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TF_Indexed_Funds\Marketing&amp;Com\Marketing Materials\Panoramas FR GER IT &amp; ETF&amp;IndexFundsRange &amp; ETF Range\German Panorama\"/>
    </mc:Choice>
  </mc:AlternateContent>
  <bookViews>
    <workbookView xWindow="525" yWindow="-45" windowWidth="22470" windowHeight="9255" tabRatio="602" activeTab="1"/>
  </bookViews>
  <sheets>
    <sheet name="EasyETF (ALLEMAND, p1)" sheetId="2" r:id="rId1"/>
    <sheet name="EasyETF (ALLEMAND, p2)" sheetId="1" r:id="rId2"/>
    <sheet name="EasyETF " sheetId="4" state="hidden" r:id="rId3"/>
  </sheets>
  <externalReferences>
    <externalReference r:id="rId4"/>
    <externalReference r:id="rId5"/>
  </externalReferences>
  <definedNames>
    <definedName name="_xlnm._FilterDatabase" localSheetId="2" hidden="1">'EasyETF '!$A$3:$XDV$92</definedName>
    <definedName name="_xlnm._FilterDatabase" localSheetId="0" hidden="1">'EasyETF (ALLEMAND, p1)'!$A$3:$XBS$44</definedName>
    <definedName name="_xlnm._FilterDatabase" localSheetId="1" hidden="1">'EasyETF (ALLEMAND, p2)'!$A$3:$XBP$63</definedName>
    <definedName name="_xlnm.Print_Area" localSheetId="1">'EasyETF (ALLEMAND, p2)'!$B$2:$R$74</definedName>
  </definedNames>
  <calcPr calcId="162913"/>
</workbook>
</file>

<file path=xl/calcChain.xml><?xml version="1.0" encoding="utf-8"?>
<calcChain xmlns="http://schemas.openxmlformats.org/spreadsheetml/2006/main">
  <c r="AI17" i="4" l="1"/>
  <c r="AI57" i="4"/>
  <c r="AI44" i="4"/>
  <c r="AI85" i="4"/>
  <c r="AI82" i="4"/>
  <c r="AI65"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AI92" i="4"/>
  <c r="AI91" i="4"/>
  <c r="AI90" i="4"/>
  <c r="AI89" i="4"/>
  <c r="AI88" i="4"/>
  <c r="AI87" i="4"/>
  <c r="AI86" i="4"/>
  <c r="AI84" i="4"/>
  <c r="AI83" i="4"/>
  <c r="AI81" i="4"/>
  <c r="AI80" i="4"/>
  <c r="AI79" i="4"/>
  <c r="AI78" i="4"/>
  <c r="AI77" i="4"/>
  <c r="AI75" i="4"/>
  <c r="AI74" i="4"/>
  <c r="AI73" i="4"/>
  <c r="AI72" i="4"/>
  <c r="AI71" i="4"/>
  <c r="AI70" i="4"/>
  <c r="AI69" i="4"/>
  <c r="AI68" i="4"/>
  <c r="AI67" i="4"/>
  <c r="AI66" i="4"/>
  <c r="AI64" i="4"/>
  <c r="AI63" i="4"/>
  <c r="AI62" i="4"/>
  <c r="AI61" i="4"/>
  <c r="AI60" i="4"/>
  <c r="AI59" i="4"/>
  <c r="AI58" i="4"/>
  <c r="AI56" i="4"/>
  <c r="AI55" i="4"/>
  <c r="AI54" i="4"/>
  <c r="AI53" i="4"/>
  <c r="AI52" i="4"/>
  <c r="AI51" i="4"/>
  <c r="AI50" i="4"/>
  <c r="AI49" i="4"/>
  <c r="AI48" i="4"/>
  <c r="AI47" i="4"/>
  <c r="AI46" i="4"/>
  <c r="AI45"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6" i="4"/>
  <c r="AI15" i="4"/>
  <c r="AI14" i="4"/>
  <c r="AI13" i="4"/>
  <c r="AI12" i="4"/>
  <c r="AI11" i="4"/>
  <c r="AI10" i="4"/>
  <c r="AI9" i="4"/>
  <c r="AI8" i="4"/>
  <c r="AI7" i="4"/>
  <c r="AI6" i="4"/>
  <c r="AD92" i="4"/>
  <c r="AC92" i="4"/>
  <c r="AD91" i="4"/>
  <c r="AC91" i="4"/>
  <c r="AD90" i="4"/>
  <c r="AC90" i="4"/>
  <c r="AD89" i="4"/>
  <c r="AC89" i="4"/>
  <c r="AD88" i="4"/>
  <c r="AC88" i="4"/>
  <c r="AD87" i="4"/>
  <c r="AC87" i="4"/>
  <c r="AD86" i="4"/>
  <c r="AC86" i="4"/>
  <c r="AD85" i="4"/>
  <c r="AC85" i="4"/>
  <c r="AD84" i="4"/>
  <c r="AC84" i="4"/>
  <c r="AD83" i="4"/>
  <c r="AC83" i="4"/>
  <c r="AD82" i="4"/>
  <c r="AC82" i="4"/>
  <c r="AD81" i="4"/>
  <c r="AC81" i="4"/>
  <c r="AD80" i="4"/>
  <c r="AC80" i="4"/>
  <c r="AD79" i="4"/>
  <c r="AC79" i="4"/>
  <c r="AD78" i="4"/>
  <c r="AC78" i="4"/>
  <c r="AD77" i="4"/>
  <c r="AC77" i="4"/>
  <c r="AD76" i="4"/>
  <c r="AC76" i="4"/>
  <c r="AD75" i="4"/>
  <c r="AC75" i="4"/>
  <c r="AD74" i="4"/>
  <c r="AC74" i="4"/>
  <c r="AD73" i="4"/>
  <c r="AC73" i="4"/>
  <c r="AD72" i="4"/>
  <c r="AC72" i="4"/>
  <c r="AD71" i="4"/>
  <c r="AC71" i="4"/>
  <c r="AD70" i="4"/>
  <c r="AC70" i="4"/>
  <c r="AD69" i="4"/>
  <c r="AC69" i="4"/>
  <c r="AD68" i="4"/>
  <c r="AC68" i="4"/>
  <c r="AD67" i="4"/>
  <c r="AC67" i="4"/>
  <c r="AD66" i="4"/>
  <c r="AC66" i="4"/>
  <c r="AD65" i="4"/>
  <c r="AC65" i="4"/>
  <c r="AD64" i="4"/>
  <c r="AC64" i="4"/>
  <c r="AD63" i="4"/>
  <c r="AC63" i="4"/>
  <c r="AD62" i="4"/>
  <c r="AC62" i="4"/>
  <c r="AD61" i="4"/>
  <c r="AC61" i="4"/>
  <c r="AD60" i="4"/>
  <c r="AC60" i="4"/>
  <c r="AD59" i="4"/>
  <c r="AC59" i="4"/>
  <c r="AD58" i="4"/>
  <c r="AC58" i="4"/>
  <c r="AD57" i="4"/>
  <c r="AC57" i="4"/>
  <c r="AD56" i="4"/>
  <c r="AC56" i="4"/>
  <c r="AD55" i="4"/>
  <c r="AC55" i="4"/>
  <c r="AD54" i="4"/>
  <c r="AC54" i="4"/>
  <c r="AD53" i="4"/>
  <c r="AC53" i="4"/>
  <c r="AD52" i="4"/>
  <c r="AC52" i="4"/>
  <c r="AD51" i="4"/>
  <c r="AC51" i="4"/>
  <c r="AD50" i="4"/>
  <c r="AC50" i="4"/>
  <c r="AD49" i="4"/>
  <c r="AC49" i="4"/>
  <c r="AD48" i="4"/>
  <c r="AC48" i="4"/>
  <c r="AD47" i="4"/>
  <c r="AC47" i="4"/>
  <c r="AD46" i="4"/>
  <c r="AC46" i="4"/>
  <c r="AD45" i="4"/>
  <c r="AC45" i="4"/>
  <c r="AD44" i="4"/>
  <c r="AC44" i="4"/>
  <c r="AD43" i="4"/>
  <c r="AC43" i="4"/>
  <c r="AD42" i="4"/>
  <c r="AC42" i="4"/>
  <c r="AD41" i="4"/>
  <c r="AC41" i="4"/>
  <c r="AD40" i="4"/>
  <c r="AC40" i="4"/>
  <c r="AD39" i="4"/>
  <c r="AC39" i="4"/>
  <c r="AD38" i="4"/>
  <c r="AC38" i="4"/>
  <c r="AD37" i="4"/>
  <c r="AC37" i="4"/>
  <c r="AD36" i="4"/>
  <c r="AC36" i="4"/>
  <c r="AD35" i="4"/>
  <c r="AC35" i="4"/>
  <c r="AD34" i="4"/>
  <c r="AC34" i="4"/>
  <c r="AD33" i="4"/>
  <c r="AC33" i="4"/>
  <c r="AD32" i="4"/>
  <c r="AC32" i="4"/>
  <c r="AD31" i="4"/>
  <c r="AC31" i="4"/>
  <c r="AD30" i="4"/>
  <c r="AC30" i="4"/>
  <c r="AD29" i="4"/>
  <c r="AC29" i="4"/>
  <c r="AD28" i="4"/>
  <c r="AC28" i="4"/>
  <c r="AD27" i="4"/>
  <c r="AC27" i="4"/>
  <c r="AD26" i="4"/>
  <c r="AC26" i="4"/>
  <c r="AD25" i="4"/>
  <c r="AC25" i="4"/>
  <c r="AD24" i="4"/>
  <c r="AC24" i="4"/>
  <c r="AD23" i="4"/>
  <c r="AC23" i="4"/>
  <c r="AD22" i="4"/>
  <c r="AC22" i="4"/>
  <c r="AD21" i="4"/>
  <c r="AC21" i="4"/>
  <c r="AD20" i="4"/>
  <c r="AC20" i="4"/>
  <c r="AD19" i="4"/>
  <c r="AC19" i="4"/>
  <c r="AD18" i="4"/>
  <c r="AC18" i="4"/>
  <c r="AD17" i="4"/>
  <c r="AC17" i="4"/>
  <c r="AD16" i="4"/>
  <c r="AC16" i="4"/>
  <c r="AD15" i="4"/>
  <c r="AC15" i="4"/>
  <c r="AD14" i="4"/>
  <c r="AC14" i="4"/>
  <c r="AD13" i="4"/>
  <c r="AC13" i="4"/>
  <c r="AD12" i="4"/>
  <c r="AC12" i="4"/>
  <c r="AD11" i="4"/>
  <c r="AC11" i="4"/>
  <c r="AD10" i="4"/>
  <c r="AC10" i="4"/>
  <c r="AD9" i="4"/>
  <c r="AC9" i="4"/>
  <c r="AD8" i="4"/>
  <c r="AC8" i="4"/>
  <c r="AD7" i="4"/>
  <c r="AC7" i="4"/>
  <c r="AD6" i="4"/>
  <c r="AC6" i="4"/>
  <c r="AG92" i="4"/>
  <c r="AF92" i="4"/>
  <c r="AE92" i="4"/>
  <c r="AB92" i="4"/>
  <c r="AA92" i="4"/>
  <c r="Z92" i="4"/>
  <c r="Y92" i="4"/>
  <c r="AG91" i="4"/>
  <c r="AF91" i="4"/>
  <c r="AE91" i="4"/>
  <c r="AB91" i="4"/>
  <c r="AA91" i="4"/>
  <c r="Z91" i="4"/>
  <c r="Y91" i="4"/>
  <c r="AG90" i="4"/>
  <c r="AF90" i="4"/>
  <c r="AE90" i="4"/>
  <c r="AB90" i="4"/>
  <c r="AA90" i="4"/>
  <c r="Z90" i="4"/>
  <c r="Y90" i="4"/>
  <c r="AG89" i="4"/>
  <c r="AF89" i="4"/>
  <c r="AE89" i="4"/>
  <c r="AB89" i="4"/>
  <c r="AA89" i="4"/>
  <c r="Z89" i="4"/>
  <c r="Y89" i="4"/>
  <c r="AG88" i="4"/>
  <c r="AF88" i="4"/>
  <c r="AE88" i="4"/>
  <c r="AB88" i="4"/>
  <c r="AA88" i="4"/>
  <c r="Z88" i="4"/>
  <c r="Y88" i="4"/>
  <c r="AG87" i="4"/>
  <c r="AF87" i="4"/>
  <c r="AE87" i="4"/>
  <c r="AB87" i="4"/>
  <c r="AA87" i="4"/>
  <c r="Z87" i="4"/>
  <c r="Y87" i="4"/>
  <c r="AG86" i="4"/>
  <c r="AF86" i="4"/>
  <c r="AE86" i="4"/>
  <c r="AB86" i="4"/>
  <c r="AA86" i="4"/>
  <c r="Z86" i="4"/>
  <c r="Y86" i="4"/>
  <c r="AG85" i="4"/>
  <c r="AF85" i="4"/>
  <c r="AE85" i="4"/>
  <c r="AB85" i="4"/>
  <c r="AA85" i="4"/>
  <c r="Z85" i="4"/>
  <c r="Y85" i="4"/>
  <c r="AG84" i="4"/>
  <c r="AF84" i="4"/>
  <c r="AE84" i="4"/>
  <c r="AB84" i="4"/>
  <c r="AA84" i="4"/>
  <c r="Z84" i="4"/>
  <c r="Y84" i="4"/>
  <c r="AG83" i="4"/>
  <c r="AF83" i="4"/>
  <c r="AE83" i="4"/>
  <c r="AB83" i="4"/>
  <c r="AA83" i="4"/>
  <c r="Z83" i="4"/>
  <c r="Y83" i="4"/>
  <c r="AG82" i="4"/>
  <c r="AF82" i="4"/>
  <c r="AE82" i="4"/>
  <c r="AB82" i="4"/>
  <c r="AA82" i="4"/>
  <c r="Z82" i="4"/>
  <c r="Y82" i="4"/>
  <c r="AG81" i="4"/>
  <c r="AF81" i="4"/>
  <c r="AE81" i="4"/>
  <c r="AB81" i="4"/>
  <c r="AA81" i="4"/>
  <c r="Z81" i="4"/>
  <c r="Y81" i="4"/>
  <c r="AG80" i="4"/>
  <c r="AF80" i="4"/>
  <c r="AE80" i="4"/>
  <c r="AB80" i="4"/>
  <c r="AA80" i="4"/>
  <c r="Z80" i="4"/>
  <c r="Y80" i="4"/>
  <c r="AG79" i="4"/>
  <c r="AF79" i="4"/>
  <c r="AE79" i="4"/>
  <c r="AB79" i="4"/>
  <c r="AA79" i="4"/>
  <c r="Z79" i="4"/>
  <c r="Y79" i="4"/>
  <c r="AG78" i="4"/>
  <c r="AF78" i="4"/>
  <c r="AE78" i="4"/>
  <c r="AB78" i="4"/>
  <c r="AA78" i="4"/>
  <c r="Z78" i="4"/>
  <c r="Y78" i="4"/>
  <c r="AG77" i="4"/>
  <c r="AF77" i="4"/>
  <c r="AE77" i="4"/>
  <c r="AB77" i="4"/>
  <c r="AA77" i="4"/>
  <c r="Z77" i="4"/>
  <c r="Y77" i="4"/>
  <c r="AG76" i="4"/>
  <c r="AF76" i="4"/>
  <c r="AE76" i="4"/>
  <c r="AB76" i="4"/>
  <c r="AA76" i="4"/>
  <c r="Z76" i="4"/>
  <c r="Y76" i="4"/>
  <c r="AG75" i="4"/>
  <c r="AF75" i="4"/>
  <c r="AE75" i="4"/>
  <c r="AB75" i="4"/>
  <c r="AA75" i="4"/>
  <c r="Z75" i="4"/>
  <c r="Y75" i="4"/>
  <c r="AG74" i="4"/>
  <c r="AF74" i="4"/>
  <c r="AE74" i="4"/>
  <c r="AB74" i="4"/>
  <c r="AA74" i="4"/>
  <c r="Z74" i="4"/>
  <c r="Y74" i="4"/>
  <c r="AG73" i="4"/>
  <c r="AF73" i="4"/>
  <c r="AE73" i="4"/>
  <c r="AB73" i="4"/>
  <c r="AA73" i="4"/>
  <c r="Z73" i="4"/>
  <c r="Y73" i="4"/>
  <c r="AG72" i="4"/>
  <c r="AF72" i="4"/>
  <c r="AE72" i="4"/>
  <c r="AB72" i="4"/>
  <c r="AA72" i="4"/>
  <c r="Z72" i="4"/>
  <c r="Y72" i="4"/>
  <c r="AG71" i="4"/>
  <c r="AF71" i="4"/>
  <c r="AE71" i="4"/>
  <c r="AB71" i="4"/>
  <c r="AA71" i="4"/>
  <c r="Z71" i="4"/>
  <c r="Y71" i="4"/>
  <c r="AG70" i="4"/>
  <c r="AF70" i="4"/>
  <c r="AE70" i="4"/>
  <c r="AB70" i="4"/>
  <c r="AA70" i="4"/>
  <c r="Z70" i="4"/>
  <c r="Y70" i="4"/>
  <c r="AG69" i="4"/>
  <c r="AF69" i="4"/>
  <c r="AE69" i="4"/>
  <c r="AB69" i="4"/>
  <c r="AA69" i="4"/>
  <c r="Z69" i="4"/>
  <c r="Y69" i="4"/>
  <c r="AG68" i="4"/>
  <c r="AF68" i="4"/>
  <c r="AE68" i="4"/>
  <c r="AB68" i="4"/>
  <c r="AA68" i="4"/>
  <c r="Z68" i="4"/>
  <c r="Y68" i="4"/>
  <c r="AG67" i="4"/>
  <c r="AF67" i="4"/>
  <c r="AE67" i="4"/>
  <c r="AB67" i="4"/>
  <c r="AA67" i="4"/>
  <c r="Z67" i="4"/>
  <c r="Y67" i="4"/>
  <c r="AG66" i="4"/>
  <c r="AF66" i="4"/>
  <c r="AE66" i="4"/>
  <c r="AB66" i="4"/>
  <c r="AA66" i="4"/>
  <c r="Z66" i="4"/>
  <c r="Y66" i="4"/>
  <c r="AG65" i="4"/>
  <c r="AF65" i="4"/>
  <c r="AE65" i="4"/>
  <c r="AB65" i="4"/>
  <c r="AA65" i="4"/>
  <c r="Z65" i="4"/>
  <c r="Y65" i="4"/>
  <c r="AG64" i="4"/>
  <c r="AF64" i="4"/>
  <c r="AE64" i="4"/>
  <c r="AB64" i="4"/>
  <c r="AA64" i="4"/>
  <c r="Z64" i="4"/>
  <c r="Y64" i="4"/>
  <c r="AG63" i="4"/>
  <c r="AF63" i="4"/>
  <c r="AE63" i="4"/>
  <c r="AB63" i="4"/>
  <c r="AA63" i="4"/>
  <c r="Z63" i="4"/>
  <c r="Y63" i="4"/>
  <c r="AG62" i="4"/>
  <c r="AF62" i="4"/>
  <c r="AE62" i="4"/>
  <c r="AB62" i="4"/>
  <c r="AA62" i="4"/>
  <c r="Z62" i="4"/>
  <c r="Y62" i="4"/>
  <c r="AG61" i="4"/>
  <c r="AF61" i="4"/>
  <c r="AE61" i="4"/>
  <c r="AB61" i="4"/>
  <c r="AA61" i="4"/>
  <c r="Z61" i="4"/>
  <c r="Y61" i="4"/>
  <c r="AG60" i="4"/>
  <c r="AF60" i="4"/>
  <c r="AE60" i="4"/>
  <c r="AB60" i="4"/>
  <c r="AA60" i="4"/>
  <c r="Z60" i="4"/>
  <c r="Y60" i="4"/>
  <c r="AG59" i="4"/>
  <c r="AF59" i="4"/>
  <c r="AE59" i="4"/>
  <c r="AB59" i="4"/>
  <c r="AA59" i="4"/>
  <c r="Z59" i="4"/>
  <c r="Y59" i="4"/>
  <c r="AG58" i="4"/>
  <c r="AF58" i="4"/>
  <c r="AE58" i="4"/>
  <c r="AB58" i="4"/>
  <c r="AA58" i="4"/>
  <c r="Z58" i="4"/>
  <c r="Y58" i="4"/>
  <c r="AG57" i="4"/>
  <c r="AF57" i="4"/>
  <c r="AE57" i="4"/>
  <c r="AB57" i="4"/>
  <c r="AA57" i="4"/>
  <c r="Z57" i="4"/>
  <c r="Y57" i="4"/>
  <c r="AG56" i="4"/>
  <c r="AF56" i="4"/>
  <c r="AE56" i="4"/>
  <c r="AB56" i="4"/>
  <c r="AA56" i="4"/>
  <c r="Z56" i="4"/>
  <c r="Y56" i="4"/>
  <c r="AG55" i="4"/>
  <c r="AF55" i="4"/>
  <c r="AE55" i="4"/>
  <c r="AB55" i="4"/>
  <c r="AA55" i="4"/>
  <c r="Z55" i="4"/>
  <c r="Y55" i="4"/>
  <c r="AG54" i="4"/>
  <c r="AF54" i="4"/>
  <c r="AE54" i="4"/>
  <c r="AB54" i="4"/>
  <c r="AA54" i="4"/>
  <c r="Z54" i="4"/>
  <c r="Y54" i="4"/>
  <c r="AG53" i="4"/>
  <c r="AF53" i="4"/>
  <c r="AE53" i="4"/>
  <c r="AB53" i="4"/>
  <c r="AA53" i="4"/>
  <c r="Z53" i="4"/>
  <c r="Y53" i="4"/>
  <c r="AG52" i="4"/>
  <c r="AF52" i="4"/>
  <c r="AE52" i="4"/>
  <c r="AB52" i="4"/>
  <c r="AA52" i="4"/>
  <c r="Z52" i="4"/>
  <c r="Y52" i="4"/>
  <c r="AG51" i="4"/>
  <c r="AF51" i="4"/>
  <c r="AE51" i="4"/>
  <c r="AB51" i="4"/>
  <c r="AA51" i="4"/>
  <c r="Z51" i="4"/>
  <c r="Y51" i="4"/>
  <c r="AG50" i="4"/>
  <c r="AF50" i="4"/>
  <c r="AE50" i="4"/>
  <c r="AB50" i="4"/>
  <c r="AA50" i="4"/>
  <c r="Z50" i="4"/>
  <c r="Y50" i="4"/>
  <c r="AG49" i="4"/>
  <c r="AF49" i="4"/>
  <c r="AE49" i="4"/>
  <c r="AB49" i="4"/>
  <c r="AA49" i="4"/>
  <c r="Z49" i="4"/>
  <c r="Y49" i="4"/>
  <c r="AG48" i="4"/>
  <c r="AF48" i="4"/>
  <c r="AE48" i="4"/>
  <c r="AB48" i="4"/>
  <c r="AA48" i="4"/>
  <c r="Z48" i="4"/>
  <c r="Y48" i="4"/>
  <c r="AG47" i="4"/>
  <c r="AF47" i="4"/>
  <c r="AE47" i="4"/>
  <c r="AB47" i="4"/>
  <c r="AA47" i="4"/>
  <c r="Z47" i="4"/>
  <c r="Y47" i="4"/>
  <c r="AG46" i="4"/>
  <c r="AF46" i="4"/>
  <c r="AE46" i="4"/>
  <c r="AB46" i="4"/>
  <c r="AA46" i="4"/>
  <c r="Z46" i="4"/>
  <c r="Y46" i="4"/>
  <c r="AG45" i="4"/>
  <c r="AF45" i="4"/>
  <c r="AE45" i="4"/>
  <c r="AB45" i="4"/>
  <c r="AA45" i="4"/>
  <c r="Z45" i="4"/>
  <c r="Y45" i="4"/>
  <c r="AG44" i="4"/>
  <c r="AF44" i="4"/>
  <c r="AE44" i="4"/>
  <c r="AB44" i="4"/>
  <c r="AA44" i="4"/>
  <c r="Z44" i="4"/>
  <c r="Y44" i="4"/>
  <c r="AG43" i="4"/>
  <c r="AF43" i="4"/>
  <c r="AE43" i="4"/>
  <c r="AB43" i="4"/>
  <c r="AA43" i="4"/>
  <c r="Z43" i="4"/>
  <c r="Y43" i="4"/>
  <c r="AG42" i="4"/>
  <c r="AF42" i="4"/>
  <c r="AE42" i="4"/>
  <c r="AB42" i="4"/>
  <c r="AA42" i="4"/>
  <c r="Z42" i="4"/>
  <c r="Y42" i="4"/>
  <c r="AG41" i="4"/>
  <c r="AF41" i="4"/>
  <c r="AE41" i="4"/>
  <c r="AB41" i="4"/>
  <c r="AA41" i="4"/>
  <c r="Z41" i="4"/>
  <c r="Y41" i="4"/>
  <c r="AG40" i="4"/>
  <c r="AF40" i="4"/>
  <c r="AE40" i="4"/>
  <c r="AB40" i="4"/>
  <c r="AA40" i="4"/>
  <c r="Z40" i="4"/>
  <c r="Y40" i="4"/>
  <c r="AB39" i="4"/>
  <c r="AG38" i="4"/>
  <c r="AF38" i="4"/>
  <c r="AE38" i="4"/>
  <c r="AB38" i="4"/>
  <c r="AA38" i="4"/>
  <c r="Z38" i="4"/>
  <c r="Y38" i="4"/>
  <c r="AG37" i="4"/>
  <c r="AF37" i="4"/>
  <c r="AE37" i="4"/>
  <c r="AB37" i="4"/>
  <c r="AA37" i="4"/>
  <c r="Z37" i="4"/>
  <c r="Y37" i="4"/>
  <c r="AG36" i="4"/>
  <c r="AF36" i="4"/>
  <c r="AE36" i="4"/>
  <c r="AB36" i="4"/>
  <c r="AA36" i="4"/>
  <c r="Z36" i="4"/>
  <c r="Y36" i="4"/>
  <c r="AG35" i="4"/>
  <c r="AF35" i="4"/>
  <c r="AE35" i="4"/>
  <c r="AB35" i="4"/>
  <c r="AA35" i="4"/>
  <c r="Z35" i="4"/>
  <c r="Y35" i="4"/>
  <c r="AG34" i="4"/>
  <c r="AF34" i="4"/>
  <c r="AE34" i="4"/>
  <c r="AB34" i="4"/>
  <c r="AA34" i="4"/>
  <c r="Z34" i="4"/>
  <c r="Y34" i="4"/>
  <c r="AB33" i="4"/>
  <c r="AG32" i="4"/>
  <c r="AF32" i="4"/>
  <c r="AE32" i="4"/>
  <c r="AB32" i="4"/>
  <c r="AA32" i="4"/>
  <c r="Z32" i="4"/>
  <c r="Y32" i="4"/>
  <c r="AB31" i="4"/>
  <c r="AG30" i="4"/>
  <c r="AF30" i="4"/>
  <c r="AE30" i="4"/>
  <c r="AB30" i="4"/>
  <c r="AA30" i="4"/>
  <c r="Z30" i="4"/>
  <c r="Y30" i="4"/>
  <c r="AG29" i="4"/>
  <c r="AF29" i="4"/>
  <c r="AE29" i="4"/>
  <c r="AB29" i="4"/>
  <c r="AA29" i="4"/>
  <c r="Z29" i="4"/>
  <c r="Y29" i="4"/>
  <c r="AG28" i="4"/>
  <c r="AF28" i="4"/>
  <c r="AE28" i="4"/>
  <c r="AB28" i="4"/>
  <c r="AA28" i="4"/>
  <c r="Z28" i="4"/>
  <c r="Y28" i="4"/>
  <c r="AG27" i="4"/>
  <c r="AF27" i="4"/>
  <c r="AE27" i="4"/>
  <c r="AB27" i="4"/>
  <c r="AA27" i="4"/>
  <c r="Z27" i="4"/>
  <c r="Y27" i="4"/>
  <c r="AG26" i="4"/>
  <c r="AF26" i="4"/>
  <c r="AE26" i="4"/>
  <c r="AB26" i="4"/>
  <c r="AA26" i="4"/>
  <c r="Z26" i="4"/>
  <c r="Y26" i="4"/>
  <c r="AG25" i="4"/>
  <c r="AF25" i="4"/>
  <c r="AE25" i="4"/>
  <c r="AB25" i="4"/>
  <c r="AA25" i="4"/>
  <c r="Z25" i="4"/>
  <c r="Y25" i="4"/>
  <c r="AG24" i="4"/>
  <c r="AF24" i="4"/>
  <c r="AE24" i="4"/>
  <c r="AB24" i="4"/>
  <c r="AA24" i="4"/>
  <c r="Z24" i="4"/>
  <c r="Y24" i="4"/>
  <c r="AG23" i="4"/>
  <c r="AF23" i="4"/>
  <c r="AE23" i="4"/>
  <c r="AB23" i="4"/>
  <c r="AA23" i="4"/>
  <c r="Z23" i="4"/>
  <c r="Y23" i="4"/>
  <c r="AB22" i="4"/>
  <c r="AG21" i="4"/>
  <c r="AF21" i="4"/>
  <c r="AE21" i="4"/>
  <c r="AB21" i="4"/>
  <c r="AA21" i="4"/>
  <c r="Z21" i="4"/>
  <c r="Y21" i="4"/>
  <c r="AG20" i="4"/>
  <c r="AF20" i="4"/>
  <c r="AE20" i="4"/>
  <c r="AB20" i="4"/>
  <c r="AA20" i="4"/>
  <c r="Z20" i="4"/>
  <c r="Y20" i="4"/>
  <c r="AG19" i="4"/>
  <c r="AF19" i="4"/>
  <c r="AE19" i="4"/>
  <c r="AB19" i="4"/>
  <c r="AA19" i="4"/>
  <c r="Z19" i="4"/>
  <c r="Y19" i="4"/>
  <c r="AG18" i="4"/>
  <c r="AF18" i="4"/>
  <c r="AE18" i="4"/>
  <c r="AB18" i="4"/>
  <c r="AA18" i="4"/>
  <c r="Z18" i="4"/>
  <c r="Y18" i="4"/>
  <c r="AG17" i="4"/>
  <c r="AF17" i="4"/>
  <c r="AE17" i="4"/>
  <c r="AB17" i="4"/>
  <c r="AA17" i="4"/>
  <c r="Z17" i="4"/>
  <c r="Y17" i="4"/>
  <c r="AG16" i="4"/>
  <c r="AF16" i="4"/>
  <c r="AE16" i="4"/>
  <c r="AB16" i="4"/>
  <c r="AA16" i="4"/>
  <c r="Z16" i="4"/>
  <c r="Y16" i="4"/>
  <c r="AG15" i="4"/>
  <c r="AF15" i="4"/>
  <c r="AE15" i="4"/>
  <c r="AB15" i="4"/>
  <c r="AA15" i="4"/>
  <c r="Z15" i="4"/>
  <c r="Y15" i="4"/>
  <c r="AG14" i="4"/>
  <c r="AF14" i="4"/>
  <c r="AE14" i="4"/>
  <c r="AB14" i="4"/>
  <c r="AA14" i="4"/>
  <c r="Z14" i="4"/>
  <c r="Y14" i="4"/>
  <c r="AG13" i="4"/>
  <c r="AF13" i="4"/>
  <c r="AE13" i="4"/>
  <c r="AB13" i="4"/>
  <c r="AA13" i="4"/>
  <c r="Z13" i="4"/>
  <c r="Y13" i="4"/>
  <c r="AG12" i="4"/>
  <c r="AF12" i="4"/>
  <c r="AE12" i="4"/>
  <c r="AB12" i="4"/>
  <c r="AA12" i="4"/>
  <c r="Z12" i="4"/>
  <c r="Y12" i="4"/>
  <c r="AG11" i="4"/>
  <c r="AF11" i="4"/>
  <c r="AE11" i="4"/>
  <c r="AB11" i="4"/>
  <c r="AA11" i="4"/>
  <c r="Z11" i="4"/>
  <c r="Y11" i="4"/>
  <c r="AG10" i="4"/>
  <c r="AF10" i="4"/>
  <c r="AE10" i="4"/>
  <c r="AB10" i="4"/>
  <c r="AA10" i="4"/>
  <c r="Z10" i="4"/>
  <c r="Y10" i="4"/>
  <c r="AG9" i="4"/>
  <c r="AF9" i="4"/>
  <c r="AE9" i="4"/>
  <c r="AB9" i="4"/>
  <c r="AA9" i="4"/>
  <c r="Z9" i="4"/>
  <c r="Y9" i="4"/>
  <c r="AG8" i="4"/>
  <c r="AF8" i="4"/>
  <c r="AE8" i="4"/>
  <c r="AB8" i="4"/>
  <c r="AA8" i="4"/>
  <c r="Z8" i="4"/>
  <c r="Y8" i="4"/>
  <c r="AG7" i="4"/>
  <c r="AF7" i="4"/>
  <c r="AE7" i="4"/>
  <c r="AB7" i="4"/>
  <c r="AA7" i="4"/>
  <c r="Z7" i="4"/>
  <c r="Y7" i="4"/>
  <c r="AG6" i="4"/>
  <c r="AF6" i="4"/>
  <c r="AE6" i="4"/>
  <c r="AB6" i="4"/>
  <c r="AA6" i="4"/>
  <c r="Z6" i="4"/>
  <c r="Y6" i="4"/>
  <c r="AI76" i="4" l="1"/>
  <c r="W5" i="4"/>
  <c r="V5" i="4"/>
  <c r="AK7" i="4" l="1"/>
  <c r="AK8" i="4"/>
  <c r="AK9" i="4"/>
  <c r="AK10" i="4"/>
  <c r="AK11" i="4"/>
  <c r="AK12" i="4"/>
  <c r="AK13" i="4"/>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1" i="4"/>
  <c r="AK82" i="4"/>
  <c r="AK83" i="4"/>
  <c r="AK84" i="4"/>
  <c r="AK85" i="4"/>
  <c r="AK86" i="4"/>
  <c r="AK87" i="4"/>
  <c r="AK88" i="4"/>
  <c r="AK89" i="4"/>
  <c r="AK90" i="4"/>
  <c r="AK91" i="4"/>
  <c r="AK92" i="4"/>
  <c r="AK6" i="4"/>
  <c r="S7" i="4"/>
  <c r="T7" i="4"/>
  <c r="S8" i="4"/>
  <c r="T8" i="4"/>
  <c r="S9" i="4"/>
  <c r="S10" i="4"/>
  <c r="T10" i="4"/>
  <c r="S11" i="4"/>
  <c r="T11" i="4"/>
  <c r="S12" i="4"/>
  <c r="T12" i="4"/>
  <c r="S13" i="4"/>
  <c r="T13" i="4"/>
  <c r="S14" i="4"/>
  <c r="T14" i="4"/>
  <c r="S15" i="4"/>
  <c r="T15" i="4"/>
  <c r="S16" i="4"/>
  <c r="T16" i="4"/>
  <c r="S17" i="4"/>
  <c r="S18" i="4"/>
  <c r="T18" i="4"/>
  <c r="S19" i="4"/>
  <c r="T19" i="4"/>
  <c r="S20" i="4"/>
  <c r="T20" i="4"/>
  <c r="S21" i="4"/>
  <c r="T21" i="4"/>
  <c r="S22" i="4"/>
  <c r="T22" i="4"/>
  <c r="S23" i="4"/>
  <c r="T23" i="4"/>
  <c r="S24" i="4"/>
  <c r="T24" i="4"/>
  <c r="S25" i="4"/>
  <c r="S26" i="4"/>
  <c r="T26" i="4"/>
  <c r="S27" i="4"/>
  <c r="T27" i="4"/>
  <c r="S28" i="4"/>
  <c r="T28" i="4"/>
  <c r="S29" i="4"/>
  <c r="T29" i="4"/>
  <c r="S30" i="4"/>
  <c r="T30" i="4"/>
  <c r="S31" i="4"/>
  <c r="T31" i="4"/>
  <c r="S32" i="4"/>
  <c r="T32" i="4"/>
  <c r="S33" i="4"/>
  <c r="S34" i="4"/>
  <c r="T34" i="4"/>
  <c r="S35" i="4"/>
  <c r="T35" i="4"/>
  <c r="S36" i="4"/>
  <c r="T36" i="4"/>
  <c r="S37" i="4"/>
  <c r="T37" i="4"/>
  <c r="S38" i="4"/>
  <c r="T38" i="4"/>
  <c r="S39" i="4"/>
  <c r="T39" i="4"/>
  <c r="S40" i="4"/>
  <c r="T40" i="4"/>
  <c r="S41" i="4"/>
  <c r="S42" i="4"/>
  <c r="T42" i="4"/>
  <c r="S43" i="4"/>
  <c r="T43" i="4"/>
  <c r="S44" i="4"/>
  <c r="T44" i="4"/>
  <c r="S45" i="4"/>
  <c r="T45" i="4"/>
  <c r="S46" i="4"/>
  <c r="T46" i="4"/>
  <c r="S47" i="4"/>
  <c r="T47" i="4"/>
  <c r="S48" i="4"/>
  <c r="T48" i="4"/>
  <c r="S49" i="4"/>
  <c r="S50" i="4"/>
  <c r="T50" i="4"/>
  <c r="S51" i="4"/>
  <c r="T51" i="4"/>
  <c r="S52" i="4"/>
  <c r="T52" i="4"/>
  <c r="S53" i="4"/>
  <c r="T53" i="4"/>
  <c r="S54" i="4"/>
  <c r="T54" i="4"/>
  <c r="S55" i="4"/>
  <c r="T55" i="4"/>
  <c r="S56" i="4"/>
  <c r="T56" i="4"/>
  <c r="S57" i="4"/>
  <c r="S58" i="4"/>
  <c r="T58" i="4"/>
  <c r="S59" i="4"/>
  <c r="T59" i="4"/>
  <c r="S60" i="4"/>
  <c r="T60" i="4"/>
  <c r="S61" i="4"/>
  <c r="T61" i="4"/>
  <c r="S62" i="4"/>
  <c r="T62" i="4"/>
  <c r="S63" i="4"/>
  <c r="T63" i="4"/>
  <c r="S64" i="4"/>
  <c r="T64" i="4"/>
  <c r="S65" i="4"/>
  <c r="S66" i="4"/>
  <c r="T66" i="4"/>
  <c r="S67" i="4"/>
  <c r="T67" i="4"/>
  <c r="S68" i="4"/>
  <c r="T68" i="4"/>
  <c r="S69" i="4"/>
  <c r="T69" i="4"/>
  <c r="S70" i="4"/>
  <c r="T70" i="4"/>
  <c r="S71" i="4"/>
  <c r="T71" i="4"/>
  <c r="S72" i="4"/>
  <c r="T72" i="4"/>
  <c r="S73" i="4"/>
  <c r="S74" i="4"/>
  <c r="T74" i="4"/>
  <c r="S75" i="4"/>
  <c r="T75" i="4"/>
  <c r="S76" i="4"/>
  <c r="T76" i="4"/>
  <c r="S77" i="4"/>
  <c r="T77" i="4"/>
  <c r="S78" i="4"/>
  <c r="T78" i="4"/>
  <c r="S79" i="4"/>
  <c r="T79" i="4"/>
  <c r="S80" i="4"/>
  <c r="T80" i="4"/>
  <c r="S81" i="4"/>
  <c r="S82" i="4"/>
  <c r="T82" i="4"/>
  <c r="S83" i="4"/>
  <c r="T83" i="4"/>
  <c r="S84" i="4"/>
  <c r="T84" i="4"/>
  <c r="S85" i="4"/>
  <c r="T85" i="4"/>
  <c r="S86" i="4"/>
  <c r="T86" i="4"/>
  <c r="S87" i="4"/>
  <c r="T87" i="4"/>
  <c r="S88" i="4"/>
  <c r="T88" i="4"/>
  <c r="S89" i="4"/>
  <c r="S90" i="4"/>
  <c r="T90" i="4"/>
  <c r="S91" i="4"/>
  <c r="T91" i="4"/>
  <c r="S92" i="4"/>
  <c r="T92" i="4"/>
  <c r="S6" i="4"/>
  <c r="T89" i="4" l="1"/>
  <c r="T57" i="4"/>
  <c r="T25" i="4"/>
  <c r="T81" i="4"/>
  <c r="T49" i="4"/>
  <c r="T17" i="4"/>
  <c r="T73" i="4"/>
  <c r="T41" i="4"/>
  <c r="T9" i="4"/>
  <c r="T65" i="4"/>
  <c r="T33" i="4"/>
  <c r="T6" i="4"/>
  <c r="J3" i="4" l="1"/>
  <c r="P2" i="4"/>
</calcChain>
</file>

<file path=xl/sharedStrings.xml><?xml version="1.0" encoding="utf-8"?>
<sst xmlns="http://schemas.openxmlformats.org/spreadsheetml/2006/main" count="1682" uniqueCount="487">
  <si>
    <t>BNP PARIBAS EASY</t>
  </si>
  <si>
    <t>Ertrags-verwendung</t>
  </si>
  <si>
    <t>WKN</t>
  </si>
  <si>
    <t xml:space="preserve">ETF Bloomberg Ticker </t>
  </si>
  <si>
    <t>Registrierung</t>
  </si>
  <si>
    <t>Replikation</t>
  </si>
  <si>
    <t>ETF Produktliste</t>
  </si>
  <si>
    <t>UCITS ETF</t>
  </si>
  <si>
    <t>FR0011550193</t>
  </si>
  <si>
    <t>ETSZ GY</t>
  </si>
  <si>
    <t>EUR</t>
  </si>
  <si>
    <t>FR0012739431</t>
  </si>
  <si>
    <t>ETDD GY</t>
  </si>
  <si>
    <t>Thesaurierend</t>
  </si>
  <si>
    <t>FR0012740983</t>
  </si>
  <si>
    <t>ETBB GY</t>
  </si>
  <si>
    <t>LU1291098827</t>
  </si>
  <si>
    <t>EMUX GY</t>
  </si>
  <si>
    <t>Ausschüttend</t>
  </si>
  <si>
    <t>LU1291099718</t>
  </si>
  <si>
    <t>EEUX GY</t>
  </si>
  <si>
    <t>Physisch</t>
  </si>
  <si>
    <t>LU1291101555</t>
  </si>
  <si>
    <t>EESM GY</t>
  </si>
  <si>
    <t>Synthetisch</t>
  </si>
  <si>
    <t>FR0011550185</t>
  </si>
  <si>
    <t>ESEE GY</t>
  </si>
  <si>
    <t>USD</t>
  </si>
  <si>
    <t>FR0013041530</t>
  </si>
  <si>
    <t>ESEH GY</t>
  </si>
  <si>
    <t>LU1291104575</t>
  </si>
  <si>
    <t>ENOA GY</t>
  </si>
  <si>
    <t>LU1291106356</t>
  </si>
  <si>
    <t>PAC GY</t>
  </si>
  <si>
    <t>LU1291102447</t>
  </si>
  <si>
    <t>EJAP GY</t>
  </si>
  <si>
    <t>LU1481203070</t>
  </si>
  <si>
    <t>EJAH GY</t>
  </si>
  <si>
    <t>LU1291097779</t>
  </si>
  <si>
    <t>EMKX GY</t>
  </si>
  <si>
    <t>LU1291108642</t>
  </si>
  <si>
    <t>EWRD GY</t>
  </si>
  <si>
    <t>LU1615092217</t>
  </si>
  <si>
    <t>EMWE GY</t>
  </si>
  <si>
    <t>LU1481202692</t>
  </si>
  <si>
    <t>JBEM GY</t>
  </si>
  <si>
    <t>Wenn der ISIN Code des ETF mit "FR" beginnt, ist dieser ein SICAV oder ein FCP nach französischem Recht und regelkonform mit der EU-Richtlinie 2009/65/EG, geändert durch die EU-Richtlinie 2014/91/EU (OGAW V).</t>
  </si>
  <si>
    <t>Wenn der ISIN Code des ETF mit "LU" beginnt, ist dieser ein Teilfonds eines SICAV nach luxemburgischem Recht und regelkonform mit der EU-Richtlinie 2009/65/EG, geändert durch die EU-Richtlinie 2014/91/EU (OGAW V).</t>
  </si>
  <si>
    <t>Anleger tragen ein Währungsrisiko, wenn sie in einen ETF investieren, dessen Handelswährung sich von der Währung des abgebildeten Index unterscheidet und der Index Wertpapiere enthält, die in einer von der Handelswährung des ETF abweichenden Währung notieren.</t>
  </si>
  <si>
    <t>LU0192223062</t>
  </si>
  <si>
    <t>EEEG GY</t>
  </si>
  <si>
    <t>LU0950381748</t>
  </si>
  <si>
    <t>LU1291091228</t>
  </si>
  <si>
    <t>EEP GY</t>
  </si>
  <si>
    <t>LU1291109293</t>
  </si>
  <si>
    <t>XU61 GY</t>
  </si>
  <si>
    <t>GSDE GY</t>
  </si>
  <si>
    <t>LU1291109616</t>
  </si>
  <si>
    <t>Energy &amp; Metals Enhanced Roll</t>
  </si>
  <si>
    <t>LU1547516291</t>
  </si>
  <si>
    <t>EMEH GY</t>
  </si>
  <si>
    <t>LU1377382368</t>
  </si>
  <si>
    <t>LCEU GY</t>
  </si>
  <si>
    <t>LU1291103338</t>
  </si>
  <si>
    <t>EKLD GY</t>
  </si>
  <si>
    <t>LU1659681669</t>
  </si>
  <si>
    <t>EKUS GY</t>
  </si>
  <si>
    <t>LU1291098314</t>
  </si>
  <si>
    <t>ESRI GY</t>
  </si>
  <si>
    <t>LU1377381717</t>
  </si>
  <si>
    <t>VLEU GY</t>
  </si>
  <si>
    <t>LU1481201025</t>
  </si>
  <si>
    <t>VLED GY</t>
  </si>
  <si>
    <t>LU1377382012</t>
  </si>
  <si>
    <t>MOEU GY</t>
  </si>
  <si>
    <t>LU1481201538</t>
  </si>
  <si>
    <t>MOED GY</t>
  </si>
  <si>
    <t>LU1377382103</t>
  </si>
  <si>
    <t>QUEU GY</t>
  </si>
  <si>
    <t>LU1481201611</t>
  </si>
  <si>
    <t>QUED GY</t>
  </si>
  <si>
    <t>LU1377382285</t>
  </si>
  <si>
    <t>VALU GY</t>
  </si>
  <si>
    <t>LU1481201702</t>
  </si>
  <si>
    <t>VALD GY</t>
  </si>
  <si>
    <t>LU1615090864</t>
  </si>
  <si>
    <t>EDEU GY</t>
  </si>
  <si>
    <t>STOXX Europe 600</t>
  </si>
  <si>
    <t>EURO STOXX 50</t>
  </si>
  <si>
    <t>A2AL1W</t>
  </si>
  <si>
    <t>A2AL1V</t>
  </si>
  <si>
    <t>A2AL1T</t>
  </si>
  <si>
    <t>S&amp;P 500</t>
  </si>
  <si>
    <t>A2ADB1</t>
  </si>
  <si>
    <t>A2ADBW</t>
  </si>
  <si>
    <t>A2ADB6</t>
  </si>
  <si>
    <t>A2AL1R</t>
  </si>
  <si>
    <t>A2AL1S</t>
  </si>
  <si>
    <t>A2DVEZ</t>
  </si>
  <si>
    <t>A2DH5P</t>
  </si>
  <si>
    <t>A1W37K</t>
  </si>
  <si>
    <t>A14UTE</t>
  </si>
  <si>
    <t>A14UTF</t>
  </si>
  <si>
    <t>A1W4DP</t>
  </si>
  <si>
    <t>A14Z68</t>
  </si>
  <si>
    <t>A2DJG1</t>
  </si>
  <si>
    <t>A0ERY9</t>
  </si>
  <si>
    <t>A1W15E</t>
  </si>
  <si>
    <t>A2ACQZ</t>
  </si>
  <si>
    <t>A2ACQY</t>
  </si>
  <si>
    <t>A2AE6P</t>
  </si>
  <si>
    <t xml:space="preserve">A2DU5K </t>
  </si>
  <si>
    <t>A2AL1U</t>
  </si>
  <si>
    <t>A2H5E5</t>
  </si>
  <si>
    <t>A2APND</t>
  </si>
  <si>
    <t>A2AL3Y</t>
  </si>
  <si>
    <t>A2DHWB</t>
  </si>
  <si>
    <t>A2AL30</t>
  </si>
  <si>
    <t>A2DHWF</t>
  </si>
  <si>
    <t>A2AL31</t>
  </si>
  <si>
    <t xml:space="preserve">A2DHWH </t>
  </si>
  <si>
    <t>A2AL32</t>
  </si>
  <si>
    <t xml:space="preserve">A2DHWG </t>
  </si>
  <si>
    <t xml:space="preserve">A2DU5H </t>
  </si>
  <si>
    <t>A2DPX9</t>
  </si>
  <si>
    <t>EEAA GY</t>
  </si>
  <si>
    <t>LU1753045928</t>
  </si>
  <si>
    <t>LU1753045415</t>
  </si>
  <si>
    <t>A2JFSV</t>
  </si>
  <si>
    <t>A2JFSU</t>
  </si>
  <si>
    <t>ZSRI GY</t>
  </si>
  <si>
    <t>JSRI GY</t>
  </si>
  <si>
    <t>LU1659681313</t>
  </si>
  <si>
    <t>A2H5E6</t>
  </si>
  <si>
    <t>Quelle : BNP Paribas Asset Management. Es handelt sich um die laufenden Kosten zu dem in der Tabelle genannten Stichtag. Es wird empfohlen die aktuellen Verwaltungsgebühren dem aktuellen Verkaufsprospekt zu entnehmen. Die Zeichnungs- und Rücknahmegebühr zeigen die maximale Höhe für Zeichnungen und Rücknahmen in Cash für Authorized Participants am Primärmarkt an. In einigen Fällen kann es vorkommen, daß diese niedriger ausfallen. Der Investor kann von seinem Berater oder Finanzvermittler die aktuelle Höhe der Zeichnungs- und Rücknahmegebühren in Erfahrung bringen. Konditionen für Kauf- und Verkauforders am Sekundärmarkt sind diejenigen des Handelsplatzes und des Vermittlers. Zeichnungs- und Rücknahmegebühren sollten Ihnen nicht in Rechnung gestellt werden. Eventuelle Vermittlungsprovisionen hängen vom Vermittler ab (Orderausführung, Verwahrung, …)</t>
  </si>
  <si>
    <t>AT, CH, DE, FR</t>
  </si>
  <si>
    <t>AT, DE, ES, FI, FR, IT, LU, NL, SE</t>
  </si>
  <si>
    <t>AT, CL, DE, ES, FI, FR, IT, LU, NL, SE</t>
  </si>
  <si>
    <t>AT, DE, ES, FR, IT, LU</t>
  </si>
  <si>
    <t>AT, CH, DE, FI, FR, GB, IT, LU, NO, SE</t>
  </si>
  <si>
    <t>CH, DE, FR, LU</t>
  </si>
  <si>
    <t>LU1859444769</t>
  </si>
  <si>
    <t>ASRI GY</t>
  </si>
  <si>
    <t>A2N8AD</t>
  </si>
  <si>
    <t>ECPI Circular Economy Leaders</t>
  </si>
  <si>
    <t>LU1953136527</t>
  </si>
  <si>
    <t>EMEC GY</t>
  </si>
  <si>
    <t>A2PHCA</t>
  </si>
  <si>
    <t>AT, CH, DE, ES, FR, IT</t>
  </si>
  <si>
    <t>ESG THEMEN</t>
  </si>
  <si>
    <t>FR0011550672</t>
  </si>
  <si>
    <t>ETSA GY</t>
  </si>
  <si>
    <t>A1W6FD</t>
  </si>
  <si>
    <t>FR0011550680</t>
  </si>
  <si>
    <t>ESEA GY</t>
  </si>
  <si>
    <t>A1W6FE</t>
  </si>
  <si>
    <t>CH, DE, FR</t>
  </si>
  <si>
    <t>EISR GY</t>
  </si>
  <si>
    <t>LU1953137681</t>
  </si>
  <si>
    <t>EMUS GY</t>
  </si>
  <si>
    <t>LU2008760592</t>
  </si>
  <si>
    <t>LU2008761053</t>
  </si>
  <si>
    <t>ASR3 GY</t>
  </si>
  <si>
    <t>ASR5 GY</t>
  </si>
  <si>
    <t>LU2008763935</t>
  </si>
  <si>
    <t>EEPG GY</t>
  </si>
  <si>
    <t>FR0011550177</t>
  </si>
  <si>
    <t>A1W4DQ</t>
  </si>
  <si>
    <t>ESAP GY</t>
  </si>
  <si>
    <t>LU1377381980</t>
  </si>
  <si>
    <t>A2AL3Z</t>
  </si>
  <si>
    <t>VLUS GY</t>
  </si>
  <si>
    <t>LU1481201298</t>
  </si>
  <si>
    <t>A2DHWC</t>
  </si>
  <si>
    <t>VLUD GY</t>
  </si>
  <si>
    <t>LU1481201371</t>
  </si>
  <si>
    <t>A2DHWD</t>
  </si>
  <si>
    <t>VLUU GY</t>
  </si>
  <si>
    <t>A2PP8D</t>
  </si>
  <si>
    <t>A2PP8B</t>
  </si>
  <si>
    <t>A2PP8C</t>
  </si>
  <si>
    <t>A2PP8E</t>
  </si>
  <si>
    <t>CH, CZ, DE, LU</t>
  </si>
  <si>
    <t>ECPI Global ESG Infrastructure</t>
  </si>
  <si>
    <t>LU2194447293</t>
  </si>
  <si>
    <t>BJLE GY</t>
  </si>
  <si>
    <t>A2QCJJ</t>
  </si>
  <si>
    <t>ECPI Global ESG Blue Economy</t>
  </si>
  <si>
    <t>AT, CH, CZ, DE, ES, FR, IT, LU</t>
  </si>
  <si>
    <t>AT, DE, ES, FR, IE, IT, LU, NL</t>
  </si>
  <si>
    <t>AT, CH, CZ, DE, FI, FR, GB, IT, LU, NO, SE</t>
  </si>
  <si>
    <t>AT, CH, DE, ES, FR, GB, IE, IT, LU, NL</t>
  </si>
  <si>
    <t>AT, CH, DE, FR, LU</t>
  </si>
  <si>
    <t>LU1859445063</t>
  </si>
  <si>
    <t>A2N7XZ</t>
  </si>
  <si>
    <t>ZSRL GY</t>
  </si>
  <si>
    <t>JPM ESG EMBI Global Diversified Composite</t>
  </si>
  <si>
    <t>JPM ESG EMU Government Bond IG 3-5Y</t>
  </si>
  <si>
    <t>LU1547515053</t>
  </si>
  <si>
    <t>LU1547515137</t>
  </si>
  <si>
    <t>A2QMK1</t>
  </si>
  <si>
    <t>A2QMK4</t>
  </si>
  <si>
    <t>ASRC GY</t>
  </si>
  <si>
    <t>ASRD GY</t>
  </si>
  <si>
    <t>LU2244387457</t>
  </si>
  <si>
    <t>A2QMK2</t>
  </si>
  <si>
    <t>ASRE GY</t>
  </si>
  <si>
    <t>LU2244386053</t>
  </si>
  <si>
    <t>LU2244386137</t>
  </si>
  <si>
    <t>ASRF GY</t>
  </si>
  <si>
    <t>ASRG GY</t>
  </si>
  <si>
    <t>A2QMK5</t>
  </si>
  <si>
    <t>A2QMK3</t>
  </si>
  <si>
    <t>AT, DE, ES, FR, IT, LU, NL</t>
  </si>
  <si>
    <t>ESG STAATSANLEIHEN</t>
  </si>
  <si>
    <t>SRI UNTERNEHMENSANLEIHEN</t>
  </si>
  <si>
    <t>MSCI China Select SRI S-Series 10% Capped</t>
  </si>
  <si>
    <t>LU2314312922</t>
  </si>
  <si>
    <t>LU2314312849</t>
  </si>
  <si>
    <t>9W1A GY</t>
  </si>
  <si>
    <t>9W1 GY</t>
  </si>
  <si>
    <t>Low Carbon 300 World PAB</t>
  </si>
  <si>
    <t>LU2194449075</t>
  </si>
  <si>
    <t>LOWD GY</t>
  </si>
  <si>
    <t>ESG Growth Europe</t>
  </si>
  <si>
    <t>LU2244387887</t>
  </si>
  <si>
    <t>A3CM2M</t>
  </si>
  <si>
    <t>EGRE GY</t>
  </si>
  <si>
    <t>A3CT5B</t>
  </si>
  <si>
    <t>A3CT5A</t>
  </si>
  <si>
    <t>Low Carbon 100 Eurozone PAB</t>
  </si>
  <si>
    <t>LU2194448267</t>
  </si>
  <si>
    <t>A2QCJG</t>
  </si>
  <si>
    <t>LCDE GY</t>
  </si>
  <si>
    <t>FR0010150458</t>
  </si>
  <si>
    <t>A0F6CX</t>
  </si>
  <si>
    <t>XEYX GY</t>
  </si>
  <si>
    <t>FR, DE</t>
  </si>
  <si>
    <t>AKTIEN</t>
  </si>
  <si>
    <t>ESG MIN TRACKING ERROR (TE)</t>
  </si>
  <si>
    <t>ESG SMART BETA BY BNP PARIBAS</t>
  </si>
  <si>
    <t>ESG Low Vol Europe</t>
  </si>
  <si>
    <t>ESG Low Vol US</t>
  </si>
  <si>
    <t>ESG Momentum Europe</t>
  </si>
  <si>
    <t>ESG Quality Europe</t>
  </si>
  <si>
    <t>ESG Value Europe</t>
  </si>
  <si>
    <t>NON ESG AKTIEN</t>
  </si>
  <si>
    <t>IMMOBILIENAKTIEN / REITS</t>
  </si>
  <si>
    <t>ROHSTOFFE</t>
  </si>
  <si>
    <r>
      <t xml:space="preserve">Risiko- und Ertragsprofil </t>
    </r>
    <r>
      <rPr>
        <b/>
        <vertAlign val="superscript"/>
        <sz val="12"/>
        <color theme="0"/>
        <rFont val="Arial"/>
        <family val="2"/>
      </rPr>
      <t>6</t>
    </r>
  </si>
  <si>
    <t>MSCI Europe SRI S-Series PAB 5% Capped</t>
  </si>
  <si>
    <t>MSCI Europe Small Caps SRI S-Series PAB 5% Capped</t>
  </si>
  <si>
    <t>MSCI EMU SRI S-Series PAB 5% Capped</t>
  </si>
  <si>
    <t>MSCI USA SRI S-Series PAB 5% Capped</t>
  </si>
  <si>
    <t>MSCI Japan SRI S-Series PAB 5% Capped</t>
  </si>
  <si>
    <t>MSCI Emerging SRI S-Series PAB 5% Capped</t>
  </si>
  <si>
    <t>MSCI World SRI S-Series PAB 5% Capped</t>
  </si>
  <si>
    <t>✓</t>
  </si>
  <si>
    <t>Investmentfonds mit FNG-Siegel entsprechen den vom Fachverband Forum Nachhaltige Geldanlagen e.V. (FNG) entwickelten Qualitätsstandard für Nachhaltige Geldanlagen im deutschsprachigen Raum. Erfolgreich zertifizierte Fonds verfolgen einen professionellen und transparenten Nachhaltigkeitsansatz, dessen glaubwürdige Anwendung durch ein unabhängiges Audit geprüft und von einem externen Komitee überwacht worden ist. www.fng-siegel.org</t>
  </si>
  <si>
    <r>
      <t>AT, DE, FR, IT</t>
    </r>
    <r>
      <rPr>
        <sz val="10"/>
        <rFont val="Arial"/>
        <family val="2"/>
      </rPr>
      <t xml:space="preserve">, LU, NL, ES </t>
    </r>
  </si>
  <si>
    <t>AT, DE, DK, ES, FI, FR, GB, IT, LU, NL, SE</t>
  </si>
  <si>
    <t xml:space="preserve">ESG </t>
  </si>
  <si>
    <t xml:space="preserve">SRI </t>
  </si>
  <si>
    <t>ESG Dividend Europe</t>
  </si>
  <si>
    <t xml:space="preserve">SFDR: Sustainable Finance Disclosures Regulation. Offenlegungsverordnung: VERORDNUNG (EU) 2019/2088 DES EUROPÄISCHEN PARLAMENTS UND DES RATES vom 27. November über nachhaltigkeitsbezogene Offenlegungspflichten im Finanzdienstleistungssektor. </t>
  </si>
  <si>
    <t>AT, DE, ES, FR, GB, IE, IT, LU, NL</t>
  </si>
  <si>
    <t>A3CPT0</t>
  </si>
  <si>
    <t>ANLEIHEN</t>
  </si>
  <si>
    <r>
      <t>OCR</t>
    </r>
    <r>
      <rPr>
        <b/>
        <vertAlign val="superscript"/>
        <sz val="12"/>
        <color theme="0"/>
        <rFont val="Arial"/>
        <family val="2"/>
      </rPr>
      <t xml:space="preserve"> 3</t>
    </r>
  </si>
  <si>
    <r>
      <t xml:space="preserve">SFDR </t>
    </r>
    <r>
      <rPr>
        <b/>
        <vertAlign val="superscript"/>
        <sz val="12"/>
        <color theme="0"/>
        <rFont val="Arial"/>
        <family val="2"/>
      </rPr>
      <t>4</t>
    </r>
    <r>
      <rPr>
        <b/>
        <sz val="12"/>
        <color theme="0"/>
        <rFont val="Arial"/>
        <family val="2"/>
      </rPr>
      <t xml:space="preserve"> Kategorie</t>
    </r>
  </si>
  <si>
    <r>
      <t xml:space="preserve">ISIN </t>
    </r>
    <r>
      <rPr>
        <b/>
        <vertAlign val="superscript"/>
        <sz val="12"/>
        <color theme="0"/>
        <rFont val="Arial"/>
        <family val="2"/>
      </rPr>
      <t>2</t>
    </r>
  </si>
  <si>
    <r>
      <t xml:space="preserve">Handels-währung </t>
    </r>
    <r>
      <rPr>
        <b/>
        <vertAlign val="superscript"/>
        <sz val="12"/>
        <color theme="0"/>
        <rFont val="Arial"/>
        <family val="2"/>
      </rPr>
      <t>1</t>
    </r>
  </si>
  <si>
    <t>2</t>
  </si>
  <si>
    <t>7</t>
  </si>
  <si>
    <r>
      <t>AT, CH, DE, FI, FR, GB, IT</t>
    </r>
    <r>
      <rPr>
        <vertAlign val="superscript"/>
        <sz val="10"/>
        <rFont val="Arial"/>
        <family val="2"/>
      </rPr>
      <t>7</t>
    </r>
    <r>
      <rPr>
        <sz val="10"/>
        <rFont val="Arial"/>
        <family val="2"/>
      </rPr>
      <t>, LU, NO, SE</t>
    </r>
  </si>
  <si>
    <r>
      <t>AT, DE, ES, FI, FR, GB, IT</t>
    </r>
    <r>
      <rPr>
        <vertAlign val="superscript"/>
        <sz val="10"/>
        <rFont val="Arial"/>
        <family val="2"/>
      </rPr>
      <t>7</t>
    </r>
    <r>
      <rPr>
        <sz val="10"/>
        <rFont val="Arial"/>
        <family val="2"/>
      </rPr>
      <t>, LU, NL, SE</t>
    </r>
  </si>
  <si>
    <r>
      <t>AT, DE, FR, GB, IE, IT</t>
    </r>
    <r>
      <rPr>
        <vertAlign val="superscript"/>
        <sz val="10"/>
        <rFont val="Arial"/>
        <family val="2"/>
      </rPr>
      <t>7</t>
    </r>
    <r>
      <rPr>
        <sz val="10"/>
        <rFont val="Arial"/>
        <family val="2"/>
      </rPr>
      <t>, LU</t>
    </r>
  </si>
  <si>
    <r>
      <t>AT, DE, FR, IE, IT</t>
    </r>
    <r>
      <rPr>
        <vertAlign val="superscript"/>
        <sz val="10"/>
        <rFont val="Arial"/>
        <family val="2"/>
      </rPr>
      <t>7</t>
    </r>
    <r>
      <rPr>
        <sz val="10"/>
        <rFont val="Arial"/>
        <family val="2"/>
      </rPr>
      <t>, LU, NL</t>
    </r>
  </si>
  <si>
    <r>
      <t>AT, DE, FR, IT</t>
    </r>
    <r>
      <rPr>
        <vertAlign val="superscript"/>
        <sz val="10"/>
        <rFont val="Arial"/>
        <family val="2"/>
      </rPr>
      <t>7</t>
    </r>
    <r>
      <rPr>
        <sz val="10"/>
        <rFont val="Arial"/>
        <family val="2"/>
      </rPr>
      <t xml:space="preserve">, LU, NL, ES </t>
    </r>
  </si>
  <si>
    <r>
      <t>AT, CZ, DE, FR, IE, IT</t>
    </r>
    <r>
      <rPr>
        <vertAlign val="superscript"/>
        <sz val="10"/>
        <rFont val="Arial"/>
        <family val="2"/>
      </rPr>
      <t>7</t>
    </r>
    <r>
      <rPr>
        <sz val="10"/>
        <rFont val="Arial"/>
        <family val="2"/>
      </rPr>
      <t>, LU, NL</t>
    </r>
  </si>
  <si>
    <r>
      <t>AT, DE, ES, FR, IT</t>
    </r>
    <r>
      <rPr>
        <vertAlign val="superscript"/>
        <sz val="10"/>
        <rFont val="Arial"/>
        <family val="2"/>
      </rPr>
      <t>7</t>
    </r>
    <r>
      <rPr>
        <sz val="10"/>
        <rFont val="Arial"/>
        <family val="2"/>
      </rPr>
      <t>, LU, NL</t>
    </r>
  </si>
  <si>
    <r>
      <t xml:space="preserve">OCR </t>
    </r>
    <r>
      <rPr>
        <b/>
        <vertAlign val="superscript"/>
        <sz val="12"/>
        <color theme="0"/>
        <rFont val="Arial"/>
        <family val="2"/>
      </rPr>
      <t>3</t>
    </r>
  </si>
  <si>
    <r>
      <t>CH, CZ, DE, FR, IT</t>
    </r>
    <r>
      <rPr>
        <vertAlign val="superscript"/>
        <sz val="10"/>
        <rFont val="Arial"/>
        <family val="2"/>
      </rPr>
      <t>7</t>
    </r>
    <r>
      <rPr>
        <sz val="10"/>
        <rFont val="Arial"/>
        <family val="2"/>
      </rPr>
      <t>, LU</t>
    </r>
  </si>
  <si>
    <r>
      <t>AT, CH, DE, FR, IT</t>
    </r>
    <r>
      <rPr>
        <vertAlign val="superscript"/>
        <sz val="10"/>
        <rFont val="Arial"/>
        <family val="2"/>
      </rPr>
      <t>7</t>
    </r>
    <r>
      <rPr>
        <sz val="10"/>
        <rFont val="Arial"/>
        <family val="2"/>
      </rPr>
      <t>, LU, NL</t>
    </r>
  </si>
  <si>
    <r>
      <t>AT, DE, ES, FR, GB, IT</t>
    </r>
    <r>
      <rPr>
        <vertAlign val="superscript"/>
        <sz val="10"/>
        <rFont val="Arial"/>
        <family val="2"/>
      </rPr>
      <t>7</t>
    </r>
    <r>
      <rPr>
        <sz val="10"/>
        <rFont val="Arial"/>
        <family val="2"/>
      </rPr>
      <t>, LU, NL</t>
    </r>
  </si>
  <si>
    <r>
      <t>AT, DE, ES, FR, IE, IT</t>
    </r>
    <r>
      <rPr>
        <vertAlign val="superscript"/>
        <sz val="10"/>
        <rFont val="Arial"/>
        <family val="2"/>
      </rPr>
      <t>7</t>
    </r>
    <r>
      <rPr>
        <sz val="10"/>
        <rFont val="Arial"/>
        <family val="2"/>
      </rPr>
      <t>, LU, NL</t>
    </r>
  </si>
  <si>
    <r>
      <t xml:space="preserve">Zielmarktkonzept der Verbände </t>
    </r>
    <r>
      <rPr>
        <b/>
        <vertAlign val="superscript"/>
        <sz val="12"/>
        <color theme="0"/>
        <rFont val="Arial"/>
        <family val="2"/>
      </rPr>
      <t>5</t>
    </r>
  </si>
  <si>
    <t>LU1659681586</t>
  </si>
  <si>
    <t>LU1753045845</t>
  </si>
  <si>
    <t>LU1753045332</t>
  </si>
  <si>
    <t>LU1659681230</t>
  </si>
  <si>
    <t>A2PFV1</t>
  </si>
  <si>
    <t>ASRR GY</t>
  </si>
  <si>
    <t>A2PGAL</t>
  </si>
  <si>
    <t>ZSRM GY</t>
  </si>
  <si>
    <t>QUEJ GY</t>
  </si>
  <si>
    <t>A2PGAK</t>
  </si>
  <si>
    <t>ZSRN GY</t>
  </si>
  <si>
    <t>A2JRMH</t>
  </si>
  <si>
    <t>LU2365458145</t>
  </si>
  <si>
    <t>LU2365457410</t>
  </si>
  <si>
    <t>ASRS GY</t>
  </si>
  <si>
    <t>ASRP GY</t>
  </si>
  <si>
    <t>LU2365458814</t>
  </si>
  <si>
    <t>LU2365458731</t>
  </si>
  <si>
    <t>ASRQ GY</t>
  </si>
  <si>
    <t>ASRN GY</t>
  </si>
  <si>
    <t>ECPI Global ESG Hydrogen Economy</t>
  </si>
  <si>
    <t>ECPI Global ESG Med Tech</t>
  </si>
  <si>
    <t>JPM ESG Green Social &amp; Sustainability IG EUR Bond</t>
  </si>
  <si>
    <t>GRÜNE ANLEIHEN</t>
  </si>
  <si>
    <t>A3C9H5</t>
  </si>
  <si>
    <t>A3C9H3</t>
  </si>
  <si>
    <t>LU2365458905</t>
  </si>
  <si>
    <t>ASRM GY</t>
  </si>
  <si>
    <t>A3C9H2</t>
  </si>
  <si>
    <t xml:space="preserve">  </t>
  </si>
  <si>
    <t>KLIMAINDIZES</t>
  </si>
  <si>
    <t xml:space="preserve">    FNG Siegel              French SRI Label        Towards Sustainability Label         </t>
  </si>
  <si>
    <t>CONTROL</t>
  </si>
  <si>
    <t>source</t>
  </si>
  <si>
    <t>Bloom</t>
  </si>
  <si>
    <t>OCR</t>
  </si>
  <si>
    <t>AUM</t>
  </si>
  <si>
    <t>Master file</t>
  </si>
  <si>
    <t>SRRI file</t>
  </si>
  <si>
    <t>delta</t>
  </si>
  <si>
    <t xml:space="preserve"> Handels-währung</t>
  </si>
  <si>
    <t xml:space="preserve">ETF Bloomberg Ticker  </t>
  </si>
  <si>
    <t>SFDR Kategorie</t>
  </si>
  <si>
    <t>Risiko- und Ertragsprofil</t>
  </si>
  <si>
    <t>#N/A N/A</t>
  </si>
  <si>
    <r>
      <t>AT, DE, ES, FI, FR, IE, IT</t>
    </r>
    <r>
      <rPr>
        <vertAlign val="superscript"/>
        <sz val="10"/>
        <rFont val="Arial"/>
        <family val="2"/>
      </rPr>
      <t>7</t>
    </r>
    <r>
      <rPr>
        <sz val="10"/>
        <rFont val="Arial"/>
        <family val="2"/>
      </rPr>
      <t>, LU, NL, SE</t>
    </r>
  </si>
  <si>
    <t>M Perf file</t>
  </si>
  <si>
    <r>
      <t>AT, CH, CZ, DE, FR, IT</t>
    </r>
    <r>
      <rPr>
        <vertAlign val="superscript"/>
        <sz val="10"/>
        <rFont val="Arial"/>
        <family val="2"/>
      </rPr>
      <t>7</t>
    </r>
    <r>
      <rPr>
        <sz val="10"/>
        <rFont val="Arial"/>
        <family val="2"/>
      </rPr>
      <t>, LU</t>
    </r>
  </si>
  <si>
    <r>
      <t>AT, DE, FR, IT</t>
    </r>
    <r>
      <rPr>
        <vertAlign val="superscript"/>
        <sz val="10"/>
        <color theme="1"/>
        <rFont val="Arial"/>
        <family val="2"/>
      </rPr>
      <t>7</t>
    </r>
    <r>
      <rPr>
        <sz val="10"/>
        <color theme="1"/>
        <rFont val="Arial"/>
        <family val="2"/>
      </rPr>
      <t>, LU, NL, ES</t>
    </r>
  </si>
  <si>
    <r>
      <t>AT, DE, FR, IT</t>
    </r>
    <r>
      <rPr>
        <vertAlign val="superscript"/>
        <sz val="10"/>
        <rFont val="Arial"/>
        <family val="2"/>
      </rPr>
      <t>7</t>
    </r>
    <r>
      <rPr>
        <sz val="10"/>
        <rFont val="Arial"/>
        <family val="2"/>
      </rPr>
      <t>, LU, NL, ES</t>
    </r>
  </si>
  <si>
    <r>
      <t>AT, DE, ES, FR, IT</t>
    </r>
    <r>
      <rPr>
        <vertAlign val="superscript"/>
        <sz val="10"/>
        <color theme="1"/>
        <rFont val="Arial"/>
        <family val="2"/>
      </rPr>
      <t>7</t>
    </r>
    <r>
      <rPr>
        <sz val="10"/>
        <color theme="1"/>
        <rFont val="Arial"/>
        <family val="2"/>
      </rPr>
      <t>, LU, NL</t>
    </r>
  </si>
  <si>
    <t>JPM ESG EMU Government Bond IG</t>
  </si>
  <si>
    <t>LU1953136287</t>
  </si>
  <si>
    <t>ASRT GY</t>
  </si>
  <si>
    <r>
      <t>LU, SN</t>
    </r>
    <r>
      <rPr>
        <vertAlign val="superscript"/>
        <sz val="10"/>
        <rFont val="Arial"/>
        <family val="2"/>
      </rPr>
      <t>7</t>
    </r>
    <r>
      <rPr>
        <sz val="10"/>
        <rFont val="Arial"/>
        <family val="2"/>
      </rPr>
      <t>, NL, FR, ES, DE, AT, IT</t>
    </r>
    <r>
      <rPr>
        <vertAlign val="superscript"/>
        <sz val="10"/>
        <rFont val="Arial"/>
        <family val="2"/>
      </rPr>
      <t>7</t>
    </r>
  </si>
  <si>
    <t>A3DF88</t>
  </si>
  <si>
    <t>#N/A Invalid Security</t>
  </si>
  <si>
    <t xml:space="preserve">Die nachfolgende Einordnung erfolgt gemäß unseres Verständnisses und unserer Auslegung der zum Zeitpunkt der Erstellung dieser Produktübersicht bekannten Kriterien für das Zielmarktkonzept der Verbände Deutsche Kreditwirtschaft, Bundesverband Investment und Asset Management (BVI) und Deutscher Derivate Verband (DDV). Die aktuelle Fassung ist lediglich als unverbindliche
Indikation zu verstehen und stellt ausdrücklich keine Produkteigenschaft dar. Änderungen behalten wir uns ausdrücklich vor.
E = ESG-Strategie-Produkt mit dezidierter ESG-Strategie (nach Artikel 8 SFDR), Produkthersteller berücksichtigt einen anerkannten Branchenstandard (UN PRI).
P = Finanzinstrument gemäß Artikel 2 Nr. 7a der MiFID II-DVO ((EU) 2017/565), dezidierte ESG-Strategie mit Anteil an auswirkungsbezogenen Investments i.S.d. Taxonomie-VO, keine schweren Verstöße gegen UN Global Compact und Demokratie/Menschenrechte, Produkthersteller berücksichtigt einen anerkannten Branchenstandard (UN PRI).
Q = Finanzinstrument gemäß Artikel 2 Nr. 7b der MiFID II-DVO ((EU) 2017/565), dezidierte ESG-Strategie mit Anteil an auswirkungsbezogenen Investments i.S.d. SFDR, keine schweren Verstöße gegen UN Global Compact und Demokratie/Menschenrechte, Produkthersteller berücksichtigt einen anerkannten Branchenstandard (UN PRI).
R = Finanzinstrument gemäß Artikel 2 Nr. 7c der MiFID II-DVO ((EU) 2017/565), dezidierte ESG-Strategie mit Berücksichtigung der Standard-PAIs, Mindestausschlüsse (Rüstungsgüter &gt;10% (geächtete Waffen &gt;0%), Tabakproduktion &gt;5%, Kohle &gt;30%, schwere Verstöße gegen UN Global Compact und Demokratie/Menschenrechte), Produkthersteller berücksichtigt einen anerkannten Branchenstandard (UN PRI).
S = Finanzinstrument gemäß Artikel 2 Nr. 7a, 7b, 7c der MiFID II-DVO ((EU) 2017/565), Kriterien für P, Q und R werden erfüllt.
T = Finanzinstrument gemäß Artikel 2 Nr. 7a, 7b der MiFID II-DVO ((EU) 2017/565), Kriterien für P und Q werden erfüllt.
U = Finanzinstrument gemäß Artikel 2 Nr. 7b, 7c der MiFID II-DVO ((EU) 2017/565), Kriterien für Q und R werden erfüllt. 
V = Finanzinstrument gemäß Artikel 2 Nr. 7a, 7c der MiFID II-DVO ((EU) 2017/565), Kriterien für P und R werden erfüllt.
</t>
  </si>
  <si>
    <t>Zielmarktkonzept</t>
  </si>
  <si>
    <t>A3DDSN</t>
  </si>
  <si>
    <t>U</t>
  </si>
  <si>
    <t>S</t>
  </si>
  <si>
    <t>R</t>
  </si>
  <si>
    <t>E</t>
  </si>
  <si>
    <t>€ High Yield SRI Fossil Free</t>
  </si>
  <si>
    <t>MSCI Europe ESG Filtered Min TE</t>
  </si>
  <si>
    <t>MSCI EMU ESG Filtered Min TE</t>
  </si>
  <si>
    <t>MSCI North America ESG Filtered Min TE</t>
  </si>
  <si>
    <t>MSCI Japan ESG Filtered Min TE</t>
  </si>
  <si>
    <t>MSCI Pacific ex Japan ESG Filtered Min TE</t>
  </si>
  <si>
    <t>MSCI Emerging ESG Filtered Min TE</t>
  </si>
  <si>
    <t>CAC 40 ESG</t>
  </si>
  <si>
    <r>
      <t>Low Carbon 100 Euro</t>
    </r>
    <r>
      <rPr>
        <b/>
        <sz val="10"/>
        <color theme="1"/>
        <rFont val="Arial"/>
        <family val="2"/>
      </rPr>
      <t>pe PAB</t>
    </r>
  </si>
  <si>
    <t>A3C9H4</t>
  </si>
  <si>
    <t>€ Corp Bond SRI Fossil Free</t>
  </si>
  <si>
    <t>€ Corp Bond SRI Fossil Free 1-3Y</t>
  </si>
  <si>
    <t>€ Corp Bond SRI Fossil Free 3-5Y</t>
  </si>
  <si>
    <r>
      <t>AT, CH, DE, FR, LU, NL, SN</t>
    </r>
    <r>
      <rPr>
        <vertAlign val="superscript"/>
        <sz val="10"/>
        <rFont val="Arial"/>
        <family val="2"/>
      </rPr>
      <t>7</t>
    </r>
  </si>
  <si>
    <r>
      <t>AT, CH, CZ, DE, ES, FR, IT, LU, SN</t>
    </r>
    <r>
      <rPr>
        <vertAlign val="superscript"/>
        <sz val="10"/>
        <rFont val="Arial"/>
        <family val="2"/>
      </rPr>
      <t>7</t>
    </r>
  </si>
  <si>
    <r>
      <t>AT, CZ, DE, DK, ES, FI, FR, GB, IE, IT, LU, NL, SE, SG</t>
    </r>
    <r>
      <rPr>
        <vertAlign val="superscript"/>
        <sz val="10"/>
        <rFont val="Arial"/>
        <family val="2"/>
      </rPr>
      <t>7</t>
    </r>
  </si>
  <si>
    <t>FTSE EPRA/Nareit Eurozone Capped</t>
  </si>
  <si>
    <t>FTSE EPRA/Nareit Developed Europe</t>
  </si>
  <si>
    <r>
      <t>FTSE EPRA Nareit</t>
    </r>
    <r>
      <rPr>
        <b/>
        <sz val="10"/>
        <color theme="1"/>
        <rFont val="Arial"/>
        <family val="2"/>
      </rPr>
      <t xml:space="preserve"> D</t>
    </r>
    <r>
      <rPr>
        <b/>
        <sz val="10"/>
        <rFont val="Arial"/>
        <family val="2"/>
      </rPr>
      <t>eveloped Europe ex UK Green CTB</t>
    </r>
  </si>
  <si>
    <r>
      <rPr>
        <b/>
        <sz val="10"/>
        <color theme="1"/>
        <rFont val="Arial"/>
        <family val="2"/>
      </rPr>
      <t>FTSE EPRA Nareit Gl</t>
    </r>
    <r>
      <rPr>
        <b/>
        <sz val="10"/>
        <rFont val="Arial"/>
        <family val="2"/>
      </rPr>
      <t>obal Developed Green CTB</t>
    </r>
  </si>
  <si>
    <t>Die Anteilsklasse ist in diesem Land registriert und ausschließlich für professionelle Anleger geeignet.</t>
  </si>
  <si>
    <t>MSCI World ESG Filtered Min TE</t>
  </si>
  <si>
    <t>LU2446380235</t>
  </si>
  <si>
    <r>
      <t>AT, DE, ES, FR, IT</t>
    </r>
    <r>
      <rPr>
        <vertAlign val="superscript"/>
        <sz val="10"/>
        <rFont val="Arial"/>
        <family val="2"/>
      </rPr>
      <t>7</t>
    </r>
    <r>
      <rPr>
        <sz val="10"/>
        <rFont val="Arial"/>
        <family val="2"/>
      </rPr>
      <t>, LU, NL, UK</t>
    </r>
  </si>
  <si>
    <t>ESG Eurozone Biodiversity Leaders PAB</t>
  </si>
  <si>
    <t>LU2446381555</t>
  </si>
  <si>
    <t>A3DT3F</t>
  </si>
  <si>
    <t>A3DT3G</t>
  </si>
  <si>
    <t>ASRW GY</t>
  </si>
  <si>
    <t>ASRV GY</t>
  </si>
  <si>
    <t xml:space="preserve"> FNG Siegel</t>
  </si>
  <si>
    <t>French SRI Label</t>
  </si>
  <si>
    <t>Towards Sustainability Label</t>
  </si>
  <si>
    <t>Ja</t>
  </si>
  <si>
    <t>Seite</t>
  </si>
  <si>
    <t>DE, FR, IT, LU, NL</t>
  </si>
  <si>
    <t>STOXX Europe 601</t>
  </si>
  <si>
    <t>EURO STOXX 51</t>
  </si>
  <si>
    <t>S&amp;P 501</t>
  </si>
  <si>
    <t>S&amp;P 502</t>
  </si>
  <si>
    <t>S&amp;P 503</t>
  </si>
  <si>
    <t>Bloom (prior)</t>
  </si>
  <si>
    <t>Master file (prior)</t>
  </si>
  <si>
    <t>EUR Hedged</t>
  </si>
  <si>
    <t>Hedge</t>
  </si>
  <si>
    <r>
      <t>AT, CH, DE, ES, FR, IT</t>
    </r>
    <r>
      <rPr>
        <vertAlign val="superscript"/>
        <sz val="10"/>
        <rFont val="Arial"/>
        <family val="2"/>
      </rPr>
      <t>7</t>
    </r>
    <r>
      <rPr>
        <sz val="10"/>
        <rFont val="Arial"/>
        <family val="2"/>
      </rPr>
      <t xml:space="preserve">, LU </t>
    </r>
  </si>
  <si>
    <t>AT, DE, ES, FI, FR, GB, IT, LU, NL, SE</t>
  </si>
  <si>
    <t>AT, CH, CZ, DE, ES, FI, FR, GB, IT, LU, NL, NO, SE</t>
  </si>
  <si>
    <r>
      <t>AT, DE, ES, FI, FR, IE, IT</t>
    </r>
    <r>
      <rPr>
        <vertAlign val="superscript"/>
        <sz val="10"/>
        <color theme="1"/>
        <rFont val="Arial"/>
        <family val="2"/>
      </rPr>
      <t>2</t>
    </r>
    <r>
      <rPr>
        <sz val="10"/>
        <color theme="1"/>
        <rFont val="Arial"/>
        <family val="2"/>
      </rPr>
      <t>, LU, NL, SE</t>
    </r>
  </si>
  <si>
    <r>
      <t>AT, DE, ES, FI, FR, IE, IT</t>
    </r>
    <r>
      <rPr>
        <vertAlign val="superscript"/>
        <sz val="10"/>
        <color theme="1"/>
        <rFont val="Arial"/>
        <family val="2"/>
      </rPr>
      <t>2</t>
    </r>
    <r>
      <rPr>
        <sz val="10"/>
        <color theme="1"/>
        <rFont val="Arial"/>
        <family val="2"/>
      </rPr>
      <t>, LU, NL, NO, SE</t>
    </r>
  </si>
  <si>
    <r>
      <t>AT, DE, ES, FR, IE, IT</t>
    </r>
    <r>
      <rPr>
        <vertAlign val="superscript"/>
        <sz val="10"/>
        <color theme="1"/>
        <rFont val="Arial"/>
        <family val="2"/>
      </rPr>
      <t>2</t>
    </r>
    <r>
      <rPr>
        <sz val="10"/>
        <color theme="1"/>
        <rFont val="Arial"/>
        <family val="2"/>
      </rPr>
      <t>, LU, NL</t>
    </r>
  </si>
  <si>
    <r>
      <t>AT, CH, DE, ES, FR, GB, IT</t>
    </r>
    <r>
      <rPr>
        <vertAlign val="superscript"/>
        <sz val="10"/>
        <color theme="1"/>
        <rFont val="Arial"/>
        <family val="2"/>
      </rPr>
      <t>2</t>
    </r>
    <r>
      <rPr>
        <sz val="10"/>
        <color theme="1"/>
        <rFont val="Arial"/>
        <family val="2"/>
      </rPr>
      <t>, LU, NL</t>
    </r>
  </si>
  <si>
    <t>LU2446383171</t>
  </si>
  <si>
    <t>A3D17Z</t>
  </si>
  <si>
    <t>ASRY GY</t>
  </si>
  <si>
    <t>€ Corp Bond SRI PAB</t>
  </si>
  <si>
    <t>€ Corp Bond SRI PAB 1-3Y</t>
  </si>
  <si>
    <t>€ Corp Bond SRI PAB 3-5Y</t>
  </si>
  <si>
    <r>
      <t>AT, CL, DE, ES, FR, IE, IT</t>
    </r>
    <r>
      <rPr>
        <vertAlign val="superscript"/>
        <sz val="10"/>
        <color theme="1"/>
        <rFont val="Arial"/>
        <family val="2"/>
      </rPr>
      <t>7</t>
    </r>
    <r>
      <rPr>
        <sz val="10"/>
        <color theme="1"/>
        <rFont val="Arial"/>
        <family val="2"/>
      </rPr>
      <t>, LU, NL</t>
    </r>
  </si>
  <si>
    <r>
      <t>AT, CL, DE, FR, IE, IT</t>
    </r>
    <r>
      <rPr>
        <vertAlign val="superscript"/>
        <sz val="10"/>
        <color theme="1"/>
        <rFont val="Arial"/>
        <family val="2"/>
      </rPr>
      <t>7</t>
    </r>
    <r>
      <rPr>
        <sz val="10"/>
        <color theme="1"/>
        <rFont val="Arial"/>
        <family val="2"/>
      </rPr>
      <t>, LU, NL</t>
    </r>
  </si>
  <si>
    <r>
      <t>AT, DE, ES, FI, FR, IE, IT</t>
    </r>
    <r>
      <rPr>
        <vertAlign val="superscript"/>
        <sz val="10"/>
        <color theme="1"/>
        <rFont val="Arial"/>
        <family val="2"/>
      </rPr>
      <t>7</t>
    </r>
    <r>
      <rPr>
        <sz val="10"/>
        <color theme="1"/>
        <rFont val="Arial"/>
        <family val="2"/>
      </rPr>
      <t>, LU, NL, NO, SE</t>
    </r>
  </si>
  <si>
    <r>
      <t>AT, DE, DK, ES, FI, FR, IT</t>
    </r>
    <r>
      <rPr>
        <vertAlign val="superscript"/>
        <sz val="10"/>
        <color theme="1"/>
        <rFont val="Arial"/>
        <family val="2"/>
      </rPr>
      <t>7</t>
    </r>
    <r>
      <rPr>
        <sz val="10"/>
        <color theme="1"/>
        <rFont val="Arial"/>
        <family val="2"/>
      </rPr>
      <t>, LU, NL, SE</t>
    </r>
  </si>
  <si>
    <r>
      <t>AT, DE, ES, FI, FR, IT</t>
    </r>
    <r>
      <rPr>
        <vertAlign val="superscript"/>
        <sz val="10"/>
        <rFont val="Arial"/>
        <family val="2"/>
      </rPr>
      <t>7</t>
    </r>
    <r>
      <rPr>
        <sz val="10"/>
        <rFont val="Arial"/>
        <family val="2"/>
      </rPr>
      <t>, LU, NL, SE</t>
    </r>
  </si>
  <si>
    <r>
      <t>AT, CL, DE, ES, FR, IE, IT</t>
    </r>
    <r>
      <rPr>
        <vertAlign val="superscript"/>
        <sz val="10"/>
        <color theme="1"/>
        <rFont val="Arial"/>
        <family val="2"/>
      </rPr>
      <t>7</t>
    </r>
    <r>
      <rPr>
        <sz val="10"/>
        <color theme="1"/>
        <rFont val="Arial"/>
        <family val="2"/>
      </rPr>
      <t>, LU, NL, SK</t>
    </r>
  </si>
  <si>
    <r>
      <t>AT, DE, ES, FI, FR, IE, IT</t>
    </r>
    <r>
      <rPr>
        <vertAlign val="superscript"/>
        <sz val="10"/>
        <color theme="1"/>
        <rFont val="Arial"/>
        <family val="2"/>
      </rPr>
      <t>7</t>
    </r>
    <r>
      <rPr>
        <sz val="10"/>
        <color theme="1"/>
        <rFont val="Arial"/>
        <family val="2"/>
      </rPr>
      <t>, LU, NL, SE, SK</t>
    </r>
  </si>
  <si>
    <r>
      <t>AT, CL, DE, ES, FI, FR, IE, IT</t>
    </r>
    <r>
      <rPr>
        <vertAlign val="superscript"/>
        <sz val="10"/>
        <color theme="1"/>
        <rFont val="Arial"/>
        <family val="2"/>
      </rPr>
      <t>7</t>
    </r>
    <r>
      <rPr>
        <sz val="10"/>
        <color theme="1"/>
        <rFont val="Arial"/>
        <family val="2"/>
      </rPr>
      <t>, LU, NL, SE, SK</t>
    </r>
  </si>
  <si>
    <r>
      <t>AT, CL, CZ, DE, FR, IE, IT</t>
    </r>
    <r>
      <rPr>
        <vertAlign val="superscript"/>
        <sz val="10"/>
        <color theme="1"/>
        <rFont val="Arial"/>
        <family val="2"/>
      </rPr>
      <t>7</t>
    </r>
    <r>
      <rPr>
        <sz val="10"/>
        <color theme="1"/>
        <rFont val="Arial"/>
        <family val="2"/>
      </rPr>
      <t>, LU, NL, SK</t>
    </r>
  </si>
  <si>
    <t>6</t>
  </si>
  <si>
    <t>3</t>
  </si>
  <si>
    <t>4</t>
  </si>
  <si>
    <r>
      <t>AT, CH, DE, ES, FR, GB, IT</t>
    </r>
    <r>
      <rPr>
        <vertAlign val="superscript"/>
        <sz val="10"/>
        <rFont val="Arial"/>
        <family val="2"/>
      </rPr>
      <t>7</t>
    </r>
    <r>
      <rPr>
        <sz val="10"/>
        <rFont val="Arial"/>
        <family val="2"/>
      </rPr>
      <t>, LU, NL, SK</t>
    </r>
  </si>
  <si>
    <t>LU2446383338</t>
  </si>
  <si>
    <t>A3DZEN</t>
  </si>
  <si>
    <t>ASRX GY</t>
  </si>
  <si>
    <r>
      <t xml:space="preserve">Risikoindikator </t>
    </r>
    <r>
      <rPr>
        <b/>
        <vertAlign val="superscript"/>
        <sz val="12"/>
        <color theme="0"/>
        <rFont val="Arial"/>
        <family val="2"/>
      </rPr>
      <t>6</t>
    </r>
  </si>
  <si>
    <t>Risikoindikator wird auf einer Skala zwischen 1 und 7 bestimmt (7 ist der höchste Wert fuer die Risikomessung). Es wird periodenbezogen neu berechnet und kann sich im Laufe der Zeit verändern. Wir empfehlen eine regelmässige Überprüfung des Basisinformationsblattes (BIB).</t>
  </si>
  <si>
    <t>Die verfügbare Indexfonds-Anteilsklasse weist von der ETF-Anteilsklasse abweichende Produktmerkmale auf (z.B. ISIN, Bloomberg Ticker, Total Expense Ratio). Genauere Informationen entnehmen Sie bitte dem Verkaufsprospekt, dem Basisinformationsblatt (BIB), die auf unserer Webseite www.easy.bnpparibas.de zum Download bereitstehen.</t>
  </si>
  <si>
    <t>Eine Anlage in diese Fonds ist den Risiken ausgesetzt, die mit einer Anlage in Wertpapieren verbunden sind. Der Wert der Anlage kann schwanken und es kann sein, dass der Anleger sein Kapital nicht zurückerhält. In Anbetracht der wirtschaftlichen Unwägbarkeiten und Marktrisiken besteht keinerlei Gewähr, dass der Fonds seine Anlageziele tatsächlich erreicht. Kursverluste sind ebenso möglich wie Kursgewinne. Die Performancedaten lassen die bei der Ausgabe und Rücknahme der Anteile erhobenen Kommissionen und Kosten unberücksichtigt. Genauere Informationen entnehmen Sie bitte dem Verkaufsprospekt, den Statuten und dem Basisinformationsblatt (BIB), die auf unserer Webseite www.easy.bnpparibas.de zum Download bereitstehen.</t>
  </si>
  <si>
    <t>LU2533810276</t>
  </si>
  <si>
    <t>LU2533813296</t>
  </si>
  <si>
    <t>LU2533811167</t>
  </si>
  <si>
    <t>LU2533811084</t>
  </si>
  <si>
    <t>LU2533813023</t>
  </si>
  <si>
    <t>A3D4V5</t>
  </si>
  <si>
    <t>A3D4V4</t>
  </si>
  <si>
    <t>A3D4V2</t>
  </si>
  <si>
    <t>A3D4V1</t>
  </si>
  <si>
    <t>A3D4V3</t>
  </si>
  <si>
    <t>BJLC GY</t>
  </si>
  <si>
    <t>BJLB GY</t>
  </si>
  <si>
    <t>ASR1 GY</t>
  </si>
  <si>
    <t>ASRZ GY</t>
  </si>
  <si>
    <t>BJLA GY</t>
  </si>
  <si>
    <t>SRI FESTVERZINSLICHE ANLEIHEN</t>
  </si>
  <si>
    <t>LU2533810862</t>
  </si>
  <si>
    <t>LU2533810789</t>
  </si>
  <si>
    <t>LU2533812991</t>
  </si>
  <si>
    <t>LU2533812728</t>
  </si>
  <si>
    <t>€ Aggregate Bond SRI Fossil Free</t>
  </si>
  <si>
    <t>A3D6LA</t>
  </si>
  <si>
    <t>A3D6LB</t>
  </si>
  <si>
    <t>A3D6K9</t>
  </si>
  <si>
    <t>A3D6K8</t>
  </si>
  <si>
    <r>
      <t>AT, CZ, DE, ES, FI, FR, GB, IE, IT</t>
    </r>
    <r>
      <rPr>
        <vertAlign val="superscript"/>
        <sz val="9"/>
        <color theme="1"/>
        <rFont val="Arial"/>
        <family val="2"/>
      </rPr>
      <t>7</t>
    </r>
    <r>
      <rPr>
        <sz val="9"/>
        <color theme="1"/>
        <rFont val="Arial"/>
        <family val="2"/>
      </rPr>
      <t>, LU, NL, SE, SK</t>
    </r>
  </si>
  <si>
    <r>
      <t>AT, DE, ES, FI, FR, IT</t>
    </r>
    <r>
      <rPr>
        <vertAlign val="superscript"/>
        <sz val="10"/>
        <rFont val="Arial"/>
        <family val="2"/>
      </rPr>
      <t>7</t>
    </r>
    <r>
      <rPr>
        <sz val="10"/>
        <rFont val="Arial"/>
        <family val="2"/>
      </rPr>
      <t>, LU, SE</t>
    </r>
  </si>
  <si>
    <t>DE, FR</t>
  </si>
  <si>
    <r>
      <t>AT, DE, DK, ES, FI, FR, GB, IT</t>
    </r>
    <r>
      <rPr>
        <vertAlign val="superscript"/>
        <sz val="9"/>
        <rFont val="Arial"/>
        <family val="2"/>
      </rPr>
      <t>7</t>
    </r>
    <r>
      <rPr>
        <sz val="9"/>
        <rFont val="Arial"/>
        <family val="2"/>
      </rPr>
      <t>, LU, NL, SE, SK</t>
    </r>
  </si>
  <si>
    <r>
      <t>AT, DE, ES, FR, GB, IT</t>
    </r>
    <r>
      <rPr>
        <vertAlign val="superscript"/>
        <sz val="10"/>
        <color theme="1"/>
        <rFont val="Arial"/>
        <family val="2"/>
      </rPr>
      <t>7</t>
    </r>
    <r>
      <rPr>
        <sz val="10"/>
        <color theme="1"/>
        <rFont val="Arial"/>
        <family val="2"/>
      </rPr>
      <t>, LU, NL</t>
    </r>
  </si>
  <si>
    <r>
      <t>AT, DE, ES, FR, GB, IT</t>
    </r>
    <r>
      <rPr>
        <vertAlign val="superscript"/>
        <sz val="10"/>
        <rFont val="Arial"/>
        <family val="2"/>
      </rPr>
      <t>7</t>
    </r>
    <r>
      <rPr>
        <sz val="10"/>
        <rFont val="Arial"/>
        <family val="2"/>
      </rPr>
      <t>, LU, NL, SK</t>
    </r>
  </si>
  <si>
    <r>
      <t>AT, CH, DE, ES, FR, GB, IE, IT</t>
    </r>
    <r>
      <rPr>
        <vertAlign val="superscript"/>
        <sz val="10"/>
        <rFont val="Arial"/>
        <family val="2"/>
      </rPr>
      <t>7</t>
    </r>
    <r>
      <rPr>
        <sz val="10"/>
        <rFont val="Arial"/>
        <family val="2"/>
      </rPr>
      <t>, LU, NL</t>
    </r>
  </si>
  <si>
    <r>
      <t>AT, DE, ES, FR, IT</t>
    </r>
    <r>
      <rPr>
        <vertAlign val="superscript"/>
        <sz val="10"/>
        <rFont val="Arial"/>
        <family val="2"/>
      </rPr>
      <t>7</t>
    </r>
    <r>
      <rPr>
        <sz val="10"/>
        <rFont val="Arial"/>
        <family val="2"/>
      </rPr>
      <t>, LU, NL, SK</t>
    </r>
  </si>
  <si>
    <r>
      <t>DE, FR, IT</t>
    </r>
    <r>
      <rPr>
        <vertAlign val="superscript"/>
        <sz val="10"/>
        <rFont val="Arial"/>
        <family val="2"/>
      </rPr>
      <t>7</t>
    </r>
    <r>
      <rPr>
        <sz val="12"/>
        <rFont val="Arial"/>
        <family val="2"/>
      </rPr>
      <t>,</t>
    </r>
    <r>
      <rPr>
        <sz val="10"/>
        <rFont val="Arial"/>
        <family val="2"/>
      </rPr>
      <t xml:space="preserve"> LU, NL</t>
    </r>
  </si>
  <si>
    <r>
      <t>AT, CH, CZ, DE, ES, FI, FR, GB, IT</t>
    </r>
    <r>
      <rPr>
        <vertAlign val="superscript"/>
        <sz val="10"/>
        <rFont val="Arial"/>
        <family val="2"/>
      </rPr>
      <t>7</t>
    </r>
    <r>
      <rPr>
        <sz val="10"/>
        <rFont val="Arial"/>
        <family val="2"/>
      </rPr>
      <t>, LU, NL, NO, SE</t>
    </r>
  </si>
  <si>
    <t>CH, DE, FI, FR, LU, SE</t>
  </si>
  <si>
    <r>
      <t>AT, CH, CZ, DE, FI, FR, GB, IT</t>
    </r>
    <r>
      <rPr>
        <vertAlign val="superscript"/>
        <sz val="10"/>
        <rFont val="Arial"/>
        <family val="2"/>
      </rPr>
      <t>7</t>
    </r>
    <r>
      <rPr>
        <sz val="10"/>
        <rFont val="Arial"/>
        <family val="2"/>
      </rPr>
      <t>, LU, NO, SE</t>
    </r>
  </si>
  <si>
    <r>
      <t>AT, CH, DE, ES, FR, IT</t>
    </r>
    <r>
      <rPr>
        <vertAlign val="superscript"/>
        <sz val="10"/>
        <rFont val="Arial"/>
        <family val="2"/>
      </rPr>
      <t>7</t>
    </r>
    <r>
      <rPr>
        <sz val="10"/>
        <rFont val="Arial"/>
        <family val="2"/>
      </rPr>
      <t>, SK</t>
    </r>
  </si>
  <si>
    <r>
      <t>AT, CH, CZ, DE, ES, FR, IT</t>
    </r>
    <r>
      <rPr>
        <vertAlign val="superscript"/>
        <sz val="10"/>
        <rFont val="Arial"/>
        <family val="2"/>
      </rPr>
      <t>7</t>
    </r>
    <r>
      <rPr>
        <sz val="10"/>
        <rFont val="Arial"/>
        <family val="2"/>
      </rPr>
      <t>, LU</t>
    </r>
  </si>
  <si>
    <r>
      <t>AT, CH, DE, FR, LU, NL, SG</t>
    </r>
    <r>
      <rPr>
        <vertAlign val="superscript"/>
        <sz val="10"/>
        <rFont val="Arial"/>
        <family val="2"/>
      </rPr>
      <t>7</t>
    </r>
  </si>
  <si>
    <r>
      <t>AT, CH, CZ, DE, ES, FR, IT</t>
    </r>
    <r>
      <rPr>
        <vertAlign val="superscript"/>
        <sz val="10"/>
        <rFont val="Arial"/>
        <family val="2"/>
      </rPr>
      <t>7</t>
    </r>
    <r>
      <rPr>
        <sz val="10"/>
        <rFont val="Arial"/>
        <family val="2"/>
      </rPr>
      <t>, LU, SG</t>
    </r>
    <r>
      <rPr>
        <vertAlign val="superscript"/>
        <sz val="10"/>
        <rFont val="Arial"/>
        <family val="2"/>
      </rPr>
      <t>7</t>
    </r>
  </si>
  <si>
    <r>
      <t>AT, DE, ES, FR, IT</t>
    </r>
    <r>
      <rPr>
        <vertAlign val="superscript"/>
        <sz val="10"/>
        <rFont val="Arial"/>
        <family val="2"/>
      </rPr>
      <t>7</t>
    </r>
    <r>
      <rPr>
        <sz val="10"/>
        <rFont val="Arial"/>
        <family val="2"/>
      </rPr>
      <t>, LU, NL, SE</t>
    </r>
  </si>
  <si>
    <r>
      <t>AT, CL, DE, ES, FI, FR, GB, IT</t>
    </r>
    <r>
      <rPr>
        <vertAlign val="superscript"/>
        <sz val="10"/>
        <rFont val="Arial"/>
        <family val="2"/>
      </rPr>
      <t>7</t>
    </r>
    <r>
      <rPr>
        <sz val="10"/>
        <rFont val="Arial"/>
        <family val="2"/>
      </rPr>
      <t>, LU, NL, SE</t>
    </r>
  </si>
  <si>
    <r>
      <t>AT, CL, DE, ES, FI, FR, GB, IE, IT</t>
    </r>
    <r>
      <rPr>
        <vertAlign val="superscript"/>
        <sz val="10"/>
        <rFont val="Arial"/>
        <family val="2"/>
      </rPr>
      <t>7</t>
    </r>
    <r>
      <rPr>
        <sz val="10"/>
        <rFont val="Arial"/>
        <family val="2"/>
      </rPr>
      <t>, LU, NL, SE</t>
    </r>
  </si>
  <si>
    <r>
      <t>AT, CZ, DE, DK, ES, FI, FR, GB, IE, IT</t>
    </r>
    <r>
      <rPr>
        <vertAlign val="superscript"/>
        <sz val="9"/>
        <rFont val="Arial"/>
        <family val="2"/>
      </rPr>
      <t>7</t>
    </r>
    <r>
      <rPr>
        <sz val="9"/>
        <rFont val="Arial"/>
        <family val="2"/>
      </rPr>
      <t>, LU, NL, SE, SG</t>
    </r>
    <r>
      <rPr>
        <vertAlign val="superscript"/>
        <sz val="9"/>
        <rFont val="Arial"/>
        <family val="2"/>
      </rPr>
      <t>7</t>
    </r>
  </si>
  <si>
    <r>
      <t>AT, DE, DK, ES, FI, FR, IT</t>
    </r>
    <r>
      <rPr>
        <vertAlign val="superscript"/>
        <sz val="10"/>
        <rFont val="Arial"/>
        <family val="2"/>
      </rPr>
      <t>7</t>
    </r>
    <r>
      <rPr>
        <sz val="10"/>
        <rFont val="Arial"/>
        <family val="2"/>
      </rPr>
      <t>, LU, NL, SE, SG</t>
    </r>
    <r>
      <rPr>
        <vertAlign val="superscript"/>
        <sz val="10"/>
        <rFont val="Arial"/>
        <family val="2"/>
      </rPr>
      <t>7</t>
    </r>
  </si>
  <si>
    <r>
      <t>AT, CH, DE, ES, FR, IT</t>
    </r>
    <r>
      <rPr>
        <vertAlign val="superscript"/>
        <sz val="10"/>
        <rFont val="Arial"/>
        <family val="2"/>
      </rPr>
      <t>7</t>
    </r>
    <r>
      <rPr>
        <sz val="10"/>
        <rFont val="Arial"/>
        <family val="2"/>
      </rPr>
      <t>, LU, SK</t>
    </r>
  </si>
  <si>
    <t>JPM ESG EMU Government Bond IG 1-3Y</t>
  </si>
  <si>
    <t>Verwaltetes Vermögen am 28.02.2023 (Mio. €)</t>
  </si>
  <si>
    <t>28.02.2023</t>
  </si>
  <si>
    <t>10*</t>
  </si>
  <si>
    <t>*</t>
  </si>
  <si>
    <t>Das verwaltete Vermögen beträgt 50 Mio. EUR, Stand 09.03.2023.</t>
  </si>
  <si>
    <t>BNP PARIBAS ASSET MANAGEMENT France, die „Verwaltungsgesellschaft“, ist eine vereinfachte Aktiengesellschaft französischen Rechts mit Gesellschaftssitz in: 1 boulevard Haussmann, 75009 Paris, France, RCS Paris 319 378 832 und ist bei der französischen Aufsichtsbehörde “Autorité des marchés financiers” unter der Nummer GP 96002 und der Website www.bnpparibas-am.com registriert.
Dieses Material wurde von der Verwaltungsgesellschaft erstellt und herausgegeben.
Dieses Material wurde ausschließlich zu Informationszwecken erstellt und ist:
1. weder ein Angebot zum Kauf oder Verkauf noch eine Empfehlung zum Kauf oder Verkauf. Ferner ist es nicht die Grundlage oder eine Verbindlichkeit im Hinblick auf Vertragsverhältnisse oder irgendwelcher Zusagen; 
2. noch eine Anlageberatung.
Dieses Dokument bezieht sich auf ein oder mehrere Finanzinstrumente, die in ihrem Gründungsland zugelassen und reguliert sind
Es wurden keinerlei Handlungen vorgenommen, die das (öffentliche) Anbieten der Finanzinstrumente in anderen Ländern als denjenigen, welche im jeweils aktuellsten Verkaufsprospekt und den Wesentlichen Anlegerinformationen (WAI) des jeweiligen Finanzinstrumentes angegeben sind, ermöglichen würden und wo derartige Handlungen erforderlich wären, insbesondere in den USA gegenüber US Personen (gemäß der Definition der Regulation S des United States Securities Act von 1933).
Vor jeder Zeichnung in einem Land, in dem die Finanzinstrumente registriert sind, sollten Investoren prüfen, ob es im Hinblick auf die Zeichnung, den Kauf, den Besitz oder den Verkauf der Finanzinstrumente rechtliche Einschränkungen oder Beschränkungen gibt. 
Investoren, die eine Zeichnung in Erwägung ziehen, sollten den jeweils aktuellsten Verkaufsprospekt und die Wesentlichen Anlegerinformationen (WAI) sorgfältig lesen und die jeweils aktuellsten Halbjahres- bzw. Jahresberichte des Finanzinstrumentes lesen. Diese Unterlagen stehen auf der Internetseite zur Verfügung.
Diese Dokumente sind in der Sprache des Landes, in dem der OGAW/Finanzinstrument zum Vertrieb zugelassen ist, und/oder gegebenenfalls in englischer Sprache auf der folgenden Website unter der Rubrik "our funds": https://www.bnpparibas-am.com/
Meinungsäußerungen, welche in diesem Material enthalten sind, stellen eine Beurteilung der Verwaltungsgesellschaft zum angegebenen Zeitpunkt dar und können sich ohne weitere Mitteilung ändern. Die Verwaltungsgesellschaft ist nicht verpflichtet, die Informationen oder Meinungen, die in diesem Material enthalten sind, zu aktualisieren oder abzuändern. Investoren sollten ihre eigenen Rechts- oder Steuerberater konsultieren, um vor einer Investition in Finanzinstrumente den entsprechenden rechtlichen, buchhalterischen, sitzabhängigen und steuerlichen Rat zu erhalten, um sie in die Lage zu versetzen, eine unabhängige Prüfung der Geeignetheit und etwaiger Konsequenzen einer Investition, sofern zulässig, vorzunehmen. Bitte beachten Sie, dass sich die verschiedenen Arten von Investments, sofern in diesem Material darauf Bezug genommen wird, hinsichtlich der Risikoklassen unterscheiden und es kann nicht zugesichert werden, dass eine bestimmte Investition geeignet, angemessen oder vorteilhaft für das Portfolio eines Investors ist.
Angesichts wirtschaftlicher Risiken sowie Marktrisiken kann nicht angenommen werden, dass die Finanzinstrumente ihre Anlageziele erreichen. Erträge können, unter anderem, von der Anlagestrategie oder den – zielen des (der) Finanzinstrumente(s), von wesentlichen Markt- und Wirtschaftskonditionen, einschließlich Zinsschwankungen, beeinflusst werden.
Die verschiedenen Strategien, die auf Finanzinstrumente angewendet werden, können wesentliche Auswirkungen auf die in diesem Material dargestellten Ergebnisse haben. Ergebnisse der Vergangenheit sind kein Hinweis für künftige Erträge und der Wert einer Investition in ein Finanzinstrument kann sowohl fallen als auch steigen. Investoren erlangen möglicherweise nicht ihren ursprünglich investierten Betrag zurück.
Die Daten zur Wertentwicklung, sofern angegeben, berücksichtigen weder Vergütungen, noch Kosten, welche beim Kauf oder Verkauf anfallen, noch Steuern.
Sämtliche Informationen, auf welche in diesem Dokument Bezug genommen wird, werden auf  HYPERLINK "http://www.bnpparibas-am.com" www.bnpparibas-am.com vorgehalten. BNP PARIBAS ASSET MANAGEMENT FRANCE kann beschließen, den Vertrieb von Finanzinstrumenten in den von den geltenden Vorschriften genannten Fällen einzustellen.
"Der nachhaltige Investor für eine Welt im Wandel" spiegelt das Ziel von BNP PARIBAS ASSET MANAGEMENT France wider, Nachhaltigkeit in den Rahmen seiner Geschäftstätigkeit einzubinden, ohne dass alle Produkte unter Artikel 8 oder 9 der Europäischen Verordnung 2019/2088 über die Offenlegung von Informationen zur Nachhaltigkeit im Finanzdienstleistungssektor (SFDR) fallen. Weitere Informationen finden Sie unter dem Link www.bnpparibas-am.com/en/sustainability.</t>
  </si>
  <si>
    <t>BJLG GY</t>
  </si>
  <si>
    <t>BJLH GY</t>
  </si>
  <si>
    <t>BJLF GY</t>
  </si>
  <si>
    <t>BJLD 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</si>
</sst>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5" formatCode="&quot;$&quot;#,##0;\-&quot;$&quot;#,##0"/>
    <numFmt numFmtId="164" formatCode="_(&quot;$&quot;* #,##0_);_(&quot;$&quot;* \(#,##0\);_(&quot;$&quot;* &quot;-&quot;_);_(@_)"/>
    <numFmt numFmtId="165" formatCode="_(* #,##0_);_(* \(#,##0\);_(* &quot;-&quot;_);_(@_)"/>
    <numFmt numFmtId="166" formatCode="_(* #,##0.00_);_(* \(#,##0.00\);_(* &quot;-&quot;??_);_(@_)"/>
    <numFmt numFmtId="167" formatCode="_(&quot;€&quot;* #,##0.00_);_(&quot;€&quot;* \(#,##0.00\);_(&quot;€&quot;* &quot;-&quot;??_);_(@_)"/>
    <numFmt numFmtId="168" formatCode="_-* #,##0\ _€_-;\-* #,##0\ _€_-;_-* &quot;-&quot;\ _€_-;_-@_-"/>
    <numFmt numFmtId="169" formatCode="_-* #,##0.00\ _€_-;\-* #,##0.00\ _€_-;_-* &quot;-&quot;??\ _€_-;_-@_-"/>
    <numFmt numFmtId="170" formatCode="#,##0_);\(#,##0\);&quot;-&quot;_);@_)"/>
    <numFmt numFmtId="171" formatCode="_-&quot;£&quot;* #,##0.00_-;\-&quot;£&quot;* #,##0.00_-;_-&quot;£&quot;* &quot;-&quot;??_-;_-@_-"/>
    <numFmt numFmtId="172" formatCode="&quot;L&quot;#,##0_);[Red]\(&quot;L&quot;#,##0\)"/>
    <numFmt numFmtId="173" formatCode="&quot;L&quot;#,##0.00_);[Red]\(&quot;L&quot;#,##0.00\)"/>
    <numFmt numFmtId="174" formatCode="#,##0.0"/>
    <numFmt numFmtId="175" formatCode="&quot;L&quot;#,##0.00_);\(&quot;L&quot;#,##0.00\)"/>
    <numFmt numFmtId="176" formatCode="_-&quot;£&quot;* #,##0_-;\-&quot;£&quot;* #,##0_-;_-&quot;£&quot;* &quot;-&quot;_-;_-@_-"/>
    <numFmt numFmtId="177" formatCode="_(* #,##0,,,_);[Red]_(* \(#,##0,,,\);_(* 0_);_(@_)"/>
    <numFmt numFmtId="178" formatCode="#,##0.0_);\(#,##0.0\)"/>
    <numFmt numFmtId="179" formatCode="&quot;$&quot;#,##0.0_);\(&quot;$&quot;#,##0.0\)"/>
    <numFmt numFmtId="180" formatCode="0.000%"/>
    <numFmt numFmtId="181" formatCode="0_);\(0\)"/>
    <numFmt numFmtId="182" formatCode="0.00_);\(0.00\)"/>
    <numFmt numFmtId="183" formatCode="0.000_);\(0.000\)"/>
    <numFmt numFmtId="184" formatCode="#,##0.00&quot; $&quot;;[Red]\-#,##0.00&quot; $&quot;"/>
    <numFmt numFmtId="185" formatCode="0.00_)"/>
    <numFmt numFmtId="186" formatCode="0.000_)"/>
    <numFmt numFmtId="187" formatCode="#,##0_);\(#,##0\);\—_);@_)"/>
    <numFmt numFmtId="188" formatCode="_ * #,##0.00_ ;_ * \-#,##0.00_ ;_ * &quot;-&quot;??_ ;_ @_ "/>
    <numFmt numFmtId="189" formatCode="#,##0.00_);\(#,##0.00\);\-_)"/>
    <numFmt numFmtId="190" formatCode="_-&quot;£&quot;* #,##0_);_-&quot;£&quot;* \(#,##0\);_-&quot;£&quot;* \—_);_-&quot;£&quot;* @_)"/>
    <numFmt numFmtId="191" formatCode="0\p"/>
    <numFmt numFmtId="192" formatCode="_-* #,##0\ &quot;F&quot;_-;\-* #,##0\ &quot;F&quot;_-;_-* &quot;-&quot;\ &quot;F&quot;_-;_-@_-"/>
    <numFmt numFmtId="193" formatCode="&quot;$&quot;#,##0.000_);\(&quot;$&quot;#,##0.000\)"/>
    <numFmt numFmtId="194" formatCode="dd\ mmmyy\ hh:mm"/>
    <numFmt numFmtId="195" formatCode=".00_)"/>
    <numFmt numFmtId="196" formatCode="_-[$€-2]* #,##0.00_-;\-[$€-2]* #,##0.00_-;_-[$€-2]* &quot;-&quot;??_-"/>
    <numFmt numFmtId="197" formatCode="_-&quot;€&quot;\ * #,##0.00_-;\-&quot;€&quot;\ * #,##0.00_-;_-&quot;€&quot;\ * &quot;-&quot;??_-;_-@_-"/>
    <numFmt numFmtId="198" formatCode="0.0%"/>
    <numFmt numFmtId="199" formatCode="0.000000%"/>
    <numFmt numFmtId="200" formatCode=";;;"/>
    <numFmt numFmtId="201" formatCode="0.0_);\(0.0\)"/>
    <numFmt numFmtId="202" formatCode="#,##0.0%_);\(#,##0.0%\)"/>
    <numFmt numFmtId="203" formatCode="#,##0.00;;;[White]General"/>
    <numFmt numFmtId="204" formatCode="#,##0.0\ ;\(#,##0.0\)"/>
    <numFmt numFmtId="205" formatCode="#,##0.000000_);\(#,##0.000000\)"/>
    <numFmt numFmtId="206" formatCode="_(* #,##0,,_);[Red]_(* \(#,##0,,\);_(* 0_);_(@_)"/>
    <numFmt numFmtId="207" formatCode="\€#,##0.0_);\(\€#,##0.0\)"/>
    <numFmt numFmtId="208" formatCode="#,##0\x_);\(#,##0\x\)"/>
    <numFmt numFmtId="209" formatCode="#,##0%_);\(#,##0%\)"/>
    <numFmt numFmtId="210" formatCode="\£#,##0.0_);\(\£#,##0.0\)"/>
    <numFmt numFmtId="211" formatCode="\¥#,##0.0_);\(\¥#,##0.0\)"/>
    <numFmt numFmtId="212" formatCode="0.0000000"/>
    <numFmt numFmtId="213" formatCode="#,##0.00\x_);\(#,##0.00\x\);\-_)"/>
    <numFmt numFmtId="214" formatCode="_(* 0.00%_);[Red]_(* \(0.00%\);_(* &quot;&quot;_)"/>
    <numFmt numFmtId="215" formatCode="mm/dd/yy"/>
    <numFmt numFmtId="216" formatCode="_(* #,##0,_);[Red]_(* \(#,##0,\);_(* 0_);_(@_)"/>
  </numFmts>
  <fonts count="185">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2"/>
      <name val="Arial"/>
      <family val="2"/>
    </font>
    <font>
      <b/>
      <sz val="28"/>
      <color theme="0"/>
      <name val="Arial"/>
      <family val="2"/>
    </font>
    <font>
      <b/>
      <sz val="12"/>
      <color theme="0"/>
      <name val="Arial"/>
      <family val="2"/>
    </font>
    <font>
      <b/>
      <vertAlign val="superscript"/>
      <sz val="12"/>
      <color theme="0"/>
      <name val="Arial"/>
      <family val="2"/>
    </font>
    <font>
      <b/>
      <sz val="16"/>
      <color theme="0"/>
      <name val="Arial"/>
      <family val="2"/>
    </font>
    <font>
      <b/>
      <sz val="14"/>
      <color theme="0"/>
      <name val="Arial"/>
      <family val="2"/>
    </font>
    <font>
      <b/>
      <sz val="12"/>
      <name val="Arial"/>
      <family val="2"/>
    </font>
    <font>
      <b/>
      <sz val="10"/>
      <name val="Arial"/>
      <family val="2"/>
    </font>
    <font>
      <b/>
      <sz val="10"/>
      <color theme="0"/>
      <name val="Arial"/>
      <family val="2"/>
    </font>
    <font>
      <vertAlign val="superscript"/>
      <sz val="10"/>
      <name val="Arial"/>
      <family val="2"/>
    </font>
    <font>
      <u/>
      <sz val="10"/>
      <color indexed="12"/>
      <name val="Arial"/>
      <family val="2"/>
    </font>
    <font>
      <u/>
      <sz val="20"/>
      <color indexed="61"/>
      <name val="Arial"/>
      <family val="2"/>
    </font>
    <font>
      <sz val="10"/>
      <name val="Courier"/>
      <family val="3"/>
    </font>
    <font>
      <sz val="10"/>
      <name val="Book Antiqua"/>
      <family val="1"/>
    </font>
    <font>
      <sz val="12"/>
      <name val="w"/>
    </font>
    <font>
      <sz val="9"/>
      <color indexed="8"/>
      <name val="lr oSVbN"/>
      <family val="3"/>
      <charset val="128"/>
    </font>
    <font>
      <sz val="12"/>
      <name val="Times New Roman"/>
      <family val="1"/>
    </font>
    <font>
      <sz val="11"/>
      <color indexed="8"/>
      <name val="Calibri"/>
      <family val="2"/>
    </font>
    <font>
      <sz val="10"/>
      <color theme="1"/>
      <name val="Arial"/>
      <family val="2"/>
    </font>
    <font>
      <sz val="11"/>
      <color indexed="9"/>
      <name val="Calibri"/>
      <family val="2"/>
    </font>
    <font>
      <sz val="10"/>
      <color theme="0"/>
      <name val="Arial"/>
      <family val="2"/>
    </font>
    <font>
      <sz val="8"/>
      <name val="Arial"/>
      <family val="2"/>
    </font>
    <font>
      <b/>
      <sz val="12"/>
      <name val="Tms Rmn"/>
    </font>
    <font>
      <b/>
      <sz val="10"/>
      <color rgb="FF3F3F3F"/>
      <name val="Arial"/>
      <family val="2"/>
    </font>
    <font>
      <sz val="9"/>
      <name val="Times New Roman"/>
      <family val="1"/>
    </font>
    <font>
      <sz val="11"/>
      <color indexed="10"/>
      <name val="Calibri"/>
      <family val="2"/>
    </font>
    <font>
      <sz val="10"/>
      <color rgb="FF9C0006"/>
      <name val="Arial"/>
      <family val="2"/>
    </font>
    <font>
      <sz val="11"/>
      <color indexed="20"/>
      <name val="Calibri"/>
      <family val="2"/>
    </font>
    <font>
      <sz val="11"/>
      <color indexed="36"/>
      <name val="Calibri"/>
      <family val="2"/>
    </font>
    <font>
      <b/>
      <sz val="12"/>
      <color indexed="61"/>
      <name val="Tahoma"/>
      <family val="2"/>
    </font>
    <font>
      <b/>
      <sz val="10"/>
      <color rgb="FFFA7D00"/>
      <name val="Arial"/>
      <family val="2"/>
    </font>
    <font>
      <sz val="8"/>
      <color indexed="12"/>
      <name val="Tms Rmn"/>
    </font>
    <font>
      <sz val="12"/>
      <name val="Tms Rmn"/>
      <charset val="162"/>
    </font>
    <font>
      <b/>
      <sz val="12"/>
      <name val="Times New Roman"/>
      <family val="1"/>
    </font>
    <font>
      <b/>
      <sz val="10"/>
      <color indexed="48"/>
      <name val="Arial"/>
      <family val="2"/>
    </font>
    <font>
      <sz val="9"/>
      <name val="Arial"/>
      <family val="2"/>
    </font>
    <font>
      <b/>
      <sz val="16"/>
      <color indexed="8"/>
      <name val="Arial"/>
      <family val="2"/>
    </font>
    <font>
      <b/>
      <i/>
      <sz val="9"/>
      <name val="Palatino"/>
      <family val="1"/>
    </font>
    <font>
      <b/>
      <i/>
      <sz val="9"/>
      <name val="Arial"/>
      <family val="2"/>
    </font>
    <font>
      <sz val="10"/>
      <name val="MS Sans Serif"/>
      <family val="2"/>
    </font>
    <font>
      <b/>
      <sz val="9"/>
      <color indexed="12"/>
      <name val="Tahoma"/>
      <family val="2"/>
    </font>
    <font>
      <sz val="10"/>
      <name val="Arial Narrow"/>
      <family val="2"/>
    </font>
    <font>
      <sz val="11"/>
      <name val="Times New Roman"/>
      <family val="1"/>
    </font>
    <font>
      <b/>
      <sz val="11"/>
      <color indexed="52"/>
      <name val="Calibri"/>
      <family val="2"/>
    </font>
    <font>
      <sz val="11"/>
      <color indexed="52"/>
      <name val="Calibri"/>
      <family val="2"/>
    </font>
    <font>
      <sz val="10"/>
      <color indexed="8"/>
      <name val="Arial"/>
      <family val="2"/>
    </font>
    <font>
      <b/>
      <sz val="11"/>
      <color indexed="9"/>
      <name val="Calibri"/>
      <family val="2"/>
    </font>
    <font>
      <b/>
      <i/>
      <sz val="8"/>
      <name val="Arial"/>
      <family val="2"/>
    </font>
    <font>
      <b/>
      <sz val="8"/>
      <name val="Book Antiqua"/>
      <family val="1"/>
    </font>
    <font>
      <b/>
      <sz val="14"/>
      <color indexed="13"/>
      <name val="Arial"/>
      <family val="2"/>
    </font>
    <font>
      <b/>
      <sz val="9"/>
      <name val="Palatino"/>
      <family val="1"/>
    </font>
    <font>
      <b/>
      <u val="singleAccounting"/>
      <sz val="8"/>
      <color indexed="8"/>
      <name val="Arial"/>
      <family val="2"/>
    </font>
    <font>
      <sz val="11"/>
      <name val="Tms Rmn"/>
      <family val="1"/>
    </font>
    <font>
      <sz val="10"/>
      <color theme="1"/>
      <name val="Calibri"/>
      <family val="2"/>
      <scheme val="minor"/>
    </font>
    <font>
      <sz val="10"/>
      <name val="Times New Roman"/>
      <family val="1"/>
    </font>
    <font>
      <sz val="10"/>
      <name val="Helv"/>
    </font>
    <font>
      <i/>
      <sz val="9"/>
      <name val="Arial"/>
      <family val="2"/>
    </font>
    <font>
      <b/>
      <sz val="14"/>
      <name val="Book Antiqua"/>
      <family val="1"/>
    </font>
    <font>
      <sz val="10"/>
      <name val="MS Serif"/>
      <family val="1"/>
    </font>
    <font>
      <b/>
      <sz val="10"/>
      <color indexed="14"/>
      <name val="Helv"/>
    </font>
    <font>
      <b/>
      <sz val="18"/>
      <name val="Palatino"/>
      <family val="1"/>
    </font>
    <font>
      <b/>
      <sz val="10"/>
      <color indexed="12"/>
      <name val="Arial"/>
      <family val="2"/>
    </font>
    <font>
      <b/>
      <sz val="12"/>
      <color indexed="17"/>
      <name val="Arial"/>
      <family val="2"/>
    </font>
    <font>
      <b/>
      <sz val="10"/>
      <color indexed="55"/>
      <name val="Arial"/>
      <family val="2"/>
    </font>
    <font>
      <b/>
      <sz val="10"/>
      <color indexed="20"/>
      <name val="Arial"/>
      <family val="2"/>
    </font>
    <font>
      <sz val="8"/>
      <name val="Palatino"/>
      <family val="1"/>
    </font>
    <font>
      <sz val="10"/>
      <color indexed="12"/>
      <name val="Arial"/>
      <family val="2"/>
    </font>
    <font>
      <b/>
      <sz val="10"/>
      <color indexed="12"/>
      <name val="Arial"/>
      <family val="3"/>
      <charset val="128"/>
    </font>
    <font>
      <b/>
      <sz val="9"/>
      <name val="Tahoma"/>
      <family val="2"/>
    </font>
    <font>
      <b/>
      <sz val="10"/>
      <color indexed="9"/>
      <name val="Helv"/>
    </font>
    <font>
      <b/>
      <sz val="10"/>
      <color indexed="8"/>
      <name val="Helv"/>
    </font>
    <font>
      <sz val="10"/>
      <color indexed="9"/>
      <name val="Arial"/>
      <family val="2"/>
    </font>
    <font>
      <sz val="10"/>
      <color indexed="55"/>
      <name val="Arial"/>
      <family val="2"/>
    </font>
    <font>
      <sz val="10"/>
      <color rgb="FF3F3F76"/>
      <name val="Arial"/>
      <family val="2"/>
    </font>
    <font>
      <sz val="10"/>
      <color indexed="16"/>
      <name val="MS Serif"/>
      <family val="1"/>
    </font>
    <font>
      <sz val="11"/>
      <color indexed="62"/>
      <name val="Calibri"/>
      <family val="2"/>
    </font>
    <font>
      <b/>
      <sz val="10"/>
      <color theme="1"/>
      <name val="Arial"/>
      <family val="2"/>
    </font>
    <font>
      <i/>
      <sz val="10"/>
      <color rgb="FF7F7F7F"/>
      <name val="Arial"/>
      <family val="2"/>
    </font>
    <font>
      <i/>
      <sz val="11"/>
      <color indexed="23"/>
      <name val="Calibri"/>
      <family val="2"/>
    </font>
    <font>
      <b/>
      <sz val="10"/>
      <color indexed="13"/>
      <name val="Times New Roman"/>
      <family val="1"/>
    </font>
    <font>
      <b/>
      <sz val="11"/>
      <name val="Arial"/>
      <family val="2"/>
    </font>
    <font>
      <b/>
      <sz val="14"/>
      <color indexed="9"/>
      <name val="Arial"/>
      <family val="2"/>
    </font>
    <font>
      <b/>
      <sz val="10"/>
      <color indexed="16"/>
      <name val="Arial"/>
      <family val="2"/>
    </font>
    <font>
      <i/>
      <sz val="9"/>
      <name val="Palatino"/>
      <family val="1"/>
    </font>
    <font>
      <sz val="9"/>
      <name val="Arial"/>
      <family val="3"/>
      <charset val="128"/>
    </font>
    <font>
      <b/>
      <sz val="10"/>
      <color indexed="16"/>
      <name val="Times New Roman"/>
      <family val="1"/>
    </font>
    <font>
      <sz val="9"/>
      <color indexed="18"/>
      <name val="Times New Roman"/>
      <family val="1"/>
    </font>
    <font>
      <sz val="11"/>
      <color indexed="17"/>
      <name val="Calibri"/>
      <family val="2"/>
    </font>
    <font>
      <sz val="10"/>
      <color rgb="FF006100"/>
      <name val="Arial"/>
      <family val="2"/>
    </font>
    <font>
      <sz val="11"/>
      <color indexed="58"/>
      <name val="Calibri"/>
      <family val="2"/>
    </font>
    <font>
      <sz val="8"/>
      <name val="Arial"/>
      <family val="2"/>
      <charset val="162"/>
    </font>
    <font>
      <b/>
      <sz val="10"/>
      <name val="Courier New"/>
      <family val="3"/>
    </font>
    <font>
      <b/>
      <sz val="9"/>
      <color indexed="46"/>
      <name val="Arial"/>
      <family val="2"/>
    </font>
    <font>
      <b/>
      <sz val="12"/>
      <name val="Arial"/>
      <family val="2"/>
      <charset val="162"/>
    </font>
    <font>
      <b/>
      <sz val="8"/>
      <name val="Palatino"/>
      <family val="1"/>
    </font>
    <font>
      <b/>
      <sz val="15"/>
      <color indexed="56"/>
      <name val="Calibri"/>
      <family val="2"/>
    </font>
    <font>
      <b/>
      <sz val="15"/>
      <color theme="3"/>
      <name val="Arial"/>
      <family val="2"/>
    </font>
    <font>
      <b/>
      <sz val="15"/>
      <color indexed="11"/>
      <name val="Calibri"/>
      <family val="2"/>
    </font>
    <font>
      <b/>
      <sz val="13"/>
      <color indexed="56"/>
      <name val="Calibri"/>
      <family val="2"/>
    </font>
    <font>
      <b/>
      <sz val="13"/>
      <color theme="3"/>
      <name val="Arial"/>
      <family val="2"/>
    </font>
    <font>
      <b/>
      <sz val="13"/>
      <color indexed="11"/>
      <name val="Calibri"/>
      <family val="2"/>
    </font>
    <font>
      <b/>
      <sz val="11"/>
      <color indexed="56"/>
      <name val="Calibri"/>
      <family val="2"/>
    </font>
    <font>
      <b/>
      <sz val="11"/>
      <color theme="3"/>
      <name val="Arial"/>
      <family val="2"/>
    </font>
    <font>
      <b/>
      <sz val="11"/>
      <color indexed="11"/>
      <name val="Calibri"/>
      <family val="2"/>
    </font>
    <font>
      <sz val="10"/>
      <color indexed="53"/>
      <name val="Arial"/>
      <family val="2"/>
    </font>
    <font>
      <u/>
      <sz val="7.5"/>
      <color indexed="12"/>
      <name val="Arial"/>
      <family val="2"/>
    </font>
    <font>
      <u/>
      <sz val="10"/>
      <color theme="10"/>
      <name val="Arial"/>
      <family val="2"/>
    </font>
    <font>
      <u/>
      <sz val="11"/>
      <color theme="10"/>
      <name val="Calibri"/>
      <family val="2"/>
    </font>
    <font>
      <u/>
      <sz val="10"/>
      <color theme="10"/>
      <name val="Calibri"/>
      <family val="2"/>
      <scheme val="minor"/>
    </font>
    <font>
      <sz val="10"/>
      <color indexed="12"/>
      <name val="Arial Narrow"/>
      <family val="2"/>
    </font>
    <font>
      <b/>
      <sz val="9"/>
      <color indexed="20"/>
      <name val="Tahoma"/>
      <family val="2"/>
    </font>
    <font>
      <sz val="11"/>
      <color indexed="12"/>
      <name val="Calibri"/>
      <family val="2"/>
    </font>
    <font>
      <b/>
      <sz val="8"/>
      <name val="Arial"/>
      <family val="2"/>
    </font>
    <font>
      <sz val="1"/>
      <color indexed="9"/>
      <name val="Symbol"/>
      <family val="1"/>
      <charset val="2"/>
    </font>
    <font>
      <sz val="8"/>
      <color indexed="8"/>
      <name val="Arial"/>
      <family val="2"/>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20"/>
      <color indexed="8"/>
      <name val="Arial"/>
      <family val="2"/>
    </font>
    <font>
      <b/>
      <sz val="10"/>
      <color indexed="10"/>
      <name val="MS Sans Serif"/>
      <family val="2"/>
    </font>
    <font>
      <u/>
      <sz val="9.35"/>
      <color theme="10"/>
      <name val="Calibri"/>
      <family val="2"/>
    </font>
    <font>
      <b/>
      <sz val="10"/>
      <name val="Palatino"/>
      <family val="1"/>
    </font>
    <font>
      <sz val="10"/>
      <color rgb="FFFA7D00"/>
      <name val="Arial"/>
      <family val="2"/>
    </font>
    <font>
      <b/>
      <sz val="12"/>
      <color indexed="20"/>
      <name val="Tahoma"/>
      <family val="2"/>
    </font>
    <font>
      <b/>
      <sz val="11"/>
      <color indexed="18"/>
      <name val="Times New Roman"/>
      <family val="1"/>
    </font>
    <font>
      <sz val="8"/>
      <name val="Book Antiqua"/>
      <family val="1"/>
    </font>
    <font>
      <i/>
      <sz val="7"/>
      <name val="Book Antiqua"/>
      <family val="1"/>
    </font>
    <font>
      <b/>
      <sz val="14"/>
      <color indexed="24"/>
      <name val="Book Antiqua"/>
      <family val="1"/>
    </font>
    <font>
      <sz val="11"/>
      <color indexed="60"/>
      <name val="Calibri"/>
      <family val="2"/>
    </font>
    <font>
      <sz val="10"/>
      <color rgb="FF9C6500"/>
      <name val="Arial"/>
      <family val="2"/>
    </font>
    <font>
      <b/>
      <u val="singleAccounting"/>
      <sz val="8"/>
      <color indexed="8"/>
      <name val="Verdana"/>
      <family val="2"/>
    </font>
    <font>
      <b/>
      <sz val="10"/>
      <color indexed="9"/>
      <name val="Arial"/>
      <family val="2"/>
    </font>
    <font>
      <b/>
      <sz val="12"/>
      <color indexed="8"/>
      <name val="Verdana"/>
      <family val="2"/>
    </font>
    <font>
      <sz val="7"/>
      <name val="Small Fonts"/>
      <family val="2"/>
    </font>
    <font>
      <sz val="10"/>
      <name val="Geneva"/>
      <family val="2"/>
    </font>
    <font>
      <sz val="10"/>
      <color theme="1"/>
      <name val="Trebuchet MS"/>
      <family val="2"/>
    </font>
    <font>
      <sz val="11"/>
      <color indexed="11"/>
      <name val="Calibri"/>
      <family val="2"/>
    </font>
    <font>
      <sz val="10"/>
      <color rgb="FF000000"/>
      <name val="Arial"/>
      <family val="2"/>
    </font>
    <font>
      <sz val="10"/>
      <name val="Frutiger 45 Light"/>
    </font>
    <font>
      <sz val="8"/>
      <color theme="1"/>
      <name val="Calibri"/>
      <family val="2"/>
    </font>
    <font>
      <sz val="8"/>
      <color theme="1"/>
      <name val="Times New Roman"/>
      <family val="2"/>
    </font>
    <font>
      <i/>
      <sz val="10"/>
      <name val="Helv"/>
    </font>
    <font>
      <b/>
      <sz val="11"/>
      <color indexed="63"/>
      <name val="Calibri"/>
      <family val="2"/>
    </font>
    <font>
      <sz val="8"/>
      <name val="Helv"/>
      <charset val="162"/>
    </font>
    <font>
      <b/>
      <sz val="8"/>
      <color indexed="8"/>
      <name val="Helv"/>
      <charset val="16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8"/>
      <color indexed="56"/>
      <name val="Cambria"/>
      <family val="2"/>
    </font>
    <font>
      <sz val="14"/>
      <color indexed="9"/>
      <name val="Arial"/>
      <family val="2"/>
    </font>
    <font>
      <b/>
      <sz val="10"/>
      <color indexed="8"/>
      <name val="Arial"/>
      <family val="2"/>
    </font>
    <font>
      <b/>
      <sz val="11"/>
      <color indexed="8"/>
      <name val="Calibri"/>
      <family val="2"/>
    </font>
    <font>
      <b/>
      <sz val="24"/>
      <color indexed="10"/>
      <name val="Arial"/>
      <family val="2"/>
    </font>
    <font>
      <b/>
      <sz val="14"/>
      <name val="Arial"/>
      <family val="2"/>
    </font>
    <font>
      <b/>
      <sz val="13"/>
      <name val="Arial"/>
      <family val="2"/>
    </font>
    <font>
      <b/>
      <sz val="22"/>
      <color rgb="FF00957A"/>
      <name val="Arial"/>
      <family val="2"/>
    </font>
    <font>
      <vertAlign val="superscript"/>
      <sz val="10"/>
      <color theme="1"/>
      <name val="Arial"/>
      <family val="2"/>
    </font>
    <font>
      <sz val="12"/>
      <name val="Calibri"/>
      <family val="2"/>
      <scheme val="minor"/>
    </font>
    <font>
      <b/>
      <sz val="12"/>
      <color rgb="FFFF0000"/>
      <name val="Arial"/>
      <family val="2"/>
    </font>
    <font>
      <sz val="10"/>
      <color rgb="FFFF0000"/>
      <name val="Arial"/>
      <family val="2"/>
    </font>
    <font>
      <sz val="12"/>
      <color rgb="FFFF0000"/>
      <name val="Arial"/>
      <family val="2"/>
    </font>
    <font>
      <b/>
      <sz val="10"/>
      <name val="Calibri"/>
      <family val="2"/>
      <scheme val="minor"/>
    </font>
    <font>
      <sz val="9"/>
      <color theme="1"/>
      <name val="Arial"/>
      <family val="2"/>
    </font>
    <font>
      <vertAlign val="superscript"/>
      <sz val="9"/>
      <color theme="1"/>
      <name val="Arial"/>
      <family val="2"/>
    </font>
    <font>
      <vertAlign val="superscript"/>
      <sz val="9"/>
      <name val="Arial"/>
      <family val="2"/>
    </font>
  </fonts>
  <fills count="9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8"/>
      </patternFill>
    </fill>
    <fill>
      <patternFill patternType="solid">
        <fgColor indexed="17"/>
      </patternFill>
    </fill>
    <fill>
      <patternFill patternType="solid">
        <fgColor indexed="29"/>
      </patternFill>
    </fill>
    <fill>
      <patternFill patternType="solid">
        <fgColor indexed="44"/>
      </patternFill>
    </fill>
    <fill>
      <patternFill patternType="solid">
        <fgColor indexed="11"/>
      </patternFill>
    </fill>
    <fill>
      <patternFill patternType="solid">
        <fgColor indexed="51"/>
      </patternFill>
    </fill>
    <fill>
      <patternFill patternType="solid">
        <fgColor indexed="15"/>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25"/>
      </patternFill>
    </fill>
    <fill>
      <patternFill patternType="solid">
        <fgColor indexed="53"/>
      </patternFill>
    </fill>
    <fill>
      <patternFill patternType="solid">
        <fgColor indexed="62"/>
      </patternFill>
    </fill>
    <fill>
      <patternFill patternType="solid">
        <fgColor indexed="24"/>
      </patternFill>
    </fill>
    <fill>
      <patternFill patternType="solid">
        <fgColor indexed="10"/>
      </patternFill>
    </fill>
    <fill>
      <patternFill patternType="solid">
        <fgColor indexed="57"/>
      </patternFill>
    </fill>
    <fill>
      <patternFill patternType="solid">
        <fgColor indexed="22"/>
      </patternFill>
    </fill>
    <fill>
      <patternFill patternType="solid">
        <fgColor indexed="62"/>
        <bgColor indexed="64"/>
      </patternFill>
    </fill>
    <fill>
      <patternFill patternType="solid">
        <fgColor indexed="26"/>
        <bgColor indexed="64"/>
      </patternFill>
    </fill>
    <fill>
      <patternFill patternType="solid">
        <fgColor indexed="13"/>
        <bgColor indexed="64"/>
      </patternFill>
    </fill>
    <fill>
      <patternFill patternType="solid">
        <fgColor indexed="46"/>
        <bgColor indexed="64"/>
      </patternFill>
    </fill>
    <fill>
      <patternFill patternType="lightGray">
        <fgColor indexed="15"/>
      </patternFill>
    </fill>
    <fill>
      <patternFill patternType="solid">
        <fgColor indexed="55"/>
      </patternFill>
    </fill>
    <fill>
      <patternFill patternType="solid">
        <fgColor indexed="8"/>
        <bgColor indexed="64"/>
      </patternFill>
    </fill>
    <fill>
      <patternFill patternType="solid">
        <fgColor indexed="60"/>
        <bgColor indexed="64"/>
      </patternFill>
    </fill>
    <fill>
      <patternFill patternType="solid">
        <fgColor indexed="22"/>
        <bgColor indexed="64"/>
      </patternFill>
    </fill>
    <fill>
      <patternFill patternType="solid">
        <fgColor indexed="26"/>
      </patternFill>
    </fill>
    <fill>
      <patternFill patternType="solid">
        <fgColor indexed="40"/>
        <bgColor indexed="64"/>
      </patternFill>
    </fill>
    <fill>
      <patternFill patternType="solid">
        <fgColor indexed="9"/>
        <bgColor indexed="64"/>
      </patternFill>
    </fill>
    <fill>
      <patternFill patternType="gray0625"/>
    </fill>
    <fill>
      <patternFill patternType="solid">
        <fgColor indexed="25"/>
        <bgColor indexed="64"/>
      </patternFill>
    </fill>
    <fill>
      <patternFill patternType="mediumGray">
        <fgColor indexed="17"/>
      </patternFill>
    </fill>
    <fill>
      <patternFill patternType="darkGray">
        <fgColor indexed="22"/>
      </patternFill>
    </fill>
    <fill>
      <patternFill patternType="solid">
        <fgColor indexed="8"/>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18"/>
      </patternFill>
    </fill>
    <fill>
      <patternFill patternType="solid">
        <fgColor indexed="44"/>
        <bgColor indexed="64"/>
      </patternFill>
    </fill>
    <fill>
      <patternFill patternType="solid">
        <fgColor indexed="63"/>
        <bgColor indexed="64"/>
      </patternFill>
    </fill>
    <fill>
      <patternFill patternType="solid">
        <fgColor indexed="43"/>
        <bgColor indexed="64"/>
      </patternFill>
    </fill>
    <fill>
      <patternFill patternType="mediumGray">
        <fgColor indexed="12"/>
      </patternFill>
    </fill>
    <fill>
      <patternFill patternType="solid">
        <fgColor indexed="43"/>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FF00"/>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thick">
        <color indexed="22"/>
      </left>
      <right style="thick">
        <color indexed="22"/>
      </right>
      <top style="thick">
        <color indexed="22"/>
      </top>
      <bottom style="thick">
        <color indexed="22"/>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1"/>
      </left>
      <right style="thin">
        <color indexed="21"/>
      </right>
      <top style="thin">
        <color indexed="21"/>
      </top>
      <bottom style="thin">
        <color indexed="21"/>
      </bottom>
      <diagonal/>
    </border>
    <border>
      <left style="thin">
        <color indexed="9"/>
      </left>
      <right/>
      <top/>
      <bottom/>
      <diagonal/>
    </border>
    <border>
      <left/>
      <right/>
      <top style="thick">
        <color indexed="64"/>
      </top>
      <bottom style="thick">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style="thin">
        <color indexed="64"/>
      </left>
      <right/>
      <top/>
      <bottom style="medium">
        <color indexed="64"/>
      </bottom>
      <diagonal/>
    </border>
    <border>
      <left style="medium">
        <color indexed="63"/>
      </left>
      <right style="medium">
        <color indexed="63"/>
      </right>
      <top style="medium">
        <color indexed="63"/>
      </top>
      <bottom style="medium">
        <color indexed="63"/>
      </bottom>
      <diagonal/>
    </border>
    <border>
      <left/>
      <right/>
      <top/>
      <bottom style="thick">
        <color indexed="62"/>
      </bottom>
      <diagonal/>
    </border>
    <border>
      <left/>
      <right/>
      <top/>
      <bottom style="thick">
        <color indexed="24"/>
      </bottom>
      <diagonal/>
    </border>
    <border>
      <left/>
      <right/>
      <top/>
      <bottom style="thick">
        <color indexed="22"/>
      </bottom>
      <diagonal/>
    </border>
    <border>
      <left/>
      <right/>
      <top/>
      <bottom style="thick">
        <color indexed="15"/>
      </bottom>
      <diagonal/>
    </border>
    <border>
      <left/>
      <right/>
      <top/>
      <bottom style="medium">
        <color indexed="30"/>
      </bottom>
      <diagonal/>
    </border>
    <border>
      <left/>
      <right/>
      <top/>
      <bottom style="medium">
        <color indexed="25"/>
      </bottom>
      <diagonal/>
    </border>
    <border>
      <left style="thin">
        <color indexed="63"/>
      </left>
      <right style="thin">
        <color indexed="63"/>
      </right>
      <top style="thin">
        <color indexed="63"/>
      </top>
      <bottom style="thin">
        <color indexed="63"/>
      </bottom>
      <diagonal/>
    </border>
    <border>
      <left style="hair">
        <color indexed="22"/>
      </left>
      <right style="hair">
        <color indexed="22"/>
      </right>
      <top style="hair">
        <color indexed="22"/>
      </top>
      <bottom style="hair">
        <color indexed="22"/>
      </bottom>
      <diagonal/>
    </border>
    <border>
      <left style="thick">
        <color indexed="64"/>
      </left>
      <right/>
      <top style="thick">
        <color indexed="64"/>
      </top>
      <bottom style="thick">
        <color indexed="64"/>
      </bottom>
      <diagonal/>
    </border>
    <border>
      <left/>
      <right/>
      <top style="medium">
        <color indexed="18"/>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s>
  <cellStyleXfs count="39951">
    <xf numFmtId="0" fontId="0" fillId="0" borderId="0"/>
    <xf numFmtId="9" fontId="14" fillId="0" borderId="0" applyFont="0" applyFill="0" applyBorder="0" applyAlignment="0" applyProtection="0"/>
    <xf numFmtId="0" fontId="14" fillId="0" borderId="0"/>
    <xf numFmtId="0" fontId="14" fillId="0" borderId="0"/>
    <xf numFmtId="0" fontId="14" fillId="0" borderId="0"/>
    <xf numFmtId="0" fontId="25"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168" fontId="28" fillId="0" borderId="0" applyFont="0" applyFill="0" applyBorder="0" applyAlignment="0" applyProtection="0"/>
    <xf numFmtId="165" fontId="29" fillId="0" borderId="0" applyFont="0" applyFill="0" applyBorder="0" applyAlignment="0" applyProtection="0"/>
    <xf numFmtId="0" fontId="28" fillId="0" borderId="0" applyFont="0" applyFill="0" applyBorder="0" applyAlignment="0" applyProtection="0"/>
    <xf numFmtId="0" fontId="14" fillId="0" borderId="0">
      <alignment vertical="center"/>
    </xf>
    <xf numFmtId="0" fontId="27" fillId="0" borderId="0">
      <alignment vertical="center"/>
    </xf>
    <xf numFmtId="0" fontId="14" fillId="0" borderId="0">
      <alignment vertical="center"/>
    </xf>
    <xf numFmtId="0" fontId="14" fillId="0" borderId="0">
      <alignment horizontal="left" wrapText="1"/>
    </xf>
    <xf numFmtId="0" fontId="14" fillId="0" borderId="0">
      <alignment vertical="center"/>
    </xf>
    <xf numFmtId="0" fontId="27" fillId="0" borderId="0">
      <alignment vertical="center"/>
    </xf>
    <xf numFmtId="0" fontId="14" fillId="0" borderId="0">
      <alignment vertical="center"/>
    </xf>
    <xf numFmtId="0" fontId="14" fillId="0" borderId="0">
      <alignment vertical="center"/>
    </xf>
    <xf numFmtId="0" fontId="14" fillId="0" borderId="0">
      <alignment horizontal="left" wrapText="1"/>
    </xf>
    <xf numFmtId="0" fontId="14" fillId="0" borderId="0">
      <alignment horizontal="left" wrapText="1"/>
    </xf>
    <xf numFmtId="0" fontId="14"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171" fontId="30" fillId="0" borderId="0" applyFont="0" applyFill="0" applyBorder="0" applyAlignment="0" applyProtection="0"/>
    <xf numFmtId="0" fontId="31" fillId="0" borderId="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4" fillId="0" borderId="0"/>
    <xf numFmtId="0" fontId="14" fillId="0" borderId="0"/>
    <xf numFmtId="0" fontId="32" fillId="3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52"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2"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2"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49"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5"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35" fillId="28"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3"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5"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5"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35" fillId="13"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5"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35" fillId="17"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35"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5"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5"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35" fillId="29" borderId="0" applyNumberFormat="0" applyBorder="0" applyAlignment="0" applyProtection="0"/>
    <xf numFmtId="165" fontId="36" fillId="0" borderId="18" applyFont="0" applyFill="0" applyBorder="0" applyAlignment="0"/>
    <xf numFmtId="165" fontId="36" fillId="0" borderId="18" applyFont="0" applyFill="0" applyBorder="0" applyAlignment="0"/>
    <xf numFmtId="172" fontId="14" fillId="0" borderId="0" applyFont="0" applyFill="0" applyBorder="0" applyAlignment="0" applyProtection="0"/>
    <xf numFmtId="173" fontId="14" fillId="0" borderId="0" applyFont="0" applyFill="0" applyBorder="0" applyAlignment="0" applyProtection="0"/>
    <xf numFmtId="0" fontId="14" fillId="0" borderId="0"/>
    <xf numFmtId="0" fontId="14" fillId="0" borderId="0"/>
    <xf numFmtId="0" fontId="35" fillId="9"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174" fontId="37" fillId="0" borderId="0"/>
    <xf numFmtId="175" fontId="14" fillId="0" borderId="0" applyFont="0" applyFill="0" applyBorder="0" applyAlignment="0" applyProtection="0"/>
    <xf numFmtId="0" fontId="14" fillId="0" borderId="0" applyFont="0" applyFill="0" applyBorder="0" applyAlignment="0" applyProtection="0"/>
    <xf numFmtId="0" fontId="38" fillId="6" borderId="5" applyNumberFormat="0" applyAlignment="0" applyProtection="0"/>
    <xf numFmtId="176" fontId="14" fillId="0" borderId="0" applyFont="0" applyFill="0" applyBorder="0" applyAlignment="0" applyProtection="0"/>
    <xf numFmtId="176" fontId="14" fillId="0" borderId="0" applyFont="0" applyFill="0" applyBorder="0" applyAlignment="0" applyProtection="0"/>
    <xf numFmtId="0" fontId="39"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 fillId="58" borderId="0" applyNumberFormat="0" applyFont="0" applyAlignment="0"/>
    <xf numFmtId="0" fontId="14" fillId="58" borderId="0" applyNumberFormat="0" applyFont="0" applyAlignment="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4" fillId="59" borderId="0">
      <alignment vertical="center"/>
    </xf>
    <xf numFmtId="0" fontId="45" fillId="6" borderId="4" applyNumberFormat="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0" fontId="46" fillId="0" borderId="0" applyNumberFormat="0" applyFill="0" applyBorder="0" applyAlignment="0" applyProtection="0"/>
    <xf numFmtId="0" fontId="14" fillId="0" borderId="0" applyNumberFormat="0" applyFill="0" applyBorder="0" applyAlignment="0" applyProtection="0"/>
    <xf numFmtId="0" fontId="47" fillId="0" borderId="0" applyNumberFormat="0" applyFill="0" applyBorder="0" applyAlignment="0" applyProtection="0"/>
    <xf numFmtId="0" fontId="14" fillId="0" borderId="0" applyNumberFormat="0" applyFill="0" applyBorder="0" applyAlignment="0" applyProtection="0"/>
    <xf numFmtId="0" fontId="48" fillId="0" borderId="10" applyNumberFormat="0" applyFill="0" applyAlignment="0" applyProtection="0"/>
    <xf numFmtId="3" fontId="49" fillId="60" borderId="19">
      <protection locked="0"/>
    </xf>
    <xf numFmtId="0" fontId="50" fillId="0" borderId="0"/>
    <xf numFmtId="0" fontId="51" fillId="61" borderId="12"/>
    <xf numFmtId="0" fontId="51" fillId="61" borderId="12"/>
    <xf numFmtId="5" fontId="14" fillId="0" borderId="15" applyAlignment="0" applyProtection="0"/>
    <xf numFmtId="5" fontId="14" fillId="0" borderId="15" applyAlignment="0" applyProtection="0"/>
    <xf numFmtId="5" fontId="14" fillId="0" borderId="15" applyAlignment="0" applyProtection="0"/>
    <xf numFmtId="5" fontId="14" fillId="0" borderId="15" applyAlignment="0" applyProtection="0"/>
    <xf numFmtId="178" fontId="52" fillId="0" borderId="20" applyBorder="0"/>
    <xf numFmtId="179" fontId="28" fillId="0" borderId="0" applyFont="0" applyFill="0" applyBorder="0" applyAlignment="0" applyProtection="0"/>
    <xf numFmtId="0" fontId="53" fillId="0" borderId="0" applyNumberFormat="0" applyFill="0" applyBorder="0" applyAlignment="0" applyProtection="0"/>
    <xf numFmtId="0" fontId="54" fillId="0" borderId="0"/>
    <xf numFmtId="0" fontId="14" fillId="0" borderId="0"/>
    <xf numFmtId="180" fontId="55" fillId="62" borderId="0"/>
    <xf numFmtId="181" fontId="56" fillId="60" borderId="0"/>
    <xf numFmtId="182" fontId="56" fillId="60" borderId="0"/>
    <xf numFmtId="183" fontId="56" fillId="60" borderId="0"/>
    <xf numFmtId="184" fontId="57" fillId="0" borderId="0" applyFill="0" applyBorder="0" applyAlignment="0"/>
    <xf numFmtId="0" fontId="55" fillId="62" borderId="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55" fillId="62" borderId="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9" fillId="6" borderId="4" applyNumberFormat="0" applyAlignment="0" applyProtection="0"/>
    <xf numFmtId="0" fontId="45" fillId="6" borderId="4" applyNumberFormat="0" applyAlignment="0" applyProtection="0"/>
    <xf numFmtId="0" fontId="58" fillId="41" borderId="21" applyNumberFormat="0" applyAlignment="0" applyProtection="0"/>
    <xf numFmtId="0" fontId="58" fillId="41" borderId="21" applyNumberFormat="0" applyAlignment="0" applyProtection="0"/>
    <xf numFmtId="0" fontId="9" fillId="6" borderId="4" applyNumberFormat="0" applyAlignment="0" applyProtection="0"/>
    <xf numFmtId="0" fontId="58" fillId="58" borderId="21" applyNumberFormat="0" applyAlignment="0" applyProtection="0"/>
    <xf numFmtId="0" fontId="58" fillId="58" borderId="21" applyNumberFormat="0" applyAlignment="0" applyProtection="0"/>
    <xf numFmtId="0" fontId="58" fillId="58" borderId="21" applyNumberFormat="0" applyAlignment="0" applyProtection="0"/>
    <xf numFmtId="0" fontId="9" fillId="6" borderId="4" applyNumberFormat="0" applyAlignment="0" applyProtection="0"/>
    <xf numFmtId="0" fontId="58" fillId="58" borderId="21" applyNumberFormat="0" applyAlignment="0" applyProtection="0"/>
    <xf numFmtId="0" fontId="9" fillId="6" borderId="4" applyNumberFormat="0" applyAlignment="0" applyProtection="0"/>
    <xf numFmtId="0" fontId="58" fillId="58" borderId="21" applyNumberFormat="0" applyAlignment="0" applyProtection="0"/>
    <xf numFmtId="0" fontId="58" fillId="58" borderId="21" applyNumberFormat="0" applyAlignment="0" applyProtection="0"/>
    <xf numFmtId="0" fontId="9" fillId="6" borderId="4" applyNumberFormat="0" applyAlignment="0" applyProtection="0"/>
    <xf numFmtId="0" fontId="9" fillId="6" borderId="4" applyNumberFormat="0" applyAlignment="0" applyProtection="0"/>
    <xf numFmtId="0" fontId="45" fillId="6" borderId="4" applyNumberFormat="0" applyAlignment="0" applyProtection="0"/>
    <xf numFmtId="0" fontId="58" fillId="58" borderId="21" applyNumberFormat="0" applyAlignment="0" applyProtection="0"/>
    <xf numFmtId="185" fontId="36" fillId="63" borderId="0" applyNumberFormat="0" applyFont="0" applyBorder="0" applyAlignment="0">
      <protection locked="0"/>
    </xf>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60" fillId="0" borderId="0"/>
    <xf numFmtId="0" fontId="61" fillId="64" borderId="23" applyNumberFormat="0" applyAlignment="0" applyProtection="0"/>
    <xf numFmtId="0" fontId="11" fillId="7" borderId="7" applyNumberFormat="0" applyAlignment="0" applyProtection="0"/>
    <xf numFmtId="0" fontId="23" fillId="7" borderId="7" applyNumberFormat="0" applyAlignment="0" applyProtection="0"/>
    <xf numFmtId="0" fontId="61" fillId="64" borderId="23" applyNumberFormat="0" applyAlignment="0" applyProtection="0"/>
    <xf numFmtId="0" fontId="11" fillId="7" borderId="7" applyNumberFormat="0" applyAlignment="0" applyProtection="0"/>
    <xf numFmtId="0" fontId="61" fillId="64" borderId="23" applyNumberFormat="0" applyAlignment="0" applyProtection="0"/>
    <xf numFmtId="0" fontId="11" fillId="7" borderId="7" applyNumberFormat="0" applyAlignment="0" applyProtection="0"/>
    <xf numFmtId="0" fontId="61" fillId="64" borderId="23" applyNumberFormat="0" applyAlignment="0" applyProtection="0"/>
    <xf numFmtId="0" fontId="11" fillId="7" borderId="7" applyNumberFormat="0" applyAlignment="0" applyProtection="0"/>
    <xf numFmtId="0" fontId="11" fillId="7" borderId="7" applyNumberFormat="0" applyAlignment="0" applyProtection="0"/>
    <xf numFmtId="0" fontId="61" fillId="64" borderId="23" applyNumberFormat="0" applyAlignment="0" applyProtection="0"/>
    <xf numFmtId="0" fontId="23" fillId="7" borderId="7" applyNumberFormat="0" applyAlignment="0" applyProtection="0"/>
    <xf numFmtId="0" fontId="14" fillId="0" borderId="0" applyNumberFormat="0" applyFill="0" applyBorder="0" applyAlignment="0" applyProtection="0"/>
    <xf numFmtId="0" fontId="6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63" fillId="0" borderId="10" applyNumberFormat="0" applyFill="0" applyBorder="0" applyAlignment="0" applyProtection="0">
      <alignment horizontal="center"/>
    </xf>
    <xf numFmtId="3" fontId="64" fillId="65" borderId="0">
      <alignment horizontal="center"/>
    </xf>
    <xf numFmtId="0" fontId="14" fillId="0" borderId="11">
      <alignment horizontal="center"/>
    </xf>
    <xf numFmtId="178" fontId="65" fillId="0" borderId="10" applyBorder="0">
      <alignment horizontal="center"/>
    </xf>
    <xf numFmtId="0" fontId="66" fillId="66" borderId="0"/>
    <xf numFmtId="186" fontId="67" fillId="0" borderId="0"/>
    <xf numFmtId="186" fontId="67" fillId="0" borderId="0"/>
    <xf numFmtId="186" fontId="67" fillId="0" borderId="0"/>
    <xf numFmtId="186" fontId="67" fillId="0" borderId="0"/>
    <xf numFmtId="186" fontId="67" fillId="0" borderId="0"/>
    <xf numFmtId="186" fontId="67" fillId="0" borderId="0"/>
    <xf numFmtId="186" fontId="67" fillId="0" borderId="0"/>
    <xf numFmtId="186" fontId="67" fillId="0" borderId="0"/>
    <xf numFmtId="187" fontId="28" fillId="0" borderId="0" applyFont="0" applyFill="0" applyBorder="0" applyProtection="0">
      <alignment horizontal="right"/>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188" fontId="60"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68" fillId="0" borderId="0" applyFont="0" applyFill="0" applyBorder="0" applyAlignment="0" applyProtection="0"/>
    <xf numFmtId="188"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32" fillId="0" borderId="0" applyFont="0" applyFill="0" applyBorder="0" applyAlignment="0" applyProtection="0"/>
    <xf numFmtId="169"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3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60" fillId="0" borderId="0" applyFont="0" applyFill="0" applyBorder="0" applyAlignment="0" applyProtection="0"/>
    <xf numFmtId="169" fontId="68"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60"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69" fontId="60" fillId="0" borderId="0" applyFont="0" applyFill="0" applyBorder="0" applyAlignment="0" applyProtection="0"/>
    <xf numFmtId="189" fontId="69" fillId="0" borderId="0" applyFont="0" applyFill="0" applyBorder="0" applyAlignment="0" applyProtection="0"/>
    <xf numFmtId="0" fontId="14" fillId="0" borderId="0"/>
    <xf numFmtId="0" fontId="14" fillId="0" borderId="0"/>
    <xf numFmtId="0" fontId="70" fillId="0" borderId="0"/>
    <xf numFmtId="0" fontId="14" fillId="0" borderId="0" applyFont="0" applyFill="0" applyBorder="0" applyAlignment="0" applyProtection="0"/>
    <xf numFmtId="0" fontId="14" fillId="0" borderId="0"/>
    <xf numFmtId="0" fontId="14" fillId="0" borderId="0"/>
    <xf numFmtId="0" fontId="70" fillId="0" borderId="0"/>
    <xf numFmtId="0" fontId="71" fillId="67" borderId="0" applyNumberFormat="0" applyFill="0" applyBorder="0" applyAlignment="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0" fontId="14" fillId="68" borderId="24" applyNumberFormat="0" applyFont="0" applyAlignment="0" applyProtection="0"/>
    <xf numFmtId="38" fontId="72" fillId="0" borderId="0" applyNumberFormat="0" applyFill="0" applyBorder="0">
      <alignment vertical="center"/>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4" fillId="0" borderId="11" applyNumberFormat="0" applyFill="0" applyBorder="0" applyAlignment="0" applyProtection="0">
      <alignment horizontal="center"/>
      <protection locked="0"/>
    </xf>
    <xf numFmtId="0" fontId="74" fillId="0" borderId="11" applyNumberFormat="0" applyFill="0" applyBorder="0" applyAlignment="0" applyProtection="0">
      <alignment horizontal="center"/>
      <protection locked="0"/>
    </xf>
    <xf numFmtId="178" fontId="75" fillId="0" borderId="17">
      <alignment horizontal="left"/>
    </xf>
    <xf numFmtId="178" fontId="75" fillId="0" borderId="17">
      <alignment horizontal="left"/>
    </xf>
    <xf numFmtId="0" fontId="76" fillId="69" borderId="0">
      <alignment horizontal="left" indent="2"/>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8" fillId="0" borderId="0" applyBorder="0"/>
    <xf numFmtId="190" fontId="28" fillId="0" borderId="0" applyFont="0" applyFill="0" applyBorder="0" applyProtection="0">
      <alignment horizontal="right"/>
    </xf>
    <xf numFmtId="167" fontId="14" fillId="0" borderId="0" applyFont="0" applyFill="0" applyBorder="0" applyAlignment="0" applyProtection="0"/>
    <xf numFmtId="171" fontId="32" fillId="0" borderId="0" applyFont="0" applyFill="0" applyBorder="0" applyAlignment="0" applyProtection="0"/>
    <xf numFmtId="167" fontId="14" fillId="0" borderId="0" applyFont="0" applyFill="0" applyBorder="0" applyAlignment="0" applyProtection="0"/>
    <xf numFmtId="191" fontId="14" fillId="0" borderId="0">
      <protection locked="0"/>
    </xf>
    <xf numFmtId="191" fontId="14" fillId="0" borderId="0">
      <protection locked="0"/>
    </xf>
    <xf numFmtId="3" fontId="50" fillId="0" borderId="0"/>
    <xf numFmtId="3" fontId="22" fillId="0" borderId="0"/>
    <xf numFmtId="3" fontId="77" fillId="0" borderId="0"/>
    <xf numFmtId="3" fontId="78" fillId="0" borderId="0"/>
    <xf numFmtId="3" fontId="76" fillId="0" borderId="0"/>
    <xf numFmtId="3" fontId="79" fillId="0" borderId="0"/>
    <xf numFmtId="192" fontId="14" fillId="0" borderId="0" applyFont="0" applyFill="0" applyBorder="0" applyAlignment="0" applyProtection="0"/>
    <xf numFmtId="192" fontId="14" fillId="0" borderId="0" applyFont="0" applyFill="0" applyBorder="0" applyAlignment="0" applyProtection="0"/>
    <xf numFmtId="193" fontId="28" fillId="0" borderId="0" applyFont="0" applyFill="0" applyBorder="0" applyAlignment="0" applyProtection="0"/>
    <xf numFmtId="0" fontId="80" fillId="0" borderId="0" applyNumberFormat="0">
      <alignment horizontal="right"/>
    </xf>
    <xf numFmtId="37" fontId="81" fillId="0" borderId="25" applyAlignment="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37" fontId="81" fillId="0" borderId="25" applyAlignment="0">
      <protection locked="0"/>
    </xf>
    <xf numFmtId="10" fontId="81" fillId="0" borderId="25" applyAlignment="0">
      <protection locked="0"/>
    </xf>
    <xf numFmtId="10" fontId="81" fillId="0" borderId="25" applyAlignment="0">
      <protection locked="0"/>
    </xf>
    <xf numFmtId="37" fontId="81" fillId="0" borderId="25" applyAlignment="0">
      <protection locked="0"/>
    </xf>
    <xf numFmtId="0" fontId="56" fillId="66" borderId="26">
      <alignment horizontal="right"/>
    </xf>
    <xf numFmtId="0" fontId="56" fillId="70" borderId="0">
      <alignment horizontal="right"/>
    </xf>
    <xf numFmtId="17" fontId="82" fillId="71" borderId="27">
      <alignment horizontal="centerContinuous"/>
    </xf>
    <xf numFmtId="194" fontId="83" fillId="62" borderId="0" applyFont="0" applyFill="0" applyBorder="0" applyAlignment="0" applyProtection="0">
      <alignment vertical="center"/>
    </xf>
    <xf numFmtId="195" fontId="39" fillId="0" borderId="28" applyFill="0" applyProtection="0">
      <alignment horizontal="centerContinuous"/>
    </xf>
    <xf numFmtId="0" fontId="84" fillId="72" borderId="12" applyNumberFormat="0" applyBorder="0" applyAlignment="0">
      <alignment horizontal="center"/>
      <protection locked="0"/>
    </xf>
    <xf numFmtId="0" fontId="84" fillId="72" borderId="12" applyNumberFormat="0" applyBorder="0" applyAlignment="0">
      <alignment horizontal="center"/>
      <protection locked="0"/>
    </xf>
    <xf numFmtId="3" fontId="85" fillId="73" borderId="11" applyNumberFormat="0" applyBorder="0" applyAlignment="0" applyProtection="0">
      <protection hidden="1"/>
    </xf>
    <xf numFmtId="3" fontId="85" fillId="73" borderId="11" applyNumberFormat="0" applyBorder="0" applyAlignment="0" applyProtection="0">
      <protection hidden="1"/>
    </xf>
    <xf numFmtId="188" fontId="60" fillId="0" borderId="0" applyFont="0" applyFill="0" applyBorder="0" applyAlignment="0" applyProtection="0"/>
    <xf numFmtId="0" fontId="14" fillId="0" borderId="0">
      <protection locked="0"/>
    </xf>
    <xf numFmtId="0" fontId="14" fillId="0" borderId="0">
      <protection locked="0"/>
    </xf>
    <xf numFmtId="0" fontId="86" fillId="0" borderId="0"/>
    <xf numFmtId="0" fontId="86" fillId="0" borderId="0"/>
    <xf numFmtId="1" fontId="87" fillId="0" borderId="0">
      <alignment vertical="center"/>
    </xf>
    <xf numFmtId="0" fontId="88" fillId="5" borderId="4" applyNumberFormat="0" applyAlignment="0" applyProtection="0"/>
    <xf numFmtId="17" fontId="85" fillId="74" borderId="18" applyNumberFormat="0" applyBorder="0" applyAlignment="0" applyProtection="0">
      <alignment horizontal="centerContinuous"/>
      <protection hidden="1"/>
    </xf>
    <xf numFmtId="0" fontId="14" fillId="0" borderId="0">
      <protection locked="0"/>
    </xf>
    <xf numFmtId="0" fontId="14" fillId="0" borderId="0">
      <protection locked="0"/>
    </xf>
    <xf numFmtId="0" fontId="14" fillId="0" borderId="0">
      <protection locked="0"/>
    </xf>
    <xf numFmtId="0" fontId="14" fillId="0" borderId="0">
      <protection locked="0"/>
    </xf>
    <xf numFmtId="0" fontId="89" fillId="0" borderId="0" applyNumberFormat="0" applyAlignment="0">
      <alignment horizontal="left"/>
    </xf>
    <xf numFmtId="0" fontId="89" fillId="0" borderId="0" applyNumberFormat="0" applyAlignment="0">
      <alignment horizontal="left"/>
    </xf>
    <xf numFmtId="0" fontId="89" fillId="0" borderId="0" applyNumberFormat="0" applyAlignment="0">
      <alignment horizontal="left"/>
    </xf>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91" fillId="0" borderId="9" applyNumberFormat="0" applyFill="0" applyAlignment="0" applyProtection="0"/>
    <xf numFmtId="0" fontId="92" fillId="0" borderId="0" applyNumberFormat="0" applyFill="0" applyBorder="0" applyAlignment="0" applyProtection="0"/>
    <xf numFmtId="0" fontId="14" fillId="0" borderId="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0" fontId="14" fillId="0" borderId="0"/>
    <xf numFmtId="0" fontId="93" fillId="0" borderId="0" applyNumberFormat="0" applyFill="0" applyBorder="0" applyAlignment="0" applyProtection="0"/>
    <xf numFmtId="0" fontId="1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3" fontId="94" fillId="75" borderId="28">
      <alignment horizontal="centerContinuous"/>
    </xf>
    <xf numFmtId="3" fontId="95" fillId="76" borderId="12"/>
    <xf numFmtId="3" fontId="95" fillId="76" borderId="12"/>
    <xf numFmtId="3" fontId="96" fillId="77" borderId="12"/>
    <xf numFmtId="3" fontId="96" fillId="77" borderId="12"/>
    <xf numFmtId="0" fontId="14" fillId="0" borderId="0">
      <protection locked="0"/>
    </xf>
    <xf numFmtId="0" fontId="14" fillId="0" borderId="0">
      <protection locked="0"/>
    </xf>
    <xf numFmtId="0" fontId="14" fillId="0" borderId="0">
      <protection locked="0"/>
    </xf>
    <xf numFmtId="0" fontId="14" fillId="0" borderId="0">
      <protection locked="0"/>
    </xf>
    <xf numFmtId="198" fontId="28" fillId="0" borderId="0" applyNumberFormat="0" applyFont="0" applyAlignment="0">
      <alignment vertical="center"/>
    </xf>
    <xf numFmtId="191" fontId="14" fillId="0" borderId="0">
      <protection locked="0"/>
    </xf>
    <xf numFmtId="191" fontId="14" fillId="0" borderId="0">
      <protection locked="0"/>
    </xf>
    <xf numFmtId="3" fontId="97" fillId="78" borderId="12"/>
    <xf numFmtId="3" fontId="97" fillId="78" borderId="12"/>
    <xf numFmtId="0" fontId="36" fillId="0" borderId="29"/>
    <xf numFmtId="0" fontId="36" fillId="0" borderId="29"/>
    <xf numFmtId="0" fontId="36" fillId="0" borderId="29"/>
    <xf numFmtId="0" fontId="36" fillId="0" borderId="29"/>
    <xf numFmtId="0" fontId="36" fillId="0" borderId="29"/>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178" fontId="98" fillId="0" borderId="0"/>
    <xf numFmtId="0" fontId="99" fillId="79" borderId="0" applyNumberFormat="0" applyFont="0" applyBorder="0" applyAlignment="0"/>
    <xf numFmtId="199" fontId="69" fillId="0" borderId="30" applyNumberFormat="0" applyFill="0" applyBorder="0" applyAlignment="0" applyProtection="0"/>
    <xf numFmtId="0" fontId="100" fillId="0" borderId="0">
      <alignment horizontal="centerContinuous" vertical="center"/>
    </xf>
    <xf numFmtId="1" fontId="101" fillId="0" borderId="31">
      <alignment horizontal="left"/>
    </xf>
    <xf numFmtId="1" fontId="101" fillId="0" borderId="31">
      <alignment horizontal="left"/>
    </xf>
    <xf numFmtId="0" fontId="102" fillId="37" borderId="0" applyNumberFormat="0" applyBorder="0" applyAlignment="0" applyProtection="0"/>
    <xf numFmtId="0" fontId="5" fillId="2" borderId="0" applyNumberFormat="0" applyBorder="0" applyAlignment="0" applyProtection="0"/>
    <xf numFmtId="0" fontId="103" fillId="2" borderId="0" applyNumberFormat="0" applyBorder="0" applyAlignment="0" applyProtection="0"/>
    <xf numFmtId="0" fontId="104" fillId="48" borderId="0" applyNumberFormat="0" applyBorder="0" applyAlignment="0" applyProtection="0"/>
    <xf numFmtId="0" fontId="5" fillId="2" borderId="0" applyNumberFormat="0" applyBorder="0" applyAlignment="0" applyProtection="0"/>
    <xf numFmtId="0" fontId="102" fillId="37" borderId="0" applyNumberFormat="0" applyBorder="0" applyAlignment="0" applyProtection="0"/>
    <xf numFmtId="0" fontId="102" fillId="37" borderId="0" applyNumberFormat="0" applyBorder="0" applyAlignment="0" applyProtection="0"/>
    <xf numFmtId="0" fontId="5" fillId="2" borderId="0" applyNumberFormat="0" applyBorder="0" applyAlignment="0" applyProtection="0"/>
    <xf numFmtId="0" fontId="102" fillId="37" borderId="0" applyNumberFormat="0" applyBorder="0" applyAlignment="0" applyProtection="0"/>
    <xf numFmtId="0" fontId="5" fillId="2" borderId="0" applyNumberFormat="0" applyBorder="0" applyAlignment="0" applyProtection="0"/>
    <xf numFmtId="0" fontId="102" fillId="3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3" fillId="2" borderId="0" applyNumberFormat="0" applyBorder="0" applyAlignment="0" applyProtection="0"/>
    <xf numFmtId="0" fontId="102" fillId="37" borderId="0" applyNumberFormat="0" applyBorder="0" applyAlignment="0" applyProtection="0"/>
    <xf numFmtId="38" fontId="36" fillId="67" borderId="0" applyNumberFormat="0" applyBorder="0" applyAlignment="0" applyProtection="0"/>
    <xf numFmtId="0" fontId="105" fillId="67" borderId="0" applyNumberFormat="0" applyBorder="0" applyAlignment="0" applyProtection="0"/>
    <xf numFmtId="38" fontId="105" fillId="67" borderId="0" applyNumberFormat="0" applyBorder="0" applyAlignment="0" applyProtection="0"/>
    <xf numFmtId="0" fontId="106" fillId="80" borderId="29">
      <alignment horizontal="right"/>
    </xf>
    <xf numFmtId="0" fontId="106" fillId="80" borderId="29">
      <alignment horizontal="right"/>
    </xf>
    <xf numFmtId="0" fontId="106" fillId="80" borderId="29">
      <alignment horizontal="right"/>
    </xf>
    <xf numFmtId="0" fontId="103" fillId="2" borderId="0" applyNumberFormat="0" applyBorder="0" applyAlignment="0" applyProtection="0"/>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07" fillId="81" borderId="32">
      <alignment horizontal="left"/>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08"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16" applyNumberFormat="0" applyAlignment="0" applyProtection="0">
      <alignment horizontal="left" vertical="center"/>
    </xf>
    <xf numFmtId="0" fontId="14" fillId="0" borderId="29">
      <alignment horizontal="left" vertical="center"/>
    </xf>
    <xf numFmtId="0" fontId="108" fillId="0" borderId="29">
      <alignment horizontal="left" vertical="center"/>
    </xf>
    <xf numFmtId="0" fontId="108" fillId="0" borderId="29">
      <alignment horizontal="left" vertical="center"/>
    </xf>
    <xf numFmtId="0" fontId="14" fillId="0" borderId="29">
      <alignment horizontal="left" vertical="center"/>
    </xf>
    <xf numFmtId="0" fontId="14" fillId="0" borderId="29">
      <alignment horizontal="left" vertical="center"/>
    </xf>
    <xf numFmtId="0" fontId="21" fillId="0" borderId="29">
      <alignment horizontal="left" vertical="center"/>
    </xf>
    <xf numFmtId="0" fontId="14" fillId="0" borderId="29">
      <alignment horizontal="left" vertical="center"/>
    </xf>
    <xf numFmtId="0" fontId="109" fillId="0" borderId="0">
      <alignment horizontal="center"/>
    </xf>
    <xf numFmtId="0" fontId="109" fillId="0" borderId="0">
      <alignment horizontal="center"/>
    </xf>
    <xf numFmtId="0" fontId="110" fillId="0" borderId="33" applyNumberFormat="0" applyFill="0" applyAlignment="0" applyProtection="0"/>
    <xf numFmtId="0" fontId="2" fillId="0" borderId="1" applyNumberFormat="0" applyFill="0" applyAlignment="0" applyProtection="0"/>
    <xf numFmtId="0" fontId="111" fillId="0" borderId="1" applyNumberFormat="0" applyFill="0" applyAlignment="0" applyProtection="0"/>
    <xf numFmtId="0" fontId="112" fillId="0" borderId="34" applyNumberFormat="0" applyFill="0" applyAlignment="0" applyProtection="0"/>
    <xf numFmtId="0" fontId="2" fillId="0" borderId="1" applyNumberFormat="0" applyFill="0" applyAlignment="0" applyProtection="0"/>
    <xf numFmtId="0" fontId="110" fillId="0" borderId="33" applyNumberFormat="0" applyFill="0" applyAlignment="0" applyProtection="0"/>
    <xf numFmtId="0" fontId="110" fillId="0" borderId="33" applyNumberFormat="0" applyFill="0" applyAlignment="0" applyProtection="0"/>
    <xf numFmtId="0" fontId="2" fillId="0" borderId="1" applyNumberFormat="0" applyFill="0" applyAlignment="0" applyProtection="0"/>
    <xf numFmtId="0" fontId="110" fillId="0" borderId="33" applyNumberFormat="0" applyFill="0" applyAlignment="0" applyProtection="0"/>
    <xf numFmtId="0" fontId="2" fillId="0" borderId="1" applyNumberFormat="0" applyFill="0" applyAlignment="0" applyProtection="0"/>
    <xf numFmtId="0" fontId="110" fillId="0" borderId="33"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111" fillId="0" borderId="1" applyNumberFormat="0" applyFill="0" applyAlignment="0" applyProtection="0"/>
    <xf numFmtId="0" fontId="110" fillId="0" borderId="33" applyNumberFormat="0" applyFill="0" applyAlignment="0" applyProtection="0"/>
    <xf numFmtId="0" fontId="113" fillId="0" borderId="35" applyNumberFormat="0" applyFill="0" applyAlignment="0" applyProtection="0"/>
    <xf numFmtId="0" fontId="3" fillId="0" borderId="2" applyNumberFormat="0" applyFill="0" applyAlignment="0" applyProtection="0"/>
    <xf numFmtId="0" fontId="114" fillId="0" borderId="2" applyNumberFormat="0" applyFill="0" applyAlignment="0" applyProtection="0"/>
    <xf numFmtId="0" fontId="115" fillId="0" borderId="36" applyNumberFormat="0" applyFill="0" applyAlignment="0" applyProtection="0"/>
    <xf numFmtId="0" fontId="3" fillId="0" borderId="2" applyNumberFormat="0" applyFill="0" applyAlignment="0" applyProtection="0"/>
    <xf numFmtId="0" fontId="113" fillId="0" borderId="35" applyNumberFormat="0" applyFill="0" applyAlignment="0" applyProtection="0"/>
    <xf numFmtId="0" fontId="113" fillId="0" borderId="35" applyNumberFormat="0" applyFill="0" applyAlignment="0" applyProtection="0"/>
    <xf numFmtId="0" fontId="3" fillId="0" borderId="2" applyNumberFormat="0" applyFill="0" applyAlignment="0" applyProtection="0"/>
    <xf numFmtId="0" fontId="113" fillId="0" borderId="35" applyNumberFormat="0" applyFill="0" applyAlignment="0" applyProtection="0"/>
    <xf numFmtId="0" fontId="3" fillId="0" borderId="2" applyNumberFormat="0" applyFill="0" applyAlignment="0" applyProtection="0"/>
    <xf numFmtId="0" fontId="113" fillId="0" borderId="35"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114" fillId="0" borderId="2" applyNumberFormat="0" applyFill="0" applyAlignment="0" applyProtection="0"/>
    <xf numFmtId="0" fontId="113" fillId="0" borderId="35" applyNumberFormat="0" applyFill="0" applyAlignment="0" applyProtection="0"/>
    <xf numFmtId="0" fontId="116" fillId="0" borderId="37" applyNumberFormat="0" applyFill="0" applyAlignment="0" applyProtection="0"/>
    <xf numFmtId="0" fontId="4" fillId="0" borderId="3" applyNumberFormat="0" applyFill="0" applyAlignment="0" applyProtection="0"/>
    <xf numFmtId="0" fontId="117" fillId="0" borderId="3" applyNumberFormat="0" applyFill="0" applyAlignment="0" applyProtection="0"/>
    <xf numFmtId="0" fontId="118" fillId="0" borderId="38" applyNumberFormat="0" applyFill="0" applyAlignment="0" applyProtection="0"/>
    <xf numFmtId="0" fontId="4" fillId="0" borderId="3" applyNumberFormat="0" applyFill="0" applyAlignment="0" applyProtection="0"/>
    <xf numFmtId="0" fontId="116" fillId="0" borderId="37" applyNumberFormat="0" applyFill="0" applyAlignment="0" applyProtection="0"/>
    <xf numFmtId="0" fontId="116" fillId="0" borderId="37" applyNumberFormat="0" applyFill="0" applyAlignment="0" applyProtection="0"/>
    <xf numFmtId="0" fontId="4" fillId="0" borderId="3" applyNumberFormat="0" applyFill="0" applyAlignment="0" applyProtection="0"/>
    <xf numFmtId="0" fontId="116" fillId="0" borderId="37" applyNumberFormat="0" applyFill="0" applyAlignment="0" applyProtection="0"/>
    <xf numFmtId="0" fontId="4" fillId="0" borderId="3" applyNumberFormat="0" applyFill="0" applyAlignment="0" applyProtection="0"/>
    <xf numFmtId="0" fontId="116" fillId="0" borderId="37"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117" fillId="0" borderId="3" applyNumberFormat="0" applyFill="0" applyAlignment="0" applyProtection="0"/>
    <xf numFmtId="0" fontId="116" fillId="0" borderId="37" applyNumberFormat="0" applyFill="0" applyAlignment="0" applyProtection="0"/>
    <xf numFmtId="0" fontId="116"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4"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4" fillId="0" borderId="0" applyNumberFormat="0" applyFill="0" applyBorder="0" applyAlignment="0" applyProtection="0"/>
    <xf numFmtId="0" fontId="116" fillId="0" borderId="0" applyNumberFormat="0" applyFill="0" applyBorder="0" applyAlignment="0" applyProtection="0"/>
    <xf numFmtId="0" fontId="4" fillId="0" borderId="0" applyNumberFormat="0" applyFill="0" applyBorder="0" applyAlignment="0" applyProtection="0"/>
    <xf numFmtId="0" fontId="116"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178" fontId="36" fillId="0" borderId="10">
      <alignment horizontal="right" vertical="center"/>
    </xf>
    <xf numFmtId="200" fontId="57" fillId="0" borderId="0" applyFont="0" applyAlignment="0">
      <protection locked="0"/>
    </xf>
    <xf numFmtId="3" fontId="81" fillId="70" borderId="12"/>
    <xf numFmtId="3" fontId="81" fillId="70" borderId="12"/>
    <xf numFmtId="3" fontId="119" fillId="70" borderId="12"/>
    <xf numFmtId="3" fontId="119" fillId="70" borderId="12"/>
    <xf numFmtId="3" fontId="81" fillId="80" borderId="12"/>
    <xf numFmtId="3" fontId="81" fillId="80" borderId="12"/>
    <xf numFmtId="3" fontId="86" fillId="65" borderId="12"/>
    <xf numFmtId="3" fontId="86" fillId="65" borderId="12"/>
    <xf numFmtId="1" fontId="81"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25"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25"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21" fillId="0" borderId="0" applyNumberFormat="0" applyFill="0" applyBorder="0" applyAlignment="0" applyProtection="0">
      <alignment horizontal="left" wrapText="1"/>
    </xf>
    <xf numFmtId="0" fontId="25" fillId="0" borderId="0" applyNumberFormat="0" applyFill="0" applyBorder="0" applyAlignment="0" applyProtection="0">
      <alignment vertical="top"/>
      <protection locked="0"/>
    </xf>
    <xf numFmtId="0" fontId="121" fillId="0" borderId="0" applyNumberFormat="0" applyFill="0" applyBorder="0" applyAlignment="0" applyProtection="0"/>
    <xf numFmtId="0" fontId="123" fillId="0" borderId="0" applyNumberFormat="0" applyFill="0" applyBorder="0" applyAlignment="0" applyProtection="0"/>
    <xf numFmtId="0" fontId="25" fillId="0" borderId="0" applyNumberFormat="0" applyFill="0" applyBorder="0" applyAlignment="0" applyProtection="0">
      <alignment vertical="top"/>
      <protection locked="0"/>
    </xf>
    <xf numFmtId="0" fontId="121" fillId="0" borderId="0" applyNumberFormat="0" applyFill="0" applyBorder="0" applyAlignment="0" applyProtection="0">
      <alignment horizontal="left" wrapText="1"/>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0" fontId="46" fillId="0" borderId="0" applyNumberFormat="0" applyFill="0" applyBorder="0" applyAlignment="0" applyProtection="0">
      <alignment horizontal="right"/>
    </xf>
    <xf numFmtId="181" fontId="124" fillId="76" borderId="0"/>
    <xf numFmtId="201" fontId="124" fillId="76" borderId="0"/>
    <xf numFmtId="10" fontId="36" fillId="60" borderId="12" applyNumberFormat="0" applyBorder="0" applyAlignment="0" applyProtection="0"/>
    <xf numFmtId="10" fontId="105" fillId="60" borderId="12" applyNumberFormat="0" applyBorder="0" applyAlignment="0" applyProtection="0"/>
    <xf numFmtId="10" fontId="105" fillId="60" borderId="12" applyNumberFormat="0" applyBorder="0" applyAlignment="0" applyProtection="0"/>
    <xf numFmtId="10" fontId="36" fillId="60" borderId="12"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5" fillId="70" borderId="39">
      <protection locked="0"/>
    </xf>
    <xf numFmtId="0" fontId="90" fillId="40" borderId="21" applyNumberFormat="0" applyAlignment="0" applyProtection="0"/>
    <xf numFmtId="0" fontId="90" fillId="40" borderId="21" applyNumberFormat="0" applyAlignment="0" applyProtection="0"/>
    <xf numFmtId="0" fontId="8" fillId="5" borderId="4" applyNumberFormat="0" applyAlignment="0" applyProtection="0"/>
    <xf numFmtId="0" fontId="125" fillId="70" borderId="39">
      <protection locked="0"/>
    </xf>
    <xf numFmtId="0" fontId="88" fillId="5" borderId="4" applyNumberFormat="0" applyAlignment="0" applyProtection="0"/>
    <xf numFmtId="0" fontId="8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0" fillId="40" borderId="21"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6" fillId="51" borderId="21" applyNumberFormat="0" applyAlignment="0" applyProtection="0"/>
    <xf numFmtId="0" fontId="90" fillId="40" borderId="21" applyNumberFormat="0" applyAlignment="0" applyProtection="0"/>
    <xf numFmtId="0" fontId="90" fillId="40" borderId="21" applyNumberFormat="0" applyAlignment="0" applyProtection="0"/>
    <xf numFmtId="0" fontId="8" fillId="5" borderId="4" applyNumberFormat="0" applyAlignment="0" applyProtection="0"/>
    <xf numFmtId="0" fontId="126" fillId="51" borderId="21"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126" fillId="51" borderId="21" applyNumberFormat="0" applyAlignment="0" applyProtection="0"/>
    <xf numFmtId="0" fontId="90" fillId="40" borderId="21" applyNumberFormat="0" applyAlignment="0" applyProtection="0"/>
    <xf numFmtId="0" fontId="90" fillId="40" borderId="21" applyNumberFormat="0" applyAlignment="0" applyProtection="0"/>
    <xf numFmtId="0" fontId="8" fillId="5" borderId="4" applyNumberFormat="0" applyAlignment="0" applyProtection="0"/>
    <xf numFmtId="0" fontId="126" fillId="51" borderId="21" applyNumberFormat="0" applyAlignment="0" applyProtection="0"/>
    <xf numFmtId="0" fontId="90" fillId="40" borderId="21" applyNumberFormat="0" applyAlignment="0" applyProtection="0"/>
    <xf numFmtId="0" fontId="8" fillId="5" borderId="4" applyNumberFormat="0" applyAlignment="0" applyProtection="0"/>
    <xf numFmtId="0" fontId="90" fillId="40" borderId="21" applyNumberFormat="0" applyAlignment="0" applyProtection="0"/>
    <xf numFmtId="0" fontId="90" fillId="40" borderId="21" applyNumberFormat="0" applyAlignment="0" applyProtection="0"/>
    <xf numFmtId="0" fontId="90" fillId="40" borderId="21" applyNumberFormat="0" applyAlignment="0" applyProtection="0"/>
    <xf numFmtId="0" fontId="125" fillId="70" borderId="39">
      <protection locked="0"/>
    </xf>
    <xf numFmtId="0" fontId="90" fillId="40" borderId="21" applyNumberFormat="0" applyAlignment="0" applyProtection="0"/>
    <xf numFmtId="0" fontId="90" fillId="40" borderId="21" applyNumberFormat="0" applyAlignment="0" applyProtection="0"/>
    <xf numFmtId="0" fontId="125" fillId="70" borderId="39">
      <protection locked="0"/>
    </xf>
    <xf numFmtId="0" fontId="8" fillId="5" borderId="4" applyNumberFormat="0" applyAlignment="0" applyProtection="0"/>
    <xf numFmtId="0" fontId="8" fillId="5" borderId="4" applyNumberFormat="0" applyAlignment="0" applyProtection="0"/>
    <xf numFmtId="0" fontId="90" fillId="40" borderId="21" applyNumberFormat="0" applyAlignment="0" applyProtection="0"/>
    <xf numFmtId="0" fontId="90" fillId="40" borderId="21" applyNumberFormat="0" applyAlignment="0" applyProtection="0"/>
    <xf numFmtId="0" fontId="88" fillId="5" borderId="4" applyNumberFormat="0" applyAlignment="0" applyProtection="0"/>
    <xf numFmtId="0" fontId="8" fillId="5" borderId="4" applyNumberFormat="0" applyAlignment="0" applyProtection="0"/>
    <xf numFmtId="0" fontId="90" fillId="40" borderId="21" applyNumberFormat="0" applyAlignment="0" applyProtection="0"/>
    <xf numFmtId="0" fontId="8" fillId="5" borderId="4" applyNumberFormat="0" applyAlignment="0" applyProtection="0"/>
    <xf numFmtId="0" fontId="8" fillId="5" borderId="4" applyNumberFormat="0" applyAlignment="0" applyProtection="0"/>
    <xf numFmtId="202" fontId="14" fillId="82" borderId="12"/>
    <xf numFmtId="202" fontId="14" fillId="82" borderId="12"/>
    <xf numFmtId="202" fontId="14" fillId="82" borderId="12"/>
    <xf numFmtId="202" fontId="14" fillId="82" borderId="12"/>
    <xf numFmtId="2" fontId="85" fillId="83" borderId="13" applyNumberFormat="0" applyBorder="0" applyAlignment="0" applyProtection="0">
      <alignment horizontal="center"/>
      <protection locked="0"/>
    </xf>
    <xf numFmtId="0" fontId="81" fillId="0" borderId="0" applyNumberFormat="0" applyFill="0" applyBorder="0" applyAlignment="0">
      <protection locked="0"/>
    </xf>
    <xf numFmtId="178" fontId="81" fillId="0" borderId="0" applyNumberFormat="0" applyBorder="0" applyAlignment="0" applyProtection="0"/>
    <xf numFmtId="37" fontId="127" fillId="58" borderId="0"/>
    <xf numFmtId="37" fontId="21" fillId="58" borderId="0"/>
    <xf numFmtId="9" fontId="124" fillId="76" borderId="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28" fillId="0" borderId="0"/>
    <xf numFmtId="203" fontId="14" fillId="0" borderId="0" applyNumberFormat="0" applyFill="0" applyBorder="0" applyAlignment="0" applyProtection="0"/>
    <xf numFmtId="0" fontId="127"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3" fontId="14" fillId="0" borderId="0" applyNumberFormat="0" applyFill="0" applyBorder="0" applyAlignment="0" applyProtection="0"/>
    <xf numFmtId="204" fontId="36"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129" fillId="0" borderId="40" applyNumberFormat="0" applyAlignment="0" applyProtection="0"/>
    <xf numFmtId="38" fontId="130" fillId="0" borderId="0"/>
    <xf numFmtId="0" fontId="130" fillId="0" borderId="0"/>
    <xf numFmtId="38" fontId="131" fillId="0" borderId="0"/>
    <xf numFmtId="0" fontId="131" fillId="0" borderId="0"/>
    <xf numFmtId="38" fontId="132" fillId="0" borderId="0"/>
    <xf numFmtId="0" fontId="132" fillId="0" borderId="0"/>
    <xf numFmtId="38" fontId="133" fillId="0" borderId="0"/>
    <xf numFmtId="0" fontId="133" fillId="0" borderId="0"/>
    <xf numFmtId="0" fontId="57" fillId="0" borderId="0"/>
    <xf numFmtId="0" fontId="57" fillId="0" borderId="0"/>
    <xf numFmtId="0" fontId="134" fillId="67" borderId="0"/>
    <xf numFmtId="0" fontId="135" fillId="82" borderId="12"/>
    <xf numFmtId="0" fontId="136" fillId="0" borderId="0">
      <protection locked="0"/>
    </xf>
    <xf numFmtId="0" fontId="137" fillId="0" borderId="0" applyNumberFormat="0" applyFill="0" applyBorder="0" applyAlignment="0" applyProtection="0">
      <alignment vertical="top"/>
      <protection locked="0"/>
    </xf>
    <xf numFmtId="0" fontId="121" fillId="0" borderId="0" applyNumberFormat="0" applyFill="0" applyBorder="0" applyAlignment="0" applyProtection="0">
      <alignment horizontal="left" wrapText="1"/>
    </xf>
    <xf numFmtId="0" fontId="138" fillId="0" borderId="0"/>
    <xf numFmtId="0" fontId="59" fillId="0" borderId="22" applyNumberFormat="0" applyFill="0" applyAlignment="0" applyProtection="0"/>
    <xf numFmtId="0" fontId="10" fillId="0" borderId="6" applyNumberFormat="0" applyFill="0" applyAlignment="0" applyProtection="0"/>
    <xf numFmtId="0" fontId="139" fillId="0" borderId="6" applyNumberFormat="0" applyFill="0" applyAlignment="0" applyProtection="0"/>
    <xf numFmtId="0" fontId="59" fillId="0" borderId="22" applyNumberFormat="0" applyFill="0" applyAlignment="0" applyProtection="0"/>
    <xf numFmtId="0" fontId="10" fillId="0" borderId="6" applyNumberFormat="0" applyFill="0" applyAlignment="0" applyProtection="0"/>
    <xf numFmtId="0" fontId="59" fillId="0" borderId="22" applyNumberFormat="0" applyFill="0" applyAlignment="0" applyProtection="0"/>
    <xf numFmtId="0" fontId="10" fillId="0" borderId="6" applyNumberFormat="0" applyFill="0" applyAlignment="0" applyProtection="0"/>
    <xf numFmtId="0" fontId="59" fillId="0" borderId="22"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9" fillId="0" borderId="22" applyNumberFormat="0" applyFill="0" applyAlignment="0" applyProtection="0"/>
    <xf numFmtId="0" fontId="139" fillId="0" borderId="6" applyNumberFormat="0" applyFill="0" applyAlignment="0" applyProtection="0"/>
    <xf numFmtId="0" fontId="140" fillId="70" borderId="39">
      <alignment vertical="center"/>
    </xf>
    <xf numFmtId="17" fontId="141" fillId="0" borderId="41" applyAlignment="0" applyProtection="0">
      <alignment horizontal="centerContinuous"/>
    </xf>
    <xf numFmtId="38" fontId="142" fillId="0" borderId="0" applyNumberFormat="0" applyFill="0" applyBorder="0">
      <alignment horizontal="left" vertical="center"/>
    </xf>
    <xf numFmtId="38" fontId="54" fillId="0" borderId="0" applyFont="0" applyFill="0" applyBorder="0" applyAlignment="0" applyProtection="0"/>
    <xf numFmtId="205" fontId="69" fillId="0" borderId="0" applyFont="0" applyFill="0" applyBorder="0" applyAlignment="0" applyProtection="0"/>
    <xf numFmtId="0" fontId="69"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198" fontId="143" fillId="0" borderId="0" applyFill="0" applyBorder="0">
      <alignment vertical="center"/>
    </xf>
    <xf numFmtId="37" fontId="14" fillId="0" borderId="0" applyFont="0" applyFill="0" applyBorder="0" applyAlignment="0" applyProtection="0"/>
    <xf numFmtId="3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207" fontId="14" fillId="0" borderId="0" applyFont="0" applyFill="0" applyBorder="0" applyAlignment="0" applyProtection="0"/>
    <xf numFmtId="207" fontId="14" fillId="0" borderId="0" applyFont="0" applyFill="0" applyBorder="0" applyAlignment="0" applyProtection="0"/>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0" fontId="144" fillId="70" borderId="42">
      <alignment horizontal="left" vertical="top" indent="2"/>
    </xf>
    <xf numFmtId="208" fontId="14" fillId="0" borderId="0" applyFont="0" applyFill="0" applyBorder="0" applyAlignment="0" applyProtection="0"/>
    <xf numFmtId="208" fontId="14" fillId="0" borderId="0" applyFont="0" applyFill="0" applyBorder="0" applyAlignment="0" applyProtection="0"/>
    <xf numFmtId="209" fontId="14" fillId="0" borderId="0" applyFont="0" applyFill="0" applyBorder="0" applyAlignment="0" applyProtection="0"/>
    <xf numFmtId="209" fontId="14" fillId="0" borderId="0" applyFont="0" applyFill="0" applyBorder="0" applyAlignment="0" applyProtection="0"/>
    <xf numFmtId="210" fontId="14" fillId="0" borderId="0" applyFont="0" applyFill="0" applyBorder="0" applyAlignment="0" applyProtection="0"/>
    <xf numFmtId="210" fontId="14" fillId="0" borderId="0" applyFont="0" applyFill="0" applyBorder="0" applyAlignment="0" applyProtection="0"/>
    <xf numFmtId="211" fontId="14" fillId="0" borderId="0" applyFont="0" applyFill="0" applyBorder="0" applyAlignment="0" applyProtection="0"/>
    <xf numFmtId="211" fontId="14" fillId="0" borderId="0" applyFont="0" applyFill="0" applyBorder="0" applyAlignment="0" applyProtection="0"/>
    <xf numFmtId="2" fontId="85" fillId="60" borderId="12" applyNumberFormat="0" applyBorder="0" applyAlignment="0">
      <protection locked="0"/>
    </xf>
    <xf numFmtId="2" fontId="85" fillId="60" borderId="12" applyNumberFormat="0" applyBorder="0" applyAlignment="0">
      <protection locked="0"/>
    </xf>
    <xf numFmtId="0" fontId="69" fillId="0" borderId="0" applyFont="0" applyFill="0" applyBorder="0" applyAlignment="0" applyProtection="0"/>
    <xf numFmtId="212" fontId="69" fillId="0" borderId="0" applyFont="0" applyFill="0" applyBorder="0" applyAlignment="0" applyProtection="0"/>
    <xf numFmtId="0" fontId="14" fillId="0" borderId="0">
      <protection locked="0"/>
    </xf>
    <xf numFmtId="0" fontId="14" fillId="0" borderId="0">
      <protection locked="0"/>
    </xf>
    <xf numFmtId="208" fontId="28" fillId="0" borderId="0" applyFont="0" applyFill="0" applyBorder="0" applyAlignment="0" applyProtection="0"/>
    <xf numFmtId="213" fontId="69" fillId="0" borderId="0" applyFont="0" applyFill="0" applyBorder="0" applyAlignment="0" applyProtection="0"/>
    <xf numFmtId="14" fontId="36" fillId="67" borderId="0">
      <alignment horizontal="center"/>
    </xf>
    <xf numFmtId="0" fontId="145" fillId="84" borderId="0" applyNumberFormat="0" applyBorder="0" applyAlignment="0" applyProtection="0"/>
    <xf numFmtId="0" fontId="7" fillId="4" borderId="0" applyNumberFormat="0" applyBorder="0" applyAlignment="0" applyProtection="0"/>
    <xf numFmtId="0" fontId="146" fillId="4" borderId="0" applyNumberFormat="0" applyBorder="0" applyAlignment="0" applyProtection="0"/>
    <xf numFmtId="0" fontId="145" fillId="37" borderId="0" applyNumberFormat="0" applyBorder="0" applyAlignment="0" applyProtection="0"/>
    <xf numFmtId="0" fontId="7" fillId="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7" fillId="4" borderId="0" applyNumberFormat="0" applyBorder="0" applyAlignment="0" applyProtection="0"/>
    <xf numFmtId="0" fontId="145" fillId="84" borderId="0" applyNumberFormat="0" applyBorder="0" applyAlignment="0" applyProtection="0"/>
    <xf numFmtId="0" fontId="7" fillId="4" borderId="0" applyNumberFormat="0" applyBorder="0" applyAlignment="0" applyProtection="0"/>
    <xf numFmtId="0" fontId="145" fillId="8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7" fillId="59" borderId="0"/>
    <xf numFmtId="0" fontId="148" fillId="81" borderId="0"/>
    <xf numFmtId="0" fontId="149" fillId="0" borderId="0"/>
    <xf numFmtId="37" fontId="14" fillId="0" borderId="0"/>
    <xf numFmtId="37" fontId="150" fillId="0" borderId="0"/>
    <xf numFmtId="37" fontId="150" fillId="0" borderId="0"/>
    <xf numFmtId="0" fontId="150" fillId="0" borderId="0"/>
    <xf numFmtId="0" fontId="150" fillId="0" borderId="0"/>
    <xf numFmtId="0" fontId="150" fillId="0" borderId="0"/>
    <xf numFmtId="37" fontId="150" fillId="0" borderId="0"/>
    <xf numFmtId="37" fontId="14" fillId="0" borderId="0"/>
    <xf numFmtId="0" fontId="85" fillId="70" borderId="12" applyNumberFormat="0" applyFont="0" applyBorder="0" applyAlignment="0">
      <alignment horizontal="centerContinuous"/>
    </xf>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1" fillId="0" borderId="0"/>
    <xf numFmtId="172" fontId="14" fillId="0" borderId="0"/>
    <xf numFmtId="0" fontId="27" fillId="0" borderId="0">
      <alignment vertical="center"/>
    </xf>
    <xf numFmtId="0" fontId="152"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0" borderId="0"/>
    <xf numFmtId="0" fontId="14" fillId="0" borderId="0"/>
    <xf numFmtId="0" fontId="14"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53" fillId="0" borderId="0"/>
    <xf numFmtId="0" fontId="14" fillId="0" borderId="0"/>
    <xf numFmtId="0" fontId="3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68" fillId="0" borderId="0"/>
    <xf numFmtId="0" fontId="32"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8"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8"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5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32"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32"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32" fillId="0" borderId="0"/>
    <xf numFmtId="0" fontId="1"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32" fillId="0" borderId="0"/>
    <xf numFmtId="0" fontId="14" fillId="0" borderId="0">
      <alignment horizontal="left" wrapText="1"/>
    </xf>
    <xf numFmtId="0" fontId="14" fillId="0" borderId="0">
      <alignment horizontal="left" wrapText="1"/>
    </xf>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2" fillId="0" borderId="0"/>
    <xf numFmtId="0" fontId="14" fillId="0" borderId="0">
      <alignment horizontal="left" wrapText="1"/>
    </xf>
    <xf numFmtId="0" fontId="14" fillId="0" borderId="0">
      <alignment horizontal="left" wrapText="1"/>
    </xf>
    <xf numFmtId="0" fontId="14" fillId="0" borderId="0"/>
    <xf numFmtId="0" fontId="14" fillId="0" borderId="0"/>
    <xf numFmtId="0" fontId="152" fillId="0" borderId="0"/>
    <xf numFmtId="0" fontId="14" fillId="0" borderId="0"/>
    <xf numFmtId="0" fontId="14" fillId="0" borderId="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3"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4" fillId="0" borderId="0">
      <alignment horizontal="left" wrapText="1"/>
    </xf>
    <xf numFmtId="0" fontId="1" fillId="0" borderId="0"/>
    <xf numFmtId="0" fontId="1"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53"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0" borderId="0"/>
    <xf numFmtId="0" fontId="33" fillId="0" borderId="0"/>
    <xf numFmtId="0" fontId="156"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56"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53"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alignment horizontal="left" wrapText="1"/>
    </xf>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2" fillId="0" borderId="0"/>
    <xf numFmtId="0" fontId="33" fillId="0" borderId="0"/>
    <xf numFmtId="0" fontId="152" fillId="0" borderId="0"/>
    <xf numFmtId="0" fontId="152" fillId="0" borderId="0"/>
    <xf numFmtId="0" fontId="152" fillId="0" borderId="0"/>
    <xf numFmtId="0" fontId="33" fillId="0" borderId="0"/>
    <xf numFmtId="0" fontId="33" fillId="0" borderId="0"/>
    <xf numFmtId="0" fontId="33" fillId="0" borderId="0"/>
    <xf numFmtId="0" fontId="153" fillId="0" borderId="0"/>
    <xf numFmtId="0" fontId="152"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2" fillId="0" borderId="0"/>
    <xf numFmtId="0" fontId="152" fillId="0" borderId="0"/>
    <xf numFmtId="0" fontId="33" fillId="0" borderId="0"/>
    <xf numFmtId="0" fontId="33"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152"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0" fontId="152" fillId="0" borderId="0"/>
    <xf numFmtId="0" fontId="152" fillId="0" borderId="0"/>
    <xf numFmtId="0" fontId="14" fillId="0" borderId="0"/>
    <xf numFmtId="0" fontId="14" fillId="0" borderId="0"/>
    <xf numFmtId="0" fontId="14" fillId="0" borderId="0"/>
    <xf numFmtId="0" fontId="14" fillId="0" borderId="0"/>
    <xf numFmtId="0" fontId="153"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53"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4" fillId="0" borderId="0"/>
    <xf numFmtId="0" fontId="14"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2" fillId="68"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1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4" fillId="0" borderId="0" applyFont="0" applyFill="0" applyBorder="0" applyAlignment="0" applyProtection="0"/>
    <xf numFmtId="21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60" fillId="0" borderId="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61"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1"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43" applyNumberFormat="0" applyAlignment="0" applyProtection="0"/>
    <xf numFmtId="0" fontId="162"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alignment horizontal="left" vertical="top"/>
    </xf>
    <xf numFmtId="0" fontId="163"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29"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29"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67" fillId="0" borderId="0" applyNumberFormat="0" applyFill="0" applyBorder="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2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15" applyNumberFormat="0" applyFont="0" applyFill="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10" applyNumberFormat="0" applyFill="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14" fillId="0" borderId="0" applyFont="0" applyFill="0" applyBorder="0" applyAlignment="0" applyProtection="0"/>
    <xf numFmtId="21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67" borderId="29">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5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82" borderId="29">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3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6" fillId="0" borderId="3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0" borderId="4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67" borderId="29">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64" borderId="2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73">
    <xf numFmtId="0" fontId="0" fillId="0" borderId="0" xfId="0"/>
    <xf numFmtId="0" fontId="14" fillId="33" borderId="0" xfId="2" applyFill="1" applyBorder="1" applyAlignment="1" applyProtection="1">
      <alignment horizontal="center"/>
      <protection locked="0"/>
    </xf>
    <xf numFmtId="0" fontId="14" fillId="33" borderId="0" xfId="2" applyFill="1" applyProtection="1">
      <protection locked="0"/>
    </xf>
    <xf numFmtId="0" fontId="14" fillId="33" borderId="0" xfId="2" applyFill="1" applyAlignment="1" applyProtection="1">
      <alignment horizontal="center"/>
      <protection locked="0"/>
    </xf>
    <xf numFmtId="3" fontId="14" fillId="33" borderId="0" xfId="2" applyNumberFormat="1" applyFill="1" applyAlignment="1" applyProtection="1">
      <alignment horizontal="center"/>
      <protection locked="0"/>
    </xf>
    <xf numFmtId="0" fontId="15" fillId="33" borderId="0" xfId="2" applyFont="1" applyFill="1" applyBorder="1" applyAlignment="1" applyProtection="1">
      <alignment horizontal="center"/>
      <protection locked="0"/>
    </xf>
    <xf numFmtId="0" fontId="14" fillId="33" borderId="0" xfId="2" applyFill="1" applyBorder="1" applyAlignment="1" applyProtection="1">
      <alignment horizontal="left" vertical="center"/>
      <protection locked="0"/>
    </xf>
    <xf numFmtId="0" fontId="14" fillId="33" borderId="0" xfId="2" applyFill="1" applyBorder="1" applyAlignment="1" applyProtection="1">
      <alignment horizontal="center" vertical="center"/>
      <protection locked="0"/>
    </xf>
    <xf numFmtId="170" fontId="15" fillId="33" borderId="0" xfId="2" applyNumberFormat="1" applyFont="1" applyFill="1" applyBorder="1" applyAlignment="1" applyProtection="1">
      <alignment vertical="center"/>
      <protection locked="0"/>
    </xf>
    <xf numFmtId="170" fontId="21" fillId="33" borderId="0" xfId="2" applyNumberFormat="1" applyFont="1" applyFill="1" applyBorder="1" applyAlignment="1" applyProtection="1">
      <alignment vertical="center"/>
      <protection locked="0"/>
    </xf>
    <xf numFmtId="0" fontId="14" fillId="33" borderId="0" xfId="2" applyFill="1" applyBorder="1" applyAlignment="1" applyProtection="1">
      <alignment horizontal="center" vertical="center" wrapText="1"/>
      <protection locked="0"/>
    </xf>
    <xf numFmtId="10" fontId="14" fillId="33" borderId="0" xfId="2" applyNumberFormat="1" applyFont="1" applyFill="1" applyBorder="1" applyAlignment="1" applyProtection="1">
      <alignment horizontal="center" vertical="center"/>
      <protection locked="0"/>
    </xf>
    <xf numFmtId="0" fontId="26" fillId="33" borderId="0" xfId="5" applyFont="1" applyFill="1" applyAlignment="1" applyProtection="1">
      <alignment horizontal="left"/>
      <protection locked="0"/>
    </xf>
    <xf numFmtId="0" fontId="14" fillId="33" borderId="0" xfId="21674" applyFill="1" applyBorder="1" applyAlignment="1" applyProtection="1">
      <alignment horizontal="center"/>
      <protection locked="0"/>
    </xf>
    <xf numFmtId="0" fontId="20" fillId="33" borderId="0" xfId="2" applyFont="1" applyFill="1" applyBorder="1" applyAlignment="1" applyProtection="1">
      <alignment horizontal="center" vertical="center" textRotation="255"/>
      <protection locked="0"/>
    </xf>
    <xf numFmtId="0" fontId="14" fillId="33" borderId="56" xfId="3" applyFont="1" applyFill="1" applyBorder="1" applyAlignment="1" applyProtection="1">
      <alignment horizontal="center" vertical="center"/>
      <protection locked="0"/>
    </xf>
    <xf numFmtId="0" fontId="14" fillId="33" borderId="53" xfId="3" applyFont="1" applyFill="1" applyBorder="1" applyAlignment="1" applyProtection="1">
      <alignment horizontal="center" vertical="center"/>
      <protection locked="0"/>
    </xf>
    <xf numFmtId="0" fontId="14" fillId="33" borderId="0" xfId="3" applyFill="1" applyBorder="1" applyAlignment="1" applyProtection="1">
      <alignment horizontal="center"/>
      <protection locked="0"/>
    </xf>
    <xf numFmtId="0" fontId="22" fillId="33" borderId="55" xfId="21674" applyFont="1" applyFill="1" applyBorder="1" applyAlignment="1" applyProtection="1">
      <alignment vertical="center" wrapText="1"/>
      <protection locked="0"/>
    </xf>
    <xf numFmtId="0" fontId="22" fillId="33" borderId="55" xfId="21674" applyFont="1" applyFill="1" applyBorder="1" applyAlignment="1" applyProtection="1">
      <alignment horizontal="left" vertical="center"/>
      <protection locked="0"/>
    </xf>
    <xf numFmtId="0" fontId="14" fillId="33" borderId="0" xfId="2" applyFill="1" applyAlignment="1" applyProtection="1">
      <alignment horizontal="center" vertical="top"/>
      <protection locked="0"/>
    </xf>
    <xf numFmtId="0" fontId="14" fillId="33" borderId="12" xfId="23913" applyFill="1" applyBorder="1" applyAlignment="1">
      <alignment horizontal="center" vertical="center"/>
    </xf>
    <xf numFmtId="0" fontId="14" fillId="33" borderId="12" xfId="21674" applyFill="1" applyBorder="1" applyAlignment="1" applyProtection="1">
      <alignment horizontal="center" vertical="center"/>
      <protection locked="0"/>
    </xf>
    <xf numFmtId="0" fontId="14" fillId="33" borderId="12" xfId="21674" applyFont="1" applyFill="1" applyBorder="1" applyAlignment="1" applyProtection="1">
      <alignment horizontal="center" vertical="center"/>
      <protection locked="0"/>
    </xf>
    <xf numFmtId="0" fontId="14" fillId="33" borderId="14" xfId="2" applyFill="1" applyBorder="1" applyAlignment="1" applyProtection="1">
      <alignment horizontal="center" vertical="center"/>
      <protection locked="0"/>
    </xf>
    <xf numFmtId="14" fontId="17" fillId="34" borderId="13" xfId="2" applyNumberFormat="1" applyFont="1" applyFill="1" applyBorder="1" applyAlignment="1" applyProtection="1">
      <alignment horizontal="center" vertical="center" wrapText="1"/>
      <protection locked="0"/>
    </xf>
    <xf numFmtId="0" fontId="22" fillId="33" borderId="55" xfId="2" applyFont="1" applyFill="1" applyBorder="1" applyAlignment="1" applyProtection="1">
      <alignment vertical="center"/>
      <protection locked="0"/>
    </xf>
    <xf numFmtId="0" fontId="17" fillId="34" borderId="58" xfId="2" applyNumberFormat="1" applyFont="1" applyFill="1" applyBorder="1" applyAlignment="1" applyProtection="1">
      <alignment horizontal="center" wrapText="1"/>
      <protection locked="0"/>
    </xf>
    <xf numFmtId="0" fontId="15" fillId="33" borderId="0" xfId="2" applyFont="1" applyFill="1" applyAlignment="1">
      <alignment horizontal="left" vertical="center" wrapText="1"/>
    </xf>
    <xf numFmtId="0" fontId="14" fillId="33" borderId="12" xfId="2" applyFill="1" applyBorder="1" applyAlignment="1" applyProtection="1">
      <alignment horizontal="center" vertical="center" wrapText="1"/>
      <protection locked="0"/>
    </xf>
    <xf numFmtId="0" fontId="14" fillId="33" borderId="14" xfId="2" applyFill="1" applyBorder="1" applyAlignment="1" applyProtection="1">
      <alignment horizontal="center" vertical="center" wrapText="1"/>
      <protection locked="0"/>
    </xf>
    <xf numFmtId="0" fontId="14" fillId="33" borderId="0" xfId="2" applyFill="1" applyBorder="1" applyAlignment="1" applyProtection="1">
      <alignment horizontal="center" vertical="top"/>
      <protection locked="0"/>
    </xf>
    <xf numFmtId="0" fontId="175" fillId="33" borderId="0" xfId="0" applyFont="1" applyFill="1" applyBorder="1" applyAlignment="1">
      <alignment vertical="center"/>
    </xf>
    <xf numFmtId="0" fontId="175" fillId="33" borderId="0" xfId="0" applyFont="1" applyFill="1" applyBorder="1" applyAlignment="1">
      <alignment horizontal="center" vertical="center"/>
    </xf>
    <xf numFmtId="3" fontId="14" fillId="33" borderId="0" xfId="2" applyNumberFormat="1" applyFill="1" applyBorder="1" applyAlignment="1" applyProtection="1">
      <alignment horizontal="center"/>
      <protection locked="0"/>
    </xf>
    <xf numFmtId="0" fontId="14" fillId="33" borderId="0" xfId="2" applyFont="1" applyFill="1" applyBorder="1" applyAlignment="1" applyProtection="1">
      <alignment horizontal="center" vertical="center"/>
      <protection locked="0"/>
    </xf>
    <xf numFmtId="0" fontId="14" fillId="33" borderId="0" xfId="2" applyFill="1" applyBorder="1" applyProtection="1">
      <protection locked="0"/>
    </xf>
    <xf numFmtId="0" fontId="14" fillId="33" borderId="0" xfId="21674" applyFill="1" applyBorder="1" applyAlignment="1" applyProtection="1">
      <alignment horizontal="left" vertical="center" wrapText="1"/>
      <protection locked="0"/>
    </xf>
    <xf numFmtId="0" fontId="14" fillId="33" borderId="0" xfId="21674" applyFill="1" applyBorder="1" applyAlignment="1" applyProtection="1">
      <alignment horizontal="left" vertical="center"/>
      <protection locked="0"/>
    </xf>
    <xf numFmtId="0" fontId="14" fillId="0" borderId="12" xfId="3" applyFill="1" applyBorder="1" applyAlignment="1" applyProtection="1">
      <alignment horizontal="center" vertical="center" wrapText="1"/>
      <protection locked="0"/>
    </xf>
    <xf numFmtId="0" fontId="14" fillId="0" borderId="11" xfId="3" applyFont="1" applyFill="1" applyBorder="1" applyAlignment="1" applyProtection="1">
      <alignment horizontal="center" vertical="center"/>
      <protection locked="0"/>
    </xf>
    <xf numFmtId="0" fontId="14" fillId="0" borderId="11" xfId="3" applyFill="1" applyBorder="1" applyAlignment="1" applyProtection="1">
      <alignment horizontal="center" vertical="center" wrapText="1"/>
      <protection locked="0"/>
    </xf>
    <xf numFmtId="0" fontId="33" fillId="0" borderId="12" xfId="3" applyFont="1" applyFill="1" applyBorder="1" applyAlignment="1" applyProtection="1">
      <alignment horizontal="center" vertical="center"/>
      <protection locked="0"/>
    </xf>
    <xf numFmtId="0" fontId="33" fillId="0" borderId="11" xfId="3" applyFont="1" applyFill="1" applyBorder="1" applyAlignment="1" applyProtection="1">
      <alignment horizontal="center" vertical="center"/>
      <protection locked="0"/>
    </xf>
    <xf numFmtId="0" fontId="15" fillId="33" borderId="0" xfId="4" applyFont="1" applyFill="1"/>
    <xf numFmtId="10" fontId="14" fillId="33" borderId="0" xfId="1" applyNumberFormat="1" applyFill="1" applyAlignment="1">
      <alignment horizontal="center" vertical="center"/>
    </xf>
    <xf numFmtId="0" fontId="14" fillId="33" borderId="0" xfId="4" applyFill="1" applyAlignment="1">
      <alignment horizontal="center" vertical="center"/>
    </xf>
    <xf numFmtId="0" fontId="14" fillId="33" borderId="0" xfId="4" applyFill="1" applyAlignment="1">
      <alignment horizontal="left" vertical="center"/>
    </xf>
    <xf numFmtId="0" fontId="14" fillId="33" borderId="0" xfId="4" applyFill="1" applyBorder="1" applyAlignment="1" applyProtection="1">
      <alignment horizontal="center" vertical="center"/>
      <protection locked="0"/>
    </xf>
    <xf numFmtId="0" fontId="179" fillId="33" borderId="0" xfId="4" applyFont="1" applyFill="1" applyBorder="1" applyAlignment="1" applyProtection="1">
      <alignment horizontal="left" vertical="center"/>
      <protection locked="0"/>
    </xf>
    <xf numFmtId="0" fontId="180" fillId="33" borderId="0" xfId="4" applyFont="1" applyFill="1" applyBorder="1" applyAlignment="1" applyProtection="1">
      <alignment horizontal="center" vertical="center"/>
      <protection locked="0"/>
    </xf>
    <xf numFmtId="0" fontId="179" fillId="33" borderId="0" xfId="4" applyFont="1" applyFill="1" applyBorder="1" applyAlignment="1" applyProtection="1">
      <alignment horizontal="center" vertical="center"/>
      <protection locked="0"/>
    </xf>
    <xf numFmtId="0" fontId="14" fillId="0" borderId="12" xfId="23913" applyFill="1" applyBorder="1" applyAlignment="1">
      <alignment horizontal="center" vertical="center"/>
    </xf>
    <xf numFmtId="0" fontId="14" fillId="0" borderId="12" xfId="21674" applyFont="1" applyFill="1" applyBorder="1" applyAlignment="1" applyProtection="1">
      <alignment horizontal="center" vertical="center"/>
      <protection locked="0"/>
    </xf>
    <xf numFmtId="0" fontId="14" fillId="0" borderId="12" xfId="21674" applyFill="1" applyBorder="1" applyAlignment="1" applyProtection="1">
      <alignment horizontal="center" vertical="center" wrapText="1"/>
      <protection locked="0"/>
    </xf>
    <xf numFmtId="0" fontId="14" fillId="0" borderId="12" xfId="23913" applyFont="1" applyFill="1" applyBorder="1" applyAlignment="1">
      <alignment horizontal="center" vertical="center"/>
    </xf>
    <xf numFmtId="0" fontId="14" fillId="0" borderId="14" xfId="2" applyFont="1" applyFill="1" applyBorder="1" applyAlignment="1" applyProtection="1">
      <alignment horizontal="center" vertical="center"/>
      <protection locked="0"/>
    </xf>
    <xf numFmtId="0" fontId="14" fillId="33" borderId="61" xfId="3" applyFont="1" applyFill="1" applyBorder="1" applyAlignment="1" applyProtection="1">
      <alignment horizontal="center" vertical="center"/>
      <protection locked="0"/>
    </xf>
    <xf numFmtId="0" fontId="22" fillId="33" borderId="65" xfId="21674" applyFont="1" applyFill="1" applyBorder="1" applyAlignment="1" applyProtection="1">
      <alignment vertical="center" wrapText="1"/>
      <protection locked="0"/>
    </xf>
    <xf numFmtId="0" fontId="14" fillId="0" borderId="63" xfId="2" applyFont="1" applyFill="1" applyBorder="1" applyAlignment="1" applyProtection="1">
      <alignment horizontal="center" vertical="center"/>
      <protection locked="0"/>
    </xf>
    <xf numFmtId="0" fontId="14" fillId="0" borderId="63" xfId="3" applyFont="1" applyFill="1" applyBorder="1" applyAlignment="1" applyProtection="1">
      <alignment horizontal="center" vertical="center"/>
      <protection locked="0"/>
    </xf>
    <xf numFmtId="0" fontId="178" fillId="0" borderId="0" xfId="4" applyFont="1" applyFill="1" applyBorder="1" applyAlignment="1" applyProtection="1">
      <alignment horizontal="center" vertical="center"/>
      <protection locked="0"/>
    </xf>
    <xf numFmtId="0" fontId="14" fillId="33" borderId="60" xfId="3" applyFont="1" applyFill="1" applyBorder="1" applyAlignment="1" applyProtection="1">
      <alignment horizontal="center" vertical="center"/>
      <protection locked="0"/>
    </xf>
    <xf numFmtId="0" fontId="14" fillId="0" borderId="0" xfId="2" applyFill="1" applyAlignment="1" applyProtection="1">
      <alignment horizontal="center"/>
      <protection locked="0"/>
    </xf>
    <xf numFmtId="0" fontId="22" fillId="0" borderId="55" xfId="2" applyFont="1" applyFill="1" applyBorder="1" applyAlignment="1" applyProtection="1">
      <alignment horizontal="left" vertical="center" wrapText="1"/>
      <protection locked="0"/>
    </xf>
    <xf numFmtId="0" fontId="14" fillId="0" borderId="56" xfId="3" applyFont="1" applyFill="1" applyBorder="1" applyAlignment="1" applyProtection="1">
      <alignment horizontal="center" vertical="center"/>
      <protection locked="0"/>
    </xf>
    <xf numFmtId="0" fontId="14" fillId="0" borderId="0" xfId="2" applyFill="1" applyProtection="1">
      <protection locked="0"/>
    </xf>
    <xf numFmtId="0" fontId="14" fillId="0" borderId="0" xfId="2" applyFill="1" applyBorder="1" applyAlignment="1" applyProtection="1">
      <alignment horizontal="center"/>
      <protection locked="0"/>
    </xf>
    <xf numFmtId="0" fontId="14" fillId="0" borderId="0" xfId="21674" applyFill="1" applyBorder="1" applyAlignment="1" applyProtection="1">
      <alignment horizontal="center"/>
      <protection locked="0"/>
    </xf>
    <xf numFmtId="1" fontId="14" fillId="0" borderId="12" xfId="2" applyNumberFormat="1" applyFont="1" applyFill="1" applyBorder="1" applyAlignment="1" applyProtection="1">
      <alignment horizontal="center" vertical="center"/>
      <protection locked="0"/>
    </xf>
    <xf numFmtId="0" fontId="22" fillId="0" borderId="55" xfId="2" applyFont="1" applyFill="1" applyBorder="1" applyAlignment="1" applyProtection="1">
      <alignment vertical="center"/>
      <protection locked="0"/>
    </xf>
    <xf numFmtId="0" fontId="22" fillId="0" borderId="55" xfId="3" applyFont="1" applyFill="1" applyBorder="1" applyAlignment="1" applyProtection="1">
      <alignment horizontal="left" vertical="center"/>
      <protection locked="0"/>
    </xf>
    <xf numFmtId="0" fontId="22" fillId="0" borderId="55" xfId="21674" applyFont="1" applyFill="1" applyBorder="1" applyAlignment="1" applyProtection="1">
      <alignment horizontal="left" vertical="center"/>
      <protection locked="0"/>
    </xf>
    <xf numFmtId="0" fontId="22" fillId="33" borderId="64" xfId="2" applyFont="1" applyFill="1" applyBorder="1" applyAlignment="1" applyProtection="1">
      <alignment vertical="center"/>
      <protection locked="0"/>
    </xf>
    <xf numFmtId="0" fontId="22" fillId="33" borderId="65" xfId="2" applyFont="1" applyFill="1" applyBorder="1" applyAlignment="1" applyProtection="1">
      <alignment vertical="center"/>
      <protection locked="0"/>
    </xf>
    <xf numFmtId="0" fontId="14" fillId="0" borderId="0" xfId="4" applyFill="1" applyBorder="1" applyAlignment="1" applyProtection="1">
      <alignment horizontal="center" vertical="center"/>
      <protection locked="0"/>
    </xf>
    <xf numFmtId="0" fontId="14" fillId="0" borderId="12" xfId="2" applyFont="1" applyFill="1" applyBorder="1" applyAlignment="1" applyProtection="1">
      <alignment horizontal="center" vertical="center"/>
      <protection locked="0"/>
    </xf>
    <xf numFmtId="0" fontId="175" fillId="0" borderId="12" xfId="0" applyFont="1" applyFill="1" applyBorder="1" applyAlignment="1">
      <alignment horizontal="center" vertical="center"/>
    </xf>
    <xf numFmtId="0" fontId="14" fillId="33" borderId="11" xfId="3" applyFont="1" applyFill="1" applyBorder="1" applyAlignment="1" applyProtection="1">
      <alignment horizontal="center" vertical="center"/>
      <protection locked="0"/>
    </xf>
    <xf numFmtId="3" fontId="14" fillId="0" borderId="11" xfId="2" applyNumberFormat="1" applyFont="1" applyFill="1" applyBorder="1" applyAlignment="1" applyProtection="1">
      <alignment horizontal="center" vertical="center"/>
      <protection locked="0"/>
    </xf>
    <xf numFmtId="3" fontId="14" fillId="0" borderId="13" xfId="2" applyNumberFormat="1" applyFont="1" applyFill="1" applyBorder="1" applyAlignment="1" applyProtection="1">
      <alignment horizontal="center" vertical="center"/>
      <protection locked="0"/>
    </xf>
    <xf numFmtId="3" fontId="14" fillId="0" borderId="63" xfId="2" applyNumberFormat="1" applyFont="1" applyFill="1" applyBorder="1" applyAlignment="1" applyProtection="1">
      <alignment horizontal="center" vertical="center"/>
      <protection locked="0"/>
    </xf>
    <xf numFmtId="0" fontId="14" fillId="0" borderId="11" xfId="2" applyFont="1" applyFill="1" applyBorder="1" applyAlignment="1" applyProtection="1">
      <alignment horizontal="center" vertical="center" wrapText="1"/>
      <protection locked="0"/>
    </xf>
    <xf numFmtId="0" fontId="14" fillId="0" borderId="63" xfId="2" applyFont="1" applyFill="1" applyBorder="1" applyAlignment="1" applyProtection="1">
      <alignment horizontal="center" vertical="center" wrapText="1"/>
      <protection locked="0"/>
    </xf>
    <xf numFmtId="3" fontId="14" fillId="0" borderId="12" xfId="2" applyNumberFormat="1" applyFont="1"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wrapText="1"/>
      <protection locked="0"/>
    </xf>
    <xf numFmtId="0" fontId="14" fillId="33" borderId="13" xfId="3" applyFont="1" applyFill="1" applyBorder="1" applyAlignment="1" applyProtection="1">
      <alignment horizontal="center" vertical="center"/>
      <protection locked="0"/>
    </xf>
    <xf numFmtId="0" fontId="14" fillId="33" borderId="63" xfId="3" applyFont="1" applyFill="1" applyBorder="1" applyAlignment="1" applyProtection="1">
      <alignment horizontal="center" vertical="center"/>
      <protection locked="0"/>
    </xf>
    <xf numFmtId="49" fontId="17" fillId="34" borderId="59" xfId="2" applyNumberFormat="1" applyFont="1" applyFill="1" applyBorder="1" applyAlignment="1" applyProtection="1">
      <alignment horizontal="center" vertical="center" wrapText="1"/>
      <protection locked="0"/>
    </xf>
    <xf numFmtId="0" fontId="14" fillId="33" borderId="12" xfId="3" applyFont="1" applyFill="1" applyBorder="1" applyAlignment="1" applyProtection="1">
      <alignment horizontal="center" vertical="center"/>
      <protection locked="0"/>
    </xf>
    <xf numFmtId="10" fontId="14" fillId="33" borderId="11" xfId="1" applyNumberFormat="1" applyFont="1" applyFill="1" applyBorder="1" applyAlignment="1" applyProtection="1">
      <alignment horizontal="center" vertical="center"/>
      <protection locked="0"/>
    </xf>
    <xf numFmtId="10" fontId="14" fillId="33" borderId="63" xfId="1" applyNumberFormat="1" applyFont="1" applyFill="1" applyBorder="1" applyAlignment="1" applyProtection="1">
      <alignment horizontal="center" vertical="center"/>
      <protection locked="0"/>
    </xf>
    <xf numFmtId="0" fontId="14" fillId="33" borderId="11" xfId="2" applyFont="1" applyFill="1" applyBorder="1" applyAlignment="1" applyProtection="1">
      <alignment horizontal="center" vertical="center" wrapText="1"/>
      <protection locked="0"/>
    </xf>
    <xf numFmtId="0" fontId="14" fillId="33" borderId="63" xfId="2" applyFont="1" applyFill="1" applyBorder="1" applyAlignment="1" applyProtection="1">
      <alignment horizontal="center" vertical="center" wrapText="1"/>
      <protection locked="0"/>
    </xf>
    <xf numFmtId="0" fontId="14" fillId="33" borderId="11" xfId="2" applyFont="1" applyFill="1" applyBorder="1" applyAlignment="1" applyProtection="1">
      <alignment horizontal="center" vertical="center"/>
      <protection locked="0"/>
    </xf>
    <xf numFmtId="49" fontId="17" fillId="34" borderId="58" xfId="2" applyNumberFormat="1" applyFont="1" applyFill="1" applyBorder="1" applyAlignment="1" applyProtection="1">
      <alignment horizontal="center" vertical="center" wrapText="1"/>
      <protection locked="0"/>
    </xf>
    <xf numFmtId="0" fontId="14" fillId="0" borderId="12" xfId="2" applyFont="1" applyFill="1" applyBorder="1" applyAlignment="1" applyProtection="1">
      <alignment horizontal="center" vertical="center" wrapText="1"/>
      <protection locked="0"/>
    </xf>
    <xf numFmtId="10" fontId="14" fillId="33" borderId="13" xfId="1" applyNumberFormat="1" applyFont="1" applyFill="1" applyBorder="1" applyAlignment="1" applyProtection="1">
      <alignment horizontal="center" vertical="center"/>
      <protection locked="0"/>
    </xf>
    <xf numFmtId="0" fontId="14" fillId="33" borderId="12" xfId="2" applyFill="1" applyBorder="1" applyAlignment="1" applyProtection="1">
      <alignment horizontal="center" vertical="center"/>
      <protection locked="0"/>
    </xf>
    <xf numFmtId="0" fontId="14" fillId="0" borderId="12" xfId="3" applyFont="1" applyFill="1" applyBorder="1" applyAlignment="1" applyProtection="1">
      <alignment horizontal="center" vertical="center"/>
      <protection locked="0"/>
    </xf>
    <xf numFmtId="0" fontId="14" fillId="0" borderId="12" xfId="2" applyFill="1" applyBorder="1" applyAlignment="1" applyProtection="1">
      <alignment horizontal="center" vertical="center"/>
      <protection locked="0"/>
    </xf>
    <xf numFmtId="10" fontId="14" fillId="33" borderId="12" xfId="1" applyNumberFormat="1" applyFont="1"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protection locked="0"/>
    </xf>
    <xf numFmtId="10" fontId="14" fillId="0" borderId="12" xfId="1" applyNumberFormat="1" applyFont="1" applyFill="1" applyBorder="1" applyAlignment="1" applyProtection="1">
      <alignment horizontal="center" vertical="center"/>
      <protection locked="0"/>
    </xf>
    <xf numFmtId="0" fontId="14" fillId="33" borderId="63" xfId="2" applyFont="1" applyFill="1" applyBorder="1" applyAlignment="1" applyProtection="1">
      <alignment horizontal="center" vertical="center"/>
      <protection locked="0"/>
    </xf>
    <xf numFmtId="0" fontId="14" fillId="33" borderId="63" xfId="2" applyFill="1" applyBorder="1" applyAlignment="1" applyProtection="1">
      <alignment horizontal="center" vertical="center"/>
      <protection locked="0"/>
    </xf>
    <xf numFmtId="1" fontId="14" fillId="33" borderId="12" xfId="2" applyNumberFormat="1" applyFont="1" applyFill="1" applyBorder="1" applyAlignment="1" applyProtection="1">
      <alignment horizontal="center" vertical="center"/>
      <protection locked="0"/>
    </xf>
    <xf numFmtId="0" fontId="14" fillId="33" borderId="13" xfId="2" applyFont="1" applyFill="1" applyBorder="1" applyAlignment="1" applyProtection="1">
      <alignment horizontal="center" vertical="center"/>
      <protection locked="0"/>
    </xf>
    <xf numFmtId="0" fontId="14" fillId="0" borderId="11" xfId="2" applyFont="1" applyFill="1" applyBorder="1" applyAlignment="1" applyProtection="1">
      <alignment horizontal="center" vertical="center"/>
      <protection locked="0"/>
    </xf>
    <xf numFmtId="0" fontId="14" fillId="0" borderId="13" xfId="2" applyFont="1" applyFill="1" applyBorder="1" applyAlignment="1" applyProtection="1">
      <alignment horizontal="center" vertical="center"/>
      <protection locked="0"/>
    </xf>
    <xf numFmtId="10" fontId="14" fillId="33" borderId="12" xfId="3" applyNumberFormat="1" applyFont="1" applyFill="1" applyBorder="1" applyAlignment="1" applyProtection="1">
      <alignment horizontal="center" vertical="center"/>
      <protection locked="0"/>
    </xf>
    <xf numFmtId="0" fontId="22" fillId="33" borderId="55" xfId="3" applyFont="1" applyFill="1" applyBorder="1" applyAlignment="1" applyProtection="1">
      <alignment horizontal="left" vertical="center"/>
      <protection locked="0"/>
    </xf>
    <xf numFmtId="0" fontId="177" fillId="33" borderId="12" xfId="3" applyFont="1" applyFill="1" applyBorder="1" applyAlignment="1">
      <alignment horizontal="left" vertical="center"/>
    </xf>
    <xf numFmtId="49" fontId="17" fillId="34" borderId="28" xfId="2" applyNumberFormat="1" applyFont="1" applyFill="1" applyBorder="1" applyAlignment="1" applyProtection="1">
      <alignment vertical="center" wrapText="1"/>
      <protection locked="0"/>
    </xf>
    <xf numFmtId="49" fontId="17" fillId="34" borderId="62" xfId="2" applyNumberFormat="1" applyFont="1" applyFill="1" applyBorder="1" applyAlignment="1" applyProtection="1">
      <alignment vertical="center" wrapText="1"/>
      <protection locked="0"/>
    </xf>
    <xf numFmtId="0" fontId="16" fillId="34" borderId="71" xfId="2" applyFont="1" applyFill="1" applyBorder="1" applyAlignment="1" applyProtection="1">
      <protection locked="0"/>
    </xf>
    <xf numFmtId="0" fontId="19" fillId="34" borderId="72" xfId="2" applyFont="1" applyFill="1" applyBorder="1" applyAlignment="1" applyProtection="1">
      <alignment vertical="center"/>
      <protection locked="0"/>
    </xf>
    <xf numFmtId="0" fontId="22" fillId="85" borderId="64" xfId="2" applyFont="1" applyFill="1" applyBorder="1" applyAlignment="1" applyProtection="1">
      <alignment vertical="center"/>
      <protection locked="0"/>
    </xf>
    <xf numFmtId="0" fontId="14" fillId="85" borderId="12" xfId="3" applyFont="1" applyFill="1" applyBorder="1" applyAlignment="1" applyProtection="1">
      <alignment horizontal="center" vertical="center"/>
      <protection locked="0"/>
    </xf>
    <xf numFmtId="0" fontId="14" fillId="85" borderId="12" xfId="2" applyFill="1" applyBorder="1" applyAlignment="1" applyProtection="1">
      <alignment horizontal="center" vertical="center"/>
      <protection locked="0"/>
    </xf>
    <xf numFmtId="0" fontId="14" fillId="85" borderId="12" xfId="2" applyFont="1" applyFill="1" applyBorder="1" applyAlignment="1" applyProtection="1">
      <alignment horizontal="center" vertical="center"/>
      <protection locked="0"/>
    </xf>
    <xf numFmtId="0" fontId="22" fillId="85" borderId="65" xfId="2" applyFont="1" applyFill="1" applyBorder="1" applyAlignment="1" applyProtection="1">
      <alignment vertical="center"/>
      <protection locked="0"/>
    </xf>
    <xf numFmtId="0" fontId="22" fillId="85" borderId="55" xfId="2" applyFont="1" applyFill="1" applyBorder="1" applyAlignment="1" applyProtection="1">
      <alignment vertical="center"/>
      <protection locked="0"/>
    </xf>
    <xf numFmtId="0" fontId="22" fillId="89" borderId="55" xfId="2" applyFont="1" applyFill="1" applyBorder="1" applyAlignment="1" applyProtection="1">
      <alignment vertical="center"/>
      <protection locked="0"/>
    </xf>
    <xf numFmtId="0" fontId="14" fillId="89" borderId="12" xfId="3" applyFont="1" applyFill="1" applyBorder="1" applyAlignment="1" applyProtection="1">
      <alignment horizontal="center" vertical="center"/>
      <protection locked="0"/>
    </xf>
    <xf numFmtId="0" fontId="14" fillId="89" borderId="12" xfId="2" applyFont="1" applyFill="1" applyBorder="1" applyAlignment="1" applyProtection="1">
      <alignment horizontal="center" vertical="center"/>
      <protection locked="0"/>
    </xf>
    <xf numFmtId="0" fontId="14" fillId="89" borderId="12" xfId="2" applyFill="1" applyBorder="1" applyAlignment="1" applyProtection="1">
      <alignment horizontal="center" vertical="center"/>
      <protection locked="0"/>
    </xf>
    <xf numFmtId="0" fontId="14" fillId="89" borderId="56" xfId="3" applyFont="1" applyFill="1" applyBorder="1" applyAlignment="1" applyProtection="1">
      <alignment horizontal="center" vertical="center"/>
      <protection locked="0"/>
    </xf>
    <xf numFmtId="0" fontId="22" fillId="89" borderId="64" xfId="2" applyFont="1" applyFill="1" applyBorder="1" applyAlignment="1" applyProtection="1">
      <alignment vertical="center"/>
      <protection locked="0"/>
    </xf>
    <xf numFmtId="0" fontId="14" fillId="89" borderId="60" xfId="3" applyFont="1" applyFill="1" applyBorder="1" applyAlignment="1" applyProtection="1">
      <alignment horizontal="center" vertical="center"/>
      <protection locked="0"/>
    </xf>
    <xf numFmtId="0" fontId="22" fillId="89" borderId="65" xfId="2" applyFont="1" applyFill="1" applyBorder="1" applyAlignment="1" applyProtection="1">
      <alignment vertical="center"/>
      <protection locked="0"/>
    </xf>
    <xf numFmtId="0" fontId="14" fillId="89" borderId="12" xfId="23913" applyFont="1" applyFill="1" applyBorder="1" applyAlignment="1">
      <alignment horizontal="center" vertical="center"/>
    </xf>
    <xf numFmtId="0" fontId="14" fillId="85" borderId="12" xfId="23913" applyFont="1" applyFill="1" applyBorder="1" applyAlignment="1">
      <alignment horizontal="center" vertical="center"/>
    </xf>
    <xf numFmtId="0" fontId="14" fillId="89" borderId="12" xfId="21674" applyFill="1" applyBorder="1" applyAlignment="1" applyProtection="1">
      <alignment horizontal="center" vertical="center"/>
      <protection locked="0"/>
    </xf>
    <xf numFmtId="0" fontId="14" fillId="89" borderId="12" xfId="23913" applyFill="1" applyBorder="1" applyAlignment="1">
      <alignment horizontal="center" vertical="center"/>
    </xf>
    <xf numFmtId="0" fontId="14" fillId="85" borderId="12" xfId="2" applyFont="1" applyFill="1" applyBorder="1" applyAlignment="1" applyProtection="1">
      <alignment horizontal="center" vertical="center" wrapText="1"/>
      <protection locked="0"/>
    </xf>
    <xf numFmtId="0" fontId="14" fillId="85" borderId="12" xfId="2" applyFill="1" applyBorder="1" applyAlignment="1" applyProtection="1">
      <alignment horizontal="center" vertical="center" wrapText="1"/>
      <protection locked="0"/>
    </xf>
    <xf numFmtId="0" fontId="14" fillId="89" borderId="12" xfId="2" applyFill="1" applyBorder="1" applyAlignment="1" applyProtection="1">
      <alignment horizontal="center" vertical="center" wrapText="1"/>
      <protection locked="0"/>
    </xf>
    <xf numFmtId="0" fontId="14" fillId="89" borderId="12" xfId="3" applyFill="1" applyBorder="1" applyAlignment="1" applyProtection="1">
      <alignment horizontal="center" vertical="center" wrapText="1"/>
      <protection locked="0"/>
    </xf>
    <xf numFmtId="0" fontId="14" fillId="89" borderId="12" xfId="2" applyFont="1" applyFill="1" applyBorder="1" applyAlignment="1" applyProtection="1">
      <alignment horizontal="center" vertical="center" wrapText="1"/>
      <protection locked="0"/>
    </xf>
    <xf numFmtId="0" fontId="14" fillId="85" borderId="14" xfId="3" applyFont="1" applyFill="1" applyBorder="1" applyAlignment="1" applyProtection="1">
      <alignment horizontal="center" vertical="center"/>
      <protection locked="0"/>
    </xf>
    <xf numFmtId="0" fontId="14" fillId="85" borderId="14" xfId="2" applyFont="1" applyFill="1" applyBorder="1" applyAlignment="1" applyProtection="1">
      <alignment horizontal="center" vertical="center" wrapText="1"/>
      <protection locked="0"/>
    </xf>
    <xf numFmtId="0" fontId="14" fillId="85" borderId="14" xfId="2" applyFill="1" applyBorder="1" applyAlignment="1" applyProtection="1">
      <alignment horizontal="center" vertical="center" wrapText="1"/>
      <protection locked="0"/>
    </xf>
    <xf numFmtId="0" fontId="14" fillId="85" borderId="14" xfId="2" applyFont="1" applyFill="1" applyBorder="1" applyAlignment="1" applyProtection="1">
      <alignment horizontal="center" vertical="center"/>
      <protection locked="0"/>
    </xf>
    <xf numFmtId="0" fontId="14" fillId="85" borderId="53" xfId="3" applyFont="1" applyFill="1" applyBorder="1" applyAlignment="1" applyProtection="1">
      <alignment horizontal="center" vertical="center"/>
      <protection locked="0"/>
    </xf>
    <xf numFmtId="49" fontId="17" fillId="34" borderId="76" xfId="2" applyNumberFormat="1" applyFont="1" applyFill="1" applyBorder="1" applyAlignment="1" applyProtection="1">
      <alignment horizontal="center" vertical="center" wrapText="1"/>
      <protection locked="0"/>
    </xf>
    <xf numFmtId="49" fontId="17" fillId="34" borderId="68" xfId="2" applyNumberFormat="1" applyFont="1" applyFill="1" applyBorder="1" applyAlignment="1" applyProtection="1">
      <alignment vertical="center" wrapText="1"/>
      <protection locked="0"/>
    </xf>
    <xf numFmtId="170" fontId="14" fillId="34" borderId="69" xfId="2" applyNumberFormat="1" applyFont="1" applyFill="1" applyBorder="1" applyAlignment="1" applyProtection="1">
      <alignment horizontal="center" vertical="center"/>
      <protection locked="0"/>
    </xf>
    <xf numFmtId="170" fontId="14" fillId="86" borderId="77" xfId="2" applyNumberFormat="1" applyFont="1" applyFill="1" applyBorder="1" applyAlignment="1" applyProtection="1">
      <alignment horizontal="center" vertical="center"/>
      <protection locked="0"/>
    </xf>
    <xf numFmtId="0" fontId="14" fillId="85" borderId="77" xfId="3" applyFont="1" applyFill="1" applyBorder="1" applyAlignment="1" applyProtection="1">
      <alignment horizontal="center" vertical="center"/>
      <protection locked="0"/>
    </xf>
    <xf numFmtId="0" fontId="14" fillId="33" borderId="77" xfId="3" applyFont="1" applyFill="1" applyBorder="1" applyAlignment="1" applyProtection="1">
      <alignment horizontal="center" vertical="center"/>
      <protection locked="0"/>
    </xf>
    <xf numFmtId="0" fontId="14" fillId="89" borderId="77" xfId="3" applyFont="1" applyFill="1" applyBorder="1" applyAlignment="1" applyProtection="1">
      <alignment horizontal="center" vertical="center"/>
      <protection locked="0"/>
    </xf>
    <xf numFmtId="0" fontId="14" fillId="0" borderId="77" xfId="3" applyFont="1" applyFill="1" applyBorder="1" applyAlignment="1" applyProtection="1">
      <alignment horizontal="center" vertical="center"/>
      <protection locked="0"/>
    </xf>
    <xf numFmtId="170" fontId="14" fillId="90" borderId="77" xfId="2" applyNumberFormat="1" applyFont="1" applyFill="1" applyBorder="1" applyAlignment="1" applyProtection="1">
      <alignment horizontal="center" vertical="center"/>
      <protection locked="0"/>
    </xf>
    <xf numFmtId="0" fontId="14" fillId="89" borderId="77" xfId="2" applyFont="1" applyFill="1" applyBorder="1" applyAlignment="1" applyProtection="1">
      <alignment horizontal="center" vertical="center"/>
      <protection locked="0"/>
    </xf>
    <xf numFmtId="170" fontId="14" fillId="34" borderId="77" xfId="2" applyNumberFormat="1" applyFont="1" applyFill="1" applyBorder="1" applyAlignment="1" applyProtection="1">
      <alignment horizontal="center" vertical="center"/>
      <protection locked="0"/>
    </xf>
    <xf numFmtId="0" fontId="14" fillId="85" borderId="72" xfId="3" applyFont="1" applyFill="1" applyBorder="1" applyAlignment="1" applyProtection="1">
      <alignment horizontal="center" vertical="center"/>
      <protection locked="0"/>
    </xf>
    <xf numFmtId="0" fontId="22" fillId="85" borderId="55" xfId="2" applyFont="1" applyFill="1" applyBorder="1" applyAlignment="1" applyProtection="1">
      <alignment vertical="center" wrapText="1"/>
      <protection locked="0"/>
    </xf>
    <xf numFmtId="0" fontId="22" fillId="89" borderId="55" xfId="2" applyFont="1" applyFill="1" applyBorder="1" applyAlignment="1" applyProtection="1">
      <alignment vertical="center" wrapText="1"/>
      <protection locked="0"/>
    </xf>
    <xf numFmtId="0" fontId="22" fillId="89" borderId="55" xfId="21674" applyFont="1" applyFill="1" applyBorder="1" applyAlignment="1" applyProtection="1">
      <alignment vertical="center" wrapText="1"/>
      <protection locked="0"/>
    </xf>
    <xf numFmtId="0" fontId="22" fillId="89" borderId="55" xfId="3" applyFont="1" applyFill="1" applyBorder="1" applyAlignment="1" applyProtection="1">
      <alignment vertical="center"/>
      <protection locked="0"/>
    </xf>
    <xf numFmtId="0" fontId="14" fillId="85" borderId="63" xfId="3" applyFont="1" applyFill="1" applyBorder="1" applyAlignment="1" applyProtection="1">
      <alignment horizontal="center" vertical="center"/>
      <protection locked="0"/>
    </xf>
    <xf numFmtId="0" fontId="14" fillId="85" borderId="63" xfId="2" applyFill="1" applyBorder="1" applyAlignment="1" applyProtection="1">
      <alignment horizontal="center" vertical="center"/>
      <protection locked="0"/>
    </xf>
    <xf numFmtId="0" fontId="14" fillId="85" borderId="63" xfId="2" applyFont="1" applyFill="1" applyBorder="1" applyAlignment="1" applyProtection="1">
      <alignment horizontal="center" vertical="center"/>
      <protection locked="0"/>
    </xf>
    <xf numFmtId="170" fontId="19" fillId="34" borderId="73" xfId="2" applyNumberFormat="1" applyFont="1" applyFill="1" applyBorder="1" applyAlignment="1" applyProtection="1">
      <alignment vertical="center"/>
      <protection locked="0"/>
    </xf>
    <xf numFmtId="170" fontId="19" fillId="34" borderId="58" xfId="2" applyNumberFormat="1" applyFont="1" applyFill="1" applyBorder="1" applyAlignment="1" applyProtection="1">
      <alignment vertical="center"/>
      <protection locked="0"/>
    </xf>
    <xf numFmtId="170" fontId="19" fillId="34" borderId="74" xfId="2" applyNumberFormat="1" applyFont="1" applyFill="1" applyBorder="1" applyAlignment="1" applyProtection="1">
      <alignment vertical="center"/>
      <protection locked="0"/>
    </xf>
    <xf numFmtId="170" fontId="174" fillId="86" borderId="78" xfId="2" applyNumberFormat="1" applyFont="1" applyFill="1" applyBorder="1" applyAlignment="1" applyProtection="1">
      <alignment vertical="center"/>
      <protection locked="0"/>
    </xf>
    <xf numFmtId="170" fontId="174" fillId="86" borderId="16" xfId="2" applyNumberFormat="1" applyFont="1" applyFill="1" applyBorder="1" applyAlignment="1" applyProtection="1">
      <alignment vertical="center"/>
      <protection locked="0"/>
    </xf>
    <xf numFmtId="170" fontId="174" fillId="86" borderId="79" xfId="2" applyNumberFormat="1" applyFont="1" applyFill="1" applyBorder="1" applyAlignment="1" applyProtection="1">
      <alignment vertical="center"/>
      <protection locked="0"/>
    </xf>
    <xf numFmtId="0" fontId="14" fillId="85" borderId="11" xfId="3" applyFont="1" applyFill="1" applyBorder="1" applyAlignment="1" applyProtection="1">
      <alignment horizontal="center" vertical="center"/>
      <protection locked="0"/>
    </xf>
    <xf numFmtId="0" fontId="14" fillId="85" borderId="11" xfId="2" applyFont="1" applyFill="1" applyBorder="1" applyAlignment="1" applyProtection="1">
      <alignment horizontal="center" vertical="center"/>
      <protection locked="0"/>
    </xf>
    <xf numFmtId="0" fontId="14" fillId="85" borderId="11" xfId="2" applyFill="1" applyBorder="1" applyAlignment="1" applyProtection="1">
      <alignment horizontal="center" vertical="center"/>
      <protection locked="0"/>
    </xf>
    <xf numFmtId="1" fontId="14" fillId="33" borderId="63" xfId="2" applyNumberFormat="1" applyFont="1" applyFill="1" applyBorder="1" applyAlignment="1" applyProtection="1">
      <alignment horizontal="center" vertical="center"/>
      <protection locked="0"/>
    </xf>
    <xf numFmtId="1" fontId="14" fillId="0" borderId="63" xfId="2" applyNumberFormat="1" applyFont="1" applyFill="1" applyBorder="1" applyAlignment="1" applyProtection="1">
      <alignment horizontal="center" vertical="center"/>
      <protection locked="0"/>
    </xf>
    <xf numFmtId="0" fontId="22" fillId="0" borderId="64" xfId="21674" applyFont="1" applyFill="1" applyBorder="1" applyAlignment="1" applyProtection="1">
      <alignment horizontal="left" vertical="center"/>
      <protection locked="0"/>
    </xf>
    <xf numFmtId="0" fontId="14" fillId="0" borderId="11" xfId="21674" applyFill="1" applyBorder="1" applyAlignment="1" applyProtection="1">
      <alignment horizontal="center" vertical="center"/>
      <protection locked="0"/>
    </xf>
    <xf numFmtId="0" fontId="14" fillId="0" borderId="11" xfId="21674" applyFont="1" applyFill="1" applyBorder="1" applyAlignment="1" applyProtection="1">
      <alignment horizontal="center" vertical="center" wrapText="1"/>
      <protection locked="0"/>
    </xf>
    <xf numFmtId="10" fontId="14" fillId="0" borderId="11" xfId="1" applyNumberFormat="1" applyFont="1" applyFill="1" applyBorder="1" applyAlignment="1" applyProtection="1">
      <alignment horizontal="center" vertical="center"/>
      <protection locked="0"/>
    </xf>
    <xf numFmtId="0" fontId="14" fillId="0" borderId="11" xfId="2" applyFill="1" applyBorder="1" applyAlignment="1" applyProtection="1">
      <alignment horizontal="center" vertical="center"/>
      <protection locked="0"/>
    </xf>
    <xf numFmtId="1" fontId="14" fillId="0" borderId="11" xfId="2" applyNumberFormat="1" applyFont="1" applyFill="1" applyBorder="1" applyAlignment="1" applyProtection="1">
      <alignment horizontal="center" vertical="center"/>
      <protection locked="0"/>
    </xf>
    <xf numFmtId="0" fontId="14" fillId="0" borderId="60" xfId="3" applyFont="1" applyFill="1" applyBorder="1" applyAlignment="1" applyProtection="1">
      <alignment horizontal="center" vertical="center"/>
      <protection locked="0"/>
    </xf>
    <xf numFmtId="0" fontId="22" fillId="33" borderId="66" xfId="2" applyFont="1" applyFill="1" applyBorder="1" applyAlignment="1" applyProtection="1">
      <alignment vertical="center"/>
      <protection locked="0"/>
    </xf>
    <xf numFmtId="0" fontId="14" fillId="33" borderId="13" xfId="2" applyFill="1" applyBorder="1" applyAlignment="1" applyProtection="1">
      <alignment horizontal="center" vertical="center"/>
      <protection locked="0"/>
    </xf>
    <xf numFmtId="0" fontId="14" fillId="0" borderId="13" xfId="3" applyFont="1" applyFill="1" applyBorder="1" applyAlignment="1" applyProtection="1">
      <alignment horizontal="center" vertical="center"/>
      <protection locked="0"/>
    </xf>
    <xf numFmtId="1" fontId="14" fillId="33" borderId="13" xfId="2" applyNumberFormat="1" applyFont="1" applyFill="1" applyBorder="1" applyAlignment="1" applyProtection="1">
      <alignment horizontal="center" vertical="center"/>
      <protection locked="0"/>
    </xf>
    <xf numFmtId="1" fontId="14" fillId="0" borderId="13" xfId="2" applyNumberFormat="1" applyFont="1" applyFill="1" applyBorder="1" applyAlignment="1" applyProtection="1">
      <alignment horizontal="center" vertical="center"/>
      <protection locked="0"/>
    </xf>
    <xf numFmtId="0" fontId="22" fillId="33" borderId="65" xfId="3" applyFont="1" applyFill="1" applyBorder="1" applyAlignment="1" applyProtection="1">
      <alignment horizontal="left" vertical="center"/>
      <protection locked="0"/>
    </xf>
    <xf numFmtId="0" fontId="14" fillId="0" borderId="63" xfId="2" applyFill="1" applyBorder="1" applyAlignment="1" applyProtection="1">
      <alignment horizontal="center" vertical="center"/>
      <protection locked="0"/>
    </xf>
    <xf numFmtId="0" fontId="22" fillId="33" borderId="64" xfId="3" applyFont="1" applyFill="1" applyBorder="1" applyAlignment="1" applyProtection="1">
      <alignment horizontal="left" vertical="center"/>
      <protection locked="0"/>
    </xf>
    <xf numFmtId="0" fontId="14" fillId="85" borderId="61" xfId="3" applyNumberFormat="1" applyFont="1" applyFill="1" applyBorder="1" applyAlignment="1" applyProtection="1">
      <alignment horizontal="center" vertical="center"/>
      <protection locked="0"/>
    </xf>
    <xf numFmtId="0" fontId="14" fillId="85" borderId="56" xfId="3" applyNumberFormat="1" applyFont="1" applyFill="1" applyBorder="1" applyAlignment="1" applyProtection="1">
      <alignment horizontal="center" vertical="center"/>
      <protection locked="0"/>
    </xf>
    <xf numFmtId="0" fontId="14" fillId="33" borderId="56" xfId="3" applyNumberFormat="1" applyFont="1" applyFill="1" applyBorder="1" applyAlignment="1" applyProtection="1">
      <alignment horizontal="center" vertical="center"/>
      <protection locked="0"/>
    </xf>
    <xf numFmtId="0" fontId="14" fillId="89" borderId="56" xfId="3" applyNumberFormat="1" applyFont="1" applyFill="1" applyBorder="1" applyAlignment="1" applyProtection="1">
      <alignment horizontal="center" vertical="center"/>
      <protection locked="0"/>
    </xf>
    <xf numFmtId="0" fontId="14" fillId="85" borderId="60" xfId="3" applyNumberFormat="1" applyFont="1" applyFill="1" applyBorder="1" applyAlignment="1" applyProtection="1">
      <alignment horizontal="center" vertical="center"/>
      <protection locked="0"/>
    </xf>
    <xf numFmtId="0" fontId="14" fillId="33" borderId="61" xfId="3" applyNumberFormat="1" applyFont="1" applyFill="1" applyBorder="1" applyAlignment="1" applyProtection="1">
      <alignment horizontal="center" vertical="center"/>
      <protection locked="0"/>
    </xf>
    <xf numFmtId="0" fontId="14" fillId="33" borderId="80" xfId="3" applyNumberFormat="1" applyFont="1" applyFill="1" applyBorder="1" applyAlignment="1" applyProtection="1">
      <alignment horizontal="center" vertical="center"/>
      <protection locked="0"/>
    </xf>
    <xf numFmtId="0" fontId="14" fillId="0" borderId="56" xfId="3" applyNumberFormat="1" applyFont="1" applyFill="1" applyBorder="1" applyAlignment="1" applyProtection="1">
      <alignment horizontal="center" vertical="center"/>
      <protection locked="0"/>
    </xf>
    <xf numFmtId="0" fontId="14" fillId="33" borderId="11" xfId="21674" applyFont="1" applyFill="1" applyBorder="1" applyAlignment="1" applyProtection="1">
      <alignment horizontal="center" vertical="center"/>
      <protection locked="0"/>
    </xf>
    <xf numFmtId="0" fontId="14" fillId="0" borderId="11" xfId="21674" applyFont="1" applyFill="1" applyBorder="1" applyAlignment="1" applyProtection="1">
      <alignment horizontal="center" vertical="center"/>
      <protection locked="0"/>
    </xf>
    <xf numFmtId="0" fontId="14" fillId="0" borderId="11" xfId="21674" applyFill="1" applyBorder="1" applyAlignment="1" applyProtection="1">
      <alignment horizontal="center" vertical="center" wrapText="1"/>
      <protection locked="0"/>
    </xf>
    <xf numFmtId="1" fontId="14" fillId="0" borderId="63" xfId="2" applyNumberFormat="1" applyFill="1" applyBorder="1" applyAlignment="1" applyProtection="1">
      <alignment horizontal="center" vertical="center"/>
      <protection locked="0"/>
    </xf>
    <xf numFmtId="0" fontId="14" fillId="33" borderId="11" xfId="3" applyFill="1" applyBorder="1" applyAlignment="1" applyProtection="1">
      <alignment horizontal="center" vertical="center"/>
      <protection locked="0"/>
    </xf>
    <xf numFmtId="3" fontId="14" fillId="0" borderId="11" xfId="2" applyNumberFormat="1" applyFont="1" applyFill="1" applyBorder="1" applyAlignment="1" applyProtection="1">
      <alignment horizontal="center" vertical="center" wrapText="1"/>
      <protection locked="0"/>
    </xf>
    <xf numFmtId="0" fontId="14" fillId="33" borderId="60" xfId="3" applyNumberFormat="1" applyFont="1" applyFill="1" applyBorder="1" applyAlignment="1" applyProtection="1">
      <alignment horizontal="center" vertical="center"/>
      <protection locked="0"/>
    </xf>
    <xf numFmtId="0" fontId="14" fillId="89" borderId="63" xfId="3" applyFont="1" applyFill="1" applyBorder="1" applyAlignment="1" applyProtection="1">
      <alignment horizontal="center" vertical="center"/>
      <protection locked="0"/>
    </xf>
    <xf numFmtId="0" fontId="14" fillId="89" borderId="63" xfId="2" applyFill="1" applyBorder="1" applyAlignment="1" applyProtection="1">
      <alignment horizontal="center" vertical="center"/>
      <protection locked="0"/>
    </xf>
    <xf numFmtId="0" fontId="14" fillId="89" borderId="63" xfId="2" applyFont="1" applyFill="1" applyBorder="1" applyAlignment="1" applyProtection="1">
      <alignment horizontal="center" vertical="center"/>
      <protection locked="0"/>
    </xf>
    <xf numFmtId="0" fontId="14" fillId="89" borderId="61" xfId="3" applyNumberFormat="1" applyFont="1" applyFill="1" applyBorder="1" applyAlignment="1" applyProtection="1">
      <alignment horizontal="center" vertical="center"/>
      <protection locked="0"/>
    </xf>
    <xf numFmtId="170" fontId="173" fillId="90" borderId="78" xfId="2" applyNumberFormat="1" applyFont="1" applyFill="1" applyBorder="1" applyAlignment="1" applyProtection="1">
      <alignment vertical="center"/>
      <protection locked="0"/>
    </xf>
    <xf numFmtId="0" fontId="14" fillId="89" borderId="11" xfId="2" applyFont="1" applyFill="1" applyBorder="1" applyAlignment="1" applyProtection="1">
      <alignment horizontal="center" vertical="center"/>
      <protection locked="0"/>
    </xf>
    <xf numFmtId="0" fontId="14" fillId="89" borderId="11" xfId="2" applyFill="1" applyBorder="1" applyAlignment="1" applyProtection="1">
      <alignment horizontal="center" vertical="center"/>
      <protection locked="0"/>
    </xf>
    <xf numFmtId="0" fontId="14" fillId="89" borderId="11" xfId="3" applyFont="1" applyFill="1" applyBorder="1" applyAlignment="1" applyProtection="1">
      <alignment horizontal="center" vertical="center"/>
      <protection locked="0"/>
    </xf>
    <xf numFmtId="0" fontId="14" fillId="89" borderId="60" xfId="3" applyNumberFormat="1" applyFont="1" applyFill="1" applyBorder="1" applyAlignment="1" applyProtection="1">
      <alignment horizontal="center" vertical="center"/>
      <protection locked="0"/>
    </xf>
    <xf numFmtId="0" fontId="22" fillId="85" borderId="65" xfId="2" applyFont="1" applyFill="1" applyBorder="1" applyAlignment="1" applyProtection="1">
      <alignment vertical="center" wrapText="1"/>
      <protection locked="0"/>
    </xf>
    <xf numFmtId="0" fontId="14" fillId="85" borderId="63" xfId="2" applyFill="1" applyBorder="1" applyAlignment="1" applyProtection="1">
      <alignment horizontal="center" vertical="center" wrapText="1"/>
      <protection locked="0"/>
    </xf>
    <xf numFmtId="170" fontId="19" fillId="34" borderId="78" xfId="2" applyNumberFormat="1" applyFont="1" applyFill="1" applyBorder="1" applyAlignment="1" applyProtection="1">
      <alignment vertical="center"/>
      <protection locked="0"/>
    </xf>
    <xf numFmtId="0" fontId="22" fillId="89" borderId="64" xfId="2" applyFont="1" applyFill="1" applyBorder="1" applyAlignment="1" applyProtection="1">
      <alignment vertical="center" wrapText="1"/>
      <protection locked="0"/>
    </xf>
    <xf numFmtId="0" fontId="14" fillId="89" borderId="11" xfId="2" applyFill="1" applyBorder="1" applyAlignment="1" applyProtection="1">
      <alignment horizontal="center" vertical="center" wrapText="1"/>
      <protection locked="0"/>
    </xf>
    <xf numFmtId="170" fontId="173" fillId="90" borderId="65" xfId="2" applyNumberFormat="1" applyFont="1" applyFill="1" applyBorder="1" applyAlignment="1" applyProtection="1">
      <alignment vertical="center"/>
      <protection locked="0"/>
    </xf>
    <xf numFmtId="0" fontId="22" fillId="89" borderId="64" xfId="21674" applyFont="1" applyFill="1" applyBorder="1" applyAlignment="1" applyProtection="1">
      <alignment vertical="center" wrapText="1"/>
      <protection locked="0"/>
    </xf>
    <xf numFmtId="0" fontId="14" fillId="89" borderId="11" xfId="2" applyFont="1" applyFill="1" applyBorder="1" applyAlignment="1" applyProtection="1">
      <alignment horizontal="center" vertical="center" wrapText="1"/>
      <protection locked="0"/>
    </xf>
    <xf numFmtId="0" fontId="22" fillId="89" borderId="65" xfId="21674" applyFont="1" applyFill="1" applyBorder="1" applyAlignment="1" applyProtection="1">
      <alignment vertical="center" wrapText="1"/>
      <protection locked="0"/>
    </xf>
    <xf numFmtId="0" fontId="14" fillId="89" borderId="61" xfId="3" applyFont="1" applyFill="1" applyBorder="1" applyAlignment="1" applyProtection="1">
      <alignment horizontal="center" vertical="center"/>
      <protection locked="0"/>
    </xf>
    <xf numFmtId="0" fontId="14" fillId="89" borderId="11" xfId="3" applyFill="1" applyBorder="1" applyAlignment="1" applyProtection="1">
      <alignment horizontal="center" vertical="center" wrapText="1"/>
      <protection locked="0"/>
    </xf>
    <xf numFmtId="0" fontId="22" fillId="89" borderId="65" xfId="2" applyFont="1" applyFill="1" applyBorder="1" applyAlignment="1" applyProtection="1">
      <alignment vertical="center" wrapText="1"/>
      <protection locked="0"/>
    </xf>
    <xf numFmtId="0" fontId="14" fillId="89" borderId="63" xfId="3" applyFill="1" applyBorder="1" applyAlignment="1" applyProtection="1">
      <alignment horizontal="center" vertical="center" wrapText="1"/>
      <protection locked="0"/>
    </xf>
    <xf numFmtId="0" fontId="33" fillId="89" borderId="63" xfId="3" applyFont="1" applyFill="1" applyBorder="1" applyAlignment="1" applyProtection="1">
      <alignment horizontal="center" vertical="center"/>
      <protection locked="0"/>
    </xf>
    <xf numFmtId="0" fontId="33" fillId="89" borderId="11" xfId="3" applyFont="1" applyFill="1" applyBorder="1" applyAlignment="1" applyProtection="1">
      <alignment horizontal="center" vertical="center"/>
      <protection locked="0"/>
    </xf>
    <xf numFmtId="10" fontId="14" fillId="85" borderId="63" xfId="1" applyNumberFormat="1" applyFont="1" applyFill="1" applyBorder="1" applyAlignment="1" applyProtection="1">
      <alignment horizontal="center" vertical="center"/>
      <protection locked="0"/>
    </xf>
    <xf numFmtId="0" fontId="14" fillId="85" borderId="63" xfId="2" applyFont="1" applyFill="1" applyBorder="1" applyAlignment="1" applyProtection="1">
      <alignment horizontal="center" vertical="center" wrapText="1"/>
      <protection locked="0"/>
    </xf>
    <xf numFmtId="3" fontId="14" fillId="85" borderId="63" xfId="2" applyNumberFormat="1" applyFont="1" applyFill="1" applyBorder="1" applyAlignment="1" applyProtection="1">
      <alignment horizontal="center" vertical="center"/>
      <protection locked="0"/>
    </xf>
    <xf numFmtId="10" fontId="14" fillId="85" borderId="12" xfId="1" applyNumberFormat="1" applyFont="1" applyFill="1" applyBorder="1" applyAlignment="1" applyProtection="1">
      <alignment horizontal="center" vertical="center"/>
      <protection locked="0"/>
    </xf>
    <xf numFmtId="3" fontId="14" fillId="85" borderId="12" xfId="2" applyNumberFormat="1" applyFont="1" applyFill="1" applyBorder="1" applyAlignment="1" applyProtection="1">
      <alignment horizontal="center" vertical="center"/>
      <protection locked="0"/>
    </xf>
    <xf numFmtId="10" fontId="14" fillId="89" borderId="12" xfId="1" applyNumberFormat="1" applyFont="1" applyFill="1" applyBorder="1" applyAlignment="1" applyProtection="1">
      <alignment horizontal="center" vertical="center"/>
      <protection locked="0"/>
    </xf>
    <xf numFmtId="3" fontId="14" fillId="89" borderId="12" xfId="2" applyNumberFormat="1" applyFont="1" applyFill="1" applyBorder="1" applyAlignment="1" applyProtection="1">
      <alignment horizontal="center" vertical="center"/>
      <protection locked="0"/>
    </xf>
    <xf numFmtId="0" fontId="175" fillId="89" borderId="12" xfId="0" applyFont="1" applyFill="1" applyBorder="1" applyAlignment="1">
      <alignment horizontal="center" vertical="center"/>
    </xf>
    <xf numFmtId="10" fontId="14" fillId="85" borderId="11" xfId="1" applyNumberFormat="1" applyFont="1" applyFill="1" applyBorder="1" applyAlignment="1" applyProtection="1">
      <alignment horizontal="center" vertical="center"/>
      <protection locked="0"/>
    </xf>
    <xf numFmtId="0" fontId="14" fillId="85" borderId="11" xfId="2" applyFont="1" applyFill="1" applyBorder="1" applyAlignment="1" applyProtection="1">
      <alignment horizontal="center" vertical="center" wrapText="1"/>
      <protection locked="0"/>
    </xf>
    <xf numFmtId="3" fontId="14" fillId="85" borderId="11" xfId="2" applyNumberFormat="1" applyFont="1" applyFill="1" applyBorder="1" applyAlignment="1" applyProtection="1">
      <alignment horizontal="center" vertical="center"/>
      <protection locked="0"/>
    </xf>
    <xf numFmtId="170" fontId="174" fillId="86" borderId="16" xfId="2" applyNumberFormat="1" applyFont="1" applyFill="1" applyBorder="1" applyAlignment="1" applyProtection="1">
      <alignment horizontal="center" vertical="center"/>
      <protection locked="0"/>
    </xf>
    <xf numFmtId="170" fontId="174" fillId="86" borderId="79" xfId="2" applyNumberFormat="1" applyFont="1" applyFill="1" applyBorder="1" applyAlignment="1" applyProtection="1">
      <alignment horizontal="center" vertical="center"/>
      <protection locked="0"/>
    </xf>
    <xf numFmtId="3" fontId="14" fillId="89" borderId="12" xfId="2" applyNumberFormat="1" applyFont="1" applyFill="1" applyBorder="1" applyAlignment="1" applyProtection="1">
      <alignment horizontal="center" vertical="center" wrapText="1"/>
      <protection locked="0"/>
    </xf>
    <xf numFmtId="3" fontId="14" fillId="85" borderId="12" xfId="2" applyNumberFormat="1" applyFont="1" applyFill="1" applyBorder="1" applyAlignment="1" applyProtection="1">
      <alignment horizontal="center" vertical="center" wrapText="1"/>
      <protection locked="0"/>
    </xf>
    <xf numFmtId="170" fontId="173" fillId="90" borderId="16" xfId="2" applyNumberFormat="1" applyFont="1" applyFill="1" applyBorder="1" applyAlignment="1" applyProtection="1">
      <alignment horizontal="center" vertical="center"/>
      <protection locked="0"/>
    </xf>
    <xf numFmtId="170" fontId="173" fillId="90" borderId="79" xfId="2" applyNumberFormat="1" applyFont="1" applyFill="1" applyBorder="1" applyAlignment="1" applyProtection="1">
      <alignment horizontal="center" vertical="center"/>
      <protection locked="0"/>
    </xf>
    <xf numFmtId="10" fontId="14" fillId="89" borderId="63" xfId="1" applyNumberFormat="1" applyFont="1" applyFill="1" applyBorder="1" applyAlignment="1" applyProtection="1">
      <alignment horizontal="center" vertical="center"/>
      <protection locked="0"/>
    </xf>
    <xf numFmtId="3" fontId="14" fillId="89" borderId="63" xfId="2" applyNumberFormat="1" applyFont="1" applyFill="1" applyBorder="1" applyAlignment="1" applyProtection="1">
      <alignment horizontal="center" vertical="center"/>
      <protection locked="0"/>
    </xf>
    <xf numFmtId="0" fontId="175" fillId="85" borderId="12" xfId="0" applyFont="1" applyFill="1" applyBorder="1" applyAlignment="1">
      <alignment horizontal="center" vertical="center"/>
    </xf>
    <xf numFmtId="1" fontId="14" fillId="89" borderId="12" xfId="2" applyNumberFormat="1" applyFont="1" applyFill="1" applyBorder="1" applyAlignment="1" applyProtection="1">
      <alignment horizontal="center" vertical="center"/>
      <protection locked="0"/>
    </xf>
    <xf numFmtId="10" fontId="14" fillId="89" borderId="11" xfId="1" applyNumberFormat="1" applyFont="1" applyFill="1" applyBorder="1" applyAlignment="1" applyProtection="1">
      <alignment horizontal="center" vertical="center"/>
      <protection locked="0"/>
    </xf>
    <xf numFmtId="1" fontId="14" fillId="89" borderId="11" xfId="2" applyNumberFormat="1" applyFont="1" applyFill="1" applyBorder="1" applyAlignment="1" applyProtection="1">
      <alignment horizontal="center" vertical="center"/>
      <protection locked="0"/>
    </xf>
    <xf numFmtId="0" fontId="175" fillId="89" borderId="11" xfId="0" applyFont="1" applyFill="1" applyBorder="1" applyAlignment="1">
      <alignment horizontal="center" vertical="center"/>
    </xf>
    <xf numFmtId="3" fontId="14" fillId="89" borderId="11" xfId="2" applyNumberFormat="1" applyFont="1" applyFill="1" applyBorder="1" applyAlignment="1" applyProtection="1">
      <alignment horizontal="center" vertical="center"/>
      <protection locked="0"/>
    </xf>
    <xf numFmtId="170" fontId="19" fillId="34" borderId="16" xfId="2" applyNumberFormat="1" applyFont="1" applyFill="1" applyBorder="1" applyAlignment="1" applyProtection="1">
      <alignment horizontal="center" vertical="center"/>
      <protection locked="0"/>
    </xf>
    <xf numFmtId="170" fontId="19" fillId="34" borderId="79" xfId="2" applyNumberFormat="1" applyFont="1" applyFill="1" applyBorder="1" applyAlignment="1" applyProtection="1">
      <alignment horizontal="center" vertical="center"/>
      <protection locked="0"/>
    </xf>
    <xf numFmtId="170" fontId="173" fillId="90" borderId="63" xfId="2" applyNumberFormat="1" applyFont="1" applyFill="1" applyBorder="1" applyAlignment="1" applyProtection="1">
      <alignment horizontal="center" vertical="center"/>
      <protection locked="0"/>
    </xf>
    <xf numFmtId="170" fontId="173" fillId="90" borderId="61" xfId="2" applyNumberFormat="1" applyFont="1" applyFill="1" applyBorder="1" applyAlignment="1" applyProtection="1">
      <alignment horizontal="center" vertical="center"/>
      <protection locked="0"/>
    </xf>
    <xf numFmtId="10" fontId="14" fillId="89" borderId="12" xfId="3" applyNumberFormat="1" applyFont="1" applyFill="1" applyBorder="1" applyAlignment="1" applyProtection="1">
      <alignment horizontal="center" vertical="center"/>
      <protection locked="0"/>
    </xf>
    <xf numFmtId="10" fontId="14" fillId="89" borderId="11" xfId="3" applyNumberFormat="1" applyFont="1" applyFill="1" applyBorder="1" applyAlignment="1" applyProtection="1">
      <alignment horizontal="center" vertical="center"/>
      <protection locked="0"/>
    </xf>
    <xf numFmtId="10" fontId="14" fillId="89" borderId="63" xfId="3" applyNumberFormat="1" applyFont="1" applyFill="1" applyBorder="1" applyAlignment="1" applyProtection="1">
      <alignment horizontal="center" vertical="center"/>
      <protection locked="0"/>
    </xf>
    <xf numFmtId="0" fontId="175" fillId="89" borderId="63" xfId="0" applyFont="1" applyFill="1" applyBorder="1" applyAlignment="1">
      <alignment horizontal="center" vertical="center"/>
    </xf>
    <xf numFmtId="0" fontId="175" fillId="85" borderId="63" xfId="0" applyFont="1" applyFill="1" applyBorder="1" applyAlignment="1">
      <alignment horizontal="center" vertical="center"/>
    </xf>
    <xf numFmtId="10" fontId="14" fillId="85" borderId="14" xfId="1" applyNumberFormat="1" applyFont="1" applyFill="1" applyBorder="1" applyAlignment="1" applyProtection="1">
      <alignment horizontal="center" vertical="center"/>
      <protection locked="0"/>
    </xf>
    <xf numFmtId="0" fontId="175" fillId="85" borderId="14" xfId="0" applyFont="1" applyFill="1" applyBorder="1" applyAlignment="1">
      <alignment horizontal="center" vertical="center"/>
    </xf>
    <xf numFmtId="3" fontId="14" fillId="85" borderId="14" xfId="2" applyNumberFormat="1" applyFont="1" applyFill="1" applyBorder="1" applyAlignment="1" applyProtection="1">
      <alignment horizontal="center" vertical="center"/>
      <protection locked="0"/>
    </xf>
    <xf numFmtId="170" fontId="19" fillId="34" borderId="0" xfId="2" applyNumberFormat="1" applyFont="1" applyFill="1" applyBorder="1" applyAlignment="1" applyProtection="1">
      <alignment vertical="center"/>
      <protection locked="0"/>
    </xf>
    <xf numFmtId="170" fontId="174" fillId="86" borderId="29" xfId="2" applyNumberFormat="1" applyFont="1" applyFill="1" applyBorder="1" applyAlignment="1" applyProtection="1">
      <alignment vertical="center"/>
      <protection locked="0"/>
    </xf>
    <xf numFmtId="10" fontId="181" fillId="87" borderId="12" xfId="1" applyNumberFormat="1" applyFont="1" applyFill="1" applyBorder="1" applyAlignment="1">
      <alignment horizontal="center" vertical="center" wrapText="1"/>
    </xf>
    <xf numFmtId="0" fontId="22" fillId="88" borderId="12" xfId="4" applyFont="1" applyFill="1" applyBorder="1" applyAlignment="1" applyProtection="1">
      <alignment horizontal="left" vertical="center" wrapText="1"/>
      <protection locked="0"/>
    </xf>
    <xf numFmtId="0" fontId="22" fillId="88" borderId="12" xfId="4" applyFont="1" applyFill="1" applyBorder="1" applyAlignment="1" applyProtection="1">
      <alignment horizontal="center" vertical="center" wrapText="1"/>
      <protection locked="0"/>
    </xf>
    <xf numFmtId="0" fontId="22" fillId="89" borderId="12" xfId="4" applyFont="1" applyFill="1" applyBorder="1" applyAlignment="1" applyProtection="1">
      <alignment horizontal="center" vertical="center" wrapText="1"/>
      <protection locked="0"/>
    </xf>
    <xf numFmtId="0" fontId="22" fillId="91" borderId="12" xfId="4" applyFont="1" applyFill="1" applyBorder="1" applyAlignment="1" applyProtection="1">
      <alignment horizontal="center" vertical="center" wrapText="1"/>
      <protection locked="0"/>
    </xf>
    <xf numFmtId="0" fontId="181" fillId="87" borderId="12" xfId="3" applyFont="1" applyFill="1" applyBorder="1" applyAlignment="1">
      <alignment horizontal="center" vertical="center" wrapText="1"/>
    </xf>
    <xf numFmtId="0" fontId="14" fillId="85" borderId="0" xfId="2" applyFill="1" applyBorder="1" applyAlignment="1" applyProtection="1">
      <alignment horizontal="center"/>
      <protection locked="0"/>
    </xf>
    <xf numFmtId="0" fontId="14" fillId="85" borderId="0" xfId="4" applyFill="1" applyBorder="1" applyAlignment="1" applyProtection="1">
      <alignment horizontal="left" vertical="center"/>
      <protection locked="0"/>
    </xf>
    <xf numFmtId="0" fontId="15" fillId="85" borderId="0" xfId="4" applyFont="1" applyFill="1" applyBorder="1" applyAlignment="1" applyProtection="1">
      <alignment horizontal="center" vertical="center"/>
      <protection locked="0"/>
    </xf>
    <xf numFmtId="0" fontId="14" fillId="85" borderId="0" xfId="4" applyFill="1" applyBorder="1" applyAlignment="1" applyProtection="1">
      <alignment horizontal="center" vertical="center"/>
      <protection locked="0"/>
    </xf>
    <xf numFmtId="0" fontId="14" fillId="85" borderId="0" xfId="21674" applyFill="1" applyBorder="1" applyAlignment="1" applyProtection="1">
      <alignment horizontal="center"/>
      <protection locked="0"/>
    </xf>
    <xf numFmtId="0" fontId="14" fillId="85" borderId="0" xfId="2" applyFill="1" applyBorder="1" applyAlignment="1" applyProtection="1">
      <alignment horizontal="left" vertical="center"/>
      <protection locked="0"/>
    </xf>
    <xf numFmtId="0" fontId="14" fillId="85" borderId="0" xfId="2" applyFill="1" applyBorder="1" applyAlignment="1" applyProtection="1">
      <alignment horizontal="center" vertical="center"/>
      <protection locked="0"/>
    </xf>
    <xf numFmtId="0" fontId="14" fillId="85" borderId="0" xfId="3" applyFill="1" applyBorder="1" applyAlignment="1" applyProtection="1">
      <alignment horizontal="center"/>
      <protection locked="0"/>
    </xf>
    <xf numFmtId="0" fontId="179" fillId="85" borderId="0" xfId="21674" applyFont="1" applyFill="1" applyBorder="1" applyAlignment="1" applyProtection="1">
      <alignment horizontal="left" vertical="center"/>
      <protection locked="0"/>
    </xf>
    <xf numFmtId="0" fontId="23" fillId="85" borderId="0" xfId="21674" applyFont="1" applyFill="1" applyBorder="1" applyAlignment="1" applyProtection="1">
      <alignment horizontal="center"/>
      <protection locked="0"/>
    </xf>
    <xf numFmtId="0" fontId="15" fillId="33" borderId="0" xfId="4" applyFont="1" applyFill="1" applyAlignment="1">
      <alignment horizontal="center" vertical="center"/>
    </xf>
    <xf numFmtId="0" fontId="14" fillId="33" borderId="63" xfId="2" applyFill="1" applyBorder="1" applyAlignment="1" applyProtection="1">
      <alignment horizontal="center" vertical="center" wrapText="1"/>
      <protection locked="0"/>
    </xf>
    <xf numFmtId="0" fontId="14" fillId="0" borderId="63" xfId="3" applyFill="1" applyBorder="1" applyAlignment="1" applyProtection="1">
      <alignment horizontal="center" vertical="center" wrapText="1"/>
      <protection locked="0"/>
    </xf>
    <xf numFmtId="0" fontId="33" fillId="0" borderId="63" xfId="3" applyFont="1" applyFill="1" applyBorder="1" applyAlignment="1" applyProtection="1">
      <alignment horizontal="center" vertical="center"/>
      <protection locked="0"/>
    </xf>
    <xf numFmtId="170" fontId="173" fillId="85" borderId="29" xfId="2" applyNumberFormat="1" applyFont="1" applyFill="1" applyBorder="1" applyAlignment="1" applyProtection="1">
      <alignment vertical="center"/>
      <protection locked="0"/>
    </xf>
    <xf numFmtId="0" fontId="22" fillId="0" borderId="65" xfId="2" applyFont="1" applyFill="1" applyBorder="1" applyAlignment="1" applyProtection="1">
      <alignment horizontal="left" vertical="center" wrapText="1"/>
      <protection locked="0"/>
    </xf>
    <xf numFmtId="14" fontId="17" fillId="34" borderId="13" xfId="2" applyNumberFormat="1" applyFont="1" applyFill="1" applyBorder="1" applyAlignment="1" applyProtection="1">
      <alignment horizontal="center" vertical="top" wrapText="1"/>
      <protection locked="0"/>
    </xf>
    <xf numFmtId="170" fontId="174" fillId="86" borderId="71" xfId="2" applyNumberFormat="1" applyFont="1" applyFill="1" applyBorder="1" applyAlignment="1" applyProtection="1">
      <alignment vertical="center"/>
      <protection locked="0"/>
    </xf>
    <xf numFmtId="170" fontId="174" fillId="86" borderId="83" xfId="2" applyNumberFormat="1" applyFont="1" applyFill="1" applyBorder="1" applyAlignment="1" applyProtection="1">
      <alignment vertical="center"/>
      <protection locked="0"/>
    </xf>
    <xf numFmtId="170" fontId="174" fillId="86" borderId="84" xfId="2" applyNumberFormat="1" applyFont="1" applyFill="1" applyBorder="1" applyAlignment="1" applyProtection="1">
      <alignment vertical="center"/>
      <protection locked="0"/>
    </xf>
    <xf numFmtId="170" fontId="173" fillId="85" borderId="77" xfId="2" applyNumberFormat="1" applyFont="1" applyFill="1" applyBorder="1" applyAlignment="1" applyProtection="1">
      <alignment vertical="center"/>
      <protection locked="0"/>
    </xf>
    <xf numFmtId="170" fontId="173" fillId="85" borderId="85" xfId="2" applyNumberFormat="1" applyFont="1" applyFill="1" applyBorder="1" applyAlignment="1" applyProtection="1">
      <alignment vertical="center"/>
      <protection locked="0"/>
    </xf>
    <xf numFmtId="170" fontId="19" fillId="34" borderId="67" xfId="2" applyNumberFormat="1" applyFont="1" applyFill="1" applyBorder="1" applyAlignment="1" applyProtection="1">
      <alignment vertical="center"/>
      <protection locked="0"/>
    </xf>
    <xf numFmtId="170" fontId="19" fillId="34" borderId="81" xfId="2" applyNumberFormat="1" applyFont="1" applyFill="1" applyBorder="1" applyAlignment="1" applyProtection="1">
      <alignment vertical="center"/>
      <protection locked="0"/>
    </xf>
    <xf numFmtId="0" fontId="14" fillId="33" borderId="51" xfId="2" applyFill="1" applyBorder="1" applyAlignment="1" applyProtection="1">
      <alignment horizontal="center" vertical="center" wrapText="1"/>
      <protection locked="0"/>
    </xf>
    <xf numFmtId="0" fontId="14" fillId="0" borderId="51" xfId="2" applyFont="1" applyFill="1" applyBorder="1" applyAlignment="1" applyProtection="1">
      <alignment horizontal="center" vertical="center"/>
      <protection locked="0"/>
    </xf>
    <xf numFmtId="0" fontId="14" fillId="33" borderId="53" xfId="3" applyNumberFormat="1" applyFont="1" applyFill="1" applyBorder="1" applyAlignment="1" applyProtection="1">
      <alignment horizontal="center" vertical="center"/>
      <protection locked="0"/>
    </xf>
    <xf numFmtId="0" fontId="14" fillId="0" borderId="61" xfId="3" applyNumberFormat="1" applyFont="1" applyFill="1" applyBorder="1" applyAlignment="1" applyProtection="1">
      <alignment horizontal="center" vertical="center"/>
      <protection locked="0"/>
    </xf>
    <xf numFmtId="1" fontId="179" fillId="85" borderId="0" xfId="21674" applyNumberFormat="1" applyFont="1" applyFill="1" applyBorder="1" applyAlignment="1" applyProtection="1">
      <alignment horizontal="center" vertical="center"/>
      <protection locked="0"/>
    </xf>
    <xf numFmtId="0" fontId="14" fillId="89" borderId="63" xfId="3" applyFont="1" applyFill="1" applyBorder="1" applyAlignment="1" applyProtection="1">
      <alignment horizontal="center" vertical="center" wrapText="1"/>
      <protection locked="0"/>
    </xf>
    <xf numFmtId="170" fontId="19" fillId="34" borderId="76" xfId="2" applyNumberFormat="1" applyFont="1" applyFill="1" applyBorder="1" applyAlignment="1" applyProtection="1">
      <alignment vertical="center"/>
      <protection locked="0"/>
    </xf>
    <xf numFmtId="170" fontId="19" fillId="34" borderId="87" xfId="2" applyNumberFormat="1" applyFont="1" applyFill="1" applyBorder="1" applyAlignment="1" applyProtection="1">
      <alignment vertical="center"/>
      <protection locked="0"/>
    </xf>
    <xf numFmtId="170" fontId="19" fillId="34" borderId="88" xfId="2" applyNumberFormat="1" applyFont="1" applyFill="1" applyBorder="1" applyAlignment="1" applyProtection="1">
      <alignment vertical="center"/>
      <protection locked="0"/>
    </xf>
    <xf numFmtId="170" fontId="174" fillId="86" borderId="77" xfId="2" applyNumberFormat="1" applyFont="1" applyFill="1" applyBorder="1" applyAlignment="1" applyProtection="1">
      <alignment vertical="center"/>
      <protection locked="0"/>
    </xf>
    <xf numFmtId="170" fontId="174" fillId="86" borderId="85" xfId="2" applyNumberFormat="1" applyFont="1" applyFill="1" applyBorder="1" applyAlignment="1" applyProtection="1">
      <alignment vertical="center"/>
      <protection locked="0"/>
    </xf>
    <xf numFmtId="3" fontId="14" fillId="0" borderId="0" xfId="2" applyNumberFormat="1" applyFill="1" applyAlignment="1" applyProtection="1">
      <alignment horizontal="center"/>
      <protection locked="0"/>
    </xf>
    <xf numFmtId="14" fontId="178" fillId="0" borderId="12" xfId="4" applyNumberFormat="1" applyFont="1" applyFill="1" applyBorder="1" applyAlignment="1" applyProtection="1">
      <alignment horizontal="center" vertical="center"/>
      <protection locked="0"/>
    </xf>
    <xf numFmtId="10" fontId="14" fillId="0" borderId="0" xfId="1" applyNumberFormat="1" applyFill="1" applyAlignment="1">
      <alignment horizontal="center" vertical="center"/>
    </xf>
    <xf numFmtId="0" fontId="14" fillId="0" borderId="0" xfId="4" applyFill="1" applyAlignment="1">
      <alignment horizontal="center" vertical="center"/>
    </xf>
    <xf numFmtId="0" fontId="15" fillId="0" borderId="0" xfId="4" applyFont="1" applyFill="1" applyAlignment="1">
      <alignment horizontal="center" vertical="center"/>
    </xf>
    <xf numFmtId="0" fontId="15" fillId="0" borderId="0" xfId="4" applyFont="1" applyFill="1" applyBorder="1" applyAlignment="1" applyProtection="1">
      <alignment horizontal="center" vertical="center"/>
      <protection locked="0"/>
    </xf>
    <xf numFmtId="0" fontId="15" fillId="0" borderId="0" xfId="4" applyFont="1" applyFill="1" applyAlignment="1">
      <alignment horizontal="left" vertical="center"/>
    </xf>
    <xf numFmtId="1" fontId="14" fillId="0" borderId="0" xfId="4" applyNumberFormat="1" applyFill="1" applyAlignment="1">
      <alignment horizontal="center" vertical="center"/>
    </xf>
    <xf numFmtId="10" fontId="14" fillId="0" borderId="0" xfId="1" applyNumberFormat="1" applyFont="1" applyFill="1" applyBorder="1" applyAlignment="1" applyProtection="1">
      <alignment horizontal="center" vertical="center"/>
      <protection locked="0"/>
    </xf>
    <xf numFmtId="0" fontId="14" fillId="0" borderId="0" xfId="4" applyFill="1" applyAlignment="1">
      <alignment horizontal="left" vertical="center"/>
    </xf>
    <xf numFmtId="0" fontId="14" fillId="0" borderId="61" xfId="3" applyFont="1" applyFill="1" applyBorder="1" applyAlignment="1" applyProtection="1">
      <alignment horizontal="center" vertical="center"/>
      <protection locked="0"/>
    </xf>
    <xf numFmtId="0" fontId="33" fillId="0" borderId="11" xfId="2" applyFont="1" applyFill="1" applyBorder="1" applyAlignment="1" applyProtection="1">
      <alignment horizontal="center" vertical="center"/>
      <protection locked="0"/>
    </xf>
    <xf numFmtId="10" fontId="14" fillId="91" borderId="0" xfId="1" applyNumberFormat="1" applyFill="1" applyAlignment="1">
      <alignment horizontal="center" vertical="center"/>
    </xf>
    <xf numFmtId="0" fontId="14" fillId="91" borderId="0" xfId="4" applyFill="1" applyAlignment="1">
      <alignment horizontal="center" vertical="center"/>
    </xf>
    <xf numFmtId="0" fontId="14" fillId="0" borderId="13" xfId="21674" applyFill="1" applyBorder="1" applyAlignment="1" applyProtection="1">
      <alignment horizontal="center" vertical="center"/>
      <protection locked="0"/>
    </xf>
    <xf numFmtId="0" fontId="14" fillId="0" borderId="13" xfId="21674" applyFont="1" applyFill="1" applyBorder="1" applyAlignment="1" applyProtection="1">
      <alignment horizontal="center" vertical="center" wrapText="1"/>
      <protection locked="0"/>
    </xf>
    <xf numFmtId="0" fontId="14" fillId="0" borderId="12" xfId="3" applyFont="1" applyFill="1" applyBorder="1" applyAlignment="1" applyProtection="1">
      <alignment horizontal="center" vertical="center" wrapText="1"/>
      <protection locked="0"/>
    </xf>
    <xf numFmtId="0" fontId="14" fillId="0" borderId="12" xfId="21674" applyFill="1" applyBorder="1" applyAlignment="1" applyProtection="1">
      <alignment horizontal="center" vertical="center"/>
      <protection locked="0"/>
    </xf>
    <xf numFmtId="0" fontId="14" fillId="0" borderId="11" xfId="3" applyFont="1" applyFill="1" applyBorder="1" applyAlignment="1" applyProtection="1">
      <alignment horizontal="center" vertical="center"/>
      <protection locked="0"/>
    </xf>
    <xf numFmtId="0" fontId="14" fillId="0" borderId="63" xfId="3" applyFont="1" applyFill="1" applyBorder="1" applyAlignment="1" applyProtection="1">
      <alignment horizontal="center" vertical="center"/>
      <protection locked="0"/>
    </xf>
    <xf numFmtId="0" fontId="14" fillId="0" borderId="11" xfId="2" applyFill="1" applyBorder="1" applyAlignment="1" applyProtection="1">
      <alignment horizontal="center" vertical="center"/>
      <protection locked="0"/>
    </xf>
    <xf numFmtId="0" fontId="14" fillId="0" borderId="12" xfId="2" applyFill="1" applyBorder="1" applyAlignment="1" applyProtection="1">
      <alignment horizontal="center" vertical="center"/>
      <protection locked="0"/>
    </xf>
    <xf numFmtId="0" fontId="22" fillId="0" borderId="64" xfId="21674" applyFont="1" applyFill="1" applyBorder="1" applyAlignment="1" applyProtection="1">
      <alignment horizontal="left" vertical="center"/>
      <protection locked="0"/>
    </xf>
    <xf numFmtId="0" fontId="175" fillId="0" borderId="11" xfId="0" applyFont="1" applyFill="1" applyBorder="1" applyAlignment="1">
      <alignment horizontal="center" vertical="center"/>
    </xf>
    <xf numFmtId="0" fontId="175" fillId="0" borderId="63" xfId="0" applyFont="1" applyFill="1" applyBorder="1" applyAlignment="1">
      <alignment horizontal="center" vertical="center"/>
    </xf>
    <xf numFmtId="0" fontId="14" fillId="0" borderId="11" xfId="2" applyFont="1" applyFill="1" applyBorder="1" applyAlignment="1" applyProtection="1">
      <alignment horizontal="center" vertical="center"/>
      <protection locked="0"/>
    </xf>
    <xf numFmtId="0" fontId="14" fillId="0" borderId="63" xfId="2" applyFont="1" applyFill="1" applyBorder="1" applyAlignment="1" applyProtection="1">
      <alignment horizontal="center" vertical="center"/>
      <protection locked="0"/>
    </xf>
    <xf numFmtId="0" fontId="14" fillId="33" borderId="12" xfId="2" applyFill="1" applyBorder="1" applyAlignment="1" applyProtection="1">
      <alignment horizontal="center" vertical="center"/>
      <protection locked="0"/>
    </xf>
    <xf numFmtId="0" fontId="14" fillId="33" borderId="12" xfId="3" applyFont="1" applyFill="1" applyBorder="1" applyAlignment="1" applyProtection="1">
      <alignment horizontal="center" vertical="center"/>
      <protection locked="0"/>
    </xf>
    <xf numFmtId="3" fontId="14" fillId="0" borderId="12" xfId="2" applyNumberFormat="1" applyFont="1" applyFill="1" applyBorder="1" applyAlignment="1" applyProtection="1">
      <alignment horizontal="center" vertical="center"/>
      <protection locked="0"/>
    </xf>
    <xf numFmtId="3" fontId="14" fillId="0" borderId="11" xfId="2" applyNumberFormat="1" applyFont="1"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wrapText="1"/>
      <protection locked="0"/>
    </xf>
    <xf numFmtId="10" fontId="14" fillId="33" borderId="11" xfId="1" applyNumberFormat="1" applyFont="1" applyFill="1" applyBorder="1" applyAlignment="1" applyProtection="1">
      <alignment horizontal="center" vertical="center"/>
      <protection locked="0"/>
    </xf>
    <xf numFmtId="10" fontId="14" fillId="33" borderId="13" xfId="1" applyNumberFormat="1" applyFont="1" applyFill="1" applyBorder="1" applyAlignment="1" applyProtection="1">
      <alignment horizontal="center" vertical="center"/>
      <protection locked="0"/>
    </xf>
    <xf numFmtId="10" fontId="14" fillId="33" borderId="63" xfId="1" applyNumberFormat="1" applyFont="1" applyFill="1" applyBorder="1" applyAlignment="1" applyProtection="1">
      <alignment horizontal="center" vertical="center"/>
      <protection locked="0"/>
    </xf>
    <xf numFmtId="0" fontId="14" fillId="33" borderId="11" xfId="2" applyFont="1" applyFill="1" applyBorder="1" applyAlignment="1" applyProtection="1">
      <alignment horizontal="center" vertical="center" wrapText="1"/>
      <protection locked="0"/>
    </xf>
    <xf numFmtId="0" fontId="14" fillId="33" borderId="63" xfId="2" applyFont="1" applyFill="1" applyBorder="1" applyAlignment="1" applyProtection="1">
      <alignment horizontal="center" vertical="center" wrapText="1"/>
      <protection locked="0"/>
    </xf>
    <xf numFmtId="0" fontId="14" fillId="33" borderId="11" xfId="3" applyFont="1" applyFill="1" applyBorder="1" applyAlignment="1" applyProtection="1">
      <alignment horizontal="center" vertical="center"/>
      <protection locked="0"/>
    </xf>
    <xf numFmtId="0" fontId="14" fillId="0" borderId="12" xfId="3" applyFont="1" applyFill="1" applyBorder="1" applyAlignment="1" applyProtection="1">
      <alignment horizontal="center" vertical="center"/>
      <protection locked="0"/>
    </xf>
    <xf numFmtId="0" fontId="175" fillId="0" borderId="12" xfId="0" applyFont="1" applyFill="1" applyBorder="1" applyAlignment="1">
      <alignment horizontal="center" vertical="center"/>
    </xf>
    <xf numFmtId="3" fontId="14" fillId="0" borderId="13" xfId="2" applyNumberFormat="1" applyFont="1" applyFill="1" applyBorder="1" applyAlignment="1" applyProtection="1">
      <alignment horizontal="center" vertical="center"/>
      <protection locked="0"/>
    </xf>
    <xf numFmtId="3" fontId="14" fillId="0" borderId="63" xfId="2" applyNumberFormat="1" applyFont="1" applyFill="1" applyBorder="1" applyAlignment="1" applyProtection="1">
      <alignment horizontal="center" vertical="center"/>
      <protection locked="0"/>
    </xf>
    <xf numFmtId="0" fontId="14" fillId="0" borderId="11" xfId="2" applyFont="1" applyFill="1" applyBorder="1" applyAlignment="1" applyProtection="1">
      <alignment horizontal="center" vertical="center" wrapText="1"/>
      <protection locked="0"/>
    </xf>
    <xf numFmtId="0" fontId="14" fillId="0" borderId="63" xfId="2" applyFont="1" applyFill="1" applyBorder="1" applyAlignment="1" applyProtection="1">
      <alignment horizontal="center" vertical="center" wrapText="1"/>
      <protection locked="0"/>
    </xf>
    <xf numFmtId="0" fontId="14" fillId="0" borderId="12" xfId="2" applyFont="1" applyFill="1" applyBorder="1" applyAlignment="1" applyProtection="1">
      <alignment horizontal="center" vertical="center" wrapText="1"/>
      <protection locked="0"/>
    </xf>
    <xf numFmtId="0" fontId="14" fillId="33" borderId="11" xfId="2" applyFont="1" applyFill="1" applyBorder="1" applyAlignment="1" applyProtection="1">
      <alignment horizontal="center" vertical="center"/>
      <protection locked="0"/>
    </xf>
    <xf numFmtId="0" fontId="14" fillId="33" borderId="13" xfId="2" applyFont="1" applyFill="1" applyBorder="1" applyAlignment="1" applyProtection="1">
      <alignment horizontal="center" vertical="center"/>
      <protection locked="0"/>
    </xf>
    <xf numFmtId="0" fontId="14" fillId="33" borderId="13" xfId="3" applyFont="1" applyFill="1" applyBorder="1" applyAlignment="1" applyProtection="1">
      <alignment horizontal="center" vertical="center"/>
      <protection locked="0"/>
    </xf>
    <xf numFmtId="0" fontId="14" fillId="33" borderId="63" xfId="3" applyFont="1" applyFill="1" applyBorder="1" applyAlignment="1" applyProtection="1">
      <alignment horizontal="center" vertical="center"/>
      <protection locked="0"/>
    </xf>
    <xf numFmtId="0" fontId="14" fillId="0" borderId="12" xfId="2" applyFont="1" applyFill="1" applyBorder="1" applyAlignment="1" applyProtection="1">
      <alignment horizontal="center" vertical="center"/>
      <protection locked="0"/>
    </xf>
    <xf numFmtId="0" fontId="14" fillId="33" borderId="14" xfId="3" applyFont="1" applyFill="1" applyBorder="1" applyAlignment="1" applyProtection="1">
      <alignment horizontal="center" vertical="center"/>
      <protection locked="0"/>
    </xf>
    <xf numFmtId="0" fontId="14" fillId="33" borderId="12" xfId="2" applyFont="1" applyFill="1" applyBorder="1" applyAlignment="1" applyProtection="1">
      <alignment horizontal="center" vertical="center"/>
      <protection locked="0"/>
    </xf>
    <xf numFmtId="0" fontId="14" fillId="33" borderId="11" xfId="2" applyFill="1" applyBorder="1" applyAlignment="1" applyProtection="1">
      <alignment horizontal="center" vertical="center"/>
      <protection locked="0"/>
    </xf>
    <xf numFmtId="0" fontId="14" fillId="33" borderId="63" xfId="2" applyFont="1" applyFill="1" applyBorder="1" applyAlignment="1" applyProtection="1">
      <alignment horizontal="center" vertical="center"/>
      <protection locked="0"/>
    </xf>
    <xf numFmtId="0" fontId="14" fillId="33" borderId="63" xfId="2" applyFill="1" applyBorder="1" applyAlignment="1" applyProtection="1">
      <alignment horizontal="center" vertical="center"/>
      <protection locked="0"/>
    </xf>
    <xf numFmtId="1" fontId="14" fillId="33" borderId="12" xfId="2" applyNumberFormat="1" applyFont="1" applyFill="1" applyBorder="1" applyAlignment="1" applyProtection="1">
      <alignment horizontal="center" vertical="center"/>
      <protection locked="0"/>
    </xf>
    <xf numFmtId="0" fontId="14" fillId="33" borderId="14" xfId="2" applyFont="1" applyFill="1" applyBorder="1" applyAlignment="1" applyProtection="1">
      <alignment horizontal="center" vertical="center"/>
      <protection locked="0"/>
    </xf>
    <xf numFmtId="10" fontId="14" fillId="0" borderId="12" xfId="3" applyNumberFormat="1" applyFont="1" applyFill="1" applyBorder="1" applyAlignment="1" applyProtection="1">
      <alignment horizontal="center" vertical="center"/>
      <protection locked="0"/>
    </xf>
    <xf numFmtId="0" fontId="22" fillId="0" borderId="55" xfId="3" applyFont="1" applyFill="1" applyBorder="1" applyAlignment="1" applyProtection="1">
      <alignment horizontal="left" vertical="center"/>
      <protection locked="0"/>
    </xf>
    <xf numFmtId="0" fontId="14" fillId="0" borderId="13" xfId="2" applyFont="1" applyFill="1" applyBorder="1" applyAlignment="1" applyProtection="1">
      <alignment horizontal="center" vertical="center"/>
      <protection locked="0"/>
    </xf>
    <xf numFmtId="0" fontId="14" fillId="33" borderId="51" xfId="3" applyFont="1" applyFill="1" applyBorder="1" applyAlignment="1" applyProtection="1">
      <alignment horizontal="center" vertical="center"/>
      <protection locked="0"/>
    </xf>
    <xf numFmtId="10" fontId="14" fillId="33" borderId="12" xfId="1" applyNumberFormat="1" applyFont="1" applyFill="1" applyBorder="1" applyAlignment="1" applyProtection="1">
      <alignment horizontal="center" vertical="center"/>
      <protection locked="0"/>
    </xf>
    <xf numFmtId="10" fontId="14" fillId="0" borderId="12" xfId="1" applyNumberFormat="1" applyFont="1" applyFill="1" applyBorder="1" applyAlignment="1" applyProtection="1">
      <alignment horizontal="center" vertical="center"/>
      <protection locked="0"/>
    </xf>
    <xf numFmtId="0" fontId="14" fillId="33" borderId="13" xfId="2" applyFill="1" applyBorder="1" applyAlignment="1" applyProtection="1">
      <alignment horizontal="center" vertical="center"/>
      <protection locked="0"/>
    </xf>
    <xf numFmtId="0" fontId="14" fillId="0" borderId="13" xfId="3" applyFont="1" applyFill="1" applyBorder="1" applyAlignment="1" applyProtection="1">
      <alignment horizontal="center" vertical="center"/>
      <protection locked="0"/>
    </xf>
    <xf numFmtId="0" fontId="19" fillId="34" borderId="67" xfId="2" applyFont="1" applyFill="1" applyBorder="1" applyAlignment="1" applyProtection="1">
      <alignment horizontal="left" vertical="center"/>
      <protection locked="0"/>
    </xf>
    <xf numFmtId="0" fontId="14" fillId="33" borderId="80" xfId="3" applyFont="1" applyFill="1" applyBorder="1" applyAlignment="1" applyProtection="1">
      <alignment horizontal="center" vertical="center"/>
      <protection locked="0"/>
    </xf>
    <xf numFmtId="0" fontId="14" fillId="33" borderId="11" xfId="2" applyFill="1" applyBorder="1" applyAlignment="1" applyProtection="1">
      <alignment horizontal="center" vertical="center" wrapText="1"/>
      <protection locked="0"/>
    </xf>
    <xf numFmtId="170" fontId="173" fillId="85" borderId="69" xfId="2" applyNumberFormat="1" applyFont="1" applyFill="1" applyBorder="1" applyAlignment="1" applyProtection="1">
      <alignment vertical="center"/>
      <protection locked="0"/>
    </xf>
    <xf numFmtId="170" fontId="173" fillId="85" borderId="10" xfId="2" applyNumberFormat="1" applyFont="1" applyFill="1" applyBorder="1" applyAlignment="1" applyProtection="1">
      <alignment vertical="center"/>
      <protection locked="0"/>
    </xf>
    <xf numFmtId="170" fontId="173" fillId="85" borderId="70" xfId="2" applyNumberFormat="1" applyFont="1" applyFill="1" applyBorder="1" applyAlignment="1" applyProtection="1">
      <alignment vertical="center"/>
      <protection locked="0"/>
    </xf>
    <xf numFmtId="170" fontId="19" fillId="34" borderId="16" xfId="2" applyNumberFormat="1" applyFont="1" applyFill="1" applyBorder="1" applyAlignment="1" applyProtection="1">
      <alignment vertical="center"/>
      <protection locked="0"/>
    </xf>
    <xf numFmtId="170" fontId="19" fillId="34" borderId="79" xfId="2" applyNumberFormat="1" applyFont="1" applyFill="1" applyBorder="1" applyAlignment="1" applyProtection="1">
      <alignment vertical="center"/>
      <protection locked="0"/>
    </xf>
    <xf numFmtId="0" fontId="14" fillId="0" borderId="12" xfId="3" applyFont="1" applyFill="1" applyBorder="1" applyAlignment="1" applyProtection="1">
      <alignment horizontal="center" vertical="center"/>
      <protection locked="0"/>
    </xf>
    <xf numFmtId="0" fontId="14" fillId="0" borderId="12" xfId="2" applyFill="1" applyBorder="1" applyAlignment="1" applyProtection="1">
      <alignment horizontal="center" vertical="center"/>
      <protection locked="0"/>
    </xf>
    <xf numFmtId="0" fontId="14" fillId="0" borderId="11" xfId="3" applyFont="1" applyFill="1" applyBorder="1" applyAlignment="1" applyProtection="1">
      <alignment horizontal="center" vertical="center"/>
      <protection locked="0"/>
    </xf>
    <xf numFmtId="0" fontId="14" fillId="0" borderId="63" xfId="3" applyFont="1" applyFill="1" applyBorder="1" applyAlignment="1" applyProtection="1">
      <alignment horizontal="center" vertical="center"/>
      <protection locked="0"/>
    </xf>
    <xf numFmtId="10" fontId="14" fillId="0" borderId="63" xfId="1" applyNumberFormat="1" applyFont="1" applyFill="1" applyBorder="1" applyAlignment="1" applyProtection="1">
      <alignment horizontal="center" vertical="center"/>
      <protection locked="0"/>
    </xf>
    <xf numFmtId="0" fontId="14" fillId="0" borderId="11" xfId="2" applyFill="1" applyBorder="1" applyAlignment="1" applyProtection="1">
      <alignment horizontal="center" vertical="center"/>
      <protection locked="0"/>
    </xf>
    <xf numFmtId="0" fontId="175" fillId="0" borderId="63" xfId="0" applyFont="1" applyFill="1" applyBorder="1" applyAlignment="1">
      <alignment horizontal="center" vertical="center"/>
    </xf>
    <xf numFmtId="3" fontId="14" fillId="0" borderId="63" xfId="2" applyNumberFormat="1" applyFont="1" applyFill="1" applyBorder="1" applyAlignment="1" applyProtection="1">
      <alignment horizontal="center" vertical="center"/>
      <protection locked="0"/>
    </xf>
    <xf numFmtId="0" fontId="14" fillId="0" borderId="63" xfId="2" applyFont="1" applyFill="1" applyBorder="1" applyAlignment="1" applyProtection="1">
      <alignment horizontal="center" vertical="center" wrapText="1"/>
      <protection locked="0"/>
    </xf>
    <xf numFmtId="0" fontId="14" fillId="0" borderId="11" xfId="2" applyFont="1" applyFill="1" applyBorder="1" applyAlignment="1" applyProtection="1">
      <alignment horizontal="center" vertical="center"/>
      <protection locked="0"/>
    </xf>
    <xf numFmtId="0" fontId="14" fillId="0" borderId="63" xfId="2" applyFont="1" applyFill="1" applyBorder="1" applyAlignment="1" applyProtection="1">
      <alignment horizontal="center" vertical="center"/>
      <protection locked="0"/>
    </xf>
    <xf numFmtId="0" fontId="14" fillId="0" borderId="12" xfId="2" applyFont="1" applyFill="1" applyBorder="1" applyAlignment="1" applyProtection="1">
      <alignment horizontal="center" vertical="center"/>
      <protection locked="0"/>
    </xf>
    <xf numFmtId="0" fontId="14" fillId="0" borderId="13" xfId="3" applyFont="1" applyFill="1" applyBorder="1" applyAlignment="1" applyProtection="1">
      <alignment horizontal="center" vertical="center"/>
      <protection locked="0"/>
    </xf>
    <xf numFmtId="0" fontId="182" fillId="0" borderId="11" xfId="3" applyFont="1" applyFill="1" applyBorder="1" applyAlignment="1" applyProtection="1">
      <alignment horizontal="center" vertical="center"/>
      <protection locked="0"/>
    </xf>
    <xf numFmtId="0" fontId="14" fillId="0" borderId="12" xfId="4" applyFont="1" applyFill="1" applyBorder="1" applyAlignment="1" applyProtection="1">
      <alignment horizontal="center" vertical="center"/>
      <protection locked="0"/>
    </xf>
    <xf numFmtId="0" fontId="50" fillId="0" borderId="12" xfId="4" applyFont="1" applyFill="1" applyBorder="1" applyAlignment="1" applyProtection="1">
      <alignment horizontal="center" vertical="center"/>
      <protection locked="0"/>
    </xf>
    <xf numFmtId="0" fontId="14" fillId="0" borderId="14" xfId="3" applyFont="1" applyFill="1" applyBorder="1" applyAlignment="1" applyProtection="1">
      <alignment horizontal="center" vertical="center"/>
      <protection locked="0"/>
    </xf>
    <xf numFmtId="0" fontId="14" fillId="0" borderId="14" xfId="2" applyFill="1" applyBorder="1" applyAlignment="1" applyProtection="1">
      <alignment horizontal="center" vertical="center"/>
      <protection locked="0"/>
    </xf>
    <xf numFmtId="0" fontId="33" fillId="0" borderId="14" xfId="3" applyFont="1" applyFill="1" applyBorder="1" applyAlignment="1" applyProtection="1">
      <alignment horizontal="center" vertical="center"/>
      <protection locked="0"/>
    </xf>
    <xf numFmtId="0" fontId="14" fillId="0" borderId="53" xfId="3" applyFont="1" applyFill="1" applyBorder="1" applyAlignment="1" applyProtection="1">
      <alignment horizontal="center" vertical="center"/>
      <protection locked="0"/>
    </xf>
    <xf numFmtId="0" fontId="14" fillId="0" borderId="80" xfId="3" applyFont="1" applyFill="1" applyBorder="1" applyAlignment="1" applyProtection="1">
      <alignment horizontal="center" vertical="center"/>
      <protection locked="0"/>
    </xf>
    <xf numFmtId="3" fontId="179" fillId="0" borderId="0" xfId="2" applyNumberFormat="1" applyFont="1" applyFill="1" applyAlignment="1" applyProtection="1">
      <alignment horizontal="center"/>
      <protection locked="0"/>
    </xf>
    <xf numFmtId="0" fontId="14" fillId="33" borderId="0" xfId="2" applyFont="1" applyFill="1" applyBorder="1" applyAlignment="1" applyProtection="1">
      <alignment horizontal="center" vertical="top"/>
      <protection locked="0"/>
    </xf>
    <xf numFmtId="49" fontId="14" fillId="33" borderId="0" xfId="2" applyNumberFormat="1" applyFont="1" applyFill="1" applyBorder="1" applyAlignment="1" applyProtection="1">
      <alignment vertical="top"/>
      <protection locked="0"/>
    </xf>
    <xf numFmtId="0" fontId="14" fillId="33" borderId="0" xfId="2" applyFont="1" applyFill="1" applyAlignment="1" applyProtection="1">
      <alignment horizontal="center" vertical="top"/>
      <protection locked="0"/>
    </xf>
    <xf numFmtId="3" fontId="14" fillId="33" borderId="0" xfId="2" applyNumberFormat="1" applyFont="1" applyFill="1" applyAlignment="1" applyProtection="1">
      <alignment horizontal="center" vertical="top"/>
      <protection locked="0"/>
    </xf>
    <xf numFmtId="0" fontId="14" fillId="33" borderId="0" xfId="2" applyFont="1" applyFill="1" applyBorder="1" applyAlignment="1" applyProtection="1">
      <alignment horizontal="center"/>
      <protection locked="0"/>
    </xf>
    <xf numFmtId="170" fontId="14" fillId="33" borderId="0" xfId="2" applyNumberFormat="1" applyFont="1" applyFill="1" applyBorder="1" applyAlignment="1" applyProtection="1">
      <alignment vertical="top"/>
      <protection locked="0"/>
    </xf>
    <xf numFmtId="0" fontId="14" fillId="33" borderId="0" xfId="2" applyFont="1" applyFill="1" applyBorder="1" applyAlignment="1" applyProtection="1">
      <alignment horizontal="left" vertical="center"/>
      <protection locked="0"/>
    </xf>
    <xf numFmtId="49" fontId="14" fillId="33" borderId="0" xfId="2" applyNumberFormat="1" applyFont="1" applyFill="1" applyBorder="1" applyAlignment="1" applyProtection="1">
      <alignment horizontal="center" vertical="top"/>
      <protection locked="0"/>
    </xf>
    <xf numFmtId="170" fontId="14" fillId="33" borderId="0" xfId="2" applyNumberFormat="1" applyFont="1" applyFill="1" applyBorder="1" applyAlignment="1" applyProtection="1">
      <alignment horizontal="center" vertical="center"/>
      <protection locked="0"/>
    </xf>
    <xf numFmtId="0" fontId="14" fillId="33" borderId="0" xfId="2" applyFont="1" applyFill="1" applyAlignment="1">
      <alignment horizontal="left" vertical="center" wrapText="1"/>
    </xf>
    <xf numFmtId="0" fontId="14" fillId="0" borderId="58" xfId="3" applyFont="1" applyFill="1" applyBorder="1" applyAlignment="1" applyProtection="1">
      <alignment horizontal="center" vertical="center"/>
      <protection locked="0"/>
    </xf>
    <xf numFmtId="0" fontId="14" fillId="0" borderId="57" xfId="3" applyNumberFormat="1" applyFont="1" applyFill="1" applyBorder="1" applyAlignment="1" applyProtection="1">
      <alignment horizontal="center" vertical="center"/>
      <protection locked="0"/>
    </xf>
    <xf numFmtId="0" fontId="14" fillId="0" borderId="60" xfId="3" applyNumberFormat="1" applyFont="1" applyFill="1" applyBorder="1" applyAlignment="1" applyProtection="1">
      <alignment horizontal="center" vertical="center"/>
      <protection locked="0"/>
    </xf>
    <xf numFmtId="0" fontId="22" fillId="0" borderId="65" xfId="21674" applyFont="1" applyFill="1" applyBorder="1" applyAlignment="1" applyProtection="1">
      <alignment vertical="center" wrapText="1"/>
      <protection locked="0"/>
    </xf>
    <xf numFmtId="0" fontId="50" fillId="0" borderId="63" xfId="3" applyFont="1" applyFill="1" applyBorder="1" applyAlignment="1" applyProtection="1">
      <alignment horizontal="center" vertical="center"/>
      <protection locked="0"/>
    </xf>
    <xf numFmtId="0" fontId="33" fillId="0" borderId="13" xfId="3" applyFont="1" applyFill="1" applyBorder="1" applyAlignment="1" applyProtection="1">
      <alignment horizontal="center" vertical="center"/>
      <protection locked="0"/>
    </xf>
    <xf numFmtId="0" fontId="14" fillId="33" borderId="0" xfId="2" applyFont="1" applyFill="1" applyAlignment="1">
      <alignment horizontal="left" vertical="top" wrapText="1"/>
    </xf>
    <xf numFmtId="0" fontId="20" fillId="34" borderId="48" xfId="2" applyFont="1" applyFill="1" applyBorder="1" applyAlignment="1" applyProtection="1">
      <alignment horizontal="center" vertical="center" textRotation="255"/>
      <protection locked="0"/>
    </xf>
    <xf numFmtId="0" fontId="20" fillId="34" borderId="49" xfId="2" applyFont="1" applyFill="1" applyBorder="1" applyAlignment="1" applyProtection="1">
      <alignment horizontal="center" vertical="center" textRotation="255"/>
      <protection locked="0"/>
    </xf>
    <xf numFmtId="0" fontId="20" fillId="34" borderId="89" xfId="2" applyFont="1" applyFill="1" applyBorder="1" applyAlignment="1" applyProtection="1">
      <alignment horizontal="center" vertical="center" textRotation="255"/>
      <protection locked="0"/>
    </xf>
    <xf numFmtId="0" fontId="22" fillId="33" borderId="55" xfId="2" applyFont="1" applyFill="1" applyBorder="1" applyAlignment="1" applyProtection="1">
      <alignment horizontal="left" vertical="center"/>
      <protection locked="0"/>
    </xf>
    <xf numFmtId="0" fontId="14" fillId="33" borderId="12" xfId="2" applyFont="1" applyFill="1" applyBorder="1" applyAlignment="1" applyProtection="1">
      <alignment horizontal="center" vertical="center" wrapText="1"/>
      <protection locked="0"/>
    </xf>
    <xf numFmtId="10" fontId="14" fillId="33" borderId="11" xfId="1" applyNumberFormat="1" applyFont="1" applyFill="1" applyBorder="1" applyAlignment="1" applyProtection="1">
      <alignment horizontal="center" vertical="center"/>
      <protection locked="0"/>
    </xf>
    <xf numFmtId="10" fontId="14" fillId="33" borderId="13" xfId="1" applyNumberFormat="1" applyFont="1" applyFill="1" applyBorder="1" applyAlignment="1" applyProtection="1">
      <alignment horizontal="center" vertical="center"/>
      <protection locked="0"/>
    </xf>
    <xf numFmtId="10" fontId="14" fillId="33" borderId="63" xfId="1" applyNumberFormat="1" applyFont="1" applyFill="1" applyBorder="1" applyAlignment="1" applyProtection="1">
      <alignment horizontal="center" vertical="center"/>
      <protection locked="0"/>
    </xf>
    <xf numFmtId="0" fontId="14" fillId="33" borderId="11" xfId="2" applyFont="1" applyFill="1" applyBorder="1" applyAlignment="1" applyProtection="1">
      <alignment horizontal="center" vertical="center" wrapText="1"/>
      <protection locked="0"/>
    </xf>
    <xf numFmtId="0" fontId="14" fillId="33" borderId="13" xfId="2" applyFont="1" applyFill="1" applyBorder="1" applyAlignment="1" applyProtection="1">
      <alignment horizontal="center" vertical="center" wrapText="1"/>
      <protection locked="0"/>
    </xf>
    <xf numFmtId="0" fontId="14" fillId="33" borderId="63" xfId="2" applyFont="1" applyFill="1" applyBorder="1" applyAlignment="1" applyProtection="1">
      <alignment horizontal="center" vertical="center" wrapText="1"/>
      <protection locked="0"/>
    </xf>
    <xf numFmtId="0" fontId="14" fillId="33" borderId="12" xfId="3" applyFont="1" applyFill="1" applyBorder="1" applyAlignment="1" applyProtection="1">
      <alignment horizontal="center" vertical="center"/>
      <protection locked="0"/>
    </xf>
    <xf numFmtId="0" fontId="14" fillId="33" borderId="11" xfId="3" applyFont="1" applyFill="1" applyBorder="1" applyAlignment="1" applyProtection="1">
      <alignment horizontal="center" vertical="center"/>
      <protection locked="0"/>
    </xf>
    <xf numFmtId="0" fontId="0" fillId="0" borderId="63" xfId="0" applyBorder="1" applyAlignment="1">
      <alignment horizontal="center" vertical="center"/>
    </xf>
    <xf numFmtId="0" fontId="14" fillId="0" borderId="12" xfId="3" applyFont="1" applyFill="1" applyBorder="1" applyAlignment="1" applyProtection="1">
      <alignment horizontal="center" vertical="center"/>
      <protection locked="0"/>
    </xf>
    <xf numFmtId="0" fontId="14" fillId="0" borderId="12" xfId="2" applyFill="1" applyBorder="1" applyAlignment="1" applyProtection="1">
      <alignment horizontal="center" vertical="center"/>
      <protection locked="0"/>
    </xf>
    <xf numFmtId="0" fontId="14" fillId="0" borderId="11" xfId="3" applyFont="1" applyFill="1" applyBorder="1" applyAlignment="1" applyProtection="1">
      <alignment horizontal="center" vertical="center"/>
      <protection locked="0"/>
    </xf>
    <xf numFmtId="0" fontId="14" fillId="0" borderId="63" xfId="3" applyFont="1" applyFill="1" applyBorder="1" applyAlignment="1" applyProtection="1">
      <alignment horizontal="center" vertical="center"/>
      <protection locked="0"/>
    </xf>
    <xf numFmtId="10" fontId="14" fillId="0" borderId="11" xfId="1" applyNumberFormat="1" applyFont="1" applyFill="1" applyBorder="1" applyAlignment="1" applyProtection="1">
      <alignment horizontal="center" vertical="center"/>
      <protection locked="0"/>
    </xf>
    <xf numFmtId="10" fontId="14" fillId="0" borderId="63" xfId="1" applyNumberFormat="1" applyFont="1" applyFill="1" applyBorder="1" applyAlignment="1" applyProtection="1">
      <alignment horizontal="center" vertical="center"/>
      <protection locked="0"/>
    </xf>
    <xf numFmtId="0" fontId="14" fillId="0" borderId="11" xfId="2" applyFill="1" applyBorder="1" applyAlignment="1" applyProtection="1">
      <alignment horizontal="center" vertical="center"/>
      <protection locked="0"/>
    </xf>
    <xf numFmtId="0" fontId="14" fillId="92" borderId="63" xfId="2" applyFill="1" applyBorder="1" applyAlignment="1" applyProtection="1">
      <alignment horizontal="center" vertical="center"/>
      <protection locked="0"/>
    </xf>
    <xf numFmtId="0" fontId="22" fillId="0" borderId="64" xfId="21674" applyFont="1" applyFill="1" applyBorder="1" applyAlignment="1" applyProtection="1">
      <alignment horizontal="left" vertical="center"/>
      <protection locked="0"/>
    </xf>
    <xf numFmtId="0" fontId="22" fillId="0" borderId="65" xfId="21674" applyFont="1" applyFill="1" applyBorder="1" applyAlignment="1" applyProtection="1">
      <alignment horizontal="left" vertical="center"/>
      <protection locked="0"/>
    </xf>
    <xf numFmtId="0" fontId="14" fillId="33" borderId="12" xfId="2" applyFill="1" applyBorder="1" applyAlignment="1" applyProtection="1">
      <alignment horizontal="center" vertical="center"/>
      <protection locked="0"/>
    </xf>
    <xf numFmtId="0" fontId="14" fillId="92" borderId="12" xfId="2" applyFill="1" applyBorder="1" applyAlignment="1" applyProtection="1">
      <alignment horizontal="center" vertical="center"/>
      <protection locked="0"/>
    </xf>
    <xf numFmtId="49" fontId="17" fillId="34" borderId="59" xfId="2" applyNumberFormat="1" applyFont="1" applyFill="1" applyBorder="1" applyAlignment="1" applyProtection="1">
      <alignment horizontal="center" vertical="center" wrapText="1"/>
      <protection locked="0"/>
    </xf>
    <xf numFmtId="49" fontId="17" fillId="34" borderId="28" xfId="2" applyNumberFormat="1" applyFont="1" applyFill="1" applyBorder="1" applyAlignment="1" applyProtection="1">
      <alignment horizontal="center" vertical="center" wrapText="1"/>
      <protection locked="0"/>
    </xf>
    <xf numFmtId="0" fontId="175" fillId="0" borderId="13" xfId="0" applyFont="1" applyFill="1" applyBorder="1" applyAlignment="1">
      <alignment horizontal="center" vertical="center"/>
    </xf>
    <xf numFmtId="0" fontId="175" fillId="0" borderId="63" xfId="0" applyFont="1" applyFill="1" applyBorder="1" applyAlignment="1">
      <alignment horizontal="center" vertical="center"/>
    </xf>
    <xf numFmtId="0" fontId="175" fillId="0" borderId="12" xfId="0" applyFont="1" applyFill="1" applyBorder="1" applyAlignment="1">
      <alignment horizontal="center" vertical="center"/>
    </xf>
    <xf numFmtId="0" fontId="175" fillId="0" borderId="11" xfId="0" applyFont="1" applyFill="1" applyBorder="1" applyAlignment="1">
      <alignment horizontal="center" vertical="center"/>
    </xf>
    <xf numFmtId="3" fontId="14" fillId="0" borderId="11" xfId="2" applyNumberFormat="1" applyFont="1" applyFill="1" applyBorder="1" applyAlignment="1" applyProtection="1">
      <alignment horizontal="center" vertical="center"/>
      <protection locked="0"/>
    </xf>
    <xf numFmtId="3" fontId="14" fillId="0" borderId="13" xfId="2" applyNumberFormat="1" applyFont="1" applyFill="1" applyBorder="1" applyAlignment="1" applyProtection="1">
      <alignment horizontal="center" vertical="center"/>
      <protection locked="0"/>
    </xf>
    <xf numFmtId="3" fontId="14" fillId="0" borderId="63" xfId="2" applyNumberFormat="1" applyFont="1" applyFill="1" applyBorder="1" applyAlignment="1" applyProtection="1">
      <alignment horizontal="center" vertical="center"/>
      <protection locked="0"/>
    </xf>
    <xf numFmtId="0" fontId="14" fillId="0" borderId="11" xfId="2" applyFont="1" applyFill="1" applyBorder="1" applyAlignment="1" applyProtection="1">
      <alignment horizontal="center" vertical="center" wrapText="1"/>
      <protection locked="0"/>
    </xf>
    <xf numFmtId="0" fontId="14" fillId="0" borderId="13" xfId="2" applyFont="1" applyFill="1" applyBorder="1" applyAlignment="1" applyProtection="1">
      <alignment horizontal="center" vertical="center" wrapText="1"/>
      <protection locked="0"/>
    </xf>
    <xf numFmtId="0" fontId="14" fillId="0" borderId="63" xfId="2" applyFont="1" applyFill="1" applyBorder="1" applyAlignment="1" applyProtection="1">
      <alignment horizontal="center" vertical="center" wrapText="1"/>
      <protection locked="0"/>
    </xf>
    <xf numFmtId="3" fontId="14" fillId="0" borderId="12" xfId="2" applyNumberFormat="1" applyFont="1" applyFill="1" applyBorder="1" applyAlignment="1" applyProtection="1">
      <alignment horizontal="center" vertical="center"/>
      <protection locked="0"/>
    </xf>
    <xf numFmtId="170" fontId="17" fillId="34" borderId="58" xfId="2" applyNumberFormat="1" applyFont="1" applyFill="1" applyBorder="1" applyAlignment="1" applyProtection="1">
      <alignment horizontal="center" vertical="center" wrapText="1" shrinkToFit="1"/>
      <protection locked="0"/>
    </xf>
    <xf numFmtId="170" fontId="17" fillId="34" borderId="13" xfId="2" applyNumberFormat="1" applyFont="1" applyFill="1" applyBorder="1" applyAlignment="1" applyProtection="1">
      <alignment horizontal="center" vertical="center" wrapText="1" shrinkToFit="1"/>
      <protection locked="0"/>
    </xf>
    <xf numFmtId="3" fontId="17" fillId="34" borderId="51" xfId="2" applyNumberFormat="1" applyFont="1" applyFill="1" applyBorder="1" applyAlignment="1" applyProtection="1">
      <alignment horizontal="center" vertical="center" wrapText="1"/>
      <protection locked="0"/>
    </xf>
    <xf numFmtId="3" fontId="17" fillId="34" borderId="11" xfId="2" applyNumberFormat="1" applyFont="1" applyFill="1" applyBorder="1" applyAlignment="1" applyProtection="1">
      <alignment horizontal="center" vertical="center" wrapText="1"/>
      <protection locked="0"/>
    </xf>
    <xf numFmtId="0" fontId="14" fillId="0" borderId="12" xfId="2" applyFont="1" applyFill="1" applyBorder="1" applyAlignment="1" applyProtection="1">
      <alignment horizontal="center" vertical="center" wrapText="1"/>
      <protection locked="0"/>
    </xf>
    <xf numFmtId="170" fontId="17" fillId="34" borderId="51" xfId="2" applyNumberFormat="1" applyFont="1" applyFill="1" applyBorder="1" applyAlignment="1" applyProtection="1">
      <alignment horizontal="center" vertical="center" wrapText="1"/>
      <protection locked="0"/>
    </xf>
    <xf numFmtId="170" fontId="17" fillId="34" borderId="11" xfId="2" applyNumberFormat="1" applyFont="1" applyFill="1" applyBorder="1" applyAlignment="1" applyProtection="1">
      <alignment horizontal="center" vertical="center" wrapText="1"/>
      <protection locked="0"/>
    </xf>
    <xf numFmtId="49" fontId="17" fillId="34" borderId="58" xfId="2" applyNumberFormat="1" applyFont="1" applyFill="1" applyBorder="1" applyAlignment="1" applyProtection="1">
      <alignment horizontal="center" vertical="center" wrapText="1"/>
      <protection locked="0"/>
    </xf>
    <xf numFmtId="49" fontId="17" fillId="34" borderId="13" xfId="2" applyNumberFormat="1" applyFont="1" applyFill="1" applyBorder="1" applyAlignment="1" applyProtection="1">
      <alignment horizontal="center" vertical="center" wrapText="1"/>
      <protection locked="0"/>
    </xf>
    <xf numFmtId="0" fontId="14" fillId="0" borderId="11" xfId="2" applyFont="1" applyFill="1" applyBorder="1" applyAlignment="1" applyProtection="1">
      <alignment horizontal="center" vertical="center"/>
      <protection locked="0"/>
    </xf>
    <xf numFmtId="0" fontId="14" fillId="0" borderId="63" xfId="2" applyFont="1" applyFill="1" applyBorder="1" applyAlignment="1" applyProtection="1">
      <alignment horizontal="center" vertical="center"/>
      <protection locked="0"/>
    </xf>
    <xf numFmtId="0" fontId="19" fillId="34" borderId="52" xfId="2" applyFont="1" applyFill="1" applyBorder="1" applyAlignment="1" applyProtection="1">
      <alignment horizontal="left" vertical="center"/>
      <protection locked="0"/>
    </xf>
    <xf numFmtId="0" fontId="19" fillId="34" borderId="11" xfId="2" applyFont="1" applyFill="1" applyBorder="1" applyAlignment="1" applyProtection="1">
      <alignment horizontal="left" vertical="center"/>
      <protection locked="0"/>
    </xf>
    <xf numFmtId="170" fontId="17" fillId="34" borderId="51" xfId="2" applyNumberFormat="1" applyFont="1" applyFill="1" applyBorder="1" applyAlignment="1" applyProtection="1">
      <alignment horizontal="center" vertical="center" wrapText="1" shrinkToFit="1"/>
      <protection locked="0"/>
    </xf>
    <xf numFmtId="170" fontId="17" fillId="34" borderId="11" xfId="2" applyNumberFormat="1" applyFont="1" applyFill="1" applyBorder="1" applyAlignment="1" applyProtection="1">
      <alignment horizontal="center" vertical="center" wrapText="1" shrinkToFit="1"/>
      <protection locked="0"/>
    </xf>
    <xf numFmtId="0" fontId="22" fillId="33" borderId="66" xfId="2" applyFont="1" applyFill="1" applyBorder="1" applyAlignment="1" applyProtection="1">
      <alignment horizontal="left" vertical="center"/>
      <protection locked="0"/>
    </xf>
    <xf numFmtId="0" fontId="22" fillId="33" borderId="65" xfId="2" applyFont="1" applyFill="1" applyBorder="1" applyAlignment="1" applyProtection="1">
      <alignment horizontal="left" vertical="center"/>
      <protection locked="0"/>
    </xf>
    <xf numFmtId="0" fontId="14" fillId="33" borderId="11" xfId="2" applyFont="1" applyFill="1" applyBorder="1" applyAlignment="1" applyProtection="1">
      <alignment horizontal="center" vertical="center"/>
      <protection locked="0"/>
    </xf>
    <xf numFmtId="0" fontId="16" fillId="34" borderId="50" xfId="2" applyFont="1" applyFill="1" applyBorder="1" applyAlignment="1" applyProtection="1">
      <alignment horizontal="left"/>
      <protection locked="0"/>
    </xf>
    <xf numFmtId="0" fontId="16" fillId="34" borderId="51" xfId="2" applyFont="1" applyFill="1" applyBorder="1" applyAlignment="1" applyProtection="1">
      <alignment horizontal="left"/>
      <protection locked="0"/>
    </xf>
    <xf numFmtId="0" fontId="14" fillId="33" borderId="13" xfId="2" applyFont="1" applyFill="1" applyBorder="1" applyAlignment="1" applyProtection="1">
      <alignment horizontal="center" vertical="center"/>
      <protection locked="0"/>
    </xf>
    <xf numFmtId="49" fontId="17" fillId="34" borderId="51" xfId="2" applyNumberFormat="1" applyFont="1" applyFill="1" applyBorder="1" applyAlignment="1" applyProtection="1">
      <alignment horizontal="center" vertical="center" wrapText="1"/>
      <protection locked="0"/>
    </xf>
    <xf numFmtId="49" fontId="17" fillId="34" borderId="11" xfId="2" applyNumberFormat="1" applyFont="1" applyFill="1" applyBorder="1" applyAlignment="1" applyProtection="1">
      <alignment horizontal="center" vertical="center" wrapText="1"/>
      <protection locked="0"/>
    </xf>
    <xf numFmtId="170" fontId="17" fillId="34" borderId="54" xfId="2" applyNumberFormat="1" applyFont="1" applyFill="1" applyBorder="1" applyAlignment="1" applyProtection="1">
      <alignment horizontal="center" vertical="center" wrapText="1"/>
      <protection locked="0"/>
    </xf>
    <xf numFmtId="170" fontId="17" fillId="34" borderId="18" xfId="2" applyNumberFormat="1" applyFont="1" applyFill="1" applyBorder="1" applyAlignment="1" applyProtection="1">
      <alignment horizontal="center" vertical="center" wrapText="1"/>
      <protection locked="0"/>
    </xf>
    <xf numFmtId="0" fontId="14" fillId="33" borderId="13" xfId="3" applyFont="1" applyFill="1" applyBorder="1" applyAlignment="1" applyProtection="1">
      <alignment horizontal="center" vertical="center"/>
      <protection locked="0"/>
    </xf>
    <xf numFmtId="0" fontId="14" fillId="33" borderId="63" xfId="3" applyFont="1" applyFill="1" applyBorder="1" applyAlignment="1" applyProtection="1">
      <alignment horizontal="center" vertical="center"/>
      <protection locked="0"/>
    </xf>
    <xf numFmtId="0" fontId="14" fillId="33" borderId="0" xfId="2" applyFont="1" applyFill="1" applyAlignment="1">
      <alignment horizontal="left" vertical="center" wrapText="1"/>
    </xf>
    <xf numFmtId="0" fontId="14" fillId="33" borderId="0" xfId="2" applyFont="1" applyFill="1" applyAlignment="1">
      <alignment horizontal="left" wrapText="1"/>
    </xf>
    <xf numFmtId="0" fontId="14" fillId="33" borderId="0" xfId="21674" applyFont="1" applyFill="1" applyBorder="1" applyAlignment="1" applyProtection="1">
      <alignment horizontal="left" vertical="top" wrapText="1"/>
      <protection locked="0"/>
    </xf>
    <xf numFmtId="49" fontId="14" fillId="33" borderId="0" xfId="2" applyNumberFormat="1" applyFont="1" applyFill="1" applyBorder="1" applyAlignment="1" applyProtection="1">
      <alignment horizontal="center" vertical="top"/>
      <protection locked="0"/>
    </xf>
    <xf numFmtId="0" fontId="20" fillId="34" borderId="76" xfId="2" applyFont="1" applyFill="1" applyBorder="1" applyAlignment="1" applyProtection="1">
      <alignment horizontal="center" vertical="center" textRotation="255"/>
      <protection locked="0"/>
    </xf>
    <xf numFmtId="0" fontId="20" fillId="34" borderId="67" xfId="2" applyFont="1" applyFill="1" applyBorder="1" applyAlignment="1" applyProtection="1">
      <alignment horizontal="center" vertical="center" textRotation="255"/>
      <protection locked="0"/>
    </xf>
    <xf numFmtId="0" fontId="20" fillId="34" borderId="68" xfId="2" applyFont="1" applyFill="1" applyBorder="1" applyAlignment="1" applyProtection="1">
      <alignment horizontal="center" vertical="center" textRotation="255"/>
      <protection locked="0"/>
    </xf>
    <xf numFmtId="0" fontId="22" fillId="33" borderId="64" xfId="2" applyFont="1" applyFill="1" applyBorder="1" applyAlignment="1" applyProtection="1">
      <alignment horizontal="left" vertical="center"/>
      <protection locked="0"/>
    </xf>
    <xf numFmtId="0" fontId="22" fillId="0" borderId="64" xfId="2" applyFont="1" applyFill="1" applyBorder="1" applyAlignment="1" applyProtection="1">
      <alignment horizontal="left" vertical="center"/>
      <protection locked="0"/>
    </xf>
    <xf numFmtId="0" fontId="22" fillId="0" borderId="66" xfId="2" applyFont="1" applyFill="1" applyBorder="1" applyAlignment="1" applyProtection="1">
      <alignment horizontal="left" vertical="center"/>
      <protection locked="0"/>
    </xf>
    <xf numFmtId="0" fontId="22" fillId="0" borderId="65" xfId="2" applyFont="1" applyFill="1" applyBorder="1" applyAlignment="1" applyProtection="1">
      <alignment horizontal="left" vertical="center"/>
      <protection locked="0"/>
    </xf>
    <xf numFmtId="0" fontId="14" fillId="0" borderId="12" xfId="2" applyFont="1" applyFill="1" applyBorder="1" applyAlignment="1" applyProtection="1">
      <alignment horizontal="center" vertical="center"/>
      <protection locked="0"/>
    </xf>
    <xf numFmtId="0" fontId="22" fillId="0" borderId="64" xfId="3" applyFont="1" applyFill="1" applyBorder="1" applyAlignment="1" applyProtection="1">
      <alignment horizontal="left" vertical="center"/>
      <protection locked="0"/>
    </xf>
    <xf numFmtId="0" fontId="22" fillId="0" borderId="65" xfId="3" applyFont="1" applyFill="1" applyBorder="1" applyAlignment="1" applyProtection="1">
      <alignment horizontal="left" vertical="center"/>
      <protection locked="0"/>
    </xf>
    <xf numFmtId="0" fontId="22" fillId="0" borderId="86" xfId="3" applyFont="1" applyFill="1" applyBorder="1" applyAlignment="1" applyProtection="1">
      <alignment horizontal="left" vertical="center"/>
      <protection locked="0"/>
    </xf>
    <xf numFmtId="0" fontId="14" fillId="0" borderId="62" xfId="2" applyFont="1" applyFill="1" applyBorder="1" applyAlignment="1" applyProtection="1">
      <alignment horizontal="center" vertical="center" wrapText="1"/>
      <protection locked="0"/>
    </xf>
    <xf numFmtId="10" fontId="14" fillId="0" borderId="11" xfId="1" applyNumberFormat="1" applyFont="1" applyFill="1" applyBorder="1" applyAlignment="1" applyProtection="1">
      <alignment horizontal="center" vertical="center" wrapText="1"/>
      <protection locked="0"/>
    </xf>
    <xf numFmtId="10" fontId="14" fillId="0" borderId="62" xfId="1" applyNumberFormat="1" applyFont="1" applyFill="1" applyBorder="1" applyAlignment="1" applyProtection="1">
      <alignment horizontal="center" vertical="center" wrapText="1"/>
      <protection locked="0"/>
    </xf>
    <xf numFmtId="0" fontId="14" fillId="0" borderId="62" xfId="3" applyFont="1" applyFill="1" applyBorder="1" applyAlignment="1" applyProtection="1">
      <alignment horizontal="center" vertical="center"/>
      <protection locked="0"/>
    </xf>
    <xf numFmtId="3" fontId="14" fillId="0" borderId="62" xfId="2" applyNumberFormat="1" applyFont="1" applyFill="1" applyBorder="1" applyAlignment="1" applyProtection="1">
      <alignment horizontal="center" vertical="center"/>
      <protection locked="0"/>
    </xf>
    <xf numFmtId="0" fontId="175" fillId="0" borderId="62" xfId="0" applyFont="1" applyFill="1" applyBorder="1" applyAlignment="1">
      <alignment horizontal="center" vertical="center"/>
    </xf>
    <xf numFmtId="10" fontId="14" fillId="0" borderId="11" xfId="3" applyNumberFormat="1" applyFont="1" applyFill="1" applyBorder="1" applyAlignment="1" applyProtection="1">
      <alignment horizontal="center" vertical="center"/>
      <protection locked="0"/>
    </xf>
    <xf numFmtId="10" fontId="14" fillId="0" borderId="63" xfId="3" applyNumberFormat="1" applyFont="1" applyFill="1" applyBorder="1" applyAlignment="1" applyProtection="1">
      <alignment horizontal="center" vertical="center"/>
      <protection locked="0"/>
    </xf>
    <xf numFmtId="0" fontId="14" fillId="33" borderId="14" xfId="3" applyFont="1" applyFill="1" applyBorder="1" applyAlignment="1" applyProtection="1">
      <alignment horizontal="center" vertical="center"/>
      <protection locked="0"/>
    </xf>
    <xf numFmtId="0" fontId="0" fillId="0" borderId="13" xfId="0" applyFill="1" applyBorder="1" applyAlignment="1">
      <alignment horizontal="center" vertical="center"/>
    </xf>
    <xf numFmtId="0" fontId="22" fillId="33" borderId="50" xfId="2" applyFont="1" applyFill="1" applyBorder="1" applyAlignment="1" applyProtection="1">
      <alignment horizontal="left" vertical="center" wrapText="1"/>
      <protection locked="0"/>
    </xf>
    <xf numFmtId="0" fontId="22" fillId="33" borderId="55" xfId="2" applyFont="1" applyFill="1" applyBorder="1" applyAlignment="1" applyProtection="1">
      <alignment horizontal="left" vertical="center" wrapText="1"/>
      <protection locked="0"/>
    </xf>
    <xf numFmtId="0" fontId="14" fillId="0" borderId="51" xfId="2" applyFont="1" applyFill="1" applyBorder="1" applyAlignment="1" applyProtection="1">
      <alignment horizontal="center" vertical="center"/>
      <protection locked="0"/>
    </xf>
    <xf numFmtId="0" fontId="22" fillId="0" borderId="55" xfId="21674" applyFont="1" applyFill="1" applyBorder="1" applyAlignment="1" applyProtection="1">
      <alignment horizontal="left" vertical="center" wrapText="1"/>
      <protection locked="0"/>
    </xf>
    <xf numFmtId="0" fontId="22" fillId="0" borderId="64" xfId="21674" applyFont="1" applyFill="1" applyBorder="1" applyAlignment="1" applyProtection="1">
      <alignment horizontal="left" vertical="center" wrapText="1"/>
      <protection locked="0"/>
    </xf>
    <xf numFmtId="0" fontId="14" fillId="0" borderId="13" xfId="2" applyFill="1" applyBorder="1" applyAlignment="1" applyProtection="1">
      <alignment horizontal="center" vertical="center"/>
      <protection locked="0"/>
    </xf>
    <xf numFmtId="0" fontId="14" fillId="33" borderId="63" xfId="2" applyFont="1" applyFill="1" applyBorder="1" applyAlignment="1" applyProtection="1">
      <alignment horizontal="center" vertical="center"/>
      <protection locked="0"/>
    </xf>
    <xf numFmtId="0" fontId="14" fillId="33" borderId="11" xfId="2" applyFill="1" applyBorder="1" applyAlignment="1" applyProtection="1">
      <alignment horizontal="center" vertical="center"/>
      <protection locked="0"/>
    </xf>
    <xf numFmtId="0" fontId="14" fillId="33" borderId="63" xfId="2" applyFill="1" applyBorder="1" applyAlignment="1" applyProtection="1">
      <alignment horizontal="center" vertical="center"/>
      <protection locked="0"/>
    </xf>
    <xf numFmtId="1" fontId="14" fillId="33" borderId="12" xfId="2" applyNumberFormat="1" applyFont="1" applyFill="1" applyBorder="1" applyAlignment="1" applyProtection="1">
      <alignment horizontal="center" vertical="center"/>
      <protection locked="0"/>
    </xf>
    <xf numFmtId="1" fontId="14" fillId="33" borderId="14" xfId="2" applyNumberFormat="1" applyFont="1" applyFill="1" applyBorder="1" applyAlignment="1" applyProtection="1">
      <alignment horizontal="center" vertical="center"/>
      <protection locked="0"/>
    </xf>
    <xf numFmtId="0" fontId="0" fillId="0" borderId="63" xfId="0" applyFill="1" applyBorder="1" applyAlignment="1">
      <alignment horizontal="center" vertical="center"/>
    </xf>
    <xf numFmtId="0" fontId="175" fillId="0" borderId="11" xfId="0" applyFont="1" applyBorder="1" applyAlignment="1">
      <alignment horizontal="center" vertical="center"/>
    </xf>
    <xf numFmtId="0" fontId="175" fillId="0" borderId="63" xfId="0" applyFont="1" applyBorder="1" applyAlignment="1">
      <alignment horizontal="center" vertical="center"/>
    </xf>
    <xf numFmtId="0" fontId="175" fillId="0" borderId="13" xfId="0" applyFont="1" applyBorder="1" applyAlignment="1">
      <alignment horizontal="center" vertical="center"/>
    </xf>
    <xf numFmtId="0" fontId="175" fillId="0" borderId="62" xfId="0" applyFont="1" applyBorder="1" applyAlignment="1">
      <alignment horizontal="center" vertical="center"/>
    </xf>
    <xf numFmtId="0" fontId="14" fillId="33" borderId="12" xfId="2" applyFont="1" applyFill="1" applyBorder="1" applyAlignment="1" applyProtection="1">
      <alignment horizontal="center" vertical="center"/>
      <protection locked="0"/>
    </xf>
    <xf numFmtId="0" fontId="14" fillId="33" borderId="14" xfId="2" applyFont="1" applyFill="1" applyBorder="1" applyAlignment="1" applyProtection="1">
      <alignment horizontal="center" vertical="center"/>
      <protection locked="0"/>
    </xf>
    <xf numFmtId="3" fontId="14" fillId="0" borderId="12" xfId="2" applyNumberFormat="1" applyFont="1" applyFill="1" applyBorder="1" applyAlignment="1" applyProtection="1">
      <alignment horizontal="center" vertical="center" wrapText="1"/>
      <protection locked="0"/>
    </xf>
    <xf numFmtId="3" fontId="14" fillId="0" borderId="12" xfId="2" quotePrefix="1" applyNumberFormat="1" applyFont="1" applyFill="1" applyBorder="1" applyAlignment="1" applyProtection="1">
      <alignment horizontal="center" vertical="center"/>
      <protection locked="0"/>
    </xf>
    <xf numFmtId="0" fontId="14" fillId="33" borderId="62" xfId="2" applyFont="1" applyFill="1" applyBorder="1" applyAlignment="1" applyProtection="1">
      <alignment horizontal="center" vertical="center"/>
      <protection locked="0"/>
    </xf>
    <xf numFmtId="0" fontId="20" fillId="34" borderId="81" xfId="2" applyFont="1" applyFill="1" applyBorder="1" applyAlignment="1" applyProtection="1">
      <alignment horizontal="center" vertical="center" textRotation="255"/>
      <protection locked="0"/>
    </xf>
    <xf numFmtId="0" fontId="20" fillId="34" borderId="82" xfId="2" applyFont="1" applyFill="1" applyBorder="1" applyAlignment="1" applyProtection="1">
      <alignment horizontal="center" vertical="center" textRotation="255"/>
      <protection locked="0"/>
    </xf>
    <xf numFmtId="0" fontId="22" fillId="33" borderId="52" xfId="2" applyFont="1" applyFill="1" applyBorder="1" applyAlignment="1" applyProtection="1">
      <alignment horizontal="left" vertical="center"/>
      <protection locked="0"/>
    </xf>
    <xf numFmtId="49" fontId="17" fillId="34" borderId="57" xfId="2" applyNumberFormat="1" applyFont="1" applyFill="1" applyBorder="1" applyAlignment="1" applyProtection="1">
      <alignment horizontal="center" vertical="center" wrapText="1"/>
      <protection locked="0"/>
    </xf>
    <xf numFmtId="49" fontId="17" fillId="34" borderId="60" xfId="2" applyNumberFormat="1" applyFont="1" applyFill="1" applyBorder="1" applyAlignment="1" applyProtection="1">
      <alignment horizontal="center" vertical="center" wrapText="1"/>
      <protection locked="0"/>
    </xf>
    <xf numFmtId="3" fontId="14" fillId="0" borderId="14" xfId="2" applyNumberFormat="1" applyFont="1" applyFill="1" applyBorder="1" applyAlignment="1" applyProtection="1">
      <alignment horizontal="center" vertical="center"/>
      <protection locked="0"/>
    </xf>
    <xf numFmtId="10" fontId="14" fillId="0" borderId="12" xfId="3" applyNumberFormat="1" applyFont="1" applyFill="1" applyBorder="1" applyAlignment="1" applyProtection="1">
      <alignment horizontal="center" vertical="center"/>
      <protection locked="0"/>
    </xf>
    <xf numFmtId="10" fontId="14" fillId="33" borderId="14" xfId="1" applyNumberFormat="1" applyFont="1" applyFill="1" applyBorder="1" applyAlignment="1" applyProtection="1">
      <alignment horizontal="center" vertical="center"/>
      <protection locked="0"/>
    </xf>
    <xf numFmtId="0" fontId="22" fillId="0" borderId="55" xfId="3" applyFont="1" applyFill="1" applyBorder="1" applyAlignment="1" applyProtection="1">
      <alignment horizontal="left" vertical="center"/>
      <protection locked="0"/>
    </xf>
    <xf numFmtId="0" fontId="0" fillId="0" borderId="13" xfId="0" applyBorder="1" applyAlignment="1">
      <alignment horizontal="center" vertical="center"/>
    </xf>
    <xf numFmtId="0" fontId="14" fillId="33" borderId="14" xfId="2" applyFont="1" applyFill="1" applyBorder="1" applyAlignment="1" applyProtection="1">
      <alignment horizontal="center" vertical="center" wrapText="1"/>
      <protection locked="0"/>
    </xf>
    <xf numFmtId="3" fontId="14" fillId="0" borderId="51" xfId="2" applyNumberFormat="1" applyFont="1" applyFill="1" applyBorder="1" applyAlignment="1" applyProtection="1">
      <alignment horizontal="center" vertical="center"/>
      <protection locked="0"/>
    </xf>
    <xf numFmtId="0" fontId="22" fillId="33" borderId="64" xfId="2" applyFont="1" applyFill="1" applyBorder="1" applyAlignment="1" applyProtection="1">
      <alignment horizontal="left" vertical="center" wrapText="1"/>
      <protection locked="0"/>
    </xf>
    <xf numFmtId="0" fontId="22" fillId="33" borderId="66" xfId="2" applyFont="1" applyFill="1" applyBorder="1" applyAlignment="1" applyProtection="1">
      <alignment horizontal="left" vertical="center" wrapText="1"/>
      <protection locked="0"/>
    </xf>
    <xf numFmtId="10" fontId="14" fillId="33" borderId="13" xfId="3" applyNumberFormat="1" applyFont="1" applyFill="1" applyBorder="1" applyAlignment="1" applyProtection="1">
      <alignment horizontal="center" vertical="center"/>
      <protection locked="0"/>
    </xf>
    <xf numFmtId="0" fontId="14" fillId="0" borderId="13" xfId="2" applyFont="1" applyFill="1" applyBorder="1" applyAlignment="1" applyProtection="1">
      <alignment horizontal="center" vertical="center"/>
      <protection locked="0"/>
    </xf>
    <xf numFmtId="0" fontId="14" fillId="0" borderId="51" xfId="3" applyFont="1" applyFill="1" applyBorder="1" applyAlignment="1" applyProtection="1">
      <alignment horizontal="center" vertical="center"/>
      <protection locked="0"/>
    </xf>
    <xf numFmtId="0" fontId="14" fillId="0" borderId="58" xfId="2" applyFont="1" applyFill="1" applyBorder="1" applyAlignment="1" applyProtection="1">
      <alignment horizontal="center" vertical="center" wrapText="1"/>
      <protection locked="0"/>
    </xf>
    <xf numFmtId="0" fontId="0" fillId="0" borderId="67" xfId="0" applyBorder="1" applyAlignment="1">
      <alignment vertical="center"/>
    </xf>
    <xf numFmtId="0" fontId="0" fillId="0" borderId="68" xfId="0" applyBorder="1" applyAlignment="1">
      <alignment vertical="center"/>
    </xf>
    <xf numFmtId="10" fontId="14" fillId="0" borderId="51" xfId="1" applyNumberFormat="1" applyFont="1" applyFill="1" applyBorder="1" applyAlignment="1" applyProtection="1">
      <alignment horizontal="center" vertical="center"/>
      <protection locked="0"/>
    </xf>
    <xf numFmtId="10" fontId="14" fillId="0" borderId="12" xfId="1" applyNumberFormat="1" applyFont="1" applyFill="1" applyBorder="1" applyAlignment="1" applyProtection="1">
      <alignment horizontal="center" vertical="center"/>
      <protection locked="0"/>
    </xf>
    <xf numFmtId="0" fontId="0" fillId="0" borderId="63" xfId="0" applyBorder="1" applyAlignment="1">
      <alignment horizontal="center" vertical="center" wrapText="1"/>
    </xf>
    <xf numFmtId="0" fontId="14" fillId="33" borderId="13" xfId="2" applyFill="1" applyBorder="1" applyAlignment="1" applyProtection="1">
      <alignment horizontal="center" vertical="center"/>
      <protection locked="0"/>
    </xf>
    <xf numFmtId="0" fontId="0" fillId="0" borderId="62" xfId="0" applyBorder="1" applyAlignment="1">
      <alignment horizontal="center" vertical="center"/>
    </xf>
    <xf numFmtId="0" fontId="14" fillId="33" borderId="58" xfId="2" applyFill="1" applyBorder="1" applyAlignment="1" applyProtection="1">
      <alignment horizontal="center" vertical="center"/>
      <protection locked="0"/>
    </xf>
    <xf numFmtId="0" fontId="22" fillId="0" borderId="66" xfId="21674" applyFont="1" applyFill="1" applyBorder="1" applyAlignment="1" applyProtection="1">
      <alignment vertical="center" wrapText="1"/>
      <protection locked="0"/>
    </xf>
    <xf numFmtId="0" fontId="0" fillId="0" borderId="65" xfId="0" applyFill="1" applyBorder="1" applyAlignment="1">
      <alignment vertical="center" wrapText="1"/>
    </xf>
    <xf numFmtId="0" fontId="14" fillId="0" borderId="13" xfId="3" applyFont="1" applyFill="1" applyBorder="1" applyAlignment="1" applyProtection="1">
      <alignment horizontal="center" vertical="center"/>
      <protection locked="0"/>
    </xf>
    <xf numFmtId="0" fontId="14" fillId="0" borderId="63" xfId="0" applyFont="1" applyFill="1" applyBorder="1" applyAlignment="1">
      <alignment horizontal="center" vertical="center"/>
    </xf>
    <xf numFmtId="10" fontId="14" fillId="0" borderId="13" xfId="1" applyNumberFormat="1" applyFont="1" applyFill="1" applyBorder="1" applyAlignment="1" applyProtection="1">
      <alignment horizontal="center" vertical="center"/>
      <protection locked="0"/>
    </xf>
    <xf numFmtId="10" fontId="14" fillId="33" borderId="12" xfId="1" applyNumberFormat="1" applyFont="1" applyFill="1" applyBorder="1" applyAlignment="1" applyProtection="1">
      <alignment horizontal="center" vertical="center"/>
      <protection locked="0"/>
    </xf>
    <xf numFmtId="0" fontId="14" fillId="0" borderId="51" xfId="2" applyFont="1" applyFill="1" applyBorder="1" applyAlignment="1" applyProtection="1">
      <alignment horizontal="center" vertical="center" wrapText="1"/>
      <protection locked="0"/>
    </xf>
    <xf numFmtId="0" fontId="22" fillId="0" borderId="64" xfId="2" applyFont="1" applyFill="1" applyBorder="1" applyAlignment="1" applyProtection="1">
      <alignment horizontal="left" vertical="center" wrapText="1"/>
      <protection locked="0"/>
    </xf>
    <xf numFmtId="0" fontId="22" fillId="0" borderId="65" xfId="2" applyFont="1" applyFill="1" applyBorder="1" applyAlignment="1" applyProtection="1">
      <alignment horizontal="left" vertical="center" wrapText="1"/>
      <protection locked="0"/>
    </xf>
    <xf numFmtId="0" fontId="22" fillId="0" borderId="65" xfId="21674" applyFont="1" applyFill="1" applyBorder="1" applyAlignment="1" applyProtection="1">
      <alignment horizontal="left" vertical="center" wrapText="1"/>
      <protection locked="0"/>
    </xf>
    <xf numFmtId="0" fontId="14" fillId="0" borderId="63" xfId="2" applyFill="1" applyBorder="1" applyAlignment="1" applyProtection="1">
      <alignment horizontal="center" vertical="center"/>
      <protection locked="0"/>
    </xf>
    <xf numFmtId="49" fontId="17" fillId="34" borderId="62" xfId="2" applyNumberFormat="1" applyFont="1" applyFill="1" applyBorder="1" applyAlignment="1" applyProtection="1">
      <alignment horizontal="center" vertical="center" wrapText="1"/>
      <protection locked="0"/>
    </xf>
    <xf numFmtId="49" fontId="17" fillId="34" borderId="74" xfId="2" applyNumberFormat="1" applyFont="1" applyFill="1" applyBorder="1" applyAlignment="1" applyProtection="1">
      <alignment horizontal="center" vertical="center" wrapText="1"/>
      <protection locked="0"/>
    </xf>
    <xf numFmtId="49" fontId="17" fillId="34" borderId="75" xfId="2" applyNumberFormat="1" applyFont="1" applyFill="1" applyBorder="1" applyAlignment="1" applyProtection="1">
      <alignment horizontal="center" vertical="center" wrapText="1"/>
      <protection locked="0"/>
    </xf>
  </cellXfs>
  <cellStyles count="39951">
    <cellStyle name="_x000a_bidires=100_x000a_" xfId="6"/>
    <cellStyle name="_x000a_bidires=100_x000a_ 2" xfId="7"/>
    <cellStyle name="_x000a_bidires=100_x000d_" xfId="8"/>
    <cellStyle name="_x000a_bidires=100_x000d_ 2" xfId="9"/>
    <cellStyle name="_x000a_bidires=100_x000d_ 2 2" xfId="10"/>
    <cellStyle name="_x000a_bidires=100_x000d_ 2 2 2" xfId="11"/>
    <cellStyle name="_x000a_bidires=100_x000d_ 2 3" xfId="12"/>
    <cellStyle name="_x000a_bidires=100_x000d_ 3" xfId="13"/>
    <cellStyle name="_x000a_bidires=100_x000d_ 3 2" xfId="14"/>
    <cellStyle name="_x000a_bidires=100_x000d_ 3 2 2" xfId="15"/>
    <cellStyle name="_x000a_bidires=100_x000d_ 3 3" xfId="16"/>
    <cellStyle name="_x000a_bidires=100_x000d_ 4" xfId="17"/>
    <cellStyle name="_x000a_bidires=100_x000d__Lyxor" xfId="18"/>
    <cellStyle name="_% acquis" xfId="19"/>
    <cellStyle name="_% acquis 2" xfId="20"/>
    <cellStyle name="_Actions" xfId="21"/>
    <cellStyle name="_Actions 2" xfId="22"/>
    <cellStyle name="_AJOUTER PDI" xfId="23"/>
    <cellStyle name="_AJOUTER PDI 2" xfId="24"/>
    <cellStyle name="_AP" xfId="25"/>
    <cellStyle name="_AP 2" xfId="26"/>
    <cellStyle name="_AP 2 2" xfId="27"/>
    <cellStyle name="_AP 3" xfId="28"/>
    <cellStyle name="_ASX" xfId="29"/>
    <cellStyle name="_ASX 2" xfId="30"/>
    <cellStyle name="_ASX 2 2" xfId="31"/>
    <cellStyle name="_ASX 3" xfId="32"/>
    <cellStyle name="_Basket" xfId="33"/>
    <cellStyle name="_Basket 2" xfId="34"/>
    <cellStyle name="_BLUECHIP" xfId="35"/>
    <cellStyle name="_BLUECHIP 2" xfId="36"/>
    <cellStyle name="_BLUECHIP 2 2" xfId="37"/>
    <cellStyle name="_BLUECHIP 3" xfId="38"/>
    <cellStyle name="_BLUECHIP_UK_GBP" xfId="39"/>
    <cellStyle name="_BLUECHIP_UK_GBP 2" xfId="40"/>
    <cellStyle name="_BLUECHIP_UK_GBP 2 2" xfId="41"/>
    <cellStyle name="_BLUECHIP_UK_GBP 3" xfId="42"/>
    <cellStyle name="_BLUECHIP_UK_USD" xfId="43"/>
    <cellStyle name="_BLUECHIP_UK_USD 2" xfId="44"/>
    <cellStyle name="_BLUECHIP_UK_USD 2 2" xfId="45"/>
    <cellStyle name="_BLUECHIP_UK_USD 3" xfId="46"/>
    <cellStyle name="_Book2" xfId="47"/>
    <cellStyle name="_Book2 2" xfId="48"/>
    <cellStyle name="_Book2 2 2" xfId="49"/>
    <cellStyle name="_Book2 3" xfId="50"/>
    <cellStyle name="_Broker" xfId="51"/>
    <cellStyle name="_Broker 2" xfId="52"/>
    <cellStyle name="_CA Input" xfId="53"/>
    <cellStyle name="_CA Input 2" xfId="54"/>
    <cellStyle name="_CA Input_1" xfId="55"/>
    <cellStyle name="_CA Input_1 2" xfId="56"/>
    <cellStyle name="_CA Input_1 2 2" xfId="57"/>
    <cellStyle name="_CA Input_1 3" xfId="58"/>
    <cellStyle name="_CECEEUR" xfId="59"/>
    <cellStyle name="_CECEEUR 2" xfId="60"/>
    <cellStyle name="_CECEEUR 2 2" xfId="61"/>
    <cellStyle name="_CECEEUR 3" xfId="62"/>
    <cellStyle name="_CECEEUR_GBP" xfId="63"/>
    <cellStyle name="_CECEEUR_GBP 2" xfId="64"/>
    <cellStyle name="_CECEEUR_GBP 2 2" xfId="65"/>
    <cellStyle name="_CECEEUR_GBP 3" xfId="66"/>
    <cellStyle name="_CECEEUR_UK_USD" xfId="67"/>
    <cellStyle name="_CECEEUR_UK_USD 2" xfId="68"/>
    <cellStyle name="_CECEEUR_UK_USD 2 2" xfId="69"/>
    <cellStyle name="_CECEEUR_UK_USD 3" xfId="70"/>
    <cellStyle name="_Certif Flow Manager" xfId="71"/>
    <cellStyle name="_Certif Flow Manager 2" xfId="72"/>
    <cellStyle name="_Certif&amp;ETF Params" xfId="73"/>
    <cellStyle name="_Certif&amp;ETF Params 2" xfId="74"/>
    <cellStyle name="_Certificate" xfId="75"/>
    <cellStyle name="_Certificate 2" xfId="76"/>
    <cellStyle name="_CheckTransco" xfId="77"/>
    <cellStyle name="_CheckTransco 2" xfId="78"/>
    <cellStyle name="_CheckTransco 2 2" xfId="79"/>
    <cellStyle name="_CheckTransco 3" xfId="80"/>
    <cellStyle name="_compo" xfId="81"/>
    <cellStyle name="_compo 2" xfId="82"/>
    <cellStyle name="_compo 2 2" xfId="83"/>
    <cellStyle name="_compo 2 2 2" xfId="84"/>
    <cellStyle name="_compo 2 3" xfId="85"/>
    <cellStyle name="_compo 3" xfId="86"/>
    <cellStyle name="_compo 3 2" xfId="87"/>
    <cellStyle name="_compo 3 2 2" xfId="88"/>
    <cellStyle name="_compo 3 3" xfId="89"/>
    <cellStyle name="_compo 4" xfId="90"/>
    <cellStyle name="_compo_Index" xfId="91"/>
    <cellStyle name="_compo_Index 2" xfId="92"/>
    <cellStyle name="_compo_Index 2 2" xfId="93"/>
    <cellStyle name="_compo_Index 3" xfId="94"/>
    <cellStyle name="_Concentrateur V13.8 SQL" xfId="95"/>
    <cellStyle name="_Concentrateur V13.8 SQL 2" xfId="96"/>
    <cellStyle name="_ConcentratorForexV2" xfId="97"/>
    <cellStyle name="_ConcentratorForexV2 2" xfId="98"/>
    <cellStyle name="_Config" xfId="99"/>
    <cellStyle name="_Config 2" xfId="100"/>
    <cellStyle name="_Control" xfId="101"/>
    <cellStyle name="_Control 2" xfId="102"/>
    <cellStyle name="_Control 2 2" xfId="103"/>
    <cellStyle name="_Control 3" xfId="104"/>
    <cellStyle name="_daily_NAV_Lyxor_ETF" xfId="105"/>
    <cellStyle name="_daily_NAV_Lyxor_ETF 2" xfId="106"/>
    <cellStyle name="_Data for population for iShares website_14062010" xfId="107"/>
    <cellStyle name="_Data for population for iShares website_14062010 2" xfId="108"/>
    <cellStyle name="_Data for population for iShares website_14062010_Daily SWISS TIS" xfId="109"/>
    <cellStyle name="_Data for population for iShares website_14062010_Daily SWISS TIS 2" xfId="110"/>
    <cellStyle name="_Data for population for iShares website_14062010_EUSD" xfId="111"/>
    <cellStyle name="_Data for population for iShares website_14062010_EUSD 2" xfId="112"/>
    <cellStyle name="_Data for population for iShares website_14062010_NAV" xfId="113"/>
    <cellStyle name="_Data for population for iShares website_14062010_NAV 2" xfId="114"/>
    <cellStyle name="_db x-trackers" xfId="115"/>
    <cellStyle name="_db x-trackers 10" xfId="116"/>
    <cellStyle name="_db x-trackers 10 2" xfId="117"/>
    <cellStyle name="_db x-trackers 10 2 2" xfId="118"/>
    <cellStyle name="_db x-trackers 10 2 2 2" xfId="119"/>
    <cellStyle name="_db x-trackers 10 2 2 2 2" xfId="120"/>
    <cellStyle name="_db x-trackers 10 2 2 3" xfId="121"/>
    <cellStyle name="_db x-trackers 10 2 3" xfId="122"/>
    <cellStyle name="_db x-trackers 10 2 3 2" xfId="123"/>
    <cellStyle name="_db x-trackers 10 2 3 2 2" xfId="124"/>
    <cellStyle name="_db x-trackers 10 2 3 3" xfId="125"/>
    <cellStyle name="_db x-trackers 10 2 4" xfId="126"/>
    <cellStyle name="_db x-trackers 10 2 4 2" xfId="127"/>
    <cellStyle name="_db x-trackers 10 2 5" xfId="128"/>
    <cellStyle name="_db x-trackers 10 3" xfId="129"/>
    <cellStyle name="_db x-trackers 10 3 2" xfId="130"/>
    <cellStyle name="_db x-trackers 10 3 2 2" xfId="131"/>
    <cellStyle name="_db x-trackers 10 3 3" xfId="132"/>
    <cellStyle name="_db x-trackers 10 4" xfId="133"/>
    <cellStyle name="_db x-trackers 10 4 2" xfId="134"/>
    <cellStyle name="_db x-trackers 10 4 2 2" xfId="135"/>
    <cellStyle name="_db x-trackers 10 4 3" xfId="136"/>
    <cellStyle name="_db x-trackers 10 5" xfId="137"/>
    <cellStyle name="_db x-trackers 10 5 2" xfId="138"/>
    <cellStyle name="_db x-trackers 10 6" xfId="139"/>
    <cellStyle name="_db x-trackers 11" xfId="140"/>
    <cellStyle name="_db x-trackers 11 2" xfId="141"/>
    <cellStyle name="_db x-trackers 11 2 2" xfId="142"/>
    <cellStyle name="_db x-trackers 11 2 2 2" xfId="143"/>
    <cellStyle name="_db x-trackers 11 2 2 2 2" xfId="144"/>
    <cellStyle name="_db x-trackers 11 2 2 3" xfId="145"/>
    <cellStyle name="_db x-trackers 11 2 3" xfId="146"/>
    <cellStyle name="_db x-trackers 11 2 3 2" xfId="147"/>
    <cellStyle name="_db x-trackers 11 2 3 2 2" xfId="148"/>
    <cellStyle name="_db x-trackers 11 2 3 3" xfId="149"/>
    <cellStyle name="_db x-trackers 11 2 4" xfId="150"/>
    <cellStyle name="_db x-trackers 11 2 4 2" xfId="151"/>
    <cellStyle name="_db x-trackers 11 2 5" xfId="152"/>
    <cellStyle name="_db x-trackers 11 3" xfId="153"/>
    <cellStyle name="_db x-trackers 11 3 2" xfId="154"/>
    <cellStyle name="_db x-trackers 11 3 2 2" xfId="155"/>
    <cellStyle name="_db x-trackers 11 3 3" xfId="156"/>
    <cellStyle name="_db x-trackers 11 4" xfId="157"/>
    <cellStyle name="_db x-trackers 11 4 2" xfId="158"/>
    <cellStyle name="_db x-trackers 11 4 2 2" xfId="159"/>
    <cellStyle name="_db x-trackers 11 4 3" xfId="160"/>
    <cellStyle name="_db x-trackers 11 5" xfId="161"/>
    <cellStyle name="_db x-trackers 11 5 2" xfId="162"/>
    <cellStyle name="_db x-trackers 11 6" xfId="163"/>
    <cellStyle name="_db x-trackers 12" xfId="164"/>
    <cellStyle name="_db x-trackers 12 2" xfId="165"/>
    <cellStyle name="_db x-trackers 12 2 2" xfId="166"/>
    <cellStyle name="_db x-trackers 12 2 2 2" xfId="167"/>
    <cellStyle name="_db x-trackers 12 2 2 2 2" xfId="168"/>
    <cellStyle name="_db x-trackers 12 2 2 3" xfId="169"/>
    <cellStyle name="_db x-trackers 12 2 3" xfId="170"/>
    <cellStyle name="_db x-trackers 12 2 3 2" xfId="171"/>
    <cellStyle name="_db x-trackers 12 2 3 2 2" xfId="172"/>
    <cellStyle name="_db x-trackers 12 2 3 3" xfId="173"/>
    <cellStyle name="_db x-trackers 12 2 4" xfId="174"/>
    <cellStyle name="_db x-trackers 12 2 4 2" xfId="175"/>
    <cellStyle name="_db x-trackers 12 2 5" xfId="176"/>
    <cellStyle name="_db x-trackers 12 3" xfId="177"/>
    <cellStyle name="_db x-trackers 12 3 2" xfId="178"/>
    <cellStyle name="_db x-trackers 12 3 2 2" xfId="179"/>
    <cellStyle name="_db x-trackers 12 3 3" xfId="180"/>
    <cellStyle name="_db x-trackers 12 4" xfId="181"/>
    <cellStyle name="_db x-trackers 12 4 2" xfId="182"/>
    <cellStyle name="_db x-trackers 12 4 2 2" xfId="183"/>
    <cellStyle name="_db x-trackers 12 4 3" xfId="184"/>
    <cellStyle name="_db x-trackers 12 5" xfId="185"/>
    <cellStyle name="_db x-trackers 12 5 2" xfId="186"/>
    <cellStyle name="_db x-trackers 12 6" xfId="187"/>
    <cellStyle name="_db x-trackers 13" xfId="188"/>
    <cellStyle name="_db x-trackers 13 2" xfId="189"/>
    <cellStyle name="_db x-trackers 13 2 2" xfId="190"/>
    <cellStyle name="_db x-trackers 13 2 2 2" xfId="191"/>
    <cellStyle name="_db x-trackers 13 2 2 2 2" xfId="192"/>
    <cellStyle name="_db x-trackers 13 2 2 3" xfId="193"/>
    <cellStyle name="_db x-trackers 13 2 3" xfId="194"/>
    <cellStyle name="_db x-trackers 13 2 3 2" xfId="195"/>
    <cellStyle name="_db x-trackers 13 2 3 2 2" xfId="196"/>
    <cellStyle name="_db x-trackers 13 2 3 3" xfId="197"/>
    <cellStyle name="_db x-trackers 13 2 4" xfId="198"/>
    <cellStyle name="_db x-trackers 13 2 4 2" xfId="199"/>
    <cellStyle name="_db x-trackers 13 2 5" xfId="200"/>
    <cellStyle name="_db x-trackers 13 3" xfId="201"/>
    <cellStyle name="_db x-trackers 13 3 2" xfId="202"/>
    <cellStyle name="_db x-trackers 13 3 2 2" xfId="203"/>
    <cellStyle name="_db x-trackers 13 3 3" xfId="204"/>
    <cellStyle name="_db x-trackers 13 4" xfId="205"/>
    <cellStyle name="_db x-trackers 13 4 2" xfId="206"/>
    <cellStyle name="_db x-trackers 13 4 2 2" xfId="207"/>
    <cellStyle name="_db x-trackers 13 4 3" xfId="208"/>
    <cellStyle name="_db x-trackers 13 5" xfId="209"/>
    <cellStyle name="_db x-trackers 13 5 2" xfId="210"/>
    <cellStyle name="_db x-trackers 13 6" xfId="211"/>
    <cellStyle name="_db x-trackers 14" xfId="212"/>
    <cellStyle name="_db x-trackers 14 2" xfId="213"/>
    <cellStyle name="_db x-trackers 14 2 2" xfId="214"/>
    <cellStyle name="_db x-trackers 14 2 2 2" xfId="215"/>
    <cellStyle name="_db x-trackers 14 2 2 2 2" xfId="216"/>
    <cellStyle name="_db x-trackers 14 2 2 3" xfId="217"/>
    <cellStyle name="_db x-trackers 14 2 3" xfId="218"/>
    <cellStyle name="_db x-trackers 14 2 3 2" xfId="219"/>
    <cellStyle name="_db x-trackers 14 2 3 2 2" xfId="220"/>
    <cellStyle name="_db x-trackers 14 2 3 3" xfId="221"/>
    <cellStyle name="_db x-trackers 14 2 4" xfId="222"/>
    <cellStyle name="_db x-trackers 14 2 4 2" xfId="223"/>
    <cellStyle name="_db x-trackers 14 2 5" xfId="224"/>
    <cellStyle name="_db x-trackers 14 3" xfId="225"/>
    <cellStyle name="_db x-trackers 14 3 2" xfId="226"/>
    <cellStyle name="_db x-trackers 14 3 2 2" xfId="227"/>
    <cellStyle name="_db x-trackers 14 3 3" xfId="228"/>
    <cellStyle name="_db x-trackers 14 4" xfId="229"/>
    <cellStyle name="_db x-trackers 14 4 2" xfId="230"/>
    <cellStyle name="_db x-trackers 14 4 2 2" xfId="231"/>
    <cellStyle name="_db x-trackers 14 4 3" xfId="232"/>
    <cellStyle name="_db x-trackers 14 5" xfId="233"/>
    <cellStyle name="_db x-trackers 14 5 2" xfId="234"/>
    <cellStyle name="_db x-trackers 14 6" xfId="235"/>
    <cellStyle name="_db x-trackers 15" xfId="236"/>
    <cellStyle name="_db x-trackers 15 2" xfId="237"/>
    <cellStyle name="_db x-trackers 15 2 2" xfId="238"/>
    <cellStyle name="_db x-trackers 15 2 2 2" xfId="239"/>
    <cellStyle name="_db x-trackers 15 2 2 2 2" xfId="240"/>
    <cellStyle name="_db x-trackers 15 2 2 3" xfId="241"/>
    <cellStyle name="_db x-trackers 15 2 3" xfId="242"/>
    <cellStyle name="_db x-trackers 15 2 3 2" xfId="243"/>
    <cellStyle name="_db x-trackers 15 2 3 2 2" xfId="244"/>
    <cellStyle name="_db x-trackers 15 2 3 3" xfId="245"/>
    <cellStyle name="_db x-trackers 15 2 4" xfId="246"/>
    <cellStyle name="_db x-trackers 15 2 4 2" xfId="247"/>
    <cellStyle name="_db x-trackers 15 2 5" xfId="248"/>
    <cellStyle name="_db x-trackers 15 3" xfId="249"/>
    <cellStyle name="_db x-trackers 15 3 2" xfId="250"/>
    <cellStyle name="_db x-trackers 15 3 2 2" xfId="251"/>
    <cellStyle name="_db x-trackers 15 3 3" xfId="252"/>
    <cellStyle name="_db x-trackers 15 4" xfId="253"/>
    <cellStyle name="_db x-trackers 15 4 2" xfId="254"/>
    <cellStyle name="_db x-trackers 15 4 2 2" xfId="255"/>
    <cellStyle name="_db x-trackers 15 4 3" xfId="256"/>
    <cellStyle name="_db x-trackers 15 5" xfId="257"/>
    <cellStyle name="_db x-trackers 15 5 2" xfId="258"/>
    <cellStyle name="_db x-trackers 15 6" xfId="259"/>
    <cellStyle name="_db x-trackers 16" xfId="260"/>
    <cellStyle name="_db x-trackers 16 2" xfId="261"/>
    <cellStyle name="_db x-trackers 16 2 2" xfId="262"/>
    <cellStyle name="_db x-trackers 16 2 2 2" xfId="263"/>
    <cellStyle name="_db x-trackers 16 2 2 2 2" xfId="264"/>
    <cellStyle name="_db x-trackers 16 2 2 3" xfId="265"/>
    <cellStyle name="_db x-trackers 16 2 3" xfId="266"/>
    <cellStyle name="_db x-trackers 16 2 3 2" xfId="267"/>
    <cellStyle name="_db x-trackers 16 2 3 2 2" xfId="268"/>
    <cellStyle name="_db x-trackers 16 2 3 3" xfId="269"/>
    <cellStyle name="_db x-trackers 16 2 4" xfId="270"/>
    <cellStyle name="_db x-trackers 16 2 4 2" xfId="271"/>
    <cellStyle name="_db x-trackers 16 2 5" xfId="272"/>
    <cellStyle name="_db x-trackers 16 3" xfId="273"/>
    <cellStyle name="_db x-trackers 16 3 2" xfId="274"/>
    <cellStyle name="_db x-trackers 16 3 2 2" xfId="275"/>
    <cellStyle name="_db x-trackers 16 3 3" xfId="276"/>
    <cellStyle name="_db x-trackers 16 4" xfId="277"/>
    <cellStyle name="_db x-trackers 16 4 2" xfId="278"/>
    <cellStyle name="_db x-trackers 16 4 2 2" xfId="279"/>
    <cellStyle name="_db x-trackers 16 4 3" xfId="280"/>
    <cellStyle name="_db x-trackers 16 5" xfId="281"/>
    <cellStyle name="_db x-trackers 16 5 2" xfId="282"/>
    <cellStyle name="_db x-trackers 16 6" xfId="283"/>
    <cellStyle name="_db x-trackers 17" xfId="284"/>
    <cellStyle name="_db x-trackers 17 2" xfId="285"/>
    <cellStyle name="_db x-trackers 18" xfId="286"/>
    <cellStyle name="_db x-trackers 2" xfId="287"/>
    <cellStyle name="_db x-trackers 2 2" xfId="288"/>
    <cellStyle name="_db x-trackers 2 2 2" xfId="289"/>
    <cellStyle name="_db x-trackers 2 2 2 2" xfId="290"/>
    <cellStyle name="_db x-trackers 2 2 2 2 2" xfId="291"/>
    <cellStyle name="_db x-trackers 2 2 2 2 2 2" xfId="292"/>
    <cellStyle name="_db x-trackers 2 2 2 2 3" xfId="293"/>
    <cellStyle name="_db x-trackers 2 2 2 3" xfId="294"/>
    <cellStyle name="_db x-trackers 2 2 2 3 2" xfId="295"/>
    <cellStyle name="_db x-trackers 2 2 2 3 2 2" xfId="296"/>
    <cellStyle name="_db x-trackers 2 2 2 3 3" xfId="297"/>
    <cellStyle name="_db x-trackers 2 2 2 4" xfId="298"/>
    <cellStyle name="_db x-trackers 2 2 2 4 2" xfId="299"/>
    <cellStyle name="_db x-trackers 2 2 2 5" xfId="300"/>
    <cellStyle name="_db x-trackers 2 2 3" xfId="301"/>
    <cellStyle name="_db x-trackers 2 2 3 2" xfId="302"/>
    <cellStyle name="_db x-trackers 2 2 3 2 2" xfId="303"/>
    <cellStyle name="_db x-trackers 2 2 3 3" xfId="304"/>
    <cellStyle name="_db x-trackers 2 2 4" xfId="305"/>
    <cellStyle name="_db x-trackers 2 2 4 2" xfId="306"/>
    <cellStyle name="_db x-trackers 2 2 4 2 2" xfId="307"/>
    <cellStyle name="_db x-trackers 2 2 4 3" xfId="308"/>
    <cellStyle name="_db x-trackers 2 2 5" xfId="309"/>
    <cellStyle name="_db x-trackers 2 2 5 2" xfId="310"/>
    <cellStyle name="_db x-trackers 2 2 6" xfId="311"/>
    <cellStyle name="_db x-trackers 2 3" xfId="312"/>
    <cellStyle name="_db x-trackers 2 3 2" xfId="313"/>
    <cellStyle name="_db x-trackers 2 3 2 2" xfId="314"/>
    <cellStyle name="_db x-trackers 2 3 3" xfId="315"/>
    <cellStyle name="_db x-trackers 2 4" xfId="316"/>
    <cellStyle name="_db x-trackers 2 4 2" xfId="317"/>
    <cellStyle name="_db x-trackers 2 5" xfId="318"/>
    <cellStyle name="_db x-trackers 3" xfId="319"/>
    <cellStyle name="_db x-trackers 3 2" xfId="320"/>
    <cellStyle name="_db x-trackers 3 2 2" xfId="321"/>
    <cellStyle name="_db x-trackers 3 2 2 2" xfId="322"/>
    <cellStyle name="_db x-trackers 3 2 2 2 2" xfId="323"/>
    <cellStyle name="_db x-trackers 3 2 2 2 2 2" xfId="324"/>
    <cellStyle name="_db x-trackers 3 2 2 2 3" xfId="325"/>
    <cellStyle name="_db x-trackers 3 2 2 3" xfId="326"/>
    <cellStyle name="_db x-trackers 3 2 2 3 2" xfId="327"/>
    <cellStyle name="_db x-trackers 3 2 2 3 2 2" xfId="328"/>
    <cellStyle name="_db x-trackers 3 2 2 3 3" xfId="329"/>
    <cellStyle name="_db x-trackers 3 2 2 4" xfId="330"/>
    <cellStyle name="_db x-trackers 3 2 2 4 2" xfId="331"/>
    <cellStyle name="_db x-trackers 3 2 2 5" xfId="332"/>
    <cellStyle name="_db x-trackers 3 2 3" xfId="333"/>
    <cellStyle name="_db x-trackers 3 2 3 2" xfId="334"/>
    <cellStyle name="_db x-trackers 3 2 3 2 2" xfId="335"/>
    <cellStyle name="_db x-trackers 3 2 3 3" xfId="336"/>
    <cellStyle name="_db x-trackers 3 2 4" xfId="337"/>
    <cellStyle name="_db x-trackers 3 2 4 2" xfId="338"/>
    <cellStyle name="_db x-trackers 3 2 4 2 2" xfId="339"/>
    <cellStyle name="_db x-trackers 3 2 4 3" xfId="340"/>
    <cellStyle name="_db x-trackers 3 2 5" xfId="341"/>
    <cellStyle name="_db x-trackers 3 2 5 2" xfId="342"/>
    <cellStyle name="_db x-trackers 3 2 6" xfId="343"/>
    <cellStyle name="_db x-trackers 3 3" xfId="344"/>
    <cellStyle name="_db x-trackers 3 3 2" xfId="345"/>
    <cellStyle name="_db x-trackers 3 3 2 2" xfId="346"/>
    <cellStyle name="_db x-trackers 3 3 3" xfId="347"/>
    <cellStyle name="_db x-trackers 3 4" xfId="348"/>
    <cellStyle name="_db x-trackers 3 4 2" xfId="349"/>
    <cellStyle name="_db x-trackers 3 5" xfId="350"/>
    <cellStyle name="_db x-trackers 4" xfId="351"/>
    <cellStyle name="_db x-trackers 4 2" xfId="352"/>
    <cellStyle name="_db x-trackers 4 2 2" xfId="353"/>
    <cellStyle name="_db x-trackers 4 2 2 2" xfId="354"/>
    <cellStyle name="_db x-trackers 4 2 2 2 2" xfId="355"/>
    <cellStyle name="_db x-trackers 4 2 2 2 2 2" xfId="356"/>
    <cellStyle name="_db x-trackers 4 2 2 2 3" xfId="357"/>
    <cellStyle name="_db x-trackers 4 2 2 3" xfId="358"/>
    <cellStyle name="_db x-trackers 4 2 2 3 2" xfId="359"/>
    <cellStyle name="_db x-trackers 4 2 2 3 2 2" xfId="360"/>
    <cellStyle name="_db x-trackers 4 2 2 3 3" xfId="361"/>
    <cellStyle name="_db x-trackers 4 2 2 4" xfId="362"/>
    <cellStyle name="_db x-trackers 4 2 2 4 2" xfId="363"/>
    <cellStyle name="_db x-trackers 4 2 2 5" xfId="364"/>
    <cellStyle name="_db x-trackers 4 2 3" xfId="365"/>
    <cellStyle name="_db x-trackers 4 2 3 2" xfId="366"/>
    <cellStyle name="_db x-trackers 4 2 3 2 2" xfId="367"/>
    <cellStyle name="_db x-trackers 4 2 3 3" xfId="368"/>
    <cellStyle name="_db x-trackers 4 2 4" xfId="369"/>
    <cellStyle name="_db x-trackers 4 2 4 2" xfId="370"/>
    <cellStyle name="_db x-trackers 4 2 4 2 2" xfId="371"/>
    <cellStyle name="_db x-trackers 4 2 4 3" xfId="372"/>
    <cellStyle name="_db x-trackers 4 2 5" xfId="373"/>
    <cellStyle name="_db x-trackers 4 2 5 2" xfId="374"/>
    <cellStyle name="_db x-trackers 4 2 6" xfId="375"/>
    <cellStyle name="_db x-trackers 4 3" xfId="376"/>
    <cellStyle name="_db x-trackers 4 3 2" xfId="377"/>
    <cellStyle name="_db x-trackers 4 3 2 2" xfId="378"/>
    <cellStyle name="_db x-trackers 4 3 3" xfId="379"/>
    <cellStyle name="_db x-trackers 4 4" xfId="380"/>
    <cellStyle name="_db x-trackers 4 4 2" xfId="381"/>
    <cellStyle name="_db x-trackers 4 5" xfId="382"/>
    <cellStyle name="_db x-trackers 5" xfId="383"/>
    <cellStyle name="_db x-trackers 5 2" xfId="384"/>
    <cellStyle name="_db x-trackers 5 2 2" xfId="385"/>
    <cellStyle name="_db x-trackers 5 2 2 2" xfId="386"/>
    <cellStyle name="_db x-trackers 5 2 2 2 2" xfId="387"/>
    <cellStyle name="_db x-trackers 5 2 2 2 2 2" xfId="388"/>
    <cellStyle name="_db x-trackers 5 2 2 2 3" xfId="389"/>
    <cellStyle name="_db x-trackers 5 2 2 3" xfId="390"/>
    <cellStyle name="_db x-trackers 5 2 2 3 2" xfId="391"/>
    <cellStyle name="_db x-trackers 5 2 2 3 2 2" xfId="392"/>
    <cellStyle name="_db x-trackers 5 2 2 3 3" xfId="393"/>
    <cellStyle name="_db x-trackers 5 2 2 4" xfId="394"/>
    <cellStyle name="_db x-trackers 5 2 2 4 2" xfId="395"/>
    <cellStyle name="_db x-trackers 5 2 2 5" xfId="396"/>
    <cellStyle name="_db x-trackers 5 2 3" xfId="397"/>
    <cellStyle name="_db x-trackers 5 2 3 2" xfId="398"/>
    <cellStyle name="_db x-trackers 5 2 3 2 2" xfId="399"/>
    <cellStyle name="_db x-trackers 5 2 3 3" xfId="400"/>
    <cellStyle name="_db x-trackers 5 2 4" xfId="401"/>
    <cellStyle name="_db x-trackers 5 2 4 2" xfId="402"/>
    <cellStyle name="_db x-trackers 5 2 4 2 2" xfId="403"/>
    <cellStyle name="_db x-trackers 5 2 4 3" xfId="404"/>
    <cellStyle name="_db x-trackers 5 2 5" xfId="405"/>
    <cellStyle name="_db x-trackers 5 2 5 2" xfId="406"/>
    <cellStyle name="_db x-trackers 5 2 6" xfId="407"/>
    <cellStyle name="_db x-trackers 5 3" xfId="408"/>
    <cellStyle name="_db x-trackers 5 3 2" xfId="409"/>
    <cellStyle name="_db x-trackers 5 3 2 2" xfId="410"/>
    <cellStyle name="_db x-trackers 5 3 3" xfId="411"/>
    <cellStyle name="_db x-trackers 5 4" xfId="412"/>
    <cellStyle name="_db x-trackers 5 4 2" xfId="413"/>
    <cellStyle name="_db x-trackers 5 5" xfId="414"/>
    <cellStyle name="_db x-trackers 6" xfId="415"/>
    <cellStyle name="_db x-trackers 6 2" xfId="416"/>
    <cellStyle name="_db x-trackers 6 2 2" xfId="417"/>
    <cellStyle name="_db x-trackers 6 2 2 2" xfId="418"/>
    <cellStyle name="_db x-trackers 6 2 2 2 2" xfId="419"/>
    <cellStyle name="_db x-trackers 6 2 2 2 2 2" xfId="420"/>
    <cellStyle name="_db x-trackers 6 2 2 2 3" xfId="421"/>
    <cellStyle name="_db x-trackers 6 2 2 3" xfId="422"/>
    <cellStyle name="_db x-trackers 6 2 2 3 2" xfId="423"/>
    <cellStyle name="_db x-trackers 6 2 2 3 2 2" xfId="424"/>
    <cellStyle name="_db x-trackers 6 2 2 3 3" xfId="425"/>
    <cellStyle name="_db x-trackers 6 2 2 4" xfId="426"/>
    <cellStyle name="_db x-trackers 6 2 2 4 2" xfId="427"/>
    <cellStyle name="_db x-trackers 6 2 2 5" xfId="428"/>
    <cellStyle name="_db x-trackers 6 2 3" xfId="429"/>
    <cellStyle name="_db x-trackers 6 2 3 2" xfId="430"/>
    <cellStyle name="_db x-trackers 6 2 3 2 2" xfId="431"/>
    <cellStyle name="_db x-trackers 6 2 3 3" xfId="432"/>
    <cellStyle name="_db x-trackers 6 2 4" xfId="433"/>
    <cellStyle name="_db x-trackers 6 2 4 2" xfId="434"/>
    <cellStyle name="_db x-trackers 6 2 4 2 2" xfId="435"/>
    <cellStyle name="_db x-trackers 6 2 4 3" xfId="436"/>
    <cellStyle name="_db x-trackers 6 2 5" xfId="437"/>
    <cellStyle name="_db x-trackers 6 2 5 2" xfId="438"/>
    <cellStyle name="_db x-trackers 6 2 6" xfId="439"/>
    <cellStyle name="_db x-trackers 6 3" xfId="440"/>
    <cellStyle name="_db x-trackers 6 3 2" xfId="441"/>
    <cellStyle name="_db x-trackers 6 3 2 2" xfId="442"/>
    <cellStyle name="_db x-trackers 6 3 3" xfId="443"/>
    <cellStyle name="_db x-trackers 6 4" xfId="444"/>
    <cellStyle name="_db x-trackers 6 4 2" xfId="445"/>
    <cellStyle name="_db x-trackers 6 5" xfId="446"/>
    <cellStyle name="_db x-trackers 7" xfId="447"/>
    <cellStyle name="_db x-trackers 7 2" xfId="448"/>
    <cellStyle name="_db x-trackers 7 2 2" xfId="449"/>
    <cellStyle name="_db x-trackers 7 2 2 2" xfId="450"/>
    <cellStyle name="_db x-trackers 7 2 2 2 2" xfId="451"/>
    <cellStyle name="_db x-trackers 7 2 2 2 2 2" xfId="452"/>
    <cellStyle name="_db x-trackers 7 2 2 2 3" xfId="453"/>
    <cellStyle name="_db x-trackers 7 2 2 3" xfId="454"/>
    <cellStyle name="_db x-trackers 7 2 2 3 2" xfId="455"/>
    <cellStyle name="_db x-trackers 7 2 2 3 2 2" xfId="456"/>
    <cellStyle name="_db x-trackers 7 2 2 3 3" xfId="457"/>
    <cellStyle name="_db x-trackers 7 2 2 4" xfId="458"/>
    <cellStyle name="_db x-trackers 7 2 2 4 2" xfId="459"/>
    <cellStyle name="_db x-trackers 7 2 2 5" xfId="460"/>
    <cellStyle name="_db x-trackers 7 2 3" xfId="461"/>
    <cellStyle name="_db x-trackers 7 2 3 2" xfId="462"/>
    <cellStyle name="_db x-trackers 7 2 3 2 2" xfId="463"/>
    <cellStyle name="_db x-trackers 7 2 3 3" xfId="464"/>
    <cellStyle name="_db x-trackers 7 2 4" xfId="465"/>
    <cellStyle name="_db x-trackers 7 2 4 2" xfId="466"/>
    <cellStyle name="_db x-trackers 7 2 4 2 2" xfId="467"/>
    <cellStyle name="_db x-trackers 7 2 4 3" xfId="468"/>
    <cellStyle name="_db x-trackers 7 2 5" xfId="469"/>
    <cellStyle name="_db x-trackers 7 2 5 2" xfId="470"/>
    <cellStyle name="_db x-trackers 7 2 6" xfId="471"/>
    <cellStyle name="_db x-trackers 7 3" xfId="472"/>
    <cellStyle name="_db x-trackers 7 3 2" xfId="473"/>
    <cellStyle name="_db x-trackers 7 3 2 2" xfId="474"/>
    <cellStyle name="_db x-trackers 7 3 3" xfId="475"/>
    <cellStyle name="_db x-trackers 7 4" xfId="476"/>
    <cellStyle name="_db x-trackers 7 4 2" xfId="477"/>
    <cellStyle name="_db x-trackers 7 5" xfId="478"/>
    <cellStyle name="_db x-trackers 8" xfId="479"/>
    <cellStyle name="_db x-trackers 8 2" xfId="480"/>
    <cellStyle name="_db x-trackers 8 2 2" xfId="481"/>
    <cellStyle name="_db x-trackers 8 2 2 2" xfId="482"/>
    <cellStyle name="_db x-trackers 8 2 2 2 2" xfId="483"/>
    <cellStyle name="_db x-trackers 8 2 2 2 2 2" xfId="484"/>
    <cellStyle name="_db x-trackers 8 2 2 2 3" xfId="485"/>
    <cellStyle name="_db x-trackers 8 2 2 3" xfId="486"/>
    <cellStyle name="_db x-trackers 8 2 2 3 2" xfId="487"/>
    <cellStyle name="_db x-trackers 8 2 2 3 2 2" xfId="488"/>
    <cellStyle name="_db x-trackers 8 2 2 3 3" xfId="489"/>
    <cellStyle name="_db x-trackers 8 2 2 4" xfId="490"/>
    <cellStyle name="_db x-trackers 8 2 2 4 2" xfId="491"/>
    <cellStyle name="_db x-trackers 8 2 2 5" xfId="492"/>
    <cellStyle name="_db x-trackers 8 2 3" xfId="493"/>
    <cellStyle name="_db x-trackers 8 2 3 2" xfId="494"/>
    <cellStyle name="_db x-trackers 8 2 3 2 2" xfId="495"/>
    <cellStyle name="_db x-trackers 8 2 3 3" xfId="496"/>
    <cellStyle name="_db x-trackers 8 2 4" xfId="497"/>
    <cellStyle name="_db x-trackers 8 2 4 2" xfId="498"/>
    <cellStyle name="_db x-trackers 8 2 4 2 2" xfId="499"/>
    <cellStyle name="_db x-trackers 8 2 4 3" xfId="500"/>
    <cellStyle name="_db x-trackers 8 2 5" xfId="501"/>
    <cellStyle name="_db x-trackers 8 2 5 2" xfId="502"/>
    <cellStyle name="_db x-trackers 8 2 6" xfId="503"/>
    <cellStyle name="_db x-trackers 8 3" xfId="504"/>
    <cellStyle name="_db x-trackers 8 3 2" xfId="505"/>
    <cellStyle name="_db x-trackers 8 3 2 2" xfId="506"/>
    <cellStyle name="_db x-trackers 8 3 3" xfId="507"/>
    <cellStyle name="_db x-trackers 8 4" xfId="508"/>
    <cellStyle name="_db x-trackers 8 4 2" xfId="509"/>
    <cellStyle name="_db x-trackers 8 5" xfId="510"/>
    <cellStyle name="_db x-trackers 9" xfId="511"/>
    <cellStyle name="_db x-trackers 9 2" xfId="512"/>
    <cellStyle name="_db x-trackers 9 2 2" xfId="513"/>
    <cellStyle name="_db x-trackers 9 2 2 2" xfId="514"/>
    <cellStyle name="_db x-trackers 9 2 2 2 2" xfId="515"/>
    <cellStyle name="_db x-trackers 9 2 2 3" xfId="516"/>
    <cellStyle name="_db x-trackers 9 2 3" xfId="517"/>
    <cellStyle name="_db x-trackers 9 2 3 2" xfId="518"/>
    <cellStyle name="_db x-trackers 9 2 3 2 2" xfId="519"/>
    <cellStyle name="_db x-trackers 9 2 3 3" xfId="520"/>
    <cellStyle name="_db x-trackers 9 2 4" xfId="521"/>
    <cellStyle name="_db x-trackers 9 2 4 2" xfId="522"/>
    <cellStyle name="_db x-trackers 9 2 5" xfId="523"/>
    <cellStyle name="_db x-trackers 9 3" xfId="524"/>
    <cellStyle name="_db x-trackers 9 3 2" xfId="525"/>
    <cellStyle name="_db x-trackers 9 3 2 2" xfId="526"/>
    <cellStyle name="_db x-trackers 9 3 3" xfId="527"/>
    <cellStyle name="_db x-trackers 9 4" xfId="528"/>
    <cellStyle name="_db x-trackers 9 4 2" xfId="529"/>
    <cellStyle name="_db x-trackers 9 4 2 2" xfId="530"/>
    <cellStyle name="_db x-trackers 9 4 3" xfId="531"/>
    <cellStyle name="_db x-trackers 9 5" xfId="532"/>
    <cellStyle name="_db x-trackers 9 5 2" xfId="533"/>
    <cellStyle name="_db x-trackers 9 6" xfId="534"/>
    <cellStyle name="_db x-trackers_Index" xfId="535"/>
    <cellStyle name="_db x-trackers_Index 2" xfId="536"/>
    <cellStyle name="_db x-trackers_Index 2 2" xfId="537"/>
    <cellStyle name="_db x-trackers_Index 3" xfId="538"/>
    <cellStyle name="_DEALS" xfId="539"/>
    <cellStyle name="_DEALS 2" xfId="540"/>
    <cellStyle name="_Deals_1" xfId="541"/>
    <cellStyle name="_Deals_1 2" xfId="542"/>
    <cellStyle name="_Deals_1 2 2" xfId="543"/>
    <cellStyle name="_Deals_1 3" xfId="544"/>
    <cellStyle name="_DJGTE" xfId="545"/>
    <cellStyle name="_DJGTE 2" xfId="546"/>
    <cellStyle name="_DJGTE 2 2" xfId="547"/>
    <cellStyle name="_DJGTE 3" xfId="548"/>
    <cellStyle name="_Dvd Flow Manager" xfId="549"/>
    <cellStyle name="_Dvd Flow Manager 2" xfId="550"/>
    <cellStyle name="_Equity" xfId="551"/>
    <cellStyle name="_Equity 2" xfId="552"/>
    <cellStyle name="_Equity_Daily SWISS TIS" xfId="553"/>
    <cellStyle name="_Equity_Daily SWISS TIS 2" xfId="554"/>
    <cellStyle name="_Equity_EUSD" xfId="555"/>
    <cellStyle name="_Equity_EUSD 2" xfId="556"/>
    <cellStyle name="_Equity_NAV" xfId="557"/>
    <cellStyle name="_Equity_NAV 2" xfId="558"/>
    <cellStyle name="_ETF Listing" xfId="559"/>
    <cellStyle name="_ETF Listing 2" xfId="560"/>
    <cellStyle name="_ETF Master" xfId="561"/>
    <cellStyle name="_ETF Master 2" xfId="562"/>
    <cellStyle name="_ETFs - NYSE Euronext" xfId="563"/>
    <cellStyle name="_ETFs - NYSE Euronext 10" xfId="564"/>
    <cellStyle name="_ETFs - NYSE Euronext 10 2" xfId="565"/>
    <cellStyle name="_ETFs - NYSE Euronext 10 2 2" xfId="566"/>
    <cellStyle name="_ETFs - NYSE Euronext 10 2 2 2" xfId="567"/>
    <cellStyle name="_ETFs - NYSE Euronext 10 2 2 2 2" xfId="568"/>
    <cellStyle name="_ETFs - NYSE Euronext 10 2 2 3" xfId="569"/>
    <cellStyle name="_ETFs - NYSE Euronext 10 2 3" xfId="570"/>
    <cellStyle name="_ETFs - NYSE Euronext 10 2 3 2" xfId="571"/>
    <cellStyle name="_ETFs - NYSE Euronext 10 2 3 2 2" xfId="572"/>
    <cellStyle name="_ETFs - NYSE Euronext 10 2 3 3" xfId="573"/>
    <cellStyle name="_ETFs - NYSE Euronext 10 2 4" xfId="574"/>
    <cellStyle name="_ETFs - NYSE Euronext 10 2 4 2" xfId="575"/>
    <cellStyle name="_ETFs - NYSE Euronext 10 2 5" xfId="576"/>
    <cellStyle name="_ETFs - NYSE Euronext 10 3" xfId="577"/>
    <cellStyle name="_ETFs - NYSE Euronext 10 3 2" xfId="578"/>
    <cellStyle name="_ETFs - NYSE Euronext 10 3 2 2" xfId="579"/>
    <cellStyle name="_ETFs - NYSE Euronext 10 3 3" xfId="580"/>
    <cellStyle name="_ETFs - NYSE Euronext 10 4" xfId="581"/>
    <cellStyle name="_ETFs - NYSE Euronext 10 4 2" xfId="582"/>
    <cellStyle name="_ETFs - NYSE Euronext 10 4 2 2" xfId="583"/>
    <cellStyle name="_ETFs - NYSE Euronext 10 4 3" xfId="584"/>
    <cellStyle name="_ETFs - NYSE Euronext 10 5" xfId="585"/>
    <cellStyle name="_ETFs - NYSE Euronext 10 5 2" xfId="586"/>
    <cellStyle name="_ETFs - NYSE Euronext 10 6" xfId="587"/>
    <cellStyle name="_ETFs - NYSE Euronext 11" xfId="588"/>
    <cellStyle name="_ETFs - NYSE Euronext 11 2" xfId="589"/>
    <cellStyle name="_ETFs - NYSE Euronext 11 2 2" xfId="590"/>
    <cellStyle name="_ETFs - NYSE Euronext 11 2 2 2" xfId="591"/>
    <cellStyle name="_ETFs - NYSE Euronext 11 2 2 2 2" xfId="592"/>
    <cellStyle name="_ETFs - NYSE Euronext 11 2 2 3" xfId="593"/>
    <cellStyle name="_ETFs - NYSE Euronext 11 2 3" xfId="594"/>
    <cellStyle name="_ETFs - NYSE Euronext 11 2 3 2" xfId="595"/>
    <cellStyle name="_ETFs - NYSE Euronext 11 2 3 2 2" xfId="596"/>
    <cellStyle name="_ETFs - NYSE Euronext 11 2 3 3" xfId="597"/>
    <cellStyle name="_ETFs - NYSE Euronext 11 2 4" xfId="598"/>
    <cellStyle name="_ETFs - NYSE Euronext 11 2 4 2" xfId="599"/>
    <cellStyle name="_ETFs - NYSE Euronext 11 2 5" xfId="600"/>
    <cellStyle name="_ETFs - NYSE Euronext 11 3" xfId="601"/>
    <cellStyle name="_ETFs - NYSE Euronext 11 3 2" xfId="602"/>
    <cellStyle name="_ETFs - NYSE Euronext 11 3 2 2" xfId="603"/>
    <cellStyle name="_ETFs - NYSE Euronext 11 3 3" xfId="604"/>
    <cellStyle name="_ETFs - NYSE Euronext 11 4" xfId="605"/>
    <cellStyle name="_ETFs - NYSE Euronext 11 4 2" xfId="606"/>
    <cellStyle name="_ETFs - NYSE Euronext 11 4 2 2" xfId="607"/>
    <cellStyle name="_ETFs - NYSE Euronext 11 4 3" xfId="608"/>
    <cellStyle name="_ETFs - NYSE Euronext 11 5" xfId="609"/>
    <cellStyle name="_ETFs - NYSE Euronext 11 5 2" xfId="610"/>
    <cellStyle name="_ETFs - NYSE Euronext 11 6" xfId="611"/>
    <cellStyle name="_ETFs - NYSE Euronext 12" xfId="612"/>
    <cellStyle name="_ETFs - NYSE Euronext 12 2" xfId="613"/>
    <cellStyle name="_ETFs - NYSE Euronext 12 2 2" xfId="614"/>
    <cellStyle name="_ETFs - NYSE Euronext 12 2 2 2" xfId="615"/>
    <cellStyle name="_ETFs - NYSE Euronext 12 2 2 2 2" xfId="616"/>
    <cellStyle name="_ETFs - NYSE Euronext 12 2 2 3" xfId="617"/>
    <cellStyle name="_ETFs - NYSE Euronext 12 2 3" xfId="618"/>
    <cellStyle name="_ETFs - NYSE Euronext 12 2 3 2" xfId="619"/>
    <cellStyle name="_ETFs - NYSE Euronext 12 2 3 2 2" xfId="620"/>
    <cellStyle name="_ETFs - NYSE Euronext 12 2 3 3" xfId="621"/>
    <cellStyle name="_ETFs - NYSE Euronext 12 2 4" xfId="622"/>
    <cellStyle name="_ETFs - NYSE Euronext 12 2 4 2" xfId="623"/>
    <cellStyle name="_ETFs - NYSE Euronext 12 2 5" xfId="624"/>
    <cellStyle name="_ETFs - NYSE Euronext 12 3" xfId="625"/>
    <cellStyle name="_ETFs - NYSE Euronext 12 3 2" xfId="626"/>
    <cellStyle name="_ETFs - NYSE Euronext 12 3 2 2" xfId="627"/>
    <cellStyle name="_ETFs - NYSE Euronext 12 3 3" xfId="628"/>
    <cellStyle name="_ETFs - NYSE Euronext 12 4" xfId="629"/>
    <cellStyle name="_ETFs - NYSE Euronext 12 4 2" xfId="630"/>
    <cellStyle name="_ETFs - NYSE Euronext 12 4 2 2" xfId="631"/>
    <cellStyle name="_ETFs - NYSE Euronext 12 4 3" xfId="632"/>
    <cellStyle name="_ETFs - NYSE Euronext 12 5" xfId="633"/>
    <cellStyle name="_ETFs - NYSE Euronext 12 5 2" xfId="634"/>
    <cellStyle name="_ETFs - NYSE Euronext 12 6" xfId="635"/>
    <cellStyle name="_ETFs - NYSE Euronext 13" xfId="636"/>
    <cellStyle name="_ETFs - NYSE Euronext 13 2" xfId="637"/>
    <cellStyle name="_ETFs - NYSE Euronext 13 2 2" xfId="638"/>
    <cellStyle name="_ETFs - NYSE Euronext 13 2 2 2" xfId="639"/>
    <cellStyle name="_ETFs - NYSE Euronext 13 2 2 2 2" xfId="640"/>
    <cellStyle name="_ETFs - NYSE Euronext 13 2 2 3" xfId="641"/>
    <cellStyle name="_ETFs - NYSE Euronext 13 2 3" xfId="642"/>
    <cellStyle name="_ETFs - NYSE Euronext 13 2 3 2" xfId="643"/>
    <cellStyle name="_ETFs - NYSE Euronext 13 2 3 2 2" xfId="644"/>
    <cellStyle name="_ETFs - NYSE Euronext 13 2 3 3" xfId="645"/>
    <cellStyle name="_ETFs - NYSE Euronext 13 2 4" xfId="646"/>
    <cellStyle name="_ETFs - NYSE Euronext 13 2 4 2" xfId="647"/>
    <cellStyle name="_ETFs - NYSE Euronext 13 2 5" xfId="648"/>
    <cellStyle name="_ETFs - NYSE Euronext 13 3" xfId="649"/>
    <cellStyle name="_ETFs - NYSE Euronext 13 3 2" xfId="650"/>
    <cellStyle name="_ETFs - NYSE Euronext 13 3 2 2" xfId="651"/>
    <cellStyle name="_ETFs - NYSE Euronext 13 3 3" xfId="652"/>
    <cellStyle name="_ETFs - NYSE Euronext 13 4" xfId="653"/>
    <cellStyle name="_ETFs - NYSE Euronext 13 4 2" xfId="654"/>
    <cellStyle name="_ETFs - NYSE Euronext 13 4 2 2" xfId="655"/>
    <cellStyle name="_ETFs - NYSE Euronext 13 4 3" xfId="656"/>
    <cellStyle name="_ETFs - NYSE Euronext 13 5" xfId="657"/>
    <cellStyle name="_ETFs - NYSE Euronext 13 5 2" xfId="658"/>
    <cellStyle name="_ETFs - NYSE Euronext 13 6" xfId="659"/>
    <cellStyle name="_ETFs - NYSE Euronext 14" xfId="660"/>
    <cellStyle name="_ETFs - NYSE Euronext 14 2" xfId="661"/>
    <cellStyle name="_ETFs - NYSE Euronext 14 2 2" xfId="662"/>
    <cellStyle name="_ETFs - NYSE Euronext 14 2 2 2" xfId="663"/>
    <cellStyle name="_ETFs - NYSE Euronext 14 2 2 2 2" xfId="664"/>
    <cellStyle name="_ETFs - NYSE Euronext 14 2 2 3" xfId="665"/>
    <cellStyle name="_ETFs - NYSE Euronext 14 2 3" xfId="666"/>
    <cellStyle name="_ETFs - NYSE Euronext 14 2 3 2" xfId="667"/>
    <cellStyle name="_ETFs - NYSE Euronext 14 2 3 2 2" xfId="668"/>
    <cellStyle name="_ETFs - NYSE Euronext 14 2 3 3" xfId="669"/>
    <cellStyle name="_ETFs - NYSE Euronext 14 2 4" xfId="670"/>
    <cellStyle name="_ETFs - NYSE Euronext 14 2 4 2" xfId="671"/>
    <cellStyle name="_ETFs - NYSE Euronext 14 2 5" xfId="672"/>
    <cellStyle name="_ETFs - NYSE Euronext 14 3" xfId="673"/>
    <cellStyle name="_ETFs - NYSE Euronext 14 3 2" xfId="674"/>
    <cellStyle name="_ETFs - NYSE Euronext 14 3 2 2" xfId="675"/>
    <cellStyle name="_ETFs - NYSE Euronext 14 3 3" xfId="676"/>
    <cellStyle name="_ETFs - NYSE Euronext 14 4" xfId="677"/>
    <cellStyle name="_ETFs - NYSE Euronext 14 4 2" xfId="678"/>
    <cellStyle name="_ETFs - NYSE Euronext 14 4 2 2" xfId="679"/>
    <cellStyle name="_ETFs - NYSE Euronext 14 4 3" xfId="680"/>
    <cellStyle name="_ETFs - NYSE Euronext 14 5" xfId="681"/>
    <cellStyle name="_ETFs - NYSE Euronext 14 5 2" xfId="682"/>
    <cellStyle name="_ETFs - NYSE Euronext 14 6" xfId="683"/>
    <cellStyle name="_ETFs - NYSE Euronext 15" xfId="684"/>
    <cellStyle name="_ETFs - NYSE Euronext 15 2" xfId="685"/>
    <cellStyle name="_ETFs - NYSE Euronext 15 2 2" xfId="686"/>
    <cellStyle name="_ETFs - NYSE Euronext 15 2 2 2" xfId="687"/>
    <cellStyle name="_ETFs - NYSE Euronext 15 2 2 2 2" xfId="688"/>
    <cellStyle name="_ETFs - NYSE Euronext 15 2 2 3" xfId="689"/>
    <cellStyle name="_ETFs - NYSE Euronext 15 2 3" xfId="690"/>
    <cellStyle name="_ETFs - NYSE Euronext 15 2 3 2" xfId="691"/>
    <cellStyle name="_ETFs - NYSE Euronext 15 2 3 2 2" xfId="692"/>
    <cellStyle name="_ETFs - NYSE Euronext 15 2 3 3" xfId="693"/>
    <cellStyle name="_ETFs - NYSE Euronext 15 2 4" xfId="694"/>
    <cellStyle name="_ETFs - NYSE Euronext 15 2 4 2" xfId="695"/>
    <cellStyle name="_ETFs - NYSE Euronext 15 2 5" xfId="696"/>
    <cellStyle name="_ETFs - NYSE Euronext 15 3" xfId="697"/>
    <cellStyle name="_ETFs - NYSE Euronext 15 3 2" xfId="698"/>
    <cellStyle name="_ETFs - NYSE Euronext 15 3 2 2" xfId="699"/>
    <cellStyle name="_ETFs - NYSE Euronext 15 3 3" xfId="700"/>
    <cellStyle name="_ETFs - NYSE Euronext 15 4" xfId="701"/>
    <cellStyle name="_ETFs - NYSE Euronext 15 4 2" xfId="702"/>
    <cellStyle name="_ETFs - NYSE Euronext 15 4 2 2" xfId="703"/>
    <cellStyle name="_ETFs - NYSE Euronext 15 4 3" xfId="704"/>
    <cellStyle name="_ETFs - NYSE Euronext 15 5" xfId="705"/>
    <cellStyle name="_ETFs - NYSE Euronext 15 5 2" xfId="706"/>
    <cellStyle name="_ETFs - NYSE Euronext 15 6" xfId="707"/>
    <cellStyle name="_ETFs - NYSE Euronext 16" xfId="708"/>
    <cellStyle name="_ETFs - NYSE Euronext 16 2" xfId="709"/>
    <cellStyle name="_ETFs - NYSE Euronext 16 2 2" xfId="710"/>
    <cellStyle name="_ETFs - NYSE Euronext 16 2 2 2" xfId="711"/>
    <cellStyle name="_ETFs - NYSE Euronext 16 2 2 2 2" xfId="712"/>
    <cellStyle name="_ETFs - NYSE Euronext 16 2 2 3" xfId="713"/>
    <cellStyle name="_ETFs - NYSE Euronext 16 2 3" xfId="714"/>
    <cellStyle name="_ETFs - NYSE Euronext 16 2 3 2" xfId="715"/>
    <cellStyle name="_ETFs - NYSE Euronext 16 2 3 2 2" xfId="716"/>
    <cellStyle name="_ETFs - NYSE Euronext 16 2 3 3" xfId="717"/>
    <cellStyle name="_ETFs - NYSE Euronext 16 2 4" xfId="718"/>
    <cellStyle name="_ETFs - NYSE Euronext 16 2 4 2" xfId="719"/>
    <cellStyle name="_ETFs - NYSE Euronext 16 2 5" xfId="720"/>
    <cellStyle name="_ETFs - NYSE Euronext 16 3" xfId="721"/>
    <cellStyle name="_ETFs - NYSE Euronext 16 3 2" xfId="722"/>
    <cellStyle name="_ETFs - NYSE Euronext 16 3 2 2" xfId="723"/>
    <cellStyle name="_ETFs - NYSE Euronext 16 3 3" xfId="724"/>
    <cellStyle name="_ETFs - NYSE Euronext 16 4" xfId="725"/>
    <cellStyle name="_ETFs - NYSE Euronext 16 4 2" xfId="726"/>
    <cellStyle name="_ETFs - NYSE Euronext 16 4 2 2" xfId="727"/>
    <cellStyle name="_ETFs - NYSE Euronext 16 4 3" xfId="728"/>
    <cellStyle name="_ETFs - NYSE Euronext 16 5" xfId="729"/>
    <cellStyle name="_ETFs - NYSE Euronext 16 5 2" xfId="730"/>
    <cellStyle name="_ETFs - NYSE Euronext 16 6" xfId="731"/>
    <cellStyle name="_ETFs - NYSE Euronext 17" xfId="732"/>
    <cellStyle name="_ETFs - NYSE Euronext 17 2" xfId="733"/>
    <cellStyle name="_ETFs - NYSE Euronext 18" xfId="734"/>
    <cellStyle name="_ETFs - NYSE Euronext 2" xfId="735"/>
    <cellStyle name="_ETFs - NYSE Euronext 2 2" xfId="736"/>
    <cellStyle name="_ETFs - NYSE Euronext 2 2 2" xfId="737"/>
    <cellStyle name="_ETFs - NYSE Euronext 2 2 2 2" xfId="738"/>
    <cellStyle name="_ETFs - NYSE Euronext 2 2 2 2 2" xfId="739"/>
    <cellStyle name="_ETFs - NYSE Euronext 2 2 2 2 2 2" xfId="740"/>
    <cellStyle name="_ETFs - NYSE Euronext 2 2 2 2 3" xfId="741"/>
    <cellStyle name="_ETFs - NYSE Euronext 2 2 2 3" xfId="742"/>
    <cellStyle name="_ETFs - NYSE Euronext 2 2 2 3 2" xfId="743"/>
    <cellStyle name="_ETFs - NYSE Euronext 2 2 2 3 2 2" xfId="744"/>
    <cellStyle name="_ETFs - NYSE Euronext 2 2 2 3 3" xfId="745"/>
    <cellStyle name="_ETFs - NYSE Euronext 2 2 2 4" xfId="746"/>
    <cellStyle name="_ETFs - NYSE Euronext 2 2 2 4 2" xfId="747"/>
    <cellStyle name="_ETFs - NYSE Euronext 2 2 2 5" xfId="748"/>
    <cellStyle name="_ETFs - NYSE Euronext 2 2 3" xfId="749"/>
    <cellStyle name="_ETFs - NYSE Euronext 2 2 3 2" xfId="750"/>
    <cellStyle name="_ETFs - NYSE Euronext 2 2 3 2 2" xfId="751"/>
    <cellStyle name="_ETFs - NYSE Euronext 2 2 3 3" xfId="752"/>
    <cellStyle name="_ETFs - NYSE Euronext 2 2 4" xfId="753"/>
    <cellStyle name="_ETFs - NYSE Euronext 2 2 4 2" xfId="754"/>
    <cellStyle name="_ETFs - NYSE Euronext 2 2 4 2 2" xfId="755"/>
    <cellStyle name="_ETFs - NYSE Euronext 2 2 4 3" xfId="756"/>
    <cellStyle name="_ETFs - NYSE Euronext 2 2 5" xfId="757"/>
    <cellStyle name="_ETFs - NYSE Euronext 2 2 5 2" xfId="758"/>
    <cellStyle name="_ETFs - NYSE Euronext 2 2 6" xfId="759"/>
    <cellStyle name="_ETFs - NYSE Euronext 2 3" xfId="760"/>
    <cellStyle name="_ETFs - NYSE Euronext 2 3 2" xfId="761"/>
    <cellStyle name="_ETFs - NYSE Euronext 2 3 2 2" xfId="762"/>
    <cellStyle name="_ETFs - NYSE Euronext 2 3 3" xfId="763"/>
    <cellStyle name="_ETFs - NYSE Euronext 2 4" xfId="764"/>
    <cellStyle name="_ETFs - NYSE Euronext 2 4 2" xfId="765"/>
    <cellStyle name="_ETFs - NYSE Euronext 2 5" xfId="766"/>
    <cellStyle name="_ETFs - NYSE Euronext 3" xfId="767"/>
    <cellStyle name="_ETFs - NYSE Euronext 3 2" xfId="768"/>
    <cellStyle name="_ETFs - NYSE Euronext 3 2 2" xfId="769"/>
    <cellStyle name="_ETFs - NYSE Euronext 3 2 2 2" xfId="770"/>
    <cellStyle name="_ETFs - NYSE Euronext 3 2 2 2 2" xfId="771"/>
    <cellStyle name="_ETFs - NYSE Euronext 3 2 2 2 2 2" xfId="772"/>
    <cellStyle name="_ETFs - NYSE Euronext 3 2 2 2 3" xfId="773"/>
    <cellStyle name="_ETFs - NYSE Euronext 3 2 2 3" xfId="774"/>
    <cellStyle name="_ETFs - NYSE Euronext 3 2 2 3 2" xfId="775"/>
    <cellStyle name="_ETFs - NYSE Euronext 3 2 2 3 2 2" xfId="776"/>
    <cellStyle name="_ETFs - NYSE Euronext 3 2 2 3 3" xfId="777"/>
    <cellStyle name="_ETFs - NYSE Euronext 3 2 2 4" xfId="778"/>
    <cellStyle name="_ETFs - NYSE Euronext 3 2 2 4 2" xfId="779"/>
    <cellStyle name="_ETFs - NYSE Euronext 3 2 2 5" xfId="780"/>
    <cellStyle name="_ETFs - NYSE Euronext 3 2 3" xfId="781"/>
    <cellStyle name="_ETFs - NYSE Euronext 3 2 3 2" xfId="782"/>
    <cellStyle name="_ETFs - NYSE Euronext 3 2 3 2 2" xfId="783"/>
    <cellStyle name="_ETFs - NYSE Euronext 3 2 3 3" xfId="784"/>
    <cellStyle name="_ETFs - NYSE Euronext 3 2 4" xfId="785"/>
    <cellStyle name="_ETFs - NYSE Euronext 3 2 4 2" xfId="786"/>
    <cellStyle name="_ETFs - NYSE Euronext 3 2 4 2 2" xfId="787"/>
    <cellStyle name="_ETFs - NYSE Euronext 3 2 4 3" xfId="788"/>
    <cellStyle name="_ETFs - NYSE Euronext 3 2 5" xfId="789"/>
    <cellStyle name="_ETFs - NYSE Euronext 3 2 5 2" xfId="790"/>
    <cellStyle name="_ETFs - NYSE Euronext 3 2 6" xfId="791"/>
    <cellStyle name="_ETFs - NYSE Euronext 3 3" xfId="792"/>
    <cellStyle name="_ETFs - NYSE Euronext 3 3 2" xfId="793"/>
    <cellStyle name="_ETFs - NYSE Euronext 3 3 2 2" xfId="794"/>
    <cellStyle name="_ETFs - NYSE Euronext 3 3 3" xfId="795"/>
    <cellStyle name="_ETFs - NYSE Euronext 3 4" xfId="796"/>
    <cellStyle name="_ETFs - NYSE Euronext 3 4 2" xfId="797"/>
    <cellStyle name="_ETFs - NYSE Euronext 3 5" xfId="798"/>
    <cellStyle name="_ETFs - NYSE Euronext 4" xfId="799"/>
    <cellStyle name="_ETFs - NYSE Euronext 4 2" xfId="800"/>
    <cellStyle name="_ETFs - NYSE Euronext 4 2 2" xfId="801"/>
    <cellStyle name="_ETFs - NYSE Euronext 4 2 2 2" xfId="802"/>
    <cellStyle name="_ETFs - NYSE Euronext 4 2 2 2 2" xfId="803"/>
    <cellStyle name="_ETFs - NYSE Euronext 4 2 2 2 2 2" xfId="804"/>
    <cellStyle name="_ETFs - NYSE Euronext 4 2 2 2 3" xfId="805"/>
    <cellStyle name="_ETFs - NYSE Euronext 4 2 2 3" xfId="806"/>
    <cellStyle name="_ETFs - NYSE Euronext 4 2 2 3 2" xfId="807"/>
    <cellStyle name="_ETFs - NYSE Euronext 4 2 2 3 2 2" xfId="808"/>
    <cellStyle name="_ETFs - NYSE Euronext 4 2 2 3 3" xfId="809"/>
    <cellStyle name="_ETFs - NYSE Euronext 4 2 2 4" xfId="810"/>
    <cellStyle name="_ETFs - NYSE Euronext 4 2 2 4 2" xfId="811"/>
    <cellStyle name="_ETFs - NYSE Euronext 4 2 2 5" xfId="812"/>
    <cellStyle name="_ETFs - NYSE Euronext 4 2 3" xfId="813"/>
    <cellStyle name="_ETFs - NYSE Euronext 4 2 3 2" xfId="814"/>
    <cellStyle name="_ETFs - NYSE Euronext 4 2 3 2 2" xfId="815"/>
    <cellStyle name="_ETFs - NYSE Euronext 4 2 3 3" xfId="816"/>
    <cellStyle name="_ETFs - NYSE Euronext 4 2 4" xfId="817"/>
    <cellStyle name="_ETFs - NYSE Euronext 4 2 4 2" xfId="818"/>
    <cellStyle name="_ETFs - NYSE Euronext 4 2 4 2 2" xfId="819"/>
    <cellStyle name="_ETFs - NYSE Euronext 4 2 4 3" xfId="820"/>
    <cellStyle name="_ETFs - NYSE Euronext 4 2 5" xfId="821"/>
    <cellStyle name="_ETFs - NYSE Euronext 4 2 5 2" xfId="822"/>
    <cellStyle name="_ETFs - NYSE Euronext 4 2 6" xfId="823"/>
    <cellStyle name="_ETFs - NYSE Euronext 4 3" xfId="824"/>
    <cellStyle name="_ETFs - NYSE Euronext 4 3 2" xfId="825"/>
    <cellStyle name="_ETFs - NYSE Euronext 4 3 2 2" xfId="826"/>
    <cellStyle name="_ETFs - NYSE Euronext 4 3 3" xfId="827"/>
    <cellStyle name="_ETFs - NYSE Euronext 4 4" xfId="828"/>
    <cellStyle name="_ETFs - NYSE Euronext 4 4 2" xfId="829"/>
    <cellStyle name="_ETFs - NYSE Euronext 4 5" xfId="830"/>
    <cellStyle name="_ETFs - NYSE Euronext 5" xfId="831"/>
    <cellStyle name="_ETFs - NYSE Euronext 5 2" xfId="832"/>
    <cellStyle name="_ETFs - NYSE Euronext 5 2 2" xfId="833"/>
    <cellStyle name="_ETFs - NYSE Euronext 5 2 2 2" xfId="834"/>
    <cellStyle name="_ETFs - NYSE Euronext 5 2 2 2 2" xfId="835"/>
    <cellStyle name="_ETFs - NYSE Euronext 5 2 2 2 2 2" xfId="836"/>
    <cellStyle name="_ETFs - NYSE Euronext 5 2 2 2 3" xfId="837"/>
    <cellStyle name="_ETFs - NYSE Euronext 5 2 2 3" xfId="838"/>
    <cellStyle name="_ETFs - NYSE Euronext 5 2 2 3 2" xfId="839"/>
    <cellStyle name="_ETFs - NYSE Euronext 5 2 2 3 2 2" xfId="840"/>
    <cellStyle name="_ETFs - NYSE Euronext 5 2 2 3 3" xfId="841"/>
    <cellStyle name="_ETFs - NYSE Euronext 5 2 2 4" xfId="842"/>
    <cellStyle name="_ETFs - NYSE Euronext 5 2 2 4 2" xfId="843"/>
    <cellStyle name="_ETFs - NYSE Euronext 5 2 2 5" xfId="844"/>
    <cellStyle name="_ETFs - NYSE Euronext 5 2 3" xfId="845"/>
    <cellStyle name="_ETFs - NYSE Euronext 5 2 3 2" xfId="846"/>
    <cellStyle name="_ETFs - NYSE Euronext 5 2 3 2 2" xfId="847"/>
    <cellStyle name="_ETFs - NYSE Euronext 5 2 3 3" xfId="848"/>
    <cellStyle name="_ETFs - NYSE Euronext 5 2 4" xfId="849"/>
    <cellStyle name="_ETFs - NYSE Euronext 5 2 4 2" xfId="850"/>
    <cellStyle name="_ETFs - NYSE Euronext 5 2 4 2 2" xfId="851"/>
    <cellStyle name="_ETFs - NYSE Euronext 5 2 4 3" xfId="852"/>
    <cellStyle name="_ETFs - NYSE Euronext 5 2 5" xfId="853"/>
    <cellStyle name="_ETFs - NYSE Euronext 5 2 5 2" xfId="854"/>
    <cellStyle name="_ETFs - NYSE Euronext 5 2 6" xfId="855"/>
    <cellStyle name="_ETFs - NYSE Euronext 5 3" xfId="856"/>
    <cellStyle name="_ETFs - NYSE Euronext 5 3 2" xfId="857"/>
    <cellStyle name="_ETFs - NYSE Euronext 5 3 2 2" xfId="858"/>
    <cellStyle name="_ETFs - NYSE Euronext 5 3 3" xfId="859"/>
    <cellStyle name="_ETFs - NYSE Euronext 5 4" xfId="860"/>
    <cellStyle name="_ETFs - NYSE Euronext 5 4 2" xfId="861"/>
    <cellStyle name="_ETFs - NYSE Euronext 5 5" xfId="862"/>
    <cellStyle name="_ETFs - NYSE Euronext 6" xfId="863"/>
    <cellStyle name="_ETFs - NYSE Euronext 6 2" xfId="864"/>
    <cellStyle name="_ETFs - NYSE Euronext 6 2 2" xfId="865"/>
    <cellStyle name="_ETFs - NYSE Euronext 6 2 2 2" xfId="866"/>
    <cellStyle name="_ETFs - NYSE Euronext 6 2 2 2 2" xfId="867"/>
    <cellStyle name="_ETFs - NYSE Euronext 6 2 2 2 2 2" xfId="868"/>
    <cellStyle name="_ETFs - NYSE Euronext 6 2 2 2 3" xfId="869"/>
    <cellStyle name="_ETFs - NYSE Euronext 6 2 2 3" xfId="870"/>
    <cellStyle name="_ETFs - NYSE Euronext 6 2 2 3 2" xfId="871"/>
    <cellStyle name="_ETFs - NYSE Euronext 6 2 2 3 2 2" xfId="872"/>
    <cellStyle name="_ETFs - NYSE Euronext 6 2 2 3 3" xfId="873"/>
    <cellStyle name="_ETFs - NYSE Euronext 6 2 2 4" xfId="874"/>
    <cellStyle name="_ETFs - NYSE Euronext 6 2 2 4 2" xfId="875"/>
    <cellStyle name="_ETFs - NYSE Euronext 6 2 2 5" xfId="876"/>
    <cellStyle name="_ETFs - NYSE Euronext 6 2 3" xfId="877"/>
    <cellStyle name="_ETFs - NYSE Euronext 6 2 3 2" xfId="878"/>
    <cellStyle name="_ETFs - NYSE Euronext 6 2 3 2 2" xfId="879"/>
    <cellStyle name="_ETFs - NYSE Euronext 6 2 3 3" xfId="880"/>
    <cellStyle name="_ETFs - NYSE Euronext 6 2 4" xfId="881"/>
    <cellStyle name="_ETFs - NYSE Euronext 6 2 4 2" xfId="882"/>
    <cellStyle name="_ETFs - NYSE Euronext 6 2 4 2 2" xfId="883"/>
    <cellStyle name="_ETFs - NYSE Euronext 6 2 4 3" xfId="884"/>
    <cellStyle name="_ETFs - NYSE Euronext 6 2 5" xfId="885"/>
    <cellStyle name="_ETFs - NYSE Euronext 6 2 5 2" xfId="886"/>
    <cellStyle name="_ETFs - NYSE Euronext 6 2 6" xfId="887"/>
    <cellStyle name="_ETFs - NYSE Euronext 6 3" xfId="888"/>
    <cellStyle name="_ETFs - NYSE Euronext 6 3 2" xfId="889"/>
    <cellStyle name="_ETFs - NYSE Euronext 6 3 2 2" xfId="890"/>
    <cellStyle name="_ETFs - NYSE Euronext 6 3 3" xfId="891"/>
    <cellStyle name="_ETFs - NYSE Euronext 6 4" xfId="892"/>
    <cellStyle name="_ETFs - NYSE Euronext 6 4 2" xfId="893"/>
    <cellStyle name="_ETFs - NYSE Euronext 6 5" xfId="894"/>
    <cellStyle name="_ETFs - NYSE Euronext 7" xfId="895"/>
    <cellStyle name="_ETFs - NYSE Euronext 7 2" xfId="896"/>
    <cellStyle name="_ETFs - NYSE Euronext 7 2 2" xfId="897"/>
    <cellStyle name="_ETFs - NYSE Euronext 7 2 2 2" xfId="898"/>
    <cellStyle name="_ETFs - NYSE Euronext 7 2 2 2 2" xfId="899"/>
    <cellStyle name="_ETFs - NYSE Euronext 7 2 2 2 2 2" xfId="900"/>
    <cellStyle name="_ETFs - NYSE Euronext 7 2 2 2 3" xfId="901"/>
    <cellStyle name="_ETFs - NYSE Euronext 7 2 2 3" xfId="902"/>
    <cellStyle name="_ETFs - NYSE Euronext 7 2 2 3 2" xfId="903"/>
    <cellStyle name="_ETFs - NYSE Euronext 7 2 2 3 2 2" xfId="904"/>
    <cellStyle name="_ETFs - NYSE Euronext 7 2 2 3 3" xfId="905"/>
    <cellStyle name="_ETFs - NYSE Euronext 7 2 2 4" xfId="906"/>
    <cellStyle name="_ETFs - NYSE Euronext 7 2 2 4 2" xfId="907"/>
    <cellStyle name="_ETFs - NYSE Euronext 7 2 2 5" xfId="908"/>
    <cellStyle name="_ETFs - NYSE Euronext 7 2 3" xfId="909"/>
    <cellStyle name="_ETFs - NYSE Euronext 7 2 3 2" xfId="910"/>
    <cellStyle name="_ETFs - NYSE Euronext 7 2 3 2 2" xfId="911"/>
    <cellStyle name="_ETFs - NYSE Euronext 7 2 3 3" xfId="912"/>
    <cellStyle name="_ETFs - NYSE Euronext 7 2 4" xfId="913"/>
    <cellStyle name="_ETFs - NYSE Euronext 7 2 4 2" xfId="914"/>
    <cellStyle name="_ETFs - NYSE Euronext 7 2 4 2 2" xfId="915"/>
    <cellStyle name="_ETFs - NYSE Euronext 7 2 4 3" xfId="916"/>
    <cellStyle name="_ETFs - NYSE Euronext 7 2 5" xfId="917"/>
    <cellStyle name="_ETFs - NYSE Euronext 7 2 5 2" xfId="918"/>
    <cellStyle name="_ETFs - NYSE Euronext 7 2 6" xfId="919"/>
    <cellStyle name="_ETFs - NYSE Euronext 7 3" xfId="920"/>
    <cellStyle name="_ETFs - NYSE Euronext 7 3 2" xfId="921"/>
    <cellStyle name="_ETFs - NYSE Euronext 7 3 2 2" xfId="922"/>
    <cellStyle name="_ETFs - NYSE Euronext 7 3 3" xfId="923"/>
    <cellStyle name="_ETFs - NYSE Euronext 7 4" xfId="924"/>
    <cellStyle name="_ETFs - NYSE Euronext 7 4 2" xfId="925"/>
    <cellStyle name="_ETFs - NYSE Euronext 7 5" xfId="926"/>
    <cellStyle name="_ETFs - NYSE Euronext 8" xfId="927"/>
    <cellStyle name="_ETFs - NYSE Euronext 8 2" xfId="928"/>
    <cellStyle name="_ETFs - NYSE Euronext 8 2 2" xfId="929"/>
    <cellStyle name="_ETFs - NYSE Euronext 8 2 2 2" xfId="930"/>
    <cellStyle name="_ETFs - NYSE Euronext 8 2 2 2 2" xfId="931"/>
    <cellStyle name="_ETFs - NYSE Euronext 8 2 2 2 2 2" xfId="932"/>
    <cellStyle name="_ETFs - NYSE Euronext 8 2 2 2 3" xfId="933"/>
    <cellStyle name="_ETFs - NYSE Euronext 8 2 2 3" xfId="934"/>
    <cellStyle name="_ETFs - NYSE Euronext 8 2 2 3 2" xfId="935"/>
    <cellStyle name="_ETFs - NYSE Euronext 8 2 2 3 2 2" xfId="936"/>
    <cellStyle name="_ETFs - NYSE Euronext 8 2 2 3 3" xfId="937"/>
    <cellStyle name="_ETFs - NYSE Euronext 8 2 2 4" xfId="938"/>
    <cellStyle name="_ETFs - NYSE Euronext 8 2 2 4 2" xfId="939"/>
    <cellStyle name="_ETFs - NYSE Euronext 8 2 2 5" xfId="940"/>
    <cellStyle name="_ETFs - NYSE Euronext 8 2 3" xfId="941"/>
    <cellStyle name="_ETFs - NYSE Euronext 8 2 3 2" xfId="942"/>
    <cellStyle name="_ETFs - NYSE Euronext 8 2 3 2 2" xfId="943"/>
    <cellStyle name="_ETFs - NYSE Euronext 8 2 3 3" xfId="944"/>
    <cellStyle name="_ETFs - NYSE Euronext 8 2 4" xfId="945"/>
    <cellStyle name="_ETFs - NYSE Euronext 8 2 4 2" xfId="946"/>
    <cellStyle name="_ETFs - NYSE Euronext 8 2 4 2 2" xfId="947"/>
    <cellStyle name="_ETFs - NYSE Euronext 8 2 4 3" xfId="948"/>
    <cellStyle name="_ETFs - NYSE Euronext 8 2 5" xfId="949"/>
    <cellStyle name="_ETFs - NYSE Euronext 8 2 5 2" xfId="950"/>
    <cellStyle name="_ETFs - NYSE Euronext 8 2 6" xfId="951"/>
    <cellStyle name="_ETFs - NYSE Euronext 8 3" xfId="952"/>
    <cellStyle name="_ETFs - NYSE Euronext 8 3 2" xfId="953"/>
    <cellStyle name="_ETFs - NYSE Euronext 8 3 2 2" xfId="954"/>
    <cellStyle name="_ETFs - NYSE Euronext 8 3 3" xfId="955"/>
    <cellStyle name="_ETFs - NYSE Euronext 8 4" xfId="956"/>
    <cellStyle name="_ETFs - NYSE Euronext 8 4 2" xfId="957"/>
    <cellStyle name="_ETFs - NYSE Euronext 8 5" xfId="958"/>
    <cellStyle name="_ETFs - NYSE Euronext 9" xfId="959"/>
    <cellStyle name="_ETFs - NYSE Euronext 9 2" xfId="960"/>
    <cellStyle name="_ETFs - NYSE Euronext 9 2 2" xfId="961"/>
    <cellStyle name="_ETFs - NYSE Euronext 9 2 2 2" xfId="962"/>
    <cellStyle name="_ETFs - NYSE Euronext 9 2 2 2 2" xfId="963"/>
    <cellStyle name="_ETFs - NYSE Euronext 9 2 2 3" xfId="964"/>
    <cellStyle name="_ETFs - NYSE Euronext 9 2 3" xfId="965"/>
    <cellStyle name="_ETFs - NYSE Euronext 9 2 3 2" xfId="966"/>
    <cellStyle name="_ETFs - NYSE Euronext 9 2 3 2 2" xfId="967"/>
    <cellStyle name="_ETFs - NYSE Euronext 9 2 3 3" xfId="968"/>
    <cellStyle name="_ETFs - NYSE Euronext 9 2 4" xfId="969"/>
    <cellStyle name="_ETFs - NYSE Euronext 9 2 4 2" xfId="970"/>
    <cellStyle name="_ETFs - NYSE Euronext 9 2 5" xfId="971"/>
    <cellStyle name="_ETFs - NYSE Euronext 9 3" xfId="972"/>
    <cellStyle name="_ETFs - NYSE Euronext 9 3 2" xfId="973"/>
    <cellStyle name="_ETFs - NYSE Euronext 9 3 2 2" xfId="974"/>
    <cellStyle name="_ETFs - NYSE Euronext 9 3 3" xfId="975"/>
    <cellStyle name="_ETFs - NYSE Euronext 9 4" xfId="976"/>
    <cellStyle name="_ETFs - NYSE Euronext 9 4 2" xfId="977"/>
    <cellStyle name="_ETFs - NYSE Euronext 9 4 2 2" xfId="978"/>
    <cellStyle name="_ETFs - NYSE Euronext 9 4 3" xfId="979"/>
    <cellStyle name="_ETFs - NYSE Euronext 9 5" xfId="980"/>
    <cellStyle name="_ETFs - NYSE Euronext 9 5 2" xfId="981"/>
    <cellStyle name="_ETFs - NYSE Euronext 9 6" xfId="982"/>
    <cellStyle name="_ETFs - NYSE Euronext_Index" xfId="983"/>
    <cellStyle name="_ETFs - NYSE Euronext_Index 2" xfId="984"/>
    <cellStyle name="_ETFs - NYSE Euronext_Index 2 2" xfId="985"/>
    <cellStyle name="_ETFs - NYSE Euronext_Index 3" xfId="986"/>
    <cellStyle name="_FDG" xfId="987"/>
    <cellStyle name="_FDG 2" xfId="988"/>
    <cellStyle name="_FDG 2 2" xfId="989"/>
    <cellStyle name="_FDG 2 2 2" xfId="990"/>
    <cellStyle name="_FDG 2 3" xfId="991"/>
    <cellStyle name="_FDG 3" xfId="992"/>
    <cellStyle name="_FDG 3 2" xfId="993"/>
    <cellStyle name="_FDG 3 2 2" xfId="994"/>
    <cellStyle name="_FDG 3 3" xfId="995"/>
    <cellStyle name="_FDG 4" xfId="996"/>
    <cellStyle name="_FDG_Index" xfId="997"/>
    <cellStyle name="_FDG_Index 2" xfId="998"/>
    <cellStyle name="_FDG_Index 2 2" xfId="999"/>
    <cellStyle name="_FDG_Index 3" xfId="1000"/>
    <cellStyle name="_Feuil1" xfId="1001"/>
    <cellStyle name="_Feuil1 10" xfId="1002"/>
    <cellStyle name="_Feuil1 10 2" xfId="1003"/>
    <cellStyle name="_Feuil1 10 2 2" xfId="1004"/>
    <cellStyle name="_Feuil1 10 2 2 2" xfId="1005"/>
    <cellStyle name="_Feuil1 10 2 2 2 2" xfId="1006"/>
    <cellStyle name="_Feuil1 10 2 2 3" xfId="1007"/>
    <cellStyle name="_Feuil1 10 2 3" xfId="1008"/>
    <cellStyle name="_Feuil1 10 2 3 2" xfId="1009"/>
    <cellStyle name="_Feuil1 10 2 3 2 2" xfId="1010"/>
    <cellStyle name="_Feuil1 10 2 3 3" xfId="1011"/>
    <cellStyle name="_Feuil1 10 2 4" xfId="1012"/>
    <cellStyle name="_Feuil1 10 2 4 2" xfId="1013"/>
    <cellStyle name="_Feuil1 10 2 5" xfId="1014"/>
    <cellStyle name="_Feuil1 10 3" xfId="1015"/>
    <cellStyle name="_Feuil1 10 3 2" xfId="1016"/>
    <cellStyle name="_Feuil1 10 3 2 2" xfId="1017"/>
    <cellStyle name="_Feuil1 10 3 3" xfId="1018"/>
    <cellStyle name="_Feuil1 10 4" xfId="1019"/>
    <cellStyle name="_Feuil1 10 4 2" xfId="1020"/>
    <cellStyle name="_Feuil1 10 4 2 2" xfId="1021"/>
    <cellStyle name="_Feuil1 10 4 3" xfId="1022"/>
    <cellStyle name="_Feuil1 10 5" xfId="1023"/>
    <cellStyle name="_Feuil1 10 5 2" xfId="1024"/>
    <cellStyle name="_Feuil1 10 6" xfId="1025"/>
    <cellStyle name="_Feuil1 11" xfId="1026"/>
    <cellStyle name="_Feuil1 11 2" xfId="1027"/>
    <cellStyle name="_Feuil1 11 2 2" xfId="1028"/>
    <cellStyle name="_Feuil1 11 2 2 2" xfId="1029"/>
    <cellStyle name="_Feuil1 11 2 2 2 2" xfId="1030"/>
    <cellStyle name="_Feuil1 11 2 2 3" xfId="1031"/>
    <cellStyle name="_Feuil1 11 2 3" xfId="1032"/>
    <cellStyle name="_Feuil1 11 2 3 2" xfId="1033"/>
    <cellStyle name="_Feuil1 11 2 3 2 2" xfId="1034"/>
    <cellStyle name="_Feuil1 11 2 3 3" xfId="1035"/>
    <cellStyle name="_Feuil1 11 2 4" xfId="1036"/>
    <cellStyle name="_Feuil1 11 2 4 2" xfId="1037"/>
    <cellStyle name="_Feuil1 11 2 5" xfId="1038"/>
    <cellStyle name="_Feuil1 11 3" xfId="1039"/>
    <cellStyle name="_Feuil1 11 3 2" xfId="1040"/>
    <cellStyle name="_Feuil1 11 3 2 2" xfId="1041"/>
    <cellStyle name="_Feuil1 11 3 3" xfId="1042"/>
    <cellStyle name="_Feuil1 11 4" xfId="1043"/>
    <cellStyle name="_Feuil1 11 4 2" xfId="1044"/>
    <cellStyle name="_Feuil1 11 4 2 2" xfId="1045"/>
    <cellStyle name="_Feuil1 11 4 3" xfId="1046"/>
    <cellStyle name="_Feuil1 11 5" xfId="1047"/>
    <cellStyle name="_Feuil1 11 5 2" xfId="1048"/>
    <cellStyle name="_Feuil1 11 6" xfId="1049"/>
    <cellStyle name="_Feuil1 12" xfId="1050"/>
    <cellStyle name="_Feuil1 12 2" xfId="1051"/>
    <cellStyle name="_Feuil1 12 2 2" xfId="1052"/>
    <cellStyle name="_Feuil1 12 2 2 2" xfId="1053"/>
    <cellStyle name="_Feuil1 12 2 2 2 2" xfId="1054"/>
    <cellStyle name="_Feuil1 12 2 2 3" xfId="1055"/>
    <cellStyle name="_Feuil1 12 2 3" xfId="1056"/>
    <cellStyle name="_Feuil1 12 2 3 2" xfId="1057"/>
    <cellStyle name="_Feuil1 12 2 3 2 2" xfId="1058"/>
    <cellStyle name="_Feuil1 12 2 3 3" xfId="1059"/>
    <cellStyle name="_Feuil1 12 2 4" xfId="1060"/>
    <cellStyle name="_Feuil1 12 2 4 2" xfId="1061"/>
    <cellStyle name="_Feuil1 12 2 5" xfId="1062"/>
    <cellStyle name="_Feuil1 12 3" xfId="1063"/>
    <cellStyle name="_Feuil1 12 3 2" xfId="1064"/>
    <cellStyle name="_Feuil1 12 3 2 2" xfId="1065"/>
    <cellStyle name="_Feuil1 12 3 3" xfId="1066"/>
    <cellStyle name="_Feuil1 12 4" xfId="1067"/>
    <cellStyle name="_Feuil1 12 4 2" xfId="1068"/>
    <cellStyle name="_Feuil1 12 4 2 2" xfId="1069"/>
    <cellStyle name="_Feuil1 12 4 3" xfId="1070"/>
    <cellStyle name="_Feuil1 12 5" xfId="1071"/>
    <cellStyle name="_Feuil1 12 5 2" xfId="1072"/>
    <cellStyle name="_Feuil1 12 6" xfId="1073"/>
    <cellStyle name="_Feuil1 13" xfId="1074"/>
    <cellStyle name="_Feuil1 13 2" xfId="1075"/>
    <cellStyle name="_Feuil1 13 2 2" xfId="1076"/>
    <cellStyle name="_Feuil1 13 2 2 2" xfId="1077"/>
    <cellStyle name="_Feuil1 13 2 2 2 2" xfId="1078"/>
    <cellStyle name="_Feuil1 13 2 2 3" xfId="1079"/>
    <cellStyle name="_Feuil1 13 2 3" xfId="1080"/>
    <cellStyle name="_Feuil1 13 2 3 2" xfId="1081"/>
    <cellStyle name="_Feuil1 13 2 3 2 2" xfId="1082"/>
    <cellStyle name="_Feuil1 13 2 3 3" xfId="1083"/>
    <cellStyle name="_Feuil1 13 2 4" xfId="1084"/>
    <cellStyle name="_Feuil1 13 2 4 2" xfId="1085"/>
    <cellStyle name="_Feuil1 13 2 5" xfId="1086"/>
    <cellStyle name="_Feuil1 13 3" xfId="1087"/>
    <cellStyle name="_Feuil1 13 3 2" xfId="1088"/>
    <cellStyle name="_Feuil1 13 3 2 2" xfId="1089"/>
    <cellStyle name="_Feuil1 13 3 3" xfId="1090"/>
    <cellStyle name="_Feuil1 13 4" xfId="1091"/>
    <cellStyle name="_Feuil1 13 4 2" xfId="1092"/>
    <cellStyle name="_Feuil1 13 4 2 2" xfId="1093"/>
    <cellStyle name="_Feuil1 13 4 3" xfId="1094"/>
    <cellStyle name="_Feuil1 13 5" xfId="1095"/>
    <cellStyle name="_Feuil1 13 5 2" xfId="1096"/>
    <cellStyle name="_Feuil1 13 6" xfId="1097"/>
    <cellStyle name="_Feuil1 14" xfId="1098"/>
    <cellStyle name="_Feuil1 14 2" xfId="1099"/>
    <cellStyle name="_Feuil1 14 2 2" xfId="1100"/>
    <cellStyle name="_Feuil1 14 2 2 2" xfId="1101"/>
    <cellStyle name="_Feuil1 14 2 2 2 2" xfId="1102"/>
    <cellStyle name="_Feuil1 14 2 2 3" xfId="1103"/>
    <cellStyle name="_Feuil1 14 2 3" xfId="1104"/>
    <cellStyle name="_Feuil1 14 2 3 2" xfId="1105"/>
    <cellStyle name="_Feuil1 14 2 3 2 2" xfId="1106"/>
    <cellStyle name="_Feuil1 14 2 3 3" xfId="1107"/>
    <cellStyle name="_Feuil1 14 2 4" xfId="1108"/>
    <cellStyle name="_Feuil1 14 2 4 2" xfId="1109"/>
    <cellStyle name="_Feuil1 14 2 5" xfId="1110"/>
    <cellStyle name="_Feuil1 14 3" xfId="1111"/>
    <cellStyle name="_Feuil1 14 3 2" xfId="1112"/>
    <cellStyle name="_Feuil1 14 3 2 2" xfId="1113"/>
    <cellStyle name="_Feuil1 14 3 3" xfId="1114"/>
    <cellStyle name="_Feuil1 14 4" xfId="1115"/>
    <cellStyle name="_Feuil1 14 4 2" xfId="1116"/>
    <cellStyle name="_Feuil1 14 4 2 2" xfId="1117"/>
    <cellStyle name="_Feuil1 14 4 3" xfId="1118"/>
    <cellStyle name="_Feuil1 14 5" xfId="1119"/>
    <cellStyle name="_Feuil1 14 5 2" xfId="1120"/>
    <cellStyle name="_Feuil1 14 6" xfId="1121"/>
    <cellStyle name="_Feuil1 15" xfId="1122"/>
    <cellStyle name="_Feuil1 15 2" xfId="1123"/>
    <cellStyle name="_Feuil1 15 2 2" xfId="1124"/>
    <cellStyle name="_Feuil1 15 2 2 2" xfId="1125"/>
    <cellStyle name="_Feuil1 15 2 2 2 2" xfId="1126"/>
    <cellStyle name="_Feuil1 15 2 2 3" xfId="1127"/>
    <cellStyle name="_Feuil1 15 2 3" xfId="1128"/>
    <cellStyle name="_Feuil1 15 2 3 2" xfId="1129"/>
    <cellStyle name="_Feuil1 15 2 3 2 2" xfId="1130"/>
    <cellStyle name="_Feuil1 15 2 3 3" xfId="1131"/>
    <cellStyle name="_Feuil1 15 2 4" xfId="1132"/>
    <cellStyle name="_Feuil1 15 2 4 2" xfId="1133"/>
    <cellStyle name="_Feuil1 15 2 5" xfId="1134"/>
    <cellStyle name="_Feuil1 15 3" xfId="1135"/>
    <cellStyle name="_Feuil1 15 3 2" xfId="1136"/>
    <cellStyle name="_Feuil1 15 3 2 2" xfId="1137"/>
    <cellStyle name="_Feuil1 15 3 3" xfId="1138"/>
    <cellStyle name="_Feuil1 15 4" xfId="1139"/>
    <cellStyle name="_Feuil1 15 4 2" xfId="1140"/>
    <cellStyle name="_Feuil1 15 4 2 2" xfId="1141"/>
    <cellStyle name="_Feuil1 15 4 3" xfId="1142"/>
    <cellStyle name="_Feuil1 15 5" xfId="1143"/>
    <cellStyle name="_Feuil1 15 5 2" xfId="1144"/>
    <cellStyle name="_Feuil1 15 6" xfId="1145"/>
    <cellStyle name="_Feuil1 16" xfId="1146"/>
    <cellStyle name="_Feuil1 16 2" xfId="1147"/>
    <cellStyle name="_Feuil1 16 2 2" xfId="1148"/>
    <cellStyle name="_Feuil1 16 2 2 2" xfId="1149"/>
    <cellStyle name="_Feuil1 16 2 2 2 2" xfId="1150"/>
    <cellStyle name="_Feuil1 16 2 2 3" xfId="1151"/>
    <cellStyle name="_Feuil1 16 2 3" xfId="1152"/>
    <cellStyle name="_Feuil1 16 2 3 2" xfId="1153"/>
    <cellStyle name="_Feuil1 16 2 3 2 2" xfId="1154"/>
    <cellStyle name="_Feuil1 16 2 3 3" xfId="1155"/>
    <cellStyle name="_Feuil1 16 2 4" xfId="1156"/>
    <cellStyle name="_Feuil1 16 2 4 2" xfId="1157"/>
    <cellStyle name="_Feuil1 16 2 5" xfId="1158"/>
    <cellStyle name="_Feuil1 16 3" xfId="1159"/>
    <cellStyle name="_Feuil1 16 3 2" xfId="1160"/>
    <cellStyle name="_Feuil1 16 3 2 2" xfId="1161"/>
    <cellStyle name="_Feuil1 16 3 3" xfId="1162"/>
    <cellStyle name="_Feuil1 16 4" xfId="1163"/>
    <cellStyle name="_Feuil1 16 4 2" xfId="1164"/>
    <cellStyle name="_Feuil1 16 4 2 2" xfId="1165"/>
    <cellStyle name="_Feuil1 16 4 3" xfId="1166"/>
    <cellStyle name="_Feuil1 16 5" xfId="1167"/>
    <cellStyle name="_Feuil1 16 5 2" xfId="1168"/>
    <cellStyle name="_Feuil1 16 6" xfId="1169"/>
    <cellStyle name="_Feuil1 17" xfId="1170"/>
    <cellStyle name="_Feuil1 17 2" xfId="1171"/>
    <cellStyle name="_Feuil1 18" xfId="1172"/>
    <cellStyle name="_Feuil1 2" xfId="1173"/>
    <cellStyle name="_Feuil1 2 2" xfId="1174"/>
    <cellStyle name="_Feuil1 2 2 2" xfId="1175"/>
    <cellStyle name="_Feuil1 2 2 2 2" xfId="1176"/>
    <cellStyle name="_Feuil1 2 2 2 2 2" xfId="1177"/>
    <cellStyle name="_Feuil1 2 2 2 2 2 2" xfId="1178"/>
    <cellStyle name="_Feuil1 2 2 2 2 3" xfId="1179"/>
    <cellStyle name="_Feuil1 2 2 2 3" xfId="1180"/>
    <cellStyle name="_Feuil1 2 2 2 3 2" xfId="1181"/>
    <cellStyle name="_Feuil1 2 2 2 3 2 2" xfId="1182"/>
    <cellStyle name="_Feuil1 2 2 2 3 3" xfId="1183"/>
    <cellStyle name="_Feuil1 2 2 2 4" xfId="1184"/>
    <cellStyle name="_Feuil1 2 2 2 4 2" xfId="1185"/>
    <cellStyle name="_Feuil1 2 2 2 5" xfId="1186"/>
    <cellStyle name="_Feuil1 2 2 3" xfId="1187"/>
    <cellStyle name="_Feuil1 2 2 3 2" xfId="1188"/>
    <cellStyle name="_Feuil1 2 2 3 2 2" xfId="1189"/>
    <cellStyle name="_Feuil1 2 2 3 3" xfId="1190"/>
    <cellStyle name="_Feuil1 2 2 4" xfId="1191"/>
    <cellStyle name="_Feuil1 2 2 4 2" xfId="1192"/>
    <cellStyle name="_Feuil1 2 2 4 2 2" xfId="1193"/>
    <cellStyle name="_Feuil1 2 2 4 3" xfId="1194"/>
    <cellStyle name="_Feuil1 2 2 5" xfId="1195"/>
    <cellStyle name="_Feuil1 2 2 5 2" xfId="1196"/>
    <cellStyle name="_Feuil1 2 2 6" xfId="1197"/>
    <cellStyle name="_Feuil1 2 3" xfId="1198"/>
    <cellStyle name="_Feuil1 2 3 2" xfId="1199"/>
    <cellStyle name="_Feuil1 2 3 2 2" xfId="1200"/>
    <cellStyle name="_Feuil1 2 3 3" xfId="1201"/>
    <cellStyle name="_Feuil1 2 4" xfId="1202"/>
    <cellStyle name="_Feuil1 2 4 2" xfId="1203"/>
    <cellStyle name="_Feuil1 2 5" xfId="1204"/>
    <cellStyle name="_Feuil1 3" xfId="1205"/>
    <cellStyle name="_Feuil1 3 2" xfId="1206"/>
    <cellStyle name="_Feuil1 3 2 2" xfId="1207"/>
    <cellStyle name="_Feuil1 3 2 2 2" xfId="1208"/>
    <cellStyle name="_Feuil1 3 2 2 2 2" xfId="1209"/>
    <cellStyle name="_Feuil1 3 2 2 2 2 2" xfId="1210"/>
    <cellStyle name="_Feuil1 3 2 2 2 3" xfId="1211"/>
    <cellStyle name="_Feuil1 3 2 2 3" xfId="1212"/>
    <cellStyle name="_Feuil1 3 2 2 3 2" xfId="1213"/>
    <cellStyle name="_Feuil1 3 2 2 3 2 2" xfId="1214"/>
    <cellStyle name="_Feuil1 3 2 2 3 3" xfId="1215"/>
    <cellStyle name="_Feuil1 3 2 2 4" xfId="1216"/>
    <cellStyle name="_Feuil1 3 2 2 4 2" xfId="1217"/>
    <cellStyle name="_Feuil1 3 2 2 5" xfId="1218"/>
    <cellStyle name="_Feuil1 3 2 3" xfId="1219"/>
    <cellStyle name="_Feuil1 3 2 3 2" xfId="1220"/>
    <cellStyle name="_Feuil1 3 2 3 2 2" xfId="1221"/>
    <cellStyle name="_Feuil1 3 2 3 3" xfId="1222"/>
    <cellStyle name="_Feuil1 3 2 4" xfId="1223"/>
    <cellStyle name="_Feuil1 3 2 4 2" xfId="1224"/>
    <cellStyle name="_Feuil1 3 2 4 2 2" xfId="1225"/>
    <cellStyle name="_Feuil1 3 2 4 3" xfId="1226"/>
    <cellStyle name="_Feuil1 3 2 5" xfId="1227"/>
    <cellStyle name="_Feuil1 3 2 5 2" xfId="1228"/>
    <cellStyle name="_Feuil1 3 2 6" xfId="1229"/>
    <cellStyle name="_Feuil1 3 3" xfId="1230"/>
    <cellStyle name="_Feuil1 3 3 2" xfId="1231"/>
    <cellStyle name="_Feuil1 3 3 2 2" xfId="1232"/>
    <cellStyle name="_Feuil1 3 3 3" xfId="1233"/>
    <cellStyle name="_Feuil1 3 4" xfId="1234"/>
    <cellStyle name="_Feuil1 3 4 2" xfId="1235"/>
    <cellStyle name="_Feuil1 3 5" xfId="1236"/>
    <cellStyle name="_Feuil1 4" xfId="1237"/>
    <cellStyle name="_Feuil1 4 2" xfId="1238"/>
    <cellStyle name="_Feuil1 4 2 2" xfId="1239"/>
    <cellStyle name="_Feuil1 4 2 2 2" xfId="1240"/>
    <cellStyle name="_Feuil1 4 2 2 2 2" xfId="1241"/>
    <cellStyle name="_Feuil1 4 2 2 2 2 2" xfId="1242"/>
    <cellStyle name="_Feuil1 4 2 2 2 3" xfId="1243"/>
    <cellStyle name="_Feuil1 4 2 2 3" xfId="1244"/>
    <cellStyle name="_Feuil1 4 2 2 3 2" xfId="1245"/>
    <cellStyle name="_Feuil1 4 2 2 3 2 2" xfId="1246"/>
    <cellStyle name="_Feuil1 4 2 2 3 3" xfId="1247"/>
    <cellStyle name="_Feuil1 4 2 2 4" xfId="1248"/>
    <cellStyle name="_Feuil1 4 2 2 4 2" xfId="1249"/>
    <cellStyle name="_Feuil1 4 2 2 5" xfId="1250"/>
    <cellStyle name="_Feuil1 4 2 3" xfId="1251"/>
    <cellStyle name="_Feuil1 4 2 3 2" xfId="1252"/>
    <cellStyle name="_Feuil1 4 2 3 2 2" xfId="1253"/>
    <cellStyle name="_Feuil1 4 2 3 3" xfId="1254"/>
    <cellStyle name="_Feuil1 4 2 4" xfId="1255"/>
    <cellStyle name="_Feuil1 4 2 4 2" xfId="1256"/>
    <cellStyle name="_Feuil1 4 2 4 2 2" xfId="1257"/>
    <cellStyle name="_Feuil1 4 2 4 3" xfId="1258"/>
    <cellStyle name="_Feuil1 4 2 5" xfId="1259"/>
    <cellStyle name="_Feuil1 4 2 5 2" xfId="1260"/>
    <cellStyle name="_Feuil1 4 2 6" xfId="1261"/>
    <cellStyle name="_Feuil1 4 3" xfId="1262"/>
    <cellStyle name="_Feuil1 4 3 2" xfId="1263"/>
    <cellStyle name="_Feuil1 4 3 2 2" xfId="1264"/>
    <cellStyle name="_Feuil1 4 3 3" xfId="1265"/>
    <cellStyle name="_Feuil1 4 4" xfId="1266"/>
    <cellStyle name="_Feuil1 4 4 2" xfId="1267"/>
    <cellStyle name="_Feuil1 4 5" xfId="1268"/>
    <cellStyle name="_Feuil1 5" xfId="1269"/>
    <cellStyle name="_Feuil1 5 2" xfId="1270"/>
    <cellStyle name="_Feuil1 5 2 2" xfId="1271"/>
    <cellStyle name="_Feuil1 5 2 2 2" xfId="1272"/>
    <cellStyle name="_Feuil1 5 2 2 2 2" xfId="1273"/>
    <cellStyle name="_Feuil1 5 2 2 2 2 2" xfId="1274"/>
    <cellStyle name="_Feuil1 5 2 2 2 3" xfId="1275"/>
    <cellStyle name="_Feuil1 5 2 2 3" xfId="1276"/>
    <cellStyle name="_Feuil1 5 2 2 3 2" xfId="1277"/>
    <cellStyle name="_Feuil1 5 2 2 3 2 2" xfId="1278"/>
    <cellStyle name="_Feuil1 5 2 2 3 3" xfId="1279"/>
    <cellStyle name="_Feuil1 5 2 2 4" xfId="1280"/>
    <cellStyle name="_Feuil1 5 2 2 4 2" xfId="1281"/>
    <cellStyle name="_Feuil1 5 2 2 5" xfId="1282"/>
    <cellStyle name="_Feuil1 5 2 3" xfId="1283"/>
    <cellStyle name="_Feuil1 5 2 3 2" xfId="1284"/>
    <cellStyle name="_Feuil1 5 2 3 2 2" xfId="1285"/>
    <cellStyle name="_Feuil1 5 2 3 3" xfId="1286"/>
    <cellStyle name="_Feuil1 5 2 4" xfId="1287"/>
    <cellStyle name="_Feuil1 5 2 4 2" xfId="1288"/>
    <cellStyle name="_Feuil1 5 2 4 2 2" xfId="1289"/>
    <cellStyle name="_Feuil1 5 2 4 3" xfId="1290"/>
    <cellStyle name="_Feuil1 5 2 5" xfId="1291"/>
    <cellStyle name="_Feuil1 5 2 5 2" xfId="1292"/>
    <cellStyle name="_Feuil1 5 2 6" xfId="1293"/>
    <cellStyle name="_Feuil1 5 3" xfId="1294"/>
    <cellStyle name="_Feuil1 5 3 2" xfId="1295"/>
    <cellStyle name="_Feuil1 5 3 2 2" xfId="1296"/>
    <cellStyle name="_Feuil1 5 3 3" xfId="1297"/>
    <cellStyle name="_Feuil1 5 4" xfId="1298"/>
    <cellStyle name="_Feuil1 5 4 2" xfId="1299"/>
    <cellStyle name="_Feuil1 5 5" xfId="1300"/>
    <cellStyle name="_Feuil1 6" xfId="1301"/>
    <cellStyle name="_Feuil1 6 2" xfId="1302"/>
    <cellStyle name="_Feuil1 6 2 2" xfId="1303"/>
    <cellStyle name="_Feuil1 6 2 2 2" xfId="1304"/>
    <cellStyle name="_Feuil1 6 2 2 2 2" xfId="1305"/>
    <cellStyle name="_Feuil1 6 2 2 2 2 2" xfId="1306"/>
    <cellStyle name="_Feuil1 6 2 2 2 3" xfId="1307"/>
    <cellStyle name="_Feuil1 6 2 2 3" xfId="1308"/>
    <cellStyle name="_Feuil1 6 2 2 3 2" xfId="1309"/>
    <cellStyle name="_Feuil1 6 2 2 3 2 2" xfId="1310"/>
    <cellStyle name="_Feuil1 6 2 2 3 3" xfId="1311"/>
    <cellStyle name="_Feuil1 6 2 2 4" xfId="1312"/>
    <cellStyle name="_Feuil1 6 2 2 4 2" xfId="1313"/>
    <cellStyle name="_Feuil1 6 2 2 5" xfId="1314"/>
    <cellStyle name="_Feuil1 6 2 3" xfId="1315"/>
    <cellStyle name="_Feuil1 6 2 3 2" xfId="1316"/>
    <cellStyle name="_Feuil1 6 2 3 2 2" xfId="1317"/>
    <cellStyle name="_Feuil1 6 2 3 3" xfId="1318"/>
    <cellStyle name="_Feuil1 6 2 4" xfId="1319"/>
    <cellStyle name="_Feuil1 6 2 4 2" xfId="1320"/>
    <cellStyle name="_Feuil1 6 2 4 2 2" xfId="1321"/>
    <cellStyle name="_Feuil1 6 2 4 3" xfId="1322"/>
    <cellStyle name="_Feuil1 6 2 5" xfId="1323"/>
    <cellStyle name="_Feuil1 6 2 5 2" xfId="1324"/>
    <cellStyle name="_Feuil1 6 2 6" xfId="1325"/>
    <cellStyle name="_Feuil1 6 3" xfId="1326"/>
    <cellStyle name="_Feuil1 6 3 2" xfId="1327"/>
    <cellStyle name="_Feuil1 6 3 2 2" xfId="1328"/>
    <cellStyle name="_Feuil1 6 3 3" xfId="1329"/>
    <cellStyle name="_Feuil1 6 4" xfId="1330"/>
    <cellStyle name="_Feuil1 6 4 2" xfId="1331"/>
    <cellStyle name="_Feuil1 6 5" xfId="1332"/>
    <cellStyle name="_Feuil1 7" xfId="1333"/>
    <cellStyle name="_Feuil1 7 2" xfId="1334"/>
    <cellStyle name="_Feuil1 7 2 2" xfId="1335"/>
    <cellStyle name="_Feuil1 7 2 2 2" xfId="1336"/>
    <cellStyle name="_Feuil1 7 2 2 2 2" xfId="1337"/>
    <cellStyle name="_Feuil1 7 2 2 2 2 2" xfId="1338"/>
    <cellStyle name="_Feuil1 7 2 2 2 3" xfId="1339"/>
    <cellStyle name="_Feuil1 7 2 2 3" xfId="1340"/>
    <cellStyle name="_Feuil1 7 2 2 3 2" xfId="1341"/>
    <cellStyle name="_Feuil1 7 2 2 3 2 2" xfId="1342"/>
    <cellStyle name="_Feuil1 7 2 2 3 3" xfId="1343"/>
    <cellStyle name="_Feuil1 7 2 2 4" xfId="1344"/>
    <cellStyle name="_Feuil1 7 2 2 4 2" xfId="1345"/>
    <cellStyle name="_Feuil1 7 2 2 5" xfId="1346"/>
    <cellStyle name="_Feuil1 7 2 3" xfId="1347"/>
    <cellStyle name="_Feuil1 7 2 3 2" xfId="1348"/>
    <cellStyle name="_Feuil1 7 2 3 2 2" xfId="1349"/>
    <cellStyle name="_Feuil1 7 2 3 3" xfId="1350"/>
    <cellStyle name="_Feuil1 7 2 4" xfId="1351"/>
    <cellStyle name="_Feuil1 7 2 4 2" xfId="1352"/>
    <cellStyle name="_Feuil1 7 2 4 2 2" xfId="1353"/>
    <cellStyle name="_Feuil1 7 2 4 3" xfId="1354"/>
    <cellStyle name="_Feuil1 7 2 5" xfId="1355"/>
    <cellStyle name="_Feuil1 7 2 5 2" xfId="1356"/>
    <cellStyle name="_Feuil1 7 2 6" xfId="1357"/>
    <cellStyle name="_Feuil1 7 3" xfId="1358"/>
    <cellStyle name="_Feuil1 7 3 2" xfId="1359"/>
    <cellStyle name="_Feuil1 7 3 2 2" xfId="1360"/>
    <cellStyle name="_Feuil1 7 3 3" xfId="1361"/>
    <cellStyle name="_Feuil1 7 4" xfId="1362"/>
    <cellStyle name="_Feuil1 7 4 2" xfId="1363"/>
    <cellStyle name="_Feuil1 7 5" xfId="1364"/>
    <cellStyle name="_Feuil1 8" xfId="1365"/>
    <cellStyle name="_Feuil1 8 2" xfId="1366"/>
    <cellStyle name="_Feuil1 8 2 2" xfId="1367"/>
    <cellStyle name="_Feuil1 8 2 2 2" xfId="1368"/>
    <cellStyle name="_Feuil1 8 2 2 2 2" xfId="1369"/>
    <cellStyle name="_Feuil1 8 2 2 2 2 2" xfId="1370"/>
    <cellStyle name="_Feuil1 8 2 2 2 3" xfId="1371"/>
    <cellStyle name="_Feuil1 8 2 2 3" xfId="1372"/>
    <cellStyle name="_Feuil1 8 2 2 3 2" xfId="1373"/>
    <cellStyle name="_Feuil1 8 2 2 3 2 2" xfId="1374"/>
    <cellStyle name="_Feuil1 8 2 2 3 3" xfId="1375"/>
    <cellStyle name="_Feuil1 8 2 2 4" xfId="1376"/>
    <cellStyle name="_Feuil1 8 2 2 4 2" xfId="1377"/>
    <cellStyle name="_Feuil1 8 2 2 5" xfId="1378"/>
    <cellStyle name="_Feuil1 8 2 3" xfId="1379"/>
    <cellStyle name="_Feuil1 8 2 3 2" xfId="1380"/>
    <cellStyle name="_Feuil1 8 2 3 2 2" xfId="1381"/>
    <cellStyle name="_Feuil1 8 2 3 3" xfId="1382"/>
    <cellStyle name="_Feuil1 8 2 4" xfId="1383"/>
    <cellStyle name="_Feuil1 8 2 4 2" xfId="1384"/>
    <cellStyle name="_Feuil1 8 2 4 2 2" xfId="1385"/>
    <cellStyle name="_Feuil1 8 2 4 3" xfId="1386"/>
    <cellStyle name="_Feuil1 8 2 5" xfId="1387"/>
    <cellStyle name="_Feuil1 8 2 5 2" xfId="1388"/>
    <cellStyle name="_Feuil1 8 2 6" xfId="1389"/>
    <cellStyle name="_Feuil1 8 3" xfId="1390"/>
    <cellStyle name="_Feuil1 8 3 2" xfId="1391"/>
    <cellStyle name="_Feuil1 8 3 2 2" xfId="1392"/>
    <cellStyle name="_Feuil1 8 3 3" xfId="1393"/>
    <cellStyle name="_Feuil1 8 4" xfId="1394"/>
    <cellStyle name="_Feuil1 8 4 2" xfId="1395"/>
    <cellStyle name="_Feuil1 8 5" xfId="1396"/>
    <cellStyle name="_Feuil1 9" xfId="1397"/>
    <cellStyle name="_Feuil1 9 2" xfId="1398"/>
    <cellStyle name="_Feuil1 9 2 2" xfId="1399"/>
    <cellStyle name="_Feuil1 9 2 2 2" xfId="1400"/>
    <cellStyle name="_Feuil1 9 2 2 2 2" xfId="1401"/>
    <cellStyle name="_Feuil1 9 2 2 3" xfId="1402"/>
    <cellStyle name="_Feuil1 9 2 3" xfId="1403"/>
    <cellStyle name="_Feuil1 9 2 3 2" xfId="1404"/>
    <cellStyle name="_Feuil1 9 2 3 2 2" xfId="1405"/>
    <cellStyle name="_Feuil1 9 2 3 3" xfId="1406"/>
    <cellStyle name="_Feuil1 9 2 4" xfId="1407"/>
    <cellStyle name="_Feuil1 9 2 4 2" xfId="1408"/>
    <cellStyle name="_Feuil1 9 2 5" xfId="1409"/>
    <cellStyle name="_Feuil1 9 3" xfId="1410"/>
    <cellStyle name="_Feuil1 9 3 2" xfId="1411"/>
    <cellStyle name="_Feuil1 9 3 2 2" xfId="1412"/>
    <cellStyle name="_Feuil1 9 3 3" xfId="1413"/>
    <cellStyle name="_Feuil1 9 4" xfId="1414"/>
    <cellStyle name="_Feuil1 9 4 2" xfId="1415"/>
    <cellStyle name="_Feuil1 9 4 2 2" xfId="1416"/>
    <cellStyle name="_Feuil1 9 4 3" xfId="1417"/>
    <cellStyle name="_Feuil1 9 5" xfId="1418"/>
    <cellStyle name="_Feuil1 9 5 2" xfId="1419"/>
    <cellStyle name="_Feuil1 9 6" xfId="1420"/>
    <cellStyle name="_Feuil1_Index" xfId="1421"/>
    <cellStyle name="_Feuil1_Index 2" xfId="1422"/>
    <cellStyle name="_Feuil1_Index 2 2" xfId="1423"/>
    <cellStyle name="_Feuil1_Index 3" xfId="1424"/>
    <cellStyle name="_Flows" xfId="1425"/>
    <cellStyle name="_Flows 2" xfId="1426"/>
    <cellStyle name="_Flows 2 2" xfId="1427"/>
    <cellStyle name="_Flows 3" xfId="1428"/>
    <cellStyle name="_Forex Internal Deals" xfId="1429"/>
    <cellStyle name="_Forex Internal Deals 2" xfId="1430"/>
    <cellStyle name="_Forex Internal Deals 2 2" xfId="1431"/>
    <cellStyle name="_Forex Internal Deals 3" xfId="1432"/>
    <cellStyle name="_FOX_X" xfId="1433"/>
    <cellStyle name="_FOX_X 2" xfId="1434"/>
    <cellStyle name="_FR10" xfId="1435"/>
    <cellStyle name="_FR10 2" xfId="1436"/>
    <cellStyle name="_FR10_GBP" xfId="1437"/>
    <cellStyle name="_FR10_GBP 2" xfId="1438"/>
    <cellStyle name="_FR10_PartB" xfId="1439"/>
    <cellStyle name="_FR10_PartB 2" xfId="1440"/>
    <cellStyle name="_FR10_UK_USD" xfId="1441"/>
    <cellStyle name="_FR10_UK_USD 2" xfId="1442"/>
    <cellStyle name="_FREU" xfId="1443"/>
    <cellStyle name="_FREU 2" xfId="1444"/>
    <cellStyle name="_FREU 2 2" xfId="1445"/>
    <cellStyle name="_FREU 3" xfId="1446"/>
    <cellStyle name="_FRJPN" xfId="1447"/>
    <cellStyle name="_FRJPN 2" xfId="1448"/>
    <cellStyle name="_FRJPN_GBP" xfId="1449"/>
    <cellStyle name="_FRJPN_GBP 2" xfId="1450"/>
    <cellStyle name="_FRJPN_UK_USD" xfId="1451"/>
    <cellStyle name="_FRJPN_UK_USD 2" xfId="1452"/>
    <cellStyle name="_FTSE" xfId="1453"/>
    <cellStyle name="_FTSE 2" xfId="1454"/>
    <cellStyle name="_FTSE 2 2" xfId="1455"/>
    <cellStyle name="_FTSE 3" xfId="1456"/>
    <cellStyle name="_FTSE_EUR" xfId="1457"/>
    <cellStyle name="_FTSE_EUR 2" xfId="1458"/>
    <cellStyle name="_FTSE_EUR 2 2" xfId="1459"/>
    <cellStyle name="_FTSE_EUR 3" xfId="1460"/>
    <cellStyle name="_Fund Prices" xfId="1461"/>
    <cellStyle name="_Fund Prices 2" xfId="1462"/>
    <cellStyle name="_Fund_Prices_EUSD&amp;Telekurs_20100618" xfId="1463"/>
    <cellStyle name="_Fund_Prices_EUSD&amp;Telekurs_20100618 2" xfId="1464"/>
    <cellStyle name="_Fund_Prices_EUSD&amp;Telekurs_20100618_Daily SWISS TIS" xfId="1465"/>
    <cellStyle name="_Fund_Prices_EUSD&amp;Telekurs_20100618_Daily SWISS TIS 2" xfId="1466"/>
    <cellStyle name="_Fund_Prices_EUSD&amp;Telekurs_20100618_EUSD" xfId="1467"/>
    <cellStyle name="_Fund_Prices_EUSD&amp;Telekurs_20100618_EUSD 2" xfId="1468"/>
    <cellStyle name="_Fund_Prices_EUSD&amp;Telekurs_20100618_NAV" xfId="1469"/>
    <cellStyle name="_Fund_Prices_EUSD&amp;Telekurs_20100618_NAV 2" xfId="1470"/>
    <cellStyle name="_Gestion" xfId="1471"/>
    <cellStyle name="_Gestion 2" xfId="1472"/>
    <cellStyle name="_Gestion 2 2" xfId="1473"/>
    <cellStyle name="_Gestion 2 2 2" xfId="1474"/>
    <cellStyle name="_Gestion 2 3" xfId="1475"/>
    <cellStyle name="_Gestion 3" xfId="1476"/>
    <cellStyle name="_Gestion 3 2" xfId="1477"/>
    <cellStyle name="_Gestion 3 2 2" xfId="1478"/>
    <cellStyle name="_Gestion 3 3" xfId="1479"/>
    <cellStyle name="_Gestion 4" xfId="1480"/>
    <cellStyle name="_Gestion_Index" xfId="1481"/>
    <cellStyle name="_Gestion_Index 2" xfId="1482"/>
    <cellStyle name="_Gestion_Index 2 2" xfId="1483"/>
    <cellStyle name="_Gestion_Index 3" xfId="1484"/>
    <cellStyle name="_Global Master File" xfId="1485"/>
    <cellStyle name="_Global Master File 10" xfId="1486"/>
    <cellStyle name="_Global Master File 10 2" xfId="1487"/>
    <cellStyle name="_Global Master File 10 2 2" xfId="1488"/>
    <cellStyle name="_Global Master File 10 2 2 2" xfId="1489"/>
    <cellStyle name="_Global Master File 10 2 2 2 2" xfId="1490"/>
    <cellStyle name="_Global Master File 10 2 2 3" xfId="1491"/>
    <cellStyle name="_Global Master File 10 2 3" xfId="1492"/>
    <cellStyle name="_Global Master File 10 2 3 2" xfId="1493"/>
    <cellStyle name="_Global Master File 10 2 3 2 2" xfId="1494"/>
    <cellStyle name="_Global Master File 10 2 3 3" xfId="1495"/>
    <cellStyle name="_Global Master File 10 2 4" xfId="1496"/>
    <cellStyle name="_Global Master File 10 2 4 2" xfId="1497"/>
    <cellStyle name="_Global Master File 10 2 5" xfId="1498"/>
    <cellStyle name="_Global Master File 10 3" xfId="1499"/>
    <cellStyle name="_Global Master File 10 3 2" xfId="1500"/>
    <cellStyle name="_Global Master File 10 3 2 2" xfId="1501"/>
    <cellStyle name="_Global Master File 10 3 3" xfId="1502"/>
    <cellStyle name="_Global Master File 10 4" xfId="1503"/>
    <cellStyle name="_Global Master File 10 4 2" xfId="1504"/>
    <cellStyle name="_Global Master File 10 4 2 2" xfId="1505"/>
    <cellStyle name="_Global Master File 10 4 3" xfId="1506"/>
    <cellStyle name="_Global Master File 10 5" xfId="1507"/>
    <cellStyle name="_Global Master File 10 5 2" xfId="1508"/>
    <cellStyle name="_Global Master File 10 6" xfId="1509"/>
    <cellStyle name="_Global Master File 11" xfId="1510"/>
    <cellStyle name="_Global Master File 11 2" xfId="1511"/>
    <cellStyle name="_Global Master File 11 2 2" xfId="1512"/>
    <cellStyle name="_Global Master File 11 2 2 2" xfId="1513"/>
    <cellStyle name="_Global Master File 11 2 2 2 2" xfId="1514"/>
    <cellStyle name="_Global Master File 11 2 2 3" xfId="1515"/>
    <cellStyle name="_Global Master File 11 2 3" xfId="1516"/>
    <cellStyle name="_Global Master File 11 2 3 2" xfId="1517"/>
    <cellStyle name="_Global Master File 11 2 3 2 2" xfId="1518"/>
    <cellStyle name="_Global Master File 11 2 3 3" xfId="1519"/>
    <cellStyle name="_Global Master File 11 2 4" xfId="1520"/>
    <cellStyle name="_Global Master File 11 2 4 2" xfId="1521"/>
    <cellStyle name="_Global Master File 11 2 5" xfId="1522"/>
    <cellStyle name="_Global Master File 11 3" xfId="1523"/>
    <cellStyle name="_Global Master File 11 3 2" xfId="1524"/>
    <cellStyle name="_Global Master File 11 3 2 2" xfId="1525"/>
    <cellStyle name="_Global Master File 11 3 3" xfId="1526"/>
    <cellStyle name="_Global Master File 11 4" xfId="1527"/>
    <cellStyle name="_Global Master File 11 4 2" xfId="1528"/>
    <cellStyle name="_Global Master File 11 4 2 2" xfId="1529"/>
    <cellStyle name="_Global Master File 11 4 3" xfId="1530"/>
    <cellStyle name="_Global Master File 11 5" xfId="1531"/>
    <cellStyle name="_Global Master File 11 5 2" xfId="1532"/>
    <cellStyle name="_Global Master File 11 6" xfId="1533"/>
    <cellStyle name="_Global Master File 12" xfId="1534"/>
    <cellStyle name="_Global Master File 12 2" xfId="1535"/>
    <cellStyle name="_Global Master File 12 2 2" xfId="1536"/>
    <cellStyle name="_Global Master File 12 2 2 2" xfId="1537"/>
    <cellStyle name="_Global Master File 12 2 2 2 2" xfId="1538"/>
    <cellStyle name="_Global Master File 12 2 2 3" xfId="1539"/>
    <cellStyle name="_Global Master File 12 2 3" xfId="1540"/>
    <cellStyle name="_Global Master File 12 2 3 2" xfId="1541"/>
    <cellStyle name="_Global Master File 12 2 3 2 2" xfId="1542"/>
    <cellStyle name="_Global Master File 12 2 3 3" xfId="1543"/>
    <cellStyle name="_Global Master File 12 2 4" xfId="1544"/>
    <cellStyle name="_Global Master File 12 2 4 2" xfId="1545"/>
    <cellStyle name="_Global Master File 12 2 5" xfId="1546"/>
    <cellStyle name="_Global Master File 12 3" xfId="1547"/>
    <cellStyle name="_Global Master File 12 3 2" xfId="1548"/>
    <cellStyle name="_Global Master File 12 3 2 2" xfId="1549"/>
    <cellStyle name="_Global Master File 12 3 3" xfId="1550"/>
    <cellStyle name="_Global Master File 12 4" xfId="1551"/>
    <cellStyle name="_Global Master File 12 4 2" xfId="1552"/>
    <cellStyle name="_Global Master File 12 4 2 2" xfId="1553"/>
    <cellStyle name="_Global Master File 12 4 3" xfId="1554"/>
    <cellStyle name="_Global Master File 12 5" xfId="1555"/>
    <cellStyle name="_Global Master File 12 5 2" xfId="1556"/>
    <cellStyle name="_Global Master File 12 6" xfId="1557"/>
    <cellStyle name="_Global Master File 13" xfId="1558"/>
    <cellStyle name="_Global Master File 13 2" xfId="1559"/>
    <cellStyle name="_Global Master File 13 2 2" xfId="1560"/>
    <cellStyle name="_Global Master File 13 2 2 2" xfId="1561"/>
    <cellStyle name="_Global Master File 13 2 2 2 2" xfId="1562"/>
    <cellStyle name="_Global Master File 13 2 2 3" xfId="1563"/>
    <cellStyle name="_Global Master File 13 2 3" xfId="1564"/>
    <cellStyle name="_Global Master File 13 2 3 2" xfId="1565"/>
    <cellStyle name="_Global Master File 13 2 3 2 2" xfId="1566"/>
    <cellStyle name="_Global Master File 13 2 3 3" xfId="1567"/>
    <cellStyle name="_Global Master File 13 2 4" xfId="1568"/>
    <cellStyle name="_Global Master File 13 2 4 2" xfId="1569"/>
    <cellStyle name="_Global Master File 13 2 5" xfId="1570"/>
    <cellStyle name="_Global Master File 13 3" xfId="1571"/>
    <cellStyle name="_Global Master File 13 3 2" xfId="1572"/>
    <cellStyle name="_Global Master File 13 3 2 2" xfId="1573"/>
    <cellStyle name="_Global Master File 13 3 3" xfId="1574"/>
    <cellStyle name="_Global Master File 13 4" xfId="1575"/>
    <cellStyle name="_Global Master File 13 4 2" xfId="1576"/>
    <cellStyle name="_Global Master File 13 4 2 2" xfId="1577"/>
    <cellStyle name="_Global Master File 13 4 3" xfId="1578"/>
    <cellStyle name="_Global Master File 13 5" xfId="1579"/>
    <cellStyle name="_Global Master File 13 5 2" xfId="1580"/>
    <cellStyle name="_Global Master File 13 6" xfId="1581"/>
    <cellStyle name="_Global Master File 14" xfId="1582"/>
    <cellStyle name="_Global Master File 14 2" xfId="1583"/>
    <cellStyle name="_Global Master File 14 2 2" xfId="1584"/>
    <cellStyle name="_Global Master File 14 2 2 2" xfId="1585"/>
    <cellStyle name="_Global Master File 14 2 2 2 2" xfId="1586"/>
    <cellStyle name="_Global Master File 14 2 2 3" xfId="1587"/>
    <cellStyle name="_Global Master File 14 2 3" xfId="1588"/>
    <cellStyle name="_Global Master File 14 2 3 2" xfId="1589"/>
    <cellStyle name="_Global Master File 14 2 3 2 2" xfId="1590"/>
    <cellStyle name="_Global Master File 14 2 3 3" xfId="1591"/>
    <cellStyle name="_Global Master File 14 2 4" xfId="1592"/>
    <cellStyle name="_Global Master File 14 2 4 2" xfId="1593"/>
    <cellStyle name="_Global Master File 14 2 5" xfId="1594"/>
    <cellStyle name="_Global Master File 14 3" xfId="1595"/>
    <cellStyle name="_Global Master File 14 3 2" xfId="1596"/>
    <cellStyle name="_Global Master File 14 3 2 2" xfId="1597"/>
    <cellStyle name="_Global Master File 14 3 3" xfId="1598"/>
    <cellStyle name="_Global Master File 14 4" xfId="1599"/>
    <cellStyle name="_Global Master File 14 4 2" xfId="1600"/>
    <cellStyle name="_Global Master File 14 4 2 2" xfId="1601"/>
    <cellStyle name="_Global Master File 14 4 3" xfId="1602"/>
    <cellStyle name="_Global Master File 14 5" xfId="1603"/>
    <cellStyle name="_Global Master File 14 5 2" xfId="1604"/>
    <cellStyle name="_Global Master File 14 6" xfId="1605"/>
    <cellStyle name="_Global Master File 15" xfId="1606"/>
    <cellStyle name="_Global Master File 15 2" xfId="1607"/>
    <cellStyle name="_Global Master File 15 2 2" xfId="1608"/>
    <cellStyle name="_Global Master File 15 2 2 2" xfId="1609"/>
    <cellStyle name="_Global Master File 15 2 2 2 2" xfId="1610"/>
    <cellStyle name="_Global Master File 15 2 2 3" xfId="1611"/>
    <cellStyle name="_Global Master File 15 2 3" xfId="1612"/>
    <cellStyle name="_Global Master File 15 2 3 2" xfId="1613"/>
    <cellStyle name="_Global Master File 15 2 3 2 2" xfId="1614"/>
    <cellStyle name="_Global Master File 15 2 3 3" xfId="1615"/>
    <cellStyle name="_Global Master File 15 2 4" xfId="1616"/>
    <cellStyle name="_Global Master File 15 2 4 2" xfId="1617"/>
    <cellStyle name="_Global Master File 15 2 5" xfId="1618"/>
    <cellStyle name="_Global Master File 15 3" xfId="1619"/>
    <cellStyle name="_Global Master File 15 3 2" xfId="1620"/>
    <cellStyle name="_Global Master File 15 3 2 2" xfId="1621"/>
    <cellStyle name="_Global Master File 15 3 3" xfId="1622"/>
    <cellStyle name="_Global Master File 15 4" xfId="1623"/>
    <cellStyle name="_Global Master File 15 4 2" xfId="1624"/>
    <cellStyle name="_Global Master File 15 4 2 2" xfId="1625"/>
    <cellStyle name="_Global Master File 15 4 3" xfId="1626"/>
    <cellStyle name="_Global Master File 15 5" xfId="1627"/>
    <cellStyle name="_Global Master File 15 5 2" xfId="1628"/>
    <cellStyle name="_Global Master File 15 6" xfId="1629"/>
    <cellStyle name="_Global Master File 16" xfId="1630"/>
    <cellStyle name="_Global Master File 16 2" xfId="1631"/>
    <cellStyle name="_Global Master File 16 2 2" xfId="1632"/>
    <cellStyle name="_Global Master File 16 2 2 2" xfId="1633"/>
    <cellStyle name="_Global Master File 16 2 2 2 2" xfId="1634"/>
    <cellStyle name="_Global Master File 16 2 2 3" xfId="1635"/>
    <cellStyle name="_Global Master File 16 2 3" xfId="1636"/>
    <cellStyle name="_Global Master File 16 2 3 2" xfId="1637"/>
    <cellStyle name="_Global Master File 16 2 3 2 2" xfId="1638"/>
    <cellStyle name="_Global Master File 16 2 3 3" xfId="1639"/>
    <cellStyle name="_Global Master File 16 2 4" xfId="1640"/>
    <cellStyle name="_Global Master File 16 2 4 2" xfId="1641"/>
    <cellStyle name="_Global Master File 16 2 5" xfId="1642"/>
    <cellStyle name="_Global Master File 16 3" xfId="1643"/>
    <cellStyle name="_Global Master File 16 3 2" xfId="1644"/>
    <cellStyle name="_Global Master File 16 3 2 2" xfId="1645"/>
    <cellStyle name="_Global Master File 16 3 3" xfId="1646"/>
    <cellStyle name="_Global Master File 16 4" xfId="1647"/>
    <cellStyle name="_Global Master File 16 4 2" xfId="1648"/>
    <cellStyle name="_Global Master File 16 4 2 2" xfId="1649"/>
    <cellStyle name="_Global Master File 16 4 3" xfId="1650"/>
    <cellStyle name="_Global Master File 16 5" xfId="1651"/>
    <cellStyle name="_Global Master File 16 5 2" xfId="1652"/>
    <cellStyle name="_Global Master File 16 6" xfId="1653"/>
    <cellStyle name="_Global Master File 17" xfId="1654"/>
    <cellStyle name="_Global Master File 2" xfId="1655"/>
    <cellStyle name="_Global Master File 2 2" xfId="1656"/>
    <cellStyle name="_Global Master File 2 2 2" xfId="1657"/>
    <cellStyle name="_Global Master File 2 2 2 2" xfId="1658"/>
    <cellStyle name="_Global Master File 2 2 2 2 2" xfId="1659"/>
    <cellStyle name="_Global Master File 2 2 2 2 2 2" xfId="1660"/>
    <cellStyle name="_Global Master File 2 2 2 2 3" xfId="1661"/>
    <cellStyle name="_Global Master File 2 2 2 3" xfId="1662"/>
    <cellStyle name="_Global Master File 2 2 2 3 2" xfId="1663"/>
    <cellStyle name="_Global Master File 2 2 2 3 2 2" xfId="1664"/>
    <cellStyle name="_Global Master File 2 2 2 3 3" xfId="1665"/>
    <cellStyle name="_Global Master File 2 2 2 4" xfId="1666"/>
    <cellStyle name="_Global Master File 2 2 2 4 2" xfId="1667"/>
    <cellStyle name="_Global Master File 2 2 2 5" xfId="1668"/>
    <cellStyle name="_Global Master File 2 2 3" xfId="1669"/>
    <cellStyle name="_Global Master File 2 2 3 2" xfId="1670"/>
    <cellStyle name="_Global Master File 2 2 3 2 2" xfId="1671"/>
    <cellStyle name="_Global Master File 2 2 3 3" xfId="1672"/>
    <cellStyle name="_Global Master File 2 2 4" xfId="1673"/>
    <cellStyle name="_Global Master File 2 2 4 2" xfId="1674"/>
    <cellStyle name="_Global Master File 2 2 4 2 2" xfId="1675"/>
    <cellStyle name="_Global Master File 2 2 4 3" xfId="1676"/>
    <cellStyle name="_Global Master File 2 2 5" xfId="1677"/>
    <cellStyle name="_Global Master File 2 2 5 2" xfId="1678"/>
    <cellStyle name="_Global Master File 2 2 6" xfId="1679"/>
    <cellStyle name="_Global Master File 2 3" xfId="1680"/>
    <cellStyle name="_Global Master File 2 3 2" xfId="1681"/>
    <cellStyle name="_Global Master File 2 3 2 2" xfId="1682"/>
    <cellStyle name="_Global Master File 2 3 3" xfId="1683"/>
    <cellStyle name="_Global Master File 2 4" xfId="1684"/>
    <cellStyle name="_Global Master File 2 4 2" xfId="1685"/>
    <cellStyle name="_Global Master File 2 5" xfId="1686"/>
    <cellStyle name="_Global Master File 3" xfId="1687"/>
    <cellStyle name="_Global Master File 3 2" xfId="1688"/>
    <cellStyle name="_Global Master File 3 2 2" xfId="1689"/>
    <cellStyle name="_Global Master File 3 2 2 2" xfId="1690"/>
    <cellStyle name="_Global Master File 3 2 2 2 2" xfId="1691"/>
    <cellStyle name="_Global Master File 3 2 2 2 2 2" xfId="1692"/>
    <cellStyle name="_Global Master File 3 2 2 2 3" xfId="1693"/>
    <cellStyle name="_Global Master File 3 2 2 3" xfId="1694"/>
    <cellStyle name="_Global Master File 3 2 2 3 2" xfId="1695"/>
    <cellStyle name="_Global Master File 3 2 2 3 2 2" xfId="1696"/>
    <cellStyle name="_Global Master File 3 2 2 3 3" xfId="1697"/>
    <cellStyle name="_Global Master File 3 2 2 4" xfId="1698"/>
    <cellStyle name="_Global Master File 3 2 2 4 2" xfId="1699"/>
    <cellStyle name="_Global Master File 3 2 2 5" xfId="1700"/>
    <cellStyle name="_Global Master File 3 2 3" xfId="1701"/>
    <cellStyle name="_Global Master File 3 2 3 2" xfId="1702"/>
    <cellStyle name="_Global Master File 3 2 3 2 2" xfId="1703"/>
    <cellStyle name="_Global Master File 3 2 3 3" xfId="1704"/>
    <cellStyle name="_Global Master File 3 2 4" xfId="1705"/>
    <cellStyle name="_Global Master File 3 2 4 2" xfId="1706"/>
    <cellStyle name="_Global Master File 3 2 4 2 2" xfId="1707"/>
    <cellStyle name="_Global Master File 3 2 4 3" xfId="1708"/>
    <cellStyle name="_Global Master File 3 2 5" xfId="1709"/>
    <cellStyle name="_Global Master File 3 2 5 2" xfId="1710"/>
    <cellStyle name="_Global Master File 3 2 6" xfId="1711"/>
    <cellStyle name="_Global Master File 3 3" xfId="1712"/>
    <cellStyle name="_Global Master File 3 3 2" xfId="1713"/>
    <cellStyle name="_Global Master File 3 3 2 2" xfId="1714"/>
    <cellStyle name="_Global Master File 3 3 3" xfId="1715"/>
    <cellStyle name="_Global Master File 3 4" xfId="1716"/>
    <cellStyle name="_Global Master File 3 4 2" xfId="1717"/>
    <cellStyle name="_Global Master File 3 5" xfId="1718"/>
    <cellStyle name="_Global Master File 4" xfId="1719"/>
    <cellStyle name="_Global Master File 4 2" xfId="1720"/>
    <cellStyle name="_Global Master File 4 2 2" xfId="1721"/>
    <cellStyle name="_Global Master File 4 2 2 2" xfId="1722"/>
    <cellStyle name="_Global Master File 4 2 2 2 2" xfId="1723"/>
    <cellStyle name="_Global Master File 4 2 2 2 2 2" xfId="1724"/>
    <cellStyle name="_Global Master File 4 2 2 2 3" xfId="1725"/>
    <cellStyle name="_Global Master File 4 2 2 3" xfId="1726"/>
    <cellStyle name="_Global Master File 4 2 2 3 2" xfId="1727"/>
    <cellStyle name="_Global Master File 4 2 2 3 2 2" xfId="1728"/>
    <cellStyle name="_Global Master File 4 2 2 3 3" xfId="1729"/>
    <cellStyle name="_Global Master File 4 2 2 4" xfId="1730"/>
    <cellStyle name="_Global Master File 4 2 2 4 2" xfId="1731"/>
    <cellStyle name="_Global Master File 4 2 2 5" xfId="1732"/>
    <cellStyle name="_Global Master File 4 2 3" xfId="1733"/>
    <cellStyle name="_Global Master File 4 2 3 2" xfId="1734"/>
    <cellStyle name="_Global Master File 4 2 3 2 2" xfId="1735"/>
    <cellStyle name="_Global Master File 4 2 3 3" xfId="1736"/>
    <cellStyle name="_Global Master File 4 2 4" xfId="1737"/>
    <cellStyle name="_Global Master File 4 2 4 2" xfId="1738"/>
    <cellStyle name="_Global Master File 4 2 4 2 2" xfId="1739"/>
    <cellStyle name="_Global Master File 4 2 4 3" xfId="1740"/>
    <cellStyle name="_Global Master File 4 2 5" xfId="1741"/>
    <cellStyle name="_Global Master File 4 2 5 2" xfId="1742"/>
    <cellStyle name="_Global Master File 4 2 6" xfId="1743"/>
    <cellStyle name="_Global Master File 4 3" xfId="1744"/>
    <cellStyle name="_Global Master File 4 3 2" xfId="1745"/>
    <cellStyle name="_Global Master File 4 3 2 2" xfId="1746"/>
    <cellStyle name="_Global Master File 4 3 3" xfId="1747"/>
    <cellStyle name="_Global Master File 4 4" xfId="1748"/>
    <cellStyle name="_Global Master File 4 4 2" xfId="1749"/>
    <cellStyle name="_Global Master File 4 5" xfId="1750"/>
    <cellStyle name="_Global Master File 5" xfId="1751"/>
    <cellStyle name="_Global Master File 5 2" xfId="1752"/>
    <cellStyle name="_Global Master File 5 2 2" xfId="1753"/>
    <cellStyle name="_Global Master File 5 2 2 2" xfId="1754"/>
    <cellStyle name="_Global Master File 5 2 2 2 2" xfId="1755"/>
    <cellStyle name="_Global Master File 5 2 2 2 2 2" xfId="1756"/>
    <cellStyle name="_Global Master File 5 2 2 2 3" xfId="1757"/>
    <cellStyle name="_Global Master File 5 2 2 3" xfId="1758"/>
    <cellStyle name="_Global Master File 5 2 2 3 2" xfId="1759"/>
    <cellStyle name="_Global Master File 5 2 2 3 2 2" xfId="1760"/>
    <cellStyle name="_Global Master File 5 2 2 3 3" xfId="1761"/>
    <cellStyle name="_Global Master File 5 2 2 4" xfId="1762"/>
    <cellStyle name="_Global Master File 5 2 2 4 2" xfId="1763"/>
    <cellStyle name="_Global Master File 5 2 2 5" xfId="1764"/>
    <cellStyle name="_Global Master File 5 2 3" xfId="1765"/>
    <cellStyle name="_Global Master File 5 2 3 2" xfId="1766"/>
    <cellStyle name="_Global Master File 5 2 3 2 2" xfId="1767"/>
    <cellStyle name="_Global Master File 5 2 3 3" xfId="1768"/>
    <cellStyle name="_Global Master File 5 2 4" xfId="1769"/>
    <cellStyle name="_Global Master File 5 2 4 2" xfId="1770"/>
    <cellStyle name="_Global Master File 5 2 4 2 2" xfId="1771"/>
    <cellStyle name="_Global Master File 5 2 4 3" xfId="1772"/>
    <cellStyle name="_Global Master File 5 2 5" xfId="1773"/>
    <cellStyle name="_Global Master File 5 2 5 2" xfId="1774"/>
    <cellStyle name="_Global Master File 5 2 6" xfId="1775"/>
    <cellStyle name="_Global Master File 5 3" xfId="1776"/>
    <cellStyle name="_Global Master File 5 3 2" xfId="1777"/>
    <cellStyle name="_Global Master File 5 3 2 2" xfId="1778"/>
    <cellStyle name="_Global Master File 5 3 3" xfId="1779"/>
    <cellStyle name="_Global Master File 5 4" xfId="1780"/>
    <cellStyle name="_Global Master File 5 4 2" xfId="1781"/>
    <cellStyle name="_Global Master File 5 5" xfId="1782"/>
    <cellStyle name="_Global Master File 6" xfId="1783"/>
    <cellStyle name="_Global Master File 6 2" xfId="1784"/>
    <cellStyle name="_Global Master File 6 2 2" xfId="1785"/>
    <cellStyle name="_Global Master File 6 2 2 2" xfId="1786"/>
    <cellStyle name="_Global Master File 6 2 2 2 2" xfId="1787"/>
    <cellStyle name="_Global Master File 6 2 2 2 2 2" xfId="1788"/>
    <cellStyle name="_Global Master File 6 2 2 2 3" xfId="1789"/>
    <cellStyle name="_Global Master File 6 2 2 3" xfId="1790"/>
    <cellStyle name="_Global Master File 6 2 2 3 2" xfId="1791"/>
    <cellStyle name="_Global Master File 6 2 2 3 2 2" xfId="1792"/>
    <cellStyle name="_Global Master File 6 2 2 3 3" xfId="1793"/>
    <cellStyle name="_Global Master File 6 2 2 4" xfId="1794"/>
    <cellStyle name="_Global Master File 6 2 2 4 2" xfId="1795"/>
    <cellStyle name="_Global Master File 6 2 2 5" xfId="1796"/>
    <cellStyle name="_Global Master File 6 2 3" xfId="1797"/>
    <cellStyle name="_Global Master File 6 2 3 2" xfId="1798"/>
    <cellStyle name="_Global Master File 6 2 3 2 2" xfId="1799"/>
    <cellStyle name="_Global Master File 6 2 3 3" xfId="1800"/>
    <cellStyle name="_Global Master File 6 2 4" xfId="1801"/>
    <cellStyle name="_Global Master File 6 2 4 2" xfId="1802"/>
    <cellStyle name="_Global Master File 6 2 4 2 2" xfId="1803"/>
    <cellStyle name="_Global Master File 6 2 4 3" xfId="1804"/>
    <cellStyle name="_Global Master File 6 2 5" xfId="1805"/>
    <cellStyle name="_Global Master File 6 2 5 2" xfId="1806"/>
    <cellStyle name="_Global Master File 6 2 6" xfId="1807"/>
    <cellStyle name="_Global Master File 6 3" xfId="1808"/>
    <cellStyle name="_Global Master File 6 3 2" xfId="1809"/>
    <cellStyle name="_Global Master File 6 3 2 2" xfId="1810"/>
    <cellStyle name="_Global Master File 6 3 3" xfId="1811"/>
    <cellStyle name="_Global Master File 6 4" xfId="1812"/>
    <cellStyle name="_Global Master File 6 4 2" xfId="1813"/>
    <cellStyle name="_Global Master File 6 5" xfId="1814"/>
    <cellStyle name="_Global Master File 7" xfId="1815"/>
    <cellStyle name="_Global Master File 7 2" xfId="1816"/>
    <cellStyle name="_Global Master File 7 2 2" xfId="1817"/>
    <cellStyle name="_Global Master File 7 2 2 2" xfId="1818"/>
    <cellStyle name="_Global Master File 7 2 2 2 2" xfId="1819"/>
    <cellStyle name="_Global Master File 7 2 2 2 2 2" xfId="1820"/>
    <cellStyle name="_Global Master File 7 2 2 2 3" xfId="1821"/>
    <cellStyle name="_Global Master File 7 2 2 3" xfId="1822"/>
    <cellStyle name="_Global Master File 7 2 2 3 2" xfId="1823"/>
    <cellStyle name="_Global Master File 7 2 2 3 2 2" xfId="1824"/>
    <cellStyle name="_Global Master File 7 2 2 3 3" xfId="1825"/>
    <cellStyle name="_Global Master File 7 2 2 4" xfId="1826"/>
    <cellStyle name="_Global Master File 7 2 2 4 2" xfId="1827"/>
    <cellStyle name="_Global Master File 7 2 2 5" xfId="1828"/>
    <cellStyle name="_Global Master File 7 2 3" xfId="1829"/>
    <cellStyle name="_Global Master File 7 2 3 2" xfId="1830"/>
    <cellStyle name="_Global Master File 7 2 3 2 2" xfId="1831"/>
    <cellStyle name="_Global Master File 7 2 3 3" xfId="1832"/>
    <cellStyle name="_Global Master File 7 2 4" xfId="1833"/>
    <cellStyle name="_Global Master File 7 2 4 2" xfId="1834"/>
    <cellStyle name="_Global Master File 7 2 4 2 2" xfId="1835"/>
    <cellStyle name="_Global Master File 7 2 4 3" xfId="1836"/>
    <cellStyle name="_Global Master File 7 2 5" xfId="1837"/>
    <cellStyle name="_Global Master File 7 2 5 2" xfId="1838"/>
    <cellStyle name="_Global Master File 7 2 6" xfId="1839"/>
    <cellStyle name="_Global Master File 7 3" xfId="1840"/>
    <cellStyle name="_Global Master File 7 3 2" xfId="1841"/>
    <cellStyle name="_Global Master File 7 3 2 2" xfId="1842"/>
    <cellStyle name="_Global Master File 7 3 3" xfId="1843"/>
    <cellStyle name="_Global Master File 7 4" xfId="1844"/>
    <cellStyle name="_Global Master File 7 4 2" xfId="1845"/>
    <cellStyle name="_Global Master File 7 5" xfId="1846"/>
    <cellStyle name="_Global Master File 8" xfId="1847"/>
    <cellStyle name="_Global Master File 8 2" xfId="1848"/>
    <cellStyle name="_Global Master File 8 2 2" xfId="1849"/>
    <cellStyle name="_Global Master File 8 2 2 2" xfId="1850"/>
    <cellStyle name="_Global Master File 8 2 2 2 2" xfId="1851"/>
    <cellStyle name="_Global Master File 8 2 2 2 2 2" xfId="1852"/>
    <cellStyle name="_Global Master File 8 2 2 2 3" xfId="1853"/>
    <cellStyle name="_Global Master File 8 2 2 3" xfId="1854"/>
    <cellStyle name="_Global Master File 8 2 2 3 2" xfId="1855"/>
    <cellStyle name="_Global Master File 8 2 2 3 2 2" xfId="1856"/>
    <cellStyle name="_Global Master File 8 2 2 3 3" xfId="1857"/>
    <cellStyle name="_Global Master File 8 2 2 4" xfId="1858"/>
    <cellStyle name="_Global Master File 8 2 2 4 2" xfId="1859"/>
    <cellStyle name="_Global Master File 8 2 2 5" xfId="1860"/>
    <cellStyle name="_Global Master File 8 2 3" xfId="1861"/>
    <cellStyle name="_Global Master File 8 2 3 2" xfId="1862"/>
    <cellStyle name="_Global Master File 8 2 3 2 2" xfId="1863"/>
    <cellStyle name="_Global Master File 8 2 3 3" xfId="1864"/>
    <cellStyle name="_Global Master File 8 2 4" xfId="1865"/>
    <cellStyle name="_Global Master File 8 2 4 2" xfId="1866"/>
    <cellStyle name="_Global Master File 8 2 4 2 2" xfId="1867"/>
    <cellStyle name="_Global Master File 8 2 4 3" xfId="1868"/>
    <cellStyle name="_Global Master File 8 2 5" xfId="1869"/>
    <cellStyle name="_Global Master File 8 2 5 2" xfId="1870"/>
    <cellStyle name="_Global Master File 8 2 6" xfId="1871"/>
    <cellStyle name="_Global Master File 8 3" xfId="1872"/>
    <cellStyle name="_Global Master File 8 3 2" xfId="1873"/>
    <cellStyle name="_Global Master File 8 3 2 2" xfId="1874"/>
    <cellStyle name="_Global Master File 8 3 3" xfId="1875"/>
    <cellStyle name="_Global Master File 8 4" xfId="1876"/>
    <cellStyle name="_Global Master File 8 4 2" xfId="1877"/>
    <cellStyle name="_Global Master File 8 5" xfId="1878"/>
    <cellStyle name="_Global Master File 9" xfId="1879"/>
    <cellStyle name="_Global Master File 9 2" xfId="1880"/>
    <cellStyle name="_Global Master File 9 2 2" xfId="1881"/>
    <cellStyle name="_Global Master File 9 2 2 2" xfId="1882"/>
    <cellStyle name="_Global Master File 9 2 2 2 2" xfId="1883"/>
    <cellStyle name="_Global Master File 9 2 2 3" xfId="1884"/>
    <cellStyle name="_Global Master File 9 2 3" xfId="1885"/>
    <cellStyle name="_Global Master File 9 2 3 2" xfId="1886"/>
    <cellStyle name="_Global Master File 9 2 3 2 2" xfId="1887"/>
    <cellStyle name="_Global Master File 9 2 3 3" xfId="1888"/>
    <cellStyle name="_Global Master File 9 2 4" xfId="1889"/>
    <cellStyle name="_Global Master File 9 2 4 2" xfId="1890"/>
    <cellStyle name="_Global Master File 9 2 5" xfId="1891"/>
    <cellStyle name="_Global Master File 9 3" xfId="1892"/>
    <cellStyle name="_Global Master File 9 3 2" xfId="1893"/>
    <cellStyle name="_Global Master File 9 3 2 2" xfId="1894"/>
    <cellStyle name="_Global Master File 9 3 3" xfId="1895"/>
    <cellStyle name="_Global Master File 9 4" xfId="1896"/>
    <cellStyle name="_Global Master File 9 4 2" xfId="1897"/>
    <cellStyle name="_Global Master File 9 4 2 2" xfId="1898"/>
    <cellStyle name="_Global Master File 9 4 3" xfId="1899"/>
    <cellStyle name="_Global Master File 9 5" xfId="1900"/>
    <cellStyle name="_Global Master File 9 5 2" xfId="1901"/>
    <cellStyle name="_Global Master File 9 6" xfId="1902"/>
    <cellStyle name="_Global Master Filee" xfId="1903"/>
    <cellStyle name="_Global Master Filee 2" xfId="1904"/>
    <cellStyle name="_Global Master Filee 2 2" xfId="1905"/>
    <cellStyle name="_Global Master Filee 3" xfId="1906"/>
    <cellStyle name="_Global Master Filee 3 2" xfId="1907"/>
    <cellStyle name="_Global Master Filee 4" xfId="1908"/>
    <cellStyle name="_Global Master Filee 4 2" xfId="1909"/>
    <cellStyle name="_Global Master Filee 5" xfId="1910"/>
    <cellStyle name="_Global Master Filee 5 2" xfId="1911"/>
    <cellStyle name="_Global Master Filee 6" xfId="1912"/>
    <cellStyle name="_Global Master Filee 6 2" xfId="1913"/>
    <cellStyle name="_Global Master Filee 7" xfId="1914"/>
    <cellStyle name="_Global Master Filee 7 2" xfId="1915"/>
    <cellStyle name="_Global Master Filee 8" xfId="1916"/>
    <cellStyle name="_Global Master Filee 8 2" xfId="1917"/>
    <cellStyle name="_Global Master Filee_Params" xfId="1918"/>
    <cellStyle name="_header" xfId="1919"/>
    <cellStyle name="_header 2" xfId="1920"/>
    <cellStyle name="_header 2 2" xfId="1921"/>
    <cellStyle name="_header 2 2 2" xfId="1922"/>
    <cellStyle name="_header 2 3" xfId="1923"/>
    <cellStyle name="_header 3" xfId="1924"/>
    <cellStyle name="_header 3 2" xfId="1925"/>
    <cellStyle name="_header 3 2 2" xfId="1926"/>
    <cellStyle name="_header 3 3" xfId="1927"/>
    <cellStyle name="_header 4" xfId="1928"/>
    <cellStyle name="_header_Index" xfId="1929"/>
    <cellStyle name="_header_Index 2" xfId="1930"/>
    <cellStyle name="_header_Index 2 2" xfId="1931"/>
    <cellStyle name="_header_Index 3" xfId="1932"/>
    <cellStyle name="_HSCE" xfId="1933"/>
    <cellStyle name="_HSCE 2" xfId="1934"/>
    <cellStyle name="_HSCE 2 2" xfId="1935"/>
    <cellStyle name="_HSCE 3" xfId="1936"/>
    <cellStyle name="_HSCE_GBP" xfId="1937"/>
    <cellStyle name="_HSCE_GBP 2" xfId="1938"/>
    <cellStyle name="_HSCE_GBP 2 2" xfId="1939"/>
    <cellStyle name="_HSCE_GBP 3" xfId="1940"/>
    <cellStyle name="_HSCE_UK_USD" xfId="1941"/>
    <cellStyle name="_HSCE_UK_USD 2" xfId="1942"/>
    <cellStyle name="_HSCE_UK_USD 2 2" xfId="1943"/>
    <cellStyle name="_HSCE_UK_USD 3" xfId="1944"/>
    <cellStyle name="_HSCE_USD" xfId="1945"/>
    <cellStyle name="_HSCE_USD 2" xfId="1946"/>
    <cellStyle name="_HSCE_USD 2 2" xfId="1947"/>
    <cellStyle name="_HSCE_USD 3" xfId="1948"/>
    <cellStyle name="_IBEX_X" xfId="1949"/>
    <cellStyle name="_IBEX_X 2" xfId="1950"/>
    <cellStyle name="_IBEX_X 2 2" xfId="1951"/>
    <cellStyle name="_IBEX_X 3" xfId="1952"/>
    <cellStyle name="_IBOV" xfId="1953"/>
    <cellStyle name="_IBOV 2" xfId="1954"/>
    <cellStyle name="_IBOV 2 2" xfId="1955"/>
    <cellStyle name="_IBOV 3" xfId="1956"/>
    <cellStyle name="_IBOV_USD" xfId="1957"/>
    <cellStyle name="_IBOV_USD 2" xfId="1958"/>
    <cellStyle name="_IBOV_USD 2 2" xfId="1959"/>
    <cellStyle name="_IBOV_USD 3" xfId="1960"/>
    <cellStyle name="_IC" xfId="1961"/>
    <cellStyle name="_IC 2" xfId="1962"/>
    <cellStyle name="_IC 2 2" xfId="1963"/>
    <cellStyle name="_IC 3" xfId="1964"/>
    <cellStyle name="_IC Share" xfId="1965"/>
    <cellStyle name="_IC Share_1" xfId="1966"/>
    <cellStyle name="_IC Share_1 2" xfId="1967"/>
    <cellStyle name="_IC Share_1 2 2" xfId="1968"/>
    <cellStyle name="_IC Share_1 3" xfId="1969"/>
    <cellStyle name="_Index" xfId="1970"/>
    <cellStyle name="_Index 2" xfId="1971"/>
    <cellStyle name="_Index 2 2" xfId="1972"/>
    <cellStyle name="_Index 2 2 2" xfId="1973"/>
    <cellStyle name="_Index 2 3" xfId="1974"/>
    <cellStyle name="_Index 3" xfId="1975"/>
    <cellStyle name="_Index 3 2" xfId="1976"/>
    <cellStyle name="_Index 3 2 2" xfId="1977"/>
    <cellStyle name="_Index 3 3" xfId="1978"/>
    <cellStyle name="_Index 4" xfId="1979"/>
    <cellStyle name="_Index 4 2" xfId="1980"/>
    <cellStyle name="_Index 5" xfId="1981"/>
    <cellStyle name="_Index General Settings" xfId="1982"/>
    <cellStyle name="_Index General Settings 2" xfId="1983"/>
    <cellStyle name="_Index_Index" xfId="1984"/>
    <cellStyle name="_Index_Index 2" xfId="1985"/>
    <cellStyle name="_Index_Index 2 2" xfId="1986"/>
    <cellStyle name="_Index_Index 3" xfId="1987"/>
    <cellStyle name="_IndiceAReweighter" xfId="1988"/>
    <cellStyle name="_IndiceAReweighter 2" xfId="1989"/>
    <cellStyle name="_Indices" xfId="1990"/>
    <cellStyle name="_Indices 2" xfId="1991"/>
    <cellStyle name="_Indices 2 2" xfId="1992"/>
    <cellStyle name="_Indices 2 2 2" xfId="1993"/>
    <cellStyle name="_Indices 2 3" xfId="1994"/>
    <cellStyle name="_Indices 3" xfId="1995"/>
    <cellStyle name="_Indices 3 2" xfId="1996"/>
    <cellStyle name="_Indices 3 2 2" xfId="1997"/>
    <cellStyle name="_Indices 3 3" xfId="1998"/>
    <cellStyle name="_Indices 4" xfId="1999"/>
    <cellStyle name="_Indices collés" xfId="2000"/>
    <cellStyle name="_Indices collés 2" xfId="2001"/>
    <cellStyle name="_Indices collés 2 2" xfId="2002"/>
    <cellStyle name="_Indices collés 2 2 2" xfId="2003"/>
    <cellStyle name="_Indices collés 2 3" xfId="2004"/>
    <cellStyle name="_Indices collés 3" xfId="2005"/>
    <cellStyle name="_Indices collés 3 2" xfId="2006"/>
    <cellStyle name="_Indices collés 3 2 2" xfId="2007"/>
    <cellStyle name="_Indices collés 3 3" xfId="2008"/>
    <cellStyle name="_Indices collés 4" xfId="2009"/>
    <cellStyle name="_Indices collés_Index" xfId="2010"/>
    <cellStyle name="_Indices collés_Index 2" xfId="2011"/>
    <cellStyle name="_Indices collés_Index 2 2" xfId="2012"/>
    <cellStyle name="_Indices collés_Index 3" xfId="2013"/>
    <cellStyle name="_Indices temp" xfId="2014"/>
    <cellStyle name="_Indices temp 2" xfId="2015"/>
    <cellStyle name="_Indices temp 2 2" xfId="2016"/>
    <cellStyle name="_Indices temp 2 2 2" xfId="2017"/>
    <cellStyle name="_Indices temp 2 3" xfId="2018"/>
    <cellStyle name="_Indices temp 3" xfId="2019"/>
    <cellStyle name="_Indices temp 3 2" xfId="2020"/>
    <cellStyle name="_Indices temp 3 2 2" xfId="2021"/>
    <cellStyle name="_Indices temp 3 3" xfId="2022"/>
    <cellStyle name="_Indices temp 4" xfId="2023"/>
    <cellStyle name="_Indices temp_Index" xfId="2024"/>
    <cellStyle name="_Indices temp_Index 2" xfId="2025"/>
    <cellStyle name="_Indices temp_Index 2 2" xfId="2026"/>
    <cellStyle name="_Indices temp_Index 3" xfId="2027"/>
    <cellStyle name="_Indices_Index" xfId="2028"/>
    <cellStyle name="_Indices_Index 2" xfId="2029"/>
    <cellStyle name="_Indices_Index 2 2" xfId="2030"/>
    <cellStyle name="_Indices_Index 3" xfId="2031"/>
    <cellStyle name="_Insertion ETF" xfId="2032"/>
    <cellStyle name="_Insertion ETF 2" xfId="2033"/>
    <cellStyle name="_Insertion FWD" xfId="2034"/>
    <cellStyle name="_Insertion FWD 2" xfId="2035"/>
    <cellStyle name="_Insertion FWD 2 2" xfId="2036"/>
    <cellStyle name="_Insertion FWD 3" xfId="2037"/>
    <cellStyle name="_InsertionFuture&amp;Fwd" xfId="2038"/>
    <cellStyle name="_InsertionFuture&amp;Fwd 2" xfId="2039"/>
    <cellStyle name="_InsertionFuture&amp;Fwd 2 2" xfId="2040"/>
    <cellStyle name="_InsertionFuture&amp;Fwd 3" xfId="2041"/>
    <cellStyle name="_Internal Share" xfId="2042"/>
    <cellStyle name="_Internal Share 2" xfId="2043"/>
    <cellStyle name="_Internal Share 2 2" xfId="2044"/>
    <cellStyle name="_Internal Share 3" xfId="2045"/>
    <cellStyle name="_L10542" xfId="2046"/>
    <cellStyle name="_L10542 2" xfId="2047"/>
    <cellStyle name="_L10542 2 2" xfId="2048"/>
    <cellStyle name="_L10542 2 2 2" xfId="2049"/>
    <cellStyle name="_L10542 2 3" xfId="2050"/>
    <cellStyle name="_L10542 3" xfId="2051"/>
    <cellStyle name="_L10542 3 2" xfId="2052"/>
    <cellStyle name="_L10542 3 2 2" xfId="2053"/>
    <cellStyle name="_L10542 3 3" xfId="2054"/>
    <cellStyle name="_L10542 4" xfId="2055"/>
    <cellStyle name="_L10542_Index" xfId="2056"/>
    <cellStyle name="_L10542_Index 2" xfId="2057"/>
    <cellStyle name="_L10542_Index 2 2" xfId="2058"/>
    <cellStyle name="_L10542_Index 3" xfId="2059"/>
    <cellStyle name="_L10549" xfId="2060"/>
    <cellStyle name="_L10549 2" xfId="2061"/>
    <cellStyle name="_L10549 2 2" xfId="2062"/>
    <cellStyle name="_L10549 2 2 2" xfId="2063"/>
    <cellStyle name="_L10549 2 3" xfId="2064"/>
    <cellStyle name="_L10549 3" xfId="2065"/>
    <cellStyle name="_L10549 3 2" xfId="2066"/>
    <cellStyle name="_L10549 3 2 2" xfId="2067"/>
    <cellStyle name="_L10549 3 3" xfId="2068"/>
    <cellStyle name="_L10549 4" xfId="2069"/>
    <cellStyle name="_L10549_Index" xfId="2070"/>
    <cellStyle name="_L10549_Index 2" xfId="2071"/>
    <cellStyle name="_L10549_Index 2 2" xfId="2072"/>
    <cellStyle name="_L10549_Index 3" xfId="2073"/>
    <cellStyle name="_L10566" xfId="2074"/>
    <cellStyle name="_L10566 2" xfId="2075"/>
    <cellStyle name="_L10566 2 2" xfId="2076"/>
    <cellStyle name="_L10566 2 2 2" xfId="2077"/>
    <cellStyle name="_L10566 2 3" xfId="2078"/>
    <cellStyle name="_L10566 3" xfId="2079"/>
    <cellStyle name="_L10566 3 2" xfId="2080"/>
    <cellStyle name="_L10566 3 2 2" xfId="2081"/>
    <cellStyle name="_L10566 3 3" xfId="2082"/>
    <cellStyle name="_L10566 4" xfId="2083"/>
    <cellStyle name="_L10566_Index" xfId="2084"/>
    <cellStyle name="_L10566_Index 2" xfId="2085"/>
    <cellStyle name="_L10566_Index 2 2" xfId="2086"/>
    <cellStyle name="_L10566_Index 3" xfId="2087"/>
    <cellStyle name="_L10569" xfId="2088"/>
    <cellStyle name="_L10569 2" xfId="2089"/>
    <cellStyle name="_L10569 2 2" xfId="2090"/>
    <cellStyle name="_L10569 2 2 2" xfId="2091"/>
    <cellStyle name="_L10569 2 3" xfId="2092"/>
    <cellStyle name="_L10569 3" xfId="2093"/>
    <cellStyle name="_L10569 3 2" xfId="2094"/>
    <cellStyle name="_L10569 3 2 2" xfId="2095"/>
    <cellStyle name="_L10569 3 3" xfId="2096"/>
    <cellStyle name="_L10569 4" xfId="2097"/>
    <cellStyle name="_L10569_Index" xfId="2098"/>
    <cellStyle name="_L10569_Index 2" xfId="2099"/>
    <cellStyle name="_L10569_Index 2 2" xfId="2100"/>
    <cellStyle name="_L10569_Index 3" xfId="2101"/>
    <cellStyle name="_L10572" xfId="2102"/>
    <cellStyle name="_L10572 2" xfId="2103"/>
    <cellStyle name="_L10572 2 2" xfId="2104"/>
    <cellStyle name="_L10572 2 2 2" xfId="2105"/>
    <cellStyle name="_L10572 2 3" xfId="2106"/>
    <cellStyle name="_L10572 3" xfId="2107"/>
    <cellStyle name="_L10572 3 2" xfId="2108"/>
    <cellStyle name="_L10572 3 2 2" xfId="2109"/>
    <cellStyle name="_L10572 3 3" xfId="2110"/>
    <cellStyle name="_L10572 4" xfId="2111"/>
    <cellStyle name="_L10572_Index" xfId="2112"/>
    <cellStyle name="_L10572_Index 2" xfId="2113"/>
    <cellStyle name="_L10572_Index 2 2" xfId="2114"/>
    <cellStyle name="_L10572_Index 3" xfId="2115"/>
    <cellStyle name="_L10575" xfId="2116"/>
    <cellStyle name="_L10575 2" xfId="2117"/>
    <cellStyle name="_L10575 2 2" xfId="2118"/>
    <cellStyle name="_L10575 2 2 2" xfId="2119"/>
    <cellStyle name="_L10575 2 3" xfId="2120"/>
    <cellStyle name="_L10575 3" xfId="2121"/>
    <cellStyle name="_L10575 3 2" xfId="2122"/>
    <cellStyle name="_L10575 3 2 2" xfId="2123"/>
    <cellStyle name="_L10575 3 3" xfId="2124"/>
    <cellStyle name="_L10575 4" xfId="2125"/>
    <cellStyle name="_L10575_Index" xfId="2126"/>
    <cellStyle name="_L10575_Index 2" xfId="2127"/>
    <cellStyle name="_L10575_Index 2 2" xfId="2128"/>
    <cellStyle name="_L10575_Index 3" xfId="2129"/>
    <cellStyle name="_L12971" xfId="2130"/>
    <cellStyle name="_L12971 2" xfId="2131"/>
    <cellStyle name="_L12971 2 2" xfId="2132"/>
    <cellStyle name="_L12971 2 2 2" xfId="2133"/>
    <cellStyle name="_L12971 2 3" xfId="2134"/>
    <cellStyle name="_L12971 3" xfId="2135"/>
    <cellStyle name="_L12971 3 2" xfId="2136"/>
    <cellStyle name="_L12971 3 2 2" xfId="2137"/>
    <cellStyle name="_L12971 3 3" xfId="2138"/>
    <cellStyle name="_L12971 4" xfId="2139"/>
    <cellStyle name="_L12971_Index" xfId="2140"/>
    <cellStyle name="_L12971_Index 2" xfId="2141"/>
    <cellStyle name="_L12971_Index 2 2" xfId="2142"/>
    <cellStyle name="_L12971_Index 3" xfId="2143"/>
    <cellStyle name="_L13002" xfId="2144"/>
    <cellStyle name="_L13002 2" xfId="2145"/>
    <cellStyle name="_L13002 2 2" xfId="2146"/>
    <cellStyle name="_L13002 2 2 2" xfId="2147"/>
    <cellStyle name="_L13002 2 3" xfId="2148"/>
    <cellStyle name="_L13002 3" xfId="2149"/>
    <cellStyle name="_L13002 3 2" xfId="2150"/>
    <cellStyle name="_L13002 3 2 2" xfId="2151"/>
    <cellStyle name="_L13002 3 3" xfId="2152"/>
    <cellStyle name="_L13002 4" xfId="2153"/>
    <cellStyle name="_L13002_Index" xfId="2154"/>
    <cellStyle name="_L13002_Index 2" xfId="2155"/>
    <cellStyle name="_L13002_Index 2 2" xfId="2156"/>
    <cellStyle name="_L13002_Index 3" xfId="2157"/>
    <cellStyle name="_L13030" xfId="2158"/>
    <cellStyle name="_L13030 2" xfId="2159"/>
    <cellStyle name="_L13030 2 2" xfId="2160"/>
    <cellStyle name="_L13030 2 2 2" xfId="2161"/>
    <cellStyle name="_L13030 2 3" xfId="2162"/>
    <cellStyle name="_L13030 3" xfId="2163"/>
    <cellStyle name="_L13030 3 2" xfId="2164"/>
    <cellStyle name="_L13030 3 2 2" xfId="2165"/>
    <cellStyle name="_L13030 3 3" xfId="2166"/>
    <cellStyle name="_L13030 4" xfId="2167"/>
    <cellStyle name="_L13030_Index" xfId="2168"/>
    <cellStyle name="_L13030_Index 2" xfId="2169"/>
    <cellStyle name="_L13030_Index 2 2" xfId="2170"/>
    <cellStyle name="_L13030_Index 3" xfId="2171"/>
    <cellStyle name="_L13142" xfId="2172"/>
    <cellStyle name="_L13142 2" xfId="2173"/>
    <cellStyle name="_L13142 2 2" xfId="2174"/>
    <cellStyle name="_L13142 2 2 2" xfId="2175"/>
    <cellStyle name="_L13142 2 3" xfId="2176"/>
    <cellStyle name="_L13142 3" xfId="2177"/>
    <cellStyle name="_L13142 3 2" xfId="2178"/>
    <cellStyle name="_L13142 3 2 2" xfId="2179"/>
    <cellStyle name="_L13142 3 3" xfId="2180"/>
    <cellStyle name="_L13142 4" xfId="2181"/>
    <cellStyle name="_L13142_Index" xfId="2182"/>
    <cellStyle name="_L13142_Index 2" xfId="2183"/>
    <cellStyle name="_L13142_Index 2 2" xfId="2184"/>
    <cellStyle name="_L13142_Index 3" xfId="2185"/>
    <cellStyle name="_L13145" xfId="2186"/>
    <cellStyle name="_L13145 2" xfId="2187"/>
    <cellStyle name="_L13145 2 2" xfId="2188"/>
    <cellStyle name="_L13145 2 2 2" xfId="2189"/>
    <cellStyle name="_L13145 2 3" xfId="2190"/>
    <cellStyle name="_L13145 3" xfId="2191"/>
    <cellStyle name="_L13145 3 2" xfId="2192"/>
    <cellStyle name="_L13145 3 2 2" xfId="2193"/>
    <cellStyle name="_L13145 3 3" xfId="2194"/>
    <cellStyle name="_L13145 4" xfId="2195"/>
    <cellStyle name="_L13145_Index" xfId="2196"/>
    <cellStyle name="_L13145_Index 2" xfId="2197"/>
    <cellStyle name="_L13145_Index 2 2" xfId="2198"/>
    <cellStyle name="_L13145_Index 3" xfId="2199"/>
    <cellStyle name="_L13365" xfId="2200"/>
    <cellStyle name="_L13365 2" xfId="2201"/>
    <cellStyle name="_L13365 2 2" xfId="2202"/>
    <cellStyle name="_L13365 2 2 2" xfId="2203"/>
    <cellStyle name="_L13365 2 3" xfId="2204"/>
    <cellStyle name="_L13365 3" xfId="2205"/>
    <cellStyle name="_L13365 3 2" xfId="2206"/>
    <cellStyle name="_L13365 3 2 2" xfId="2207"/>
    <cellStyle name="_L13365 3 3" xfId="2208"/>
    <cellStyle name="_L13365 4" xfId="2209"/>
    <cellStyle name="_L13365_Index" xfId="2210"/>
    <cellStyle name="_L13365_Index 2" xfId="2211"/>
    <cellStyle name="_L13365_Index 2 2" xfId="2212"/>
    <cellStyle name="_L13365_Index 3" xfId="2213"/>
    <cellStyle name="_L13382" xfId="2214"/>
    <cellStyle name="_L13382 2" xfId="2215"/>
    <cellStyle name="_L13382 2 2" xfId="2216"/>
    <cellStyle name="_L13382 2 2 2" xfId="2217"/>
    <cellStyle name="_L13382 2 3" xfId="2218"/>
    <cellStyle name="_L13382 3" xfId="2219"/>
    <cellStyle name="_L13382 3 2" xfId="2220"/>
    <cellStyle name="_L13382 3 2 2" xfId="2221"/>
    <cellStyle name="_L13382 3 3" xfId="2222"/>
    <cellStyle name="_L13382 4" xfId="2223"/>
    <cellStyle name="_L13382_Index" xfId="2224"/>
    <cellStyle name="_L13382_Index 2" xfId="2225"/>
    <cellStyle name="_L13382_Index 2 2" xfId="2226"/>
    <cellStyle name="_L13382_Index 3" xfId="2227"/>
    <cellStyle name="_L16914" xfId="2228"/>
    <cellStyle name="_L16914 2" xfId="2229"/>
    <cellStyle name="_L16914 2 2" xfId="2230"/>
    <cellStyle name="_L16914 2 2 2" xfId="2231"/>
    <cellStyle name="_L16914 2 3" xfId="2232"/>
    <cellStyle name="_L16914 3" xfId="2233"/>
    <cellStyle name="_L16914 3 2" xfId="2234"/>
    <cellStyle name="_L16914 3 2 2" xfId="2235"/>
    <cellStyle name="_L16914 3 3" xfId="2236"/>
    <cellStyle name="_L16914 4" xfId="2237"/>
    <cellStyle name="_L16914_Index" xfId="2238"/>
    <cellStyle name="_L16914_Index 2" xfId="2239"/>
    <cellStyle name="_L16914_Index 2 2" xfId="2240"/>
    <cellStyle name="_L16914_Index 3" xfId="2241"/>
    <cellStyle name="_L18754" xfId="2242"/>
    <cellStyle name="_L18754 2" xfId="2243"/>
    <cellStyle name="_L18754 2 2" xfId="2244"/>
    <cellStyle name="_L18754 2 2 2" xfId="2245"/>
    <cellStyle name="_L18754 2 3" xfId="2246"/>
    <cellStyle name="_L18754 3" xfId="2247"/>
    <cellStyle name="_L18754 3 2" xfId="2248"/>
    <cellStyle name="_L18754 3 2 2" xfId="2249"/>
    <cellStyle name="_L18754 3 3" xfId="2250"/>
    <cellStyle name="_L18754 4" xfId="2251"/>
    <cellStyle name="_L18754_Index" xfId="2252"/>
    <cellStyle name="_L18754_Index 2" xfId="2253"/>
    <cellStyle name="_L18754_Index 2 2" xfId="2254"/>
    <cellStyle name="_L18754_Index 3" xfId="2255"/>
    <cellStyle name="_L21431" xfId="2256"/>
    <cellStyle name="_L21431 2" xfId="2257"/>
    <cellStyle name="_L21431 2 2" xfId="2258"/>
    <cellStyle name="_L21431 2 2 2" xfId="2259"/>
    <cellStyle name="_L21431 2 3" xfId="2260"/>
    <cellStyle name="_L21431 3" xfId="2261"/>
    <cellStyle name="_L21431 3 2" xfId="2262"/>
    <cellStyle name="_L21431 3 2 2" xfId="2263"/>
    <cellStyle name="_L21431 3 3" xfId="2264"/>
    <cellStyle name="_L21431 4" xfId="2265"/>
    <cellStyle name="_L21431_Index" xfId="2266"/>
    <cellStyle name="_L21431_Index 2" xfId="2267"/>
    <cellStyle name="_L21431_Index 2 2" xfId="2268"/>
    <cellStyle name="_L21431_Index 3" xfId="2269"/>
    <cellStyle name="_L21442" xfId="2270"/>
    <cellStyle name="_L21442 2" xfId="2271"/>
    <cellStyle name="_L21442 2 2" xfId="2272"/>
    <cellStyle name="_L21442 2 2 2" xfId="2273"/>
    <cellStyle name="_L21442 2 3" xfId="2274"/>
    <cellStyle name="_L21442 3" xfId="2275"/>
    <cellStyle name="_L21442 3 2" xfId="2276"/>
    <cellStyle name="_L21442 3 2 2" xfId="2277"/>
    <cellStyle name="_L21442 3 3" xfId="2278"/>
    <cellStyle name="_L21442 4" xfId="2279"/>
    <cellStyle name="_L21442_Index" xfId="2280"/>
    <cellStyle name="_L21442_Index 2" xfId="2281"/>
    <cellStyle name="_L21442_Index 2 2" xfId="2282"/>
    <cellStyle name="_L21442_Index 3" xfId="2283"/>
    <cellStyle name="_L25149" xfId="2284"/>
    <cellStyle name="_L25149 2" xfId="2285"/>
    <cellStyle name="_L25149 2 2" xfId="2286"/>
    <cellStyle name="_L25149 2 2 2" xfId="2287"/>
    <cellStyle name="_L25149 2 3" xfId="2288"/>
    <cellStyle name="_L25149 3" xfId="2289"/>
    <cellStyle name="_L25149 3 2" xfId="2290"/>
    <cellStyle name="_L25149 3 2 2" xfId="2291"/>
    <cellStyle name="_L25149 3 3" xfId="2292"/>
    <cellStyle name="_L25149 4" xfId="2293"/>
    <cellStyle name="_L25149_Index" xfId="2294"/>
    <cellStyle name="_L25149_Index 2" xfId="2295"/>
    <cellStyle name="_L25149_Index 2 2" xfId="2296"/>
    <cellStyle name="_L25149_Index 3" xfId="2297"/>
    <cellStyle name="_L7422" xfId="2298"/>
    <cellStyle name="_L7422 2" xfId="2299"/>
    <cellStyle name="_L7422 2 2" xfId="2300"/>
    <cellStyle name="_L7422 2 2 2" xfId="2301"/>
    <cellStyle name="_L7422 2 3" xfId="2302"/>
    <cellStyle name="_L7422 3" xfId="2303"/>
    <cellStyle name="_L7422 3 2" xfId="2304"/>
    <cellStyle name="_L7422 3 2 2" xfId="2305"/>
    <cellStyle name="_L7422 3 3" xfId="2306"/>
    <cellStyle name="_L7422 4" xfId="2307"/>
    <cellStyle name="_L7422_Index" xfId="2308"/>
    <cellStyle name="_L7422_Index 2" xfId="2309"/>
    <cellStyle name="_L7422_Index 2 2" xfId="2310"/>
    <cellStyle name="_L7422_Index 3" xfId="2311"/>
    <cellStyle name="_L7425" xfId="2312"/>
    <cellStyle name="_L7425 2" xfId="2313"/>
    <cellStyle name="_L7425 2 2" xfId="2314"/>
    <cellStyle name="_L7425 2 2 2" xfId="2315"/>
    <cellStyle name="_L7425 2 3" xfId="2316"/>
    <cellStyle name="_L7425 3" xfId="2317"/>
    <cellStyle name="_L7425 3 2" xfId="2318"/>
    <cellStyle name="_L7425 3 2 2" xfId="2319"/>
    <cellStyle name="_L7425 3 3" xfId="2320"/>
    <cellStyle name="_L7425 4" xfId="2321"/>
    <cellStyle name="_L7425_Index" xfId="2322"/>
    <cellStyle name="_L7425_Index 2" xfId="2323"/>
    <cellStyle name="_L7425_Index 2 2" xfId="2324"/>
    <cellStyle name="_L7425_Index 3" xfId="2325"/>
    <cellStyle name="_L7428" xfId="2326"/>
    <cellStyle name="_L7428 2" xfId="2327"/>
    <cellStyle name="_L7428 2 2" xfId="2328"/>
    <cellStyle name="_L7428 2 2 2" xfId="2329"/>
    <cellStyle name="_L7428 2 3" xfId="2330"/>
    <cellStyle name="_L7428 3" xfId="2331"/>
    <cellStyle name="_L7428 3 2" xfId="2332"/>
    <cellStyle name="_L7428 3 2 2" xfId="2333"/>
    <cellStyle name="_L7428 3 3" xfId="2334"/>
    <cellStyle name="_L7428 4" xfId="2335"/>
    <cellStyle name="_L7428_Index" xfId="2336"/>
    <cellStyle name="_L7428_Index 2" xfId="2337"/>
    <cellStyle name="_L7428_Index 2 2" xfId="2338"/>
    <cellStyle name="_L7428_Index 3" xfId="2339"/>
    <cellStyle name="_L7437" xfId="2340"/>
    <cellStyle name="_L7437 2" xfId="2341"/>
    <cellStyle name="_L7437 2 2" xfId="2342"/>
    <cellStyle name="_L7437 2 2 2" xfId="2343"/>
    <cellStyle name="_L7437 2 3" xfId="2344"/>
    <cellStyle name="_L7437 3" xfId="2345"/>
    <cellStyle name="_L7437 3 2" xfId="2346"/>
    <cellStyle name="_L7437 3 2 2" xfId="2347"/>
    <cellStyle name="_L7437 3 3" xfId="2348"/>
    <cellStyle name="_L7437 4" xfId="2349"/>
    <cellStyle name="_L7437_Index" xfId="2350"/>
    <cellStyle name="_L7437_Index 2" xfId="2351"/>
    <cellStyle name="_L7437_Index 2 2" xfId="2352"/>
    <cellStyle name="_L7437_Index 3" xfId="2353"/>
    <cellStyle name="_L7440" xfId="2354"/>
    <cellStyle name="_L7440 2" xfId="2355"/>
    <cellStyle name="_L7440 2 2" xfId="2356"/>
    <cellStyle name="_L7440 2 2 2" xfId="2357"/>
    <cellStyle name="_L7440 2 3" xfId="2358"/>
    <cellStyle name="_L7440 3" xfId="2359"/>
    <cellStyle name="_L7440 3 2" xfId="2360"/>
    <cellStyle name="_L7440 3 2 2" xfId="2361"/>
    <cellStyle name="_L7440 3 3" xfId="2362"/>
    <cellStyle name="_L7440 4" xfId="2363"/>
    <cellStyle name="_L7440_Index" xfId="2364"/>
    <cellStyle name="_L7440_Index 2" xfId="2365"/>
    <cellStyle name="_L7440_Index 2 2" xfId="2366"/>
    <cellStyle name="_L7440_Index 3" xfId="2367"/>
    <cellStyle name="_L7443" xfId="2368"/>
    <cellStyle name="_L7443 2" xfId="2369"/>
    <cellStyle name="_L7443 2 2" xfId="2370"/>
    <cellStyle name="_L7443 2 2 2" xfId="2371"/>
    <cellStyle name="_L7443 2 3" xfId="2372"/>
    <cellStyle name="_L7443 3" xfId="2373"/>
    <cellStyle name="_L7443 3 2" xfId="2374"/>
    <cellStyle name="_L7443 3 2 2" xfId="2375"/>
    <cellStyle name="_L7443 3 3" xfId="2376"/>
    <cellStyle name="_L7443 4" xfId="2377"/>
    <cellStyle name="_L7443_Index" xfId="2378"/>
    <cellStyle name="_L7443_Index 2" xfId="2379"/>
    <cellStyle name="_L7443_Index 2 2" xfId="2380"/>
    <cellStyle name="_L7443_Index 3" xfId="2381"/>
    <cellStyle name="_L7462" xfId="2382"/>
    <cellStyle name="_L7462 2" xfId="2383"/>
    <cellStyle name="_L7462 2 2" xfId="2384"/>
    <cellStyle name="_L7462 2 2 2" xfId="2385"/>
    <cellStyle name="_L7462 2 3" xfId="2386"/>
    <cellStyle name="_L7462 3" xfId="2387"/>
    <cellStyle name="_L7462 3 2" xfId="2388"/>
    <cellStyle name="_L7462 3 2 2" xfId="2389"/>
    <cellStyle name="_L7462 3 3" xfId="2390"/>
    <cellStyle name="_L7462 4" xfId="2391"/>
    <cellStyle name="_L7462_Index" xfId="2392"/>
    <cellStyle name="_L7462_Index 2" xfId="2393"/>
    <cellStyle name="_L7462_Index 2 2" xfId="2394"/>
    <cellStyle name="_L7462_Index 3" xfId="2395"/>
    <cellStyle name="_L7465" xfId="2396"/>
    <cellStyle name="_L7465 2" xfId="2397"/>
    <cellStyle name="_L7465 2 2" xfId="2398"/>
    <cellStyle name="_L7465 2 2 2" xfId="2399"/>
    <cellStyle name="_L7465 2 3" xfId="2400"/>
    <cellStyle name="_L7465 3" xfId="2401"/>
    <cellStyle name="_L7465 3 2" xfId="2402"/>
    <cellStyle name="_L7465 3 2 2" xfId="2403"/>
    <cellStyle name="_L7465 3 3" xfId="2404"/>
    <cellStyle name="_L7465 4" xfId="2405"/>
    <cellStyle name="_L7465_Index" xfId="2406"/>
    <cellStyle name="_L7465_Index 2" xfId="2407"/>
    <cellStyle name="_L7465_Index 2 2" xfId="2408"/>
    <cellStyle name="_L7465_Index 3" xfId="2409"/>
    <cellStyle name="_L7468" xfId="2410"/>
    <cellStyle name="_L7468 2" xfId="2411"/>
    <cellStyle name="_L7468 2 2" xfId="2412"/>
    <cellStyle name="_L7468 2 2 2" xfId="2413"/>
    <cellStyle name="_L7468 2 3" xfId="2414"/>
    <cellStyle name="_L7468 3" xfId="2415"/>
    <cellStyle name="_L7468 3 2" xfId="2416"/>
    <cellStyle name="_L7468 3 2 2" xfId="2417"/>
    <cellStyle name="_L7468 3 3" xfId="2418"/>
    <cellStyle name="_L7468 4" xfId="2419"/>
    <cellStyle name="_L7468_Index" xfId="2420"/>
    <cellStyle name="_L7468_Index 2" xfId="2421"/>
    <cellStyle name="_L7468_Index 2 2" xfId="2422"/>
    <cellStyle name="_L7468_Index 3" xfId="2423"/>
    <cellStyle name="_Load DB" xfId="2424"/>
    <cellStyle name="_Load DB 2" xfId="2425"/>
    <cellStyle name="_Load DB 2 2" xfId="2426"/>
    <cellStyle name="_Load DB 3" xfId="2427"/>
    <cellStyle name="_M_F" xfId="2428"/>
    <cellStyle name="_M_F 2" xfId="2429"/>
    <cellStyle name="_M_F 2 2" xfId="2430"/>
    <cellStyle name="_M_F 2 2 2" xfId="2431"/>
    <cellStyle name="_M_F 2 3" xfId="2432"/>
    <cellStyle name="_M_F 3" xfId="2433"/>
    <cellStyle name="_M_F 3 2" xfId="2434"/>
    <cellStyle name="_M_F 3 2 2" xfId="2435"/>
    <cellStyle name="_M_F 3 3" xfId="2436"/>
    <cellStyle name="_M_F 4" xfId="2437"/>
    <cellStyle name="_M_F_Index" xfId="2438"/>
    <cellStyle name="_M_F_Index 2" xfId="2439"/>
    <cellStyle name="_M_F_Index 2 2" xfId="2440"/>
    <cellStyle name="_M_F_Index 3" xfId="2441"/>
    <cellStyle name="_Main" xfId="2442"/>
    <cellStyle name="_Main 2" xfId="2443"/>
    <cellStyle name="_Main 2 2" xfId="2444"/>
    <cellStyle name="_Main 3" xfId="2445"/>
    <cellStyle name="_Main_1" xfId="2446"/>
    <cellStyle name="_Main_1 2" xfId="2447"/>
    <cellStyle name="_Main_ETF" xfId="2448"/>
    <cellStyle name="_Main_ETF 2" xfId="2449"/>
    <cellStyle name="_Main_ETFsousjacentPEAable" xfId="2450"/>
    <cellStyle name="_Main_ETFsousjacentPEAable 2" xfId="2451"/>
    <cellStyle name="_MainCourante" xfId="2452"/>
    <cellStyle name="_MainCourante 2" xfId="2453"/>
    <cellStyle name="_MainCourante 2 2" xfId="2454"/>
    <cellStyle name="_MainCourante 3" xfId="2455"/>
    <cellStyle name="_Market" xfId="2456"/>
    <cellStyle name="_Market 2" xfId="2457"/>
    <cellStyle name="_MC" xfId="2458"/>
    <cellStyle name="_MC 2" xfId="2459"/>
    <cellStyle name="_MC Stocks" xfId="2460"/>
    <cellStyle name="_MC Stocks 2" xfId="2461"/>
    <cellStyle name="_MM-Fulfillment-SWX" xfId="2462"/>
    <cellStyle name="_MM-Fulfillment-SWX 2" xfId="2463"/>
    <cellStyle name="_MM-Fulfillment-SWX 2 2" xfId="2464"/>
    <cellStyle name="_MM-Fulfillment-SWX 2 2 2" xfId="2465"/>
    <cellStyle name="_MM-Fulfillment-SWX 2 3" xfId="2466"/>
    <cellStyle name="_MM-Fulfillment-SWX 3" xfId="2467"/>
    <cellStyle name="_MM-Fulfillment-SWX 3 2" xfId="2468"/>
    <cellStyle name="_MM-Fulfillment-SWX 3 2 2" xfId="2469"/>
    <cellStyle name="_MM-Fulfillment-SWX 3 3" xfId="2470"/>
    <cellStyle name="_MM-Fulfillment-SWX 3 3 2" xfId="2471"/>
    <cellStyle name="_MM-Fulfillment-SWX 3 4" xfId="2472"/>
    <cellStyle name="_MM-Fulfillment-SWX 4" xfId="2473"/>
    <cellStyle name="_MM-Fulfillment-SWX 4 2" xfId="2474"/>
    <cellStyle name="_MM-Fulfillment-SWX 5" xfId="2475"/>
    <cellStyle name="_MSCIIN" xfId="2476"/>
    <cellStyle name="_MSCIIN 2" xfId="2477"/>
    <cellStyle name="_MSCIIN 2 2" xfId="2478"/>
    <cellStyle name="_MSCIIN 3" xfId="2479"/>
    <cellStyle name="_MSCIIN_USD" xfId="2480"/>
    <cellStyle name="_MSCIIN_USD 2" xfId="2481"/>
    <cellStyle name="_MSCIIN_USD 2 2" xfId="2482"/>
    <cellStyle name="_MSCIIN_USD 3" xfId="2483"/>
    <cellStyle name="_MSCILA" xfId="2484"/>
    <cellStyle name="_MSCILA 2" xfId="2485"/>
    <cellStyle name="_MSCILA_GBP" xfId="2486"/>
    <cellStyle name="_MSCILA_GBP 2" xfId="2487"/>
    <cellStyle name="_MSCILA_PartB" xfId="2488"/>
    <cellStyle name="_MSCILA_PartB 2" xfId="2489"/>
    <cellStyle name="_MSCILA_PartE" xfId="2490"/>
    <cellStyle name="_MSCILA_PartE 2" xfId="2491"/>
    <cellStyle name="_MSCILA_UK_USD" xfId="2492"/>
    <cellStyle name="_MSCILA_UK_USD 2" xfId="2493"/>
    <cellStyle name="_MSCI-TWD" xfId="2494"/>
    <cellStyle name="_MSCI-TWD 2" xfId="2495"/>
    <cellStyle name="_MSCI-TWD 2 2" xfId="2496"/>
    <cellStyle name="_MSCI-TWD 3" xfId="2497"/>
    <cellStyle name="_MSCI-USA" xfId="2498"/>
    <cellStyle name="_MSCI-USA 2" xfId="2499"/>
    <cellStyle name="_MSCI-USA 2 2" xfId="2500"/>
    <cellStyle name="_MSCI-USA 3" xfId="2501"/>
    <cellStyle name="_MSCI-USA_UK_GBP" xfId="2502"/>
    <cellStyle name="_MSCI-USA_UK_GBP 2" xfId="2503"/>
    <cellStyle name="_MSCI-USA_UK_USD" xfId="2504"/>
    <cellStyle name="_MSCI-USA_UK_USD 2" xfId="2505"/>
    <cellStyle name="_MSCI-USA_USD" xfId="2506"/>
    <cellStyle name="_MSCI-USA_USD 2" xfId="2507"/>
    <cellStyle name="_MSCI-USA_USD 2 2" xfId="2508"/>
    <cellStyle name="_MSCI-USA_USD 3" xfId="2509"/>
    <cellStyle name="_MXAPJ" xfId="2510"/>
    <cellStyle name="_MXAPJ 2" xfId="2511"/>
    <cellStyle name="_MXAPJ 2 2" xfId="2512"/>
    <cellStyle name="_MXAPJ 3" xfId="2513"/>
    <cellStyle name="_MXAPJ_GBP" xfId="2514"/>
    <cellStyle name="_MXAPJ_GBP 2" xfId="2515"/>
    <cellStyle name="_MXAPJ_PartE" xfId="2516"/>
    <cellStyle name="_MXAPJ_PartE 2" xfId="2517"/>
    <cellStyle name="_MXAPJ_UK_USD" xfId="2518"/>
    <cellStyle name="_MXAPJ_UK_USD 2" xfId="2519"/>
    <cellStyle name="_MXAPJ_USD" xfId="2520"/>
    <cellStyle name="_MXAPJ_USD 2" xfId="2521"/>
    <cellStyle name="_MXAPJ_USD 2 2" xfId="2522"/>
    <cellStyle name="_MXAPJ_USD 3" xfId="2523"/>
    <cellStyle name="_MXEF" xfId="2524"/>
    <cellStyle name="_MXEF 2" xfId="2525"/>
    <cellStyle name="_MXEF 2 2" xfId="2526"/>
    <cellStyle name="_MXEF 3" xfId="2527"/>
    <cellStyle name="_MXEF_GBP" xfId="2528"/>
    <cellStyle name="_MXEF_GBP 2" xfId="2529"/>
    <cellStyle name="_MXEF_PartB" xfId="2530"/>
    <cellStyle name="_MXEF_PartB 2" xfId="2531"/>
    <cellStyle name="_MXEF_PartE" xfId="2532"/>
    <cellStyle name="_MXEF_PartE 2" xfId="2533"/>
    <cellStyle name="_MXEF_UK_USD" xfId="2534"/>
    <cellStyle name="_MXEF_UK_USD 2" xfId="2535"/>
    <cellStyle name="_MXEU" xfId="2536"/>
    <cellStyle name="_MXEU 2" xfId="2537"/>
    <cellStyle name="_MXEU 2 2" xfId="2538"/>
    <cellStyle name="_MXEU 3" xfId="2539"/>
    <cellStyle name="_MXKR" xfId="2540"/>
    <cellStyle name="_MXKR 2" xfId="2541"/>
    <cellStyle name="_MXKR 2 2" xfId="2542"/>
    <cellStyle name="_MXKR 3" xfId="2543"/>
    <cellStyle name="_MXKR_GBP" xfId="2544"/>
    <cellStyle name="_MXKR_GBP 2" xfId="2545"/>
    <cellStyle name="_MXKR_PartE" xfId="2546"/>
    <cellStyle name="_MXKR_PartE 2" xfId="2547"/>
    <cellStyle name="_MXKR_UK_USD" xfId="2548"/>
    <cellStyle name="_MXKR_UK_USD 2" xfId="2549"/>
    <cellStyle name="_MXKR_USD" xfId="2550"/>
    <cellStyle name="_MXKR_USD 2" xfId="2551"/>
    <cellStyle name="_MXWO" xfId="2552"/>
    <cellStyle name="_MXWO 2" xfId="2553"/>
    <cellStyle name="_MXWO 2 2" xfId="2554"/>
    <cellStyle name="_MXWO 3" xfId="2555"/>
    <cellStyle name="_MXWO_PartE" xfId="2556"/>
    <cellStyle name="_MXWO_PartE 2" xfId="2557"/>
    <cellStyle name="_MXWO_UK_GBP" xfId="2558"/>
    <cellStyle name="_MXWO_UK_GBP 2" xfId="2559"/>
    <cellStyle name="_MXWO_UK_GBP 2 2" xfId="2560"/>
    <cellStyle name="_MXWO_UK_GBP 3" xfId="2561"/>
    <cellStyle name="_MXWO_UK_USD" xfId="2562"/>
    <cellStyle name="_MXWO_UK_USD 2" xfId="2563"/>
    <cellStyle name="_MXWO_USD" xfId="2564"/>
    <cellStyle name="_MXWO_USD 2" xfId="2565"/>
    <cellStyle name="_NAVs" xfId="2566"/>
    <cellStyle name="_NAVs 2" xfId="2567"/>
    <cellStyle name="_NAVs 2 2" xfId="2568"/>
    <cellStyle name="_NAVs 3" xfId="2569"/>
    <cellStyle name="_NAVS_1" xfId="2570"/>
    <cellStyle name="_NAVS_1 2" xfId="2571"/>
    <cellStyle name="_New Hot ETF v24" xfId="2572"/>
    <cellStyle name="_New Hot ETF v24 2" xfId="2573"/>
    <cellStyle name="_Non Dividends" xfId="2574"/>
    <cellStyle name="_Non Dividends 2" xfId="2575"/>
    <cellStyle name="_Obligations" xfId="2576"/>
    <cellStyle name="_Obligations 2" xfId="2577"/>
    <cellStyle name="_Obligations 2 2" xfId="2578"/>
    <cellStyle name="_Obligations 2 2 2" xfId="2579"/>
    <cellStyle name="_Obligations 2 3" xfId="2580"/>
    <cellStyle name="_Obligations 3" xfId="2581"/>
    <cellStyle name="_Obligations 3 2" xfId="2582"/>
    <cellStyle name="_Obligations 3 2 2" xfId="2583"/>
    <cellStyle name="_Obligations 3 3" xfId="2584"/>
    <cellStyle name="_Obligations 4" xfId="2585"/>
    <cellStyle name="_Obligations collées" xfId="2586"/>
    <cellStyle name="_Obligations collées 2" xfId="2587"/>
    <cellStyle name="_Obligations collées 2 2" xfId="2588"/>
    <cellStyle name="_Obligations collées 2 2 2" xfId="2589"/>
    <cellStyle name="_Obligations collées 2 3" xfId="2590"/>
    <cellStyle name="_Obligations collées 3" xfId="2591"/>
    <cellStyle name="_Obligations collées 3 2" xfId="2592"/>
    <cellStyle name="_Obligations collées 3 2 2" xfId="2593"/>
    <cellStyle name="_Obligations collées 3 3" xfId="2594"/>
    <cellStyle name="_Obligations collées 4" xfId="2595"/>
    <cellStyle name="_Obligations collées_Index" xfId="2596"/>
    <cellStyle name="_Obligations collées_Index 2" xfId="2597"/>
    <cellStyle name="_Obligations collées_Index 2 2" xfId="2598"/>
    <cellStyle name="_Obligations collées_Index 3" xfId="2599"/>
    <cellStyle name="_Obligations_Index" xfId="2600"/>
    <cellStyle name="_Obligations_Index 2" xfId="2601"/>
    <cellStyle name="_Obligations_Index 2 2" xfId="2602"/>
    <cellStyle name="_Obligations_Index 3" xfId="2603"/>
    <cellStyle name="_OLD PARAMETERS" xfId="2604"/>
    <cellStyle name="_OLD PARAMETERS 2" xfId="2605"/>
    <cellStyle name="_OLD PARAMETERS 2 2" xfId="2606"/>
    <cellStyle name="_OLD PARAMETERS 3" xfId="2607"/>
    <cellStyle name="_Param" xfId="2608"/>
    <cellStyle name="_Param 2" xfId="2609"/>
    <cellStyle name="_PARAMETRES" xfId="2610"/>
    <cellStyle name="_PARAMETRES 2" xfId="2611"/>
    <cellStyle name="_PARAMETRES 2 2" xfId="2612"/>
    <cellStyle name="_PARAMETRES 3" xfId="2613"/>
    <cellStyle name="_Params" xfId="2614"/>
    <cellStyle name="_Params_AJOUTER PDI" xfId="2615"/>
    <cellStyle name="_Params_AJOUTER PDI 2" xfId="2616"/>
    <cellStyle name="_Params_Certif&amp;ETF Params" xfId="2617"/>
    <cellStyle name="_Params_Certif&amp;ETF Params 2" xfId="2618"/>
    <cellStyle name="_Params_Certif&amp;ETF Params 2 2" xfId="2619"/>
    <cellStyle name="_Params_Certif&amp;ETF Params 3" xfId="2620"/>
    <cellStyle name="_Params_ETF_REF" xfId="2621"/>
    <cellStyle name="_Params_ETF_REF 2" xfId="2622"/>
    <cellStyle name="_Params_Lyxor" xfId="2623"/>
    <cellStyle name="_Params_Lyxor 2" xfId="2624"/>
    <cellStyle name="_Params_Params" xfId="2625"/>
    <cellStyle name="_Params_Params 2" xfId="2626"/>
    <cellStyle name="_PDI by Index" xfId="2627"/>
    <cellStyle name="_PDI by Index 2" xfId="2628"/>
    <cellStyle name="_Portefeuilles" xfId="2629"/>
    <cellStyle name="_Portefeuilles 2" xfId="2630"/>
    <cellStyle name="_Portefeuilles 2 2" xfId="2631"/>
    <cellStyle name="_Portefeuilles 3" xfId="2632"/>
    <cellStyle name="_Portfolio" xfId="2633"/>
    <cellStyle name="_Portfolio 2" xfId="2634"/>
    <cellStyle name="_PoseManager v8.3.5" xfId="2635"/>
    <cellStyle name="_PoseManager v8.3.5 2" xfId="2636"/>
    <cellStyle name="_PoseManager v8.3.5 2 2" xfId="2637"/>
    <cellStyle name="_PoseManager v8.3.5 3" xfId="2638"/>
    <cellStyle name="_Provider Params" xfId="2639"/>
    <cellStyle name="_Provider Params 2" xfId="2640"/>
    <cellStyle name="_REMOD2DO" xfId="2641"/>
    <cellStyle name="_REMOD2DO 2" xfId="2642"/>
    <cellStyle name="_Report" xfId="2643"/>
    <cellStyle name="_Report 2" xfId="2644"/>
    <cellStyle name="_RM" xfId="2645"/>
    <cellStyle name="_RM 2" xfId="2646"/>
    <cellStyle name="_RM 2 2" xfId="2647"/>
    <cellStyle name="_RM 3" xfId="2648"/>
    <cellStyle name="_RU10D" xfId="2649"/>
    <cellStyle name="_RU10D 2" xfId="2650"/>
    <cellStyle name="_RU10D 2 2" xfId="2651"/>
    <cellStyle name="_RU10D 3" xfId="2652"/>
    <cellStyle name="_RU10D_GBP" xfId="2653"/>
    <cellStyle name="_RU10D_GBP 2" xfId="2654"/>
    <cellStyle name="_RU10D_GBP 2 2" xfId="2655"/>
    <cellStyle name="_RU10D_GBP 3" xfId="2656"/>
    <cellStyle name="_RU10D_PartE" xfId="2657"/>
    <cellStyle name="_RU10D_PartE 2" xfId="2658"/>
    <cellStyle name="_RU10D_PartE 2 2" xfId="2659"/>
    <cellStyle name="_RU10D_PartE 3" xfId="2660"/>
    <cellStyle name="_RU10D_UK_USD" xfId="2661"/>
    <cellStyle name="_RU10D_UK_USD 2" xfId="2662"/>
    <cellStyle name="_RU10D_UK_USD 2 2" xfId="2663"/>
    <cellStyle name="_RU10D_UK_USD 3" xfId="2664"/>
    <cellStyle name="_RU10D_USD" xfId="2665"/>
    <cellStyle name="_RU10D_USD 2" xfId="2666"/>
    <cellStyle name="_RU10D_USD 2 2" xfId="2667"/>
    <cellStyle name="_RU10D_USD 3" xfId="2668"/>
    <cellStyle name="_SD3P" xfId="2669"/>
    <cellStyle name="_SD3P 2" xfId="2670"/>
    <cellStyle name="_Sheet1" xfId="2671"/>
    <cellStyle name="_Sheet1 2" xfId="2672"/>
    <cellStyle name="_Sheet1 2 2" xfId="2673"/>
    <cellStyle name="_Sheet1 3" xfId="2674"/>
    <cellStyle name="_Sheet1_1" xfId="2675"/>
    <cellStyle name="_Sheet1_1 2" xfId="2676"/>
    <cellStyle name="_Sheet1_1_Actions" xfId="2677"/>
    <cellStyle name="_Sheet1_1_Actions 2" xfId="2678"/>
    <cellStyle name="_Sheet1_1_Actions 2 2" xfId="2679"/>
    <cellStyle name="_Sheet1_1_Actions 3" xfId="2680"/>
    <cellStyle name="_Sheet1_1_BasketCorrecteur" xfId="2681"/>
    <cellStyle name="_Sheet1_1_BasketCorrecteur 2" xfId="2682"/>
    <cellStyle name="_Sheet1_1_EPRA" xfId="2683"/>
    <cellStyle name="_Sheet1_1_EPRA 2" xfId="2684"/>
    <cellStyle name="_Sheet1_1_EPRA 2 2" xfId="2685"/>
    <cellStyle name="_Sheet1_1_EPRA 3" xfId="2686"/>
    <cellStyle name="_Sheet1_1_EUROT1_X" xfId="2687"/>
    <cellStyle name="_Sheet1_1_EUROT1_X 2" xfId="2688"/>
    <cellStyle name="_Sheet1_1_EUROT1_X 2 2" xfId="2689"/>
    <cellStyle name="_Sheet1_1_EUROT1_X 3" xfId="2690"/>
    <cellStyle name="_Sheet1_1_FOREX" xfId="2691"/>
    <cellStyle name="_Sheet1_1_FOREX 2" xfId="2692"/>
    <cellStyle name="_Sheet1_1_FOREX 2 2" xfId="2693"/>
    <cellStyle name="_Sheet1_1_FOREX 3" xfId="2694"/>
    <cellStyle name="_Sheet1_1_FREU" xfId="2695"/>
    <cellStyle name="_Sheet1_1_FREU 2" xfId="2696"/>
    <cellStyle name="_Sheet1_1_FREU 2 2" xfId="2697"/>
    <cellStyle name="_Sheet1_1_FREU 3" xfId="2698"/>
    <cellStyle name="_Sheet1_1_FREU_OK" xfId="2699"/>
    <cellStyle name="_Sheet1_1_FREU_OK 2" xfId="2700"/>
    <cellStyle name="_Sheet1_1_IndexReshuffleManager_v2Final" xfId="2701"/>
    <cellStyle name="_Sheet1_1_IndexReshuffleManager_v2Final 2" xfId="2702"/>
    <cellStyle name="_Sheet1_1_IndexReshuffleManager_v2Final 2 2" xfId="2703"/>
    <cellStyle name="_Sheet1_1_IndexReshuffleManager_v2Final 3" xfId="2704"/>
    <cellStyle name="_Sheet1_1_IndiceAReweighter" xfId="2705"/>
    <cellStyle name="_Sheet1_1_IndiceAReweighter 2" xfId="2706"/>
    <cellStyle name="_Sheet1_1_SD3E" xfId="2707"/>
    <cellStyle name="_Sheet1_1_SD3E 2" xfId="2708"/>
    <cellStyle name="_Sheet1_1_SUTE" xfId="2709"/>
    <cellStyle name="_Sheet1_1_SUTE 2" xfId="2710"/>
    <cellStyle name="_Sheet1_1_WAEXPC" xfId="2711"/>
    <cellStyle name="_Sheet1_1_WAEXPC 2" xfId="2712"/>
    <cellStyle name="_Sheet1_1_WAEXPC 2 2" xfId="2713"/>
    <cellStyle name="_Sheet1_1_WAEXPC 3" xfId="2714"/>
    <cellStyle name="_Sheet1_Actions" xfId="2715"/>
    <cellStyle name="_Sheet1_Actions 2" xfId="2716"/>
    <cellStyle name="_Sheet1_Actions 2 2" xfId="2717"/>
    <cellStyle name="_Sheet1_Actions 3" xfId="2718"/>
    <cellStyle name="_Sheet1_File Brute S&amp;P" xfId="2719"/>
    <cellStyle name="_Sheet1_File Brute S&amp;P 2" xfId="2720"/>
    <cellStyle name="_Sheet1_OST File Brut" xfId="2721"/>
    <cellStyle name="_Sheet1_OST File Brut 2" xfId="2722"/>
    <cellStyle name="_Sheet1_Sheet3" xfId="2723"/>
    <cellStyle name="_Sheet1_Sheet3 2" xfId="2724"/>
    <cellStyle name="_Sheet1_Sheet3 2 2" xfId="2725"/>
    <cellStyle name="_Sheet1_Sheet3 3" xfId="2726"/>
    <cellStyle name="_Sheet1_WISLMAR" xfId="2727"/>
    <cellStyle name="_Sheet1_WISLMAR 2" xfId="2728"/>
    <cellStyle name="_Sheet2" xfId="2729"/>
    <cellStyle name="_Sheet2 2" xfId="2730"/>
    <cellStyle name="_Sheet2_1" xfId="2731"/>
    <cellStyle name="_Sheet2_1 2" xfId="2732"/>
    <cellStyle name="_Sheet2_1 2 2" xfId="2733"/>
    <cellStyle name="_Sheet2_1 3" xfId="2734"/>
    <cellStyle name="_Sheet2_Basket" xfId="2735"/>
    <cellStyle name="_Sheet2_Basket 2" xfId="2736"/>
    <cellStyle name="_Sheet2_Main" xfId="2737"/>
    <cellStyle name="_Sheet2_Main 2" xfId="2738"/>
    <cellStyle name="_Sheet3" xfId="2739"/>
    <cellStyle name="_Sheet3 2" xfId="2740"/>
    <cellStyle name="_Sheet3_Basket" xfId="2741"/>
    <cellStyle name="_Sheet3_Basket 2" xfId="2742"/>
    <cellStyle name="_Sheet3_Main" xfId="2743"/>
    <cellStyle name="_Sheet3_Main 2" xfId="2744"/>
    <cellStyle name="_Sheet4" xfId="2745"/>
    <cellStyle name="_Sheet4 2" xfId="2746"/>
    <cellStyle name="_Sheet5" xfId="2747"/>
    <cellStyle name="_Sheet5 2" xfId="2748"/>
    <cellStyle name="_SPALSTEU" xfId="2749"/>
    <cellStyle name="_SPALSTEU 2" xfId="2750"/>
    <cellStyle name="_SPGTAQD" xfId="2751"/>
    <cellStyle name="_SPGTAQD 2" xfId="2752"/>
    <cellStyle name="_SPGTINFR" xfId="2753"/>
    <cellStyle name="_SPGTINFR 2" xfId="2754"/>
    <cellStyle name="_SQL DVD Manager" xfId="2755"/>
    <cellStyle name="_SQL DVD Manager 2" xfId="2756"/>
    <cellStyle name="_SQL PDI Manager" xfId="2757"/>
    <cellStyle name="_SQL PDI Manager 2" xfId="2758"/>
    <cellStyle name="_static" xfId="2759"/>
    <cellStyle name="_static 2" xfId="2760"/>
    <cellStyle name="_static 2 2" xfId="2761"/>
    <cellStyle name="_static 2 2 2" xfId="2762"/>
    <cellStyle name="_static 2 3" xfId="2763"/>
    <cellStyle name="_static 3" xfId="2764"/>
    <cellStyle name="_static 3 2" xfId="2765"/>
    <cellStyle name="_static 3 2 2" xfId="2766"/>
    <cellStyle name="_static 3 3" xfId="2767"/>
    <cellStyle name="_static 4" xfId="2768"/>
    <cellStyle name="_static_Index" xfId="2769"/>
    <cellStyle name="_static_Index 2" xfId="2770"/>
    <cellStyle name="_static_Index 2 2" xfId="2771"/>
    <cellStyle name="_static_Index 3" xfId="2772"/>
    <cellStyle name="_Stock In Index" xfId="2773"/>
    <cellStyle name="_Stock In Index 2" xfId="2774"/>
    <cellStyle name="_Stocks Internal Deals" xfId="2775"/>
    <cellStyle name="_Stocks Internal Deals 2" xfId="2776"/>
    <cellStyle name="_Stocks Internal Deals 2 2" xfId="2777"/>
    <cellStyle name="_Stocks Internal Deals 3" xfId="2778"/>
    <cellStyle name="_STOXBANK" xfId="2779"/>
    <cellStyle name="_STOXBANK 2" xfId="2780"/>
    <cellStyle name="_STOXBANK 2 2" xfId="2781"/>
    <cellStyle name="_STOXBANK 3" xfId="2782"/>
    <cellStyle name="_STOXENGY" xfId="2783"/>
    <cellStyle name="_STOXENGY 2" xfId="2784"/>
    <cellStyle name="_STOXENGY 2 2" xfId="2785"/>
    <cellStyle name="_STOXENGY 3" xfId="2786"/>
    <cellStyle name="_SXAP" xfId="2787"/>
    <cellStyle name="_SXAP 2" xfId="2788"/>
    <cellStyle name="_SXAP 2 2" xfId="2789"/>
    <cellStyle name="_SXAP 3" xfId="2790"/>
    <cellStyle name="_SXPP" xfId="2791"/>
    <cellStyle name="_SXPP 2" xfId="2792"/>
    <cellStyle name="_SXPP 2 2" xfId="2793"/>
    <cellStyle name="_SXPP 3" xfId="2794"/>
    <cellStyle name="_Synthèse" xfId="2795"/>
    <cellStyle name="_Synthèse 2" xfId="2796"/>
    <cellStyle name="_Synthèse 2 2" xfId="2797"/>
    <cellStyle name="_Synthèse 2 2 2" xfId="2798"/>
    <cellStyle name="_Synthèse 2 3" xfId="2799"/>
    <cellStyle name="_Synthèse 3" xfId="2800"/>
    <cellStyle name="_Synthèse 3 2" xfId="2801"/>
    <cellStyle name="_Synthèse 3 2 2" xfId="2802"/>
    <cellStyle name="_Synthèse 3 3" xfId="2803"/>
    <cellStyle name="_Synthèse 4" xfId="2804"/>
    <cellStyle name="_Synthèse_Index" xfId="2805"/>
    <cellStyle name="_Synthèse_Index 2" xfId="2806"/>
    <cellStyle name="_Synthèse_Index 2 2" xfId="2807"/>
    <cellStyle name="_Synthèse_Index 3" xfId="2808"/>
    <cellStyle name="_temp" xfId="2809"/>
    <cellStyle name="_temp 2" xfId="2810"/>
    <cellStyle name="_temp 2 2" xfId="2811"/>
    <cellStyle name="_temp 3" xfId="2812"/>
    <cellStyle name="_Temp_Div" xfId="2813"/>
    <cellStyle name="_Temp_Div 2" xfId="2814"/>
    <cellStyle name="_Temp_Div 2 2" xfId="2815"/>
    <cellStyle name="_Temp_Div 3" xfId="2816"/>
    <cellStyle name="_TOPIX" xfId="2817"/>
    <cellStyle name="_TOPIX 2" xfId="2818"/>
    <cellStyle name="_TOPIX 2 2" xfId="2819"/>
    <cellStyle name="_TOPIX 3" xfId="2820"/>
    <cellStyle name="_TOPIX_GBP" xfId="2821"/>
    <cellStyle name="_TOPIX_GBP 2" xfId="2822"/>
    <cellStyle name="_TOPIX_JPY" xfId="2823"/>
    <cellStyle name="_TOPIX_JPY 2" xfId="2824"/>
    <cellStyle name="_TOPIX_JPY 2 2" xfId="2825"/>
    <cellStyle name="_TOPIX_JPY 3" xfId="2826"/>
    <cellStyle name="_TOPIX_UK_USD" xfId="2827"/>
    <cellStyle name="_TOPIX_UK_USD 2" xfId="2828"/>
    <cellStyle name="_TOPIX_USD" xfId="2829"/>
    <cellStyle name="_TOPIX_USD 2" xfId="2830"/>
    <cellStyle name="_TR20D" xfId="2831"/>
    <cellStyle name="_TR20D 2" xfId="2832"/>
    <cellStyle name="_TR20D 2 2" xfId="2833"/>
    <cellStyle name="_TR20D 3" xfId="2834"/>
    <cellStyle name="_TR20D_GBP" xfId="2835"/>
    <cellStyle name="_TR20D_GBP 2" xfId="2836"/>
    <cellStyle name="_TR20D_GBP 2 2" xfId="2837"/>
    <cellStyle name="_TR20D_GBP 3" xfId="2838"/>
    <cellStyle name="_Transco" xfId="2839"/>
    <cellStyle name="_Transco 2" xfId="2840"/>
    <cellStyle name="_Turbo ETF v2" xfId="2841"/>
    <cellStyle name="_Turbo ETF v2 2" xfId="2842"/>
    <cellStyle name="_Version EN" xfId="2843"/>
    <cellStyle name="_Version EN 2" xfId="2844"/>
    <cellStyle name="_Version EN 2 2" xfId="2845"/>
    <cellStyle name="_Version EN 2 2 2" xfId="2846"/>
    <cellStyle name="_Version EN 2 2 2 2" xfId="2847"/>
    <cellStyle name="_Version EN 2 2 2 2 2" xfId="2848"/>
    <cellStyle name="_Version EN 2 2 2 2 2 2" xfId="2849"/>
    <cellStyle name="_Version EN 2 2 2 2 3" xfId="2850"/>
    <cellStyle name="_Version EN 2 2 2 3" xfId="2851"/>
    <cellStyle name="_Version EN 2 2 2 3 2" xfId="2852"/>
    <cellStyle name="_Version EN 2 2 2 3 2 2" xfId="2853"/>
    <cellStyle name="_Version EN 2 2 2 3 3" xfId="2854"/>
    <cellStyle name="_Version EN 2 2 2 4" xfId="2855"/>
    <cellStyle name="_Version EN 2 2 2 4 2" xfId="2856"/>
    <cellStyle name="_Version EN 2 2 2 5" xfId="2857"/>
    <cellStyle name="_Version EN 2 2 3" xfId="2858"/>
    <cellStyle name="_Version EN 2 2 3 2" xfId="2859"/>
    <cellStyle name="_Version EN 2 2 3 2 2" xfId="2860"/>
    <cellStyle name="_Version EN 2 2 3 3" xfId="2861"/>
    <cellStyle name="_Version EN 2 2 4" xfId="2862"/>
    <cellStyle name="_Version EN 2 2 4 2" xfId="2863"/>
    <cellStyle name="_Version EN 2 2 4 2 2" xfId="2864"/>
    <cellStyle name="_Version EN 2 2 4 3" xfId="2865"/>
    <cellStyle name="_Version EN 2 2 5" xfId="2866"/>
    <cellStyle name="_Version EN 2 2 5 2" xfId="2867"/>
    <cellStyle name="_Version EN 2 2 6" xfId="2868"/>
    <cellStyle name="_Version EN 2 3" xfId="2869"/>
    <cellStyle name="_Version EN 2 3 2" xfId="2870"/>
    <cellStyle name="_Version EN 2 3 2 2" xfId="2871"/>
    <cellStyle name="_Version EN 2 3 2 2 2" xfId="2872"/>
    <cellStyle name="_Version EN 2 3 2 2 2 2" xfId="2873"/>
    <cellStyle name="_Version EN 2 3 2 2 3" xfId="2874"/>
    <cellStyle name="_Version EN 2 3 2 3" xfId="2875"/>
    <cellStyle name="_Version EN 2 3 2 3 2" xfId="2876"/>
    <cellStyle name="_Version EN 2 3 2 3 2 2" xfId="2877"/>
    <cellStyle name="_Version EN 2 3 2 3 3" xfId="2878"/>
    <cellStyle name="_Version EN 2 3 2 4" xfId="2879"/>
    <cellStyle name="_Version EN 2 3 2 4 2" xfId="2880"/>
    <cellStyle name="_Version EN 2 3 2 5" xfId="2881"/>
    <cellStyle name="_Version EN 2 3 3" xfId="2882"/>
    <cellStyle name="_Version EN 2 3 3 2" xfId="2883"/>
    <cellStyle name="_Version EN 2 3 3 2 2" xfId="2884"/>
    <cellStyle name="_Version EN 2 3 3 3" xfId="2885"/>
    <cellStyle name="_Version EN 2 3 4" xfId="2886"/>
    <cellStyle name="_Version EN 2 3 4 2" xfId="2887"/>
    <cellStyle name="_Version EN 2 3 4 2 2" xfId="2888"/>
    <cellStyle name="_Version EN 2 3 4 3" xfId="2889"/>
    <cellStyle name="_Version EN 2 3 5" xfId="2890"/>
    <cellStyle name="_Version EN 2 3 5 2" xfId="2891"/>
    <cellStyle name="_Version EN 2 3 6" xfId="2892"/>
    <cellStyle name="_Version EN 2 4" xfId="2893"/>
    <cellStyle name="_Version EN 2 4 2" xfId="2894"/>
    <cellStyle name="_Version EN 2 4 2 2" xfId="2895"/>
    <cellStyle name="_Version EN 2 4 3" xfId="2896"/>
    <cellStyle name="_Version EN 2 5" xfId="2897"/>
    <cellStyle name="_Version EN 2 5 2" xfId="2898"/>
    <cellStyle name="_Version EN 2 6" xfId="2899"/>
    <cellStyle name="_Version EN 3" xfId="2900"/>
    <cellStyle name="_Version EN 3 2" xfId="2901"/>
    <cellStyle name="_Version EN 3 2 2" xfId="2902"/>
    <cellStyle name="_Version EN 3 2 2 2" xfId="2903"/>
    <cellStyle name="_Version EN 3 2 2 2 2" xfId="2904"/>
    <cellStyle name="_Version EN 3 2 2 2 2 2" xfId="2905"/>
    <cellStyle name="_Version EN 3 2 2 2 3" xfId="2906"/>
    <cellStyle name="_Version EN 3 2 2 3" xfId="2907"/>
    <cellStyle name="_Version EN 3 2 2 3 2" xfId="2908"/>
    <cellStyle name="_Version EN 3 2 2 3 2 2" xfId="2909"/>
    <cellStyle name="_Version EN 3 2 2 3 3" xfId="2910"/>
    <cellStyle name="_Version EN 3 2 2 4" xfId="2911"/>
    <cellStyle name="_Version EN 3 2 2 4 2" xfId="2912"/>
    <cellStyle name="_Version EN 3 2 2 5" xfId="2913"/>
    <cellStyle name="_Version EN 3 2 3" xfId="2914"/>
    <cellStyle name="_Version EN 3 2 3 2" xfId="2915"/>
    <cellStyle name="_Version EN 3 2 3 2 2" xfId="2916"/>
    <cellStyle name="_Version EN 3 2 3 3" xfId="2917"/>
    <cellStyle name="_Version EN 3 2 4" xfId="2918"/>
    <cellStyle name="_Version EN 3 2 4 2" xfId="2919"/>
    <cellStyle name="_Version EN 3 2 4 2 2" xfId="2920"/>
    <cellStyle name="_Version EN 3 2 4 3" xfId="2921"/>
    <cellStyle name="_Version EN 3 2 5" xfId="2922"/>
    <cellStyle name="_Version EN 3 2 5 2" xfId="2923"/>
    <cellStyle name="_Version EN 3 2 6" xfId="2924"/>
    <cellStyle name="_Version EN 3 3" xfId="2925"/>
    <cellStyle name="_Version EN 3 3 2" xfId="2926"/>
    <cellStyle name="_Version EN 3 3 2 2" xfId="2927"/>
    <cellStyle name="_Version EN 3 3 2 2 2" xfId="2928"/>
    <cellStyle name="_Version EN 3 3 2 2 2 2" xfId="2929"/>
    <cellStyle name="_Version EN 3 3 2 2 3" xfId="2930"/>
    <cellStyle name="_Version EN 3 3 2 3" xfId="2931"/>
    <cellStyle name="_Version EN 3 3 2 3 2" xfId="2932"/>
    <cellStyle name="_Version EN 3 3 2 3 2 2" xfId="2933"/>
    <cellStyle name="_Version EN 3 3 2 3 3" xfId="2934"/>
    <cellStyle name="_Version EN 3 3 2 4" xfId="2935"/>
    <cellStyle name="_Version EN 3 3 2 4 2" xfId="2936"/>
    <cellStyle name="_Version EN 3 3 2 5" xfId="2937"/>
    <cellStyle name="_Version EN 3 3 3" xfId="2938"/>
    <cellStyle name="_Version EN 3 3 3 2" xfId="2939"/>
    <cellStyle name="_Version EN 3 3 3 2 2" xfId="2940"/>
    <cellStyle name="_Version EN 3 3 3 3" xfId="2941"/>
    <cellStyle name="_Version EN 3 3 4" xfId="2942"/>
    <cellStyle name="_Version EN 3 3 4 2" xfId="2943"/>
    <cellStyle name="_Version EN 3 3 4 2 2" xfId="2944"/>
    <cellStyle name="_Version EN 3 3 4 3" xfId="2945"/>
    <cellStyle name="_Version EN 3 3 5" xfId="2946"/>
    <cellStyle name="_Version EN 3 3 5 2" xfId="2947"/>
    <cellStyle name="_Version EN 3 3 6" xfId="2948"/>
    <cellStyle name="_Version EN 3 4" xfId="2949"/>
    <cellStyle name="_Version EN 3 4 2" xfId="2950"/>
    <cellStyle name="_Version EN 3 4 2 2" xfId="2951"/>
    <cellStyle name="_Version EN 3 4 3" xfId="2952"/>
    <cellStyle name="_Version EN 3 5" xfId="2953"/>
    <cellStyle name="_Version EN 3 5 2" xfId="2954"/>
    <cellStyle name="_Version EN 3 6" xfId="2955"/>
    <cellStyle name="_Version EN 4" xfId="2956"/>
    <cellStyle name="_Version EN 4 2" xfId="2957"/>
    <cellStyle name="_Version EN 4 2 2" xfId="2958"/>
    <cellStyle name="_Version EN 4 2 2 2" xfId="2959"/>
    <cellStyle name="_Version EN 4 2 2 2 2" xfId="2960"/>
    <cellStyle name="_Version EN 4 2 2 3" xfId="2961"/>
    <cellStyle name="_Version EN 4 2 3" xfId="2962"/>
    <cellStyle name="_Version EN 4 2 3 2" xfId="2963"/>
    <cellStyle name="_Version EN 4 2 3 2 2" xfId="2964"/>
    <cellStyle name="_Version EN 4 2 3 3" xfId="2965"/>
    <cellStyle name="_Version EN 4 2 4" xfId="2966"/>
    <cellStyle name="_Version EN 4 2 4 2" xfId="2967"/>
    <cellStyle name="_Version EN 4 2 5" xfId="2968"/>
    <cellStyle name="_Version EN 4 3" xfId="2969"/>
    <cellStyle name="_Version EN 4 3 2" xfId="2970"/>
    <cellStyle name="_Version EN 4 3 2 2" xfId="2971"/>
    <cellStyle name="_Version EN 4 3 3" xfId="2972"/>
    <cellStyle name="_Version EN 4 4" xfId="2973"/>
    <cellStyle name="_Version EN 4 4 2" xfId="2974"/>
    <cellStyle name="_Version EN 4 4 2 2" xfId="2975"/>
    <cellStyle name="_Version EN 4 4 3" xfId="2976"/>
    <cellStyle name="_Version EN 4 5" xfId="2977"/>
    <cellStyle name="_Version EN 4 5 2" xfId="2978"/>
    <cellStyle name="_Version EN 4 6" xfId="2979"/>
    <cellStyle name="_Version EN 5" xfId="2980"/>
    <cellStyle name="_Version EN 5 2" xfId="2981"/>
    <cellStyle name="_Version EN 5 2 2" xfId="2982"/>
    <cellStyle name="_Version EN 5 2 2 2" xfId="2983"/>
    <cellStyle name="_Version EN 5 2 2 2 2" xfId="2984"/>
    <cellStyle name="_Version EN 5 2 2 3" xfId="2985"/>
    <cellStyle name="_Version EN 5 2 3" xfId="2986"/>
    <cellStyle name="_Version EN 5 2 3 2" xfId="2987"/>
    <cellStyle name="_Version EN 5 2 3 2 2" xfId="2988"/>
    <cellStyle name="_Version EN 5 2 3 3" xfId="2989"/>
    <cellStyle name="_Version EN 5 2 4" xfId="2990"/>
    <cellStyle name="_Version EN 5 2 4 2" xfId="2991"/>
    <cellStyle name="_Version EN 5 2 5" xfId="2992"/>
    <cellStyle name="_Version EN 5 3" xfId="2993"/>
    <cellStyle name="_Version EN 5 3 2" xfId="2994"/>
    <cellStyle name="_Version EN 5 3 2 2" xfId="2995"/>
    <cellStyle name="_Version EN 5 3 3" xfId="2996"/>
    <cellStyle name="_Version EN 5 4" xfId="2997"/>
    <cellStyle name="_Version EN 5 4 2" xfId="2998"/>
    <cellStyle name="_Version EN 5 4 2 2" xfId="2999"/>
    <cellStyle name="_Version EN 5 4 3" xfId="3000"/>
    <cellStyle name="_Version EN 5 5" xfId="3001"/>
    <cellStyle name="_Version EN 5 5 2" xfId="3002"/>
    <cellStyle name="_Version EN 5 6" xfId="3003"/>
    <cellStyle name="_Version EN 6" xfId="3004"/>
    <cellStyle name="_Version EN 6 2" xfId="3005"/>
    <cellStyle name="_Version EN 6 2 2" xfId="3006"/>
    <cellStyle name="_Version EN 6 2 2 2" xfId="3007"/>
    <cellStyle name="_Version EN 6 2 2 2 2" xfId="3008"/>
    <cellStyle name="_Version EN 6 2 2 3" xfId="3009"/>
    <cellStyle name="_Version EN 6 2 3" xfId="3010"/>
    <cellStyle name="_Version EN 6 2 3 2" xfId="3011"/>
    <cellStyle name="_Version EN 6 2 3 2 2" xfId="3012"/>
    <cellStyle name="_Version EN 6 2 3 3" xfId="3013"/>
    <cellStyle name="_Version EN 6 2 4" xfId="3014"/>
    <cellStyle name="_Version EN 6 2 4 2" xfId="3015"/>
    <cellStyle name="_Version EN 6 2 5" xfId="3016"/>
    <cellStyle name="_Version EN 6 3" xfId="3017"/>
    <cellStyle name="_Version EN 6 3 2" xfId="3018"/>
    <cellStyle name="_Version EN 6 3 2 2" xfId="3019"/>
    <cellStyle name="_Version EN 6 3 3" xfId="3020"/>
    <cellStyle name="_Version EN 6 4" xfId="3021"/>
    <cellStyle name="_Version EN 6 4 2" xfId="3022"/>
    <cellStyle name="_Version EN 6 4 2 2" xfId="3023"/>
    <cellStyle name="_Version EN 6 4 3" xfId="3024"/>
    <cellStyle name="_Version EN 6 5" xfId="3025"/>
    <cellStyle name="_Version EN 6 5 2" xfId="3026"/>
    <cellStyle name="_Version EN 6 6" xfId="3027"/>
    <cellStyle name="_Version EN 7" xfId="3028"/>
    <cellStyle name="_Version EN 7 2" xfId="3029"/>
    <cellStyle name="_Version EN 7 2 2" xfId="3030"/>
    <cellStyle name="_Version EN 7 2 2 2" xfId="3031"/>
    <cellStyle name="_Version EN 7 2 2 2 2" xfId="3032"/>
    <cellStyle name="_Version EN 7 2 2 3" xfId="3033"/>
    <cellStyle name="_Version EN 7 2 3" xfId="3034"/>
    <cellStyle name="_Version EN 7 2 3 2" xfId="3035"/>
    <cellStyle name="_Version EN 7 2 3 2 2" xfId="3036"/>
    <cellStyle name="_Version EN 7 2 3 3" xfId="3037"/>
    <cellStyle name="_Version EN 7 2 4" xfId="3038"/>
    <cellStyle name="_Version EN 7 2 4 2" xfId="3039"/>
    <cellStyle name="_Version EN 7 2 5" xfId="3040"/>
    <cellStyle name="_Version EN 7 3" xfId="3041"/>
    <cellStyle name="_Version EN 7 3 2" xfId="3042"/>
    <cellStyle name="_Version EN 7 3 2 2" xfId="3043"/>
    <cellStyle name="_Version EN 7 3 3" xfId="3044"/>
    <cellStyle name="_Version EN 7 4" xfId="3045"/>
    <cellStyle name="_Version EN 7 4 2" xfId="3046"/>
    <cellStyle name="_Version EN 7 4 2 2" xfId="3047"/>
    <cellStyle name="_Version EN 7 4 3" xfId="3048"/>
    <cellStyle name="_Version EN 7 5" xfId="3049"/>
    <cellStyle name="_Version EN 7 5 2" xfId="3050"/>
    <cellStyle name="_Version EN 7 6" xfId="3051"/>
    <cellStyle name="_Version EN 8" xfId="3052"/>
    <cellStyle name="_Version EN 8 2" xfId="3053"/>
    <cellStyle name="_Version EN 8 2 2" xfId="3054"/>
    <cellStyle name="_Version EN 8 2 2 2" xfId="3055"/>
    <cellStyle name="_Version EN 8 2 2 2 2" xfId="3056"/>
    <cellStyle name="_Version EN 8 2 2 3" xfId="3057"/>
    <cellStyle name="_Version EN 8 2 3" xfId="3058"/>
    <cellStyle name="_Version EN 8 2 3 2" xfId="3059"/>
    <cellStyle name="_Version EN 8 2 3 2 2" xfId="3060"/>
    <cellStyle name="_Version EN 8 2 3 3" xfId="3061"/>
    <cellStyle name="_Version EN 8 2 4" xfId="3062"/>
    <cellStyle name="_Version EN 8 2 4 2" xfId="3063"/>
    <cellStyle name="_Version EN 8 2 5" xfId="3064"/>
    <cellStyle name="_Version EN 8 3" xfId="3065"/>
    <cellStyle name="_Version EN 8 3 2" xfId="3066"/>
    <cellStyle name="_Version EN 8 3 2 2" xfId="3067"/>
    <cellStyle name="_Version EN 8 3 3" xfId="3068"/>
    <cellStyle name="_Version EN 8 4" xfId="3069"/>
    <cellStyle name="_Version EN 8 4 2" xfId="3070"/>
    <cellStyle name="_Version EN 8 4 2 2" xfId="3071"/>
    <cellStyle name="_Version EN 8 4 3" xfId="3072"/>
    <cellStyle name="_Version EN 8 5" xfId="3073"/>
    <cellStyle name="_Version EN 8 5 2" xfId="3074"/>
    <cellStyle name="_Version EN 8 6" xfId="3075"/>
    <cellStyle name="_Version EN 9" xfId="3076"/>
    <cellStyle name="_Version EN_1" xfId="3077"/>
    <cellStyle name="_Version FR" xfId="3078"/>
    <cellStyle name="£ BP" xfId="3079"/>
    <cellStyle name="¤d¤À¦ì[0]w" xfId="3080"/>
    <cellStyle name="¥ JY" xfId="3081"/>
    <cellStyle name="=C:\WINNT35\SYSTEM32\COMMAND.COM" xfId="3082"/>
    <cellStyle name="=C:\WINNT35\SYSTEM32\COMMAND.COM 10" xfId="3083"/>
    <cellStyle name="=C:\WINNT35\SYSTEM32\COMMAND.COM 11" xfId="3084"/>
    <cellStyle name="=C:\WINNT35\SYSTEM32\COMMAND.COM 2" xfId="3085"/>
    <cellStyle name="=C:\WINNT35\SYSTEM32\COMMAND.COM 2 2" xfId="3086"/>
    <cellStyle name="=C:\WINNT35\SYSTEM32\COMMAND.COM 2 2 2" xfId="3087"/>
    <cellStyle name="=C:\WINNT35\SYSTEM32\COMMAND.COM 2 2 2 2" xfId="3088"/>
    <cellStyle name="=C:\WINNT35\SYSTEM32\COMMAND.COM 2 2 2 2 2" xfId="3089"/>
    <cellStyle name="=C:\WINNT35\SYSTEM32\COMMAND.COM 2 2 3" xfId="3090"/>
    <cellStyle name="=C:\WINNT35\SYSTEM32\COMMAND.COM 2 2 3 2" xfId="3091"/>
    <cellStyle name="=C:\WINNT35\SYSTEM32\COMMAND.COM 2 2 4" xfId="3092"/>
    <cellStyle name="=C:\WINNT35\SYSTEM32\COMMAND.COM 2 3" xfId="3093"/>
    <cellStyle name="=C:\WINNT35\SYSTEM32\COMMAND.COM 2 3 2" xfId="3094"/>
    <cellStyle name="=C:\WINNT35\SYSTEM32\COMMAND.COM 2 3 2 2" xfId="3095"/>
    <cellStyle name="=C:\WINNT35\SYSTEM32\COMMAND.COM 2 4" xfId="3096"/>
    <cellStyle name="=C:\WINNT35\SYSTEM32\COMMAND.COM 2 4 2" xfId="3097"/>
    <cellStyle name="=C:\WINNT35\SYSTEM32\COMMAND.COM 2 5" xfId="3098"/>
    <cellStyle name="=C:\WINNT35\SYSTEM32\COMMAND.COM 3" xfId="3099"/>
    <cellStyle name="=C:\WINNT35\SYSTEM32\COMMAND.COM 3 2" xfId="3100"/>
    <cellStyle name="=C:\WINNT35\SYSTEM32\COMMAND.COM 4" xfId="3101"/>
    <cellStyle name="=C:\WINNT35\SYSTEM32\COMMAND.COM 4 2" xfId="3102"/>
    <cellStyle name="=C:\WINNT35\SYSTEM32\COMMAND.COM 5" xfId="3103"/>
    <cellStyle name="=C:\WINNT35\SYSTEM32\COMMAND.COM 5 2" xfId="3104"/>
    <cellStyle name="=C:\WINNT35\SYSTEM32\COMMAND.COM 6" xfId="3105"/>
    <cellStyle name="=C:\WINNT35\SYSTEM32\COMMAND.COM 6 2" xfId="3106"/>
    <cellStyle name="=C:\WINNT35\SYSTEM32\COMMAND.COM 7" xfId="3107"/>
    <cellStyle name="=C:\WINNT35\SYSTEM32\COMMAND.COM 7 2" xfId="3108"/>
    <cellStyle name="=C:\WINNT35\SYSTEM32\COMMAND.COM 8" xfId="3109"/>
    <cellStyle name="=C:\WINNT35\SYSTEM32\COMMAND.COM 8 2" xfId="3110"/>
    <cellStyle name="=C:\WINNT35\SYSTEM32\COMMAND.COM 9" xfId="3111"/>
    <cellStyle name="=C:\WINNT35\SYSTEM32\COMMAND.COM 9 2" xfId="3112"/>
    <cellStyle name="=C:\WINNT35\SYSTEM32\COMMAND.COM_all data" xfId="3113"/>
    <cellStyle name="ÊÝ [0.00]_Sheet2" xfId="3114"/>
    <cellStyle name="0,0_x000d__x000a_NA_x000d__x000a_" xfId="3115"/>
    <cellStyle name="20 % - Accent1 2" xfId="3116"/>
    <cellStyle name="20 % - Accent1 3" xfId="3117"/>
    <cellStyle name="20 % - Accent1 4" xfId="3118"/>
    <cellStyle name="20 % - Accent1 5" xfId="3119"/>
    <cellStyle name="20 % - Accent1 6" xfId="3120"/>
    <cellStyle name="20 % - Accent2 2" xfId="3121"/>
    <cellStyle name="20 % - Accent2 3" xfId="3122"/>
    <cellStyle name="20 % - Accent2 4" xfId="3123"/>
    <cellStyle name="20 % - Accent2 5" xfId="3124"/>
    <cellStyle name="20 % - Accent2 6" xfId="3125"/>
    <cellStyle name="20 % - Accent3 2" xfId="3126"/>
    <cellStyle name="20 % - Accent3 3" xfId="3127"/>
    <cellStyle name="20 % - Accent3 4" xfId="3128"/>
    <cellStyle name="20 % - Accent3 5" xfId="3129"/>
    <cellStyle name="20 % - Accent3 6" xfId="3130"/>
    <cellStyle name="20 % - Accent4 2" xfId="3131"/>
    <cellStyle name="20 % - Accent4 3" xfId="3132"/>
    <cellStyle name="20 % - Accent4 4" xfId="3133"/>
    <cellStyle name="20 % - Accent4 5" xfId="3134"/>
    <cellStyle name="20 % - Accent4 6" xfId="3135"/>
    <cellStyle name="20 % - Accent5 2" xfId="3136"/>
    <cellStyle name="20 % - Accent5 3" xfId="3137"/>
    <cellStyle name="20 % - Accent5 4" xfId="3138"/>
    <cellStyle name="20 % - Accent5 5" xfId="3139"/>
    <cellStyle name="20 % - Accent5 6" xfId="3140"/>
    <cellStyle name="20 % - Accent6 2" xfId="3141"/>
    <cellStyle name="20 % - Accent6 3" xfId="3142"/>
    <cellStyle name="20 % - Accent6 4" xfId="3143"/>
    <cellStyle name="20 % - Accent6 5" xfId="3144"/>
    <cellStyle name="20 % - Accent6 6" xfId="3145"/>
    <cellStyle name="20% - Accent1 2" xfId="3146"/>
    <cellStyle name="20% - Accent1 2 2" xfId="3147"/>
    <cellStyle name="20% - Accent1 2 2 10" xfId="3148"/>
    <cellStyle name="20% - Accent1 2 2 2" xfId="3149"/>
    <cellStyle name="20% - Accent1 2 2 2 2" xfId="3150"/>
    <cellStyle name="20% - Accent1 2 2 2 3" xfId="3151"/>
    <cellStyle name="20% - Accent1 2 2 3" xfId="3152"/>
    <cellStyle name="20% - Accent1 2 2 4" xfId="3153"/>
    <cellStyle name="20% - Accent1 2 2 5" xfId="3154"/>
    <cellStyle name="20% - Accent1 2 2 6" xfId="3155"/>
    <cellStyle name="20% - Accent1 2 2 6 2" xfId="3156"/>
    <cellStyle name="20% - Accent1 2 2 6 2 2" xfId="3157"/>
    <cellStyle name="20% - Accent1 2 2 6 3" xfId="3158"/>
    <cellStyle name="20% - Accent1 2 2 7" xfId="3159"/>
    <cellStyle name="20% - Accent1 2 2 7 2" xfId="3160"/>
    <cellStyle name="20% - Accent1 2 2 8" xfId="3161"/>
    <cellStyle name="20% - Accent1 2 2 9" xfId="3162"/>
    <cellStyle name="20% - Accent1 2 3" xfId="3163"/>
    <cellStyle name="20% - Accent1 2 3 2" xfId="3164"/>
    <cellStyle name="20% - Accent1 2 3 3" xfId="3165"/>
    <cellStyle name="20% - Accent1 2 3 4" xfId="3166"/>
    <cellStyle name="20% - Accent1 2 4" xfId="3167"/>
    <cellStyle name="20% - Accent1 2 5" xfId="3168"/>
    <cellStyle name="20% - Accent1 2 6" xfId="3169"/>
    <cellStyle name="20% - Accent1 2_MM-Fulfillment-SWX" xfId="3170"/>
    <cellStyle name="20% - Accent1 3" xfId="3171"/>
    <cellStyle name="20% - Accent1 3 2" xfId="3172"/>
    <cellStyle name="20% - Accent1 3 2 2" xfId="3173"/>
    <cellStyle name="20% - Accent1 3 2 3" xfId="3174"/>
    <cellStyle name="20% - Accent1 3 2 4" xfId="3175"/>
    <cellStyle name="20% - Accent1 3 2 5" xfId="3176"/>
    <cellStyle name="20% - Accent1 3 2 5 2" xfId="3177"/>
    <cellStyle name="20% - Accent1 3 2 5 2 2" xfId="3178"/>
    <cellStyle name="20% - Accent1 3 2 5 2 2 2" xfId="3179"/>
    <cellStyle name="20% - Accent1 3 2 5 2 3" xfId="3180"/>
    <cellStyle name="20% - Accent1 3 2 5 3" xfId="3181"/>
    <cellStyle name="20% - Accent1 3 2 5 3 2" xfId="3182"/>
    <cellStyle name="20% - Accent1 3 2 5 4" xfId="3183"/>
    <cellStyle name="20% - Accent1 3 2 5 5" xfId="3184"/>
    <cellStyle name="20% - Accent1 3 2 5 6" xfId="3185"/>
    <cellStyle name="20% - Accent1 3 3" xfId="3186"/>
    <cellStyle name="20% - Accent1 3 4" xfId="3187"/>
    <cellStyle name="20% - Accent1 3 5" xfId="3188"/>
    <cellStyle name="20% - Accent1 3 6" xfId="3189"/>
    <cellStyle name="20% - Accent1 4" xfId="3190"/>
    <cellStyle name="20% - Accent1 4 2" xfId="3191"/>
    <cellStyle name="20% - Accent1 4 2 2" xfId="3192"/>
    <cellStyle name="20% - Accent1 4 2 3" xfId="3193"/>
    <cellStyle name="20% - Accent1 4 2 3 2" xfId="3194"/>
    <cellStyle name="20% - Accent1 4 2 3 2 2" xfId="3195"/>
    <cellStyle name="20% - Accent1 4 2 3 3" xfId="3196"/>
    <cellStyle name="20% - Accent1 4 2 4" xfId="3197"/>
    <cellStyle name="20% - Accent1 4 2 4 2" xfId="3198"/>
    <cellStyle name="20% - Accent1 4 2 5" xfId="3199"/>
    <cellStyle name="20% - Accent1 4 2 6" xfId="3200"/>
    <cellStyle name="20% - Accent1 4 2 7" xfId="3201"/>
    <cellStyle name="20% - Accent1 4 3" xfId="3202"/>
    <cellStyle name="20% - Accent1 4 4" xfId="3203"/>
    <cellStyle name="20% - Accent1 4 5" xfId="3204"/>
    <cellStyle name="20% - Accent1 4 6" xfId="3205"/>
    <cellStyle name="20% - Accent1 4 6 2" xfId="3206"/>
    <cellStyle name="20% - Accent1 4 6 2 2" xfId="3207"/>
    <cellStyle name="20% - Accent1 4 6 2 2 2" xfId="3208"/>
    <cellStyle name="20% - Accent1 4 6 2 3" xfId="3209"/>
    <cellStyle name="20% - Accent1 4 6 3" xfId="3210"/>
    <cellStyle name="20% - Accent1 4 6 3 2" xfId="3211"/>
    <cellStyle name="20% - Accent1 4 6 4" xfId="3212"/>
    <cellStyle name="20% - Accent1 4 6 5" xfId="3213"/>
    <cellStyle name="20% - Accent1 4 6 6" xfId="3214"/>
    <cellStyle name="20% - Accent1 5" xfId="3215"/>
    <cellStyle name="20% - Accent1 5 2" xfId="3216"/>
    <cellStyle name="20% - Accent1 5 3" xfId="3217"/>
    <cellStyle name="20% - Accent1 5 3 2" xfId="3218"/>
    <cellStyle name="20% - Accent1 5 3 2 2" xfId="3219"/>
    <cellStyle name="20% - Accent1 5 3 2 2 2" xfId="3220"/>
    <cellStyle name="20% - Accent1 5 3 2 3" xfId="3221"/>
    <cellStyle name="20% - Accent1 5 3 3" xfId="3222"/>
    <cellStyle name="20% - Accent1 5 3 3 2" xfId="3223"/>
    <cellStyle name="20% - Accent1 5 3 4" xfId="3224"/>
    <cellStyle name="20% - Accent1 5 3 5" xfId="3225"/>
    <cellStyle name="20% - Accent1 5 3 6" xfId="3226"/>
    <cellStyle name="20% - Accent1 6" xfId="3227"/>
    <cellStyle name="20% - Accent1 6 2" xfId="3228"/>
    <cellStyle name="20% - Accent1 6 2 2" xfId="3229"/>
    <cellStyle name="20% - Accent1 6 2 2 2" xfId="3230"/>
    <cellStyle name="20% - Accent1 6 2 3" xfId="3231"/>
    <cellStyle name="20% - Accent1 6 3" xfId="3232"/>
    <cellStyle name="20% - Accent1 6 3 2" xfId="3233"/>
    <cellStyle name="20% - Accent1 6 4" xfId="3234"/>
    <cellStyle name="20% - Accent1 6 5" xfId="3235"/>
    <cellStyle name="20% - Accent1 6 6" xfId="3236"/>
    <cellStyle name="20% - Accent1 7" xfId="3237"/>
    <cellStyle name="20% - Accent1 7 2" xfId="3238"/>
    <cellStyle name="20% - Accent2 2" xfId="3239"/>
    <cellStyle name="20% - Accent2 2 2" xfId="3240"/>
    <cellStyle name="20% - Accent2 2 2 10" xfId="3241"/>
    <cellStyle name="20% - Accent2 2 2 2" xfId="3242"/>
    <cellStyle name="20% - Accent2 2 2 2 2" xfId="3243"/>
    <cellStyle name="20% - Accent2 2 2 2 3" xfId="3244"/>
    <cellStyle name="20% - Accent2 2 2 3" xfId="3245"/>
    <cellStyle name="20% - Accent2 2 2 4" xfId="3246"/>
    <cellStyle name="20% - Accent2 2 2 5" xfId="3247"/>
    <cellStyle name="20% - Accent2 2 2 6" xfId="3248"/>
    <cellStyle name="20% - Accent2 2 2 6 2" xfId="3249"/>
    <cellStyle name="20% - Accent2 2 2 6 2 2" xfId="3250"/>
    <cellStyle name="20% - Accent2 2 2 6 3" xfId="3251"/>
    <cellStyle name="20% - Accent2 2 2 7" xfId="3252"/>
    <cellStyle name="20% - Accent2 2 2 7 2" xfId="3253"/>
    <cellStyle name="20% - Accent2 2 2 8" xfId="3254"/>
    <cellStyle name="20% - Accent2 2 2 9" xfId="3255"/>
    <cellStyle name="20% - Accent2 2 3" xfId="3256"/>
    <cellStyle name="20% - Accent2 2 3 2" xfId="3257"/>
    <cellStyle name="20% - Accent2 2 3 3" xfId="3258"/>
    <cellStyle name="20% - Accent2 2 3 4" xfId="3259"/>
    <cellStyle name="20% - Accent2 2 4" xfId="3260"/>
    <cellStyle name="20% - Accent2 2 5" xfId="3261"/>
    <cellStyle name="20% - Accent2 2 6" xfId="3262"/>
    <cellStyle name="20% - Accent2 2 9 3" xfId="3263"/>
    <cellStyle name="20% - Accent2 2 9 3 2" xfId="3264"/>
    <cellStyle name="20% - Accent2 2_MM-Fulfillment-SWX" xfId="3265"/>
    <cellStyle name="20% - Accent2 3" xfId="3266"/>
    <cellStyle name="20% - Accent2 3 2" xfId="3267"/>
    <cellStyle name="20% - Accent2 3 2 2" xfId="3268"/>
    <cellStyle name="20% - Accent2 3 2 3" xfId="3269"/>
    <cellStyle name="20% - Accent2 3 2 4" xfId="3270"/>
    <cellStyle name="20% - Accent2 3 2 5" xfId="3271"/>
    <cellStyle name="20% - Accent2 3 2 5 2" xfId="3272"/>
    <cellStyle name="20% - Accent2 3 2 5 2 2" xfId="3273"/>
    <cellStyle name="20% - Accent2 3 2 5 2 2 2" xfId="3274"/>
    <cellStyle name="20% - Accent2 3 2 5 2 3" xfId="3275"/>
    <cellStyle name="20% - Accent2 3 2 5 3" xfId="3276"/>
    <cellStyle name="20% - Accent2 3 2 5 3 2" xfId="3277"/>
    <cellStyle name="20% - Accent2 3 2 5 4" xfId="3278"/>
    <cellStyle name="20% - Accent2 3 2 5 5" xfId="3279"/>
    <cellStyle name="20% - Accent2 3 2 5 6" xfId="3280"/>
    <cellStyle name="20% - Accent2 3 3" xfId="3281"/>
    <cellStyle name="20% - Accent2 3 4" xfId="3282"/>
    <cellStyle name="20% - Accent2 3 5" xfId="3283"/>
    <cellStyle name="20% - Accent2 3 6" xfId="3284"/>
    <cellStyle name="20% - Accent2 4" xfId="3285"/>
    <cellStyle name="20% - Accent2 4 2" xfId="3286"/>
    <cellStyle name="20% - Accent2 4 2 2" xfId="3287"/>
    <cellStyle name="20% - Accent2 4 2 3" xfId="3288"/>
    <cellStyle name="20% - Accent2 4 2 3 2" xfId="3289"/>
    <cellStyle name="20% - Accent2 4 2 3 2 2" xfId="3290"/>
    <cellStyle name="20% - Accent2 4 2 3 3" xfId="3291"/>
    <cellStyle name="20% - Accent2 4 2 4" xfId="3292"/>
    <cellStyle name="20% - Accent2 4 2 4 2" xfId="3293"/>
    <cellStyle name="20% - Accent2 4 2 5" xfId="3294"/>
    <cellStyle name="20% - Accent2 4 2 6" xfId="3295"/>
    <cellStyle name="20% - Accent2 4 2 7" xfId="3296"/>
    <cellStyle name="20% - Accent2 4 3" xfId="3297"/>
    <cellStyle name="20% - Accent2 4 4" xfId="3298"/>
    <cellStyle name="20% - Accent2 4 5" xfId="3299"/>
    <cellStyle name="20% - Accent2 4 6" xfId="3300"/>
    <cellStyle name="20% - Accent2 4 6 2" xfId="3301"/>
    <cellStyle name="20% - Accent2 4 6 2 2" xfId="3302"/>
    <cellStyle name="20% - Accent2 4 6 2 2 2" xfId="3303"/>
    <cellStyle name="20% - Accent2 4 6 2 3" xfId="3304"/>
    <cellStyle name="20% - Accent2 4 6 3" xfId="3305"/>
    <cellStyle name="20% - Accent2 4 6 3 2" xfId="3306"/>
    <cellStyle name="20% - Accent2 4 6 4" xfId="3307"/>
    <cellStyle name="20% - Accent2 4 6 5" xfId="3308"/>
    <cellStyle name="20% - Accent2 4 6 6" xfId="3309"/>
    <cellStyle name="20% - Accent2 5" xfId="3310"/>
    <cellStyle name="20% - Accent2 5 2" xfId="3311"/>
    <cellStyle name="20% - Accent2 5 3" xfId="3312"/>
    <cellStyle name="20% - Accent2 5 3 2" xfId="3313"/>
    <cellStyle name="20% - Accent2 5 3 2 2" xfId="3314"/>
    <cellStyle name="20% - Accent2 5 3 2 2 2" xfId="3315"/>
    <cellStyle name="20% - Accent2 5 3 2 3" xfId="3316"/>
    <cellStyle name="20% - Accent2 5 3 3" xfId="3317"/>
    <cellStyle name="20% - Accent2 5 3 3 2" xfId="3318"/>
    <cellStyle name="20% - Accent2 5 3 4" xfId="3319"/>
    <cellStyle name="20% - Accent2 5 3 5" xfId="3320"/>
    <cellStyle name="20% - Accent2 5 3 6" xfId="3321"/>
    <cellStyle name="20% - Accent2 6" xfId="3322"/>
    <cellStyle name="20% - Accent2 6 2" xfId="3323"/>
    <cellStyle name="20% - Accent2 6 2 2" xfId="3324"/>
    <cellStyle name="20% - Accent2 6 2 2 2" xfId="3325"/>
    <cellStyle name="20% - Accent2 6 2 3" xfId="3326"/>
    <cellStyle name="20% - Accent2 6 3" xfId="3327"/>
    <cellStyle name="20% - Accent2 6 3 2" xfId="3328"/>
    <cellStyle name="20% - Accent2 6 4" xfId="3329"/>
    <cellStyle name="20% - Accent2 6 5" xfId="3330"/>
    <cellStyle name="20% - Accent2 6 6" xfId="3331"/>
    <cellStyle name="20% - Accent2 7" xfId="3332"/>
    <cellStyle name="20% - Accent2 7 2" xfId="3333"/>
    <cellStyle name="20% - Accent3 2" xfId="3334"/>
    <cellStyle name="20% - Accent3 2 2" xfId="3335"/>
    <cellStyle name="20% - Accent3 2 2 10" xfId="3336"/>
    <cellStyle name="20% - Accent3 2 2 2" xfId="3337"/>
    <cellStyle name="20% - Accent3 2 2 2 2" xfId="3338"/>
    <cellStyle name="20% - Accent3 2 2 2 3" xfId="3339"/>
    <cellStyle name="20% - Accent3 2 2 3" xfId="3340"/>
    <cellStyle name="20% - Accent3 2 2 4" xfId="3341"/>
    <cellStyle name="20% - Accent3 2 2 5" xfId="3342"/>
    <cellStyle name="20% - Accent3 2 2 6" xfId="3343"/>
    <cellStyle name="20% - Accent3 2 2 6 2" xfId="3344"/>
    <cellStyle name="20% - Accent3 2 2 6 2 2" xfId="3345"/>
    <cellStyle name="20% - Accent3 2 2 6 3" xfId="3346"/>
    <cellStyle name="20% - Accent3 2 2 7" xfId="3347"/>
    <cellStyle name="20% - Accent3 2 2 7 2" xfId="3348"/>
    <cellStyle name="20% - Accent3 2 2 8" xfId="3349"/>
    <cellStyle name="20% - Accent3 2 2 9" xfId="3350"/>
    <cellStyle name="20% - Accent3 2 3" xfId="3351"/>
    <cellStyle name="20% - Accent3 2 3 2" xfId="3352"/>
    <cellStyle name="20% - Accent3 2 3 3" xfId="3353"/>
    <cellStyle name="20% - Accent3 2 3 4" xfId="3354"/>
    <cellStyle name="20% - Accent3 2 4" xfId="3355"/>
    <cellStyle name="20% - Accent3 2 5" xfId="3356"/>
    <cellStyle name="20% - Accent3 2 6" xfId="3357"/>
    <cellStyle name="20% - Accent3 2_MM-Fulfillment-SWX" xfId="3358"/>
    <cellStyle name="20% - Accent3 3" xfId="3359"/>
    <cellStyle name="20% - Accent3 3 2" xfId="3360"/>
    <cellStyle name="20% - Accent3 3 2 2" xfId="3361"/>
    <cellStyle name="20% - Accent3 3 2 3" xfId="3362"/>
    <cellStyle name="20% - Accent3 3 2 4" xfId="3363"/>
    <cellStyle name="20% - Accent3 3 2 5" xfId="3364"/>
    <cellStyle name="20% - Accent3 3 2 5 2" xfId="3365"/>
    <cellStyle name="20% - Accent3 3 2 5 2 2" xfId="3366"/>
    <cellStyle name="20% - Accent3 3 2 5 2 2 2" xfId="3367"/>
    <cellStyle name="20% - Accent3 3 2 5 2 3" xfId="3368"/>
    <cellStyle name="20% - Accent3 3 2 5 3" xfId="3369"/>
    <cellStyle name="20% - Accent3 3 2 5 3 2" xfId="3370"/>
    <cellStyle name="20% - Accent3 3 2 5 4" xfId="3371"/>
    <cellStyle name="20% - Accent3 3 2 5 5" xfId="3372"/>
    <cellStyle name="20% - Accent3 3 2 5 6" xfId="3373"/>
    <cellStyle name="20% - Accent3 3 3" xfId="3374"/>
    <cellStyle name="20% - Accent3 3 4" xfId="3375"/>
    <cellStyle name="20% - Accent3 3 5" xfId="3376"/>
    <cellStyle name="20% - Accent3 3 6" xfId="3377"/>
    <cellStyle name="20% - Accent3 4" xfId="3378"/>
    <cellStyle name="20% - Accent3 4 2" xfId="3379"/>
    <cellStyle name="20% - Accent3 4 2 2" xfId="3380"/>
    <cellStyle name="20% - Accent3 4 2 3" xfId="3381"/>
    <cellStyle name="20% - Accent3 4 2 3 2" xfId="3382"/>
    <cellStyle name="20% - Accent3 4 2 3 2 2" xfId="3383"/>
    <cellStyle name="20% - Accent3 4 2 3 3" xfId="3384"/>
    <cellStyle name="20% - Accent3 4 2 4" xfId="3385"/>
    <cellStyle name="20% - Accent3 4 2 4 2" xfId="3386"/>
    <cellStyle name="20% - Accent3 4 2 5" xfId="3387"/>
    <cellStyle name="20% - Accent3 4 2 6" xfId="3388"/>
    <cellStyle name="20% - Accent3 4 2 7" xfId="3389"/>
    <cellStyle name="20% - Accent3 4 3" xfId="3390"/>
    <cellStyle name="20% - Accent3 4 4" xfId="3391"/>
    <cellStyle name="20% - Accent3 4 5" xfId="3392"/>
    <cellStyle name="20% - Accent3 4 6" xfId="3393"/>
    <cellStyle name="20% - Accent3 4 6 2" xfId="3394"/>
    <cellStyle name="20% - Accent3 4 6 2 2" xfId="3395"/>
    <cellStyle name="20% - Accent3 4 6 2 2 2" xfId="3396"/>
    <cellStyle name="20% - Accent3 4 6 2 3" xfId="3397"/>
    <cellStyle name="20% - Accent3 4 6 3" xfId="3398"/>
    <cellStyle name="20% - Accent3 4 6 3 2" xfId="3399"/>
    <cellStyle name="20% - Accent3 4 6 4" xfId="3400"/>
    <cellStyle name="20% - Accent3 4 6 5" xfId="3401"/>
    <cellStyle name="20% - Accent3 4 6 6" xfId="3402"/>
    <cellStyle name="20% - Accent3 5" xfId="3403"/>
    <cellStyle name="20% - Accent3 5 2" xfId="3404"/>
    <cellStyle name="20% - Accent3 5 3" xfId="3405"/>
    <cellStyle name="20% - Accent3 5 3 2" xfId="3406"/>
    <cellStyle name="20% - Accent3 5 3 2 2" xfId="3407"/>
    <cellStyle name="20% - Accent3 5 3 2 2 2" xfId="3408"/>
    <cellStyle name="20% - Accent3 5 3 2 3" xfId="3409"/>
    <cellStyle name="20% - Accent3 5 3 3" xfId="3410"/>
    <cellStyle name="20% - Accent3 5 3 3 2" xfId="3411"/>
    <cellStyle name="20% - Accent3 5 3 4" xfId="3412"/>
    <cellStyle name="20% - Accent3 5 3 5" xfId="3413"/>
    <cellStyle name="20% - Accent3 5 3 6" xfId="3414"/>
    <cellStyle name="20% - Accent3 6" xfId="3415"/>
    <cellStyle name="20% - Accent3 6 2" xfId="3416"/>
    <cellStyle name="20% - Accent3 6 2 2" xfId="3417"/>
    <cellStyle name="20% - Accent3 6 2 2 2" xfId="3418"/>
    <cellStyle name="20% - Accent3 6 2 3" xfId="3419"/>
    <cellStyle name="20% - Accent3 6 3" xfId="3420"/>
    <cellStyle name="20% - Accent3 6 3 2" xfId="3421"/>
    <cellStyle name="20% - Accent3 6 4" xfId="3422"/>
    <cellStyle name="20% - Accent3 6 5" xfId="3423"/>
    <cellStyle name="20% - Accent3 6 6" xfId="3424"/>
    <cellStyle name="20% - Accent3 7" xfId="3425"/>
    <cellStyle name="20% - Accent3 7 2" xfId="3426"/>
    <cellStyle name="20% - Accent4 2" xfId="3427"/>
    <cellStyle name="20% - Accent4 2 2" xfId="3428"/>
    <cellStyle name="20% - Accent4 2 2 10" xfId="3429"/>
    <cellStyle name="20% - Accent4 2 2 2" xfId="3430"/>
    <cellStyle name="20% - Accent4 2 2 2 2" xfId="3431"/>
    <cellStyle name="20% - Accent4 2 2 2 3" xfId="3432"/>
    <cellStyle name="20% - Accent4 2 2 3" xfId="3433"/>
    <cellStyle name="20% - Accent4 2 2 4" xfId="3434"/>
    <cellStyle name="20% - Accent4 2 2 5" xfId="3435"/>
    <cellStyle name="20% - Accent4 2 2 6" xfId="3436"/>
    <cellStyle name="20% - Accent4 2 2 6 2" xfId="3437"/>
    <cellStyle name="20% - Accent4 2 2 6 2 2" xfId="3438"/>
    <cellStyle name="20% - Accent4 2 2 6 3" xfId="3439"/>
    <cellStyle name="20% - Accent4 2 2 7" xfId="3440"/>
    <cellStyle name="20% - Accent4 2 2 7 2" xfId="3441"/>
    <cellStyle name="20% - Accent4 2 2 8" xfId="3442"/>
    <cellStyle name="20% - Accent4 2 2 9" xfId="3443"/>
    <cellStyle name="20% - Accent4 2 3" xfId="3444"/>
    <cellStyle name="20% - Accent4 2 3 2" xfId="3445"/>
    <cellStyle name="20% - Accent4 2 3 3" xfId="3446"/>
    <cellStyle name="20% - Accent4 2 3 4" xfId="3447"/>
    <cellStyle name="20% - Accent4 2 4" xfId="3448"/>
    <cellStyle name="20% - Accent4 2 5" xfId="3449"/>
    <cellStyle name="20% - Accent4 2 6" xfId="3450"/>
    <cellStyle name="20% - Accent4 2_MM-Fulfillment-SWX" xfId="3451"/>
    <cellStyle name="20% - Accent4 3" xfId="3452"/>
    <cellStyle name="20% - Accent4 3 2" xfId="3453"/>
    <cellStyle name="20% - Accent4 3 2 2" xfId="3454"/>
    <cellStyle name="20% - Accent4 3 2 3" xfId="3455"/>
    <cellStyle name="20% - Accent4 3 2 4" xfId="3456"/>
    <cellStyle name="20% - Accent4 3 2 5" xfId="3457"/>
    <cellStyle name="20% - Accent4 3 2 5 2" xfId="3458"/>
    <cellStyle name="20% - Accent4 3 2 5 2 2" xfId="3459"/>
    <cellStyle name="20% - Accent4 3 2 5 2 2 2" xfId="3460"/>
    <cellStyle name="20% - Accent4 3 2 5 2 3" xfId="3461"/>
    <cellStyle name="20% - Accent4 3 2 5 3" xfId="3462"/>
    <cellStyle name="20% - Accent4 3 2 5 3 2" xfId="3463"/>
    <cellStyle name="20% - Accent4 3 2 5 4" xfId="3464"/>
    <cellStyle name="20% - Accent4 3 2 5 5" xfId="3465"/>
    <cellStyle name="20% - Accent4 3 2 5 6" xfId="3466"/>
    <cellStyle name="20% - Accent4 3 3" xfId="3467"/>
    <cellStyle name="20% - Accent4 3 4" xfId="3468"/>
    <cellStyle name="20% - Accent4 3 5" xfId="3469"/>
    <cellStyle name="20% - Accent4 3 6" xfId="3470"/>
    <cellStyle name="20% - Accent4 4" xfId="3471"/>
    <cellStyle name="20% - Accent4 4 2" xfId="3472"/>
    <cellStyle name="20% - Accent4 4 2 2" xfId="3473"/>
    <cellStyle name="20% - Accent4 4 2 3" xfId="3474"/>
    <cellStyle name="20% - Accent4 4 2 3 2" xfId="3475"/>
    <cellStyle name="20% - Accent4 4 2 3 2 2" xfId="3476"/>
    <cellStyle name="20% - Accent4 4 2 3 3" xfId="3477"/>
    <cellStyle name="20% - Accent4 4 2 4" xfId="3478"/>
    <cellStyle name="20% - Accent4 4 2 4 2" xfId="3479"/>
    <cellStyle name="20% - Accent4 4 2 5" xfId="3480"/>
    <cellStyle name="20% - Accent4 4 2 6" xfId="3481"/>
    <cellStyle name="20% - Accent4 4 2 7" xfId="3482"/>
    <cellStyle name="20% - Accent4 4 3" xfId="3483"/>
    <cellStyle name="20% - Accent4 4 4" xfId="3484"/>
    <cellStyle name="20% - Accent4 4 5" xfId="3485"/>
    <cellStyle name="20% - Accent4 4 6" xfId="3486"/>
    <cellStyle name="20% - Accent4 4 6 2" xfId="3487"/>
    <cellStyle name="20% - Accent4 4 6 2 2" xfId="3488"/>
    <cellStyle name="20% - Accent4 4 6 2 2 2" xfId="3489"/>
    <cellStyle name="20% - Accent4 4 6 2 3" xfId="3490"/>
    <cellStyle name="20% - Accent4 4 6 3" xfId="3491"/>
    <cellStyle name="20% - Accent4 4 6 3 2" xfId="3492"/>
    <cellStyle name="20% - Accent4 4 6 4" xfId="3493"/>
    <cellStyle name="20% - Accent4 4 6 5" xfId="3494"/>
    <cellStyle name="20% - Accent4 4 6 6" xfId="3495"/>
    <cellStyle name="20% - Accent4 5" xfId="3496"/>
    <cellStyle name="20% - Accent4 5 2" xfId="3497"/>
    <cellStyle name="20% - Accent4 5 3" xfId="3498"/>
    <cellStyle name="20% - Accent4 5 3 2" xfId="3499"/>
    <cellStyle name="20% - Accent4 5 3 2 2" xfId="3500"/>
    <cellStyle name="20% - Accent4 5 3 2 2 2" xfId="3501"/>
    <cellStyle name="20% - Accent4 5 3 2 3" xfId="3502"/>
    <cellStyle name="20% - Accent4 5 3 3" xfId="3503"/>
    <cellStyle name="20% - Accent4 5 3 3 2" xfId="3504"/>
    <cellStyle name="20% - Accent4 5 3 4" xfId="3505"/>
    <cellStyle name="20% - Accent4 5 3 5" xfId="3506"/>
    <cellStyle name="20% - Accent4 5 3 6" xfId="3507"/>
    <cellStyle name="20% - Accent4 6" xfId="3508"/>
    <cellStyle name="20% - Accent4 6 2" xfId="3509"/>
    <cellStyle name="20% - Accent4 6 2 2" xfId="3510"/>
    <cellStyle name="20% - Accent4 6 2 2 2" xfId="3511"/>
    <cellStyle name="20% - Accent4 6 2 3" xfId="3512"/>
    <cellStyle name="20% - Accent4 6 3" xfId="3513"/>
    <cellStyle name="20% - Accent4 6 3 2" xfId="3514"/>
    <cellStyle name="20% - Accent4 6 4" xfId="3515"/>
    <cellStyle name="20% - Accent4 6 5" xfId="3516"/>
    <cellStyle name="20% - Accent4 6 6" xfId="3517"/>
    <cellStyle name="20% - Accent4 7" xfId="3518"/>
    <cellStyle name="20% - Accent4 7 2" xfId="3519"/>
    <cellStyle name="20% - Accent5 2" xfId="3520"/>
    <cellStyle name="20% - Accent5 2 2" xfId="3521"/>
    <cellStyle name="20% - Accent5 2 2 10" xfId="3522"/>
    <cellStyle name="20% - Accent5 2 2 2" xfId="3523"/>
    <cellStyle name="20% - Accent5 2 2 2 2" xfId="3524"/>
    <cellStyle name="20% - Accent5 2 2 2 3" xfId="3525"/>
    <cellStyle name="20% - Accent5 2 2 3" xfId="3526"/>
    <cellStyle name="20% - Accent5 2 2 4" xfId="3527"/>
    <cellStyle name="20% - Accent5 2 2 5" xfId="3528"/>
    <cellStyle name="20% - Accent5 2 2 6" xfId="3529"/>
    <cellStyle name="20% - Accent5 2 2 6 2" xfId="3530"/>
    <cellStyle name="20% - Accent5 2 2 6 2 2" xfId="3531"/>
    <cellStyle name="20% - Accent5 2 2 6 3" xfId="3532"/>
    <cellStyle name="20% - Accent5 2 2 7" xfId="3533"/>
    <cellStyle name="20% - Accent5 2 2 7 2" xfId="3534"/>
    <cellStyle name="20% - Accent5 2 2 8" xfId="3535"/>
    <cellStyle name="20% - Accent5 2 2 9" xfId="3536"/>
    <cellStyle name="20% - Accent5 2 3" xfId="3537"/>
    <cellStyle name="20% - Accent5 2 3 2" xfId="3538"/>
    <cellStyle name="20% - Accent5 2 3 3" xfId="3539"/>
    <cellStyle name="20% - Accent5 2 3 4" xfId="3540"/>
    <cellStyle name="20% - Accent5 2 4" xfId="3541"/>
    <cellStyle name="20% - Accent5 2 5" xfId="3542"/>
    <cellStyle name="20% - Accent5 2 6" xfId="3543"/>
    <cellStyle name="20% - Accent5 2_MM-Fulfillment-SWX" xfId="3544"/>
    <cellStyle name="20% - Accent5 3" xfId="3545"/>
    <cellStyle name="20% - Accent5 3 2" xfId="3546"/>
    <cellStyle name="20% - Accent5 3 2 2" xfId="3547"/>
    <cellStyle name="20% - Accent5 3 2 3" xfId="3548"/>
    <cellStyle name="20% - Accent5 3 2 4" xfId="3549"/>
    <cellStyle name="20% - Accent5 3 2 5" xfId="3550"/>
    <cellStyle name="20% - Accent5 3 2 5 2" xfId="3551"/>
    <cellStyle name="20% - Accent5 3 2 5 2 2" xfId="3552"/>
    <cellStyle name="20% - Accent5 3 2 5 2 2 2" xfId="3553"/>
    <cellStyle name="20% - Accent5 3 2 5 2 3" xfId="3554"/>
    <cellStyle name="20% - Accent5 3 2 5 3" xfId="3555"/>
    <cellStyle name="20% - Accent5 3 2 5 3 2" xfId="3556"/>
    <cellStyle name="20% - Accent5 3 2 5 4" xfId="3557"/>
    <cellStyle name="20% - Accent5 3 2 5 5" xfId="3558"/>
    <cellStyle name="20% - Accent5 3 2 5 6" xfId="3559"/>
    <cellStyle name="20% - Accent5 3 3" xfId="3560"/>
    <cellStyle name="20% - Accent5 3 4" xfId="3561"/>
    <cellStyle name="20% - Accent5 3 5" xfId="3562"/>
    <cellStyle name="20% - Accent5 3 6" xfId="3563"/>
    <cellStyle name="20% - Accent5 4" xfId="3564"/>
    <cellStyle name="20% - Accent5 4 2" xfId="3565"/>
    <cellStyle name="20% - Accent5 4 2 2" xfId="3566"/>
    <cellStyle name="20% - Accent5 4 2 3" xfId="3567"/>
    <cellStyle name="20% - Accent5 4 2 3 2" xfId="3568"/>
    <cellStyle name="20% - Accent5 4 2 3 2 2" xfId="3569"/>
    <cellStyle name="20% - Accent5 4 2 3 3" xfId="3570"/>
    <cellStyle name="20% - Accent5 4 2 4" xfId="3571"/>
    <cellStyle name="20% - Accent5 4 2 4 2" xfId="3572"/>
    <cellStyle name="20% - Accent5 4 2 5" xfId="3573"/>
    <cellStyle name="20% - Accent5 4 2 6" xfId="3574"/>
    <cellStyle name="20% - Accent5 4 2 7" xfId="3575"/>
    <cellStyle name="20% - Accent5 4 3" xfId="3576"/>
    <cellStyle name="20% - Accent5 4 4" xfId="3577"/>
    <cellStyle name="20% - Accent5 4 5" xfId="3578"/>
    <cellStyle name="20% - Accent5 4 6" xfId="3579"/>
    <cellStyle name="20% - Accent5 4 6 2" xfId="3580"/>
    <cellStyle name="20% - Accent5 4 6 2 2" xfId="3581"/>
    <cellStyle name="20% - Accent5 4 6 2 2 2" xfId="3582"/>
    <cellStyle name="20% - Accent5 4 6 2 3" xfId="3583"/>
    <cellStyle name="20% - Accent5 4 6 3" xfId="3584"/>
    <cellStyle name="20% - Accent5 4 6 3 2" xfId="3585"/>
    <cellStyle name="20% - Accent5 4 6 4" xfId="3586"/>
    <cellStyle name="20% - Accent5 4 6 5" xfId="3587"/>
    <cellStyle name="20% - Accent5 4 6 6" xfId="3588"/>
    <cellStyle name="20% - Accent5 5" xfId="3589"/>
    <cellStyle name="20% - Accent5 5 2" xfId="3590"/>
    <cellStyle name="20% - Accent5 5 3" xfId="3591"/>
    <cellStyle name="20% - Accent5 5 3 2" xfId="3592"/>
    <cellStyle name="20% - Accent5 5 3 2 2" xfId="3593"/>
    <cellStyle name="20% - Accent5 5 3 2 2 2" xfId="3594"/>
    <cellStyle name="20% - Accent5 5 3 2 3" xfId="3595"/>
    <cellStyle name="20% - Accent5 5 3 3" xfId="3596"/>
    <cellStyle name="20% - Accent5 5 3 3 2" xfId="3597"/>
    <cellStyle name="20% - Accent5 5 3 4" xfId="3598"/>
    <cellStyle name="20% - Accent5 5 3 5" xfId="3599"/>
    <cellStyle name="20% - Accent5 5 3 6" xfId="3600"/>
    <cellStyle name="20% - Accent5 6" xfId="3601"/>
    <cellStyle name="20% - Accent5 6 2" xfId="3602"/>
    <cellStyle name="20% - Accent5 6 2 2" xfId="3603"/>
    <cellStyle name="20% - Accent5 6 2 2 2" xfId="3604"/>
    <cellStyle name="20% - Accent5 6 2 3" xfId="3605"/>
    <cellStyle name="20% - Accent5 6 3" xfId="3606"/>
    <cellStyle name="20% - Accent5 6 3 2" xfId="3607"/>
    <cellStyle name="20% - Accent5 6 4" xfId="3608"/>
    <cellStyle name="20% - Accent5 6 5" xfId="3609"/>
    <cellStyle name="20% - Accent5 6 6" xfId="3610"/>
    <cellStyle name="20% - Accent5 7" xfId="3611"/>
    <cellStyle name="20% - Accent5 7 2" xfId="3612"/>
    <cellStyle name="20% - Accent6 2" xfId="3613"/>
    <cellStyle name="20% - Accent6 2 2" xfId="3614"/>
    <cellStyle name="20% - Accent6 2 2 10" xfId="3615"/>
    <cellStyle name="20% - Accent6 2 2 2" xfId="3616"/>
    <cellStyle name="20% - Accent6 2 2 2 2" xfId="3617"/>
    <cellStyle name="20% - Accent6 2 2 2 3" xfId="3618"/>
    <cellStyle name="20% - Accent6 2 2 3" xfId="3619"/>
    <cellStyle name="20% - Accent6 2 2 4" xfId="3620"/>
    <cellStyle name="20% - Accent6 2 2 5" xfId="3621"/>
    <cellStyle name="20% - Accent6 2 2 6" xfId="3622"/>
    <cellStyle name="20% - Accent6 2 2 6 2" xfId="3623"/>
    <cellStyle name="20% - Accent6 2 2 6 2 2" xfId="3624"/>
    <cellStyle name="20% - Accent6 2 2 6 3" xfId="3625"/>
    <cellStyle name="20% - Accent6 2 2 7" xfId="3626"/>
    <cellStyle name="20% - Accent6 2 2 7 2" xfId="3627"/>
    <cellStyle name="20% - Accent6 2 2 8" xfId="3628"/>
    <cellStyle name="20% - Accent6 2 2 9" xfId="3629"/>
    <cellStyle name="20% - Accent6 2 3" xfId="3630"/>
    <cellStyle name="20% - Accent6 2 3 2" xfId="3631"/>
    <cellStyle name="20% - Accent6 2 3 3" xfId="3632"/>
    <cellStyle name="20% - Accent6 2 3 4" xfId="3633"/>
    <cellStyle name="20% - Accent6 2 4" xfId="3634"/>
    <cellStyle name="20% - Accent6 2 5" xfId="3635"/>
    <cellStyle name="20% - Accent6 2 6" xfId="3636"/>
    <cellStyle name="20% - Accent6 2_MM-Fulfillment-SWX" xfId="3637"/>
    <cellStyle name="20% - Accent6 3" xfId="3638"/>
    <cellStyle name="20% - Accent6 3 2" xfId="3639"/>
    <cellStyle name="20% - Accent6 3 2 2" xfId="3640"/>
    <cellStyle name="20% - Accent6 3 2 3" xfId="3641"/>
    <cellStyle name="20% - Accent6 3 2 4" xfId="3642"/>
    <cellStyle name="20% - Accent6 3 2 5" xfId="3643"/>
    <cellStyle name="20% - Accent6 3 2 5 2" xfId="3644"/>
    <cellStyle name="20% - Accent6 3 2 5 2 2" xfId="3645"/>
    <cellStyle name="20% - Accent6 3 2 5 2 2 2" xfId="3646"/>
    <cellStyle name="20% - Accent6 3 2 5 2 3" xfId="3647"/>
    <cellStyle name="20% - Accent6 3 2 5 3" xfId="3648"/>
    <cellStyle name="20% - Accent6 3 2 5 3 2" xfId="3649"/>
    <cellStyle name="20% - Accent6 3 2 5 4" xfId="3650"/>
    <cellStyle name="20% - Accent6 3 2 5 5" xfId="3651"/>
    <cellStyle name="20% - Accent6 3 2 5 6" xfId="3652"/>
    <cellStyle name="20% - Accent6 3 3" xfId="3653"/>
    <cellStyle name="20% - Accent6 3 4" xfId="3654"/>
    <cellStyle name="20% - Accent6 3 5" xfId="3655"/>
    <cellStyle name="20% - Accent6 3 6" xfId="3656"/>
    <cellStyle name="20% - Accent6 4" xfId="3657"/>
    <cellStyle name="20% - Accent6 4 2" xfId="3658"/>
    <cellStyle name="20% - Accent6 4 2 2" xfId="3659"/>
    <cellStyle name="20% - Accent6 4 2 3" xfId="3660"/>
    <cellStyle name="20% - Accent6 4 2 3 2" xfId="3661"/>
    <cellStyle name="20% - Accent6 4 2 3 2 2" xfId="3662"/>
    <cellStyle name="20% - Accent6 4 2 3 3" xfId="3663"/>
    <cellStyle name="20% - Accent6 4 2 4" xfId="3664"/>
    <cellStyle name="20% - Accent6 4 2 4 2" xfId="3665"/>
    <cellStyle name="20% - Accent6 4 2 5" xfId="3666"/>
    <cellStyle name="20% - Accent6 4 2 6" xfId="3667"/>
    <cellStyle name="20% - Accent6 4 2 7" xfId="3668"/>
    <cellStyle name="20% - Accent6 4 3" xfId="3669"/>
    <cellStyle name="20% - Accent6 4 4" xfId="3670"/>
    <cellStyle name="20% - Accent6 4 5" xfId="3671"/>
    <cellStyle name="20% - Accent6 4 6" xfId="3672"/>
    <cellStyle name="20% - Accent6 4 6 2" xfId="3673"/>
    <cellStyle name="20% - Accent6 4 6 2 2" xfId="3674"/>
    <cellStyle name="20% - Accent6 4 6 2 2 2" xfId="3675"/>
    <cellStyle name="20% - Accent6 4 6 2 3" xfId="3676"/>
    <cellStyle name="20% - Accent6 4 6 3" xfId="3677"/>
    <cellStyle name="20% - Accent6 4 6 3 2" xfId="3678"/>
    <cellStyle name="20% - Accent6 4 6 4" xfId="3679"/>
    <cellStyle name="20% - Accent6 4 6 5" xfId="3680"/>
    <cellStyle name="20% - Accent6 4 6 6" xfId="3681"/>
    <cellStyle name="20% - Accent6 5" xfId="3682"/>
    <cellStyle name="20% - Accent6 5 2" xfId="3683"/>
    <cellStyle name="20% - Accent6 5 3" xfId="3684"/>
    <cellStyle name="20% - Accent6 5 3 2" xfId="3685"/>
    <cellStyle name="20% - Accent6 5 3 2 2" xfId="3686"/>
    <cellStyle name="20% - Accent6 5 3 2 2 2" xfId="3687"/>
    <cellStyle name="20% - Accent6 5 3 2 3" xfId="3688"/>
    <cellStyle name="20% - Accent6 5 3 3" xfId="3689"/>
    <cellStyle name="20% - Accent6 5 3 3 2" xfId="3690"/>
    <cellStyle name="20% - Accent6 5 3 4" xfId="3691"/>
    <cellStyle name="20% - Accent6 5 3 5" xfId="3692"/>
    <cellStyle name="20% - Accent6 5 3 6" xfId="3693"/>
    <cellStyle name="20% - Accent6 6" xfId="3694"/>
    <cellStyle name="20% - Accent6 6 2" xfId="3695"/>
    <cellStyle name="20% - Accent6 6 2 2" xfId="3696"/>
    <cellStyle name="20% - Accent6 6 2 2 2" xfId="3697"/>
    <cellStyle name="20% - Accent6 6 2 3" xfId="3698"/>
    <cellStyle name="20% - Accent6 6 3" xfId="3699"/>
    <cellStyle name="20% - Accent6 6 3 2" xfId="3700"/>
    <cellStyle name="20% - Accent6 6 4" xfId="3701"/>
    <cellStyle name="20% - Accent6 6 5" xfId="3702"/>
    <cellStyle name="20% - Accent6 6 6" xfId="3703"/>
    <cellStyle name="20% - Accent6 7" xfId="3704"/>
    <cellStyle name="20% - Accent6 7 2" xfId="3705"/>
    <cellStyle name="20% - Akzent1 2" xfId="3706"/>
    <cellStyle name="20% - Akzent2 2" xfId="3707"/>
    <cellStyle name="20% - Akzent3 2" xfId="3708"/>
    <cellStyle name="20% - Akzent4 2" xfId="3709"/>
    <cellStyle name="20% - Akzent5 2" xfId="3710"/>
    <cellStyle name="20% - Akzent6 2" xfId="3711"/>
    <cellStyle name="40 % - Accent1 2" xfId="3712"/>
    <cellStyle name="40 % - Accent1 3" xfId="3713"/>
    <cellStyle name="40 % - Accent1 4" xfId="3714"/>
    <cellStyle name="40 % - Accent1 5" xfId="3715"/>
    <cellStyle name="40 % - Accent1 6" xfId="3716"/>
    <cellStyle name="40 % - Accent2 2" xfId="3717"/>
    <cellStyle name="40 % - Accent2 3" xfId="3718"/>
    <cellStyle name="40 % - Accent2 4" xfId="3719"/>
    <cellStyle name="40 % - Accent2 5" xfId="3720"/>
    <cellStyle name="40 % - Accent2 6" xfId="3721"/>
    <cellStyle name="40 % - Accent3 2" xfId="3722"/>
    <cellStyle name="40 % - Accent3 3" xfId="3723"/>
    <cellStyle name="40 % - Accent3 4" xfId="3724"/>
    <cellStyle name="40 % - Accent3 5" xfId="3725"/>
    <cellStyle name="40 % - Accent3 6" xfId="3726"/>
    <cellStyle name="40 % - Accent4 2" xfId="3727"/>
    <cellStyle name="40 % - Accent4 3" xfId="3728"/>
    <cellStyle name="40 % - Accent4 4" xfId="3729"/>
    <cellStyle name="40 % - Accent4 5" xfId="3730"/>
    <cellStyle name="40 % - Accent4 6" xfId="3731"/>
    <cellStyle name="40 % - Accent5 2" xfId="3732"/>
    <cellStyle name="40 % - Accent5 3" xfId="3733"/>
    <cellStyle name="40 % - Accent5 4" xfId="3734"/>
    <cellStyle name="40 % - Accent5 5" xfId="3735"/>
    <cellStyle name="40 % - Accent5 6" xfId="3736"/>
    <cellStyle name="40 % - Accent6 2" xfId="3737"/>
    <cellStyle name="40 % - Accent6 3" xfId="3738"/>
    <cellStyle name="40 % - Accent6 4" xfId="3739"/>
    <cellStyle name="40 % - Accent6 5" xfId="3740"/>
    <cellStyle name="40 % - Accent6 6" xfId="3741"/>
    <cellStyle name="40% - Accent1 2" xfId="3742"/>
    <cellStyle name="40% - Accent1 2 2" xfId="3743"/>
    <cellStyle name="40% - Accent1 2 2 10" xfId="3744"/>
    <cellStyle name="40% - Accent1 2 2 2" xfId="3745"/>
    <cellStyle name="40% - Accent1 2 2 2 2" xfId="3746"/>
    <cellStyle name="40% - Accent1 2 2 2 3" xfId="3747"/>
    <cellStyle name="40% - Accent1 2 2 3" xfId="3748"/>
    <cellStyle name="40% - Accent1 2 2 4" xfId="3749"/>
    <cellStyle name="40% - Accent1 2 2 5" xfId="3750"/>
    <cellStyle name="40% - Accent1 2 2 6" xfId="3751"/>
    <cellStyle name="40% - Accent1 2 2 6 2" xfId="3752"/>
    <cellStyle name="40% - Accent1 2 2 6 2 2" xfId="3753"/>
    <cellStyle name="40% - Accent1 2 2 6 3" xfId="3754"/>
    <cellStyle name="40% - Accent1 2 2 7" xfId="3755"/>
    <cellStyle name="40% - Accent1 2 2 7 2" xfId="3756"/>
    <cellStyle name="40% - Accent1 2 2 8" xfId="3757"/>
    <cellStyle name="40% - Accent1 2 2 9" xfId="3758"/>
    <cellStyle name="40% - Accent1 2 3" xfId="3759"/>
    <cellStyle name="40% - Accent1 2 3 2" xfId="3760"/>
    <cellStyle name="40% - Accent1 2 3 3" xfId="3761"/>
    <cellStyle name="40% - Accent1 2 3 4" xfId="3762"/>
    <cellStyle name="40% - Accent1 2 4" xfId="3763"/>
    <cellStyle name="40% - Accent1 2 5" xfId="3764"/>
    <cellStyle name="40% - Accent1 2 6" xfId="3765"/>
    <cellStyle name="40% - Accent1 2_MM-Fulfillment-SWX" xfId="3766"/>
    <cellStyle name="40% - Accent1 3" xfId="3767"/>
    <cellStyle name="40% - Accent1 3 2" xfId="3768"/>
    <cellStyle name="40% - Accent1 3 2 2" xfId="3769"/>
    <cellStyle name="40% - Accent1 3 2 3" xfId="3770"/>
    <cellStyle name="40% - Accent1 3 2 4" xfId="3771"/>
    <cellStyle name="40% - Accent1 3 2 5" xfId="3772"/>
    <cellStyle name="40% - Accent1 3 2 5 2" xfId="3773"/>
    <cellStyle name="40% - Accent1 3 2 5 2 2" xfId="3774"/>
    <cellStyle name="40% - Accent1 3 2 5 2 2 2" xfId="3775"/>
    <cellStyle name="40% - Accent1 3 2 5 2 3" xfId="3776"/>
    <cellStyle name="40% - Accent1 3 2 5 3" xfId="3777"/>
    <cellStyle name="40% - Accent1 3 2 5 3 2" xfId="3778"/>
    <cellStyle name="40% - Accent1 3 2 5 4" xfId="3779"/>
    <cellStyle name="40% - Accent1 3 2 5 5" xfId="3780"/>
    <cellStyle name="40% - Accent1 3 2 5 6" xfId="3781"/>
    <cellStyle name="40% - Accent1 3 3" xfId="3782"/>
    <cellStyle name="40% - Accent1 3 4" xfId="3783"/>
    <cellStyle name="40% - Accent1 3 5" xfId="3784"/>
    <cellStyle name="40% - Accent1 3 6" xfId="3785"/>
    <cellStyle name="40% - Accent1 4" xfId="3786"/>
    <cellStyle name="40% - Accent1 4 2" xfId="3787"/>
    <cellStyle name="40% - Accent1 4 2 2" xfId="3788"/>
    <cellStyle name="40% - Accent1 4 2 3" xfId="3789"/>
    <cellStyle name="40% - Accent1 4 2 3 2" xfId="3790"/>
    <cellStyle name="40% - Accent1 4 2 3 2 2" xfId="3791"/>
    <cellStyle name="40% - Accent1 4 2 3 3" xfId="3792"/>
    <cellStyle name="40% - Accent1 4 2 4" xfId="3793"/>
    <cellStyle name="40% - Accent1 4 2 4 2" xfId="3794"/>
    <cellStyle name="40% - Accent1 4 2 5" xfId="3795"/>
    <cellStyle name="40% - Accent1 4 2 6" xfId="3796"/>
    <cellStyle name="40% - Accent1 4 2 7" xfId="3797"/>
    <cellStyle name="40% - Accent1 4 3" xfId="3798"/>
    <cellStyle name="40% - Accent1 4 4" xfId="3799"/>
    <cellStyle name="40% - Accent1 4 5" xfId="3800"/>
    <cellStyle name="40% - Accent1 4 6" xfId="3801"/>
    <cellStyle name="40% - Accent1 4 6 2" xfId="3802"/>
    <cellStyle name="40% - Accent1 4 6 2 2" xfId="3803"/>
    <cellStyle name="40% - Accent1 4 6 2 2 2" xfId="3804"/>
    <cellStyle name="40% - Accent1 4 6 2 3" xfId="3805"/>
    <cellStyle name="40% - Accent1 4 6 3" xfId="3806"/>
    <cellStyle name="40% - Accent1 4 6 3 2" xfId="3807"/>
    <cellStyle name="40% - Accent1 4 6 4" xfId="3808"/>
    <cellStyle name="40% - Accent1 4 6 5" xfId="3809"/>
    <cellStyle name="40% - Accent1 4 6 6" xfId="3810"/>
    <cellStyle name="40% - Accent1 5" xfId="3811"/>
    <cellStyle name="40% - Accent1 5 2" xfId="3812"/>
    <cellStyle name="40% - Accent1 5 3" xfId="3813"/>
    <cellStyle name="40% - Accent1 5 3 2" xfId="3814"/>
    <cellStyle name="40% - Accent1 5 3 2 2" xfId="3815"/>
    <cellStyle name="40% - Accent1 5 3 2 2 2" xfId="3816"/>
    <cellStyle name="40% - Accent1 5 3 2 3" xfId="3817"/>
    <cellStyle name="40% - Accent1 5 3 3" xfId="3818"/>
    <cellStyle name="40% - Accent1 5 3 3 2" xfId="3819"/>
    <cellStyle name="40% - Accent1 5 3 4" xfId="3820"/>
    <cellStyle name="40% - Accent1 5 3 5" xfId="3821"/>
    <cellStyle name="40% - Accent1 5 3 6" xfId="3822"/>
    <cellStyle name="40% - Accent1 6" xfId="3823"/>
    <cellStyle name="40% - Accent1 6 2" xfId="3824"/>
    <cellStyle name="40% - Accent1 6 2 2" xfId="3825"/>
    <cellStyle name="40% - Accent1 6 2 2 2" xfId="3826"/>
    <cellStyle name="40% - Accent1 6 2 3" xfId="3827"/>
    <cellStyle name="40% - Accent1 6 3" xfId="3828"/>
    <cellStyle name="40% - Accent1 6 3 2" xfId="3829"/>
    <cellStyle name="40% - Accent1 6 4" xfId="3830"/>
    <cellStyle name="40% - Accent1 6 5" xfId="3831"/>
    <cellStyle name="40% - Accent1 6 6" xfId="3832"/>
    <cellStyle name="40% - Accent1 7" xfId="3833"/>
    <cellStyle name="40% - Accent1 7 2" xfId="3834"/>
    <cellStyle name="40% - Accent2 2" xfId="3835"/>
    <cellStyle name="40% - Accent2 2 2" xfId="3836"/>
    <cellStyle name="40% - Accent2 2 2 10" xfId="3837"/>
    <cellStyle name="40% - Accent2 2 2 2" xfId="3838"/>
    <cellStyle name="40% - Accent2 2 2 2 2" xfId="3839"/>
    <cellStyle name="40% - Accent2 2 2 2 3" xfId="3840"/>
    <cellStyle name="40% - Accent2 2 2 3" xfId="3841"/>
    <cellStyle name="40% - Accent2 2 2 4" xfId="3842"/>
    <cellStyle name="40% - Accent2 2 2 5" xfId="3843"/>
    <cellStyle name="40% - Accent2 2 2 6" xfId="3844"/>
    <cellStyle name="40% - Accent2 2 2 6 2" xfId="3845"/>
    <cellStyle name="40% - Accent2 2 2 6 2 2" xfId="3846"/>
    <cellStyle name="40% - Accent2 2 2 6 3" xfId="3847"/>
    <cellStyle name="40% - Accent2 2 2 7" xfId="3848"/>
    <cellStyle name="40% - Accent2 2 2 7 2" xfId="3849"/>
    <cellStyle name="40% - Accent2 2 2 8" xfId="3850"/>
    <cellStyle name="40% - Accent2 2 2 9" xfId="3851"/>
    <cellStyle name="40% - Accent2 2 3" xfId="3852"/>
    <cellStyle name="40% - Accent2 2 3 2" xfId="3853"/>
    <cellStyle name="40% - Accent2 2 3 3" xfId="3854"/>
    <cellStyle name="40% - Accent2 2 3 4" xfId="3855"/>
    <cellStyle name="40% - Accent2 2 4" xfId="3856"/>
    <cellStyle name="40% - Accent2 2 5" xfId="3857"/>
    <cellStyle name="40% - Accent2 2 6" xfId="3858"/>
    <cellStyle name="40% - Accent2 2_MM-Fulfillment-SWX" xfId="3859"/>
    <cellStyle name="40% - Accent2 3" xfId="3860"/>
    <cellStyle name="40% - Accent2 3 2" xfId="3861"/>
    <cellStyle name="40% - Accent2 3 2 2" xfId="3862"/>
    <cellStyle name="40% - Accent2 3 2 3" xfId="3863"/>
    <cellStyle name="40% - Accent2 3 2 4" xfId="3864"/>
    <cellStyle name="40% - Accent2 3 2 5" xfId="3865"/>
    <cellStyle name="40% - Accent2 3 2 5 2" xfId="3866"/>
    <cellStyle name="40% - Accent2 3 2 5 2 2" xfId="3867"/>
    <cellStyle name="40% - Accent2 3 2 5 2 2 2" xfId="3868"/>
    <cellStyle name="40% - Accent2 3 2 5 2 3" xfId="3869"/>
    <cellStyle name="40% - Accent2 3 2 5 3" xfId="3870"/>
    <cellStyle name="40% - Accent2 3 2 5 3 2" xfId="3871"/>
    <cellStyle name="40% - Accent2 3 2 5 4" xfId="3872"/>
    <cellStyle name="40% - Accent2 3 2 5 5" xfId="3873"/>
    <cellStyle name="40% - Accent2 3 2 5 6" xfId="3874"/>
    <cellStyle name="40% - Accent2 3 3" xfId="3875"/>
    <cellStyle name="40% - Accent2 3 4" xfId="3876"/>
    <cellStyle name="40% - Accent2 3 5" xfId="3877"/>
    <cellStyle name="40% - Accent2 3 6" xfId="3878"/>
    <cellStyle name="40% - Accent2 4" xfId="3879"/>
    <cellStyle name="40% - Accent2 4 2" xfId="3880"/>
    <cellStyle name="40% - Accent2 4 2 2" xfId="3881"/>
    <cellStyle name="40% - Accent2 4 2 3" xfId="3882"/>
    <cellStyle name="40% - Accent2 4 2 3 2" xfId="3883"/>
    <cellStyle name="40% - Accent2 4 2 3 2 2" xfId="3884"/>
    <cellStyle name="40% - Accent2 4 2 3 3" xfId="3885"/>
    <cellStyle name="40% - Accent2 4 2 4" xfId="3886"/>
    <cellStyle name="40% - Accent2 4 2 4 2" xfId="3887"/>
    <cellStyle name="40% - Accent2 4 2 5" xfId="3888"/>
    <cellStyle name="40% - Accent2 4 2 6" xfId="3889"/>
    <cellStyle name="40% - Accent2 4 2 7" xfId="3890"/>
    <cellStyle name="40% - Accent2 4 3" xfId="3891"/>
    <cellStyle name="40% - Accent2 4 4" xfId="3892"/>
    <cellStyle name="40% - Accent2 4 5" xfId="3893"/>
    <cellStyle name="40% - Accent2 4 6" xfId="3894"/>
    <cellStyle name="40% - Accent2 4 6 2" xfId="3895"/>
    <cellStyle name="40% - Accent2 4 6 2 2" xfId="3896"/>
    <cellStyle name="40% - Accent2 4 6 2 2 2" xfId="3897"/>
    <cellStyle name="40% - Accent2 4 6 2 3" xfId="3898"/>
    <cellStyle name="40% - Accent2 4 6 3" xfId="3899"/>
    <cellStyle name="40% - Accent2 4 6 3 2" xfId="3900"/>
    <cellStyle name="40% - Accent2 4 6 4" xfId="3901"/>
    <cellStyle name="40% - Accent2 4 6 5" xfId="3902"/>
    <cellStyle name="40% - Accent2 4 6 6" xfId="3903"/>
    <cellStyle name="40% - Accent2 5" xfId="3904"/>
    <cellStyle name="40% - Accent2 5 2" xfId="3905"/>
    <cellStyle name="40% - Accent2 5 3" xfId="3906"/>
    <cellStyle name="40% - Accent2 5 3 2" xfId="3907"/>
    <cellStyle name="40% - Accent2 5 3 2 2" xfId="3908"/>
    <cellStyle name="40% - Accent2 5 3 2 2 2" xfId="3909"/>
    <cellStyle name="40% - Accent2 5 3 2 3" xfId="3910"/>
    <cellStyle name="40% - Accent2 5 3 3" xfId="3911"/>
    <cellStyle name="40% - Accent2 5 3 3 2" xfId="3912"/>
    <cellStyle name="40% - Accent2 5 3 4" xfId="3913"/>
    <cellStyle name="40% - Accent2 5 3 5" xfId="3914"/>
    <cellStyle name="40% - Accent2 5 3 6" xfId="3915"/>
    <cellStyle name="40% - Accent2 6" xfId="3916"/>
    <cellStyle name="40% - Accent2 6 2" xfId="3917"/>
    <cellStyle name="40% - Accent2 6 2 2" xfId="3918"/>
    <cellStyle name="40% - Accent2 6 2 2 2" xfId="3919"/>
    <cellStyle name="40% - Accent2 6 2 3" xfId="3920"/>
    <cellStyle name="40% - Accent2 6 3" xfId="3921"/>
    <cellStyle name="40% - Accent2 6 3 2" xfId="3922"/>
    <cellStyle name="40% - Accent2 6 4" xfId="3923"/>
    <cellStyle name="40% - Accent2 6 5" xfId="3924"/>
    <cellStyle name="40% - Accent2 6 6" xfId="3925"/>
    <cellStyle name="40% - Accent2 7" xfId="3926"/>
    <cellStyle name="40% - Accent2 7 2" xfId="3927"/>
    <cellStyle name="40% - Accent3 2" xfId="3928"/>
    <cellStyle name="40% - Accent3 2 2" xfId="3929"/>
    <cellStyle name="40% - Accent3 2 2 10" xfId="3930"/>
    <cellStyle name="40% - Accent3 2 2 2" xfId="3931"/>
    <cellStyle name="40% - Accent3 2 2 2 2" xfId="3932"/>
    <cellStyle name="40% - Accent3 2 2 2 3" xfId="3933"/>
    <cellStyle name="40% - Accent3 2 2 3" xfId="3934"/>
    <cellStyle name="40% - Accent3 2 2 4" xfId="3935"/>
    <cellStyle name="40% - Accent3 2 2 5" xfId="3936"/>
    <cellStyle name="40% - Accent3 2 2 6" xfId="3937"/>
    <cellStyle name="40% - Accent3 2 2 6 2" xfId="3938"/>
    <cellStyle name="40% - Accent3 2 2 6 2 2" xfId="3939"/>
    <cellStyle name="40% - Accent3 2 2 6 3" xfId="3940"/>
    <cellStyle name="40% - Accent3 2 2 7" xfId="3941"/>
    <cellStyle name="40% - Accent3 2 2 7 2" xfId="3942"/>
    <cellStyle name="40% - Accent3 2 2 8" xfId="3943"/>
    <cellStyle name="40% - Accent3 2 2 9" xfId="3944"/>
    <cellStyle name="40% - Accent3 2 3" xfId="3945"/>
    <cellStyle name="40% - Accent3 2 3 2" xfId="3946"/>
    <cellStyle name="40% - Accent3 2 3 3" xfId="3947"/>
    <cellStyle name="40% - Accent3 2 3 4" xfId="3948"/>
    <cellStyle name="40% - Accent3 2 4" xfId="3949"/>
    <cellStyle name="40% - Accent3 2 5" xfId="3950"/>
    <cellStyle name="40% - Accent3 2 6" xfId="3951"/>
    <cellStyle name="40% - Accent3 2_MM-Fulfillment-SWX" xfId="3952"/>
    <cellStyle name="40% - Accent3 3" xfId="3953"/>
    <cellStyle name="40% - Accent3 3 2" xfId="3954"/>
    <cellStyle name="40% - Accent3 3 2 2" xfId="3955"/>
    <cellStyle name="40% - Accent3 3 2 3" xfId="3956"/>
    <cellStyle name="40% - Accent3 3 2 4" xfId="3957"/>
    <cellStyle name="40% - Accent3 3 2 5" xfId="3958"/>
    <cellStyle name="40% - Accent3 3 2 5 2" xfId="3959"/>
    <cellStyle name="40% - Accent3 3 2 5 2 2" xfId="3960"/>
    <cellStyle name="40% - Accent3 3 2 5 2 2 2" xfId="3961"/>
    <cellStyle name="40% - Accent3 3 2 5 2 3" xfId="3962"/>
    <cellStyle name="40% - Accent3 3 2 5 3" xfId="3963"/>
    <cellStyle name="40% - Accent3 3 2 5 3 2" xfId="3964"/>
    <cellStyle name="40% - Accent3 3 2 5 4" xfId="3965"/>
    <cellStyle name="40% - Accent3 3 2 5 5" xfId="3966"/>
    <cellStyle name="40% - Accent3 3 2 5 6" xfId="3967"/>
    <cellStyle name="40% - Accent3 3 3" xfId="3968"/>
    <cellStyle name="40% - Accent3 3 4" xfId="3969"/>
    <cellStyle name="40% - Accent3 3 5" xfId="3970"/>
    <cellStyle name="40% - Accent3 3 6" xfId="3971"/>
    <cellStyle name="40% - Accent3 4" xfId="3972"/>
    <cellStyle name="40% - Accent3 4 2" xfId="3973"/>
    <cellStyle name="40% - Accent3 4 2 2" xfId="3974"/>
    <cellStyle name="40% - Accent3 4 2 3" xfId="3975"/>
    <cellStyle name="40% - Accent3 4 2 3 2" xfId="3976"/>
    <cellStyle name="40% - Accent3 4 2 3 2 2" xfId="3977"/>
    <cellStyle name="40% - Accent3 4 2 3 3" xfId="3978"/>
    <cellStyle name="40% - Accent3 4 2 4" xfId="3979"/>
    <cellStyle name="40% - Accent3 4 2 4 2" xfId="3980"/>
    <cellStyle name="40% - Accent3 4 2 5" xfId="3981"/>
    <cellStyle name="40% - Accent3 4 2 6" xfId="3982"/>
    <cellStyle name="40% - Accent3 4 2 7" xfId="3983"/>
    <cellStyle name="40% - Accent3 4 3" xfId="3984"/>
    <cellStyle name="40% - Accent3 4 4" xfId="3985"/>
    <cellStyle name="40% - Accent3 4 5" xfId="3986"/>
    <cellStyle name="40% - Accent3 4 6" xfId="3987"/>
    <cellStyle name="40% - Accent3 4 6 2" xfId="3988"/>
    <cellStyle name="40% - Accent3 4 6 2 2" xfId="3989"/>
    <cellStyle name="40% - Accent3 4 6 2 2 2" xfId="3990"/>
    <cellStyle name="40% - Accent3 4 6 2 3" xfId="3991"/>
    <cellStyle name="40% - Accent3 4 6 3" xfId="3992"/>
    <cellStyle name="40% - Accent3 4 6 3 2" xfId="3993"/>
    <cellStyle name="40% - Accent3 4 6 4" xfId="3994"/>
    <cellStyle name="40% - Accent3 4 6 5" xfId="3995"/>
    <cellStyle name="40% - Accent3 4 6 6" xfId="3996"/>
    <cellStyle name="40% - Accent3 5" xfId="3997"/>
    <cellStyle name="40% - Accent3 5 2" xfId="3998"/>
    <cellStyle name="40% - Accent3 5 3" xfId="3999"/>
    <cellStyle name="40% - Accent3 5 3 2" xfId="4000"/>
    <cellStyle name="40% - Accent3 5 3 2 2" xfId="4001"/>
    <cellStyle name="40% - Accent3 5 3 2 2 2" xfId="4002"/>
    <cellStyle name="40% - Accent3 5 3 2 3" xfId="4003"/>
    <cellStyle name="40% - Accent3 5 3 3" xfId="4004"/>
    <cellStyle name="40% - Accent3 5 3 3 2" xfId="4005"/>
    <cellStyle name="40% - Accent3 5 3 4" xfId="4006"/>
    <cellStyle name="40% - Accent3 5 3 5" xfId="4007"/>
    <cellStyle name="40% - Accent3 5 3 6" xfId="4008"/>
    <cellStyle name="40% - Accent3 6" xfId="4009"/>
    <cellStyle name="40% - Accent3 6 2" xfId="4010"/>
    <cellStyle name="40% - Accent3 6 2 2" xfId="4011"/>
    <cellStyle name="40% - Accent3 6 2 2 2" xfId="4012"/>
    <cellStyle name="40% - Accent3 6 2 3" xfId="4013"/>
    <cellStyle name="40% - Accent3 6 3" xfId="4014"/>
    <cellStyle name="40% - Accent3 6 3 2" xfId="4015"/>
    <cellStyle name="40% - Accent3 6 4" xfId="4016"/>
    <cellStyle name="40% - Accent3 6 5" xfId="4017"/>
    <cellStyle name="40% - Accent3 6 6" xfId="4018"/>
    <cellStyle name="40% - Accent3 7" xfId="4019"/>
    <cellStyle name="40% - Accent3 7 2" xfId="4020"/>
    <cellStyle name="40% - Accent4 2" xfId="4021"/>
    <cellStyle name="40% - Accent4 2 2" xfId="4022"/>
    <cellStyle name="40% - Accent4 2 2 10" xfId="4023"/>
    <cellStyle name="40% - Accent4 2 2 2" xfId="4024"/>
    <cellStyle name="40% - Accent4 2 2 2 2" xfId="4025"/>
    <cellStyle name="40% - Accent4 2 2 2 3" xfId="4026"/>
    <cellStyle name="40% - Accent4 2 2 3" xfId="4027"/>
    <cellStyle name="40% - Accent4 2 2 4" xfId="4028"/>
    <cellStyle name="40% - Accent4 2 2 5" xfId="4029"/>
    <cellStyle name="40% - Accent4 2 2 6" xfId="4030"/>
    <cellStyle name="40% - Accent4 2 2 6 2" xfId="4031"/>
    <cellStyle name="40% - Accent4 2 2 6 2 2" xfId="4032"/>
    <cellStyle name="40% - Accent4 2 2 6 3" xfId="4033"/>
    <cellStyle name="40% - Accent4 2 2 7" xfId="4034"/>
    <cellStyle name="40% - Accent4 2 2 7 2" xfId="4035"/>
    <cellStyle name="40% - Accent4 2 2 8" xfId="4036"/>
    <cellStyle name="40% - Accent4 2 2 9" xfId="4037"/>
    <cellStyle name="40% - Accent4 2 3" xfId="4038"/>
    <cellStyle name="40% - Accent4 2 3 2" xfId="4039"/>
    <cellStyle name="40% - Accent4 2 3 3" xfId="4040"/>
    <cellStyle name="40% - Accent4 2 3 4" xfId="4041"/>
    <cellStyle name="40% - Accent4 2 4" xfId="4042"/>
    <cellStyle name="40% - Accent4 2 5" xfId="4043"/>
    <cellStyle name="40% - Accent4 2 6" xfId="4044"/>
    <cellStyle name="40% - Accent4 2_MM-Fulfillment-SWX" xfId="4045"/>
    <cellStyle name="40% - Accent4 3" xfId="4046"/>
    <cellStyle name="40% - Accent4 3 2" xfId="4047"/>
    <cellStyle name="40% - Accent4 3 2 2" xfId="4048"/>
    <cellStyle name="40% - Accent4 3 2 3" xfId="4049"/>
    <cellStyle name="40% - Accent4 3 2 4" xfId="4050"/>
    <cellStyle name="40% - Accent4 3 2 5" xfId="4051"/>
    <cellStyle name="40% - Accent4 3 2 5 2" xfId="4052"/>
    <cellStyle name="40% - Accent4 3 2 5 2 2" xfId="4053"/>
    <cellStyle name="40% - Accent4 3 2 5 2 2 2" xfId="4054"/>
    <cellStyle name="40% - Accent4 3 2 5 2 3" xfId="4055"/>
    <cellStyle name="40% - Accent4 3 2 5 3" xfId="4056"/>
    <cellStyle name="40% - Accent4 3 2 5 3 2" xfId="4057"/>
    <cellStyle name="40% - Accent4 3 2 5 4" xfId="4058"/>
    <cellStyle name="40% - Accent4 3 2 5 5" xfId="4059"/>
    <cellStyle name="40% - Accent4 3 2 5 6" xfId="4060"/>
    <cellStyle name="40% - Accent4 3 3" xfId="4061"/>
    <cellStyle name="40% - Accent4 3 4" xfId="4062"/>
    <cellStyle name="40% - Accent4 3 5" xfId="4063"/>
    <cellStyle name="40% - Accent4 3 6" xfId="4064"/>
    <cellStyle name="40% - Accent4 4" xfId="4065"/>
    <cellStyle name="40% - Accent4 4 2" xfId="4066"/>
    <cellStyle name="40% - Accent4 4 2 2" xfId="4067"/>
    <cellStyle name="40% - Accent4 4 2 3" xfId="4068"/>
    <cellStyle name="40% - Accent4 4 2 3 2" xfId="4069"/>
    <cellStyle name="40% - Accent4 4 2 3 2 2" xfId="4070"/>
    <cellStyle name="40% - Accent4 4 2 3 3" xfId="4071"/>
    <cellStyle name="40% - Accent4 4 2 4" xfId="4072"/>
    <cellStyle name="40% - Accent4 4 2 4 2" xfId="4073"/>
    <cellStyle name="40% - Accent4 4 2 5" xfId="4074"/>
    <cellStyle name="40% - Accent4 4 2 6" xfId="4075"/>
    <cellStyle name="40% - Accent4 4 2 7" xfId="4076"/>
    <cellStyle name="40% - Accent4 4 3" xfId="4077"/>
    <cellStyle name="40% - Accent4 4 4" xfId="4078"/>
    <cellStyle name="40% - Accent4 4 5" xfId="4079"/>
    <cellStyle name="40% - Accent4 4 6" xfId="4080"/>
    <cellStyle name="40% - Accent4 4 6 2" xfId="4081"/>
    <cellStyle name="40% - Accent4 4 6 2 2" xfId="4082"/>
    <cellStyle name="40% - Accent4 4 6 2 2 2" xfId="4083"/>
    <cellStyle name="40% - Accent4 4 6 2 3" xfId="4084"/>
    <cellStyle name="40% - Accent4 4 6 3" xfId="4085"/>
    <cellStyle name="40% - Accent4 4 6 3 2" xfId="4086"/>
    <cellStyle name="40% - Accent4 4 6 4" xfId="4087"/>
    <cellStyle name="40% - Accent4 4 6 5" xfId="4088"/>
    <cellStyle name="40% - Accent4 4 6 6" xfId="4089"/>
    <cellStyle name="40% - Accent4 5" xfId="4090"/>
    <cellStyle name="40% - Accent4 5 2" xfId="4091"/>
    <cellStyle name="40% - Accent4 5 3" xfId="4092"/>
    <cellStyle name="40% - Accent4 5 3 2" xfId="4093"/>
    <cellStyle name="40% - Accent4 5 3 2 2" xfId="4094"/>
    <cellStyle name="40% - Accent4 5 3 2 2 2" xfId="4095"/>
    <cellStyle name="40% - Accent4 5 3 2 3" xfId="4096"/>
    <cellStyle name="40% - Accent4 5 3 3" xfId="4097"/>
    <cellStyle name="40% - Accent4 5 3 3 2" xfId="4098"/>
    <cellStyle name="40% - Accent4 5 3 4" xfId="4099"/>
    <cellStyle name="40% - Accent4 5 3 5" xfId="4100"/>
    <cellStyle name="40% - Accent4 5 3 6" xfId="4101"/>
    <cellStyle name="40% - Accent4 6" xfId="4102"/>
    <cellStyle name="40% - Accent4 6 2" xfId="4103"/>
    <cellStyle name="40% - Accent4 6 2 2" xfId="4104"/>
    <cellStyle name="40% - Accent4 6 2 2 2" xfId="4105"/>
    <cellStyle name="40% - Accent4 6 2 3" xfId="4106"/>
    <cellStyle name="40% - Accent4 6 3" xfId="4107"/>
    <cellStyle name="40% - Accent4 6 3 2" xfId="4108"/>
    <cellStyle name="40% - Accent4 6 4" xfId="4109"/>
    <cellStyle name="40% - Accent4 6 5" xfId="4110"/>
    <cellStyle name="40% - Accent4 6 6" xfId="4111"/>
    <cellStyle name="40% - Accent4 7" xfId="4112"/>
    <cellStyle name="40% - Accent4 7 2" xfId="4113"/>
    <cellStyle name="40% - Accent5 2" xfId="4114"/>
    <cellStyle name="40% - Accent5 2 2" xfId="4115"/>
    <cellStyle name="40% - Accent5 2 2 10" xfId="4116"/>
    <cellStyle name="40% - Accent5 2 2 2" xfId="4117"/>
    <cellStyle name="40% - Accent5 2 2 2 2" xfId="4118"/>
    <cellStyle name="40% - Accent5 2 2 2 3" xfId="4119"/>
    <cellStyle name="40% - Accent5 2 2 3" xfId="4120"/>
    <cellStyle name="40% - Accent5 2 2 4" xfId="4121"/>
    <cellStyle name="40% - Accent5 2 2 5" xfId="4122"/>
    <cellStyle name="40% - Accent5 2 2 6" xfId="4123"/>
    <cellStyle name="40% - Accent5 2 2 6 2" xfId="4124"/>
    <cellStyle name="40% - Accent5 2 2 6 2 2" xfId="4125"/>
    <cellStyle name="40% - Accent5 2 2 6 3" xfId="4126"/>
    <cellStyle name="40% - Accent5 2 2 7" xfId="4127"/>
    <cellStyle name="40% - Accent5 2 2 7 2" xfId="4128"/>
    <cellStyle name="40% - Accent5 2 2 8" xfId="4129"/>
    <cellStyle name="40% - Accent5 2 2 9" xfId="4130"/>
    <cellStyle name="40% - Accent5 2 3" xfId="4131"/>
    <cellStyle name="40% - Accent5 2 3 2" xfId="4132"/>
    <cellStyle name="40% - Accent5 2 3 3" xfId="4133"/>
    <cellStyle name="40% - Accent5 2 3 4" xfId="4134"/>
    <cellStyle name="40% - Accent5 2 4" xfId="4135"/>
    <cellStyle name="40% - Accent5 2 5" xfId="4136"/>
    <cellStyle name="40% - Accent5 2 6" xfId="4137"/>
    <cellStyle name="40% - Accent5 2_MM-Fulfillment-SWX" xfId="4138"/>
    <cellStyle name="40% - Accent5 3" xfId="4139"/>
    <cellStyle name="40% - Accent5 3 2" xfId="4140"/>
    <cellStyle name="40% - Accent5 3 2 2" xfId="4141"/>
    <cellStyle name="40% - Accent5 3 2 3" xfId="4142"/>
    <cellStyle name="40% - Accent5 3 2 4" xfId="4143"/>
    <cellStyle name="40% - Accent5 3 2 5" xfId="4144"/>
    <cellStyle name="40% - Accent5 3 2 5 2" xfId="4145"/>
    <cellStyle name="40% - Accent5 3 2 5 2 2" xfId="4146"/>
    <cellStyle name="40% - Accent5 3 2 5 2 2 2" xfId="4147"/>
    <cellStyle name="40% - Accent5 3 2 5 2 3" xfId="4148"/>
    <cellStyle name="40% - Accent5 3 2 5 3" xfId="4149"/>
    <cellStyle name="40% - Accent5 3 2 5 3 2" xfId="4150"/>
    <cellStyle name="40% - Accent5 3 2 5 4" xfId="4151"/>
    <cellStyle name="40% - Accent5 3 2 5 5" xfId="4152"/>
    <cellStyle name="40% - Accent5 3 2 5 6" xfId="4153"/>
    <cellStyle name="40% - Accent5 3 3" xfId="4154"/>
    <cellStyle name="40% - Accent5 3 4" xfId="4155"/>
    <cellStyle name="40% - Accent5 3 5" xfId="4156"/>
    <cellStyle name="40% - Accent5 3 6" xfId="4157"/>
    <cellStyle name="40% - Accent5 4" xfId="4158"/>
    <cellStyle name="40% - Accent5 4 2" xfId="4159"/>
    <cellStyle name="40% - Accent5 4 2 2" xfId="4160"/>
    <cellStyle name="40% - Accent5 4 2 3" xfId="4161"/>
    <cellStyle name="40% - Accent5 4 2 3 2" xfId="4162"/>
    <cellStyle name="40% - Accent5 4 2 3 2 2" xfId="4163"/>
    <cellStyle name="40% - Accent5 4 2 3 3" xfId="4164"/>
    <cellStyle name="40% - Accent5 4 2 4" xfId="4165"/>
    <cellStyle name="40% - Accent5 4 2 4 2" xfId="4166"/>
    <cellStyle name="40% - Accent5 4 2 5" xfId="4167"/>
    <cellStyle name="40% - Accent5 4 2 6" xfId="4168"/>
    <cellStyle name="40% - Accent5 4 2 7" xfId="4169"/>
    <cellStyle name="40% - Accent5 4 3" xfId="4170"/>
    <cellStyle name="40% - Accent5 4 4" xfId="4171"/>
    <cellStyle name="40% - Accent5 4 5" xfId="4172"/>
    <cellStyle name="40% - Accent5 4 6" xfId="4173"/>
    <cellStyle name="40% - Accent5 4 6 2" xfId="4174"/>
    <cellStyle name="40% - Accent5 4 6 2 2" xfId="4175"/>
    <cellStyle name="40% - Accent5 4 6 2 2 2" xfId="4176"/>
    <cellStyle name="40% - Accent5 4 6 2 3" xfId="4177"/>
    <cellStyle name="40% - Accent5 4 6 3" xfId="4178"/>
    <cellStyle name="40% - Accent5 4 6 3 2" xfId="4179"/>
    <cellStyle name="40% - Accent5 4 6 4" xfId="4180"/>
    <cellStyle name="40% - Accent5 4 6 5" xfId="4181"/>
    <cellStyle name="40% - Accent5 4 6 6" xfId="4182"/>
    <cellStyle name="40% - Accent5 5" xfId="4183"/>
    <cellStyle name="40% - Accent5 5 2" xfId="4184"/>
    <cellStyle name="40% - Accent5 5 3" xfId="4185"/>
    <cellStyle name="40% - Accent5 5 3 2" xfId="4186"/>
    <cellStyle name="40% - Accent5 5 3 2 2" xfId="4187"/>
    <cellStyle name="40% - Accent5 5 3 2 2 2" xfId="4188"/>
    <cellStyle name="40% - Accent5 5 3 2 3" xfId="4189"/>
    <cellStyle name="40% - Accent5 5 3 3" xfId="4190"/>
    <cellStyle name="40% - Accent5 5 3 3 2" xfId="4191"/>
    <cellStyle name="40% - Accent5 5 3 4" xfId="4192"/>
    <cellStyle name="40% - Accent5 5 3 5" xfId="4193"/>
    <cellStyle name="40% - Accent5 5 3 6" xfId="4194"/>
    <cellStyle name="40% - Accent5 6" xfId="4195"/>
    <cellStyle name="40% - Accent5 6 2" xfId="4196"/>
    <cellStyle name="40% - Accent5 6 2 2" xfId="4197"/>
    <cellStyle name="40% - Accent5 6 2 2 2" xfId="4198"/>
    <cellStyle name="40% - Accent5 6 2 3" xfId="4199"/>
    <cellStyle name="40% - Accent5 6 3" xfId="4200"/>
    <cellStyle name="40% - Accent5 6 3 2" xfId="4201"/>
    <cellStyle name="40% - Accent5 6 4" xfId="4202"/>
    <cellStyle name="40% - Accent5 6 5" xfId="4203"/>
    <cellStyle name="40% - Accent5 6 6" xfId="4204"/>
    <cellStyle name="40% - Accent5 7" xfId="4205"/>
    <cellStyle name="40% - Accent5 7 2" xfId="4206"/>
    <cellStyle name="40% - Accent6 2" xfId="4207"/>
    <cellStyle name="40% - Accent6 2 2" xfId="4208"/>
    <cellStyle name="40% - Accent6 2 2 10" xfId="4209"/>
    <cellStyle name="40% - Accent6 2 2 2" xfId="4210"/>
    <cellStyle name="40% - Accent6 2 2 2 2" xfId="4211"/>
    <cellStyle name="40% - Accent6 2 2 2 3" xfId="4212"/>
    <cellStyle name="40% - Accent6 2 2 3" xfId="4213"/>
    <cellStyle name="40% - Accent6 2 2 4" xfId="4214"/>
    <cellStyle name="40% - Accent6 2 2 5" xfId="4215"/>
    <cellStyle name="40% - Accent6 2 2 6" xfId="4216"/>
    <cellStyle name="40% - Accent6 2 2 6 2" xfId="4217"/>
    <cellStyle name="40% - Accent6 2 2 6 2 2" xfId="4218"/>
    <cellStyle name="40% - Accent6 2 2 6 3" xfId="4219"/>
    <cellStyle name="40% - Accent6 2 2 7" xfId="4220"/>
    <cellStyle name="40% - Accent6 2 2 7 2" xfId="4221"/>
    <cellStyle name="40% - Accent6 2 2 8" xfId="4222"/>
    <cellStyle name="40% - Accent6 2 2 9" xfId="4223"/>
    <cellStyle name="40% - Accent6 2 3" xfId="4224"/>
    <cellStyle name="40% - Accent6 2 3 2" xfId="4225"/>
    <cellStyle name="40% - Accent6 2 3 3" xfId="4226"/>
    <cellStyle name="40% - Accent6 2 3 4" xfId="4227"/>
    <cellStyle name="40% - Accent6 2 4" xfId="4228"/>
    <cellStyle name="40% - Accent6 2 5" xfId="4229"/>
    <cellStyle name="40% - Accent6 2 6" xfId="4230"/>
    <cellStyle name="40% - Accent6 2_MM-Fulfillment-SWX" xfId="4231"/>
    <cellStyle name="40% - Accent6 3" xfId="4232"/>
    <cellStyle name="40% - Accent6 3 2" xfId="4233"/>
    <cellStyle name="40% - Accent6 3 2 2" xfId="4234"/>
    <cellStyle name="40% - Accent6 3 2 3" xfId="4235"/>
    <cellStyle name="40% - Accent6 3 2 4" xfId="4236"/>
    <cellStyle name="40% - Accent6 3 2 5" xfId="4237"/>
    <cellStyle name="40% - Accent6 3 2 5 2" xfId="4238"/>
    <cellStyle name="40% - Accent6 3 2 5 2 2" xfId="4239"/>
    <cellStyle name="40% - Accent6 3 2 5 2 2 2" xfId="4240"/>
    <cellStyle name="40% - Accent6 3 2 5 2 3" xfId="4241"/>
    <cellStyle name="40% - Accent6 3 2 5 3" xfId="4242"/>
    <cellStyle name="40% - Accent6 3 2 5 3 2" xfId="4243"/>
    <cellStyle name="40% - Accent6 3 2 5 4" xfId="4244"/>
    <cellStyle name="40% - Accent6 3 2 5 5" xfId="4245"/>
    <cellStyle name="40% - Accent6 3 2 5 6" xfId="4246"/>
    <cellStyle name="40% - Accent6 3 3" xfId="4247"/>
    <cellStyle name="40% - Accent6 3 4" xfId="4248"/>
    <cellStyle name="40% - Accent6 3 5" xfId="4249"/>
    <cellStyle name="40% - Accent6 3 6" xfId="4250"/>
    <cellStyle name="40% - Accent6 4" xfId="4251"/>
    <cellStyle name="40% - Accent6 4 2" xfId="4252"/>
    <cellStyle name="40% - Accent6 4 2 2" xfId="4253"/>
    <cellStyle name="40% - Accent6 4 2 3" xfId="4254"/>
    <cellStyle name="40% - Accent6 4 2 3 2" xfId="4255"/>
    <cellStyle name="40% - Accent6 4 2 3 2 2" xfId="4256"/>
    <cellStyle name="40% - Accent6 4 2 3 3" xfId="4257"/>
    <cellStyle name="40% - Accent6 4 2 4" xfId="4258"/>
    <cellStyle name="40% - Accent6 4 2 4 2" xfId="4259"/>
    <cellStyle name="40% - Accent6 4 2 5" xfId="4260"/>
    <cellStyle name="40% - Accent6 4 2 6" xfId="4261"/>
    <cellStyle name="40% - Accent6 4 2 7" xfId="4262"/>
    <cellStyle name="40% - Accent6 4 3" xfId="4263"/>
    <cellStyle name="40% - Accent6 4 4" xfId="4264"/>
    <cellStyle name="40% - Accent6 4 5" xfId="4265"/>
    <cellStyle name="40% - Accent6 4 6" xfId="4266"/>
    <cellStyle name="40% - Accent6 4 6 2" xfId="4267"/>
    <cellStyle name="40% - Accent6 4 6 2 2" xfId="4268"/>
    <cellStyle name="40% - Accent6 4 6 2 2 2" xfId="4269"/>
    <cellStyle name="40% - Accent6 4 6 2 3" xfId="4270"/>
    <cellStyle name="40% - Accent6 4 6 3" xfId="4271"/>
    <cellStyle name="40% - Accent6 4 6 3 2" xfId="4272"/>
    <cellStyle name="40% - Accent6 4 6 4" xfId="4273"/>
    <cellStyle name="40% - Accent6 4 6 5" xfId="4274"/>
    <cellStyle name="40% - Accent6 4 6 6" xfId="4275"/>
    <cellStyle name="40% - Accent6 5" xfId="4276"/>
    <cellStyle name="40% - Accent6 5 2" xfId="4277"/>
    <cellStyle name="40% - Accent6 5 3" xfId="4278"/>
    <cellStyle name="40% - Accent6 5 3 2" xfId="4279"/>
    <cellStyle name="40% - Accent6 5 3 2 2" xfId="4280"/>
    <cellStyle name="40% - Accent6 5 3 2 2 2" xfId="4281"/>
    <cellStyle name="40% - Accent6 5 3 2 3" xfId="4282"/>
    <cellStyle name="40% - Accent6 5 3 3" xfId="4283"/>
    <cellStyle name="40% - Accent6 5 3 3 2" xfId="4284"/>
    <cellStyle name="40% - Accent6 5 3 4" xfId="4285"/>
    <cellStyle name="40% - Accent6 5 3 5" xfId="4286"/>
    <cellStyle name="40% - Accent6 5 3 6" xfId="4287"/>
    <cellStyle name="40% - Accent6 6" xfId="4288"/>
    <cellStyle name="40% - Accent6 6 2" xfId="4289"/>
    <cellStyle name="40% - Accent6 6 2 2" xfId="4290"/>
    <cellStyle name="40% - Accent6 6 2 2 2" xfId="4291"/>
    <cellStyle name="40% - Accent6 6 2 3" xfId="4292"/>
    <cellStyle name="40% - Accent6 6 3" xfId="4293"/>
    <cellStyle name="40% - Accent6 6 3 2" xfId="4294"/>
    <cellStyle name="40% - Accent6 6 4" xfId="4295"/>
    <cellStyle name="40% - Accent6 6 5" xfId="4296"/>
    <cellStyle name="40% - Accent6 6 6" xfId="4297"/>
    <cellStyle name="40% - Accent6 7" xfId="4298"/>
    <cellStyle name="40% - Accent6 7 2" xfId="4299"/>
    <cellStyle name="40% - Akzent1 2" xfId="4300"/>
    <cellStyle name="40% - Akzent2 2" xfId="4301"/>
    <cellStyle name="40% - Akzent3 2" xfId="4302"/>
    <cellStyle name="40% - Akzent4 2" xfId="4303"/>
    <cellStyle name="40% - Akzent5 2" xfId="4304"/>
    <cellStyle name="40% - Akzent6 2" xfId="4305"/>
    <cellStyle name="60 % - Accent1 2" xfId="4306"/>
    <cellStyle name="60 % - Accent1 3" xfId="4307"/>
    <cellStyle name="60 % - Accent1 4" xfId="4308"/>
    <cellStyle name="60 % - Accent1 5" xfId="4309"/>
    <cellStyle name="60 % - Accent1 6" xfId="4310"/>
    <cellStyle name="60 % - Accent2 2" xfId="4311"/>
    <cellStyle name="60 % - Accent2 3" xfId="4312"/>
    <cellStyle name="60 % - Accent2 4" xfId="4313"/>
    <cellStyle name="60 % - Accent2 5" xfId="4314"/>
    <cellStyle name="60 % - Accent2 6" xfId="4315"/>
    <cellStyle name="60 % - Accent3 2" xfId="4316"/>
    <cellStyle name="60 % - Accent3 3" xfId="4317"/>
    <cellStyle name="60 % - Accent3 4" xfId="4318"/>
    <cellStyle name="60 % - Accent3 5" xfId="4319"/>
    <cellStyle name="60 % - Accent3 6" xfId="4320"/>
    <cellStyle name="60 % - Accent4 2" xfId="4321"/>
    <cellStyle name="60 % - Accent4 3" xfId="4322"/>
    <cellStyle name="60 % - Accent4 4" xfId="4323"/>
    <cellStyle name="60 % - Accent4 5" xfId="4324"/>
    <cellStyle name="60 % - Accent4 6" xfId="4325"/>
    <cellStyle name="60 % - Accent5 2" xfId="4326"/>
    <cellStyle name="60 % - Accent5 3" xfId="4327"/>
    <cellStyle name="60 % - Accent5 4" xfId="4328"/>
    <cellStyle name="60 % - Accent5 5" xfId="4329"/>
    <cellStyle name="60 % - Accent5 6" xfId="4330"/>
    <cellStyle name="60 % - Accent6 2" xfId="4331"/>
    <cellStyle name="60 % - Accent6 3" xfId="4332"/>
    <cellStyle name="60 % - Accent6 4" xfId="4333"/>
    <cellStyle name="60 % - Accent6 5" xfId="4334"/>
    <cellStyle name="60 % - Accent6 6" xfId="4335"/>
    <cellStyle name="60% - Accent1 2" xfId="4336"/>
    <cellStyle name="60% - Accent1 2 2" xfId="4337"/>
    <cellStyle name="60% - Accent1 2 3" xfId="4338"/>
    <cellStyle name="60% - Accent1 3" xfId="4339"/>
    <cellStyle name="60% - Accent1 3 2" xfId="4340"/>
    <cellStyle name="60% - Accent1 3 3" xfId="4341"/>
    <cellStyle name="60% - Accent1 4" xfId="4342"/>
    <cellStyle name="60% - Accent1 4 2" xfId="4343"/>
    <cellStyle name="60% - Accent1 4 3" xfId="4344"/>
    <cellStyle name="60% - Accent1 4 4" xfId="4345"/>
    <cellStyle name="60% - Accent1 5" xfId="4346"/>
    <cellStyle name="60% - Accent1 5 2" xfId="4347"/>
    <cellStyle name="60% - Accent1 6" xfId="4348"/>
    <cellStyle name="60% - Accent1 6 2" xfId="4349"/>
    <cellStyle name="60% - Accent1 7" xfId="4350"/>
    <cellStyle name="60% - Accent2 2" xfId="4351"/>
    <cellStyle name="60% - Accent2 2 2" xfId="4352"/>
    <cellStyle name="60% - Accent2 2 3" xfId="4353"/>
    <cellStyle name="60% - Accent2 3" xfId="4354"/>
    <cellStyle name="60% - Accent2 3 2" xfId="4355"/>
    <cellStyle name="60% - Accent2 3 3" xfId="4356"/>
    <cellStyle name="60% - Accent2 4" xfId="4357"/>
    <cellStyle name="60% - Accent2 4 2" xfId="4358"/>
    <cellStyle name="60% - Accent2 4 3" xfId="4359"/>
    <cellStyle name="60% - Accent2 4 4" xfId="4360"/>
    <cellStyle name="60% - Accent2 5" xfId="4361"/>
    <cellStyle name="60% - Accent2 5 2" xfId="4362"/>
    <cellStyle name="60% - Accent2 6" xfId="4363"/>
    <cellStyle name="60% - Accent2 6 2" xfId="4364"/>
    <cellStyle name="60% - Accent2 7" xfId="4365"/>
    <cellStyle name="60% - Accent3 2" xfId="4366"/>
    <cellStyle name="60% - Accent3 2 2" xfId="4367"/>
    <cellStyle name="60% - Accent3 2 3" xfId="4368"/>
    <cellStyle name="60% - Accent3 3" xfId="4369"/>
    <cellStyle name="60% - Accent3 3 2" xfId="4370"/>
    <cellStyle name="60% - Accent3 3 3" xfId="4371"/>
    <cellStyle name="60% - Accent3 4" xfId="4372"/>
    <cellStyle name="60% - Accent3 4 2" xfId="4373"/>
    <cellStyle name="60% - Accent3 4 3" xfId="4374"/>
    <cellStyle name="60% - Accent3 4 4" xfId="4375"/>
    <cellStyle name="60% - Accent3 5" xfId="4376"/>
    <cellStyle name="60% - Accent3 5 2" xfId="4377"/>
    <cellStyle name="60% - Accent3 6" xfId="4378"/>
    <cellStyle name="60% - Accent3 6 2" xfId="4379"/>
    <cellStyle name="60% - Accent3 7" xfId="4380"/>
    <cellStyle name="60% - Accent4 2" xfId="4381"/>
    <cellStyle name="60% - Accent4 2 2" xfId="4382"/>
    <cellStyle name="60% - Accent4 2 3" xfId="4383"/>
    <cellStyle name="60% - Accent4 3" xfId="4384"/>
    <cellStyle name="60% - Accent4 3 2" xfId="4385"/>
    <cellStyle name="60% - Accent4 3 3" xfId="4386"/>
    <cellStyle name="60% - Accent4 4" xfId="4387"/>
    <cellStyle name="60% - Accent4 4 2" xfId="4388"/>
    <cellStyle name="60% - Accent4 4 3" xfId="4389"/>
    <cellStyle name="60% - Accent4 4 4" xfId="4390"/>
    <cellStyle name="60% - Accent4 5" xfId="4391"/>
    <cellStyle name="60% - Accent4 5 2" xfId="4392"/>
    <cellStyle name="60% - Accent4 6" xfId="4393"/>
    <cellStyle name="60% - Accent4 6 2" xfId="4394"/>
    <cellStyle name="60% - Accent4 7" xfId="4395"/>
    <cellStyle name="60% - Accent5 2" xfId="4396"/>
    <cellStyle name="60% - Accent5 2 2" xfId="4397"/>
    <cellStyle name="60% - Accent5 2 3" xfId="4398"/>
    <cellStyle name="60% - Accent5 3" xfId="4399"/>
    <cellStyle name="60% - Accent5 3 2" xfId="4400"/>
    <cellStyle name="60% - Accent5 4" xfId="4401"/>
    <cellStyle name="60% - Accent5 4 2" xfId="4402"/>
    <cellStyle name="60% - Accent5 4 3" xfId="4403"/>
    <cellStyle name="60% - Accent5 4 4" xfId="4404"/>
    <cellStyle name="60% - Accent5 5" xfId="4405"/>
    <cellStyle name="60% - Accent5 6" xfId="4406"/>
    <cellStyle name="60% - Accent5 6 2" xfId="4407"/>
    <cellStyle name="60% - Accent6 2" xfId="4408"/>
    <cellStyle name="60% - Accent6 2 2" xfId="4409"/>
    <cellStyle name="60% - Accent6 2 3" xfId="4410"/>
    <cellStyle name="60% - Accent6 3" xfId="4411"/>
    <cellStyle name="60% - Accent6 3 2" xfId="4412"/>
    <cellStyle name="60% - Accent6 3 3" xfId="4413"/>
    <cellStyle name="60% - Accent6 4" xfId="4414"/>
    <cellStyle name="60% - Accent6 4 2" xfId="4415"/>
    <cellStyle name="60% - Accent6 4 3" xfId="4416"/>
    <cellStyle name="60% - Accent6 4 4" xfId="4417"/>
    <cellStyle name="60% - Accent6 5" xfId="4418"/>
    <cellStyle name="60% - Accent6 5 2" xfId="4419"/>
    <cellStyle name="60% - Accent6 6" xfId="4420"/>
    <cellStyle name="60% - Accent6 6 2" xfId="4421"/>
    <cellStyle name="60% - Accent6 7" xfId="4422"/>
    <cellStyle name="60% - Akzent1 2" xfId="4423"/>
    <cellStyle name="60% - Akzent2 2" xfId="4424"/>
    <cellStyle name="60% - Akzent3 2" xfId="4425"/>
    <cellStyle name="60% - Akzent4 2" xfId="4426"/>
    <cellStyle name="60% - Akzent5 2" xfId="4427"/>
    <cellStyle name="60% - Akzent6 2" xfId="4428"/>
    <cellStyle name="Accent1 2" xfId="4429"/>
    <cellStyle name="Accent1 2 2" xfId="4430"/>
    <cellStyle name="Accent1 2 3" xfId="4431"/>
    <cellStyle name="Accent1 3" xfId="4432"/>
    <cellStyle name="Accent1 3 2" xfId="4433"/>
    <cellStyle name="Accent1 3 3" xfId="4434"/>
    <cellStyle name="Accent1 4" xfId="4435"/>
    <cellStyle name="Accent1 4 2" xfId="4436"/>
    <cellStyle name="Accent1 4 3" xfId="4437"/>
    <cellStyle name="Accent1 4 4" xfId="4438"/>
    <cellStyle name="Accent1 5" xfId="4439"/>
    <cellStyle name="Accent1 5 2" xfId="4440"/>
    <cellStyle name="Accent1 6" xfId="4441"/>
    <cellStyle name="Accent1 6 2" xfId="4442"/>
    <cellStyle name="Accent1 7" xfId="4443"/>
    <cellStyle name="Accent2 2" xfId="4444"/>
    <cellStyle name="Accent2 2 2" xfId="4445"/>
    <cellStyle name="Accent2 2 3" xfId="4446"/>
    <cellStyle name="Accent2 3" xfId="4447"/>
    <cellStyle name="Accent2 3 2" xfId="4448"/>
    <cellStyle name="Accent2 4" xfId="4449"/>
    <cellStyle name="Accent2 4 2" xfId="4450"/>
    <cellStyle name="Accent2 4 3" xfId="4451"/>
    <cellStyle name="Accent2 4 4" xfId="4452"/>
    <cellStyle name="Accent2 5" xfId="4453"/>
    <cellStyle name="Accent2 6" xfId="4454"/>
    <cellStyle name="Accent2 6 2" xfId="4455"/>
    <cellStyle name="Accent3 2" xfId="4456"/>
    <cellStyle name="Accent3 2 2" xfId="4457"/>
    <cellStyle name="Accent3 2 3" xfId="4458"/>
    <cellStyle name="Accent3 3" xfId="4459"/>
    <cellStyle name="Accent3 3 2" xfId="4460"/>
    <cellStyle name="Accent3 4" xfId="4461"/>
    <cellStyle name="Accent3 4 2" xfId="4462"/>
    <cellStyle name="Accent3 4 3" xfId="4463"/>
    <cellStyle name="Accent3 4 4" xfId="4464"/>
    <cellStyle name="Accent3 5" xfId="4465"/>
    <cellStyle name="Accent3 6" xfId="4466"/>
    <cellStyle name="Accent3 6 2" xfId="4467"/>
    <cellStyle name="Accent4 2" xfId="4468"/>
    <cellStyle name="Accent4 2 2" xfId="4469"/>
    <cellStyle name="Accent4 2 3" xfId="4470"/>
    <cellStyle name="Accent4 3" xfId="4471"/>
    <cellStyle name="Accent4 3 2" xfId="4472"/>
    <cellStyle name="Accent4 3 3" xfId="4473"/>
    <cellStyle name="Accent4 4" xfId="4474"/>
    <cellStyle name="Accent4 4 2" xfId="4475"/>
    <cellStyle name="Accent4 4 3" xfId="4476"/>
    <cellStyle name="Accent4 4 4" xfId="4477"/>
    <cellStyle name="Accent4 5" xfId="4478"/>
    <cellStyle name="Accent4 5 2" xfId="4479"/>
    <cellStyle name="Accent4 6" xfId="4480"/>
    <cellStyle name="Accent4 6 2" xfId="4481"/>
    <cellStyle name="Accent4 7" xfId="4482"/>
    <cellStyle name="Accent5 2" xfId="4483"/>
    <cellStyle name="Accent5 2 2" xfId="4484"/>
    <cellStyle name="Accent5 2 3" xfId="4485"/>
    <cellStyle name="Accent5 3" xfId="4486"/>
    <cellStyle name="Accent5 3 2" xfId="4487"/>
    <cellStyle name="Accent5 3 3" xfId="4488"/>
    <cellStyle name="Accent5 3 4" xfId="4489"/>
    <cellStyle name="Accent5 4" xfId="4490"/>
    <cellStyle name="Accent5 4 2" xfId="4491"/>
    <cellStyle name="Accent5 4 3" xfId="4492"/>
    <cellStyle name="Accent5 4 4" xfId="4493"/>
    <cellStyle name="Accent5 5" xfId="4494"/>
    <cellStyle name="Accent5 5 2" xfId="4495"/>
    <cellStyle name="Accent5 6" xfId="4496"/>
    <cellStyle name="Accent5 6 2" xfId="4497"/>
    <cellStyle name="Accent5 7" xfId="4498"/>
    <cellStyle name="Accent6 2" xfId="4499"/>
    <cellStyle name="Accent6 2 2" xfId="4500"/>
    <cellStyle name="Accent6 2 3" xfId="4501"/>
    <cellStyle name="Accent6 3" xfId="4502"/>
    <cellStyle name="Accent6 3 2" xfId="4503"/>
    <cellStyle name="Accent6 4" xfId="4504"/>
    <cellStyle name="Accent6 4 2" xfId="4505"/>
    <cellStyle name="Accent6 4 3" xfId="4506"/>
    <cellStyle name="Accent6 4 4" xfId="4507"/>
    <cellStyle name="Accent6 5" xfId="4508"/>
    <cellStyle name="Accent6 6" xfId="4509"/>
    <cellStyle name="Accent6 6 2" xfId="4510"/>
    <cellStyle name="accounting" xfId="4511"/>
    <cellStyle name="accounting 2" xfId="4512"/>
    <cellStyle name="ÅëÈ­ [0]_±âÅ¸" xfId="4513"/>
    <cellStyle name="ÅëÈ­_±âÅ¸" xfId="4514"/>
    <cellStyle name="AFE" xfId="4515"/>
    <cellStyle name="AFE 2" xfId="4516"/>
    <cellStyle name="Akzent1 2" xfId="4517"/>
    <cellStyle name="Akzent2 2" xfId="4518"/>
    <cellStyle name="Akzent3 2" xfId="4519"/>
    <cellStyle name="Akzent4 2" xfId="4520"/>
    <cellStyle name="Akzent5 2" xfId="4521"/>
    <cellStyle name="Akzent6 2" xfId="4522"/>
    <cellStyle name="Andre's Title" xfId="4523"/>
    <cellStyle name="ÄÞ¸¶ [0]_±âÅ¸" xfId="4524"/>
    <cellStyle name="ÄÞ¸¶_±âÅ¸" xfId="4525"/>
    <cellStyle name="Ausgabe 2" xfId="4526"/>
    <cellStyle name="AutoFormat Options" xfId="4527"/>
    <cellStyle name="AutoFormat Options 2" xfId="4528"/>
    <cellStyle name="Availability" xfId="4529"/>
    <cellStyle name="Avertissement 2" xfId="4530"/>
    <cellStyle name="Avertissement 3" xfId="4531"/>
    <cellStyle name="Avertissement 4" xfId="4532"/>
    <cellStyle name="Avertissement 5" xfId="4533"/>
    <cellStyle name="Avertissement 6" xfId="4534"/>
    <cellStyle name="Background" xfId="4535"/>
    <cellStyle name="Background 2" xfId="4536"/>
    <cellStyle name="Bad 2" xfId="4537"/>
    <cellStyle name="Bad 2 2" xfId="4538"/>
    <cellStyle name="Bad 2 3" xfId="4539"/>
    <cellStyle name="Bad 2 4" xfId="4540"/>
    <cellStyle name="Bad 3" xfId="4541"/>
    <cellStyle name="Bad 3 2" xfId="4542"/>
    <cellStyle name="Bad 3 3" xfId="4543"/>
    <cellStyle name="Bad 4" xfId="4544"/>
    <cellStyle name="Bad 4 2" xfId="4545"/>
    <cellStyle name="Bad 4 3" xfId="4546"/>
    <cellStyle name="Bad 4 4" xfId="4547"/>
    <cellStyle name="Bad 5" xfId="4548"/>
    <cellStyle name="Bad 5 2" xfId="4549"/>
    <cellStyle name="Bad 6" xfId="4550"/>
    <cellStyle name="Bad 6 2" xfId="4551"/>
    <cellStyle name="Bad 7" xfId="4552"/>
    <cellStyle name="banner" xfId="4553"/>
    <cellStyle name="Berechnung 2" xfId="4554"/>
    <cellStyle name="Billion" xfId="4555"/>
    <cellStyle name="Billion 2" xfId="4556"/>
    <cellStyle name="Billion 2 2" xfId="4557"/>
    <cellStyle name="Billion 2 2 2" xfId="4558"/>
    <cellStyle name="Billion 2 3" xfId="4559"/>
    <cellStyle name="Billion 3" xfId="4560"/>
    <cellStyle name="Billion 3 2" xfId="4561"/>
    <cellStyle name="Billion 3 2 2" xfId="4562"/>
    <cellStyle name="Billion 3 3" xfId="4563"/>
    <cellStyle name="Billion 4" xfId="4564"/>
    <cellStyle name="Blue" xfId="4565"/>
    <cellStyle name="Body" xfId="4566"/>
    <cellStyle name="Body 2" xfId="4567"/>
    <cellStyle name="Body 3" xfId="4568"/>
    <cellStyle name="Bold/Border" xfId="4569"/>
    <cellStyle name="Book" xfId="4570"/>
    <cellStyle name="BookComment" xfId="4571"/>
    <cellStyle name="BookTotal" xfId="4572"/>
    <cellStyle name="BookTotal 2" xfId="4573"/>
    <cellStyle name="Border" xfId="4574"/>
    <cellStyle name="Border 2" xfId="4575"/>
    <cellStyle name="Border 2 2" xfId="4576"/>
    <cellStyle name="Border 3" xfId="4577"/>
    <cellStyle name="BoxHeading" xfId="4578"/>
    <cellStyle name="Bullet" xfId="4579"/>
    <cellStyle name="Business Description" xfId="4580"/>
    <cellStyle name="c" xfId="4581"/>
    <cellStyle name="Ç¥ÁØ_¿ù°£¿ä¾àº¸°í" xfId="4582"/>
    <cellStyle name="calc" xfId="4583"/>
    <cellStyle name="Calc [0]" xfId="4584"/>
    <cellStyle name="Calc [2]" xfId="4585"/>
    <cellStyle name="Calc [3]" xfId="4586"/>
    <cellStyle name="Calc Currency (0)" xfId="4587"/>
    <cellStyle name="calc_Lyxor" xfId="4588"/>
    <cellStyle name="Calcul 2" xfId="4589"/>
    <cellStyle name="Calcul 2 2" xfId="4590"/>
    <cellStyle name="Calcul 3" xfId="4591"/>
    <cellStyle name="Calcul 4" xfId="4592"/>
    <cellStyle name="Calcul 5" xfId="4593"/>
    <cellStyle name="Calcul 6" xfId="4594"/>
    <cellStyle name="calculated" xfId="4595"/>
    <cellStyle name="Calculation 2" xfId="4596"/>
    <cellStyle name="Calculation 2 2" xfId="4597"/>
    <cellStyle name="Calculation 2 2 2" xfId="4598"/>
    <cellStyle name="Calculation 2 2 3" xfId="4599"/>
    <cellStyle name="Calculation 2 3" xfId="4600"/>
    <cellStyle name="Calculation 3" xfId="4601"/>
    <cellStyle name="Calculation 3 2" xfId="4602"/>
    <cellStyle name="Calculation 3 2 2" xfId="4603"/>
    <cellStyle name="Calculation 3 3" xfId="4604"/>
    <cellStyle name="Calculation 4" xfId="4605"/>
    <cellStyle name="Calculation 4 2" xfId="4606"/>
    <cellStyle name="Calculation 4 2 2" xfId="4607"/>
    <cellStyle name="Calculation 4 3" xfId="4608"/>
    <cellStyle name="Calculation 4 4" xfId="4609"/>
    <cellStyle name="Calculation 5" xfId="4610"/>
    <cellStyle name="Calculation 5 2" xfId="4611"/>
    <cellStyle name="Calculation 5 3" xfId="4612"/>
    <cellStyle name="Calculation 6" xfId="4613"/>
    <cellStyle name="Calculation 6 2" xfId="4614"/>
    <cellStyle name="Calculation 7" xfId="4615"/>
    <cellStyle name="Case" xfId="4616"/>
    <cellStyle name="Cellule liée 2" xfId="4617"/>
    <cellStyle name="Cellule liée 3" xfId="4618"/>
    <cellStyle name="Cellule liée 4" xfId="4619"/>
    <cellStyle name="Cellule liée 5" xfId="4620"/>
    <cellStyle name="Cellule liée 6" xfId="4621"/>
    <cellStyle name="ChartingText" xfId="4622"/>
    <cellStyle name="Check Cell 2" xfId="4623"/>
    <cellStyle name="Check Cell 2 2" xfId="4624"/>
    <cellStyle name="Check Cell 2 3" xfId="4625"/>
    <cellStyle name="Check Cell 3" xfId="4626"/>
    <cellStyle name="Check Cell 3 2" xfId="4627"/>
    <cellStyle name="Check Cell 4" xfId="4628"/>
    <cellStyle name="Check Cell 4 2" xfId="4629"/>
    <cellStyle name="Check Cell 4 3" xfId="4630"/>
    <cellStyle name="Check Cell 4 4" xfId="4631"/>
    <cellStyle name="Check Cell 5" xfId="4632"/>
    <cellStyle name="Check Cell 6" xfId="4633"/>
    <cellStyle name="Check Cell 6 2" xfId="4634"/>
    <cellStyle name="Co. Names" xfId="4635"/>
    <cellStyle name="Co. Names - Bold" xfId="4636"/>
    <cellStyle name="Co. Names 10" xfId="4637"/>
    <cellStyle name="Co. Names 11" xfId="4638"/>
    <cellStyle name="Co. Names 12" xfId="4639"/>
    <cellStyle name="Co. Names 13" xfId="4640"/>
    <cellStyle name="Co. Names 14" xfId="4641"/>
    <cellStyle name="Co. Names 15" xfId="4642"/>
    <cellStyle name="Co. Names 16" xfId="4643"/>
    <cellStyle name="Co. Names 17" xfId="4644"/>
    <cellStyle name="Co. Names 18" xfId="4645"/>
    <cellStyle name="Co. Names 19" xfId="4646"/>
    <cellStyle name="Co. Names 2" xfId="4647"/>
    <cellStyle name="Co. Names 20" xfId="4648"/>
    <cellStyle name="Co. Names 21" xfId="4649"/>
    <cellStyle name="Co. Names 22" xfId="4650"/>
    <cellStyle name="Co. Names 23" xfId="4651"/>
    <cellStyle name="Co. Names 24" xfId="4652"/>
    <cellStyle name="Co. Names 25" xfId="4653"/>
    <cellStyle name="Co. Names 26" xfId="4654"/>
    <cellStyle name="Co. Names 27" xfId="4655"/>
    <cellStyle name="Co. Names 28" xfId="4656"/>
    <cellStyle name="Co. Names 29" xfId="4657"/>
    <cellStyle name="Co. Names 3" xfId="4658"/>
    <cellStyle name="Co. Names 30" xfId="4659"/>
    <cellStyle name="Co. Names 31" xfId="4660"/>
    <cellStyle name="Co. Names 32" xfId="4661"/>
    <cellStyle name="Co. Names 33" xfId="4662"/>
    <cellStyle name="Co. Names 34" xfId="4663"/>
    <cellStyle name="Co. Names 35" xfId="4664"/>
    <cellStyle name="Co. Names 36" xfId="4665"/>
    <cellStyle name="Co. Names 37" xfId="4666"/>
    <cellStyle name="Co. Names 38" xfId="4667"/>
    <cellStyle name="Co. Names 39" xfId="4668"/>
    <cellStyle name="Co. Names 4" xfId="4669"/>
    <cellStyle name="Co. Names 40" xfId="4670"/>
    <cellStyle name="Co. Names 41" xfId="4671"/>
    <cellStyle name="Co. Names 42" xfId="4672"/>
    <cellStyle name="Co. Names 43" xfId="4673"/>
    <cellStyle name="Co. Names 44" xfId="4674"/>
    <cellStyle name="Co. Names 45" xfId="4675"/>
    <cellStyle name="Co. Names 46" xfId="4676"/>
    <cellStyle name="Co. Names 47" xfId="4677"/>
    <cellStyle name="Co. Names 48" xfId="4678"/>
    <cellStyle name="Co. Names 49" xfId="4679"/>
    <cellStyle name="Co. Names 5" xfId="4680"/>
    <cellStyle name="Co. Names 50" xfId="4681"/>
    <cellStyle name="Co. Names 51" xfId="4682"/>
    <cellStyle name="Co. Names 52" xfId="4683"/>
    <cellStyle name="Co. Names 53" xfId="4684"/>
    <cellStyle name="Co. Names 54" xfId="4685"/>
    <cellStyle name="Co. Names 55" xfId="4686"/>
    <cellStyle name="Co. Names 56" xfId="4687"/>
    <cellStyle name="Co. Names 57" xfId="4688"/>
    <cellStyle name="Co. Names 58" xfId="4689"/>
    <cellStyle name="Co. Names 59" xfId="4690"/>
    <cellStyle name="Co. Names 6" xfId="4691"/>
    <cellStyle name="Co. Names 60" xfId="4692"/>
    <cellStyle name="Co. Names 61" xfId="4693"/>
    <cellStyle name="Co. Names 62" xfId="4694"/>
    <cellStyle name="Co. Names 63" xfId="4695"/>
    <cellStyle name="Co. Names 64" xfId="4696"/>
    <cellStyle name="Co. Names 65" xfId="4697"/>
    <cellStyle name="Co. Names 66" xfId="4698"/>
    <cellStyle name="Co. Names 67" xfId="4699"/>
    <cellStyle name="Co. Names 68" xfId="4700"/>
    <cellStyle name="Co. Names 69" xfId="4701"/>
    <cellStyle name="Co. Names 7" xfId="4702"/>
    <cellStyle name="Co. Names 70" xfId="4703"/>
    <cellStyle name="Co. Names 71" xfId="4704"/>
    <cellStyle name="Co. Names 72" xfId="4705"/>
    <cellStyle name="Co. Names 73" xfId="4706"/>
    <cellStyle name="Co. Names 74" xfId="4707"/>
    <cellStyle name="Co. Names 75" xfId="4708"/>
    <cellStyle name="Co. Names 76" xfId="4709"/>
    <cellStyle name="Co. Names 77" xfId="4710"/>
    <cellStyle name="Co. Names 78" xfId="4711"/>
    <cellStyle name="Co. Names 79" xfId="4712"/>
    <cellStyle name="Co. Names 8" xfId="4713"/>
    <cellStyle name="Co. Names 80" xfId="4714"/>
    <cellStyle name="Co. Names 81" xfId="4715"/>
    <cellStyle name="Co. Names 9" xfId="4716"/>
    <cellStyle name="Co. Names_Blend" xfId="4717"/>
    <cellStyle name="COL HEADINGS" xfId="4718"/>
    <cellStyle name="ColTitle" xfId="4719"/>
    <cellStyle name="Column_Title" xfId="4720"/>
    <cellStyle name="ColumnHead" xfId="4721"/>
    <cellStyle name="ColumnHeaderNormal" xfId="4722"/>
    <cellStyle name="Comma  - Style1" xfId="4723"/>
    <cellStyle name="Comma  - Style2" xfId="4724"/>
    <cellStyle name="Comma  - Style3" xfId="4725"/>
    <cellStyle name="Comma  - Style4" xfId="4726"/>
    <cellStyle name="Comma  - Style5" xfId="4727"/>
    <cellStyle name="Comma  - Style6" xfId="4728"/>
    <cellStyle name="Comma  - Style7" xfId="4729"/>
    <cellStyle name="Comma  - Style8" xfId="4730"/>
    <cellStyle name="Comma 0" xfId="4731"/>
    <cellStyle name="Comma 10" xfId="4732"/>
    <cellStyle name="Comma 10 2" xfId="4733"/>
    <cellStyle name="Comma 11" xfId="4734"/>
    <cellStyle name="Comma 11 2" xfId="4735"/>
    <cellStyle name="Comma 12" xfId="4736"/>
    <cellStyle name="Comma 12 2" xfId="4737"/>
    <cellStyle name="Comma 13" xfId="4738"/>
    <cellStyle name="Comma 13 2" xfId="4739"/>
    <cellStyle name="Comma 14" xfId="4740"/>
    <cellStyle name="Comma 14 2" xfId="4741"/>
    <cellStyle name="Comma 15" xfId="4742"/>
    <cellStyle name="Comma 15 2" xfId="4743"/>
    <cellStyle name="Comma 16" xfId="4744"/>
    <cellStyle name="Comma 16 2" xfId="4745"/>
    <cellStyle name="Comma 17" xfId="4746"/>
    <cellStyle name="Comma 17 2" xfId="4747"/>
    <cellStyle name="Comma 18" xfId="4748"/>
    <cellStyle name="Comma 18 2" xfId="4749"/>
    <cellStyle name="Comma 19" xfId="4750"/>
    <cellStyle name="Comma 19 2" xfId="4751"/>
    <cellStyle name="Comma 19 2 2" xfId="4752"/>
    <cellStyle name="Comma 19 2 2 2" xfId="4753"/>
    <cellStyle name="Comma 19 2 3" xfId="4754"/>
    <cellStyle name="Comma 19 3" xfId="4755"/>
    <cellStyle name="Comma 2" xfId="4756"/>
    <cellStyle name="Comma 2 2" xfId="4757"/>
    <cellStyle name="Comma 2 2 2" xfId="4758"/>
    <cellStyle name="Comma 2 2 2 2" xfId="4759"/>
    <cellStyle name="Comma 2 2 3" xfId="4760"/>
    <cellStyle name="Comma 2 2 3 2" xfId="4761"/>
    <cellStyle name="Comma 2 2 4" xfId="4762"/>
    <cellStyle name="Comma 2 3" xfId="4763"/>
    <cellStyle name="Comma 2 3 2" xfId="4764"/>
    <cellStyle name="Comma 2 3 2 2" xfId="4765"/>
    <cellStyle name="Comma 2 3 3" xfId="4766"/>
    <cellStyle name="Comma 2 4" xfId="4767"/>
    <cellStyle name="Comma 2 4 2" xfId="4768"/>
    <cellStyle name="Comma 2 5" xfId="4769"/>
    <cellStyle name="Comma 20" xfId="4770"/>
    <cellStyle name="Comma 20 2" xfId="4771"/>
    <cellStyle name="Comma 21" xfId="4772"/>
    <cellStyle name="Comma 21 2" xfId="4773"/>
    <cellStyle name="Comma 22" xfId="4774"/>
    <cellStyle name="Comma 22 2" xfId="4775"/>
    <cellStyle name="Comma 23" xfId="4776"/>
    <cellStyle name="Comma 23 2" xfId="4777"/>
    <cellStyle name="Comma 24" xfId="4778"/>
    <cellStyle name="Comma 24 2" xfId="4779"/>
    <cellStyle name="Comma 25" xfId="4780"/>
    <cellStyle name="Comma 25 2" xfId="4781"/>
    <cellStyle name="Comma 26" xfId="4782"/>
    <cellStyle name="Comma 26 2" xfId="4783"/>
    <cellStyle name="Comma 27" xfId="4784"/>
    <cellStyle name="Comma 27 2" xfId="4785"/>
    <cellStyle name="Comma 28" xfId="4786"/>
    <cellStyle name="Comma 28 2" xfId="4787"/>
    <cellStyle name="Comma 29" xfId="4788"/>
    <cellStyle name="Comma 3" xfId="4789"/>
    <cellStyle name="Comma 3 10" xfId="4790"/>
    <cellStyle name="Comma 3 10 2" xfId="4791"/>
    <cellStyle name="Comma 3 11" xfId="4792"/>
    <cellStyle name="Comma 3 11 2" xfId="4793"/>
    <cellStyle name="Comma 3 12" xfId="4794"/>
    <cellStyle name="Comma 3 12 2" xfId="4795"/>
    <cellStyle name="Comma 3 13" xfId="4796"/>
    <cellStyle name="Comma 3 13 2" xfId="4797"/>
    <cellStyle name="Comma 3 14" xfId="4798"/>
    <cellStyle name="Comma 3 2" xfId="4799"/>
    <cellStyle name="Comma 3 2 2" xfId="4800"/>
    <cellStyle name="Comma 3 2 2 2" xfId="4801"/>
    <cellStyle name="Comma 3 2 2 2 2" xfId="4802"/>
    <cellStyle name="Comma 3 2 2 3" xfId="4803"/>
    <cellStyle name="Comma 3 2 3" xfId="4804"/>
    <cellStyle name="Comma 3 2 3 2" xfId="4805"/>
    <cellStyle name="Comma 3 2 4" xfId="4806"/>
    <cellStyle name="Comma 3 2 4 2" xfId="4807"/>
    <cellStyle name="Comma 3 2 5" xfId="4808"/>
    <cellStyle name="Comma 3 2 5 2" xfId="4809"/>
    <cellStyle name="Comma 3 3" xfId="4810"/>
    <cellStyle name="Comma 3 3 2" xfId="4811"/>
    <cellStyle name="Comma 3 3 2 2" xfId="4812"/>
    <cellStyle name="Comma 3 4" xfId="4813"/>
    <cellStyle name="Comma 3 4 2" xfId="4814"/>
    <cellStyle name="Comma 3 4 2 2" xfId="4815"/>
    <cellStyle name="Comma 3 4 3" xfId="4816"/>
    <cellStyle name="Comma 3 4 3 2" xfId="4817"/>
    <cellStyle name="Comma 3 5" xfId="4818"/>
    <cellStyle name="Comma 3 5 2" xfId="4819"/>
    <cellStyle name="Comma 3 5 2 2" xfId="4820"/>
    <cellStyle name="Comma 3 5 3" xfId="4821"/>
    <cellStyle name="Comma 3 6" xfId="4822"/>
    <cellStyle name="Comma 3 6 2" xfId="4823"/>
    <cellStyle name="Comma 3 6 2 2" xfId="4824"/>
    <cellStyle name="Comma 3 6 3" xfId="4825"/>
    <cellStyle name="Comma 3 7" xfId="4826"/>
    <cellStyle name="Comma 3 7 2" xfId="4827"/>
    <cellStyle name="Comma 3 7 2 2" xfId="4828"/>
    <cellStyle name="Comma 3 7 3" xfId="4829"/>
    <cellStyle name="Comma 3 8" xfId="4830"/>
    <cellStyle name="Comma 3 8 2" xfId="4831"/>
    <cellStyle name="Comma 3 8 2 2" xfId="4832"/>
    <cellStyle name="Comma 3 8 3" xfId="4833"/>
    <cellStyle name="Comma 3 9" xfId="4834"/>
    <cellStyle name="Comma 3 9 2" xfId="4835"/>
    <cellStyle name="Comma 30" xfId="4836"/>
    <cellStyle name="Comma 31" xfId="4837"/>
    <cellStyle name="Comma 31 2" xfId="4838"/>
    <cellStyle name="Comma 32" xfId="4839"/>
    <cellStyle name="Comma 32 2" xfId="4840"/>
    <cellStyle name="Comma 33" xfId="4841"/>
    <cellStyle name="Comma 33 2" xfId="4842"/>
    <cellStyle name="Comma 34" xfId="4843"/>
    <cellStyle name="Comma 34 2" xfId="4844"/>
    <cellStyle name="Comma 35" xfId="4845"/>
    <cellStyle name="Comma 35 2" xfId="4846"/>
    <cellStyle name="Comma 36" xfId="4847"/>
    <cellStyle name="Comma 36 2" xfId="4848"/>
    <cellStyle name="Comma 37" xfId="4849"/>
    <cellStyle name="Comma 37 2" xfId="4850"/>
    <cellStyle name="Comma 38" xfId="4851"/>
    <cellStyle name="Comma 38 2" xfId="4852"/>
    <cellStyle name="Comma 39" xfId="4853"/>
    <cellStyle name="Comma 4" xfId="4854"/>
    <cellStyle name="Comma 4 2" xfId="4855"/>
    <cellStyle name="Comma 4 2 2" xfId="4856"/>
    <cellStyle name="Comma 4 2 2 2" xfId="4857"/>
    <cellStyle name="Comma 4 2 3" xfId="4858"/>
    <cellStyle name="Comma 4 3" xfId="4859"/>
    <cellStyle name="Comma 4 3 2" xfId="4860"/>
    <cellStyle name="Comma 4 3 2 2" xfId="4861"/>
    <cellStyle name="Comma 4 4" xfId="4862"/>
    <cellStyle name="Comma 4 4 2" xfId="4863"/>
    <cellStyle name="Comma 4 5" xfId="4864"/>
    <cellStyle name="Comma 4 6" xfId="4865"/>
    <cellStyle name="Comma 4 7" xfId="4866"/>
    <cellStyle name="Comma 4 8" xfId="4867"/>
    <cellStyle name="Comma 40" xfId="4868"/>
    <cellStyle name="Comma 41" xfId="4869"/>
    <cellStyle name="Comma 45" xfId="4870"/>
    <cellStyle name="Comma 5" xfId="4871"/>
    <cellStyle name="Comma 5 2" xfId="4872"/>
    <cellStyle name="Comma 5 2 2" xfId="4873"/>
    <cellStyle name="Comma 5 2 2 2" xfId="4874"/>
    <cellStyle name="Comma 5 3" xfId="4875"/>
    <cellStyle name="Comma 5 3 2" xfId="4876"/>
    <cellStyle name="Comma 5 4" xfId="4877"/>
    <cellStyle name="Comma 5 4 2" xfId="4878"/>
    <cellStyle name="Comma 5 5" xfId="4879"/>
    <cellStyle name="Comma 5 5 2" xfId="4880"/>
    <cellStyle name="Comma 6" xfId="4881"/>
    <cellStyle name="Comma 6 2" xfId="4882"/>
    <cellStyle name="Comma 6 3" xfId="4883"/>
    <cellStyle name="Comma 6 4" xfId="4884"/>
    <cellStyle name="Comma 6 4 2" xfId="4885"/>
    <cellStyle name="Comma 6 5" xfId="4886"/>
    <cellStyle name="Comma 6 5 2" xfId="4887"/>
    <cellStyle name="Comma 7" xfId="4888"/>
    <cellStyle name="Comma 7 2" xfId="4889"/>
    <cellStyle name="Comma 7 2 2" xfId="4890"/>
    <cellStyle name="Comma 7 3" xfId="4891"/>
    <cellStyle name="Comma 7 3 2" xfId="4892"/>
    <cellStyle name="Comma 8" xfId="4893"/>
    <cellStyle name="Comma 8 2" xfId="4894"/>
    <cellStyle name="Comma 8 2 2" xfId="4895"/>
    <cellStyle name="Comma 9" xfId="4896"/>
    <cellStyle name="Comma0" xfId="4897"/>
    <cellStyle name="Comma0 - Modelo1" xfId="4898"/>
    <cellStyle name="Comma0 - Modelo1 2" xfId="4899"/>
    <cellStyle name="Comma0 - Style1" xfId="4900"/>
    <cellStyle name="Comma0_Project Eagle - WACC Analysis" xfId="4901"/>
    <cellStyle name="Comma1 - Modelo2" xfId="4902"/>
    <cellStyle name="Comma1 - Modelo2 2" xfId="4903"/>
    <cellStyle name="Comma1 - Style2" xfId="4904"/>
    <cellStyle name="Comment" xfId="4905"/>
    <cellStyle name="Commentaire 2" xfId="4906"/>
    <cellStyle name="Commentaire 2 2" xfId="4907"/>
    <cellStyle name="Commentaire 2 2 2" xfId="4908"/>
    <cellStyle name="Commentaire 2 2 2 2" xfId="4909"/>
    <cellStyle name="Commentaire 2 2 3" xfId="4910"/>
    <cellStyle name="Commentaire 2 3" xfId="4911"/>
    <cellStyle name="Commentaire 2 3 2" xfId="4912"/>
    <cellStyle name="Commentaire 2 4" xfId="4913"/>
    <cellStyle name="Commentaire 3" xfId="4914"/>
    <cellStyle name="Commentaire 3 2" xfId="4915"/>
    <cellStyle name="Commentaire 3 2 2" xfId="4916"/>
    <cellStyle name="Commentaire 3 2 2 2" xfId="4917"/>
    <cellStyle name="Commentaire 3 2 3" xfId="4918"/>
    <cellStyle name="Commentaire 3 3" xfId="4919"/>
    <cellStyle name="Commentaire 3 3 2" xfId="4920"/>
    <cellStyle name="Commentaire 3 4" xfId="4921"/>
    <cellStyle name="Commentaire 4" xfId="4922"/>
    <cellStyle name="Commentaire 4 2" xfId="4923"/>
    <cellStyle name="Commentaire 5" xfId="4924"/>
    <cellStyle name="Commentaire 6" xfId="4925"/>
    <cellStyle name="Commentaire 7" xfId="4926"/>
    <cellStyle name="CompanyTitle" xfId="4927"/>
    <cellStyle name="Copied" xfId="4928"/>
    <cellStyle name="Copied 2" xfId="4929"/>
    <cellStyle name="Copied 2 2" xfId="4930"/>
    <cellStyle name="Correlat" xfId="4931"/>
    <cellStyle name="Correlat 2" xfId="4932"/>
    <cellStyle name="CoTitle" xfId="4933"/>
    <cellStyle name="CoTitle 2" xfId="4934"/>
    <cellStyle name="Country" xfId="4935"/>
    <cellStyle name="Curreɮcy [0]" xfId="4936"/>
    <cellStyle name="Curreɮcy [0] 2" xfId="4937"/>
    <cellStyle name="Currency [0]OCMS1" xfId="4938"/>
    <cellStyle name="Currency [0]OCMS1 2" xfId="4939"/>
    <cellStyle name="Currency [2]" xfId="4940"/>
    <cellStyle name="Currency 0" xfId="4941"/>
    <cellStyle name="Currency 2" xfId="4942"/>
    <cellStyle name="Currency 2 2" xfId="4943"/>
    <cellStyle name="Currency 2 3" xfId="4944"/>
    <cellStyle name="Currency0" xfId="4945"/>
    <cellStyle name="Currency0 2" xfId="4946"/>
    <cellStyle name="currency1" xfId="4947"/>
    <cellStyle name="Currency2" xfId="4948"/>
    <cellStyle name="Currency3" xfId="4949"/>
    <cellStyle name="Currency4" xfId="4950"/>
    <cellStyle name="Currency5" xfId="4951"/>
    <cellStyle name="Currency6" xfId="4952"/>
    <cellStyle name="Cux8_x000c_" xfId="4953"/>
    <cellStyle name="Cux8_x000c_ 2" xfId="4954"/>
    <cellStyle name="Dash" xfId="4955"/>
    <cellStyle name="data" xfId="4956"/>
    <cellStyle name="DataEntry" xfId="4957"/>
    <cellStyle name="dataentry 2" xfId="4958"/>
    <cellStyle name="dataentry 2 2" xfId="4959"/>
    <cellStyle name="dataentry 2 2 2" xfId="4960"/>
    <cellStyle name="dataentry 2 3" xfId="4961"/>
    <cellStyle name="dataentry 3" xfId="4962"/>
    <cellStyle name="dataentry 3 2" xfId="4963"/>
    <cellStyle name="dataentry 3 2 2" xfId="4964"/>
    <cellStyle name="dataentry 3 3" xfId="4965"/>
    <cellStyle name="dataentry 4" xfId="4966"/>
    <cellStyle name="dataentry 4 2" xfId="4967"/>
    <cellStyle name="DataEntry 5" xfId="4968"/>
    <cellStyle name="DataEntry%" xfId="4969"/>
    <cellStyle name="DataEntry% 2" xfId="4970"/>
    <cellStyle name="DataEntry_EUSD" xfId="4971"/>
    <cellStyle name="DataEven" xfId="4972"/>
    <cellStyle name="DataOdd" xfId="4973"/>
    <cellStyle name="Date" xfId="4974"/>
    <cellStyle name="datetime" xfId="4975"/>
    <cellStyle name="DeF8_x000c_" xfId="4976"/>
    <cellStyle name="definition" xfId="4977"/>
    <cellStyle name="definition 2" xfId="4978"/>
    <cellStyle name="delta" xfId="4979"/>
    <cellStyle name="delta 2" xfId="4980"/>
    <cellStyle name="Dezimal 2" xfId="4981"/>
    <cellStyle name="Dia" xfId="4982"/>
    <cellStyle name="Dia 2" xfId="4983"/>
    <cellStyle name="Divider" xfId="4984"/>
    <cellStyle name="Divider 2" xfId="4985"/>
    <cellStyle name="Effect" xfId="4986"/>
    <cellStyle name="Eingabe 2" xfId="4987"/>
    <cellStyle name="en_tete" xfId="4988"/>
    <cellStyle name="Encabez1" xfId="4989"/>
    <cellStyle name="Encabez1 2" xfId="4990"/>
    <cellStyle name="Encabez2" xfId="4991"/>
    <cellStyle name="Encabez2 2" xfId="4992"/>
    <cellStyle name="Entered" xfId="4993"/>
    <cellStyle name="Entered 2" xfId="4994"/>
    <cellStyle name="Entered 2 2" xfId="4995"/>
    <cellStyle name="Entrée 2" xfId="4996"/>
    <cellStyle name="Entrée 2 2" xfId="4997"/>
    <cellStyle name="Entrée 3" xfId="4998"/>
    <cellStyle name="Entrée 4" xfId="4999"/>
    <cellStyle name="Entrée 5" xfId="5000"/>
    <cellStyle name="Entrée 6" xfId="5001"/>
    <cellStyle name="Ergebnis 2" xfId="5002"/>
    <cellStyle name="Erklärender Text 2" xfId="5003"/>
    <cellStyle name="Euro" xfId="5004"/>
    <cellStyle name="Euro 2" xfId="5005"/>
    <cellStyle name="Euro 2 2" xfId="5006"/>
    <cellStyle name="Euro 2 2 2" xfId="5007"/>
    <cellStyle name="Euro 2 3" xfId="5008"/>
    <cellStyle name="Euro 3" xfId="5009"/>
    <cellStyle name="Euro 3 2" xfId="5010"/>
    <cellStyle name="Euro 3 2 2" xfId="5011"/>
    <cellStyle name="Euro 3 3" xfId="5012"/>
    <cellStyle name="Euro 4" xfId="5013"/>
    <cellStyle name="Euro 4 2" xfId="5014"/>
    <cellStyle name="Euro 5" xfId="5015"/>
    <cellStyle name="Euro 5 2" xfId="5016"/>
    <cellStyle name="Euro 6" xfId="5017"/>
    <cellStyle name="Explanatory Text 2" xfId="5018"/>
    <cellStyle name="Explanatory Text 2 2" xfId="5019"/>
    <cellStyle name="Explanatory Text 2 3" xfId="5020"/>
    <cellStyle name="Explanatory Text 3" xfId="5021"/>
    <cellStyle name="Explanatory Text 3 2" xfId="5022"/>
    <cellStyle name="Explanatory Text 4" xfId="5023"/>
    <cellStyle name="Explanatory Text 4 2" xfId="5024"/>
    <cellStyle name="Explanatory Text 4 3" xfId="5025"/>
    <cellStyle name="Explanatory Text 4 4" xfId="5026"/>
    <cellStyle name="Explanatory Text 5" xfId="5027"/>
    <cellStyle name="Explanatory Text 6" xfId="5028"/>
    <cellStyle name="Explanatory Text 6 2" xfId="5029"/>
    <cellStyle name="F2" xfId="5030"/>
    <cellStyle name="F2 2" xfId="5031"/>
    <cellStyle name="F3" xfId="5032"/>
    <cellStyle name="F3 2" xfId="5033"/>
    <cellStyle name="F4" xfId="5034"/>
    <cellStyle name="F4 2" xfId="5035"/>
    <cellStyle name="F5" xfId="5036"/>
    <cellStyle name="F5 2" xfId="5037"/>
    <cellStyle name="F6" xfId="5038"/>
    <cellStyle name="F6 2" xfId="5039"/>
    <cellStyle name="F7" xfId="5040"/>
    <cellStyle name="F7 2" xfId="5041"/>
    <cellStyle name="F8" xfId="5042"/>
    <cellStyle name="F8 2" xfId="5043"/>
    <cellStyle name="Fair_Call" xfId="5044"/>
    <cellStyle name="Figure" xfId="5045"/>
    <cellStyle name="Figure 2" xfId="5046"/>
    <cellStyle name="FigureTotal" xfId="5047"/>
    <cellStyle name="FigureTotal 2" xfId="5048"/>
    <cellStyle name="Fijo" xfId="5049"/>
    <cellStyle name="Fijo 2" xfId="5050"/>
    <cellStyle name="Financiero" xfId="5051"/>
    <cellStyle name="Financiero 2" xfId="5052"/>
    <cellStyle name="Fit" xfId="5053"/>
    <cellStyle name="Fixed" xfId="5054"/>
    <cellStyle name="Fixed 2" xfId="5055"/>
    <cellStyle name="Folder" xfId="5056"/>
    <cellStyle name="Folder 2" xfId="5057"/>
    <cellStyle name="Footer" xfId="5058"/>
    <cellStyle name="Footer 2" xfId="5059"/>
    <cellStyle name="Footer 2 2" xfId="5060"/>
    <cellStyle name="Footer 3" xfId="5061"/>
    <cellStyle name="Footer 3 2" xfId="5062"/>
    <cellStyle name="footnote" xfId="5063"/>
    <cellStyle name="footnote 2" xfId="5064"/>
    <cellStyle name="footnote2" xfId="5065"/>
    <cellStyle name="footnote2 2" xfId="5066"/>
    <cellStyle name="Footnotes" xfId="5067"/>
    <cellStyle name="Foreground" xfId="5068"/>
    <cellStyle name="Formula" xfId="5069"/>
    <cellStyle name="Future" xfId="5070"/>
    <cellStyle name="Gamma" xfId="5071"/>
    <cellStyle name="Gamma 2" xfId="5072"/>
    <cellStyle name="Good 2" xfId="5073"/>
    <cellStyle name="Good 2 2" xfId="5074"/>
    <cellStyle name="Good 2 3" xfId="5075"/>
    <cellStyle name="Good 3" xfId="5076"/>
    <cellStyle name="Good 3 2" xfId="5077"/>
    <cellStyle name="Good 3 3" xfId="5078"/>
    <cellStyle name="Good 4" xfId="5079"/>
    <cellStyle name="Good 4 2" xfId="5080"/>
    <cellStyle name="Good 4 3" xfId="5081"/>
    <cellStyle name="Good 4 4" xfId="5082"/>
    <cellStyle name="Good 5" xfId="5083"/>
    <cellStyle name="Good 5 2" xfId="5084"/>
    <cellStyle name="Good 6" xfId="5085"/>
    <cellStyle name="Good 6 2" xfId="5086"/>
    <cellStyle name="Good 7" xfId="5087"/>
    <cellStyle name="Grey" xfId="5088"/>
    <cellStyle name="Grey 2" xfId="5089"/>
    <cellStyle name="Grey 3" xfId="5090"/>
    <cellStyle name="GroupSummary" xfId="5091"/>
    <cellStyle name="GroupSummary 2" xfId="5092"/>
    <cellStyle name="GroupSummary 2 2" xfId="5093"/>
    <cellStyle name="Gut 2" xfId="5094"/>
    <cellStyle name="Header" xfId="5095"/>
    <cellStyle name="Header 10" xfId="5096"/>
    <cellStyle name="Header 10 10" xfId="5097"/>
    <cellStyle name="Header 10 2" xfId="5098"/>
    <cellStyle name="Header 10 2 2" xfId="5099"/>
    <cellStyle name="Header 10 2 3" xfId="5100"/>
    <cellStyle name="Header 10 2 4" xfId="5101"/>
    <cellStyle name="Header 10 2 5" xfId="5102"/>
    <cellStyle name="Header 10 3" xfId="5103"/>
    <cellStyle name="Header 10 3 2" xfId="5104"/>
    <cellStyle name="Header 10 3 3" xfId="5105"/>
    <cellStyle name="Header 10 3 4" xfId="5106"/>
    <cellStyle name="Header 10 3 5" xfId="5107"/>
    <cellStyle name="Header 10 4" xfId="5108"/>
    <cellStyle name="Header 10 4 2" xfId="5109"/>
    <cellStyle name="Header 10 4 3" xfId="5110"/>
    <cellStyle name="Header 10 4 4" xfId="5111"/>
    <cellStyle name="Header 10 4 5" xfId="5112"/>
    <cellStyle name="Header 10 5" xfId="5113"/>
    <cellStyle name="Header 10 5 2" xfId="5114"/>
    <cellStyle name="Header 10 5 3" xfId="5115"/>
    <cellStyle name="Header 10 5 4" xfId="5116"/>
    <cellStyle name="Header 10 5 5" xfId="5117"/>
    <cellStyle name="Header 10 6" xfId="5118"/>
    <cellStyle name="Header 10 6 2" xfId="5119"/>
    <cellStyle name="Header 10 6 3" xfId="5120"/>
    <cellStyle name="Header 10 6 4" xfId="5121"/>
    <cellStyle name="Header 10 6 5" xfId="5122"/>
    <cellStyle name="Header 10 7" xfId="5123"/>
    <cellStyle name="Header 10 8" xfId="5124"/>
    <cellStyle name="Header 10 9" xfId="5125"/>
    <cellStyle name="Header 100" xfId="5126"/>
    <cellStyle name="Header 100 10" xfId="5127"/>
    <cellStyle name="Header 100 2" xfId="5128"/>
    <cellStyle name="Header 100 2 2" xfId="5129"/>
    <cellStyle name="Header 100 2 3" xfId="5130"/>
    <cellStyle name="Header 100 2 4" xfId="5131"/>
    <cellStyle name="Header 100 2 5" xfId="5132"/>
    <cellStyle name="Header 100 3" xfId="5133"/>
    <cellStyle name="Header 100 3 2" xfId="5134"/>
    <cellStyle name="Header 100 3 3" xfId="5135"/>
    <cellStyle name="Header 100 3 4" xfId="5136"/>
    <cellStyle name="Header 100 3 5" xfId="5137"/>
    <cellStyle name="Header 100 4" xfId="5138"/>
    <cellStyle name="Header 100 4 2" xfId="5139"/>
    <cellStyle name="Header 100 4 3" xfId="5140"/>
    <cellStyle name="Header 100 4 4" xfId="5141"/>
    <cellStyle name="Header 100 4 5" xfId="5142"/>
    <cellStyle name="Header 100 5" xfId="5143"/>
    <cellStyle name="Header 100 5 2" xfId="5144"/>
    <cellStyle name="Header 100 5 3" xfId="5145"/>
    <cellStyle name="Header 100 5 4" xfId="5146"/>
    <cellStyle name="Header 100 5 5" xfId="5147"/>
    <cellStyle name="Header 100 6" xfId="5148"/>
    <cellStyle name="Header 100 6 2" xfId="5149"/>
    <cellStyle name="Header 100 6 3" xfId="5150"/>
    <cellStyle name="Header 100 6 4" xfId="5151"/>
    <cellStyle name="Header 100 6 5" xfId="5152"/>
    <cellStyle name="Header 100 7" xfId="5153"/>
    <cellStyle name="Header 100 8" xfId="5154"/>
    <cellStyle name="Header 100 9" xfId="5155"/>
    <cellStyle name="Header 101" xfId="5156"/>
    <cellStyle name="Header 101 10" xfId="5157"/>
    <cellStyle name="Header 101 2" xfId="5158"/>
    <cellStyle name="Header 101 2 2" xfId="5159"/>
    <cellStyle name="Header 101 2 3" xfId="5160"/>
    <cellStyle name="Header 101 2 4" xfId="5161"/>
    <cellStyle name="Header 101 2 5" xfId="5162"/>
    <cellStyle name="Header 101 3" xfId="5163"/>
    <cellStyle name="Header 101 3 2" xfId="5164"/>
    <cellStyle name="Header 101 3 3" xfId="5165"/>
    <cellStyle name="Header 101 3 4" xfId="5166"/>
    <cellStyle name="Header 101 3 5" xfId="5167"/>
    <cellStyle name="Header 101 4" xfId="5168"/>
    <cellStyle name="Header 101 4 2" xfId="5169"/>
    <cellStyle name="Header 101 4 3" xfId="5170"/>
    <cellStyle name="Header 101 4 4" xfId="5171"/>
    <cellStyle name="Header 101 4 5" xfId="5172"/>
    <cellStyle name="Header 101 5" xfId="5173"/>
    <cellStyle name="Header 101 5 2" xfId="5174"/>
    <cellStyle name="Header 101 5 3" xfId="5175"/>
    <cellStyle name="Header 101 5 4" xfId="5176"/>
    <cellStyle name="Header 101 5 5" xfId="5177"/>
    <cellStyle name="Header 101 6" xfId="5178"/>
    <cellStyle name="Header 101 6 2" xfId="5179"/>
    <cellStyle name="Header 101 6 3" xfId="5180"/>
    <cellStyle name="Header 101 6 4" xfId="5181"/>
    <cellStyle name="Header 101 6 5" xfId="5182"/>
    <cellStyle name="Header 101 7" xfId="5183"/>
    <cellStyle name="Header 101 8" xfId="5184"/>
    <cellStyle name="Header 101 9" xfId="5185"/>
    <cellStyle name="Header 102" xfId="5186"/>
    <cellStyle name="Header 102 10" xfId="5187"/>
    <cellStyle name="Header 102 2" xfId="5188"/>
    <cellStyle name="Header 102 2 2" xfId="5189"/>
    <cellStyle name="Header 102 2 3" xfId="5190"/>
    <cellStyle name="Header 102 2 4" xfId="5191"/>
    <cellStyle name="Header 102 2 5" xfId="5192"/>
    <cellStyle name="Header 102 3" xfId="5193"/>
    <cellStyle name="Header 102 3 2" xfId="5194"/>
    <cellStyle name="Header 102 3 3" xfId="5195"/>
    <cellStyle name="Header 102 3 4" xfId="5196"/>
    <cellStyle name="Header 102 3 5" xfId="5197"/>
    <cellStyle name="Header 102 4" xfId="5198"/>
    <cellStyle name="Header 102 4 2" xfId="5199"/>
    <cellStyle name="Header 102 4 3" xfId="5200"/>
    <cellStyle name="Header 102 4 4" xfId="5201"/>
    <cellStyle name="Header 102 4 5" xfId="5202"/>
    <cellStyle name="Header 102 5" xfId="5203"/>
    <cellStyle name="Header 102 5 2" xfId="5204"/>
    <cellStyle name="Header 102 5 3" xfId="5205"/>
    <cellStyle name="Header 102 5 4" xfId="5206"/>
    <cellStyle name="Header 102 5 5" xfId="5207"/>
    <cellStyle name="Header 102 6" xfId="5208"/>
    <cellStyle name="Header 102 6 2" xfId="5209"/>
    <cellStyle name="Header 102 6 3" xfId="5210"/>
    <cellStyle name="Header 102 6 4" xfId="5211"/>
    <cellStyle name="Header 102 6 5" xfId="5212"/>
    <cellStyle name="Header 102 7" xfId="5213"/>
    <cellStyle name="Header 102 8" xfId="5214"/>
    <cellStyle name="Header 102 9" xfId="5215"/>
    <cellStyle name="Header 103" xfId="5216"/>
    <cellStyle name="Header 103 10" xfId="5217"/>
    <cellStyle name="Header 103 2" xfId="5218"/>
    <cellStyle name="Header 103 2 2" xfId="5219"/>
    <cellStyle name="Header 103 2 3" xfId="5220"/>
    <cellStyle name="Header 103 2 4" xfId="5221"/>
    <cellStyle name="Header 103 2 5" xfId="5222"/>
    <cellStyle name="Header 103 3" xfId="5223"/>
    <cellStyle name="Header 103 3 2" xfId="5224"/>
    <cellStyle name="Header 103 3 3" xfId="5225"/>
    <cellStyle name="Header 103 3 4" xfId="5226"/>
    <cellStyle name="Header 103 3 5" xfId="5227"/>
    <cellStyle name="Header 103 4" xfId="5228"/>
    <cellStyle name="Header 103 4 2" xfId="5229"/>
    <cellStyle name="Header 103 4 3" xfId="5230"/>
    <cellStyle name="Header 103 4 4" xfId="5231"/>
    <cellStyle name="Header 103 4 5" xfId="5232"/>
    <cellStyle name="Header 103 5" xfId="5233"/>
    <cellStyle name="Header 103 5 2" xfId="5234"/>
    <cellStyle name="Header 103 5 3" xfId="5235"/>
    <cellStyle name="Header 103 5 4" xfId="5236"/>
    <cellStyle name="Header 103 5 5" xfId="5237"/>
    <cellStyle name="Header 103 6" xfId="5238"/>
    <cellStyle name="Header 103 6 2" xfId="5239"/>
    <cellStyle name="Header 103 6 3" xfId="5240"/>
    <cellStyle name="Header 103 6 4" xfId="5241"/>
    <cellStyle name="Header 103 6 5" xfId="5242"/>
    <cellStyle name="Header 103 7" xfId="5243"/>
    <cellStyle name="Header 103 8" xfId="5244"/>
    <cellStyle name="Header 103 9" xfId="5245"/>
    <cellStyle name="Header 104" xfId="5246"/>
    <cellStyle name="Header 104 10" xfId="5247"/>
    <cellStyle name="Header 104 2" xfId="5248"/>
    <cellStyle name="Header 104 2 2" xfId="5249"/>
    <cellStyle name="Header 104 2 3" xfId="5250"/>
    <cellStyle name="Header 104 2 4" xfId="5251"/>
    <cellStyle name="Header 104 2 5" xfId="5252"/>
    <cellStyle name="Header 104 3" xfId="5253"/>
    <cellStyle name="Header 104 3 2" xfId="5254"/>
    <cellStyle name="Header 104 3 3" xfId="5255"/>
    <cellStyle name="Header 104 3 4" xfId="5256"/>
    <cellStyle name="Header 104 3 5" xfId="5257"/>
    <cellStyle name="Header 104 4" xfId="5258"/>
    <cellStyle name="Header 104 4 2" xfId="5259"/>
    <cellStyle name="Header 104 4 3" xfId="5260"/>
    <cellStyle name="Header 104 4 4" xfId="5261"/>
    <cellStyle name="Header 104 4 5" xfId="5262"/>
    <cellStyle name="Header 104 5" xfId="5263"/>
    <cellStyle name="Header 104 5 2" xfId="5264"/>
    <cellStyle name="Header 104 5 3" xfId="5265"/>
    <cellStyle name="Header 104 5 4" xfId="5266"/>
    <cellStyle name="Header 104 5 5" xfId="5267"/>
    <cellStyle name="Header 104 6" xfId="5268"/>
    <cellStyle name="Header 104 6 2" xfId="5269"/>
    <cellStyle name="Header 104 6 3" xfId="5270"/>
    <cellStyle name="Header 104 6 4" xfId="5271"/>
    <cellStyle name="Header 104 6 5" xfId="5272"/>
    <cellStyle name="Header 104 7" xfId="5273"/>
    <cellStyle name="Header 104 8" xfId="5274"/>
    <cellStyle name="Header 104 9" xfId="5275"/>
    <cellStyle name="Header 105" xfId="5276"/>
    <cellStyle name="Header 105 10" xfId="5277"/>
    <cellStyle name="Header 105 2" xfId="5278"/>
    <cellStyle name="Header 105 2 2" xfId="5279"/>
    <cellStyle name="Header 105 2 3" xfId="5280"/>
    <cellStyle name="Header 105 2 4" xfId="5281"/>
    <cellStyle name="Header 105 2 5" xfId="5282"/>
    <cellStyle name="Header 105 3" xfId="5283"/>
    <cellStyle name="Header 105 3 2" xfId="5284"/>
    <cellStyle name="Header 105 3 3" xfId="5285"/>
    <cellStyle name="Header 105 3 4" xfId="5286"/>
    <cellStyle name="Header 105 3 5" xfId="5287"/>
    <cellStyle name="Header 105 4" xfId="5288"/>
    <cellStyle name="Header 105 4 2" xfId="5289"/>
    <cellStyle name="Header 105 4 3" xfId="5290"/>
    <cellStyle name="Header 105 4 4" xfId="5291"/>
    <cellStyle name="Header 105 4 5" xfId="5292"/>
    <cellStyle name="Header 105 5" xfId="5293"/>
    <cellStyle name="Header 105 5 2" xfId="5294"/>
    <cellStyle name="Header 105 5 3" xfId="5295"/>
    <cellStyle name="Header 105 5 4" xfId="5296"/>
    <cellStyle name="Header 105 5 5" xfId="5297"/>
    <cellStyle name="Header 105 6" xfId="5298"/>
    <cellStyle name="Header 105 6 2" xfId="5299"/>
    <cellStyle name="Header 105 6 3" xfId="5300"/>
    <cellStyle name="Header 105 6 4" xfId="5301"/>
    <cellStyle name="Header 105 6 5" xfId="5302"/>
    <cellStyle name="Header 105 7" xfId="5303"/>
    <cellStyle name="Header 105 8" xfId="5304"/>
    <cellStyle name="Header 105 9" xfId="5305"/>
    <cellStyle name="Header 106" xfId="5306"/>
    <cellStyle name="Header 106 10" xfId="5307"/>
    <cellStyle name="Header 106 2" xfId="5308"/>
    <cellStyle name="Header 106 2 2" xfId="5309"/>
    <cellStyle name="Header 106 2 3" xfId="5310"/>
    <cellStyle name="Header 106 2 4" xfId="5311"/>
    <cellStyle name="Header 106 2 5" xfId="5312"/>
    <cellStyle name="Header 106 3" xfId="5313"/>
    <cellStyle name="Header 106 3 2" xfId="5314"/>
    <cellStyle name="Header 106 3 3" xfId="5315"/>
    <cellStyle name="Header 106 3 4" xfId="5316"/>
    <cellStyle name="Header 106 3 5" xfId="5317"/>
    <cellStyle name="Header 106 4" xfId="5318"/>
    <cellStyle name="Header 106 4 2" xfId="5319"/>
    <cellStyle name="Header 106 4 3" xfId="5320"/>
    <cellStyle name="Header 106 4 4" xfId="5321"/>
    <cellStyle name="Header 106 4 5" xfId="5322"/>
    <cellStyle name="Header 106 5" xfId="5323"/>
    <cellStyle name="Header 106 5 2" xfId="5324"/>
    <cellStyle name="Header 106 5 3" xfId="5325"/>
    <cellStyle name="Header 106 5 4" xfId="5326"/>
    <cellStyle name="Header 106 5 5" xfId="5327"/>
    <cellStyle name="Header 106 6" xfId="5328"/>
    <cellStyle name="Header 106 6 2" xfId="5329"/>
    <cellStyle name="Header 106 6 3" xfId="5330"/>
    <cellStyle name="Header 106 6 4" xfId="5331"/>
    <cellStyle name="Header 106 6 5" xfId="5332"/>
    <cellStyle name="Header 106 7" xfId="5333"/>
    <cellStyle name="Header 106 8" xfId="5334"/>
    <cellStyle name="Header 106 9" xfId="5335"/>
    <cellStyle name="Header 107" xfId="5336"/>
    <cellStyle name="Header 107 10" xfId="5337"/>
    <cellStyle name="Header 107 2" xfId="5338"/>
    <cellStyle name="Header 107 2 2" xfId="5339"/>
    <cellStyle name="Header 107 2 3" xfId="5340"/>
    <cellStyle name="Header 107 2 4" xfId="5341"/>
    <cellStyle name="Header 107 2 5" xfId="5342"/>
    <cellStyle name="Header 107 3" xfId="5343"/>
    <cellStyle name="Header 107 3 2" xfId="5344"/>
    <cellStyle name="Header 107 3 3" xfId="5345"/>
    <cellStyle name="Header 107 3 4" xfId="5346"/>
    <cellStyle name="Header 107 3 5" xfId="5347"/>
    <cellStyle name="Header 107 4" xfId="5348"/>
    <cellStyle name="Header 107 4 2" xfId="5349"/>
    <cellStyle name="Header 107 4 3" xfId="5350"/>
    <cellStyle name="Header 107 4 4" xfId="5351"/>
    <cellStyle name="Header 107 4 5" xfId="5352"/>
    <cellStyle name="Header 107 5" xfId="5353"/>
    <cellStyle name="Header 107 5 2" xfId="5354"/>
    <cellStyle name="Header 107 5 3" xfId="5355"/>
    <cellStyle name="Header 107 5 4" xfId="5356"/>
    <cellStyle name="Header 107 5 5" xfId="5357"/>
    <cellStyle name="Header 107 6" xfId="5358"/>
    <cellStyle name="Header 107 6 2" xfId="5359"/>
    <cellStyle name="Header 107 6 3" xfId="5360"/>
    <cellStyle name="Header 107 6 4" xfId="5361"/>
    <cellStyle name="Header 107 6 5" xfId="5362"/>
    <cellStyle name="Header 107 7" xfId="5363"/>
    <cellStyle name="Header 107 8" xfId="5364"/>
    <cellStyle name="Header 107 9" xfId="5365"/>
    <cellStyle name="Header 108" xfId="5366"/>
    <cellStyle name="Header 108 10" xfId="5367"/>
    <cellStyle name="Header 108 2" xfId="5368"/>
    <cellStyle name="Header 108 2 2" xfId="5369"/>
    <cellStyle name="Header 108 2 3" xfId="5370"/>
    <cellStyle name="Header 108 2 4" xfId="5371"/>
    <cellStyle name="Header 108 2 5" xfId="5372"/>
    <cellStyle name="Header 108 3" xfId="5373"/>
    <cellStyle name="Header 108 3 2" xfId="5374"/>
    <cellStyle name="Header 108 3 3" xfId="5375"/>
    <cellStyle name="Header 108 3 4" xfId="5376"/>
    <cellStyle name="Header 108 3 5" xfId="5377"/>
    <cellStyle name="Header 108 4" xfId="5378"/>
    <cellStyle name="Header 108 4 2" xfId="5379"/>
    <cellStyle name="Header 108 4 3" xfId="5380"/>
    <cellStyle name="Header 108 4 4" xfId="5381"/>
    <cellStyle name="Header 108 4 5" xfId="5382"/>
    <cellStyle name="Header 108 5" xfId="5383"/>
    <cellStyle name="Header 108 5 2" xfId="5384"/>
    <cellStyle name="Header 108 5 3" xfId="5385"/>
    <cellStyle name="Header 108 5 4" xfId="5386"/>
    <cellStyle name="Header 108 5 5" xfId="5387"/>
    <cellStyle name="Header 108 6" xfId="5388"/>
    <cellStyle name="Header 108 6 2" xfId="5389"/>
    <cellStyle name="Header 108 6 3" xfId="5390"/>
    <cellStyle name="Header 108 6 4" xfId="5391"/>
    <cellStyle name="Header 108 6 5" xfId="5392"/>
    <cellStyle name="Header 108 7" xfId="5393"/>
    <cellStyle name="Header 108 8" xfId="5394"/>
    <cellStyle name="Header 108 9" xfId="5395"/>
    <cellStyle name="Header 109" xfId="5396"/>
    <cellStyle name="Header 109 10" xfId="5397"/>
    <cellStyle name="Header 109 2" xfId="5398"/>
    <cellStyle name="Header 109 2 2" xfId="5399"/>
    <cellStyle name="Header 109 2 3" xfId="5400"/>
    <cellStyle name="Header 109 2 4" xfId="5401"/>
    <cellStyle name="Header 109 2 5" xfId="5402"/>
    <cellStyle name="Header 109 3" xfId="5403"/>
    <cellStyle name="Header 109 3 2" xfId="5404"/>
    <cellStyle name="Header 109 3 3" xfId="5405"/>
    <cellStyle name="Header 109 3 4" xfId="5406"/>
    <cellStyle name="Header 109 3 5" xfId="5407"/>
    <cellStyle name="Header 109 4" xfId="5408"/>
    <cellStyle name="Header 109 4 2" xfId="5409"/>
    <cellStyle name="Header 109 4 3" xfId="5410"/>
    <cellStyle name="Header 109 4 4" xfId="5411"/>
    <cellStyle name="Header 109 4 5" xfId="5412"/>
    <cellStyle name="Header 109 5" xfId="5413"/>
    <cellStyle name="Header 109 5 2" xfId="5414"/>
    <cellStyle name="Header 109 5 3" xfId="5415"/>
    <cellStyle name="Header 109 5 4" xfId="5416"/>
    <cellStyle name="Header 109 5 5" xfId="5417"/>
    <cellStyle name="Header 109 6" xfId="5418"/>
    <cellStyle name="Header 109 6 2" xfId="5419"/>
    <cellStyle name="Header 109 6 3" xfId="5420"/>
    <cellStyle name="Header 109 6 4" xfId="5421"/>
    <cellStyle name="Header 109 6 5" xfId="5422"/>
    <cellStyle name="Header 109 7" xfId="5423"/>
    <cellStyle name="Header 109 8" xfId="5424"/>
    <cellStyle name="Header 109 9" xfId="5425"/>
    <cellStyle name="Header 11" xfId="5426"/>
    <cellStyle name="Header 11 10" xfId="5427"/>
    <cellStyle name="Header 11 2" xfId="5428"/>
    <cellStyle name="Header 11 2 2" xfId="5429"/>
    <cellStyle name="Header 11 2 3" xfId="5430"/>
    <cellStyle name="Header 11 2 4" xfId="5431"/>
    <cellStyle name="Header 11 2 5" xfId="5432"/>
    <cellStyle name="Header 11 3" xfId="5433"/>
    <cellStyle name="Header 11 3 2" xfId="5434"/>
    <cellStyle name="Header 11 3 3" xfId="5435"/>
    <cellStyle name="Header 11 3 4" xfId="5436"/>
    <cellStyle name="Header 11 3 5" xfId="5437"/>
    <cellStyle name="Header 11 4" xfId="5438"/>
    <cellStyle name="Header 11 4 2" xfId="5439"/>
    <cellStyle name="Header 11 4 3" xfId="5440"/>
    <cellStyle name="Header 11 4 4" xfId="5441"/>
    <cellStyle name="Header 11 4 5" xfId="5442"/>
    <cellStyle name="Header 11 5" xfId="5443"/>
    <cellStyle name="Header 11 5 2" xfId="5444"/>
    <cellStyle name="Header 11 5 3" xfId="5445"/>
    <cellStyle name="Header 11 5 4" xfId="5446"/>
    <cellStyle name="Header 11 5 5" xfId="5447"/>
    <cellStyle name="Header 11 6" xfId="5448"/>
    <cellStyle name="Header 11 6 2" xfId="5449"/>
    <cellStyle name="Header 11 6 3" xfId="5450"/>
    <cellStyle name="Header 11 6 4" xfId="5451"/>
    <cellStyle name="Header 11 6 5" xfId="5452"/>
    <cellStyle name="Header 11 7" xfId="5453"/>
    <cellStyle name="Header 11 8" xfId="5454"/>
    <cellStyle name="Header 11 9" xfId="5455"/>
    <cellStyle name="Header 110" xfId="5456"/>
    <cellStyle name="Header 110 10" xfId="5457"/>
    <cellStyle name="Header 110 2" xfId="5458"/>
    <cellStyle name="Header 110 2 2" xfId="5459"/>
    <cellStyle name="Header 110 2 3" xfId="5460"/>
    <cellStyle name="Header 110 2 4" xfId="5461"/>
    <cellStyle name="Header 110 2 5" xfId="5462"/>
    <cellStyle name="Header 110 3" xfId="5463"/>
    <cellStyle name="Header 110 3 2" xfId="5464"/>
    <cellStyle name="Header 110 3 3" xfId="5465"/>
    <cellStyle name="Header 110 3 4" xfId="5466"/>
    <cellStyle name="Header 110 3 5" xfId="5467"/>
    <cellStyle name="Header 110 4" xfId="5468"/>
    <cellStyle name="Header 110 4 2" xfId="5469"/>
    <cellStyle name="Header 110 4 3" xfId="5470"/>
    <cellStyle name="Header 110 4 4" xfId="5471"/>
    <cellStyle name="Header 110 4 5" xfId="5472"/>
    <cellStyle name="Header 110 5" xfId="5473"/>
    <cellStyle name="Header 110 5 2" xfId="5474"/>
    <cellStyle name="Header 110 5 3" xfId="5475"/>
    <cellStyle name="Header 110 5 4" xfId="5476"/>
    <cellStyle name="Header 110 5 5" xfId="5477"/>
    <cellStyle name="Header 110 6" xfId="5478"/>
    <cellStyle name="Header 110 6 2" xfId="5479"/>
    <cellStyle name="Header 110 6 3" xfId="5480"/>
    <cellStyle name="Header 110 6 4" xfId="5481"/>
    <cellStyle name="Header 110 6 5" xfId="5482"/>
    <cellStyle name="Header 110 7" xfId="5483"/>
    <cellStyle name="Header 110 8" xfId="5484"/>
    <cellStyle name="Header 110 9" xfId="5485"/>
    <cellStyle name="Header 111" xfId="5486"/>
    <cellStyle name="Header 111 10" xfId="5487"/>
    <cellStyle name="Header 111 2" xfId="5488"/>
    <cellStyle name="Header 111 2 2" xfId="5489"/>
    <cellStyle name="Header 111 2 3" xfId="5490"/>
    <cellStyle name="Header 111 2 4" xfId="5491"/>
    <cellStyle name="Header 111 2 5" xfId="5492"/>
    <cellStyle name="Header 111 3" xfId="5493"/>
    <cellStyle name="Header 111 3 2" xfId="5494"/>
    <cellStyle name="Header 111 3 3" xfId="5495"/>
    <cellStyle name="Header 111 3 4" xfId="5496"/>
    <cellStyle name="Header 111 3 5" xfId="5497"/>
    <cellStyle name="Header 111 4" xfId="5498"/>
    <cellStyle name="Header 111 4 2" xfId="5499"/>
    <cellStyle name="Header 111 4 3" xfId="5500"/>
    <cellStyle name="Header 111 4 4" xfId="5501"/>
    <cellStyle name="Header 111 4 5" xfId="5502"/>
    <cellStyle name="Header 111 5" xfId="5503"/>
    <cellStyle name="Header 111 5 2" xfId="5504"/>
    <cellStyle name="Header 111 5 3" xfId="5505"/>
    <cellStyle name="Header 111 5 4" xfId="5506"/>
    <cellStyle name="Header 111 5 5" xfId="5507"/>
    <cellStyle name="Header 111 6" xfId="5508"/>
    <cellStyle name="Header 111 6 2" xfId="5509"/>
    <cellStyle name="Header 111 6 3" xfId="5510"/>
    <cellStyle name="Header 111 6 4" xfId="5511"/>
    <cellStyle name="Header 111 6 5" xfId="5512"/>
    <cellStyle name="Header 111 7" xfId="5513"/>
    <cellStyle name="Header 111 8" xfId="5514"/>
    <cellStyle name="Header 111 9" xfId="5515"/>
    <cellStyle name="Header 112" xfId="5516"/>
    <cellStyle name="Header 112 10" xfId="5517"/>
    <cellStyle name="Header 112 2" xfId="5518"/>
    <cellStyle name="Header 112 2 2" xfId="5519"/>
    <cellStyle name="Header 112 2 3" xfId="5520"/>
    <cellStyle name="Header 112 2 4" xfId="5521"/>
    <cellStyle name="Header 112 2 5" xfId="5522"/>
    <cellStyle name="Header 112 3" xfId="5523"/>
    <cellStyle name="Header 112 3 2" xfId="5524"/>
    <cellStyle name="Header 112 3 3" xfId="5525"/>
    <cellStyle name="Header 112 3 4" xfId="5526"/>
    <cellStyle name="Header 112 3 5" xfId="5527"/>
    <cellStyle name="Header 112 4" xfId="5528"/>
    <cellStyle name="Header 112 4 2" xfId="5529"/>
    <cellStyle name="Header 112 4 3" xfId="5530"/>
    <cellStyle name="Header 112 4 4" xfId="5531"/>
    <cellStyle name="Header 112 4 5" xfId="5532"/>
    <cellStyle name="Header 112 5" xfId="5533"/>
    <cellStyle name="Header 112 5 2" xfId="5534"/>
    <cellStyle name="Header 112 5 3" xfId="5535"/>
    <cellStyle name="Header 112 5 4" xfId="5536"/>
    <cellStyle name="Header 112 5 5" xfId="5537"/>
    <cellStyle name="Header 112 6" xfId="5538"/>
    <cellStyle name="Header 112 6 2" xfId="5539"/>
    <cellStyle name="Header 112 6 3" xfId="5540"/>
    <cellStyle name="Header 112 6 4" xfId="5541"/>
    <cellStyle name="Header 112 6 5" xfId="5542"/>
    <cellStyle name="Header 112 7" xfId="5543"/>
    <cellStyle name="Header 112 8" xfId="5544"/>
    <cellStyle name="Header 112 9" xfId="5545"/>
    <cellStyle name="Header 113" xfId="5546"/>
    <cellStyle name="Header 113 10" xfId="5547"/>
    <cellStyle name="Header 113 2" xfId="5548"/>
    <cellStyle name="Header 113 2 2" xfId="5549"/>
    <cellStyle name="Header 113 2 3" xfId="5550"/>
    <cellStyle name="Header 113 2 4" xfId="5551"/>
    <cellStyle name="Header 113 2 5" xfId="5552"/>
    <cellStyle name="Header 113 3" xfId="5553"/>
    <cellStyle name="Header 113 3 2" xfId="5554"/>
    <cellStyle name="Header 113 3 3" xfId="5555"/>
    <cellStyle name="Header 113 3 4" xfId="5556"/>
    <cellStyle name="Header 113 3 5" xfId="5557"/>
    <cellStyle name="Header 113 4" xfId="5558"/>
    <cellStyle name="Header 113 4 2" xfId="5559"/>
    <cellStyle name="Header 113 4 3" xfId="5560"/>
    <cellStyle name="Header 113 4 4" xfId="5561"/>
    <cellStyle name="Header 113 4 5" xfId="5562"/>
    <cellStyle name="Header 113 5" xfId="5563"/>
    <cellStyle name="Header 113 5 2" xfId="5564"/>
    <cellStyle name="Header 113 5 3" xfId="5565"/>
    <cellStyle name="Header 113 5 4" xfId="5566"/>
    <cellStyle name="Header 113 5 5" xfId="5567"/>
    <cellStyle name="Header 113 6" xfId="5568"/>
    <cellStyle name="Header 113 6 2" xfId="5569"/>
    <cellStyle name="Header 113 6 3" xfId="5570"/>
    <cellStyle name="Header 113 6 4" xfId="5571"/>
    <cellStyle name="Header 113 6 5" xfId="5572"/>
    <cellStyle name="Header 113 7" xfId="5573"/>
    <cellStyle name="Header 113 8" xfId="5574"/>
    <cellStyle name="Header 113 9" xfId="5575"/>
    <cellStyle name="Header 114" xfId="5576"/>
    <cellStyle name="Header 114 10" xfId="5577"/>
    <cellStyle name="Header 114 2" xfId="5578"/>
    <cellStyle name="Header 114 2 2" xfId="5579"/>
    <cellStyle name="Header 114 2 3" xfId="5580"/>
    <cellStyle name="Header 114 2 4" xfId="5581"/>
    <cellStyle name="Header 114 2 5" xfId="5582"/>
    <cellStyle name="Header 114 3" xfId="5583"/>
    <cellStyle name="Header 114 3 2" xfId="5584"/>
    <cellStyle name="Header 114 3 3" xfId="5585"/>
    <cellStyle name="Header 114 3 4" xfId="5586"/>
    <cellStyle name="Header 114 3 5" xfId="5587"/>
    <cellStyle name="Header 114 4" xfId="5588"/>
    <cellStyle name="Header 114 4 2" xfId="5589"/>
    <cellStyle name="Header 114 4 3" xfId="5590"/>
    <cellStyle name="Header 114 4 4" xfId="5591"/>
    <cellStyle name="Header 114 4 5" xfId="5592"/>
    <cellStyle name="Header 114 5" xfId="5593"/>
    <cellStyle name="Header 114 5 2" xfId="5594"/>
    <cellStyle name="Header 114 5 3" xfId="5595"/>
    <cellStyle name="Header 114 5 4" xfId="5596"/>
    <cellStyle name="Header 114 5 5" xfId="5597"/>
    <cellStyle name="Header 114 6" xfId="5598"/>
    <cellStyle name="Header 114 6 2" xfId="5599"/>
    <cellStyle name="Header 114 6 3" xfId="5600"/>
    <cellStyle name="Header 114 6 4" xfId="5601"/>
    <cellStyle name="Header 114 6 5" xfId="5602"/>
    <cellStyle name="Header 114 7" xfId="5603"/>
    <cellStyle name="Header 114 8" xfId="5604"/>
    <cellStyle name="Header 114 9" xfId="5605"/>
    <cellStyle name="Header 115" xfId="5606"/>
    <cellStyle name="Header 115 10" xfId="5607"/>
    <cellStyle name="Header 115 2" xfId="5608"/>
    <cellStyle name="Header 115 2 2" xfId="5609"/>
    <cellStyle name="Header 115 2 3" xfId="5610"/>
    <cellStyle name="Header 115 2 4" xfId="5611"/>
    <cellStyle name="Header 115 2 5" xfId="5612"/>
    <cellStyle name="Header 115 3" xfId="5613"/>
    <cellStyle name="Header 115 3 2" xfId="5614"/>
    <cellStyle name="Header 115 3 3" xfId="5615"/>
    <cellStyle name="Header 115 3 4" xfId="5616"/>
    <cellStyle name="Header 115 3 5" xfId="5617"/>
    <cellStyle name="Header 115 4" xfId="5618"/>
    <cellStyle name="Header 115 4 2" xfId="5619"/>
    <cellStyle name="Header 115 4 3" xfId="5620"/>
    <cellStyle name="Header 115 4 4" xfId="5621"/>
    <cellStyle name="Header 115 4 5" xfId="5622"/>
    <cellStyle name="Header 115 5" xfId="5623"/>
    <cellStyle name="Header 115 5 2" xfId="5624"/>
    <cellStyle name="Header 115 5 3" xfId="5625"/>
    <cellStyle name="Header 115 5 4" xfId="5626"/>
    <cellStyle name="Header 115 5 5" xfId="5627"/>
    <cellStyle name="Header 115 6" xfId="5628"/>
    <cellStyle name="Header 115 6 2" xfId="5629"/>
    <cellStyle name="Header 115 6 3" xfId="5630"/>
    <cellStyle name="Header 115 6 4" xfId="5631"/>
    <cellStyle name="Header 115 6 5" xfId="5632"/>
    <cellStyle name="Header 115 7" xfId="5633"/>
    <cellStyle name="Header 115 8" xfId="5634"/>
    <cellStyle name="Header 115 9" xfId="5635"/>
    <cellStyle name="Header 116" xfId="5636"/>
    <cellStyle name="Header 116 10" xfId="5637"/>
    <cellStyle name="Header 116 2" xfId="5638"/>
    <cellStyle name="Header 116 2 2" xfId="5639"/>
    <cellStyle name="Header 116 2 3" xfId="5640"/>
    <cellStyle name="Header 116 2 4" xfId="5641"/>
    <cellStyle name="Header 116 2 5" xfId="5642"/>
    <cellStyle name="Header 116 3" xfId="5643"/>
    <cellStyle name="Header 116 3 2" xfId="5644"/>
    <cellStyle name="Header 116 3 3" xfId="5645"/>
    <cellStyle name="Header 116 3 4" xfId="5646"/>
    <cellStyle name="Header 116 3 5" xfId="5647"/>
    <cellStyle name="Header 116 4" xfId="5648"/>
    <cellStyle name="Header 116 4 2" xfId="5649"/>
    <cellStyle name="Header 116 4 3" xfId="5650"/>
    <cellStyle name="Header 116 4 4" xfId="5651"/>
    <cellStyle name="Header 116 4 5" xfId="5652"/>
    <cellStyle name="Header 116 5" xfId="5653"/>
    <cellStyle name="Header 116 5 2" xfId="5654"/>
    <cellStyle name="Header 116 5 3" xfId="5655"/>
    <cellStyle name="Header 116 5 4" xfId="5656"/>
    <cellStyle name="Header 116 5 5" xfId="5657"/>
    <cellStyle name="Header 116 6" xfId="5658"/>
    <cellStyle name="Header 116 6 2" xfId="5659"/>
    <cellStyle name="Header 116 6 3" xfId="5660"/>
    <cellStyle name="Header 116 6 4" xfId="5661"/>
    <cellStyle name="Header 116 6 5" xfId="5662"/>
    <cellStyle name="Header 116 7" xfId="5663"/>
    <cellStyle name="Header 116 8" xfId="5664"/>
    <cellStyle name="Header 116 9" xfId="5665"/>
    <cellStyle name="Header 117" xfId="5666"/>
    <cellStyle name="Header 117 10" xfId="5667"/>
    <cellStyle name="Header 117 2" xfId="5668"/>
    <cellStyle name="Header 117 2 2" xfId="5669"/>
    <cellStyle name="Header 117 2 3" xfId="5670"/>
    <cellStyle name="Header 117 2 4" xfId="5671"/>
    <cellStyle name="Header 117 2 5" xfId="5672"/>
    <cellStyle name="Header 117 3" xfId="5673"/>
    <cellStyle name="Header 117 3 2" xfId="5674"/>
    <cellStyle name="Header 117 3 3" xfId="5675"/>
    <cellStyle name="Header 117 3 4" xfId="5676"/>
    <cellStyle name="Header 117 3 5" xfId="5677"/>
    <cellStyle name="Header 117 4" xfId="5678"/>
    <cellStyle name="Header 117 4 2" xfId="5679"/>
    <cellStyle name="Header 117 4 3" xfId="5680"/>
    <cellStyle name="Header 117 4 4" xfId="5681"/>
    <cellStyle name="Header 117 4 5" xfId="5682"/>
    <cellStyle name="Header 117 5" xfId="5683"/>
    <cellStyle name="Header 117 5 2" xfId="5684"/>
    <cellStyle name="Header 117 5 3" xfId="5685"/>
    <cellStyle name="Header 117 5 4" xfId="5686"/>
    <cellStyle name="Header 117 5 5" xfId="5687"/>
    <cellStyle name="Header 117 6" xfId="5688"/>
    <cellStyle name="Header 117 6 2" xfId="5689"/>
    <cellStyle name="Header 117 6 3" xfId="5690"/>
    <cellStyle name="Header 117 6 4" xfId="5691"/>
    <cellStyle name="Header 117 6 5" xfId="5692"/>
    <cellStyle name="Header 117 7" xfId="5693"/>
    <cellStyle name="Header 117 8" xfId="5694"/>
    <cellStyle name="Header 117 9" xfId="5695"/>
    <cellStyle name="Header 118" xfId="5696"/>
    <cellStyle name="Header 118 10" xfId="5697"/>
    <cellStyle name="Header 118 2" xfId="5698"/>
    <cellStyle name="Header 118 2 2" xfId="5699"/>
    <cellStyle name="Header 118 2 3" xfId="5700"/>
    <cellStyle name="Header 118 2 4" xfId="5701"/>
    <cellStyle name="Header 118 2 5" xfId="5702"/>
    <cellStyle name="Header 118 3" xfId="5703"/>
    <cellStyle name="Header 118 3 2" xfId="5704"/>
    <cellStyle name="Header 118 3 3" xfId="5705"/>
    <cellStyle name="Header 118 3 4" xfId="5706"/>
    <cellStyle name="Header 118 3 5" xfId="5707"/>
    <cellStyle name="Header 118 4" xfId="5708"/>
    <cellStyle name="Header 118 4 2" xfId="5709"/>
    <cellStyle name="Header 118 4 3" xfId="5710"/>
    <cellStyle name="Header 118 4 4" xfId="5711"/>
    <cellStyle name="Header 118 4 5" xfId="5712"/>
    <cellStyle name="Header 118 5" xfId="5713"/>
    <cellStyle name="Header 118 5 2" xfId="5714"/>
    <cellStyle name="Header 118 5 3" xfId="5715"/>
    <cellStyle name="Header 118 5 4" xfId="5716"/>
    <cellStyle name="Header 118 5 5" xfId="5717"/>
    <cellStyle name="Header 118 6" xfId="5718"/>
    <cellStyle name="Header 118 6 2" xfId="5719"/>
    <cellStyle name="Header 118 6 3" xfId="5720"/>
    <cellStyle name="Header 118 6 4" xfId="5721"/>
    <cellStyle name="Header 118 6 5" xfId="5722"/>
    <cellStyle name="Header 118 7" xfId="5723"/>
    <cellStyle name="Header 118 8" xfId="5724"/>
    <cellStyle name="Header 118 9" xfId="5725"/>
    <cellStyle name="Header 119" xfId="5726"/>
    <cellStyle name="Header 119 10" xfId="5727"/>
    <cellStyle name="Header 119 2" xfId="5728"/>
    <cellStyle name="Header 119 2 2" xfId="5729"/>
    <cellStyle name="Header 119 2 3" xfId="5730"/>
    <cellStyle name="Header 119 2 4" xfId="5731"/>
    <cellStyle name="Header 119 2 5" xfId="5732"/>
    <cellStyle name="Header 119 3" xfId="5733"/>
    <cellStyle name="Header 119 3 2" xfId="5734"/>
    <cellStyle name="Header 119 3 3" xfId="5735"/>
    <cellStyle name="Header 119 3 4" xfId="5736"/>
    <cellStyle name="Header 119 3 5" xfId="5737"/>
    <cellStyle name="Header 119 4" xfId="5738"/>
    <cellStyle name="Header 119 4 2" xfId="5739"/>
    <cellStyle name="Header 119 4 3" xfId="5740"/>
    <cellStyle name="Header 119 4 4" xfId="5741"/>
    <cellStyle name="Header 119 4 5" xfId="5742"/>
    <cellStyle name="Header 119 5" xfId="5743"/>
    <cellStyle name="Header 119 5 2" xfId="5744"/>
    <cellStyle name="Header 119 5 3" xfId="5745"/>
    <cellStyle name="Header 119 5 4" xfId="5746"/>
    <cellStyle name="Header 119 5 5" xfId="5747"/>
    <cellStyle name="Header 119 6" xfId="5748"/>
    <cellStyle name="Header 119 6 2" xfId="5749"/>
    <cellStyle name="Header 119 6 3" xfId="5750"/>
    <cellStyle name="Header 119 6 4" xfId="5751"/>
    <cellStyle name="Header 119 6 5" xfId="5752"/>
    <cellStyle name="Header 119 7" xfId="5753"/>
    <cellStyle name="Header 119 8" xfId="5754"/>
    <cellStyle name="Header 119 9" xfId="5755"/>
    <cellStyle name="Header 12" xfId="5756"/>
    <cellStyle name="Header 12 10" xfId="5757"/>
    <cellStyle name="Header 12 2" xfId="5758"/>
    <cellStyle name="Header 12 2 2" xfId="5759"/>
    <cellStyle name="Header 12 2 3" xfId="5760"/>
    <cellStyle name="Header 12 2 4" xfId="5761"/>
    <cellStyle name="Header 12 2 5" xfId="5762"/>
    <cellStyle name="Header 12 3" xfId="5763"/>
    <cellStyle name="Header 12 3 2" xfId="5764"/>
    <cellStyle name="Header 12 3 3" xfId="5765"/>
    <cellStyle name="Header 12 3 4" xfId="5766"/>
    <cellStyle name="Header 12 3 5" xfId="5767"/>
    <cellStyle name="Header 12 4" xfId="5768"/>
    <cellStyle name="Header 12 4 2" xfId="5769"/>
    <cellStyle name="Header 12 4 3" xfId="5770"/>
    <cellStyle name="Header 12 4 4" xfId="5771"/>
    <cellStyle name="Header 12 4 5" xfId="5772"/>
    <cellStyle name="Header 12 5" xfId="5773"/>
    <cellStyle name="Header 12 5 2" xfId="5774"/>
    <cellStyle name="Header 12 5 3" xfId="5775"/>
    <cellStyle name="Header 12 5 4" xfId="5776"/>
    <cellStyle name="Header 12 5 5" xfId="5777"/>
    <cellStyle name="Header 12 6" xfId="5778"/>
    <cellStyle name="Header 12 6 2" xfId="5779"/>
    <cellStyle name="Header 12 6 3" xfId="5780"/>
    <cellStyle name="Header 12 6 4" xfId="5781"/>
    <cellStyle name="Header 12 6 5" xfId="5782"/>
    <cellStyle name="Header 12 7" xfId="5783"/>
    <cellStyle name="Header 12 8" xfId="5784"/>
    <cellStyle name="Header 12 9" xfId="5785"/>
    <cellStyle name="Header 120" xfId="5786"/>
    <cellStyle name="Header 120 10" xfId="5787"/>
    <cellStyle name="Header 120 2" xfId="5788"/>
    <cellStyle name="Header 120 2 2" xfId="5789"/>
    <cellStyle name="Header 120 2 3" xfId="5790"/>
    <cellStyle name="Header 120 2 4" xfId="5791"/>
    <cellStyle name="Header 120 2 5" xfId="5792"/>
    <cellStyle name="Header 120 3" xfId="5793"/>
    <cellStyle name="Header 120 3 2" xfId="5794"/>
    <cellStyle name="Header 120 3 3" xfId="5795"/>
    <cellStyle name="Header 120 3 4" xfId="5796"/>
    <cellStyle name="Header 120 3 5" xfId="5797"/>
    <cellStyle name="Header 120 4" xfId="5798"/>
    <cellStyle name="Header 120 4 2" xfId="5799"/>
    <cellStyle name="Header 120 4 3" xfId="5800"/>
    <cellStyle name="Header 120 4 4" xfId="5801"/>
    <cellStyle name="Header 120 4 5" xfId="5802"/>
    <cellStyle name="Header 120 5" xfId="5803"/>
    <cellStyle name="Header 120 5 2" xfId="5804"/>
    <cellStyle name="Header 120 5 3" xfId="5805"/>
    <cellStyle name="Header 120 5 4" xfId="5806"/>
    <cellStyle name="Header 120 5 5" xfId="5807"/>
    <cellStyle name="Header 120 6" xfId="5808"/>
    <cellStyle name="Header 120 6 2" xfId="5809"/>
    <cellStyle name="Header 120 6 3" xfId="5810"/>
    <cellStyle name="Header 120 6 4" xfId="5811"/>
    <cellStyle name="Header 120 6 5" xfId="5812"/>
    <cellStyle name="Header 120 7" xfId="5813"/>
    <cellStyle name="Header 120 8" xfId="5814"/>
    <cellStyle name="Header 120 9" xfId="5815"/>
    <cellStyle name="Header 121" xfId="5816"/>
    <cellStyle name="Header 121 10" xfId="5817"/>
    <cellStyle name="Header 121 2" xfId="5818"/>
    <cellStyle name="Header 121 2 2" xfId="5819"/>
    <cellStyle name="Header 121 2 3" xfId="5820"/>
    <cellStyle name="Header 121 2 4" xfId="5821"/>
    <cellStyle name="Header 121 2 5" xfId="5822"/>
    <cellStyle name="Header 121 3" xfId="5823"/>
    <cellStyle name="Header 121 3 2" xfId="5824"/>
    <cellStyle name="Header 121 3 3" xfId="5825"/>
    <cellStyle name="Header 121 3 4" xfId="5826"/>
    <cellStyle name="Header 121 3 5" xfId="5827"/>
    <cellStyle name="Header 121 4" xfId="5828"/>
    <cellStyle name="Header 121 4 2" xfId="5829"/>
    <cellStyle name="Header 121 4 3" xfId="5830"/>
    <cellStyle name="Header 121 4 4" xfId="5831"/>
    <cellStyle name="Header 121 4 5" xfId="5832"/>
    <cellStyle name="Header 121 5" xfId="5833"/>
    <cellStyle name="Header 121 5 2" xfId="5834"/>
    <cellStyle name="Header 121 5 3" xfId="5835"/>
    <cellStyle name="Header 121 5 4" xfId="5836"/>
    <cellStyle name="Header 121 5 5" xfId="5837"/>
    <cellStyle name="Header 121 6" xfId="5838"/>
    <cellStyle name="Header 121 6 2" xfId="5839"/>
    <cellStyle name="Header 121 6 3" xfId="5840"/>
    <cellStyle name="Header 121 6 4" xfId="5841"/>
    <cellStyle name="Header 121 6 5" xfId="5842"/>
    <cellStyle name="Header 121 7" xfId="5843"/>
    <cellStyle name="Header 121 8" xfId="5844"/>
    <cellStyle name="Header 121 9" xfId="5845"/>
    <cellStyle name="Header 122" xfId="5846"/>
    <cellStyle name="Header 122 10" xfId="5847"/>
    <cellStyle name="Header 122 2" xfId="5848"/>
    <cellStyle name="Header 122 2 2" xfId="5849"/>
    <cellStyle name="Header 122 2 3" xfId="5850"/>
    <cellStyle name="Header 122 2 4" xfId="5851"/>
    <cellStyle name="Header 122 2 5" xfId="5852"/>
    <cellStyle name="Header 122 3" xfId="5853"/>
    <cellStyle name="Header 122 3 2" xfId="5854"/>
    <cellStyle name="Header 122 3 3" xfId="5855"/>
    <cellStyle name="Header 122 3 4" xfId="5856"/>
    <cellStyle name="Header 122 3 5" xfId="5857"/>
    <cellStyle name="Header 122 4" xfId="5858"/>
    <cellStyle name="Header 122 4 2" xfId="5859"/>
    <cellStyle name="Header 122 4 3" xfId="5860"/>
    <cellStyle name="Header 122 4 4" xfId="5861"/>
    <cellStyle name="Header 122 4 5" xfId="5862"/>
    <cellStyle name="Header 122 5" xfId="5863"/>
    <cellStyle name="Header 122 5 2" xfId="5864"/>
    <cellStyle name="Header 122 5 3" xfId="5865"/>
    <cellStyle name="Header 122 5 4" xfId="5866"/>
    <cellStyle name="Header 122 5 5" xfId="5867"/>
    <cellStyle name="Header 122 6" xfId="5868"/>
    <cellStyle name="Header 122 6 2" xfId="5869"/>
    <cellStyle name="Header 122 6 3" xfId="5870"/>
    <cellStyle name="Header 122 6 4" xfId="5871"/>
    <cellStyle name="Header 122 6 5" xfId="5872"/>
    <cellStyle name="Header 122 7" xfId="5873"/>
    <cellStyle name="Header 122 8" xfId="5874"/>
    <cellStyle name="Header 122 9" xfId="5875"/>
    <cellStyle name="Header 123" xfId="5876"/>
    <cellStyle name="Header 123 10" xfId="5877"/>
    <cellStyle name="Header 123 2" xfId="5878"/>
    <cellStyle name="Header 123 2 2" xfId="5879"/>
    <cellStyle name="Header 123 2 3" xfId="5880"/>
    <cellStyle name="Header 123 2 4" xfId="5881"/>
    <cellStyle name="Header 123 2 5" xfId="5882"/>
    <cellStyle name="Header 123 3" xfId="5883"/>
    <cellStyle name="Header 123 3 2" xfId="5884"/>
    <cellStyle name="Header 123 3 3" xfId="5885"/>
    <cellStyle name="Header 123 3 4" xfId="5886"/>
    <cellStyle name="Header 123 3 5" xfId="5887"/>
    <cellStyle name="Header 123 4" xfId="5888"/>
    <cellStyle name="Header 123 4 2" xfId="5889"/>
    <cellStyle name="Header 123 4 3" xfId="5890"/>
    <cellStyle name="Header 123 4 4" xfId="5891"/>
    <cellStyle name="Header 123 4 5" xfId="5892"/>
    <cellStyle name="Header 123 5" xfId="5893"/>
    <cellStyle name="Header 123 5 2" xfId="5894"/>
    <cellStyle name="Header 123 5 3" xfId="5895"/>
    <cellStyle name="Header 123 5 4" xfId="5896"/>
    <cellStyle name="Header 123 5 5" xfId="5897"/>
    <cellStyle name="Header 123 6" xfId="5898"/>
    <cellStyle name="Header 123 6 2" xfId="5899"/>
    <cellStyle name="Header 123 6 3" xfId="5900"/>
    <cellStyle name="Header 123 6 4" xfId="5901"/>
    <cellStyle name="Header 123 6 5" xfId="5902"/>
    <cellStyle name="Header 123 7" xfId="5903"/>
    <cellStyle name="Header 123 8" xfId="5904"/>
    <cellStyle name="Header 123 9" xfId="5905"/>
    <cellStyle name="Header 124" xfId="5906"/>
    <cellStyle name="Header 124 10" xfId="5907"/>
    <cellStyle name="Header 124 2" xfId="5908"/>
    <cellStyle name="Header 124 2 2" xfId="5909"/>
    <cellStyle name="Header 124 2 3" xfId="5910"/>
    <cellStyle name="Header 124 2 4" xfId="5911"/>
    <cellStyle name="Header 124 2 5" xfId="5912"/>
    <cellStyle name="Header 124 3" xfId="5913"/>
    <cellStyle name="Header 124 3 2" xfId="5914"/>
    <cellStyle name="Header 124 3 3" xfId="5915"/>
    <cellStyle name="Header 124 3 4" xfId="5916"/>
    <cellStyle name="Header 124 3 5" xfId="5917"/>
    <cellStyle name="Header 124 4" xfId="5918"/>
    <cellStyle name="Header 124 4 2" xfId="5919"/>
    <cellStyle name="Header 124 4 3" xfId="5920"/>
    <cellStyle name="Header 124 4 4" xfId="5921"/>
    <cellStyle name="Header 124 4 5" xfId="5922"/>
    <cellStyle name="Header 124 5" xfId="5923"/>
    <cellStyle name="Header 124 5 2" xfId="5924"/>
    <cellStyle name="Header 124 5 3" xfId="5925"/>
    <cellStyle name="Header 124 5 4" xfId="5926"/>
    <cellStyle name="Header 124 5 5" xfId="5927"/>
    <cellStyle name="Header 124 6" xfId="5928"/>
    <cellStyle name="Header 124 6 2" xfId="5929"/>
    <cellStyle name="Header 124 6 3" xfId="5930"/>
    <cellStyle name="Header 124 6 4" xfId="5931"/>
    <cellStyle name="Header 124 6 5" xfId="5932"/>
    <cellStyle name="Header 124 7" xfId="5933"/>
    <cellStyle name="Header 124 8" xfId="5934"/>
    <cellStyle name="Header 124 9" xfId="5935"/>
    <cellStyle name="Header 125" xfId="5936"/>
    <cellStyle name="Header 125 10" xfId="5937"/>
    <cellStyle name="Header 125 2" xfId="5938"/>
    <cellStyle name="Header 125 2 2" xfId="5939"/>
    <cellStyle name="Header 125 2 3" xfId="5940"/>
    <cellStyle name="Header 125 2 4" xfId="5941"/>
    <cellStyle name="Header 125 2 5" xfId="5942"/>
    <cellStyle name="Header 125 3" xfId="5943"/>
    <cellStyle name="Header 125 3 2" xfId="5944"/>
    <cellStyle name="Header 125 3 3" xfId="5945"/>
    <cellStyle name="Header 125 3 4" xfId="5946"/>
    <cellStyle name="Header 125 3 5" xfId="5947"/>
    <cellStyle name="Header 125 4" xfId="5948"/>
    <cellStyle name="Header 125 4 2" xfId="5949"/>
    <cellStyle name="Header 125 4 3" xfId="5950"/>
    <cellStyle name="Header 125 4 4" xfId="5951"/>
    <cellStyle name="Header 125 4 5" xfId="5952"/>
    <cellStyle name="Header 125 5" xfId="5953"/>
    <cellStyle name="Header 125 5 2" xfId="5954"/>
    <cellStyle name="Header 125 5 3" xfId="5955"/>
    <cellStyle name="Header 125 5 4" xfId="5956"/>
    <cellStyle name="Header 125 5 5" xfId="5957"/>
    <cellStyle name="Header 125 6" xfId="5958"/>
    <cellStyle name="Header 125 6 2" xfId="5959"/>
    <cellStyle name="Header 125 6 3" xfId="5960"/>
    <cellStyle name="Header 125 6 4" xfId="5961"/>
    <cellStyle name="Header 125 6 5" xfId="5962"/>
    <cellStyle name="Header 125 7" xfId="5963"/>
    <cellStyle name="Header 125 8" xfId="5964"/>
    <cellStyle name="Header 125 9" xfId="5965"/>
    <cellStyle name="Header 126" xfId="5966"/>
    <cellStyle name="Header 126 10" xfId="5967"/>
    <cellStyle name="Header 126 2" xfId="5968"/>
    <cellStyle name="Header 126 2 2" xfId="5969"/>
    <cellStyle name="Header 126 2 3" xfId="5970"/>
    <cellStyle name="Header 126 2 4" xfId="5971"/>
    <cellStyle name="Header 126 2 5" xfId="5972"/>
    <cellStyle name="Header 126 3" xfId="5973"/>
    <cellStyle name="Header 126 3 2" xfId="5974"/>
    <cellStyle name="Header 126 3 3" xfId="5975"/>
    <cellStyle name="Header 126 3 4" xfId="5976"/>
    <cellStyle name="Header 126 3 5" xfId="5977"/>
    <cellStyle name="Header 126 4" xfId="5978"/>
    <cellStyle name="Header 126 4 2" xfId="5979"/>
    <cellStyle name="Header 126 4 3" xfId="5980"/>
    <cellStyle name="Header 126 4 4" xfId="5981"/>
    <cellStyle name="Header 126 4 5" xfId="5982"/>
    <cellStyle name="Header 126 5" xfId="5983"/>
    <cellStyle name="Header 126 5 2" xfId="5984"/>
    <cellStyle name="Header 126 5 3" xfId="5985"/>
    <cellStyle name="Header 126 5 4" xfId="5986"/>
    <cellStyle name="Header 126 5 5" xfId="5987"/>
    <cellStyle name="Header 126 6" xfId="5988"/>
    <cellStyle name="Header 126 6 2" xfId="5989"/>
    <cellStyle name="Header 126 6 3" xfId="5990"/>
    <cellStyle name="Header 126 6 4" xfId="5991"/>
    <cellStyle name="Header 126 6 5" xfId="5992"/>
    <cellStyle name="Header 126 7" xfId="5993"/>
    <cellStyle name="Header 126 8" xfId="5994"/>
    <cellStyle name="Header 126 9" xfId="5995"/>
    <cellStyle name="Header 127" xfId="5996"/>
    <cellStyle name="Header 127 10" xfId="5997"/>
    <cellStyle name="Header 127 2" xfId="5998"/>
    <cellStyle name="Header 127 2 2" xfId="5999"/>
    <cellStyle name="Header 127 2 3" xfId="6000"/>
    <cellStyle name="Header 127 2 4" xfId="6001"/>
    <cellStyle name="Header 127 2 5" xfId="6002"/>
    <cellStyle name="Header 127 3" xfId="6003"/>
    <cellStyle name="Header 127 3 2" xfId="6004"/>
    <cellStyle name="Header 127 3 3" xfId="6005"/>
    <cellStyle name="Header 127 3 4" xfId="6006"/>
    <cellStyle name="Header 127 3 5" xfId="6007"/>
    <cellStyle name="Header 127 4" xfId="6008"/>
    <cellStyle name="Header 127 4 2" xfId="6009"/>
    <cellStyle name="Header 127 4 3" xfId="6010"/>
    <cellStyle name="Header 127 4 4" xfId="6011"/>
    <cellStyle name="Header 127 4 5" xfId="6012"/>
    <cellStyle name="Header 127 5" xfId="6013"/>
    <cellStyle name="Header 127 5 2" xfId="6014"/>
    <cellStyle name="Header 127 5 3" xfId="6015"/>
    <cellStyle name="Header 127 5 4" xfId="6016"/>
    <cellStyle name="Header 127 5 5" xfId="6017"/>
    <cellStyle name="Header 127 6" xfId="6018"/>
    <cellStyle name="Header 127 6 2" xfId="6019"/>
    <cellStyle name="Header 127 6 3" xfId="6020"/>
    <cellStyle name="Header 127 6 4" xfId="6021"/>
    <cellStyle name="Header 127 6 5" xfId="6022"/>
    <cellStyle name="Header 127 7" xfId="6023"/>
    <cellStyle name="Header 127 8" xfId="6024"/>
    <cellStyle name="Header 127 9" xfId="6025"/>
    <cellStyle name="Header 128" xfId="6026"/>
    <cellStyle name="Header 128 10" xfId="6027"/>
    <cellStyle name="Header 128 2" xfId="6028"/>
    <cellStyle name="Header 128 2 2" xfId="6029"/>
    <cellStyle name="Header 128 2 3" xfId="6030"/>
    <cellStyle name="Header 128 2 4" xfId="6031"/>
    <cellStyle name="Header 128 2 5" xfId="6032"/>
    <cellStyle name="Header 128 3" xfId="6033"/>
    <cellStyle name="Header 128 3 2" xfId="6034"/>
    <cellStyle name="Header 128 3 3" xfId="6035"/>
    <cellStyle name="Header 128 3 4" xfId="6036"/>
    <cellStyle name="Header 128 3 5" xfId="6037"/>
    <cellStyle name="Header 128 4" xfId="6038"/>
    <cellStyle name="Header 128 4 2" xfId="6039"/>
    <cellStyle name="Header 128 4 3" xfId="6040"/>
    <cellStyle name="Header 128 4 4" xfId="6041"/>
    <cellStyle name="Header 128 4 5" xfId="6042"/>
    <cellStyle name="Header 128 5" xfId="6043"/>
    <cellStyle name="Header 128 5 2" xfId="6044"/>
    <cellStyle name="Header 128 5 3" xfId="6045"/>
    <cellStyle name="Header 128 5 4" xfId="6046"/>
    <cellStyle name="Header 128 5 5" xfId="6047"/>
    <cellStyle name="Header 128 6" xfId="6048"/>
    <cellStyle name="Header 128 6 2" xfId="6049"/>
    <cellStyle name="Header 128 6 3" xfId="6050"/>
    <cellStyle name="Header 128 6 4" xfId="6051"/>
    <cellStyle name="Header 128 6 5" xfId="6052"/>
    <cellStyle name="Header 128 7" xfId="6053"/>
    <cellStyle name="Header 128 8" xfId="6054"/>
    <cellStyle name="Header 128 9" xfId="6055"/>
    <cellStyle name="Header 129" xfId="6056"/>
    <cellStyle name="Header 129 10" xfId="6057"/>
    <cellStyle name="Header 129 2" xfId="6058"/>
    <cellStyle name="Header 129 2 2" xfId="6059"/>
    <cellStyle name="Header 129 2 3" xfId="6060"/>
    <cellStyle name="Header 129 2 4" xfId="6061"/>
    <cellStyle name="Header 129 2 5" xfId="6062"/>
    <cellStyle name="Header 129 3" xfId="6063"/>
    <cellStyle name="Header 129 3 2" xfId="6064"/>
    <cellStyle name="Header 129 3 3" xfId="6065"/>
    <cellStyle name="Header 129 3 4" xfId="6066"/>
    <cellStyle name="Header 129 3 5" xfId="6067"/>
    <cellStyle name="Header 129 4" xfId="6068"/>
    <cellStyle name="Header 129 4 2" xfId="6069"/>
    <cellStyle name="Header 129 4 3" xfId="6070"/>
    <cellStyle name="Header 129 4 4" xfId="6071"/>
    <cellStyle name="Header 129 4 5" xfId="6072"/>
    <cellStyle name="Header 129 5" xfId="6073"/>
    <cellStyle name="Header 129 5 2" xfId="6074"/>
    <cellStyle name="Header 129 5 3" xfId="6075"/>
    <cellStyle name="Header 129 5 4" xfId="6076"/>
    <cellStyle name="Header 129 5 5" xfId="6077"/>
    <cellStyle name="Header 129 6" xfId="6078"/>
    <cellStyle name="Header 129 6 2" xfId="6079"/>
    <cellStyle name="Header 129 6 3" xfId="6080"/>
    <cellStyle name="Header 129 6 4" xfId="6081"/>
    <cellStyle name="Header 129 6 5" xfId="6082"/>
    <cellStyle name="Header 129 7" xfId="6083"/>
    <cellStyle name="Header 129 8" xfId="6084"/>
    <cellStyle name="Header 129 9" xfId="6085"/>
    <cellStyle name="Header 13" xfId="6086"/>
    <cellStyle name="Header 13 10" xfId="6087"/>
    <cellStyle name="Header 13 2" xfId="6088"/>
    <cellStyle name="Header 13 2 2" xfId="6089"/>
    <cellStyle name="Header 13 2 3" xfId="6090"/>
    <cellStyle name="Header 13 2 4" xfId="6091"/>
    <cellStyle name="Header 13 2 5" xfId="6092"/>
    <cellStyle name="Header 13 3" xfId="6093"/>
    <cellStyle name="Header 13 3 2" xfId="6094"/>
    <cellStyle name="Header 13 3 3" xfId="6095"/>
    <cellStyle name="Header 13 3 4" xfId="6096"/>
    <cellStyle name="Header 13 3 5" xfId="6097"/>
    <cellStyle name="Header 13 4" xfId="6098"/>
    <cellStyle name="Header 13 4 2" xfId="6099"/>
    <cellStyle name="Header 13 4 3" xfId="6100"/>
    <cellStyle name="Header 13 4 4" xfId="6101"/>
    <cellStyle name="Header 13 4 5" xfId="6102"/>
    <cellStyle name="Header 13 5" xfId="6103"/>
    <cellStyle name="Header 13 5 2" xfId="6104"/>
    <cellStyle name="Header 13 5 3" xfId="6105"/>
    <cellStyle name="Header 13 5 4" xfId="6106"/>
    <cellStyle name="Header 13 5 5" xfId="6107"/>
    <cellStyle name="Header 13 6" xfId="6108"/>
    <cellStyle name="Header 13 6 2" xfId="6109"/>
    <cellStyle name="Header 13 6 3" xfId="6110"/>
    <cellStyle name="Header 13 6 4" xfId="6111"/>
    <cellStyle name="Header 13 6 5" xfId="6112"/>
    <cellStyle name="Header 13 7" xfId="6113"/>
    <cellStyle name="Header 13 8" xfId="6114"/>
    <cellStyle name="Header 13 9" xfId="6115"/>
    <cellStyle name="Header 130" xfId="6116"/>
    <cellStyle name="Header 130 10" xfId="6117"/>
    <cellStyle name="Header 130 2" xfId="6118"/>
    <cellStyle name="Header 130 2 2" xfId="6119"/>
    <cellStyle name="Header 130 2 3" xfId="6120"/>
    <cellStyle name="Header 130 2 4" xfId="6121"/>
    <cellStyle name="Header 130 2 5" xfId="6122"/>
    <cellStyle name="Header 130 3" xfId="6123"/>
    <cellStyle name="Header 130 3 2" xfId="6124"/>
    <cellStyle name="Header 130 3 3" xfId="6125"/>
    <cellStyle name="Header 130 3 4" xfId="6126"/>
    <cellStyle name="Header 130 3 5" xfId="6127"/>
    <cellStyle name="Header 130 4" xfId="6128"/>
    <cellStyle name="Header 130 4 2" xfId="6129"/>
    <cellStyle name="Header 130 4 3" xfId="6130"/>
    <cellStyle name="Header 130 4 4" xfId="6131"/>
    <cellStyle name="Header 130 4 5" xfId="6132"/>
    <cellStyle name="Header 130 5" xfId="6133"/>
    <cellStyle name="Header 130 5 2" xfId="6134"/>
    <cellStyle name="Header 130 5 3" xfId="6135"/>
    <cellStyle name="Header 130 5 4" xfId="6136"/>
    <cellStyle name="Header 130 5 5" xfId="6137"/>
    <cellStyle name="Header 130 6" xfId="6138"/>
    <cellStyle name="Header 130 6 2" xfId="6139"/>
    <cellStyle name="Header 130 6 3" xfId="6140"/>
    <cellStyle name="Header 130 6 4" xfId="6141"/>
    <cellStyle name="Header 130 6 5" xfId="6142"/>
    <cellStyle name="Header 130 7" xfId="6143"/>
    <cellStyle name="Header 130 8" xfId="6144"/>
    <cellStyle name="Header 130 9" xfId="6145"/>
    <cellStyle name="Header 131" xfId="6146"/>
    <cellStyle name="Header 131 10" xfId="6147"/>
    <cellStyle name="Header 131 2" xfId="6148"/>
    <cellStyle name="Header 131 2 2" xfId="6149"/>
    <cellStyle name="Header 131 2 3" xfId="6150"/>
    <cellStyle name="Header 131 2 4" xfId="6151"/>
    <cellStyle name="Header 131 2 5" xfId="6152"/>
    <cellStyle name="Header 131 3" xfId="6153"/>
    <cellStyle name="Header 131 3 2" xfId="6154"/>
    <cellStyle name="Header 131 3 3" xfId="6155"/>
    <cellStyle name="Header 131 3 4" xfId="6156"/>
    <cellStyle name="Header 131 3 5" xfId="6157"/>
    <cellStyle name="Header 131 4" xfId="6158"/>
    <cellStyle name="Header 131 4 2" xfId="6159"/>
    <cellStyle name="Header 131 4 3" xfId="6160"/>
    <cellStyle name="Header 131 4 4" xfId="6161"/>
    <cellStyle name="Header 131 4 5" xfId="6162"/>
    <cellStyle name="Header 131 5" xfId="6163"/>
    <cellStyle name="Header 131 5 2" xfId="6164"/>
    <cellStyle name="Header 131 5 3" xfId="6165"/>
    <cellStyle name="Header 131 5 4" xfId="6166"/>
    <cellStyle name="Header 131 5 5" xfId="6167"/>
    <cellStyle name="Header 131 6" xfId="6168"/>
    <cellStyle name="Header 131 6 2" xfId="6169"/>
    <cellStyle name="Header 131 6 3" xfId="6170"/>
    <cellStyle name="Header 131 6 4" xfId="6171"/>
    <cellStyle name="Header 131 6 5" xfId="6172"/>
    <cellStyle name="Header 131 7" xfId="6173"/>
    <cellStyle name="Header 131 8" xfId="6174"/>
    <cellStyle name="Header 131 9" xfId="6175"/>
    <cellStyle name="Header 132" xfId="6176"/>
    <cellStyle name="Header 132 10" xfId="6177"/>
    <cellStyle name="Header 132 2" xfId="6178"/>
    <cellStyle name="Header 132 2 2" xfId="6179"/>
    <cellStyle name="Header 132 2 3" xfId="6180"/>
    <cellStyle name="Header 132 2 4" xfId="6181"/>
    <cellStyle name="Header 132 2 5" xfId="6182"/>
    <cellStyle name="Header 132 3" xfId="6183"/>
    <cellStyle name="Header 132 3 2" xfId="6184"/>
    <cellStyle name="Header 132 3 3" xfId="6185"/>
    <cellStyle name="Header 132 3 4" xfId="6186"/>
    <cellStyle name="Header 132 3 5" xfId="6187"/>
    <cellStyle name="Header 132 4" xfId="6188"/>
    <cellStyle name="Header 132 4 2" xfId="6189"/>
    <cellStyle name="Header 132 4 3" xfId="6190"/>
    <cellStyle name="Header 132 4 4" xfId="6191"/>
    <cellStyle name="Header 132 4 5" xfId="6192"/>
    <cellStyle name="Header 132 5" xfId="6193"/>
    <cellStyle name="Header 132 5 2" xfId="6194"/>
    <cellStyle name="Header 132 5 3" xfId="6195"/>
    <cellStyle name="Header 132 5 4" xfId="6196"/>
    <cellStyle name="Header 132 5 5" xfId="6197"/>
    <cellStyle name="Header 132 6" xfId="6198"/>
    <cellStyle name="Header 132 6 2" xfId="6199"/>
    <cellStyle name="Header 132 6 3" xfId="6200"/>
    <cellStyle name="Header 132 6 4" xfId="6201"/>
    <cellStyle name="Header 132 6 5" xfId="6202"/>
    <cellStyle name="Header 132 7" xfId="6203"/>
    <cellStyle name="Header 132 8" xfId="6204"/>
    <cellStyle name="Header 132 9" xfId="6205"/>
    <cellStyle name="Header 133" xfId="6206"/>
    <cellStyle name="Header 133 10" xfId="6207"/>
    <cellStyle name="Header 133 2" xfId="6208"/>
    <cellStyle name="Header 133 2 2" xfId="6209"/>
    <cellStyle name="Header 133 2 3" xfId="6210"/>
    <cellStyle name="Header 133 2 4" xfId="6211"/>
    <cellStyle name="Header 133 2 5" xfId="6212"/>
    <cellStyle name="Header 133 3" xfId="6213"/>
    <cellStyle name="Header 133 3 2" xfId="6214"/>
    <cellStyle name="Header 133 3 3" xfId="6215"/>
    <cellStyle name="Header 133 3 4" xfId="6216"/>
    <cellStyle name="Header 133 3 5" xfId="6217"/>
    <cellStyle name="Header 133 4" xfId="6218"/>
    <cellStyle name="Header 133 4 2" xfId="6219"/>
    <cellStyle name="Header 133 4 3" xfId="6220"/>
    <cellStyle name="Header 133 4 4" xfId="6221"/>
    <cellStyle name="Header 133 4 5" xfId="6222"/>
    <cellStyle name="Header 133 5" xfId="6223"/>
    <cellStyle name="Header 133 5 2" xfId="6224"/>
    <cellStyle name="Header 133 5 3" xfId="6225"/>
    <cellStyle name="Header 133 5 4" xfId="6226"/>
    <cellStyle name="Header 133 5 5" xfId="6227"/>
    <cellStyle name="Header 133 6" xfId="6228"/>
    <cellStyle name="Header 133 6 2" xfId="6229"/>
    <cellStyle name="Header 133 6 3" xfId="6230"/>
    <cellStyle name="Header 133 6 4" xfId="6231"/>
    <cellStyle name="Header 133 6 5" xfId="6232"/>
    <cellStyle name="Header 133 7" xfId="6233"/>
    <cellStyle name="Header 133 8" xfId="6234"/>
    <cellStyle name="Header 133 9" xfId="6235"/>
    <cellStyle name="Header 134" xfId="6236"/>
    <cellStyle name="Header 134 10" xfId="6237"/>
    <cellStyle name="Header 134 2" xfId="6238"/>
    <cellStyle name="Header 134 2 2" xfId="6239"/>
    <cellStyle name="Header 134 2 3" xfId="6240"/>
    <cellStyle name="Header 134 2 4" xfId="6241"/>
    <cellStyle name="Header 134 2 5" xfId="6242"/>
    <cellStyle name="Header 134 3" xfId="6243"/>
    <cellStyle name="Header 134 3 2" xfId="6244"/>
    <cellStyle name="Header 134 3 3" xfId="6245"/>
    <cellStyle name="Header 134 3 4" xfId="6246"/>
    <cellStyle name="Header 134 3 5" xfId="6247"/>
    <cellStyle name="Header 134 4" xfId="6248"/>
    <cellStyle name="Header 134 4 2" xfId="6249"/>
    <cellStyle name="Header 134 4 3" xfId="6250"/>
    <cellStyle name="Header 134 4 4" xfId="6251"/>
    <cellStyle name="Header 134 4 5" xfId="6252"/>
    <cellStyle name="Header 134 5" xfId="6253"/>
    <cellStyle name="Header 134 5 2" xfId="6254"/>
    <cellStyle name="Header 134 5 3" xfId="6255"/>
    <cellStyle name="Header 134 5 4" xfId="6256"/>
    <cellStyle name="Header 134 5 5" xfId="6257"/>
    <cellStyle name="Header 134 6" xfId="6258"/>
    <cellStyle name="Header 134 6 2" xfId="6259"/>
    <cellStyle name="Header 134 6 3" xfId="6260"/>
    <cellStyle name="Header 134 6 4" xfId="6261"/>
    <cellStyle name="Header 134 6 5" xfId="6262"/>
    <cellStyle name="Header 134 7" xfId="6263"/>
    <cellStyle name="Header 134 8" xfId="6264"/>
    <cellStyle name="Header 134 9" xfId="6265"/>
    <cellStyle name="Header 135" xfId="6266"/>
    <cellStyle name="Header 135 10" xfId="6267"/>
    <cellStyle name="Header 135 2" xfId="6268"/>
    <cellStyle name="Header 135 2 2" xfId="6269"/>
    <cellStyle name="Header 135 2 3" xfId="6270"/>
    <cellStyle name="Header 135 2 4" xfId="6271"/>
    <cellStyle name="Header 135 2 5" xfId="6272"/>
    <cellStyle name="Header 135 3" xfId="6273"/>
    <cellStyle name="Header 135 3 2" xfId="6274"/>
    <cellStyle name="Header 135 3 3" xfId="6275"/>
    <cellStyle name="Header 135 3 4" xfId="6276"/>
    <cellStyle name="Header 135 3 5" xfId="6277"/>
    <cellStyle name="Header 135 4" xfId="6278"/>
    <cellStyle name="Header 135 4 2" xfId="6279"/>
    <cellStyle name="Header 135 4 3" xfId="6280"/>
    <cellStyle name="Header 135 4 4" xfId="6281"/>
    <cellStyle name="Header 135 4 5" xfId="6282"/>
    <cellStyle name="Header 135 5" xfId="6283"/>
    <cellStyle name="Header 135 5 2" xfId="6284"/>
    <cellStyle name="Header 135 5 3" xfId="6285"/>
    <cellStyle name="Header 135 5 4" xfId="6286"/>
    <cellStyle name="Header 135 5 5" xfId="6287"/>
    <cellStyle name="Header 135 6" xfId="6288"/>
    <cellStyle name="Header 135 6 2" xfId="6289"/>
    <cellStyle name="Header 135 6 3" xfId="6290"/>
    <cellStyle name="Header 135 6 4" xfId="6291"/>
    <cellStyle name="Header 135 6 5" xfId="6292"/>
    <cellStyle name="Header 135 7" xfId="6293"/>
    <cellStyle name="Header 135 8" xfId="6294"/>
    <cellStyle name="Header 135 9" xfId="6295"/>
    <cellStyle name="Header 136" xfId="6296"/>
    <cellStyle name="Header 136 10" xfId="6297"/>
    <cellStyle name="Header 136 2" xfId="6298"/>
    <cellStyle name="Header 136 2 2" xfId="6299"/>
    <cellStyle name="Header 136 2 3" xfId="6300"/>
    <cellStyle name="Header 136 2 4" xfId="6301"/>
    <cellStyle name="Header 136 2 5" xfId="6302"/>
    <cellStyle name="Header 136 3" xfId="6303"/>
    <cellStyle name="Header 136 3 2" xfId="6304"/>
    <cellStyle name="Header 136 3 3" xfId="6305"/>
    <cellStyle name="Header 136 3 4" xfId="6306"/>
    <cellStyle name="Header 136 3 5" xfId="6307"/>
    <cellStyle name="Header 136 4" xfId="6308"/>
    <cellStyle name="Header 136 4 2" xfId="6309"/>
    <cellStyle name="Header 136 4 3" xfId="6310"/>
    <cellStyle name="Header 136 4 4" xfId="6311"/>
    <cellStyle name="Header 136 4 5" xfId="6312"/>
    <cellStyle name="Header 136 5" xfId="6313"/>
    <cellStyle name="Header 136 5 2" xfId="6314"/>
    <cellStyle name="Header 136 5 3" xfId="6315"/>
    <cellStyle name="Header 136 5 4" xfId="6316"/>
    <cellStyle name="Header 136 5 5" xfId="6317"/>
    <cellStyle name="Header 136 6" xfId="6318"/>
    <cellStyle name="Header 136 6 2" xfId="6319"/>
    <cellStyle name="Header 136 6 3" xfId="6320"/>
    <cellStyle name="Header 136 6 4" xfId="6321"/>
    <cellStyle name="Header 136 6 5" xfId="6322"/>
    <cellStyle name="Header 136 7" xfId="6323"/>
    <cellStyle name="Header 136 8" xfId="6324"/>
    <cellStyle name="Header 136 9" xfId="6325"/>
    <cellStyle name="Header 137" xfId="6326"/>
    <cellStyle name="Header 137 10" xfId="6327"/>
    <cellStyle name="Header 137 2" xfId="6328"/>
    <cellStyle name="Header 137 2 2" xfId="6329"/>
    <cellStyle name="Header 137 2 3" xfId="6330"/>
    <cellStyle name="Header 137 2 4" xfId="6331"/>
    <cellStyle name="Header 137 2 5" xfId="6332"/>
    <cellStyle name="Header 137 3" xfId="6333"/>
    <cellStyle name="Header 137 3 2" xfId="6334"/>
    <cellStyle name="Header 137 3 3" xfId="6335"/>
    <cellStyle name="Header 137 3 4" xfId="6336"/>
    <cellStyle name="Header 137 3 5" xfId="6337"/>
    <cellStyle name="Header 137 4" xfId="6338"/>
    <cellStyle name="Header 137 4 2" xfId="6339"/>
    <cellStyle name="Header 137 4 3" xfId="6340"/>
    <cellStyle name="Header 137 4 4" xfId="6341"/>
    <cellStyle name="Header 137 4 5" xfId="6342"/>
    <cellStyle name="Header 137 5" xfId="6343"/>
    <cellStyle name="Header 137 5 2" xfId="6344"/>
    <cellStyle name="Header 137 5 3" xfId="6345"/>
    <cellStyle name="Header 137 5 4" xfId="6346"/>
    <cellStyle name="Header 137 5 5" xfId="6347"/>
    <cellStyle name="Header 137 6" xfId="6348"/>
    <cellStyle name="Header 137 6 2" xfId="6349"/>
    <cellStyle name="Header 137 6 3" xfId="6350"/>
    <cellStyle name="Header 137 6 4" xfId="6351"/>
    <cellStyle name="Header 137 6 5" xfId="6352"/>
    <cellStyle name="Header 137 7" xfId="6353"/>
    <cellStyle name="Header 137 8" xfId="6354"/>
    <cellStyle name="Header 137 9" xfId="6355"/>
    <cellStyle name="Header 138" xfId="6356"/>
    <cellStyle name="Header 138 10" xfId="6357"/>
    <cellStyle name="Header 138 2" xfId="6358"/>
    <cellStyle name="Header 138 2 2" xfId="6359"/>
    <cellStyle name="Header 138 2 3" xfId="6360"/>
    <cellStyle name="Header 138 2 4" xfId="6361"/>
    <cellStyle name="Header 138 2 5" xfId="6362"/>
    <cellStyle name="Header 138 3" xfId="6363"/>
    <cellStyle name="Header 138 3 2" xfId="6364"/>
    <cellStyle name="Header 138 3 3" xfId="6365"/>
    <cellStyle name="Header 138 3 4" xfId="6366"/>
    <cellStyle name="Header 138 3 5" xfId="6367"/>
    <cellStyle name="Header 138 4" xfId="6368"/>
    <cellStyle name="Header 138 4 2" xfId="6369"/>
    <cellStyle name="Header 138 4 3" xfId="6370"/>
    <cellStyle name="Header 138 4 4" xfId="6371"/>
    <cellStyle name="Header 138 4 5" xfId="6372"/>
    <cellStyle name="Header 138 5" xfId="6373"/>
    <cellStyle name="Header 138 5 2" xfId="6374"/>
    <cellStyle name="Header 138 5 3" xfId="6375"/>
    <cellStyle name="Header 138 5 4" xfId="6376"/>
    <cellStyle name="Header 138 5 5" xfId="6377"/>
    <cellStyle name="Header 138 6" xfId="6378"/>
    <cellStyle name="Header 138 6 2" xfId="6379"/>
    <cellStyle name="Header 138 6 3" xfId="6380"/>
    <cellStyle name="Header 138 6 4" xfId="6381"/>
    <cellStyle name="Header 138 6 5" xfId="6382"/>
    <cellStyle name="Header 138 7" xfId="6383"/>
    <cellStyle name="Header 138 8" xfId="6384"/>
    <cellStyle name="Header 138 9" xfId="6385"/>
    <cellStyle name="Header 139" xfId="6386"/>
    <cellStyle name="Header 139 10" xfId="6387"/>
    <cellStyle name="Header 139 2" xfId="6388"/>
    <cellStyle name="Header 139 2 2" xfId="6389"/>
    <cellStyle name="Header 139 2 3" xfId="6390"/>
    <cellStyle name="Header 139 2 4" xfId="6391"/>
    <cellStyle name="Header 139 2 5" xfId="6392"/>
    <cellStyle name="Header 139 3" xfId="6393"/>
    <cellStyle name="Header 139 3 2" xfId="6394"/>
    <cellStyle name="Header 139 3 3" xfId="6395"/>
    <cellStyle name="Header 139 3 4" xfId="6396"/>
    <cellStyle name="Header 139 3 5" xfId="6397"/>
    <cellStyle name="Header 139 4" xfId="6398"/>
    <cellStyle name="Header 139 4 2" xfId="6399"/>
    <cellStyle name="Header 139 4 3" xfId="6400"/>
    <cellStyle name="Header 139 4 4" xfId="6401"/>
    <cellStyle name="Header 139 4 5" xfId="6402"/>
    <cellStyle name="Header 139 5" xfId="6403"/>
    <cellStyle name="Header 139 5 2" xfId="6404"/>
    <cellStyle name="Header 139 5 3" xfId="6405"/>
    <cellStyle name="Header 139 5 4" xfId="6406"/>
    <cellStyle name="Header 139 5 5" xfId="6407"/>
    <cellStyle name="Header 139 6" xfId="6408"/>
    <cellStyle name="Header 139 6 2" xfId="6409"/>
    <cellStyle name="Header 139 6 3" xfId="6410"/>
    <cellStyle name="Header 139 6 4" xfId="6411"/>
    <cellStyle name="Header 139 6 5" xfId="6412"/>
    <cellStyle name="Header 139 7" xfId="6413"/>
    <cellStyle name="Header 139 8" xfId="6414"/>
    <cellStyle name="Header 139 9" xfId="6415"/>
    <cellStyle name="Header 14" xfId="6416"/>
    <cellStyle name="Header 14 10" xfId="6417"/>
    <cellStyle name="Header 14 2" xfId="6418"/>
    <cellStyle name="Header 14 2 2" xfId="6419"/>
    <cellStyle name="Header 14 2 3" xfId="6420"/>
    <cellStyle name="Header 14 2 4" xfId="6421"/>
    <cellStyle name="Header 14 2 5" xfId="6422"/>
    <cellStyle name="Header 14 3" xfId="6423"/>
    <cellStyle name="Header 14 3 2" xfId="6424"/>
    <cellStyle name="Header 14 3 3" xfId="6425"/>
    <cellStyle name="Header 14 3 4" xfId="6426"/>
    <cellStyle name="Header 14 3 5" xfId="6427"/>
    <cellStyle name="Header 14 4" xfId="6428"/>
    <cellStyle name="Header 14 4 2" xfId="6429"/>
    <cellStyle name="Header 14 4 3" xfId="6430"/>
    <cellStyle name="Header 14 4 4" xfId="6431"/>
    <cellStyle name="Header 14 4 5" xfId="6432"/>
    <cellStyle name="Header 14 5" xfId="6433"/>
    <cellStyle name="Header 14 5 2" xfId="6434"/>
    <cellStyle name="Header 14 5 3" xfId="6435"/>
    <cellStyle name="Header 14 5 4" xfId="6436"/>
    <cellStyle name="Header 14 5 5" xfId="6437"/>
    <cellStyle name="Header 14 6" xfId="6438"/>
    <cellStyle name="Header 14 6 2" xfId="6439"/>
    <cellStyle name="Header 14 6 3" xfId="6440"/>
    <cellStyle name="Header 14 6 4" xfId="6441"/>
    <cellStyle name="Header 14 6 5" xfId="6442"/>
    <cellStyle name="Header 14 7" xfId="6443"/>
    <cellStyle name="Header 14 8" xfId="6444"/>
    <cellStyle name="Header 14 9" xfId="6445"/>
    <cellStyle name="Header 140" xfId="6446"/>
    <cellStyle name="Header 140 10" xfId="6447"/>
    <cellStyle name="Header 140 2" xfId="6448"/>
    <cellStyle name="Header 140 2 2" xfId="6449"/>
    <cellStyle name="Header 140 2 3" xfId="6450"/>
    <cellStyle name="Header 140 2 4" xfId="6451"/>
    <cellStyle name="Header 140 2 5" xfId="6452"/>
    <cellStyle name="Header 140 3" xfId="6453"/>
    <cellStyle name="Header 140 3 2" xfId="6454"/>
    <cellStyle name="Header 140 3 3" xfId="6455"/>
    <cellStyle name="Header 140 3 4" xfId="6456"/>
    <cellStyle name="Header 140 3 5" xfId="6457"/>
    <cellStyle name="Header 140 4" xfId="6458"/>
    <cellStyle name="Header 140 4 2" xfId="6459"/>
    <cellStyle name="Header 140 4 3" xfId="6460"/>
    <cellStyle name="Header 140 4 4" xfId="6461"/>
    <cellStyle name="Header 140 4 5" xfId="6462"/>
    <cellStyle name="Header 140 5" xfId="6463"/>
    <cellStyle name="Header 140 5 2" xfId="6464"/>
    <cellStyle name="Header 140 5 3" xfId="6465"/>
    <cellStyle name="Header 140 5 4" xfId="6466"/>
    <cellStyle name="Header 140 5 5" xfId="6467"/>
    <cellStyle name="Header 140 6" xfId="6468"/>
    <cellStyle name="Header 140 6 2" xfId="6469"/>
    <cellStyle name="Header 140 6 3" xfId="6470"/>
    <cellStyle name="Header 140 6 4" xfId="6471"/>
    <cellStyle name="Header 140 6 5" xfId="6472"/>
    <cellStyle name="Header 140 7" xfId="6473"/>
    <cellStyle name="Header 140 8" xfId="6474"/>
    <cellStyle name="Header 140 9" xfId="6475"/>
    <cellStyle name="Header 141" xfId="6476"/>
    <cellStyle name="Header 141 10" xfId="6477"/>
    <cellStyle name="Header 141 2" xfId="6478"/>
    <cellStyle name="Header 141 2 2" xfId="6479"/>
    <cellStyle name="Header 141 2 3" xfId="6480"/>
    <cellStyle name="Header 141 2 4" xfId="6481"/>
    <cellStyle name="Header 141 2 5" xfId="6482"/>
    <cellStyle name="Header 141 3" xfId="6483"/>
    <cellStyle name="Header 141 3 2" xfId="6484"/>
    <cellStyle name="Header 141 3 3" xfId="6485"/>
    <cellStyle name="Header 141 3 4" xfId="6486"/>
    <cellStyle name="Header 141 3 5" xfId="6487"/>
    <cellStyle name="Header 141 4" xfId="6488"/>
    <cellStyle name="Header 141 4 2" xfId="6489"/>
    <cellStyle name="Header 141 4 3" xfId="6490"/>
    <cellStyle name="Header 141 4 4" xfId="6491"/>
    <cellStyle name="Header 141 4 5" xfId="6492"/>
    <cellStyle name="Header 141 5" xfId="6493"/>
    <cellStyle name="Header 141 5 2" xfId="6494"/>
    <cellStyle name="Header 141 5 3" xfId="6495"/>
    <cellStyle name="Header 141 5 4" xfId="6496"/>
    <cellStyle name="Header 141 5 5" xfId="6497"/>
    <cellStyle name="Header 141 6" xfId="6498"/>
    <cellStyle name="Header 141 6 2" xfId="6499"/>
    <cellStyle name="Header 141 6 3" xfId="6500"/>
    <cellStyle name="Header 141 6 4" xfId="6501"/>
    <cellStyle name="Header 141 6 5" xfId="6502"/>
    <cellStyle name="Header 141 7" xfId="6503"/>
    <cellStyle name="Header 141 8" xfId="6504"/>
    <cellStyle name="Header 141 9" xfId="6505"/>
    <cellStyle name="Header 142" xfId="6506"/>
    <cellStyle name="Header 142 10" xfId="6507"/>
    <cellStyle name="Header 142 2" xfId="6508"/>
    <cellStyle name="Header 142 2 2" xfId="6509"/>
    <cellStyle name="Header 142 2 3" xfId="6510"/>
    <cellStyle name="Header 142 2 4" xfId="6511"/>
    <cellStyle name="Header 142 2 5" xfId="6512"/>
    <cellStyle name="Header 142 3" xfId="6513"/>
    <cellStyle name="Header 142 3 2" xfId="6514"/>
    <cellStyle name="Header 142 3 3" xfId="6515"/>
    <cellStyle name="Header 142 3 4" xfId="6516"/>
    <cellStyle name="Header 142 3 5" xfId="6517"/>
    <cellStyle name="Header 142 4" xfId="6518"/>
    <cellStyle name="Header 142 4 2" xfId="6519"/>
    <cellStyle name="Header 142 4 3" xfId="6520"/>
    <cellStyle name="Header 142 4 4" xfId="6521"/>
    <cellStyle name="Header 142 4 5" xfId="6522"/>
    <cellStyle name="Header 142 5" xfId="6523"/>
    <cellStyle name="Header 142 5 2" xfId="6524"/>
    <cellStyle name="Header 142 5 3" xfId="6525"/>
    <cellStyle name="Header 142 5 4" xfId="6526"/>
    <cellStyle name="Header 142 5 5" xfId="6527"/>
    <cellStyle name="Header 142 6" xfId="6528"/>
    <cellStyle name="Header 142 6 2" xfId="6529"/>
    <cellStyle name="Header 142 6 3" xfId="6530"/>
    <cellStyle name="Header 142 6 4" xfId="6531"/>
    <cellStyle name="Header 142 6 5" xfId="6532"/>
    <cellStyle name="Header 142 7" xfId="6533"/>
    <cellStyle name="Header 142 8" xfId="6534"/>
    <cellStyle name="Header 142 9" xfId="6535"/>
    <cellStyle name="Header 143" xfId="6536"/>
    <cellStyle name="Header 143 10" xfId="6537"/>
    <cellStyle name="Header 143 2" xfId="6538"/>
    <cellStyle name="Header 143 2 2" xfId="6539"/>
    <cellStyle name="Header 143 2 3" xfId="6540"/>
    <cellStyle name="Header 143 2 4" xfId="6541"/>
    <cellStyle name="Header 143 2 5" xfId="6542"/>
    <cellStyle name="Header 143 3" xfId="6543"/>
    <cellStyle name="Header 143 3 2" xfId="6544"/>
    <cellStyle name="Header 143 3 3" xfId="6545"/>
    <cellStyle name="Header 143 3 4" xfId="6546"/>
    <cellStyle name="Header 143 3 5" xfId="6547"/>
    <cellStyle name="Header 143 4" xfId="6548"/>
    <cellStyle name="Header 143 4 2" xfId="6549"/>
    <cellStyle name="Header 143 4 3" xfId="6550"/>
    <cellStyle name="Header 143 4 4" xfId="6551"/>
    <cellStyle name="Header 143 4 5" xfId="6552"/>
    <cellStyle name="Header 143 5" xfId="6553"/>
    <cellStyle name="Header 143 5 2" xfId="6554"/>
    <cellStyle name="Header 143 5 3" xfId="6555"/>
    <cellStyle name="Header 143 5 4" xfId="6556"/>
    <cellStyle name="Header 143 5 5" xfId="6557"/>
    <cellStyle name="Header 143 6" xfId="6558"/>
    <cellStyle name="Header 143 6 2" xfId="6559"/>
    <cellStyle name="Header 143 6 3" xfId="6560"/>
    <cellStyle name="Header 143 6 4" xfId="6561"/>
    <cellStyle name="Header 143 6 5" xfId="6562"/>
    <cellStyle name="Header 143 7" xfId="6563"/>
    <cellStyle name="Header 143 8" xfId="6564"/>
    <cellStyle name="Header 143 9" xfId="6565"/>
    <cellStyle name="Header 144" xfId="6566"/>
    <cellStyle name="Header 144 10" xfId="6567"/>
    <cellStyle name="Header 144 2" xfId="6568"/>
    <cellStyle name="Header 144 2 2" xfId="6569"/>
    <cellStyle name="Header 144 2 3" xfId="6570"/>
    <cellStyle name="Header 144 2 4" xfId="6571"/>
    <cellStyle name="Header 144 2 5" xfId="6572"/>
    <cellStyle name="Header 144 3" xfId="6573"/>
    <cellStyle name="Header 144 3 2" xfId="6574"/>
    <cellStyle name="Header 144 3 3" xfId="6575"/>
    <cellStyle name="Header 144 3 4" xfId="6576"/>
    <cellStyle name="Header 144 3 5" xfId="6577"/>
    <cellStyle name="Header 144 4" xfId="6578"/>
    <cellStyle name="Header 144 4 2" xfId="6579"/>
    <cellStyle name="Header 144 4 3" xfId="6580"/>
    <cellStyle name="Header 144 4 4" xfId="6581"/>
    <cellStyle name="Header 144 4 5" xfId="6582"/>
    <cellStyle name="Header 144 5" xfId="6583"/>
    <cellStyle name="Header 144 5 2" xfId="6584"/>
    <cellStyle name="Header 144 5 3" xfId="6585"/>
    <cellStyle name="Header 144 5 4" xfId="6586"/>
    <cellStyle name="Header 144 5 5" xfId="6587"/>
    <cellStyle name="Header 144 6" xfId="6588"/>
    <cellStyle name="Header 144 6 2" xfId="6589"/>
    <cellStyle name="Header 144 6 3" xfId="6590"/>
    <cellStyle name="Header 144 6 4" xfId="6591"/>
    <cellStyle name="Header 144 6 5" xfId="6592"/>
    <cellStyle name="Header 144 7" xfId="6593"/>
    <cellStyle name="Header 144 8" xfId="6594"/>
    <cellStyle name="Header 144 9" xfId="6595"/>
    <cellStyle name="Header 145" xfId="6596"/>
    <cellStyle name="Header 145 10" xfId="6597"/>
    <cellStyle name="Header 145 2" xfId="6598"/>
    <cellStyle name="Header 145 2 2" xfId="6599"/>
    <cellStyle name="Header 145 2 3" xfId="6600"/>
    <cellStyle name="Header 145 2 4" xfId="6601"/>
    <cellStyle name="Header 145 2 5" xfId="6602"/>
    <cellStyle name="Header 145 3" xfId="6603"/>
    <cellStyle name="Header 145 3 2" xfId="6604"/>
    <cellStyle name="Header 145 3 3" xfId="6605"/>
    <cellStyle name="Header 145 3 4" xfId="6606"/>
    <cellStyle name="Header 145 3 5" xfId="6607"/>
    <cellStyle name="Header 145 4" xfId="6608"/>
    <cellStyle name="Header 145 4 2" xfId="6609"/>
    <cellStyle name="Header 145 4 3" xfId="6610"/>
    <cellStyle name="Header 145 4 4" xfId="6611"/>
    <cellStyle name="Header 145 4 5" xfId="6612"/>
    <cellStyle name="Header 145 5" xfId="6613"/>
    <cellStyle name="Header 145 5 2" xfId="6614"/>
    <cellStyle name="Header 145 5 3" xfId="6615"/>
    <cellStyle name="Header 145 5 4" xfId="6616"/>
    <cellStyle name="Header 145 5 5" xfId="6617"/>
    <cellStyle name="Header 145 6" xfId="6618"/>
    <cellStyle name="Header 145 6 2" xfId="6619"/>
    <cellStyle name="Header 145 6 3" xfId="6620"/>
    <cellStyle name="Header 145 6 4" xfId="6621"/>
    <cellStyle name="Header 145 6 5" xfId="6622"/>
    <cellStyle name="Header 145 7" xfId="6623"/>
    <cellStyle name="Header 145 8" xfId="6624"/>
    <cellStyle name="Header 145 9" xfId="6625"/>
    <cellStyle name="Header 146" xfId="6626"/>
    <cellStyle name="Header 146 10" xfId="6627"/>
    <cellStyle name="Header 146 2" xfId="6628"/>
    <cellStyle name="Header 146 2 2" xfId="6629"/>
    <cellStyle name="Header 146 2 3" xfId="6630"/>
    <cellStyle name="Header 146 2 4" xfId="6631"/>
    <cellStyle name="Header 146 2 5" xfId="6632"/>
    <cellStyle name="Header 146 3" xfId="6633"/>
    <cellStyle name="Header 146 3 2" xfId="6634"/>
    <cellStyle name="Header 146 3 3" xfId="6635"/>
    <cellStyle name="Header 146 3 4" xfId="6636"/>
    <cellStyle name="Header 146 3 5" xfId="6637"/>
    <cellStyle name="Header 146 4" xfId="6638"/>
    <cellStyle name="Header 146 4 2" xfId="6639"/>
    <cellStyle name="Header 146 4 3" xfId="6640"/>
    <cellStyle name="Header 146 4 4" xfId="6641"/>
    <cellStyle name="Header 146 4 5" xfId="6642"/>
    <cellStyle name="Header 146 5" xfId="6643"/>
    <cellStyle name="Header 146 5 2" xfId="6644"/>
    <cellStyle name="Header 146 5 3" xfId="6645"/>
    <cellStyle name="Header 146 5 4" xfId="6646"/>
    <cellStyle name="Header 146 5 5" xfId="6647"/>
    <cellStyle name="Header 146 6" xfId="6648"/>
    <cellStyle name="Header 146 6 2" xfId="6649"/>
    <cellStyle name="Header 146 6 3" xfId="6650"/>
    <cellStyle name="Header 146 6 4" xfId="6651"/>
    <cellStyle name="Header 146 6 5" xfId="6652"/>
    <cellStyle name="Header 146 7" xfId="6653"/>
    <cellStyle name="Header 146 8" xfId="6654"/>
    <cellStyle name="Header 146 9" xfId="6655"/>
    <cellStyle name="Header 147" xfId="6656"/>
    <cellStyle name="Header 147 10" xfId="6657"/>
    <cellStyle name="Header 147 2" xfId="6658"/>
    <cellStyle name="Header 147 2 2" xfId="6659"/>
    <cellStyle name="Header 147 2 3" xfId="6660"/>
    <cellStyle name="Header 147 2 4" xfId="6661"/>
    <cellStyle name="Header 147 2 5" xfId="6662"/>
    <cellStyle name="Header 147 3" xfId="6663"/>
    <cellStyle name="Header 147 3 2" xfId="6664"/>
    <cellStyle name="Header 147 3 3" xfId="6665"/>
    <cellStyle name="Header 147 3 4" xfId="6666"/>
    <cellStyle name="Header 147 3 5" xfId="6667"/>
    <cellStyle name="Header 147 4" xfId="6668"/>
    <cellStyle name="Header 147 4 2" xfId="6669"/>
    <cellStyle name="Header 147 4 3" xfId="6670"/>
    <cellStyle name="Header 147 4 4" xfId="6671"/>
    <cellStyle name="Header 147 4 5" xfId="6672"/>
    <cellStyle name="Header 147 5" xfId="6673"/>
    <cellStyle name="Header 147 5 2" xfId="6674"/>
    <cellStyle name="Header 147 5 3" xfId="6675"/>
    <cellStyle name="Header 147 5 4" xfId="6676"/>
    <cellStyle name="Header 147 5 5" xfId="6677"/>
    <cellStyle name="Header 147 6" xfId="6678"/>
    <cellStyle name="Header 147 6 2" xfId="6679"/>
    <cellStyle name="Header 147 6 3" xfId="6680"/>
    <cellStyle name="Header 147 6 4" xfId="6681"/>
    <cellStyle name="Header 147 6 5" xfId="6682"/>
    <cellStyle name="Header 147 7" xfId="6683"/>
    <cellStyle name="Header 147 8" xfId="6684"/>
    <cellStyle name="Header 147 9" xfId="6685"/>
    <cellStyle name="Header 148" xfId="6686"/>
    <cellStyle name="Header 148 10" xfId="6687"/>
    <cellStyle name="Header 148 2" xfId="6688"/>
    <cellStyle name="Header 148 2 2" xfId="6689"/>
    <cellStyle name="Header 148 2 3" xfId="6690"/>
    <cellStyle name="Header 148 2 4" xfId="6691"/>
    <cellStyle name="Header 148 2 5" xfId="6692"/>
    <cellStyle name="Header 148 3" xfId="6693"/>
    <cellStyle name="Header 148 3 2" xfId="6694"/>
    <cellStyle name="Header 148 3 3" xfId="6695"/>
    <cellStyle name="Header 148 3 4" xfId="6696"/>
    <cellStyle name="Header 148 3 5" xfId="6697"/>
    <cellStyle name="Header 148 4" xfId="6698"/>
    <cellStyle name="Header 148 4 2" xfId="6699"/>
    <cellStyle name="Header 148 4 3" xfId="6700"/>
    <cellStyle name="Header 148 4 4" xfId="6701"/>
    <cellStyle name="Header 148 4 5" xfId="6702"/>
    <cellStyle name="Header 148 5" xfId="6703"/>
    <cellStyle name="Header 148 5 2" xfId="6704"/>
    <cellStyle name="Header 148 5 3" xfId="6705"/>
    <cellStyle name="Header 148 5 4" xfId="6706"/>
    <cellStyle name="Header 148 5 5" xfId="6707"/>
    <cellStyle name="Header 148 6" xfId="6708"/>
    <cellStyle name="Header 148 6 2" xfId="6709"/>
    <cellStyle name="Header 148 6 3" xfId="6710"/>
    <cellStyle name="Header 148 6 4" xfId="6711"/>
    <cellStyle name="Header 148 6 5" xfId="6712"/>
    <cellStyle name="Header 148 7" xfId="6713"/>
    <cellStyle name="Header 148 8" xfId="6714"/>
    <cellStyle name="Header 148 9" xfId="6715"/>
    <cellStyle name="Header 149" xfId="6716"/>
    <cellStyle name="Header 149 10" xfId="6717"/>
    <cellStyle name="Header 149 2" xfId="6718"/>
    <cellStyle name="Header 149 2 2" xfId="6719"/>
    <cellStyle name="Header 149 2 3" xfId="6720"/>
    <cellStyle name="Header 149 2 4" xfId="6721"/>
    <cellStyle name="Header 149 2 5" xfId="6722"/>
    <cellStyle name="Header 149 3" xfId="6723"/>
    <cellStyle name="Header 149 3 2" xfId="6724"/>
    <cellStyle name="Header 149 3 3" xfId="6725"/>
    <cellStyle name="Header 149 3 4" xfId="6726"/>
    <cellStyle name="Header 149 3 5" xfId="6727"/>
    <cellStyle name="Header 149 4" xfId="6728"/>
    <cellStyle name="Header 149 4 2" xfId="6729"/>
    <cellStyle name="Header 149 4 3" xfId="6730"/>
    <cellStyle name="Header 149 4 4" xfId="6731"/>
    <cellStyle name="Header 149 4 5" xfId="6732"/>
    <cellStyle name="Header 149 5" xfId="6733"/>
    <cellStyle name="Header 149 5 2" xfId="6734"/>
    <cellStyle name="Header 149 5 3" xfId="6735"/>
    <cellStyle name="Header 149 5 4" xfId="6736"/>
    <cellStyle name="Header 149 5 5" xfId="6737"/>
    <cellStyle name="Header 149 6" xfId="6738"/>
    <cellStyle name="Header 149 6 2" xfId="6739"/>
    <cellStyle name="Header 149 6 3" xfId="6740"/>
    <cellStyle name="Header 149 6 4" xfId="6741"/>
    <cellStyle name="Header 149 6 5" xfId="6742"/>
    <cellStyle name="Header 149 7" xfId="6743"/>
    <cellStyle name="Header 149 8" xfId="6744"/>
    <cellStyle name="Header 149 9" xfId="6745"/>
    <cellStyle name="Header 15" xfId="6746"/>
    <cellStyle name="Header 15 10" xfId="6747"/>
    <cellStyle name="Header 15 2" xfId="6748"/>
    <cellStyle name="Header 15 2 2" xfId="6749"/>
    <cellStyle name="Header 15 2 3" xfId="6750"/>
    <cellStyle name="Header 15 2 4" xfId="6751"/>
    <cellStyle name="Header 15 2 5" xfId="6752"/>
    <cellStyle name="Header 15 3" xfId="6753"/>
    <cellStyle name="Header 15 3 2" xfId="6754"/>
    <cellStyle name="Header 15 3 3" xfId="6755"/>
    <cellStyle name="Header 15 3 4" xfId="6756"/>
    <cellStyle name="Header 15 3 5" xfId="6757"/>
    <cellStyle name="Header 15 4" xfId="6758"/>
    <cellStyle name="Header 15 4 2" xfId="6759"/>
    <cellStyle name="Header 15 4 3" xfId="6760"/>
    <cellStyle name="Header 15 4 4" xfId="6761"/>
    <cellStyle name="Header 15 4 5" xfId="6762"/>
    <cellStyle name="Header 15 5" xfId="6763"/>
    <cellStyle name="Header 15 5 2" xfId="6764"/>
    <cellStyle name="Header 15 5 3" xfId="6765"/>
    <cellStyle name="Header 15 5 4" xfId="6766"/>
    <cellStyle name="Header 15 5 5" xfId="6767"/>
    <cellStyle name="Header 15 6" xfId="6768"/>
    <cellStyle name="Header 15 6 2" xfId="6769"/>
    <cellStyle name="Header 15 6 3" xfId="6770"/>
    <cellStyle name="Header 15 6 4" xfId="6771"/>
    <cellStyle name="Header 15 6 5" xfId="6772"/>
    <cellStyle name="Header 15 7" xfId="6773"/>
    <cellStyle name="Header 15 8" xfId="6774"/>
    <cellStyle name="Header 15 9" xfId="6775"/>
    <cellStyle name="Header 150" xfId="6776"/>
    <cellStyle name="Header 150 2" xfId="6777"/>
    <cellStyle name="Header 150 3" xfId="6778"/>
    <cellStyle name="Header 150 4" xfId="6779"/>
    <cellStyle name="Header 150 5" xfId="6780"/>
    <cellStyle name="Header 151" xfId="6781"/>
    <cellStyle name="Header 151 2" xfId="6782"/>
    <cellStyle name="Header 151 3" xfId="6783"/>
    <cellStyle name="Header 151 4" xfId="6784"/>
    <cellStyle name="Header 151 5" xfId="6785"/>
    <cellStyle name="Header 152" xfId="6786"/>
    <cellStyle name="Header 152 2" xfId="6787"/>
    <cellStyle name="Header 152 3" xfId="6788"/>
    <cellStyle name="Header 152 4" xfId="6789"/>
    <cellStyle name="Header 152 5" xfId="6790"/>
    <cellStyle name="Header 153" xfId="6791"/>
    <cellStyle name="Header 153 2" xfId="6792"/>
    <cellStyle name="Header 153 3" xfId="6793"/>
    <cellStyle name="Header 153 4" xfId="6794"/>
    <cellStyle name="Header 153 5" xfId="6795"/>
    <cellStyle name="Header 154" xfId="6796"/>
    <cellStyle name="Header 155" xfId="6797"/>
    <cellStyle name="Header 156" xfId="6798"/>
    <cellStyle name="Header 157" xfId="6799"/>
    <cellStyle name="Header 16" xfId="6800"/>
    <cellStyle name="Header 16 10" xfId="6801"/>
    <cellStyle name="Header 16 2" xfId="6802"/>
    <cellStyle name="Header 16 2 2" xfId="6803"/>
    <cellStyle name="Header 16 2 3" xfId="6804"/>
    <cellStyle name="Header 16 2 4" xfId="6805"/>
    <cellStyle name="Header 16 2 5" xfId="6806"/>
    <cellStyle name="Header 16 3" xfId="6807"/>
    <cellStyle name="Header 16 3 2" xfId="6808"/>
    <cellStyle name="Header 16 3 3" xfId="6809"/>
    <cellStyle name="Header 16 3 4" xfId="6810"/>
    <cellStyle name="Header 16 3 5" xfId="6811"/>
    <cellStyle name="Header 16 4" xfId="6812"/>
    <cellStyle name="Header 16 4 2" xfId="6813"/>
    <cellStyle name="Header 16 4 3" xfId="6814"/>
    <cellStyle name="Header 16 4 4" xfId="6815"/>
    <cellStyle name="Header 16 4 5" xfId="6816"/>
    <cellStyle name="Header 16 5" xfId="6817"/>
    <cellStyle name="Header 16 5 2" xfId="6818"/>
    <cellStyle name="Header 16 5 3" xfId="6819"/>
    <cellStyle name="Header 16 5 4" xfId="6820"/>
    <cellStyle name="Header 16 5 5" xfId="6821"/>
    <cellStyle name="Header 16 6" xfId="6822"/>
    <cellStyle name="Header 16 6 2" xfId="6823"/>
    <cellStyle name="Header 16 6 3" xfId="6824"/>
    <cellStyle name="Header 16 6 4" xfId="6825"/>
    <cellStyle name="Header 16 6 5" xfId="6826"/>
    <cellStyle name="Header 16 7" xfId="6827"/>
    <cellStyle name="Header 16 8" xfId="6828"/>
    <cellStyle name="Header 16 9" xfId="6829"/>
    <cellStyle name="Header 17" xfId="6830"/>
    <cellStyle name="Header 17 10" xfId="6831"/>
    <cellStyle name="Header 17 2" xfId="6832"/>
    <cellStyle name="Header 17 2 2" xfId="6833"/>
    <cellStyle name="Header 17 2 3" xfId="6834"/>
    <cellStyle name="Header 17 2 4" xfId="6835"/>
    <cellStyle name="Header 17 2 5" xfId="6836"/>
    <cellStyle name="Header 17 3" xfId="6837"/>
    <cellStyle name="Header 17 3 2" xfId="6838"/>
    <cellStyle name="Header 17 3 3" xfId="6839"/>
    <cellStyle name="Header 17 3 4" xfId="6840"/>
    <cellStyle name="Header 17 3 5" xfId="6841"/>
    <cellStyle name="Header 17 4" xfId="6842"/>
    <cellStyle name="Header 17 4 2" xfId="6843"/>
    <cellStyle name="Header 17 4 3" xfId="6844"/>
    <cellStyle name="Header 17 4 4" xfId="6845"/>
    <cellStyle name="Header 17 4 5" xfId="6846"/>
    <cellStyle name="Header 17 5" xfId="6847"/>
    <cellStyle name="Header 17 5 2" xfId="6848"/>
    <cellStyle name="Header 17 5 3" xfId="6849"/>
    <cellStyle name="Header 17 5 4" xfId="6850"/>
    <cellStyle name="Header 17 5 5" xfId="6851"/>
    <cellStyle name="Header 17 6" xfId="6852"/>
    <cellStyle name="Header 17 6 2" xfId="6853"/>
    <cellStyle name="Header 17 6 3" xfId="6854"/>
    <cellStyle name="Header 17 6 4" xfId="6855"/>
    <cellStyle name="Header 17 6 5" xfId="6856"/>
    <cellStyle name="Header 17 7" xfId="6857"/>
    <cellStyle name="Header 17 8" xfId="6858"/>
    <cellStyle name="Header 17 9" xfId="6859"/>
    <cellStyle name="Header 18" xfId="6860"/>
    <cellStyle name="Header 18 10" xfId="6861"/>
    <cellStyle name="Header 18 2" xfId="6862"/>
    <cellStyle name="Header 18 2 2" xfId="6863"/>
    <cellStyle name="Header 18 2 3" xfId="6864"/>
    <cellStyle name="Header 18 2 4" xfId="6865"/>
    <cellStyle name="Header 18 2 5" xfId="6866"/>
    <cellStyle name="Header 18 3" xfId="6867"/>
    <cellStyle name="Header 18 3 2" xfId="6868"/>
    <cellStyle name="Header 18 3 3" xfId="6869"/>
    <cellStyle name="Header 18 3 4" xfId="6870"/>
    <cellStyle name="Header 18 3 5" xfId="6871"/>
    <cellStyle name="Header 18 4" xfId="6872"/>
    <cellStyle name="Header 18 4 2" xfId="6873"/>
    <cellStyle name="Header 18 4 3" xfId="6874"/>
    <cellStyle name="Header 18 4 4" xfId="6875"/>
    <cellStyle name="Header 18 4 5" xfId="6876"/>
    <cellStyle name="Header 18 5" xfId="6877"/>
    <cellStyle name="Header 18 5 2" xfId="6878"/>
    <cellStyle name="Header 18 5 3" xfId="6879"/>
    <cellStyle name="Header 18 5 4" xfId="6880"/>
    <cellStyle name="Header 18 5 5" xfId="6881"/>
    <cellStyle name="Header 18 6" xfId="6882"/>
    <cellStyle name="Header 18 6 2" xfId="6883"/>
    <cellStyle name="Header 18 6 3" xfId="6884"/>
    <cellStyle name="Header 18 6 4" xfId="6885"/>
    <cellStyle name="Header 18 6 5" xfId="6886"/>
    <cellStyle name="Header 18 7" xfId="6887"/>
    <cellStyle name="Header 18 8" xfId="6888"/>
    <cellStyle name="Header 18 9" xfId="6889"/>
    <cellStyle name="Header 19" xfId="6890"/>
    <cellStyle name="Header 19 10" xfId="6891"/>
    <cellStyle name="Header 19 2" xfId="6892"/>
    <cellStyle name="Header 19 2 2" xfId="6893"/>
    <cellStyle name="Header 19 2 3" xfId="6894"/>
    <cellStyle name="Header 19 2 4" xfId="6895"/>
    <cellStyle name="Header 19 2 5" xfId="6896"/>
    <cellStyle name="Header 19 3" xfId="6897"/>
    <cellStyle name="Header 19 3 2" xfId="6898"/>
    <cellStyle name="Header 19 3 3" xfId="6899"/>
    <cellStyle name="Header 19 3 4" xfId="6900"/>
    <cellStyle name="Header 19 3 5" xfId="6901"/>
    <cellStyle name="Header 19 4" xfId="6902"/>
    <cellStyle name="Header 19 4 2" xfId="6903"/>
    <cellStyle name="Header 19 4 3" xfId="6904"/>
    <cellStyle name="Header 19 4 4" xfId="6905"/>
    <cellStyle name="Header 19 4 5" xfId="6906"/>
    <cellStyle name="Header 19 5" xfId="6907"/>
    <cellStyle name="Header 19 5 2" xfId="6908"/>
    <cellStyle name="Header 19 5 3" xfId="6909"/>
    <cellStyle name="Header 19 5 4" xfId="6910"/>
    <cellStyle name="Header 19 5 5" xfId="6911"/>
    <cellStyle name="Header 19 6" xfId="6912"/>
    <cellStyle name="Header 19 6 2" xfId="6913"/>
    <cellStyle name="Header 19 6 3" xfId="6914"/>
    <cellStyle name="Header 19 6 4" xfId="6915"/>
    <cellStyle name="Header 19 6 5" xfId="6916"/>
    <cellStyle name="Header 19 7" xfId="6917"/>
    <cellStyle name="Header 19 8" xfId="6918"/>
    <cellStyle name="Header 19 9" xfId="6919"/>
    <cellStyle name="Header 2" xfId="6920"/>
    <cellStyle name="Header 2 10" xfId="6921"/>
    <cellStyle name="Header 2 2" xfId="6922"/>
    <cellStyle name="Header 2 2 2" xfId="6923"/>
    <cellStyle name="Header 2 2 3" xfId="6924"/>
    <cellStyle name="Header 2 2 4" xfId="6925"/>
    <cellStyle name="Header 2 2 5" xfId="6926"/>
    <cellStyle name="Header 2 3" xfId="6927"/>
    <cellStyle name="Header 2 3 2" xfId="6928"/>
    <cellStyle name="Header 2 3 3" xfId="6929"/>
    <cellStyle name="Header 2 3 4" xfId="6930"/>
    <cellStyle name="Header 2 3 5" xfId="6931"/>
    <cellStyle name="Header 2 4" xfId="6932"/>
    <cellStyle name="Header 2 4 2" xfId="6933"/>
    <cellStyle name="Header 2 4 3" xfId="6934"/>
    <cellStyle name="Header 2 4 4" xfId="6935"/>
    <cellStyle name="Header 2 4 5" xfId="6936"/>
    <cellStyle name="Header 2 5" xfId="6937"/>
    <cellStyle name="Header 2 5 2" xfId="6938"/>
    <cellStyle name="Header 2 5 3" xfId="6939"/>
    <cellStyle name="Header 2 5 4" xfId="6940"/>
    <cellStyle name="Header 2 5 5" xfId="6941"/>
    <cellStyle name="Header 2 6" xfId="6942"/>
    <cellStyle name="Header 2 6 2" xfId="6943"/>
    <cellStyle name="Header 2 6 3" xfId="6944"/>
    <cellStyle name="Header 2 6 4" xfId="6945"/>
    <cellStyle name="Header 2 6 5" xfId="6946"/>
    <cellStyle name="Header 2 7" xfId="6947"/>
    <cellStyle name="Header 2 8" xfId="6948"/>
    <cellStyle name="Header 2 9" xfId="6949"/>
    <cellStyle name="Header 20" xfId="6950"/>
    <cellStyle name="Header 20 10" xfId="6951"/>
    <cellStyle name="Header 20 2" xfId="6952"/>
    <cellStyle name="Header 20 2 2" xfId="6953"/>
    <cellStyle name="Header 20 2 3" xfId="6954"/>
    <cellStyle name="Header 20 2 4" xfId="6955"/>
    <cellStyle name="Header 20 2 5" xfId="6956"/>
    <cellStyle name="Header 20 3" xfId="6957"/>
    <cellStyle name="Header 20 3 2" xfId="6958"/>
    <cellStyle name="Header 20 3 3" xfId="6959"/>
    <cellStyle name="Header 20 3 4" xfId="6960"/>
    <cellStyle name="Header 20 3 5" xfId="6961"/>
    <cellStyle name="Header 20 4" xfId="6962"/>
    <cellStyle name="Header 20 4 2" xfId="6963"/>
    <cellStyle name="Header 20 4 3" xfId="6964"/>
    <cellStyle name="Header 20 4 4" xfId="6965"/>
    <cellStyle name="Header 20 4 5" xfId="6966"/>
    <cellStyle name="Header 20 5" xfId="6967"/>
    <cellStyle name="Header 20 5 2" xfId="6968"/>
    <cellStyle name="Header 20 5 3" xfId="6969"/>
    <cellStyle name="Header 20 5 4" xfId="6970"/>
    <cellStyle name="Header 20 5 5" xfId="6971"/>
    <cellStyle name="Header 20 6" xfId="6972"/>
    <cellStyle name="Header 20 6 2" xfId="6973"/>
    <cellStyle name="Header 20 6 3" xfId="6974"/>
    <cellStyle name="Header 20 6 4" xfId="6975"/>
    <cellStyle name="Header 20 6 5" xfId="6976"/>
    <cellStyle name="Header 20 7" xfId="6977"/>
    <cellStyle name="Header 20 8" xfId="6978"/>
    <cellStyle name="Header 20 9" xfId="6979"/>
    <cellStyle name="Header 21" xfId="6980"/>
    <cellStyle name="Header 21 10" xfId="6981"/>
    <cellStyle name="Header 21 2" xfId="6982"/>
    <cellStyle name="Header 21 2 2" xfId="6983"/>
    <cellStyle name="Header 21 2 3" xfId="6984"/>
    <cellStyle name="Header 21 2 4" xfId="6985"/>
    <cellStyle name="Header 21 2 5" xfId="6986"/>
    <cellStyle name="Header 21 3" xfId="6987"/>
    <cellStyle name="Header 21 3 2" xfId="6988"/>
    <cellStyle name="Header 21 3 3" xfId="6989"/>
    <cellStyle name="Header 21 3 4" xfId="6990"/>
    <cellStyle name="Header 21 3 5" xfId="6991"/>
    <cellStyle name="Header 21 4" xfId="6992"/>
    <cellStyle name="Header 21 4 2" xfId="6993"/>
    <cellStyle name="Header 21 4 3" xfId="6994"/>
    <cellStyle name="Header 21 4 4" xfId="6995"/>
    <cellStyle name="Header 21 4 5" xfId="6996"/>
    <cellStyle name="Header 21 5" xfId="6997"/>
    <cellStyle name="Header 21 5 2" xfId="6998"/>
    <cellStyle name="Header 21 5 3" xfId="6999"/>
    <cellStyle name="Header 21 5 4" xfId="7000"/>
    <cellStyle name="Header 21 5 5" xfId="7001"/>
    <cellStyle name="Header 21 6" xfId="7002"/>
    <cellStyle name="Header 21 6 2" xfId="7003"/>
    <cellStyle name="Header 21 6 3" xfId="7004"/>
    <cellStyle name="Header 21 6 4" xfId="7005"/>
    <cellStyle name="Header 21 6 5" xfId="7006"/>
    <cellStyle name="Header 21 7" xfId="7007"/>
    <cellStyle name="Header 21 8" xfId="7008"/>
    <cellStyle name="Header 21 9" xfId="7009"/>
    <cellStyle name="Header 22" xfId="7010"/>
    <cellStyle name="Header 22 10" xfId="7011"/>
    <cellStyle name="Header 22 2" xfId="7012"/>
    <cellStyle name="Header 22 2 2" xfId="7013"/>
    <cellStyle name="Header 22 2 3" xfId="7014"/>
    <cellStyle name="Header 22 2 4" xfId="7015"/>
    <cellStyle name="Header 22 2 5" xfId="7016"/>
    <cellStyle name="Header 22 3" xfId="7017"/>
    <cellStyle name="Header 22 3 2" xfId="7018"/>
    <cellStyle name="Header 22 3 3" xfId="7019"/>
    <cellStyle name="Header 22 3 4" xfId="7020"/>
    <cellStyle name="Header 22 3 5" xfId="7021"/>
    <cellStyle name="Header 22 4" xfId="7022"/>
    <cellStyle name="Header 22 4 2" xfId="7023"/>
    <cellStyle name="Header 22 4 3" xfId="7024"/>
    <cellStyle name="Header 22 4 4" xfId="7025"/>
    <cellStyle name="Header 22 4 5" xfId="7026"/>
    <cellStyle name="Header 22 5" xfId="7027"/>
    <cellStyle name="Header 22 5 2" xfId="7028"/>
    <cellStyle name="Header 22 5 3" xfId="7029"/>
    <cellStyle name="Header 22 5 4" xfId="7030"/>
    <cellStyle name="Header 22 5 5" xfId="7031"/>
    <cellStyle name="Header 22 6" xfId="7032"/>
    <cellStyle name="Header 22 6 2" xfId="7033"/>
    <cellStyle name="Header 22 6 3" xfId="7034"/>
    <cellStyle name="Header 22 6 4" xfId="7035"/>
    <cellStyle name="Header 22 6 5" xfId="7036"/>
    <cellStyle name="Header 22 7" xfId="7037"/>
    <cellStyle name="Header 22 8" xfId="7038"/>
    <cellStyle name="Header 22 9" xfId="7039"/>
    <cellStyle name="Header 23" xfId="7040"/>
    <cellStyle name="Header 23 10" xfId="7041"/>
    <cellStyle name="Header 23 2" xfId="7042"/>
    <cellStyle name="Header 23 2 2" xfId="7043"/>
    <cellStyle name="Header 23 2 3" xfId="7044"/>
    <cellStyle name="Header 23 2 4" xfId="7045"/>
    <cellStyle name="Header 23 2 5" xfId="7046"/>
    <cellStyle name="Header 23 3" xfId="7047"/>
    <cellStyle name="Header 23 3 2" xfId="7048"/>
    <cellStyle name="Header 23 3 3" xfId="7049"/>
    <cellStyle name="Header 23 3 4" xfId="7050"/>
    <cellStyle name="Header 23 3 5" xfId="7051"/>
    <cellStyle name="Header 23 4" xfId="7052"/>
    <cellStyle name="Header 23 4 2" xfId="7053"/>
    <cellStyle name="Header 23 4 3" xfId="7054"/>
    <cellStyle name="Header 23 4 4" xfId="7055"/>
    <cellStyle name="Header 23 4 5" xfId="7056"/>
    <cellStyle name="Header 23 5" xfId="7057"/>
    <cellStyle name="Header 23 5 2" xfId="7058"/>
    <cellStyle name="Header 23 5 3" xfId="7059"/>
    <cellStyle name="Header 23 5 4" xfId="7060"/>
    <cellStyle name="Header 23 5 5" xfId="7061"/>
    <cellStyle name="Header 23 6" xfId="7062"/>
    <cellStyle name="Header 23 6 2" xfId="7063"/>
    <cellStyle name="Header 23 6 3" xfId="7064"/>
    <cellStyle name="Header 23 6 4" xfId="7065"/>
    <cellStyle name="Header 23 6 5" xfId="7066"/>
    <cellStyle name="Header 23 7" xfId="7067"/>
    <cellStyle name="Header 23 8" xfId="7068"/>
    <cellStyle name="Header 23 9" xfId="7069"/>
    <cellStyle name="Header 24" xfId="7070"/>
    <cellStyle name="Header 24 10" xfId="7071"/>
    <cellStyle name="Header 24 2" xfId="7072"/>
    <cellStyle name="Header 24 2 2" xfId="7073"/>
    <cellStyle name="Header 24 2 3" xfId="7074"/>
    <cellStyle name="Header 24 2 4" xfId="7075"/>
    <cellStyle name="Header 24 2 5" xfId="7076"/>
    <cellStyle name="Header 24 3" xfId="7077"/>
    <cellStyle name="Header 24 3 2" xfId="7078"/>
    <cellStyle name="Header 24 3 3" xfId="7079"/>
    <cellStyle name="Header 24 3 4" xfId="7080"/>
    <cellStyle name="Header 24 3 5" xfId="7081"/>
    <cellStyle name="Header 24 4" xfId="7082"/>
    <cellStyle name="Header 24 4 2" xfId="7083"/>
    <cellStyle name="Header 24 4 3" xfId="7084"/>
    <cellStyle name="Header 24 4 4" xfId="7085"/>
    <cellStyle name="Header 24 4 5" xfId="7086"/>
    <cellStyle name="Header 24 5" xfId="7087"/>
    <cellStyle name="Header 24 5 2" xfId="7088"/>
    <cellStyle name="Header 24 5 3" xfId="7089"/>
    <cellStyle name="Header 24 5 4" xfId="7090"/>
    <cellStyle name="Header 24 5 5" xfId="7091"/>
    <cellStyle name="Header 24 6" xfId="7092"/>
    <cellStyle name="Header 24 6 2" xfId="7093"/>
    <cellStyle name="Header 24 6 3" xfId="7094"/>
    <cellStyle name="Header 24 6 4" xfId="7095"/>
    <cellStyle name="Header 24 6 5" xfId="7096"/>
    <cellStyle name="Header 24 7" xfId="7097"/>
    <cellStyle name="Header 24 8" xfId="7098"/>
    <cellStyle name="Header 24 9" xfId="7099"/>
    <cellStyle name="Header 25" xfId="7100"/>
    <cellStyle name="Header 25 10" xfId="7101"/>
    <cellStyle name="Header 25 2" xfId="7102"/>
    <cellStyle name="Header 25 2 2" xfId="7103"/>
    <cellStyle name="Header 25 2 3" xfId="7104"/>
    <cellStyle name="Header 25 2 4" xfId="7105"/>
    <cellStyle name="Header 25 2 5" xfId="7106"/>
    <cellStyle name="Header 25 3" xfId="7107"/>
    <cellStyle name="Header 25 3 2" xfId="7108"/>
    <cellStyle name="Header 25 3 3" xfId="7109"/>
    <cellStyle name="Header 25 3 4" xfId="7110"/>
    <cellStyle name="Header 25 3 5" xfId="7111"/>
    <cellStyle name="Header 25 4" xfId="7112"/>
    <cellStyle name="Header 25 4 2" xfId="7113"/>
    <cellStyle name="Header 25 4 3" xfId="7114"/>
    <cellStyle name="Header 25 4 4" xfId="7115"/>
    <cellStyle name="Header 25 4 5" xfId="7116"/>
    <cellStyle name="Header 25 5" xfId="7117"/>
    <cellStyle name="Header 25 5 2" xfId="7118"/>
    <cellStyle name="Header 25 5 3" xfId="7119"/>
    <cellStyle name="Header 25 5 4" xfId="7120"/>
    <cellStyle name="Header 25 5 5" xfId="7121"/>
    <cellStyle name="Header 25 6" xfId="7122"/>
    <cellStyle name="Header 25 6 2" xfId="7123"/>
    <cellStyle name="Header 25 6 3" xfId="7124"/>
    <cellStyle name="Header 25 6 4" xfId="7125"/>
    <cellStyle name="Header 25 6 5" xfId="7126"/>
    <cellStyle name="Header 25 7" xfId="7127"/>
    <cellStyle name="Header 25 8" xfId="7128"/>
    <cellStyle name="Header 25 9" xfId="7129"/>
    <cellStyle name="Header 26" xfId="7130"/>
    <cellStyle name="Header 26 10" xfId="7131"/>
    <cellStyle name="Header 26 2" xfId="7132"/>
    <cellStyle name="Header 26 2 2" xfId="7133"/>
    <cellStyle name="Header 26 2 3" xfId="7134"/>
    <cellStyle name="Header 26 2 4" xfId="7135"/>
    <cellStyle name="Header 26 2 5" xfId="7136"/>
    <cellStyle name="Header 26 3" xfId="7137"/>
    <cellStyle name="Header 26 3 2" xfId="7138"/>
    <cellStyle name="Header 26 3 3" xfId="7139"/>
    <cellStyle name="Header 26 3 4" xfId="7140"/>
    <cellStyle name="Header 26 3 5" xfId="7141"/>
    <cellStyle name="Header 26 4" xfId="7142"/>
    <cellStyle name="Header 26 4 2" xfId="7143"/>
    <cellStyle name="Header 26 4 3" xfId="7144"/>
    <cellStyle name="Header 26 4 4" xfId="7145"/>
    <cellStyle name="Header 26 4 5" xfId="7146"/>
    <cellStyle name="Header 26 5" xfId="7147"/>
    <cellStyle name="Header 26 5 2" xfId="7148"/>
    <cellStyle name="Header 26 5 3" xfId="7149"/>
    <cellStyle name="Header 26 5 4" xfId="7150"/>
    <cellStyle name="Header 26 5 5" xfId="7151"/>
    <cellStyle name="Header 26 6" xfId="7152"/>
    <cellStyle name="Header 26 6 2" xfId="7153"/>
    <cellStyle name="Header 26 6 3" xfId="7154"/>
    <cellStyle name="Header 26 6 4" xfId="7155"/>
    <cellStyle name="Header 26 6 5" xfId="7156"/>
    <cellStyle name="Header 26 7" xfId="7157"/>
    <cellStyle name="Header 26 8" xfId="7158"/>
    <cellStyle name="Header 26 9" xfId="7159"/>
    <cellStyle name="Header 27" xfId="7160"/>
    <cellStyle name="Header 27 10" xfId="7161"/>
    <cellStyle name="Header 27 2" xfId="7162"/>
    <cellStyle name="Header 27 2 2" xfId="7163"/>
    <cellStyle name="Header 27 2 3" xfId="7164"/>
    <cellStyle name="Header 27 2 4" xfId="7165"/>
    <cellStyle name="Header 27 2 5" xfId="7166"/>
    <cellStyle name="Header 27 3" xfId="7167"/>
    <cellStyle name="Header 27 3 2" xfId="7168"/>
    <cellStyle name="Header 27 3 3" xfId="7169"/>
    <cellStyle name="Header 27 3 4" xfId="7170"/>
    <cellStyle name="Header 27 3 5" xfId="7171"/>
    <cellStyle name="Header 27 4" xfId="7172"/>
    <cellStyle name="Header 27 4 2" xfId="7173"/>
    <cellStyle name="Header 27 4 3" xfId="7174"/>
    <cellStyle name="Header 27 4 4" xfId="7175"/>
    <cellStyle name="Header 27 4 5" xfId="7176"/>
    <cellStyle name="Header 27 5" xfId="7177"/>
    <cellStyle name="Header 27 5 2" xfId="7178"/>
    <cellStyle name="Header 27 5 3" xfId="7179"/>
    <cellStyle name="Header 27 5 4" xfId="7180"/>
    <cellStyle name="Header 27 5 5" xfId="7181"/>
    <cellStyle name="Header 27 6" xfId="7182"/>
    <cellStyle name="Header 27 6 2" xfId="7183"/>
    <cellStyle name="Header 27 6 3" xfId="7184"/>
    <cellStyle name="Header 27 6 4" xfId="7185"/>
    <cellStyle name="Header 27 6 5" xfId="7186"/>
    <cellStyle name="Header 27 7" xfId="7187"/>
    <cellStyle name="Header 27 8" xfId="7188"/>
    <cellStyle name="Header 27 9" xfId="7189"/>
    <cellStyle name="Header 28" xfId="7190"/>
    <cellStyle name="Header 28 10" xfId="7191"/>
    <cellStyle name="Header 28 2" xfId="7192"/>
    <cellStyle name="Header 28 2 2" xfId="7193"/>
    <cellStyle name="Header 28 2 3" xfId="7194"/>
    <cellStyle name="Header 28 2 4" xfId="7195"/>
    <cellStyle name="Header 28 2 5" xfId="7196"/>
    <cellStyle name="Header 28 3" xfId="7197"/>
    <cellStyle name="Header 28 3 2" xfId="7198"/>
    <cellStyle name="Header 28 3 3" xfId="7199"/>
    <cellStyle name="Header 28 3 4" xfId="7200"/>
    <cellStyle name="Header 28 3 5" xfId="7201"/>
    <cellStyle name="Header 28 4" xfId="7202"/>
    <cellStyle name="Header 28 4 2" xfId="7203"/>
    <cellStyle name="Header 28 4 3" xfId="7204"/>
    <cellStyle name="Header 28 4 4" xfId="7205"/>
    <cellStyle name="Header 28 4 5" xfId="7206"/>
    <cellStyle name="Header 28 5" xfId="7207"/>
    <cellStyle name="Header 28 5 2" xfId="7208"/>
    <cellStyle name="Header 28 5 3" xfId="7209"/>
    <cellStyle name="Header 28 5 4" xfId="7210"/>
    <cellStyle name="Header 28 5 5" xfId="7211"/>
    <cellStyle name="Header 28 6" xfId="7212"/>
    <cellStyle name="Header 28 6 2" xfId="7213"/>
    <cellStyle name="Header 28 6 3" xfId="7214"/>
    <cellStyle name="Header 28 6 4" xfId="7215"/>
    <cellStyle name="Header 28 6 5" xfId="7216"/>
    <cellStyle name="Header 28 7" xfId="7217"/>
    <cellStyle name="Header 28 8" xfId="7218"/>
    <cellStyle name="Header 28 9" xfId="7219"/>
    <cellStyle name="Header 29" xfId="7220"/>
    <cellStyle name="Header 29 10" xfId="7221"/>
    <cellStyle name="Header 29 2" xfId="7222"/>
    <cellStyle name="Header 29 2 2" xfId="7223"/>
    <cellStyle name="Header 29 2 3" xfId="7224"/>
    <cellStyle name="Header 29 2 4" xfId="7225"/>
    <cellStyle name="Header 29 2 5" xfId="7226"/>
    <cellStyle name="Header 29 3" xfId="7227"/>
    <cellStyle name="Header 29 3 2" xfId="7228"/>
    <cellStyle name="Header 29 3 3" xfId="7229"/>
    <cellStyle name="Header 29 3 4" xfId="7230"/>
    <cellStyle name="Header 29 3 5" xfId="7231"/>
    <cellStyle name="Header 29 4" xfId="7232"/>
    <cellStyle name="Header 29 4 2" xfId="7233"/>
    <cellStyle name="Header 29 4 3" xfId="7234"/>
    <cellStyle name="Header 29 4 4" xfId="7235"/>
    <cellStyle name="Header 29 4 5" xfId="7236"/>
    <cellStyle name="Header 29 5" xfId="7237"/>
    <cellStyle name="Header 29 5 2" xfId="7238"/>
    <cellStyle name="Header 29 5 3" xfId="7239"/>
    <cellStyle name="Header 29 5 4" xfId="7240"/>
    <cellStyle name="Header 29 5 5" xfId="7241"/>
    <cellStyle name="Header 29 6" xfId="7242"/>
    <cellStyle name="Header 29 6 2" xfId="7243"/>
    <cellStyle name="Header 29 6 3" xfId="7244"/>
    <cellStyle name="Header 29 6 4" xfId="7245"/>
    <cellStyle name="Header 29 6 5" xfId="7246"/>
    <cellStyle name="Header 29 7" xfId="7247"/>
    <cellStyle name="Header 29 8" xfId="7248"/>
    <cellStyle name="Header 29 9" xfId="7249"/>
    <cellStyle name="Header 3" xfId="7250"/>
    <cellStyle name="Header 3 10" xfId="7251"/>
    <cellStyle name="Header 3 2" xfId="7252"/>
    <cellStyle name="Header 3 2 2" xfId="7253"/>
    <cellStyle name="Header 3 2 3" xfId="7254"/>
    <cellStyle name="Header 3 2 4" xfId="7255"/>
    <cellStyle name="Header 3 2 5" xfId="7256"/>
    <cellStyle name="Header 3 3" xfId="7257"/>
    <cellStyle name="Header 3 3 2" xfId="7258"/>
    <cellStyle name="Header 3 3 3" xfId="7259"/>
    <cellStyle name="Header 3 3 4" xfId="7260"/>
    <cellStyle name="Header 3 3 5" xfId="7261"/>
    <cellStyle name="Header 3 4" xfId="7262"/>
    <cellStyle name="Header 3 4 2" xfId="7263"/>
    <cellStyle name="Header 3 4 3" xfId="7264"/>
    <cellStyle name="Header 3 4 4" xfId="7265"/>
    <cellStyle name="Header 3 4 5" xfId="7266"/>
    <cellStyle name="Header 3 5" xfId="7267"/>
    <cellStyle name="Header 3 5 2" xfId="7268"/>
    <cellStyle name="Header 3 5 3" xfId="7269"/>
    <cellStyle name="Header 3 5 4" xfId="7270"/>
    <cellStyle name="Header 3 5 5" xfId="7271"/>
    <cellStyle name="Header 3 6" xfId="7272"/>
    <cellStyle name="Header 3 6 2" xfId="7273"/>
    <cellStyle name="Header 3 6 3" xfId="7274"/>
    <cellStyle name="Header 3 6 4" xfId="7275"/>
    <cellStyle name="Header 3 6 5" xfId="7276"/>
    <cellStyle name="Header 3 7" xfId="7277"/>
    <cellStyle name="Header 3 8" xfId="7278"/>
    <cellStyle name="Header 3 9" xfId="7279"/>
    <cellStyle name="Header 30" xfId="7280"/>
    <cellStyle name="Header 30 10" xfId="7281"/>
    <cellStyle name="Header 30 2" xfId="7282"/>
    <cellStyle name="Header 30 2 2" xfId="7283"/>
    <cellStyle name="Header 30 2 3" xfId="7284"/>
    <cellStyle name="Header 30 2 4" xfId="7285"/>
    <cellStyle name="Header 30 2 5" xfId="7286"/>
    <cellStyle name="Header 30 3" xfId="7287"/>
    <cellStyle name="Header 30 3 2" xfId="7288"/>
    <cellStyle name="Header 30 3 3" xfId="7289"/>
    <cellStyle name="Header 30 3 4" xfId="7290"/>
    <cellStyle name="Header 30 3 5" xfId="7291"/>
    <cellStyle name="Header 30 4" xfId="7292"/>
    <cellStyle name="Header 30 4 2" xfId="7293"/>
    <cellStyle name="Header 30 4 3" xfId="7294"/>
    <cellStyle name="Header 30 4 4" xfId="7295"/>
    <cellStyle name="Header 30 4 5" xfId="7296"/>
    <cellStyle name="Header 30 5" xfId="7297"/>
    <cellStyle name="Header 30 5 2" xfId="7298"/>
    <cellStyle name="Header 30 5 3" xfId="7299"/>
    <cellStyle name="Header 30 5 4" xfId="7300"/>
    <cellStyle name="Header 30 5 5" xfId="7301"/>
    <cellStyle name="Header 30 6" xfId="7302"/>
    <cellStyle name="Header 30 6 2" xfId="7303"/>
    <cellStyle name="Header 30 6 3" xfId="7304"/>
    <cellStyle name="Header 30 6 4" xfId="7305"/>
    <cellStyle name="Header 30 6 5" xfId="7306"/>
    <cellStyle name="Header 30 7" xfId="7307"/>
    <cellStyle name="Header 30 8" xfId="7308"/>
    <cellStyle name="Header 30 9" xfId="7309"/>
    <cellStyle name="Header 31" xfId="7310"/>
    <cellStyle name="Header 31 10" xfId="7311"/>
    <cellStyle name="Header 31 2" xfId="7312"/>
    <cellStyle name="Header 31 2 2" xfId="7313"/>
    <cellStyle name="Header 31 2 3" xfId="7314"/>
    <cellStyle name="Header 31 2 4" xfId="7315"/>
    <cellStyle name="Header 31 2 5" xfId="7316"/>
    <cellStyle name="Header 31 3" xfId="7317"/>
    <cellStyle name="Header 31 3 2" xfId="7318"/>
    <cellStyle name="Header 31 3 3" xfId="7319"/>
    <cellStyle name="Header 31 3 4" xfId="7320"/>
    <cellStyle name="Header 31 3 5" xfId="7321"/>
    <cellStyle name="Header 31 4" xfId="7322"/>
    <cellStyle name="Header 31 4 2" xfId="7323"/>
    <cellStyle name="Header 31 4 3" xfId="7324"/>
    <cellStyle name="Header 31 4 4" xfId="7325"/>
    <cellStyle name="Header 31 4 5" xfId="7326"/>
    <cellStyle name="Header 31 5" xfId="7327"/>
    <cellStyle name="Header 31 5 2" xfId="7328"/>
    <cellStyle name="Header 31 5 3" xfId="7329"/>
    <cellStyle name="Header 31 5 4" xfId="7330"/>
    <cellStyle name="Header 31 5 5" xfId="7331"/>
    <cellStyle name="Header 31 6" xfId="7332"/>
    <cellStyle name="Header 31 6 2" xfId="7333"/>
    <cellStyle name="Header 31 6 3" xfId="7334"/>
    <cellStyle name="Header 31 6 4" xfId="7335"/>
    <cellStyle name="Header 31 6 5" xfId="7336"/>
    <cellStyle name="Header 31 7" xfId="7337"/>
    <cellStyle name="Header 31 8" xfId="7338"/>
    <cellStyle name="Header 31 9" xfId="7339"/>
    <cellStyle name="Header 32" xfId="7340"/>
    <cellStyle name="Header 32 10" xfId="7341"/>
    <cellStyle name="Header 32 2" xfId="7342"/>
    <cellStyle name="Header 32 2 2" xfId="7343"/>
    <cellStyle name="Header 32 2 3" xfId="7344"/>
    <cellStyle name="Header 32 2 4" xfId="7345"/>
    <cellStyle name="Header 32 2 5" xfId="7346"/>
    <cellStyle name="Header 32 3" xfId="7347"/>
    <cellStyle name="Header 32 3 2" xfId="7348"/>
    <cellStyle name="Header 32 3 3" xfId="7349"/>
    <cellStyle name="Header 32 3 4" xfId="7350"/>
    <cellStyle name="Header 32 3 5" xfId="7351"/>
    <cellStyle name="Header 32 4" xfId="7352"/>
    <cellStyle name="Header 32 4 2" xfId="7353"/>
    <cellStyle name="Header 32 4 3" xfId="7354"/>
    <cellStyle name="Header 32 4 4" xfId="7355"/>
    <cellStyle name="Header 32 4 5" xfId="7356"/>
    <cellStyle name="Header 32 5" xfId="7357"/>
    <cellStyle name="Header 32 5 2" xfId="7358"/>
    <cellStyle name="Header 32 5 3" xfId="7359"/>
    <cellStyle name="Header 32 5 4" xfId="7360"/>
    <cellStyle name="Header 32 5 5" xfId="7361"/>
    <cellStyle name="Header 32 6" xfId="7362"/>
    <cellStyle name="Header 32 6 2" xfId="7363"/>
    <cellStyle name="Header 32 6 3" xfId="7364"/>
    <cellStyle name="Header 32 6 4" xfId="7365"/>
    <cellStyle name="Header 32 6 5" xfId="7366"/>
    <cellStyle name="Header 32 7" xfId="7367"/>
    <cellStyle name="Header 32 8" xfId="7368"/>
    <cellStyle name="Header 32 9" xfId="7369"/>
    <cellStyle name="Header 33" xfId="7370"/>
    <cellStyle name="Header 33 10" xfId="7371"/>
    <cellStyle name="Header 33 2" xfId="7372"/>
    <cellStyle name="Header 33 2 2" xfId="7373"/>
    <cellStyle name="Header 33 2 3" xfId="7374"/>
    <cellStyle name="Header 33 2 4" xfId="7375"/>
    <cellStyle name="Header 33 2 5" xfId="7376"/>
    <cellStyle name="Header 33 3" xfId="7377"/>
    <cellStyle name="Header 33 3 2" xfId="7378"/>
    <cellStyle name="Header 33 3 3" xfId="7379"/>
    <cellStyle name="Header 33 3 4" xfId="7380"/>
    <cellStyle name="Header 33 3 5" xfId="7381"/>
    <cellStyle name="Header 33 4" xfId="7382"/>
    <cellStyle name="Header 33 4 2" xfId="7383"/>
    <cellStyle name="Header 33 4 3" xfId="7384"/>
    <cellStyle name="Header 33 4 4" xfId="7385"/>
    <cellStyle name="Header 33 4 5" xfId="7386"/>
    <cellStyle name="Header 33 5" xfId="7387"/>
    <cellStyle name="Header 33 5 2" xfId="7388"/>
    <cellStyle name="Header 33 5 3" xfId="7389"/>
    <cellStyle name="Header 33 5 4" xfId="7390"/>
    <cellStyle name="Header 33 5 5" xfId="7391"/>
    <cellStyle name="Header 33 6" xfId="7392"/>
    <cellStyle name="Header 33 6 2" xfId="7393"/>
    <cellStyle name="Header 33 6 3" xfId="7394"/>
    <cellStyle name="Header 33 6 4" xfId="7395"/>
    <cellStyle name="Header 33 6 5" xfId="7396"/>
    <cellStyle name="Header 33 7" xfId="7397"/>
    <cellStyle name="Header 33 8" xfId="7398"/>
    <cellStyle name="Header 33 9" xfId="7399"/>
    <cellStyle name="Header 34" xfId="7400"/>
    <cellStyle name="Header 34 10" xfId="7401"/>
    <cellStyle name="Header 34 2" xfId="7402"/>
    <cellStyle name="Header 34 2 2" xfId="7403"/>
    <cellStyle name="Header 34 2 3" xfId="7404"/>
    <cellStyle name="Header 34 2 4" xfId="7405"/>
    <cellStyle name="Header 34 2 5" xfId="7406"/>
    <cellStyle name="Header 34 3" xfId="7407"/>
    <cellStyle name="Header 34 3 2" xfId="7408"/>
    <cellStyle name="Header 34 3 3" xfId="7409"/>
    <cellStyle name="Header 34 3 4" xfId="7410"/>
    <cellStyle name="Header 34 3 5" xfId="7411"/>
    <cellStyle name="Header 34 4" xfId="7412"/>
    <cellStyle name="Header 34 4 2" xfId="7413"/>
    <cellStyle name="Header 34 4 3" xfId="7414"/>
    <cellStyle name="Header 34 4 4" xfId="7415"/>
    <cellStyle name="Header 34 4 5" xfId="7416"/>
    <cellStyle name="Header 34 5" xfId="7417"/>
    <cellStyle name="Header 34 5 2" xfId="7418"/>
    <cellStyle name="Header 34 5 3" xfId="7419"/>
    <cellStyle name="Header 34 5 4" xfId="7420"/>
    <cellStyle name="Header 34 5 5" xfId="7421"/>
    <cellStyle name="Header 34 6" xfId="7422"/>
    <cellStyle name="Header 34 6 2" xfId="7423"/>
    <cellStyle name="Header 34 6 3" xfId="7424"/>
    <cellStyle name="Header 34 6 4" xfId="7425"/>
    <cellStyle name="Header 34 6 5" xfId="7426"/>
    <cellStyle name="Header 34 7" xfId="7427"/>
    <cellStyle name="Header 34 8" xfId="7428"/>
    <cellStyle name="Header 34 9" xfId="7429"/>
    <cellStyle name="Header 35" xfId="7430"/>
    <cellStyle name="Header 35 10" xfId="7431"/>
    <cellStyle name="Header 35 2" xfId="7432"/>
    <cellStyle name="Header 35 2 2" xfId="7433"/>
    <cellStyle name="Header 35 2 3" xfId="7434"/>
    <cellStyle name="Header 35 2 4" xfId="7435"/>
    <cellStyle name="Header 35 2 5" xfId="7436"/>
    <cellStyle name="Header 35 3" xfId="7437"/>
    <cellStyle name="Header 35 3 2" xfId="7438"/>
    <cellStyle name="Header 35 3 3" xfId="7439"/>
    <cellStyle name="Header 35 3 4" xfId="7440"/>
    <cellStyle name="Header 35 3 5" xfId="7441"/>
    <cellStyle name="Header 35 4" xfId="7442"/>
    <cellStyle name="Header 35 4 2" xfId="7443"/>
    <cellStyle name="Header 35 4 3" xfId="7444"/>
    <cellStyle name="Header 35 4 4" xfId="7445"/>
    <cellStyle name="Header 35 4 5" xfId="7446"/>
    <cellStyle name="Header 35 5" xfId="7447"/>
    <cellStyle name="Header 35 5 2" xfId="7448"/>
    <cellStyle name="Header 35 5 3" xfId="7449"/>
    <cellStyle name="Header 35 5 4" xfId="7450"/>
    <cellStyle name="Header 35 5 5" xfId="7451"/>
    <cellStyle name="Header 35 6" xfId="7452"/>
    <cellStyle name="Header 35 6 2" xfId="7453"/>
    <cellStyle name="Header 35 6 3" xfId="7454"/>
    <cellStyle name="Header 35 6 4" xfId="7455"/>
    <cellStyle name="Header 35 6 5" xfId="7456"/>
    <cellStyle name="Header 35 7" xfId="7457"/>
    <cellStyle name="Header 35 8" xfId="7458"/>
    <cellStyle name="Header 35 9" xfId="7459"/>
    <cellStyle name="Header 36" xfId="7460"/>
    <cellStyle name="Header 36 10" xfId="7461"/>
    <cellStyle name="Header 36 2" xfId="7462"/>
    <cellStyle name="Header 36 2 2" xfId="7463"/>
    <cellStyle name="Header 36 2 3" xfId="7464"/>
    <cellStyle name="Header 36 2 4" xfId="7465"/>
    <cellStyle name="Header 36 2 5" xfId="7466"/>
    <cellStyle name="Header 36 3" xfId="7467"/>
    <cellStyle name="Header 36 3 2" xfId="7468"/>
    <cellStyle name="Header 36 3 3" xfId="7469"/>
    <cellStyle name="Header 36 3 4" xfId="7470"/>
    <cellStyle name="Header 36 3 5" xfId="7471"/>
    <cellStyle name="Header 36 4" xfId="7472"/>
    <cellStyle name="Header 36 4 2" xfId="7473"/>
    <cellStyle name="Header 36 4 3" xfId="7474"/>
    <cellStyle name="Header 36 4 4" xfId="7475"/>
    <cellStyle name="Header 36 4 5" xfId="7476"/>
    <cellStyle name="Header 36 5" xfId="7477"/>
    <cellStyle name="Header 36 5 2" xfId="7478"/>
    <cellStyle name="Header 36 5 3" xfId="7479"/>
    <cellStyle name="Header 36 5 4" xfId="7480"/>
    <cellStyle name="Header 36 5 5" xfId="7481"/>
    <cellStyle name="Header 36 6" xfId="7482"/>
    <cellStyle name="Header 36 6 2" xfId="7483"/>
    <cellStyle name="Header 36 6 3" xfId="7484"/>
    <cellStyle name="Header 36 6 4" xfId="7485"/>
    <cellStyle name="Header 36 6 5" xfId="7486"/>
    <cellStyle name="Header 36 7" xfId="7487"/>
    <cellStyle name="Header 36 8" xfId="7488"/>
    <cellStyle name="Header 36 9" xfId="7489"/>
    <cellStyle name="Header 37" xfId="7490"/>
    <cellStyle name="Header 37 10" xfId="7491"/>
    <cellStyle name="Header 37 2" xfId="7492"/>
    <cellStyle name="Header 37 2 2" xfId="7493"/>
    <cellStyle name="Header 37 2 3" xfId="7494"/>
    <cellStyle name="Header 37 2 4" xfId="7495"/>
    <cellStyle name="Header 37 2 5" xfId="7496"/>
    <cellStyle name="Header 37 3" xfId="7497"/>
    <cellStyle name="Header 37 3 2" xfId="7498"/>
    <cellStyle name="Header 37 3 3" xfId="7499"/>
    <cellStyle name="Header 37 3 4" xfId="7500"/>
    <cellStyle name="Header 37 3 5" xfId="7501"/>
    <cellStyle name="Header 37 4" xfId="7502"/>
    <cellStyle name="Header 37 4 2" xfId="7503"/>
    <cellStyle name="Header 37 4 3" xfId="7504"/>
    <cellStyle name="Header 37 4 4" xfId="7505"/>
    <cellStyle name="Header 37 4 5" xfId="7506"/>
    <cellStyle name="Header 37 5" xfId="7507"/>
    <cellStyle name="Header 37 5 2" xfId="7508"/>
    <cellStyle name="Header 37 5 3" xfId="7509"/>
    <cellStyle name="Header 37 5 4" xfId="7510"/>
    <cellStyle name="Header 37 5 5" xfId="7511"/>
    <cellStyle name="Header 37 6" xfId="7512"/>
    <cellStyle name="Header 37 6 2" xfId="7513"/>
    <cellStyle name="Header 37 6 3" xfId="7514"/>
    <cellStyle name="Header 37 6 4" xfId="7515"/>
    <cellStyle name="Header 37 6 5" xfId="7516"/>
    <cellStyle name="Header 37 7" xfId="7517"/>
    <cellStyle name="Header 37 8" xfId="7518"/>
    <cellStyle name="Header 37 9" xfId="7519"/>
    <cellStyle name="Header 38" xfId="7520"/>
    <cellStyle name="Header 38 10" xfId="7521"/>
    <cellStyle name="Header 38 2" xfId="7522"/>
    <cellStyle name="Header 38 2 2" xfId="7523"/>
    <cellStyle name="Header 38 2 3" xfId="7524"/>
    <cellStyle name="Header 38 2 4" xfId="7525"/>
    <cellStyle name="Header 38 2 5" xfId="7526"/>
    <cellStyle name="Header 38 3" xfId="7527"/>
    <cellStyle name="Header 38 3 2" xfId="7528"/>
    <cellStyle name="Header 38 3 3" xfId="7529"/>
    <cellStyle name="Header 38 3 4" xfId="7530"/>
    <cellStyle name="Header 38 3 5" xfId="7531"/>
    <cellStyle name="Header 38 4" xfId="7532"/>
    <cellStyle name="Header 38 4 2" xfId="7533"/>
    <cellStyle name="Header 38 4 3" xfId="7534"/>
    <cellStyle name="Header 38 4 4" xfId="7535"/>
    <cellStyle name="Header 38 4 5" xfId="7536"/>
    <cellStyle name="Header 38 5" xfId="7537"/>
    <cellStyle name="Header 38 5 2" xfId="7538"/>
    <cellStyle name="Header 38 5 3" xfId="7539"/>
    <cellStyle name="Header 38 5 4" xfId="7540"/>
    <cellStyle name="Header 38 5 5" xfId="7541"/>
    <cellStyle name="Header 38 6" xfId="7542"/>
    <cellStyle name="Header 38 6 2" xfId="7543"/>
    <cellStyle name="Header 38 6 3" xfId="7544"/>
    <cellStyle name="Header 38 6 4" xfId="7545"/>
    <cellStyle name="Header 38 6 5" xfId="7546"/>
    <cellStyle name="Header 38 7" xfId="7547"/>
    <cellStyle name="Header 38 8" xfId="7548"/>
    <cellStyle name="Header 38 9" xfId="7549"/>
    <cellStyle name="Header 39" xfId="7550"/>
    <cellStyle name="Header 39 10" xfId="7551"/>
    <cellStyle name="Header 39 2" xfId="7552"/>
    <cellStyle name="Header 39 2 2" xfId="7553"/>
    <cellStyle name="Header 39 2 3" xfId="7554"/>
    <cellStyle name="Header 39 2 4" xfId="7555"/>
    <cellStyle name="Header 39 2 5" xfId="7556"/>
    <cellStyle name="Header 39 3" xfId="7557"/>
    <cellStyle name="Header 39 3 2" xfId="7558"/>
    <cellStyle name="Header 39 3 3" xfId="7559"/>
    <cellStyle name="Header 39 3 4" xfId="7560"/>
    <cellStyle name="Header 39 3 5" xfId="7561"/>
    <cellStyle name="Header 39 4" xfId="7562"/>
    <cellStyle name="Header 39 4 2" xfId="7563"/>
    <cellStyle name="Header 39 4 3" xfId="7564"/>
    <cellStyle name="Header 39 4 4" xfId="7565"/>
    <cellStyle name="Header 39 4 5" xfId="7566"/>
    <cellStyle name="Header 39 5" xfId="7567"/>
    <cellStyle name="Header 39 5 2" xfId="7568"/>
    <cellStyle name="Header 39 5 3" xfId="7569"/>
    <cellStyle name="Header 39 5 4" xfId="7570"/>
    <cellStyle name="Header 39 5 5" xfId="7571"/>
    <cellStyle name="Header 39 6" xfId="7572"/>
    <cellStyle name="Header 39 6 2" xfId="7573"/>
    <cellStyle name="Header 39 6 3" xfId="7574"/>
    <cellStyle name="Header 39 6 4" xfId="7575"/>
    <cellStyle name="Header 39 6 5" xfId="7576"/>
    <cellStyle name="Header 39 7" xfId="7577"/>
    <cellStyle name="Header 39 8" xfId="7578"/>
    <cellStyle name="Header 39 9" xfId="7579"/>
    <cellStyle name="Header 4" xfId="7580"/>
    <cellStyle name="Header 4 10" xfId="7581"/>
    <cellStyle name="Header 4 2" xfId="7582"/>
    <cellStyle name="Header 4 2 2" xfId="7583"/>
    <cellStyle name="Header 4 2 3" xfId="7584"/>
    <cellStyle name="Header 4 2 4" xfId="7585"/>
    <cellStyle name="Header 4 2 5" xfId="7586"/>
    <cellStyle name="Header 4 3" xfId="7587"/>
    <cellStyle name="Header 4 3 2" xfId="7588"/>
    <cellStyle name="Header 4 3 3" xfId="7589"/>
    <cellStyle name="Header 4 3 4" xfId="7590"/>
    <cellStyle name="Header 4 3 5" xfId="7591"/>
    <cellStyle name="Header 4 4" xfId="7592"/>
    <cellStyle name="Header 4 4 2" xfId="7593"/>
    <cellStyle name="Header 4 4 3" xfId="7594"/>
    <cellStyle name="Header 4 4 4" xfId="7595"/>
    <cellStyle name="Header 4 4 5" xfId="7596"/>
    <cellStyle name="Header 4 5" xfId="7597"/>
    <cellStyle name="Header 4 5 2" xfId="7598"/>
    <cellStyle name="Header 4 5 3" xfId="7599"/>
    <cellStyle name="Header 4 5 4" xfId="7600"/>
    <cellStyle name="Header 4 5 5" xfId="7601"/>
    <cellStyle name="Header 4 6" xfId="7602"/>
    <cellStyle name="Header 4 6 2" xfId="7603"/>
    <cellStyle name="Header 4 6 3" xfId="7604"/>
    <cellStyle name="Header 4 6 4" xfId="7605"/>
    <cellStyle name="Header 4 6 5" xfId="7606"/>
    <cellStyle name="Header 4 7" xfId="7607"/>
    <cellStyle name="Header 4 8" xfId="7608"/>
    <cellStyle name="Header 4 9" xfId="7609"/>
    <cellStyle name="Header 40" xfId="7610"/>
    <cellStyle name="Header 40 10" xfId="7611"/>
    <cellStyle name="Header 40 2" xfId="7612"/>
    <cellStyle name="Header 40 2 2" xfId="7613"/>
    <cellStyle name="Header 40 2 3" xfId="7614"/>
    <cellStyle name="Header 40 2 4" xfId="7615"/>
    <cellStyle name="Header 40 2 5" xfId="7616"/>
    <cellStyle name="Header 40 3" xfId="7617"/>
    <cellStyle name="Header 40 3 2" xfId="7618"/>
    <cellStyle name="Header 40 3 3" xfId="7619"/>
    <cellStyle name="Header 40 3 4" xfId="7620"/>
    <cellStyle name="Header 40 3 5" xfId="7621"/>
    <cellStyle name="Header 40 4" xfId="7622"/>
    <cellStyle name="Header 40 4 2" xfId="7623"/>
    <cellStyle name="Header 40 4 3" xfId="7624"/>
    <cellStyle name="Header 40 4 4" xfId="7625"/>
    <cellStyle name="Header 40 4 5" xfId="7626"/>
    <cellStyle name="Header 40 5" xfId="7627"/>
    <cellStyle name="Header 40 5 2" xfId="7628"/>
    <cellStyle name="Header 40 5 3" xfId="7629"/>
    <cellStyle name="Header 40 5 4" xfId="7630"/>
    <cellStyle name="Header 40 5 5" xfId="7631"/>
    <cellStyle name="Header 40 6" xfId="7632"/>
    <cellStyle name="Header 40 6 2" xfId="7633"/>
    <cellStyle name="Header 40 6 3" xfId="7634"/>
    <cellStyle name="Header 40 6 4" xfId="7635"/>
    <cellStyle name="Header 40 6 5" xfId="7636"/>
    <cellStyle name="Header 40 7" xfId="7637"/>
    <cellStyle name="Header 40 8" xfId="7638"/>
    <cellStyle name="Header 40 9" xfId="7639"/>
    <cellStyle name="Header 41" xfId="7640"/>
    <cellStyle name="Header 41 10" xfId="7641"/>
    <cellStyle name="Header 41 2" xfId="7642"/>
    <cellStyle name="Header 41 2 2" xfId="7643"/>
    <cellStyle name="Header 41 2 3" xfId="7644"/>
    <cellStyle name="Header 41 2 4" xfId="7645"/>
    <cellStyle name="Header 41 2 5" xfId="7646"/>
    <cellStyle name="Header 41 3" xfId="7647"/>
    <cellStyle name="Header 41 3 2" xfId="7648"/>
    <cellStyle name="Header 41 3 3" xfId="7649"/>
    <cellStyle name="Header 41 3 4" xfId="7650"/>
    <cellStyle name="Header 41 3 5" xfId="7651"/>
    <cellStyle name="Header 41 4" xfId="7652"/>
    <cellStyle name="Header 41 4 2" xfId="7653"/>
    <cellStyle name="Header 41 4 3" xfId="7654"/>
    <cellStyle name="Header 41 4 4" xfId="7655"/>
    <cellStyle name="Header 41 4 5" xfId="7656"/>
    <cellStyle name="Header 41 5" xfId="7657"/>
    <cellStyle name="Header 41 5 2" xfId="7658"/>
    <cellStyle name="Header 41 5 3" xfId="7659"/>
    <cellStyle name="Header 41 5 4" xfId="7660"/>
    <cellStyle name="Header 41 5 5" xfId="7661"/>
    <cellStyle name="Header 41 6" xfId="7662"/>
    <cellStyle name="Header 41 6 2" xfId="7663"/>
    <cellStyle name="Header 41 6 3" xfId="7664"/>
    <cellStyle name="Header 41 6 4" xfId="7665"/>
    <cellStyle name="Header 41 6 5" xfId="7666"/>
    <cellStyle name="Header 41 7" xfId="7667"/>
    <cellStyle name="Header 41 8" xfId="7668"/>
    <cellStyle name="Header 41 9" xfId="7669"/>
    <cellStyle name="Header 42" xfId="7670"/>
    <cellStyle name="Header 42 10" xfId="7671"/>
    <cellStyle name="Header 42 2" xfId="7672"/>
    <cellStyle name="Header 42 2 2" xfId="7673"/>
    <cellStyle name="Header 42 2 3" xfId="7674"/>
    <cellStyle name="Header 42 2 4" xfId="7675"/>
    <cellStyle name="Header 42 2 5" xfId="7676"/>
    <cellStyle name="Header 42 3" xfId="7677"/>
    <cellStyle name="Header 42 3 2" xfId="7678"/>
    <cellStyle name="Header 42 3 3" xfId="7679"/>
    <cellStyle name="Header 42 3 4" xfId="7680"/>
    <cellStyle name="Header 42 3 5" xfId="7681"/>
    <cellStyle name="Header 42 4" xfId="7682"/>
    <cellStyle name="Header 42 4 2" xfId="7683"/>
    <cellStyle name="Header 42 4 3" xfId="7684"/>
    <cellStyle name="Header 42 4 4" xfId="7685"/>
    <cellStyle name="Header 42 4 5" xfId="7686"/>
    <cellStyle name="Header 42 5" xfId="7687"/>
    <cellStyle name="Header 42 5 2" xfId="7688"/>
    <cellStyle name="Header 42 5 3" xfId="7689"/>
    <cellStyle name="Header 42 5 4" xfId="7690"/>
    <cellStyle name="Header 42 5 5" xfId="7691"/>
    <cellStyle name="Header 42 6" xfId="7692"/>
    <cellStyle name="Header 42 6 2" xfId="7693"/>
    <cellStyle name="Header 42 6 3" xfId="7694"/>
    <cellStyle name="Header 42 6 4" xfId="7695"/>
    <cellStyle name="Header 42 6 5" xfId="7696"/>
    <cellStyle name="Header 42 7" xfId="7697"/>
    <cellStyle name="Header 42 8" xfId="7698"/>
    <cellStyle name="Header 42 9" xfId="7699"/>
    <cellStyle name="Header 43" xfId="7700"/>
    <cellStyle name="Header 43 10" xfId="7701"/>
    <cellStyle name="Header 43 2" xfId="7702"/>
    <cellStyle name="Header 43 2 2" xfId="7703"/>
    <cellStyle name="Header 43 2 3" xfId="7704"/>
    <cellStyle name="Header 43 2 4" xfId="7705"/>
    <cellStyle name="Header 43 2 5" xfId="7706"/>
    <cellStyle name="Header 43 3" xfId="7707"/>
    <cellStyle name="Header 43 3 2" xfId="7708"/>
    <cellStyle name="Header 43 3 3" xfId="7709"/>
    <cellStyle name="Header 43 3 4" xfId="7710"/>
    <cellStyle name="Header 43 3 5" xfId="7711"/>
    <cellStyle name="Header 43 4" xfId="7712"/>
    <cellStyle name="Header 43 4 2" xfId="7713"/>
    <cellStyle name="Header 43 4 3" xfId="7714"/>
    <cellStyle name="Header 43 4 4" xfId="7715"/>
    <cellStyle name="Header 43 4 5" xfId="7716"/>
    <cellStyle name="Header 43 5" xfId="7717"/>
    <cellStyle name="Header 43 5 2" xfId="7718"/>
    <cellStyle name="Header 43 5 3" xfId="7719"/>
    <cellStyle name="Header 43 5 4" xfId="7720"/>
    <cellStyle name="Header 43 5 5" xfId="7721"/>
    <cellStyle name="Header 43 6" xfId="7722"/>
    <cellStyle name="Header 43 6 2" xfId="7723"/>
    <cellStyle name="Header 43 6 3" xfId="7724"/>
    <cellStyle name="Header 43 6 4" xfId="7725"/>
    <cellStyle name="Header 43 6 5" xfId="7726"/>
    <cellStyle name="Header 43 7" xfId="7727"/>
    <cellStyle name="Header 43 8" xfId="7728"/>
    <cellStyle name="Header 43 9" xfId="7729"/>
    <cellStyle name="Header 44" xfId="7730"/>
    <cellStyle name="Header 44 10" xfId="7731"/>
    <cellStyle name="Header 44 2" xfId="7732"/>
    <cellStyle name="Header 44 2 2" xfId="7733"/>
    <cellStyle name="Header 44 2 3" xfId="7734"/>
    <cellStyle name="Header 44 2 4" xfId="7735"/>
    <cellStyle name="Header 44 2 5" xfId="7736"/>
    <cellStyle name="Header 44 3" xfId="7737"/>
    <cellStyle name="Header 44 3 2" xfId="7738"/>
    <cellStyle name="Header 44 3 3" xfId="7739"/>
    <cellStyle name="Header 44 3 4" xfId="7740"/>
    <cellStyle name="Header 44 3 5" xfId="7741"/>
    <cellStyle name="Header 44 4" xfId="7742"/>
    <cellStyle name="Header 44 4 2" xfId="7743"/>
    <cellStyle name="Header 44 4 3" xfId="7744"/>
    <cellStyle name="Header 44 4 4" xfId="7745"/>
    <cellStyle name="Header 44 4 5" xfId="7746"/>
    <cellStyle name="Header 44 5" xfId="7747"/>
    <cellStyle name="Header 44 5 2" xfId="7748"/>
    <cellStyle name="Header 44 5 3" xfId="7749"/>
    <cellStyle name="Header 44 5 4" xfId="7750"/>
    <cellStyle name="Header 44 5 5" xfId="7751"/>
    <cellStyle name="Header 44 6" xfId="7752"/>
    <cellStyle name="Header 44 6 2" xfId="7753"/>
    <cellStyle name="Header 44 6 3" xfId="7754"/>
    <cellStyle name="Header 44 6 4" xfId="7755"/>
    <cellStyle name="Header 44 6 5" xfId="7756"/>
    <cellStyle name="Header 44 7" xfId="7757"/>
    <cellStyle name="Header 44 8" xfId="7758"/>
    <cellStyle name="Header 44 9" xfId="7759"/>
    <cellStyle name="Header 45" xfId="7760"/>
    <cellStyle name="Header 45 10" xfId="7761"/>
    <cellStyle name="Header 45 2" xfId="7762"/>
    <cellStyle name="Header 45 2 2" xfId="7763"/>
    <cellStyle name="Header 45 2 3" xfId="7764"/>
    <cellStyle name="Header 45 2 4" xfId="7765"/>
    <cellStyle name="Header 45 2 5" xfId="7766"/>
    <cellStyle name="Header 45 3" xfId="7767"/>
    <cellStyle name="Header 45 3 2" xfId="7768"/>
    <cellStyle name="Header 45 3 3" xfId="7769"/>
    <cellStyle name="Header 45 3 4" xfId="7770"/>
    <cellStyle name="Header 45 3 5" xfId="7771"/>
    <cellStyle name="Header 45 4" xfId="7772"/>
    <cellStyle name="Header 45 4 2" xfId="7773"/>
    <cellStyle name="Header 45 4 3" xfId="7774"/>
    <cellStyle name="Header 45 4 4" xfId="7775"/>
    <cellStyle name="Header 45 4 5" xfId="7776"/>
    <cellStyle name="Header 45 5" xfId="7777"/>
    <cellStyle name="Header 45 5 2" xfId="7778"/>
    <cellStyle name="Header 45 5 3" xfId="7779"/>
    <cellStyle name="Header 45 5 4" xfId="7780"/>
    <cellStyle name="Header 45 5 5" xfId="7781"/>
    <cellStyle name="Header 45 6" xfId="7782"/>
    <cellStyle name="Header 45 6 2" xfId="7783"/>
    <cellStyle name="Header 45 6 3" xfId="7784"/>
    <cellStyle name="Header 45 6 4" xfId="7785"/>
    <cellStyle name="Header 45 6 5" xfId="7786"/>
    <cellStyle name="Header 45 7" xfId="7787"/>
    <cellStyle name="Header 45 8" xfId="7788"/>
    <cellStyle name="Header 45 9" xfId="7789"/>
    <cellStyle name="Header 46" xfId="7790"/>
    <cellStyle name="Header 46 10" xfId="7791"/>
    <cellStyle name="Header 46 2" xfId="7792"/>
    <cellStyle name="Header 46 2 2" xfId="7793"/>
    <cellStyle name="Header 46 2 3" xfId="7794"/>
    <cellStyle name="Header 46 2 4" xfId="7795"/>
    <cellStyle name="Header 46 2 5" xfId="7796"/>
    <cellStyle name="Header 46 3" xfId="7797"/>
    <cellStyle name="Header 46 3 2" xfId="7798"/>
    <cellStyle name="Header 46 3 3" xfId="7799"/>
    <cellStyle name="Header 46 3 4" xfId="7800"/>
    <cellStyle name="Header 46 3 5" xfId="7801"/>
    <cellStyle name="Header 46 4" xfId="7802"/>
    <cellStyle name="Header 46 4 2" xfId="7803"/>
    <cellStyle name="Header 46 4 3" xfId="7804"/>
    <cellStyle name="Header 46 4 4" xfId="7805"/>
    <cellStyle name="Header 46 4 5" xfId="7806"/>
    <cellStyle name="Header 46 5" xfId="7807"/>
    <cellStyle name="Header 46 5 2" xfId="7808"/>
    <cellStyle name="Header 46 5 3" xfId="7809"/>
    <cellStyle name="Header 46 5 4" xfId="7810"/>
    <cellStyle name="Header 46 5 5" xfId="7811"/>
    <cellStyle name="Header 46 6" xfId="7812"/>
    <cellStyle name="Header 46 6 2" xfId="7813"/>
    <cellStyle name="Header 46 6 3" xfId="7814"/>
    <cellStyle name="Header 46 6 4" xfId="7815"/>
    <cellStyle name="Header 46 6 5" xfId="7816"/>
    <cellStyle name="Header 46 7" xfId="7817"/>
    <cellStyle name="Header 46 8" xfId="7818"/>
    <cellStyle name="Header 46 9" xfId="7819"/>
    <cellStyle name="Header 47" xfId="7820"/>
    <cellStyle name="Header 47 10" xfId="7821"/>
    <cellStyle name="Header 47 2" xfId="7822"/>
    <cellStyle name="Header 47 2 2" xfId="7823"/>
    <cellStyle name="Header 47 2 3" xfId="7824"/>
    <cellStyle name="Header 47 2 4" xfId="7825"/>
    <cellStyle name="Header 47 2 5" xfId="7826"/>
    <cellStyle name="Header 47 3" xfId="7827"/>
    <cellStyle name="Header 47 3 2" xfId="7828"/>
    <cellStyle name="Header 47 3 3" xfId="7829"/>
    <cellStyle name="Header 47 3 4" xfId="7830"/>
    <cellStyle name="Header 47 3 5" xfId="7831"/>
    <cellStyle name="Header 47 4" xfId="7832"/>
    <cellStyle name="Header 47 4 2" xfId="7833"/>
    <cellStyle name="Header 47 4 3" xfId="7834"/>
    <cellStyle name="Header 47 4 4" xfId="7835"/>
    <cellStyle name="Header 47 4 5" xfId="7836"/>
    <cellStyle name="Header 47 5" xfId="7837"/>
    <cellStyle name="Header 47 5 2" xfId="7838"/>
    <cellStyle name="Header 47 5 3" xfId="7839"/>
    <cellStyle name="Header 47 5 4" xfId="7840"/>
    <cellStyle name="Header 47 5 5" xfId="7841"/>
    <cellStyle name="Header 47 6" xfId="7842"/>
    <cellStyle name="Header 47 6 2" xfId="7843"/>
    <cellStyle name="Header 47 6 3" xfId="7844"/>
    <cellStyle name="Header 47 6 4" xfId="7845"/>
    <cellStyle name="Header 47 6 5" xfId="7846"/>
    <cellStyle name="Header 47 7" xfId="7847"/>
    <cellStyle name="Header 47 8" xfId="7848"/>
    <cellStyle name="Header 47 9" xfId="7849"/>
    <cellStyle name="Header 48" xfId="7850"/>
    <cellStyle name="Header 48 10" xfId="7851"/>
    <cellStyle name="Header 48 2" xfId="7852"/>
    <cellStyle name="Header 48 2 2" xfId="7853"/>
    <cellStyle name="Header 48 2 3" xfId="7854"/>
    <cellStyle name="Header 48 2 4" xfId="7855"/>
    <cellStyle name="Header 48 2 5" xfId="7856"/>
    <cellStyle name="Header 48 3" xfId="7857"/>
    <cellStyle name="Header 48 3 2" xfId="7858"/>
    <cellStyle name="Header 48 3 3" xfId="7859"/>
    <cellStyle name="Header 48 3 4" xfId="7860"/>
    <cellStyle name="Header 48 3 5" xfId="7861"/>
    <cellStyle name="Header 48 4" xfId="7862"/>
    <cellStyle name="Header 48 4 2" xfId="7863"/>
    <cellStyle name="Header 48 4 3" xfId="7864"/>
    <cellStyle name="Header 48 4 4" xfId="7865"/>
    <cellStyle name="Header 48 4 5" xfId="7866"/>
    <cellStyle name="Header 48 5" xfId="7867"/>
    <cellStyle name="Header 48 5 2" xfId="7868"/>
    <cellStyle name="Header 48 5 3" xfId="7869"/>
    <cellStyle name="Header 48 5 4" xfId="7870"/>
    <cellStyle name="Header 48 5 5" xfId="7871"/>
    <cellStyle name="Header 48 6" xfId="7872"/>
    <cellStyle name="Header 48 6 2" xfId="7873"/>
    <cellStyle name="Header 48 6 3" xfId="7874"/>
    <cellStyle name="Header 48 6 4" xfId="7875"/>
    <cellStyle name="Header 48 6 5" xfId="7876"/>
    <cellStyle name="Header 48 7" xfId="7877"/>
    <cellStyle name="Header 48 8" xfId="7878"/>
    <cellStyle name="Header 48 9" xfId="7879"/>
    <cellStyle name="Header 49" xfId="7880"/>
    <cellStyle name="Header 49 10" xfId="7881"/>
    <cellStyle name="Header 49 2" xfId="7882"/>
    <cellStyle name="Header 49 2 2" xfId="7883"/>
    <cellStyle name="Header 49 2 3" xfId="7884"/>
    <cellStyle name="Header 49 2 4" xfId="7885"/>
    <cellStyle name="Header 49 2 5" xfId="7886"/>
    <cellStyle name="Header 49 3" xfId="7887"/>
    <cellStyle name="Header 49 3 2" xfId="7888"/>
    <cellStyle name="Header 49 3 3" xfId="7889"/>
    <cellStyle name="Header 49 3 4" xfId="7890"/>
    <cellStyle name="Header 49 3 5" xfId="7891"/>
    <cellStyle name="Header 49 4" xfId="7892"/>
    <cellStyle name="Header 49 4 2" xfId="7893"/>
    <cellStyle name="Header 49 4 3" xfId="7894"/>
    <cellStyle name="Header 49 4 4" xfId="7895"/>
    <cellStyle name="Header 49 4 5" xfId="7896"/>
    <cellStyle name="Header 49 5" xfId="7897"/>
    <cellStyle name="Header 49 5 2" xfId="7898"/>
    <cellStyle name="Header 49 5 3" xfId="7899"/>
    <cellStyle name="Header 49 5 4" xfId="7900"/>
    <cellStyle name="Header 49 5 5" xfId="7901"/>
    <cellStyle name="Header 49 6" xfId="7902"/>
    <cellStyle name="Header 49 6 2" xfId="7903"/>
    <cellStyle name="Header 49 6 3" xfId="7904"/>
    <cellStyle name="Header 49 6 4" xfId="7905"/>
    <cellStyle name="Header 49 6 5" xfId="7906"/>
    <cellStyle name="Header 49 7" xfId="7907"/>
    <cellStyle name="Header 49 8" xfId="7908"/>
    <cellStyle name="Header 49 9" xfId="7909"/>
    <cellStyle name="Header 5" xfId="7910"/>
    <cellStyle name="Header 5 10" xfId="7911"/>
    <cellStyle name="Header 5 2" xfId="7912"/>
    <cellStyle name="Header 5 2 2" xfId="7913"/>
    <cellStyle name="Header 5 2 3" xfId="7914"/>
    <cellStyle name="Header 5 2 4" xfId="7915"/>
    <cellStyle name="Header 5 2 5" xfId="7916"/>
    <cellStyle name="Header 5 3" xfId="7917"/>
    <cellStyle name="Header 5 3 2" xfId="7918"/>
    <cellStyle name="Header 5 3 3" xfId="7919"/>
    <cellStyle name="Header 5 3 4" xfId="7920"/>
    <cellStyle name="Header 5 3 5" xfId="7921"/>
    <cellStyle name="Header 5 4" xfId="7922"/>
    <cellStyle name="Header 5 4 2" xfId="7923"/>
    <cellStyle name="Header 5 4 3" xfId="7924"/>
    <cellStyle name="Header 5 4 4" xfId="7925"/>
    <cellStyle name="Header 5 4 5" xfId="7926"/>
    <cellStyle name="Header 5 5" xfId="7927"/>
    <cellStyle name="Header 5 5 2" xfId="7928"/>
    <cellStyle name="Header 5 5 3" xfId="7929"/>
    <cellStyle name="Header 5 5 4" xfId="7930"/>
    <cellStyle name="Header 5 5 5" xfId="7931"/>
    <cellStyle name="Header 5 6" xfId="7932"/>
    <cellStyle name="Header 5 6 2" xfId="7933"/>
    <cellStyle name="Header 5 6 3" xfId="7934"/>
    <cellStyle name="Header 5 6 4" xfId="7935"/>
    <cellStyle name="Header 5 6 5" xfId="7936"/>
    <cellStyle name="Header 5 7" xfId="7937"/>
    <cellStyle name="Header 5 8" xfId="7938"/>
    <cellStyle name="Header 5 9" xfId="7939"/>
    <cellStyle name="Header 50" xfId="7940"/>
    <cellStyle name="Header 50 10" xfId="7941"/>
    <cellStyle name="Header 50 2" xfId="7942"/>
    <cellStyle name="Header 50 2 2" xfId="7943"/>
    <cellStyle name="Header 50 2 3" xfId="7944"/>
    <cellStyle name="Header 50 2 4" xfId="7945"/>
    <cellStyle name="Header 50 2 5" xfId="7946"/>
    <cellStyle name="Header 50 3" xfId="7947"/>
    <cellStyle name="Header 50 3 2" xfId="7948"/>
    <cellStyle name="Header 50 3 3" xfId="7949"/>
    <cellStyle name="Header 50 3 4" xfId="7950"/>
    <cellStyle name="Header 50 3 5" xfId="7951"/>
    <cellStyle name="Header 50 4" xfId="7952"/>
    <cellStyle name="Header 50 4 2" xfId="7953"/>
    <cellStyle name="Header 50 4 3" xfId="7954"/>
    <cellStyle name="Header 50 4 4" xfId="7955"/>
    <cellStyle name="Header 50 4 5" xfId="7956"/>
    <cellStyle name="Header 50 5" xfId="7957"/>
    <cellStyle name="Header 50 5 2" xfId="7958"/>
    <cellStyle name="Header 50 5 3" xfId="7959"/>
    <cellStyle name="Header 50 5 4" xfId="7960"/>
    <cellStyle name="Header 50 5 5" xfId="7961"/>
    <cellStyle name="Header 50 6" xfId="7962"/>
    <cellStyle name="Header 50 6 2" xfId="7963"/>
    <cellStyle name="Header 50 6 3" xfId="7964"/>
    <cellStyle name="Header 50 6 4" xfId="7965"/>
    <cellStyle name="Header 50 6 5" xfId="7966"/>
    <cellStyle name="Header 50 7" xfId="7967"/>
    <cellStyle name="Header 50 8" xfId="7968"/>
    <cellStyle name="Header 50 9" xfId="7969"/>
    <cellStyle name="Header 51" xfId="7970"/>
    <cellStyle name="Header 51 10" xfId="7971"/>
    <cellStyle name="Header 51 2" xfId="7972"/>
    <cellStyle name="Header 51 2 2" xfId="7973"/>
    <cellStyle name="Header 51 2 3" xfId="7974"/>
    <cellStyle name="Header 51 2 4" xfId="7975"/>
    <cellStyle name="Header 51 2 5" xfId="7976"/>
    <cellStyle name="Header 51 3" xfId="7977"/>
    <cellStyle name="Header 51 3 2" xfId="7978"/>
    <cellStyle name="Header 51 3 3" xfId="7979"/>
    <cellStyle name="Header 51 3 4" xfId="7980"/>
    <cellStyle name="Header 51 3 5" xfId="7981"/>
    <cellStyle name="Header 51 4" xfId="7982"/>
    <cellStyle name="Header 51 4 2" xfId="7983"/>
    <cellStyle name="Header 51 4 3" xfId="7984"/>
    <cellStyle name="Header 51 4 4" xfId="7985"/>
    <cellStyle name="Header 51 4 5" xfId="7986"/>
    <cellStyle name="Header 51 5" xfId="7987"/>
    <cellStyle name="Header 51 5 2" xfId="7988"/>
    <cellStyle name="Header 51 5 3" xfId="7989"/>
    <cellStyle name="Header 51 5 4" xfId="7990"/>
    <cellStyle name="Header 51 5 5" xfId="7991"/>
    <cellStyle name="Header 51 6" xfId="7992"/>
    <cellStyle name="Header 51 6 2" xfId="7993"/>
    <cellStyle name="Header 51 6 3" xfId="7994"/>
    <cellStyle name="Header 51 6 4" xfId="7995"/>
    <cellStyle name="Header 51 6 5" xfId="7996"/>
    <cellStyle name="Header 51 7" xfId="7997"/>
    <cellStyle name="Header 51 8" xfId="7998"/>
    <cellStyle name="Header 51 9" xfId="7999"/>
    <cellStyle name="Header 52" xfId="8000"/>
    <cellStyle name="Header 52 10" xfId="8001"/>
    <cellStyle name="Header 52 2" xfId="8002"/>
    <cellStyle name="Header 52 2 2" xfId="8003"/>
    <cellStyle name="Header 52 2 3" xfId="8004"/>
    <cellStyle name="Header 52 2 4" xfId="8005"/>
    <cellStyle name="Header 52 2 5" xfId="8006"/>
    <cellStyle name="Header 52 3" xfId="8007"/>
    <cellStyle name="Header 52 3 2" xfId="8008"/>
    <cellStyle name="Header 52 3 3" xfId="8009"/>
    <cellStyle name="Header 52 3 4" xfId="8010"/>
    <cellStyle name="Header 52 3 5" xfId="8011"/>
    <cellStyle name="Header 52 4" xfId="8012"/>
    <cellStyle name="Header 52 4 2" xfId="8013"/>
    <cellStyle name="Header 52 4 3" xfId="8014"/>
    <cellStyle name="Header 52 4 4" xfId="8015"/>
    <cellStyle name="Header 52 4 5" xfId="8016"/>
    <cellStyle name="Header 52 5" xfId="8017"/>
    <cellStyle name="Header 52 5 2" xfId="8018"/>
    <cellStyle name="Header 52 5 3" xfId="8019"/>
    <cellStyle name="Header 52 5 4" xfId="8020"/>
    <cellStyle name="Header 52 5 5" xfId="8021"/>
    <cellStyle name="Header 52 6" xfId="8022"/>
    <cellStyle name="Header 52 6 2" xfId="8023"/>
    <cellStyle name="Header 52 6 3" xfId="8024"/>
    <cellStyle name="Header 52 6 4" xfId="8025"/>
    <cellStyle name="Header 52 6 5" xfId="8026"/>
    <cellStyle name="Header 52 7" xfId="8027"/>
    <cellStyle name="Header 52 8" xfId="8028"/>
    <cellStyle name="Header 52 9" xfId="8029"/>
    <cellStyle name="Header 53" xfId="8030"/>
    <cellStyle name="Header 53 10" xfId="8031"/>
    <cellStyle name="Header 53 2" xfId="8032"/>
    <cellStyle name="Header 53 2 2" xfId="8033"/>
    <cellStyle name="Header 53 2 3" xfId="8034"/>
    <cellStyle name="Header 53 2 4" xfId="8035"/>
    <cellStyle name="Header 53 2 5" xfId="8036"/>
    <cellStyle name="Header 53 3" xfId="8037"/>
    <cellStyle name="Header 53 3 2" xfId="8038"/>
    <cellStyle name="Header 53 3 3" xfId="8039"/>
    <cellStyle name="Header 53 3 4" xfId="8040"/>
    <cellStyle name="Header 53 3 5" xfId="8041"/>
    <cellStyle name="Header 53 4" xfId="8042"/>
    <cellStyle name="Header 53 4 2" xfId="8043"/>
    <cellStyle name="Header 53 4 3" xfId="8044"/>
    <cellStyle name="Header 53 4 4" xfId="8045"/>
    <cellStyle name="Header 53 4 5" xfId="8046"/>
    <cellStyle name="Header 53 5" xfId="8047"/>
    <cellStyle name="Header 53 5 2" xfId="8048"/>
    <cellStyle name="Header 53 5 3" xfId="8049"/>
    <cellStyle name="Header 53 5 4" xfId="8050"/>
    <cellStyle name="Header 53 5 5" xfId="8051"/>
    <cellStyle name="Header 53 6" xfId="8052"/>
    <cellStyle name="Header 53 6 2" xfId="8053"/>
    <cellStyle name="Header 53 6 3" xfId="8054"/>
    <cellStyle name="Header 53 6 4" xfId="8055"/>
    <cellStyle name="Header 53 6 5" xfId="8056"/>
    <cellStyle name="Header 53 7" xfId="8057"/>
    <cellStyle name="Header 53 8" xfId="8058"/>
    <cellStyle name="Header 53 9" xfId="8059"/>
    <cellStyle name="Header 54" xfId="8060"/>
    <cellStyle name="Header 54 10" xfId="8061"/>
    <cellStyle name="Header 54 2" xfId="8062"/>
    <cellStyle name="Header 54 2 2" xfId="8063"/>
    <cellStyle name="Header 54 2 3" xfId="8064"/>
    <cellStyle name="Header 54 2 4" xfId="8065"/>
    <cellStyle name="Header 54 2 5" xfId="8066"/>
    <cellStyle name="Header 54 3" xfId="8067"/>
    <cellStyle name="Header 54 3 2" xfId="8068"/>
    <cellStyle name="Header 54 3 3" xfId="8069"/>
    <cellStyle name="Header 54 3 4" xfId="8070"/>
    <cellStyle name="Header 54 3 5" xfId="8071"/>
    <cellStyle name="Header 54 4" xfId="8072"/>
    <cellStyle name="Header 54 4 2" xfId="8073"/>
    <cellStyle name="Header 54 4 3" xfId="8074"/>
    <cellStyle name="Header 54 4 4" xfId="8075"/>
    <cellStyle name="Header 54 4 5" xfId="8076"/>
    <cellStyle name="Header 54 5" xfId="8077"/>
    <cellStyle name="Header 54 5 2" xfId="8078"/>
    <cellStyle name="Header 54 5 3" xfId="8079"/>
    <cellStyle name="Header 54 5 4" xfId="8080"/>
    <cellStyle name="Header 54 5 5" xfId="8081"/>
    <cellStyle name="Header 54 6" xfId="8082"/>
    <cellStyle name="Header 54 6 2" xfId="8083"/>
    <cellStyle name="Header 54 6 3" xfId="8084"/>
    <cellStyle name="Header 54 6 4" xfId="8085"/>
    <cellStyle name="Header 54 6 5" xfId="8086"/>
    <cellStyle name="Header 54 7" xfId="8087"/>
    <cellStyle name="Header 54 8" xfId="8088"/>
    <cellStyle name="Header 54 9" xfId="8089"/>
    <cellStyle name="Header 55" xfId="8090"/>
    <cellStyle name="Header 55 10" xfId="8091"/>
    <cellStyle name="Header 55 2" xfId="8092"/>
    <cellStyle name="Header 55 2 2" xfId="8093"/>
    <cellStyle name="Header 55 2 3" xfId="8094"/>
    <cellStyle name="Header 55 2 4" xfId="8095"/>
    <cellStyle name="Header 55 2 5" xfId="8096"/>
    <cellStyle name="Header 55 3" xfId="8097"/>
    <cellStyle name="Header 55 3 2" xfId="8098"/>
    <cellStyle name="Header 55 3 3" xfId="8099"/>
    <cellStyle name="Header 55 3 4" xfId="8100"/>
    <cellStyle name="Header 55 3 5" xfId="8101"/>
    <cellStyle name="Header 55 4" xfId="8102"/>
    <cellStyle name="Header 55 4 2" xfId="8103"/>
    <cellStyle name="Header 55 4 3" xfId="8104"/>
    <cellStyle name="Header 55 4 4" xfId="8105"/>
    <cellStyle name="Header 55 4 5" xfId="8106"/>
    <cellStyle name="Header 55 5" xfId="8107"/>
    <cellStyle name="Header 55 5 2" xfId="8108"/>
    <cellStyle name="Header 55 5 3" xfId="8109"/>
    <cellStyle name="Header 55 5 4" xfId="8110"/>
    <cellStyle name="Header 55 5 5" xfId="8111"/>
    <cellStyle name="Header 55 6" xfId="8112"/>
    <cellStyle name="Header 55 6 2" xfId="8113"/>
    <cellStyle name="Header 55 6 3" xfId="8114"/>
    <cellStyle name="Header 55 6 4" xfId="8115"/>
    <cellStyle name="Header 55 6 5" xfId="8116"/>
    <cellStyle name="Header 55 7" xfId="8117"/>
    <cellStyle name="Header 55 8" xfId="8118"/>
    <cellStyle name="Header 55 9" xfId="8119"/>
    <cellStyle name="Header 56" xfId="8120"/>
    <cellStyle name="Header 56 10" xfId="8121"/>
    <cellStyle name="Header 56 2" xfId="8122"/>
    <cellStyle name="Header 56 2 2" xfId="8123"/>
    <cellStyle name="Header 56 2 3" xfId="8124"/>
    <cellStyle name="Header 56 2 4" xfId="8125"/>
    <cellStyle name="Header 56 2 5" xfId="8126"/>
    <cellStyle name="Header 56 3" xfId="8127"/>
    <cellStyle name="Header 56 3 2" xfId="8128"/>
    <cellStyle name="Header 56 3 3" xfId="8129"/>
    <cellStyle name="Header 56 3 4" xfId="8130"/>
    <cellStyle name="Header 56 3 5" xfId="8131"/>
    <cellStyle name="Header 56 4" xfId="8132"/>
    <cellStyle name="Header 56 4 2" xfId="8133"/>
    <cellStyle name="Header 56 4 3" xfId="8134"/>
    <cellStyle name="Header 56 4 4" xfId="8135"/>
    <cellStyle name="Header 56 4 5" xfId="8136"/>
    <cellStyle name="Header 56 5" xfId="8137"/>
    <cellStyle name="Header 56 5 2" xfId="8138"/>
    <cellStyle name="Header 56 5 3" xfId="8139"/>
    <cellStyle name="Header 56 5 4" xfId="8140"/>
    <cellStyle name="Header 56 5 5" xfId="8141"/>
    <cellStyle name="Header 56 6" xfId="8142"/>
    <cellStyle name="Header 56 6 2" xfId="8143"/>
    <cellStyle name="Header 56 6 3" xfId="8144"/>
    <cellStyle name="Header 56 6 4" xfId="8145"/>
    <cellStyle name="Header 56 6 5" xfId="8146"/>
    <cellStyle name="Header 56 7" xfId="8147"/>
    <cellStyle name="Header 56 8" xfId="8148"/>
    <cellStyle name="Header 56 9" xfId="8149"/>
    <cellStyle name="Header 57" xfId="8150"/>
    <cellStyle name="Header 57 10" xfId="8151"/>
    <cellStyle name="Header 57 2" xfId="8152"/>
    <cellStyle name="Header 57 2 2" xfId="8153"/>
    <cellStyle name="Header 57 2 3" xfId="8154"/>
    <cellStyle name="Header 57 2 4" xfId="8155"/>
    <cellStyle name="Header 57 2 5" xfId="8156"/>
    <cellStyle name="Header 57 3" xfId="8157"/>
    <cellStyle name="Header 57 3 2" xfId="8158"/>
    <cellStyle name="Header 57 3 3" xfId="8159"/>
    <cellStyle name="Header 57 3 4" xfId="8160"/>
    <cellStyle name="Header 57 3 5" xfId="8161"/>
    <cellStyle name="Header 57 4" xfId="8162"/>
    <cellStyle name="Header 57 4 2" xfId="8163"/>
    <cellStyle name="Header 57 4 3" xfId="8164"/>
    <cellStyle name="Header 57 4 4" xfId="8165"/>
    <cellStyle name="Header 57 4 5" xfId="8166"/>
    <cellStyle name="Header 57 5" xfId="8167"/>
    <cellStyle name="Header 57 5 2" xfId="8168"/>
    <cellStyle name="Header 57 5 3" xfId="8169"/>
    <cellStyle name="Header 57 5 4" xfId="8170"/>
    <cellStyle name="Header 57 5 5" xfId="8171"/>
    <cellStyle name="Header 57 6" xfId="8172"/>
    <cellStyle name="Header 57 6 2" xfId="8173"/>
    <cellStyle name="Header 57 6 3" xfId="8174"/>
    <cellStyle name="Header 57 6 4" xfId="8175"/>
    <cellStyle name="Header 57 6 5" xfId="8176"/>
    <cellStyle name="Header 57 7" xfId="8177"/>
    <cellStyle name="Header 57 8" xfId="8178"/>
    <cellStyle name="Header 57 9" xfId="8179"/>
    <cellStyle name="Header 58" xfId="8180"/>
    <cellStyle name="Header 58 10" xfId="8181"/>
    <cellStyle name="Header 58 2" xfId="8182"/>
    <cellStyle name="Header 58 2 2" xfId="8183"/>
    <cellStyle name="Header 58 2 3" xfId="8184"/>
    <cellStyle name="Header 58 2 4" xfId="8185"/>
    <cellStyle name="Header 58 2 5" xfId="8186"/>
    <cellStyle name="Header 58 3" xfId="8187"/>
    <cellStyle name="Header 58 3 2" xfId="8188"/>
    <cellStyle name="Header 58 3 3" xfId="8189"/>
    <cellStyle name="Header 58 3 4" xfId="8190"/>
    <cellStyle name="Header 58 3 5" xfId="8191"/>
    <cellStyle name="Header 58 4" xfId="8192"/>
    <cellStyle name="Header 58 4 2" xfId="8193"/>
    <cellStyle name="Header 58 4 3" xfId="8194"/>
    <cellStyle name="Header 58 4 4" xfId="8195"/>
    <cellStyle name="Header 58 4 5" xfId="8196"/>
    <cellStyle name="Header 58 5" xfId="8197"/>
    <cellStyle name="Header 58 5 2" xfId="8198"/>
    <cellStyle name="Header 58 5 3" xfId="8199"/>
    <cellStyle name="Header 58 5 4" xfId="8200"/>
    <cellStyle name="Header 58 5 5" xfId="8201"/>
    <cellStyle name="Header 58 6" xfId="8202"/>
    <cellStyle name="Header 58 6 2" xfId="8203"/>
    <cellStyle name="Header 58 6 3" xfId="8204"/>
    <cellStyle name="Header 58 6 4" xfId="8205"/>
    <cellStyle name="Header 58 6 5" xfId="8206"/>
    <cellStyle name="Header 58 7" xfId="8207"/>
    <cellStyle name="Header 58 8" xfId="8208"/>
    <cellStyle name="Header 58 9" xfId="8209"/>
    <cellStyle name="Header 59" xfId="8210"/>
    <cellStyle name="Header 59 10" xfId="8211"/>
    <cellStyle name="Header 59 2" xfId="8212"/>
    <cellStyle name="Header 59 2 2" xfId="8213"/>
    <cellStyle name="Header 59 2 3" xfId="8214"/>
    <cellStyle name="Header 59 2 4" xfId="8215"/>
    <cellStyle name="Header 59 2 5" xfId="8216"/>
    <cellStyle name="Header 59 3" xfId="8217"/>
    <cellStyle name="Header 59 3 2" xfId="8218"/>
    <cellStyle name="Header 59 3 3" xfId="8219"/>
    <cellStyle name="Header 59 3 4" xfId="8220"/>
    <cellStyle name="Header 59 3 5" xfId="8221"/>
    <cellStyle name="Header 59 4" xfId="8222"/>
    <cellStyle name="Header 59 4 2" xfId="8223"/>
    <cellStyle name="Header 59 4 3" xfId="8224"/>
    <cellStyle name="Header 59 4 4" xfId="8225"/>
    <cellStyle name="Header 59 4 5" xfId="8226"/>
    <cellStyle name="Header 59 5" xfId="8227"/>
    <cellStyle name="Header 59 5 2" xfId="8228"/>
    <cellStyle name="Header 59 5 3" xfId="8229"/>
    <cellStyle name="Header 59 5 4" xfId="8230"/>
    <cellStyle name="Header 59 5 5" xfId="8231"/>
    <cellStyle name="Header 59 6" xfId="8232"/>
    <cellStyle name="Header 59 6 2" xfId="8233"/>
    <cellStyle name="Header 59 6 3" xfId="8234"/>
    <cellStyle name="Header 59 6 4" xfId="8235"/>
    <cellStyle name="Header 59 6 5" xfId="8236"/>
    <cellStyle name="Header 59 7" xfId="8237"/>
    <cellStyle name="Header 59 8" xfId="8238"/>
    <cellStyle name="Header 59 9" xfId="8239"/>
    <cellStyle name="Header 6" xfId="8240"/>
    <cellStyle name="Header 6 10" xfId="8241"/>
    <cellStyle name="Header 6 2" xfId="8242"/>
    <cellStyle name="Header 6 2 2" xfId="8243"/>
    <cellStyle name="Header 6 2 3" xfId="8244"/>
    <cellStyle name="Header 6 2 4" xfId="8245"/>
    <cellStyle name="Header 6 2 5" xfId="8246"/>
    <cellStyle name="Header 6 3" xfId="8247"/>
    <cellStyle name="Header 6 3 2" xfId="8248"/>
    <cellStyle name="Header 6 3 3" xfId="8249"/>
    <cellStyle name="Header 6 3 4" xfId="8250"/>
    <cellStyle name="Header 6 3 5" xfId="8251"/>
    <cellStyle name="Header 6 4" xfId="8252"/>
    <cellStyle name="Header 6 4 2" xfId="8253"/>
    <cellStyle name="Header 6 4 3" xfId="8254"/>
    <cellStyle name="Header 6 4 4" xfId="8255"/>
    <cellStyle name="Header 6 4 5" xfId="8256"/>
    <cellStyle name="Header 6 5" xfId="8257"/>
    <cellStyle name="Header 6 5 2" xfId="8258"/>
    <cellStyle name="Header 6 5 3" xfId="8259"/>
    <cellStyle name="Header 6 5 4" xfId="8260"/>
    <cellStyle name="Header 6 5 5" xfId="8261"/>
    <cellStyle name="Header 6 6" xfId="8262"/>
    <cellStyle name="Header 6 6 2" xfId="8263"/>
    <cellStyle name="Header 6 6 3" xfId="8264"/>
    <cellStyle name="Header 6 6 4" xfId="8265"/>
    <cellStyle name="Header 6 6 5" xfId="8266"/>
    <cellStyle name="Header 6 7" xfId="8267"/>
    <cellStyle name="Header 6 8" xfId="8268"/>
    <cellStyle name="Header 6 9" xfId="8269"/>
    <cellStyle name="Header 60" xfId="8270"/>
    <cellStyle name="Header 60 10" xfId="8271"/>
    <cellStyle name="Header 60 2" xfId="8272"/>
    <cellStyle name="Header 60 2 2" xfId="8273"/>
    <cellStyle name="Header 60 2 3" xfId="8274"/>
    <cellStyle name="Header 60 2 4" xfId="8275"/>
    <cellStyle name="Header 60 2 5" xfId="8276"/>
    <cellStyle name="Header 60 3" xfId="8277"/>
    <cellStyle name="Header 60 3 2" xfId="8278"/>
    <cellStyle name="Header 60 3 3" xfId="8279"/>
    <cellStyle name="Header 60 3 4" xfId="8280"/>
    <cellStyle name="Header 60 3 5" xfId="8281"/>
    <cellStyle name="Header 60 4" xfId="8282"/>
    <cellStyle name="Header 60 4 2" xfId="8283"/>
    <cellStyle name="Header 60 4 3" xfId="8284"/>
    <cellStyle name="Header 60 4 4" xfId="8285"/>
    <cellStyle name="Header 60 4 5" xfId="8286"/>
    <cellStyle name="Header 60 5" xfId="8287"/>
    <cellStyle name="Header 60 5 2" xfId="8288"/>
    <cellStyle name="Header 60 5 3" xfId="8289"/>
    <cellStyle name="Header 60 5 4" xfId="8290"/>
    <cellStyle name="Header 60 5 5" xfId="8291"/>
    <cellStyle name="Header 60 6" xfId="8292"/>
    <cellStyle name="Header 60 6 2" xfId="8293"/>
    <cellStyle name="Header 60 6 3" xfId="8294"/>
    <cellStyle name="Header 60 6 4" xfId="8295"/>
    <cellStyle name="Header 60 6 5" xfId="8296"/>
    <cellStyle name="Header 60 7" xfId="8297"/>
    <cellStyle name="Header 60 8" xfId="8298"/>
    <cellStyle name="Header 60 9" xfId="8299"/>
    <cellStyle name="Header 61" xfId="8300"/>
    <cellStyle name="Header 61 10" xfId="8301"/>
    <cellStyle name="Header 61 2" xfId="8302"/>
    <cellStyle name="Header 61 2 2" xfId="8303"/>
    <cellStyle name="Header 61 2 3" xfId="8304"/>
    <cellStyle name="Header 61 2 4" xfId="8305"/>
    <cellStyle name="Header 61 2 5" xfId="8306"/>
    <cellStyle name="Header 61 3" xfId="8307"/>
    <cellStyle name="Header 61 3 2" xfId="8308"/>
    <cellStyle name="Header 61 3 3" xfId="8309"/>
    <cellStyle name="Header 61 3 4" xfId="8310"/>
    <cellStyle name="Header 61 3 5" xfId="8311"/>
    <cellStyle name="Header 61 4" xfId="8312"/>
    <cellStyle name="Header 61 4 2" xfId="8313"/>
    <cellStyle name="Header 61 4 3" xfId="8314"/>
    <cellStyle name="Header 61 4 4" xfId="8315"/>
    <cellStyle name="Header 61 4 5" xfId="8316"/>
    <cellStyle name="Header 61 5" xfId="8317"/>
    <cellStyle name="Header 61 5 2" xfId="8318"/>
    <cellStyle name="Header 61 5 3" xfId="8319"/>
    <cellStyle name="Header 61 5 4" xfId="8320"/>
    <cellStyle name="Header 61 5 5" xfId="8321"/>
    <cellStyle name="Header 61 6" xfId="8322"/>
    <cellStyle name="Header 61 6 2" xfId="8323"/>
    <cellStyle name="Header 61 6 3" xfId="8324"/>
    <cellStyle name="Header 61 6 4" xfId="8325"/>
    <cellStyle name="Header 61 6 5" xfId="8326"/>
    <cellStyle name="Header 61 7" xfId="8327"/>
    <cellStyle name="Header 61 8" xfId="8328"/>
    <cellStyle name="Header 61 9" xfId="8329"/>
    <cellStyle name="Header 62" xfId="8330"/>
    <cellStyle name="Header 62 10" xfId="8331"/>
    <cellStyle name="Header 62 2" xfId="8332"/>
    <cellStyle name="Header 62 2 2" xfId="8333"/>
    <cellStyle name="Header 62 2 3" xfId="8334"/>
    <cellStyle name="Header 62 2 4" xfId="8335"/>
    <cellStyle name="Header 62 2 5" xfId="8336"/>
    <cellStyle name="Header 62 3" xfId="8337"/>
    <cellStyle name="Header 62 3 2" xfId="8338"/>
    <cellStyle name="Header 62 3 3" xfId="8339"/>
    <cellStyle name="Header 62 3 4" xfId="8340"/>
    <cellStyle name="Header 62 3 5" xfId="8341"/>
    <cellStyle name="Header 62 4" xfId="8342"/>
    <cellStyle name="Header 62 4 2" xfId="8343"/>
    <cellStyle name="Header 62 4 3" xfId="8344"/>
    <cellStyle name="Header 62 4 4" xfId="8345"/>
    <cellStyle name="Header 62 4 5" xfId="8346"/>
    <cellStyle name="Header 62 5" xfId="8347"/>
    <cellStyle name="Header 62 5 2" xfId="8348"/>
    <cellStyle name="Header 62 5 3" xfId="8349"/>
    <cellStyle name="Header 62 5 4" xfId="8350"/>
    <cellStyle name="Header 62 5 5" xfId="8351"/>
    <cellStyle name="Header 62 6" xfId="8352"/>
    <cellStyle name="Header 62 6 2" xfId="8353"/>
    <cellStyle name="Header 62 6 3" xfId="8354"/>
    <cellStyle name="Header 62 6 4" xfId="8355"/>
    <cellStyle name="Header 62 6 5" xfId="8356"/>
    <cellStyle name="Header 62 7" xfId="8357"/>
    <cellStyle name="Header 62 8" xfId="8358"/>
    <cellStyle name="Header 62 9" xfId="8359"/>
    <cellStyle name="Header 63" xfId="8360"/>
    <cellStyle name="Header 63 10" xfId="8361"/>
    <cellStyle name="Header 63 2" xfId="8362"/>
    <cellStyle name="Header 63 2 2" xfId="8363"/>
    <cellStyle name="Header 63 2 3" xfId="8364"/>
    <cellStyle name="Header 63 2 4" xfId="8365"/>
    <cellStyle name="Header 63 2 5" xfId="8366"/>
    <cellStyle name="Header 63 3" xfId="8367"/>
    <cellStyle name="Header 63 3 2" xfId="8368"/>
    <cellStyle name="Header 63 3 3" xfId="8369"/>
    <cellStyle name="Header 63 3 4" xfId="8370"/>
    <cellStyle name="Header 63 3 5" xfId="8371"/>
    <cellStyle name="Header 63 4" xfId="8372"/>
    <cellStyle name="Header 63 4 2" xfId="8373"/>
    <cellStyle name="Header 63 4 3" xfId="8374"/>
    <cellStyle name="Header 63 4 4" xfId="8375"/>
    <cellStyle name="Header 63 4 5" xfId="8376"/>
    <cellStyle name="Header 63 5" xfId="8377"/>
    <cellStyle name="Header 63 5 2" xfId="8378"/>
    <cellStyle name="Header 63 5 3" xfId="8379"/>
    <cellStyle name="Header 63 5 4" xfId="8380"/>
    <cellStyle name="Header 63 5 5" xfId="8381"/>
    <cellStyle name="Header 63 6" xfId="8382"/>
    <cellStyle name="Header 63 6 2" xfId="8383"/>
    <cellStyle name="Header 63 6 3" xfId="8384"/>
    <cellStyle name="Header 63 6 4" xfId="8385"/>
    <cellStyle name="Header 63 6 5" xfId="8386"/>
    <cellStyle name="Header 63 7" xfId="8387"/>
    <cellStyle name="Header 63 8" xfId="8388"/>
    <cellStyle name="Header 63 9" xfId="8389"/>
    <cellStyle name="Header 64" xfId="8390"/>
    <cellStyle name="Header 64 10" xfId="8391"/>
    <cellStyle name="Header 64 2" xfId="8392"/>
    <cellStyle name="Header 64 2 2" xfId="8393"/>
    <cellStyle name="Header 64 2 3" xfId="8394"/>
    <cellStyle name="Header 64 2 4" xfId="8395"/>
    <cellStyle name="Header 64 2 5" xfId="8396"/>
    <cellStyle name="Header 64 3" xfId="8397"/>
    <cellStyle name="Header 64 3 2" xfId="8398"/>
    <cellStyle name="Header 64 3 3" xfId="8399"/>
    <cellStyle name="Header 64 3 4" xfId="8400"/>
    <cellStyle name="Header 64 3 5" xfId="8401"/>
    <cellStyle name="Header 64 4" xfId="8402"/>
    <cellStyle name="Header 64 4 2" xfId="8403"/>
    <cellStyle name="Header 64 4 3" xfId="8404"/>
    <cellStyle name="Header 64 4 4" xfId="8405"/>
    <cellStyle name="Header 64 4 5" xfId="8406"/>
    <cellStyle name="Header 64 5" xfId="8407"/>
    <cellStyle name="Header 64 5 2" xfId="8408"/>
    <cellStyle name="Header 64 5 3" xfId="8409"/>
    <cellStyle name="Header 64 5 4" xfId="8410"/>
    <cellStyle name="Header 64 5 5" xfId="8411"/>
    <cellStyle name="Header 64 6" xfId="8412"/>
    <cellStyle name="Header 64 6 2" xfId="8413"/>
    <cellStyle name="Header 64 6 3" xfId="8414"/>
    <cellStyle name="Header 64 6 4" xfId="8415"/>
    <cellStyle name="Header 64 6 5" xfId="8416"/>
    <cellStyle name="Header 64 7" xfId="8417"/>
    <cellStyle name="Header 64 8" xfId="8418"/>
    <cellStyle name="Header 64 9" xfId="8419"/>
    <cellStyle name="Header 65" xfId="8420"/>
    <cellStyle name="Header 65 10" xfId="8421"/>
    <cellStyle name="Header 65 2" xfId="8422"/>
    <cellStyle name="Header 65 2 2" xfId="8423"/>
    <cellStyle name="Header 65 2 3" xfId="8424"/>
    <cellStyle name="Header 65 2 4" xfId="8425"/>
    <cellStyle name="Header 65 2 5" xfId="8426"/>
    <cellStyle name="Header 65 3" xfId="8427"/>
    <cellStyle name="Header 65 3 2" xfId="8428"/>
    <cellStyle name="Header 65 3 3" xfId="8429"/>
    <cellStyle name="Header 65 3 4" xfId="8430"/>
    <cellStyle name="Header 65 3 5" xfId="8431"/>
    <cellStyle name="Header 65 4" xfId="8432"/>
    <cellStyle name="Header 65 4 2" xfId="8433"/>
    <cellStyle name="Header 65 4 3" xfId="8434"/>
    <cellStyle name="Header 65 4 4" xfId="8435"/>
    <cellStyle name="Header 65 4 5" xfId="8436"/>
    <cellStyle name="Header 65 5" xfId="8437"/>
    <cellStyle name="Header 65 5 2" xfId="8438"/>
    <cellStyle name="Header 65 5 3" xfId="8439"/>
    <cellStyle name="Header 65 5 4" xfId="8440"/>
    <cellStyle name="Header 65 5 5" xfId="8441"/>
    <cellStyle name="Header 65 6" xfId="8442"/>
    <cellStyle name="Header 65 6 2" xfId="8443"/>
    <cellStyle name="Header 65 6 3" xfId="8444"/>
    <cellStyle name="Header 65 6 4" xfId="8445"/>
    <cellStyle name="Header 65 6 5" xfId="8446"/>
    <cellStyle name="Header 65 7" xfId="8447"/>
    <cellStyle name="Header 65 8" xfId="8448"/>
    <cellStyle name="Header 65 9" xfId="8449"/>
    <cellStyle name="Header 66" xfId="8450"/>
    <cellStyle name="Header 66 10" xfId="8451"/>
    <cellStyle name="Header 66 2" xfId="8452"/>
    <cellStyle name="Header 66 2 2" xfId="8453"/>
    <cellStyle name="Header 66 2 3" xfId="8454"/>
    <cellStyle name="Header 66 2 4" xfId="8455"/>
    <cellStyle name="Header 66 2 5" xfId="8456"/>
    <cellStyle name="Header 66 3" xfId="8457"/>
    <cellStyle name="Header 66 3 2" xfId="8458"/>
    <cellStyle name="Header 66 3 3" xfId="8459"/>
    <cellStyle name="Header 66 3 4" xfId="8460"/>
    <cellStyle name="Header 66 3 5" xfId="8461"/>
    <cellStyle name="Header 66 4" xfId="8462"/>
    <cellStyle name="Header 66 4 2" xfId="8463"/>
    <cellStyle name="Header 66 4 3" xfId="8464"/>
    <cellStyle name="Header 66 4 4" xfId="8465"/>
    <cellStyle name="Header 66 4 5" xfId="8466"/>
    <cellStyle name="Header 66 5" xfId="8467"/>
    <cellStyle name="Header 66 5 2" xfId="8468"/>
    <cellStyle name="Header 66 5 3" xfId="8469"/>
    <cellStyle name="Header 66 5 4" xfId="8470"/>
    <cellStyle name="Header 66 5 5" xfId="8471"/>
    <cellStyle name="Header 66 6" xfId="8472"/>
    <cellStyle name="Header 66 6 2" xfId="8473"/>
    <cellStyle name="Header 66 6 3" xfId="8474"/>
    <cellStyle name="Header 66 6 4" xfId="8475"/>
    <cellStyle name="Header 66 6 5" xfId="8476"/>
    <cellStyle name="Header 66 7" xfId="8477"/>
    <cellStyle name="Header 66 8" xfId="8478"/>
    <cellStyle name="Header 66 9" xfId="8479"/>
    <cellStyle name="Header 67" xfId="8480"/>
    <cellStyle name="Header 67 10" xfId="8481"/>
    <cellStyle name="Header 67 2" xfId="8482"/>
    <cellStyle name="Header 67 2 2" xfId="8483"/>
    <cellStyle name="Header 67 2 3" xfId="8484"/>
    <cellStyle name="Header 67 2 4" xfId="8485"/>
    <cellStyle name="Header 67 2 5" xfId="8486"/>
    <cellStyle name="Header 67 3" xfId="8487"/>
    <cellStyle name="Header 67 3 2" xfId="8488"/>
    <cellStyle name="Header 67 3 3" xfId="8489"/>
    <cellStyle name="Header 67 3 4" xfId="8490"/>
    <cellStyle name="Header 67 3 5" xfId="8491"/>
    <cellStyle name="Header 67 4" xfId="8492"/>
    <cellStyle name="Header 67 4 2" xfId="8493"/>
    <cellStyle name="Header 67 4 3" xfId="8494"/>
    <cellStyle name="Header 67 4 4" xfId="8495"/>
    <cellStyle name="Header 67 4 5" xfId="8496"/>
    <cellStyle name="Header 67 5" xfId="8497"/>
    <cellStyle name="Header 67 5 2" xfId="8498"/>
    <cellStyle name="Header 67 5 3" xfId="8499"/>
    <cellStyle name="Header 67 5 4" xfId="8500"/>
    <cellStyle name="Header 67 5 5" xfId="8501"/>
    <cellStyle name="Header 67 6" xfId="8502"/>
    <cellStyle name="Header 67 6 2" xfId="8503"/>
    <cellStyle name="Header 67 6 3" xfId="8504"/>
    <cellStyle name="Header 67 6 4" xfId="8505"/>
    <cellStyle name="Header 67 6 5" xfId="8506"/>
    <cellStyle name="Header 67 7" xfId="8507"/>
    <cellStyle name="Header 67 8" xfId="8508"/>
    <cellStyle name="Header 67 9" xfId="8509"/>
    <cellStyle name="Header 68" xfId="8510"/>
    <cellStyle name="Header 68 10" xfId="8511"/>
    <cellStyle name="Header 68 2" xfId="8512"/>
    <cellStyle name="Header 68 2 2" xfId="8513"/>
    <cellStyle name="Header 68 2 3" xfId="8514"/>
    <cellStyle name="Header 68 2 4" xfId="8515"/>
    <cellStyle name="Header 68 2 5" xfId="8516"/>
    <cellStyle name="Header 68 3" xfId="8517"/>
    <cellStyle name="Header 68 3 2" xfId="8518"/>
    <cellStyle name="Header 68 3 3" xfId="8519"/>
    <cellStyle name="Header 68 3 4" xfId="8520"/>
    <cellStyle name="Header 68 3 5" xfId="8521"/>
    <cellStyle name="Header 68 4" xfId="8522"/>
    <cellStyle name="Header 68 4 2" xfId="8523"/>
    <cellStyle name="Header 68 4 3" xfId="8524"/>
    <cellStyle name="Header 68 4 4" xfId="8525"/>
    <cellStyle name="Header 68 4 5" xfId="8526"/>
    <cellStyle name="Header 68 5" xfId="8527"/>
    <cellStyle name="Header 68 5 2" xfId="8528"/>
    <cellStyle name="Header 68 5 3" xfId="8529"/>
    <cellStyle name="Header 68 5 4" xfId="8530"/>
    <cellStyle name="Header 68 5 5" xfId="8531"/>
    <cellStyle name="Header 68 6" xfId="8532"/>
    <cellStyle name="Header 68 6 2" xfId="8533"/>
    <cellStyle name="Header 68 6 3" xfId="8534"/>
    <cellStyle name="Header 68 6 4" xfId="8535"/>
    <cellStyle name="Header 68 6 5" xfId="8536"/>
    <cellStyle name="Header 68 7" xfId="8537"/>
    <cellStyle name="Header 68 8" xfId="8538"/>
    <cellStyle name="Header 68 9" xfId="8539"/>
    <cellStyle name="Header 69" xfId="8540"/>
    <cellStyle name="Header 69 10" xfId="8541"/>
    <cellStyle name="Header 69 2" xfId="8542"/>
    <cellStyle name="Header 69 2 2" xfId="8543"/>
    <cellStyle name="Header 69 2 3" xfId="8544"/>
    <cellStyle name="Header 69 2 4" xfId="8545"/>
    <cellStyle name="Header 69 2 5" xfId="8546"/>
    <cellStyle name="Header 69 3" xfId="8547"/>
    <cellStyle name="Header 69 3 2" xfId="8548"/>
    <cellStyle name="Header 69 3 3" xfId="8549"/>
    <cellStyle name="Header 69 3 4" xfId="8550"/>
    <cellStyle name="Header 69 3 5" xfId="8551"/>
    <cellStyle name="Header 69 4" xfId="8552"/>
    <cellStyle name="Header 69 4 2" xfId="8553"/>
    <cellStyle name="Header 69 4 3" xfId="8554"/>
    <cellStyle name="Header 69 4 4" xfId="8555"/>
    <cellStyle name="Header 69 4 5" xfId="8556"/>
    <cellStyle name="Header 69 5" xfId="8557"/>
    <cellStyle name="Header 69 5 2" xfId="8558"/>
    <cellStyle name="Header 69 5 3" xfId="8559"/>
    <cellStyle name="Header 69 5 4" xfId="8560"/>
    <cellStyle name="Header 69 5 5" xfId="8561"/>
    <cellStyle name="Header 69 6" xfId="8562"/>
    <cellStyle name="Header 69 6 2" xfId="8563"/>
    <cellStyle name="Header 69 6 3" xfId="8564"/>
    <cellStyle name="Header 69 6 4" xfId="8565"/>
    <cellStyle name="Header 69 6 5" xfId="8566"/>
    <cellStyle name="Header 69 7" xfId="8567"/>
    <cellStyle name="Header 69 8" xfId="8568"/>
    <cellStyle name="Header 69 9" xfId="8569"/>
    <cellStyle name="Header 7" xfId="8570"/>
    <cellStyle name="Header 7 10" xfId="8571"/>
    <cellStyle name="Header 7 2" xfId="8572"/>
    <cellStyle name="Header 7 2 2" xfId="8573"/>
    <cellStyle name="Header 7 2 3" xfId="8574"/>
    <cellStyle name="Header 7 2 4" xfId="8575"/>
    <cellStyle name="Header 7 2 5" xfId="8576"/>
    <cellStyle name="Header 7 3" xfId="8577"/>
    <cellStyle name="Header 7 3 2" xfId="8578"/>
    <cellStyle name="Header 7 3 3" xfId="8579"/>
    <cellStyle name="Header 7 3 4" xfId="8580"/>
    <cellStyle name="Header 7 3 5" xfId="8581"/>
    <cellStyle name="Header 7 4" xfId="8582"/>
    <cellStyle name="Header 7 4 2" xfId="8583"/>
    <cellStyle name="Header 7 4 3" xfId="8584"/>
    <cellStyle name="Header 7 4 4" xfId="8585"/>
    <cellStyle name="Header 7 4 5" xfId="8586"/>
    <cellStyle name="Header 7 5" xfId="8587"/>
    <cellStyle name="Header 7 5 2" xfId="8588"/>
    <cellStyle name="Header 7 5 3" xfId="8589"/>
    <cellStyle name="Header 7 5 4" xfId="8590"/>
    <cellStyle name="Header 7 5 5" xfId="8591"/>
    <cellStyle name="Header 7 6" xfId="8592"/>
    <cellStyle name="Header 7 6 2" xfId="8593"/>
    <cellStyle name="Header 7 6 3" xfId="8594"/>
    <cellStyle name="Header 7 6 4" xfId="8595"/>
    <cellStyle name="Header 7 6 5" xfId="8596"/>
    <cellStyle name="Header 7 7" xfId="8597"/>
    <cellStyle name="Header 7 8" xfId="8598"/>
    <cellStyle name="Header 7 9" xfId="8599"/>
    <cellStyle name="Header 70" xfId="8600"/>
    <cellStyle name="Header 70 10" xfId="8601"/>
    <cellStyle name="Header 70 2" xfId="8602"/>
    <cellStyle name="Header 70 2 2" xfId="8603"/>
    <cellStyle name="Header 70 2 3" xfId="8604"/>
    <cellStyle name="Header 70 2 4" xfId="8605"/>
    <cellStyle name="Header 70 2 5" xfId="8606"/>
    <cellStyle name="Header 70 3" xfId="8607"/>
    <cellStyle name="Header 70 3 2" xfId="8608"/>
    <cellStyle name="Header 70 3 3" xfId="8609"/>
    <cellStyle name="Header 70 3 4" xfId="8610"/>
    <cellStyle name="Header 70 3 5" xfId="8611"/>
    <cellStyle name="Header 70 4" xfId="8612"/>
    <cellStyle name="Header 70 4 2" xfId="8613"/>
    <cellStyle name="Header 70 4 3" xfId="8614"/>
    <cellStyle name="Header 70 4 4" xfId="8615"/>
    <cellStyle name="Header 70 4 5" xfId="8616"/>
    <cellStyle name="Header 70 5" xfId="8617"/>
    <cellStyle name="Header 70 5 2" xfId="8618"/>
    <cellStyle name="Header 70 5 3" xfId="8619"/>
    <cellStyle name="Header 70 5 4" xfId="8620"/>
    <cellStyle name="Header 70 5 5" xfId="8621"/>
    <cellStyle name="Header 70 6" xfId="8622"/>
    <cellStyle name="Header 70 6 2" xfId="8623"/>
    <cellStyle name="Header 70 6 3" xfId="8624"/>
    <cellStyle name="Header 70 6 4" xfId="8625"/>
    <cellStyle name="Header 70 6 5" xfId="8626"/>
    <cellStyle name="Header 70 7" xfId="8627"/>
    <cellStyle name="Header 70 8" xfId="8628"/>
    <cellStyle name="Header 70 9" xfId="8629"/>
    <cellStyle name="Header 71" xfId="8630"/>
    <cellStyle name="Header 71 10" xfId="8631"/>
    <cellStyle name="Header 71 2" xfId="8632"/>
    <cellStyle name="Header 71 2 2" xfId="8633"/>
    <cellStyle name="Header 71 2 3" xfId="8634"/>
    <cellStyle name="Header 71 2 4" xfId="8635"/>
    <cellStyle name="Header 71 2 5" xfId="8636"/>
    <cellStyle name="Header 71 3" xfId="8637"/>
    <cellStyle name="Header 71 3 2" xfId="8638"/>
    <cellStyle name="Header 71 3 3" xfId="8639"/>
    <cellStyle name="Header 71 3 4" xfId="8640"/>
    <cellStyle name="Header 71 3 5" xfId="8641"/>
    <cellStyle name="Header 71 4" xfId="8642"/>
    <cellStyle name="Header 71 4 2" xfId="8643"/>
    <cellStyle name="Header 71 4 3" xfId="8644"/>
    <cellStyle name="Header 71 4 4" xfId="8645"/>
    <cellStyle name="Header 71 4 5" xfId="8646"/>
    <cellStyle name="Header 71 5" xfId="8647"/>
    <cellStyle name="Header 71 5 2" xfId="8648"/>
    <cellStyle name="Header 71 5 3" xfId="8649"/>
    <cellStyle name="Header 71 5 4" xfId="8650"/>
    <cellStyle name="Header 71 5 5" xfId="8651"/>
    <cellStyle name="Header 71 6" xfId="8652"/>
    <cellStyle name="Header 71 6 2" xfId="8653"/>
    <cellStyle name="Header 71 6 3" xfId="8654"/>
    <cellStyle name="Header 71 6 4" xfId="8655"/>
    <cellStyle name="Header 71 6 5" xfId="8656"/>
    <cellStyle name="Header 71 7" xfId="8657"/>
    <cellStyle name="Header 71 8" xfId="8658"/>
    <cellStyle name="Header 71 9" xfId="8659"/>
    <cellStyle name="Header 72" xfId="8660"/>
    <cellStyle name="Header 72 10" xfId="8661"/>
    <cellStyle name="Header 72 2" xfId="8662"/>
    <cellStyle name="Header 72 2 2" xfId="8663"/>
    <cellStyle name="Header 72 2 3" xfId="8664"/>
    <cellStyle name="Header 72 2 4" xfId="8665"/>
    <cellStyle name="Header 72 2 5" xfId="8666"/>
    <cellStyle name="Header 72 3" xfId="8667"/>
    <cellStyle name="Header 72 3 2" xfId="8668"/>
    <cellStyle name="Header 72 3 3" xfId="8669"/>
    <cellStyle name="Header 72 3 4" xfId="8670"/>
    <cellStyle name="Header 72 3 5" xfId="8671"/>
    <cellStyle name="Header 72 4" xfId="8672"/>
    <cellStyle name="Header 72 4 2" xfId="8673"/>
    <cellStyle name="Header 72 4 3" xfId="8674"/>
    <cellStyle name="Header 72 4 4" xfId="8675"/>
    <cellStyle name="Header 72 4 5" xfId="8676"/>
    <cellStyle name="Header 72 5" xfId="8677"/>
    <cellStyle name="Header 72 5 2" xfId="8678"/>
    <cellStyle name="Header 72 5 3" xfId="8679"/>
    <cellStyle name="Header 72 5 4" xfId="8680"/>
    <cellStyle name="Header 72 5 5" xfId="8681"/>
    <cellStyle name="Header 72 6" xfId="8682"/>
    <cellStyle name="Header 72 6 2" xfId="8683"/>
    <cellStyle name="Header 72 6 3" xfId="8684"/>
    <cellStyle name="Header 72 6 4" xfId="8685"/>
    <cellStyle name="Header 72 6 5" xfId="8686"/>
    <cellStyle name="Header 72 7" xfId="8687"/>
    <cellStyle name="Header 72 8" xfId="8688"/>
    <cellStyle name="Header 72 9" xfId="8689"/>
    <cellStyle name="Header 73" xfId="8690"/>
    <cellStyle name="Header 73 10" xfId="8691"/>
    <cellStyle name="Header 73 2" xfId="8692"/>
    <cellStyle name="Header 73 2 2" xfId="8693"/>
    <cellStyle name="Header 73 2 3" xfId="8694"/>
    <cellStyle name="Header 73 2 4" xfId="8695"/>
    <cellStyle name="Header 73 2 5" xfId="8696"/>
    <cellStyle name="Header 73 3" xfId="8697"/>
    <cellStyle name="Header 73 3 2" xfId="8698"/>
    <cellStyle name="Header 73 3 3" xfId="8699"/>
    <cellStyle name="Header 73 3 4" xfId="8700"/>
    <cellStyle name="Header 73 3 5" xfId="8701"/>
    <cellStyle name="Header 73 4" xfId="8702"/>
    <cellStyle name="Header 73 4 2" xfId="8703"/>
    <cellStyle name="Header 73 4 3" xfId="8704"/>
    <cellStyle name="Header 73 4 4" xfId="8705"/>
    <cellStyle name="Header 73 4 5" xfId="8706"/>
    <cellStyle name="Header 73 5" xfId="8707"/>
    <cellStyle name="Header 73 5 2" xfId="8708"/>
    <cellStyle name="Header 73 5 3" xfId="8709"/>
    <cellStyle name="Header 73 5 4" xfId="8710"/>
    <cellStyle name="Header 73 5 5" xfId="8711"/>
    <cellStyle name="Header 73 6" xfId="8712"/>
    <cellStyle name="Header 73 6 2" xfId="8713"/>
    <cellStyle name="Header 73 6 3" xfId="8714"/>
    <cellStyle name="Header 73 6 4" xfId="8715"/>
    <cellStyle name="Header 73 6 5" xfId="8716"/>
    <cellStyle name="Header 73 7" xfId="8717"/>
    <cellStyle name="Header 73 8" xfId="8718"/>
    <cellStyle name="Header 73 9" xfId="8719"/>
    <cellStyle name="Header 74" xfId="8720"/>
    <cellStyle name="Header 74 10" xfId="8721"/>
    <cellStyle name="Header 74 2" xfId="8722"/>
    <cellStyle name="Header 74 2 2" xfId="8723"/>
    <cellStyle name="Header 74 2 3" xfId="8724"/>
    <cellStyle name="Header 74 2 4" xfId="8725"/>
    <cellStyle name="Header 74 2 5" xfId="8726"/>
    <cellStyle name="Header 74 3" xfId="8727"/>
    <cellStyle name="Header 74 3 2" xfId="8728"/>
    <cellStyle name="Header 74 3 3" xfId="8729"/>
    <cellStyle name="Header 74 3 4" xfId="8730"/>
    <cellStyle name="Header 74 3 5" xfId="8731"/>
    <cellStyle name="Header 74 4" xfId="8732"/>
    <cellStyle name="Header 74 4 2" xfId="8733"/>
    <cellStyle name="Header 74 4 3" xfId="8734"/>
    <cellStyle name="Header 74 4 4" xfId="8735"/>
    <cellStyle name="Header 74 4 5" xfId="8736"/>
    <cellStyle name="Header 74 5" xfId="8737"/>
    <cellStyle name="Header 74 5 2" xfId="8738"/>
    <cellStyle name="Header 74 5 3" xfId="8739"/>
    <cellStyle name="Header 74 5 4" xfId="8740"/>
    <cellStyle name="Header 74 5 5" xfId="8741"/>
    <cellStyle name="Header 74 6" xfId="8742"/>
    <cellStyle name="Header 74 6 2" xfId="8743"/>
    <cellStyle name="Header 74 6 3" xfId="8744"/>
    <cellStyle name="Header 74 6 4" xfId="8745"/>
    <cellStyle name="Header 74 6 5" xfId="8746"/>
    <cellStyle name="Header 74 7" xfId="8747"/>
    <cellStyle name="Header 74 8" xfId="8748"/>
    <cellStyle name="Header 74 9" xfId="8749"/>
    <cellStyle name="Header 75" xfId="8750"/>
    <cellStyle name="Header 75 10" xfId="8751"/>
    <cellStyle name="Header 75 2" xfId="8752"/>
    <cellStyle name="Header 75 2 2" xfId="8753"/>
    <cellStyle name="Header 75 2 3" xfId="8754"/>
    <cellStyle name="Header 75 2 4" xfId="8755"/>
    <cellStyle name="Header 75 2 5" xfId="8756"/>
    <cellStyle name="Header 75 3" xfId="8757"/>
    <cellStyle name="Header 75 3 2" xfId="8758"/>
    <cellStyle name="Header 75 3 3" xfId="8759"/>
    <cellStyle name="Header 75 3 4" xfId="8760"/>
    <cellStyle name="Header 75 3 5" xfId="8761"/>
    <cellStyle name="Header 75 4" xfId="8762"/>
    <cellStyle name="Header 75 4 2" xfId="8763"/>
    <cellStyle name="Header 75 4 3" xfId="8764"/>
    <cellStyle name="Header 75 4 4" xfId="8765"/>
    <cellStyle name="Header 75 4 5" xfId="8766"/>
    <cellStyle name="Header 75 5" xfId="8767"/>
    <cellStyle name="Header 75 5 2" xfId="8768"/>
    <cellStyle name="Header 75 5 3" xfId="8769"/>
    <cellStyle name="Header 75 5 4" xfId="8770"/>
    <cellStyle name="Header 75 5 5" xfId="8771"/>
    <cellStyle name="Header 75 6" xfId="8772"/>
    <cellStyle name="Header 75 6 2" xfId="8773"/>
    <cellStyle name="Header 75 6 3" xfId="8774"/>
    <cellStyle name="Header 75 6 4" xfId="8775"/>
    <cellStyle name="Header 75 6 5" xfId="8776"/>
    <cellStyle name="Header 75 7" xfId="8777"/>
    <cellStyle name="Header 75 8" xfId="8778"/>
    <cellStyle name="Header 75 9" xfId="8779"/>
    <cellStyle name="Header 76" xfId="8780"/>
    <cellStyle name="Header 76 10" xfId="8781"/>
    <cellStyle name="Header 76 2" xfId="8782"/>
    <cellStyle name="Header 76 2 2" xfId="8783"/>
    <cellStyle name="Header 76 2 3" xfId="8784"/>
    <cellStyle name="Header 76 2 4" xfId="8785"/>
    <cellStyle name="Header 76 2 5" xfId="8786"/>
    <cellStyle name="Header 76 3" xfId="8787"/>
    <cellStyle name="Header 76 3 2" xfId="8788"/>
    <cellStyle name="Header 76 3 3" xfId="8789"/>
    <cellStyle name="Header 76 3 4" xfId="8790"/>
    <cellStyle name="Header 76 3 5" xfId="8791"/>
    <cellStyle name="Header 76 4" xfId="8792"/>
    <cellStyle name="Header 76 4 2" xfId="8793"/>
    <cellStyle name="Header 76 4 3" xfId="8794"/>
    <cellStyle name="Header 76 4 4" xfId="8795"/>
    <cellStyle name="Header 76 4 5" xfId="8796"/>
    <cellStyle name="Header 76 5" xfId="8797"/>
    <cellStyle name="Header 76 5 2" xfId="8798"/>
    <cellStyle name="Header 76 5 3" xfId="8799"/>
    <cellStyle name="Header 76 5 4" xfId="8800"/>
    <cellStyle name="Header 76 5 5" xfId="8801"/>
    <cellStyle name="Header 76 6" xfId="8802"/>
    <cellStyle name="Header 76 6 2" xfId="8803"/>
    <cellStyle name="Header 76 6 3" xfId="8804"/>
    <cellStyle name="Header 76 6 4" xfId="8805"/>
    <cellStyle name="Header 76 6 5" xfId="8806"/>
    <cellStyle name="Header 76 7" xfId="8807"/>
    <cellStyle name="Header 76 8" xfId="8808"/>
    <cellStyle name="Header 76 9" xfId="8809"/>
    <cellStyle name="Header 77" xfId="8810"/>
    <cellStyle name="Header 77 10" xfId="8811"/>
    <cellStyle name="Header 77 2" xfId="8812"/>
    <cellStyle name="Header 77 2 2" xfId="8813"/>
    <cellStyle name="Header 77 2 3" xfId="8814"/>
    <cellStyle name="Header 77 2 4" xfId="8815"/>
    <cellStyle name="Header 77 2 5" xfId="8816"/>
    <cellStyle name="Header 77 3" xfId="8817"/>
    <cellStyle name="Header 77 3 2" xfId="8818"/>
    <cellStyle name="Header 77 3 3" xfId="8819"/>
    <cellStyle name="Header 77 3 4" xfId="8820"/>
    <cellStyle name="Header 77 3 5" xfId="8821"/>
    <cellStyle name="Header 77 4" xfId="8822"/>
    <cellStyle name="Header 77 4 2" xfId="8823"/>
    <cellStyle name="Header 77 4 3" xfId="8824"/>
    <cellStyle name="Header 77 4 4" xfId="8825"/>
    <cellStyle name="Header 77 4 5" xfId="8826"/>
    <cellStyle name="Header 77 5" xfId="8827"/>
    <cellStyle name="Header 77 5 2" xfId="8828"/>
    <cellStyle name="Header 77 5 3" xfId="8829"/>
    <cellStyle name="Header 77 5 4" xfId="8830"/>
    <cellStyle name="Header 77 5 5" xfId="8831"/>
    <cellStyle name="Header 77 6" xfId="8832"/>
    <cellStyle name="Header 77 6 2" xfId="8833"/>
    <cellStyle name="Header 77 6 3" xfId="8834"/>
    <cellStyle name="Header 77 6 4" xfId="8835"/>
    <cellStyle name="Header 77 6 5" xfId="8836"/>
    <cellStyle name="Header 77 7" xfId="8837"/>
    <cellStyle name="Header 77 8" xfId="8838"/>
    <cellStyle name="Header 77 9" xfId="8839"/>
    <cellStyle name="Header 78" xfId="8840"/>
    <cellStyle name="Header 78 10" xfId="8841"/>
    <cellStyle name="Header 78 2" xfId="8842"/>
    <cellStyle name="Header 78 2 2" xfId="8843"/>
    <cellStyle name="Header 78 2 3" xfId="8844"/>
    <cellStyle name="Header 78 2 4" xfId="8845"/>
    <cellStyle name="Header 78 2 5" xfId="8846"/>
    <cellStyle name="Header 78 3" xfId="8847"/>
    <cellStyle name="Header 78 3 2" xfId="8848"/>
    <cellStyle name="Header 78 3 3" xfId="8849"/>
    <cellStyle name="Header 78 3 4" xfId="8850"/>
    <cellStyle name="Header 78 3 5" xfId="8851"/>
    <cellStyle name="Header 78 4" xfId="8852"/>
    <cellStyle name="Header 78 4 2" xfId="8853"/>
    <cellStyle name="Header 78 4 3" xfId="8854"/>
    <cellStyle name="Header 78 4 4" xfId="8855"/>
    <cellStyle name="Header 78 4 5" xfId="8856"/>
    <cellStyle name="Header 78 5" xfId="8857"/>
    <cellStyle name="Header 78 5 2" xfId="8858"/>
    <cellStyle name="Header 78 5 3" xfId="8859"/>
    <cellStyle name="Header 78 5 4" xfId="8860"/>
    <cellStyle name="Header 78 5 5" xfId="8861"/>
    <cellStyle name="Header 78 6" xfId="8862"/>
    <cellStyle name="Header 78 6 2" xfId="8863"/>
    <cellStyle name="Header 78 6 3" xfId="8864"/>
    <cellStyle name="Header 78 6 4" xfId="8865"/>
    <cellStyle name="Header 78 6 5" xfId="8866"/>
    <cellStyle name="Header 78 7" xfId="8867"/>
    <cellStyle name="Header 78 8" xfId="8868"/>
    <cellStyle name="Header 78 9" xfId="8869"/>
    <cellStyle name="Header 79" xfId="8870"/>
    <cellStyle name="Header 79 10" xfId="8871"/>
    <cellStyle name="Header 79 2" xfId="8872"/>
    <cellStyle name="Header 79 2 2" xfId="8873"/>
    <cellStyle name="Header 79 2 3" xfId="8874"/>
    <cellStyle name="Header 79 2 4" xfId="8875"/>
    <cellStyle name="Header 79 2 5" xfId="8876"/>
    <cellStyle name="Header 79 3" xfId="8877"/>
    <cellStyle name="Header 79 3 2" xfId="8878"/>
    <cellStyle name="Header 79 3 3" xfId="8879"/>
    <cellStyle name="Header 79 3 4" xfId="8880"/>
    <cellStyle name="Header 79 3 5" xfId="8881"/>
    <cellStyle name="Header 79 4" xfId="8882"/>
    <cellStyle name="Header 79 4 2" xfId="8883"/>
    <cellStyle name="Header 79 4 3" xfId="8884"/>
    <cellStyle name="Header 79 4 4" xfId="8885"/>
    <cellStyle name="Header 79 4 5" xfId="8886"/>
    <cellStyle name="Header 79 5" xfId="8887"/>
    <cellStyle name="Header 79 5 2" xfId="8888"/>
    <cellStyle name="Header 79 5 3" xfId="8889"/>
    <cellStyle name="Header 79 5 4" xfId="8890"/>
    <cellStyle name="Header 79 5 5" xfId="8891"/>
    <cellStyle name="Header 79 6" xfId="8892"/>
    <cellStyle name="Header 79 6 2" xfId="8893"/>
    <cellStyle name="Header 79 6 3" xfId="8894"/>
    <cellStyle name="Header 79 6 4" xfId="8895"/>
    <cellStyle name="Header 79 6 5" xfId="8896"/>
    <cellStyle name="Header 79 7" xfId="8897"/>
    <cellStyle name="Header 79 8" xfId="8898"/>
    <cellStyle name="Header 79 9" xfId="8899"/>
    <cellStyle name="Header 8" xfId="8900"/>
    <cellStyle name="Header 8 10" xfId="8901"/>
    <cellStyle name="Header 8 2" xfId="8902"/>
    <cellStyle name="Header 8 2 2" xfId="8903"/>
    <cellStyle name="Header 8 2 3" xfId="8904"/>
    <cellStyle name="Header 8 2 4" xfId="8905"/>
    <cellStyle name="Header 8 2 5" xfId="8906"/>
    <cellStyle name="Header 8 3" xfId="8907"/>
    <cellStyle name="Header 8 3 2" xfId="8908"/>
    <cellStyle name="Header 8 3 3" xfId="8909"/>
    <cellStyle name="Header 8 3 4" xfId="8910"/>
    <cellStyle name="Header 8 3 5" xfId="8911"/>
    <cellStyle name="Header 8 4" xfId="8912"/>
    <cellStyle name="Header 8 4 2" xfId="8913"/>
    <cellStyle name="Header 8 4 3" xfId="8914"/>
    <cellStyle name="Header 8 4 4" xfId="8915"/>
    <cellStyle name="Header 8 4 5" xfId="8916"/>
    <cellStyle name="Header 8 5" xfId="8917"/>
    <cellStyle name="Header 8 5 2" xfId="8918"/>
    <cellStyle name="Header 8 5 3" xfId="8919"/>
    <cellStyle name="Header 8 5 4" xfId="8920"/>
    <cellStyle name="Header 8 5 5" xfId="8921"/>
    <cellStyle name="Header 8 6" xfId="8922"/>
    <cellStyle name="Header 8 6 2" xfId="8923"/>
    <cellStyle name="Header 8 6 3" xfId="8924"/>
    <cellStyle name="Header 8 6 4" xfId="8925"/>
    <cellStyle name="Header 8 6 5" xfId="8926"/>
    <cellStyle name="Header 8 7" xfId="8927"/>
    <cellStyle name="Header 8 8" xfId="8928"/>
    <cellStyle name="Header 8 9" xfId="8929"/>
    <cellStyle name="Header 80" xfId="8930"/>
    <cellStyle name="Header 80 10" xfId="8931"/>
    <cellStyle name="Header 80 2" xfId="8932"/>
    <cellStyle name="Header 80 2 2" xfId="8933"/>
    <cellStyle name="Header 80 2 3" xfId="8934"/>
    <cellStyle name="Header 80 2 4" xfId="8935"/>
    <cellStyle name="Header 80 2 5" xfId="8936"/>
    <cellStyle name="Header 80 3" xfId="8937"/>
    <cellStyle name="Header 80 3 2" xfId="8938"/>
    <cellStyle name="Header 80 3 3" xfId="8939"/>
    <cellStyle name="Header 80 3 4" xfId="8940"/>
    <cellStyle name="Header 80 3 5" xfId="8941"/>
    <cellStyle name="Header 80 4" xfId="8942"/>
    <cellStyle name="Header 80 4 2" xfId="8943"/>
    <cellStyle name="Header 80 4 3" xfId="8944"/>
    <cellStyle name="Header 80 4 4" xfId="8945"/>
    <cellStyle name="Header 80 4 5" xfId="8946"/>
    <cellStyle name="Header 80 5" xfId="8947"/>
    <cellStyle name="Header 80 5 2" xfId="8948"/>
    <cellStyle name="Header 80 5 3" xfId="8949"/>
    <cellStyle name="Header 80 5 4" xfId="8950"/>
    <cellStyle name="Header 80 5 5" xfId="8951"/>
    <cellStyle name="Header 80 6" xfId="8952"/>
    <cellStyle name="Header 80 6 2" xfId="8953"/>
    <cellStyle name="Header 80 6 3" xfId="8954"/>
    <cellStyle name="Header 80 6 4" xfId="8955"/>
    <cellStyle name="Header 80 6 5" xfId="8956"/>
    <cellStyle name="Header 80 7" xfId="8957"/>
    <cellStyle name="Header 80 8" xfId="8958"/>
    <cellStyle name="Header 80 9" xfId="8959"/>
    <cellStyle name="Header 81" xfId="8960"/>
    <cellStyle name="Header 81 10" xfId="8961"/>
    <cellStyle name="Header 81 2" xfId="8962"/>
    <cellStyle name="Header 81 2 2" xfId="8963"/>
    <cellStyle name="Header 81 2 3" xfId="8964"/>
    <cellStyle name="Header 81 2 4" xfId="8965"/>
    <cellStyle name="Header 81 2 5" xfId="8966"/>
    <cellStyle name="Header 81 3" xfId="8967"/>
    <cellStyle name="Header 81 3 2" xfId="8968"/>
    <cellStyle name="Header 81 3 3" xfId="8969"/>
    <cellStyle name="Header 81 3 4" xfId="8970"/>
    <cellStyle name="Header 81 3 5" xfId="8971"/>
    <cellStyle name="Header 81 4" xfId="8972"/>
    <cellStyle name="Header 81 4 2" xfId="8973"/>
    <cellStyle name="Header 81 4 3" xfId="8974"/>
    <cellStyle name="Header 81 4 4" xfId="8975"/>
    <cellStyle name="Header 81 4 5" xfId="8976"/>
    <cellStyle name="Header 81 5" xfId="8977"/>
    <cellStyle name="Header 81 5 2" xfId="8978"/>
    <cellStyle name="Header 81 5 3" xfId="8979"/>
    <cellStyle name="Header 81 5 4" xfId="8980"/>
    <cellStyle name="Header 81 5 5" xfId="8981"/>
    <cellStyle name="Header 81 6" xfId="8982"/>
    <cellStyle name="Header 81 6 2" xfId="8983"/>
    <cellStyle name="Header 81 6 3" xfId="8984"/>
    <cellStyle name="Header 81 6 4" xfId="8985"/>
    <cellStyle name="Header 81 6 5" xfId="8986"/>
    <cellStyle name="Header 81 7" xfId="8987"/>
    <cellStyle name="Header 81 8" xfId="8988"/>
    <cellStyle name="Header 81 9" xfId="8989"/>
    <cellStyle name="Header 82" xfId="8990"/>
    <cellStyle name="Header 82 10" xfId="8991"/>
    <cellStyle name="Header 82 2" xfId="8992"/>
    <cellStyle name="Header 82 2 2" xfId="8993"/>
    <cellStyle name="Header 82 2 3" xfId="8994"/>
    <cellStyle name="Header 82 2 4" xfId="8995"/>
    <cellStyle name="Header 82 2 5" xfId="8996"/>
    <cellStyle name="Header 82 3" xfId="8997"/>
    <cellStyle name="Header 82 3 2" xfId="8998"/>
    <cellStyle name="Header 82 3 3" xfId="8999"/>
    <cellStyle name="Header 82 3 4" xfId="9000"/>
    <cellStyle name="Header 82 3 5" xfId="9001"/>
    <cellStyle name="Header 82 4" xfId="9002"/>
    <cellStyle name="Header 82 4 2" xfId="9003"/>
    <cellStyle name="Header 82 4 3" xfId="9004"/>
    <cellStyle name="Header 82 4 4" xfId="9005"/>
    <cellStyle name="Header 82 4 5" xfId="9006"/>
    <cellStyle name="Header 82 5" xfId="9007"/>
    <cellStyle name="Header 82 5 2" xfId="9008"/>
    <cellStyle name="Header 82 5 3" xfId="9009"/>
    <cellStyle name="Header 82 5 4" xfId="9010"/>
    <cellStyle name="Header 82 5 5" xfId="9011"/>
    <cellStyle name="Header 82 6" xfId="9012"/>
    <cellStyle name="Header 82 6 2" xfId="9013"/>
    <cellStyle name="Header 82 6 3" xfId="9014"/>
    <cellStyle name="Header 82 6 4" xfId="9015"/>
    <cellStyle name="Header 82 6 5" xfId="9016"/>
    <cellStyle name="Header 82 7" xfId="9017"/>
    <cellStyle name="Header 82 8" xfId="9018"/>
    <cellStyle name="Header 82 9" xfId="9019"/>
    <cellStyle name="Header 83" xfId="9020"/>
    <cellStyle name="Header 83 10" xfId="9021"/>
    <cellStyle name="Header 83 2" xfId="9022"/>
    <cellStyle name="Header 83 2 2" xfId="9023"/>
    <cellStyle name="Header 83 2 3" xfId="9024"/>
    <cellStyle name="Header 83 2 4" xfId="9025"/>
    <cellStyle name="Header 83 2 5" xfId="9026"/>
    <cellStyle name="Header 83 3" xfId="9027"/>
    <cellStyle name="Header 83 3 2" xfId="9028"/>
    <cellStyle name="Header 83 3 3" xfId="9029"/>
    <cellStyle name="Header 83 3 4" xfId="9030"/>
    <cellStyle name="Header 83 3 5" xfId="9031"/>
    <cellStyle name="Header 83 4" xfId="9032"/>
    <cellStyle name="Header 83 4 2" xfId="9033"/>
    <cellStyle name="Header 83 4 3" xfId="9034"/>
    <cellStyle name="Header 83 4 4" xfId="9035"/>
    <cellStyle name="Header 83 4 5" xfId="9036"/>
    <cellStyle name="Header 83 5" xfId="9037"/>
    <cellStyle name="Header 83 5 2" xfId="9038"/>
    <cellStyle name="Header 83 5 3" xfId="9039"/>
    <cellStyle name="Header 83 5 4" xfId="9040"/>
    <cellStyle name="Header 83 5 5" xfId="9041"/>
    <cellStyle name="Header 83 6" xfId="9042"/>
    <cellStyle name="Header 83 6 2" xfId="9043"/>
    <cellStyle name="Header 83 6 3" xfId="9044"/>
    <cellStyle name="Header 83 6 4" xfId="9045"/>
    <cellStyle name="Header 83 6 5" xfId="9046"/>
    <cellStyle name="Header 83 7" xfId="9047"/>
    <cellStyle name="Header 83 8" xfId="9048"/>
    <cellStyle name="Header 83 9" xfId="9049"/>
    <cellStyle name="Header 84" xfId="9050"/>
    <cellStyle name="Header 84 10" xfId="9051"/>
    <cellStyle name="Header 84 2" xfId="9052"/>
    <cellStyle name="Header 84 2 2" xfId="9053"/>
    <cellStyle name="Header 84 2 3" xfId="9054"/>
    <cellStyle name="Header 84 2 4" xfId="9055"/>
    <cellStyle name="Header 84 2 5" xfId="9056"/>
    <cellStyle name="Header 84 3" xfId="9057"/>
    <cellStyle name="Header 84 3 2" xfId="9058"/>
    <cellStyle name="Header 84 3 3" xfId="9059"/>
    <cellStyle name="Header 84 3 4" xfId="9060"/>
    <cellStyle name="Header 84 3 5" xfId="9061"/>
    <cellStyle name="Header 84 4" xfId="9062"/>
    <cellStyle name="Header 84 4 2" xfId="9063"/>
    <cellStyle name="Header 84 4 3" xfId="9064"/>
    <cellStyle name="Header 84 4 4" xfId="9065"/>
    <cellStyle name="Header 84 4 5" xfId="9066"/>
    <cellStyle name="Header 84 5" xfId="9067"/>
    <cellStyle name="Header 84 5 2" xfId="9068"/>
    <cellStyle name="Header 84 5 3" xfId="9069"/>
    <cellStyle name="Header 84 5 4" xfId="9070"/>
    <cellStyle name="Header 84 5 5" xfId="9071"/>
    <cellStyle name="Header 84 6" xfId="9072"/>
    <cellStyle name="Header 84 6 2" xfId="9073"/>
    <cellStyle name="Header 84 6 3" xfId="9074"/>
    <cellStyle name="Header 84 6 4" xfId="9075"/>
    <cellStyle name="Header 84 6 5" xfId="9076"/>
    <cellStyle name="Header 84 7" xfId="9077"/>
    <cellStyle name="Header 84 8" xfId="9078"/>
    <cellStyle name="Header 84 9" xfId="9079"/>
    <cellStyle name="Header 85" xfId="9080"/>
    <cellStyle name="Header 85 10" xfId="9081"/>
    <cellStyle name="Header 85 2" xfId="9082"/>
    <cellStyle name="Header 85 2 2" xfId="9083"/>
    <cellStyle name="Header 85 2 3" xfId="9084"/>
    <cellStyle name="Header 85 2 4" xfId="9085"/>
    <cellStyle name="Header 85 2 5" xfId="9086"/>
    <cellStyle name="Header 85 3" xfId="9087"/>
    <cellStyle name="Header 85 3 2" xfId="9088"/>
    <cellStyle name="Header 85 3 3" xfId="9089"/>
    <cellStyle name="Header 85 3 4" xfId="9090"/>
    <cellStyle name="Header 85 3 5" xfId="9091"/>
    <cellStyle name="Header 85 4" xfId="9092"/>
    <cellStyle name="Header 85 4 2" xfId="9093"/>
    <cellStyle name="Header 85 4 3" xfId="9094"/>
    <cellStyle name="Header 85 4 4" xfId="9095"/>
    <cellStyle name="Header 85 4 5" xfId="9096"/>
    <cellStyle name="Header 85 5" xfId="9097"/>
    <cellStyle name="Header 85 5 2" xfId="9098"/>
    <cellStyle name="Header 85 5 3" xfId="9099"/>
    <cellStyle name="Header 85 5 4" xfId="9100"/>
    <cellStyle name="Header 85 5 5" xfId="9101"/>
    <cellStyle name="Header 85 6" xfId="9102"/>
    <cellStyle name="Header 85 6 2" xfId="9103"/>
    <cellStyle name="Header 85 6 3" xfId="9104"/>
    <cellStyle name="Header 85 6 4" xfId="9105"/>
    <cellStyle name="Header 85 6 5" xfId="9106"/>
    <cellStyle name="Header 85 7" xfId="9107"/>
    <cellStyle name="Header 85 8" xfId="9108"/>
    <cellStyle name="Header 85 9" xfId="9109"/>
    <cellStyle name="Header 86" xfId="9110"/>
    <cellStyle name="Header 86 10" xfId="9111"/>
    <cellStyle name="Header 86 2" xfId="9112"/>
    <cellStyle name="Header 86 2 2" xfId="9113"/>
    <cellStyle name="Header 86 2 3" xfId="9114"/>
    <cellStyle name="Header 86 2 4" xfId="9115"/>
    <cellStyle name="Header 86 2 5" xfId="9116"/>
    <cellStyle name="Header 86 3" xfId="9117"/>
    <cellStyle name="Header 86 3 2" xfId="9118"/>
    <cellStyle name="Header 86 3 3" xfId="9119"/>
    <cellStyle name="Header 86 3 4" xfId="9120"/>
    <cellStyle name="Header 86 3 5" xfId="9121"/>
    <cellStyle name="Header 86 4" xfId="9122"/>
    <cellStyle name="Header 86 4 2" xfId="9123"/>
    <cellStyle name="Header 86 4 3" xfId="9124"/>
    <cellStyle name="Header 86 4 4" xfId="9125"/>
    <cellStyle name="Header 86 4 5" xfId="9126"/>
    <cellStyle name="Header 86 5" xfId="9127"/>
    <cellStyle name="Header 86 5 2" xfId="9128"/>
    <cellStyle name="Header 86 5 3" xfId="9129"/>
    <cellStyle name="Header 86 5 4" xfId="9130"/>
    <cellStyle name="Header 86 5 5" xfId="9131"/>
    <cellStyle name="Header 86 6" xfId="9132"/>
    <cellStyle name="Header 86 6 2" xfId="9133"/>
    <cellStyle name="Header 86 6 3" xfId="9134"/>
    <cellStyle name="Header 86 6 4" xfId="9135"/>
    <cellStyle name="Header 86 6 5" xfId="9136"/>
    <cellStyle name="Header 86 7" xfId="9137"/>
    <cellStyle name="Header 86 8" xfId="9138"/>
    <cellStyle name="Header 86 9" xfId="9139"/>
    <cellStyle name="Header 87" xfId="9140"/>
    <cellStyle name="Header 87 10" xfId="9141"/>
    <cellStyle name="Header 87 2" xfId="9142"/>
    <cellStyle name="Header 87 2 2" xfId="9143"/>
    <cellStyle name="Header 87 2 3" xfId="9144"/>
    <cellStyle name="Header 87 2 4" xfId="9145"/>
    <cellStyle name="Header 87 2 5" xfId="9146"/>
    <cellStyle name="Header 87 3" xfId="9147"/>
    <cellStyle name="Header 87 3 2" xfId="9148"/>
    <cellStyle name="Header 87 3 3" xfId="9149"/>
    <cellStyle name="Header 87 3 4" xfId="9150"/>
    <cellStyle name="Header 87 3 5" xfId="9151"/>
    <cellStyle name="Header 87 4" xfId="9152"/>
    <cellStyle name="Header 87 4 2" xfId="9153"/>
    <cellStyle name="Header 87 4 3" xfId="9154"/>
    <cellStyle name="Header 87 4 4" xfId="9155"/>
    <cellStyle name="Header 87 4 5" xfId="9156"/>
    <cellStyle name="Header 87 5" xfId="9157"/>
    <cellStyle name="Header 87 5 2" xfId="9158"/>
    <cellStyle name="Header 87 5 3" xfId="9159"/>
    <cellStyle name="Header 87 5 4" xfId="9160"/>
    <cellStyle name="Header 87 5 5" xfId="9161"/>
    <cellStyle name="Header 87 6" xfId="9162"/>
    <cellStyle name="Header 87 6 2" xfId="9163"/>
    <cellStyle name="Header 87 6 3" xfId="9164"/>
    <cellStyle name="Header 87 6 4" xfId="9165"/>
    <cellStyle name="Header 87 6 5" xfId="9166"/>
    <cellStyle name="Header 87 7" xfId="9167"/>
    <cellStyle name="Header 87 8" xfId="9168"/>
    <cellStyle name="Header 87 9" xfId="9169"/>
    <cellStyle name="Header 88" xfId="9170"/>
    <cellStyle name="Header 88 10" xfId="9171"/>
    <cellStyle name="Header 88 2" xfId="9172"/>
    <cellStyle name="Header 88 2 2" xfId="9173"/>
    <cellStyle name="Header 88 2 3" xfId="9174"/>
    <cellStyle name="Header 88 2 4" xfId="9175"/>
    <cellStyle name="Header 88 2 5" xfId="9176"/>
    <cellStyle name="Header 88 3" xfId="9177"/>
    <cellStyle name="Header 88 3 2" xfId="9178"/>
    <cellStyle name="Header 88 3 3" xfId="9179"/>
    <cellStyle name="Header 88 3 4" xfId="9180"/>
    <cellStyle name="Header 88 3 5" xfId="9181"/>
    <cellStyle name="Header 88 4" xfId="9182"/>
    <cellStyle name="Header 88 4 2" xfId="9183"/>
    <cellStyle name="Header 88 4 3" xfId="9184"/>
    <cellStyle name="Header 88 4 4" xfId="9185"/>
    <cellStyle name="Header 88 4 5" xfId="9186"/>
    <cellStyle name="Header 88 5" xfId="9187"/>
    <cellStyle name="Header 88 5 2" xfId="9188"/>
    <cellStyle name="Header 88 5 3" xfId="9189"/>
    <cellStyle name="Header 88 5 4" xfId="9190"/>
    <cellStyle name="Header 88 5 5" xfId="9191"/>
    <cellStyle name="Header 88 6" xfId="9192"/>
    <cellStyle name="Header 88 6 2" xfId="9193"/>
    <cellStyle name="Header 88 6 3" xfId="9194"/>
    <cellStyle name="Header 88 6 4" xfId="9195"/>
    <cellStyle name="Header 88 6 5" xfId="9196"/>
    <cellStyle name="Header 88 7" xfId="9197"/>
    <cellStyle name="Header 88 8" xfId="9198"/>
    <cellStyle name="Header 88 9" xfId="9199"/>
    <cellStyle name="Header 89" xfId="9200"/>
    <cellStyle name="Header 89 10" xfId="9201"/>
    <cellStyle name="Header 89 2" xfId="9202"/>
    <cellStyle name="Header 89 2 2" xfId="9203"/>
    <cellStyle name="Header 89 2 3" xfId="9204"/>
    <cellStyle name="Header 89 2 4" xfId="9205"/>
    <cellStyle name="Header 89 2 5" xfId="9206"/>
    <cellStyle name="Header 89 3" xfId="9207"/>
    <cellStyle name="Header 89 3 2" xfId="9208"/>
    <cellStyle name="Header 89 3 3" xfId="9209"/>
    <cellStyle name="Header 89 3 4" xfId="9210"/>
    <cellStyle name="Header 89 3 5" xfId="9211"/>
    <cellStyle name="Header 89 4" xfId="9212"/>
    <cellStyle name="Header 89 4 2" xfId="9213"/>
    <cellStyle name="Header 89 4 3" xfId="9214"/>
    <cellStyle name="Header 89 4 4" xfId="9215"/>
    <cellStyle name="Header 89 4 5" xfId="9216"/>
    <cellStyle name="Header 89 5" xfId="9217"/>
    <cellStyle name="Header 89 5 2" xfId="9218"/>
    <cellStyle name="Header 89 5 3" xfId="9219"/>
    <cellStyle name="Header 89 5 4" xfId="9220"/>
    <cellStyle name="Header 89 5 5" xfId="9221"/>
    <cellStyle name="Header 89 6" xfId="9222"/>
    <cellStyle name="Header 89 6 2" xfId="9223"/>
    <cellStyle name="Header 89 6 3" xfId="9224"/>
    <cellStyle name="Header 89 6 4" xfId="9225"/>
    <cellStyle name="Header 89 6 5" xfId="9226"/>
    <cellStyle name="Header 89 7" xfId="9227"/>
    <cellStyle name="Header 89 8" xfId="9228"/>
    <cellStyle name="Header 89 9" xfId="9229"/>
    <cellStyle name="Header 9" xfId="9230"/>
    <cellStyle name="Header 9 10" xfId="9231"/>
    <cellStyle name="Header 9 2" xfId="9232"/>
    <cellStyle name="Header 9 2 2" xfId="9233"/>
    <cellStyle name="Header 9 2 3" xfId="9234"/>
    <cellStyle name="Header 9 2 4" xfId="9235"/>
    <cellStyle name="Header 9 2 5" xfId="9236"/>
    <cellStyle name="Header 9 3" xfId="9237"/>
    <cellStyle name="Header 9 3 2" xfId="9238"/>
    <cellStyle name="Header 9 3 3" xfId="9239"/>
    <cellStyle name="Header 9 3 4" xfId="9240"/>
    <cellStyle name="Header 9 3 5" xfId="9241"/>
    <cellStyle name="Header 9 4" xfId="9242"/>
    <cellStyle name="Header 9 4 2" xfId="9243"/>
    <cellStyle name="Header 9 4 3" xfId="9244"/>
    <cellStyle name="Header 9 4 4" xfId="9245"/>
    <cellStyle name="Header 9 4 5" xfId="9246"/>
    <cellStyle name="Header 9 5" xfId="9247"/>
    <cellStyle name="Header 9 5 2" xfId="9248"/>
    <cellStyle name="Header 9 5 3" xfId="9249"/>
    <cellStyle name="Header 9 5 4" xfId="9250"/>
    <cellStyle name="Header 9 5 5" xfId="9251"/>
    <cellStyle name="Header 9 6" xfId="9252"/>
    <cellStyle name="Header 9 6 2" xfId="9253"/>
    <cellStyle name="Header 9 6 3" xfId="9254"/>
    <cellStyle name="Header 9 6 4" xfId="9255"/>
    <cellStyle name="Header 9 6 5" xfId="9256"/>
    <cellStyle name="Header 9 7" xfId="9257"/>
    <cellStyle name="Header 9 8" xfId="9258"/>
    <cellStyle name="Header 9 9" xfId="9259"/>
    <cellStyle name="Header 90" xfId="9260"/>
    <cellStyle name="Header 90 10" xfId="9261"/>
    <cellStyle name="Header 90 2" xfId="9262"/>
    <cellStyle name="Header 90 2 2" xfId="9263"/>
    <cellStyle name="Header 90 2 3" xfId="9264"/>
    <cellStyle name="Header 90 2 4" xfId="9265"/>
    <cellStyle name="Header 90 2 5" xfId="9266"/>
    <cellStyle name="Header 90 3" xfId="9267"/>
    <cellStyle name="Header 90 3 2" xfId="9268"/>
    <cellStyle name="Header 90 3 3" xfId="9269"/>
    <cellStyle name="Header 90 3 4" xfId="9270"/>
    <cellStyle name="Header 90 3 5" xfId="9271"/>
    <cellStyle name="Header 90 4" xfId="9272"/>
    <cellStyle name="Header 90 4 2" xfId="9273"/>
    <cellStyle name="Header 90 4 3" xfId="9274"/>
    <cellStyle name="Header 90 4 4" xfId="9275"/>
    <cellStyle name="Header 90 4 5" xfId="9276"/>
    <cellStyle name="Header 90 5" xfId="9277"/>
    <cellStyle name="Header 90 5 2" xfId="9278"/>
    <cellStyle name="Header 90 5 3" xfId="9279"/>
    <cellStyle name="Header 90 5 4" xfId="9280"/>
    <cellStyle name="Header 90 5 5" xfId="9281"/>
    <cellStyle name="Header 90 6" xfId="9282"/>
    <cellStyle name="Header 90 6 2" xfId="9283"/>
    <cellStyle name="Header 90 6 3" xfId="9284"/>
    <cellStyle name="Header 90 6 4" xfId="9285"/>
    <cellStyle name="Header 90 6 5" xfId="9286"/>
    <cellStyle name="Header 90 7" xfId="9287"/>
    <cellStyle name="Header 90 8" xfId="9288"/>
    <cellStyle name="Header 90 9" xfId="9289"/>
    <cellStyle name="Header 91" xfId="9290"/>
    <cellStyle name="Header 91 10" xfId="9291"/>
    <cellStyle name="Header 91 2" xfId="9292"/>
    <cellStyle name="Header 91 2 2" xfId="9293"/>
    <cellStyle name="Header 91 2 3" xfId="9294"/>
    <cellStyle name="Header 91 2 4" xfId="9295"/>
    <cellStyle name="Header 91 2 5" xfId="9296"/>
    <cellStyle name="Header 91 3" xfId="9297"/>
    <cellStyle name="Header 91 3 2" xfId="9298"/>
    <cellStyle name="Header 91 3 3" xfId="9299"/>
    <cellStyle name="Header 91 3 4" xfId="9300"/>
    <cellStyle name="Header 91 3 5" xfId="9301"/>
    <cellStyle name="Header 91 4" xfId="9302"/>
    <cellStyle name="Header 91 4 2" xfId="9303"/>
    <cellStyle name="Header 91 4 3" xfId="9304"/>
    <cellStyle name="Header 91 4 4" xfId="9305"/>
    <cellStyle name="Header 91 4 5" xfId="9306"/>
    <cellStyle name="Header 91 5" xfId="9307"/>
    <cellStyle name="Header 91 5 2" xfId="9308"/>
    <cellStyle name="Header 91 5 3" xfId="9309"/>
    <cellStyle name="Header 91 5 4" xfId="9310"/>
    <cellStyle name="Header 91 5 5" xfId="9311"/>
    <cellStyle name="Header 91 6" xfId="9312"/>
    <cellStyle name="Header 91 6 2" xfId="9313"/>
    <cellStyle name="Header 91 6 3" xfId="9314"/>
    <cellStyle name="Header 91 6 4" xfId="9315"/>
    <cellStyle name="Header 91 6 5" xfId="9316"/>
    <cellStyle name="Header 91 7" xfId="9317"/>
    <cellStyle name="Header 91 8" xfId="9318"/>
    <cellStyle name="Header 91 9" xfId="9319"/>
    <cellStyle name="Header 92" xfId="9320"/>
    <cellStyle name="Header 92 10" xfId="9321"/>
    <cellStyle name="Header 92 2" xfId="9322"/>
    <cellStyle name="Header 92 2 2" xfId="9323"/>
    <cellStyle name="Header 92 2 3" xfId="9324"/>
    <cellStyle name="Header 92 2 4" xfId="9325"/>
    <cellStyle name="Header 92 2 5" xfId="9326"/>
    <cellStyle name="Header 92 3" xfId="9327"/>
    <cellStyle name="Header 92 3 2" xfId="9328"/>
    <cellStyle name="Header 92 3 3" xfId="9329"/>
    <cellStyle name="Header 92 3 4" xfId="9330"/>
    <cellStyle name="Header 92 3 5" xfId="9331"/>
    <cellStyle name="Header 92 4" xfId="9332"/>
    <cellStyle name="Header 92 4 2" xfId="9333"/>
    <cellStyle name="Header 92 4 3" xfId="9334"/>
    <cellStyle name="Header 92 4 4" xfId="9335"/>
    <cellStyle name="Header 92 4 5" xfId="9336"/>
    <cellStyle name="Header 92 5" xfId="9337"/>
    <cellStyle name="Header 92 5 2" xfId="9338"/>
    <cellStyle name="Header 92 5 3" xfId="9339"/>
    <cellStyle name="Header 92 5 4" xfId="9340"/>
    <cellStyle name="Header 92 5 5" xfId="9341"/>
    <cellStyle name="Header 92 6" xfId="9342"/>
    <cellStyle name="Header 92 6 2" xfId="9343"/>
    <cellStyle name="Header 92 6 3" xfId="9344"/>
    <cellStyle name="Header 92 6 4" xfId="9345"/>
    <cellStyle name="Header 92 6 5" xfId="9346"/>
    <cellStyle name="Header 92 7" xfId="9347"/>
    <cellStyle name="Header 92 8" xfId="9348"/>
    <cellStyle name="Header 92 9" xfId="9349"/>
    <cellStyle name="Header 93" xfId="9350"/>
    <cellStyle name="Header 93 10" xfId="9351"/>
    <cellStyle name="Header 93 2" xfId="9352"/>
    <cellStyle name="Header 93 2 2" xfId="9353"/>
    <cellStyle name="Header 93 2 3" xfId="9354"/>
    <cellStyle name="Header 93 2 4" xfId="9355"/>
    <cellStyle name="Header 93 2 5" xfId="9356"/>
    <cellStyle name="Header 93 3" xfId="9357"/>
    <cellStyle name="Header 93 3 2" xfId="9358"/>
    <cellStyle name="Header 93 3 3" xfId="9359"/>
    <cellStyle name="Header 93 3 4" xfId="9360"/>
    <cellStyle name="Header 93 3 5" xfId="9361"/>
    <cellStyle name="Header 93 4" xfId="9362"/>
    <cellStyle name="Header 93 4 2" xfId="9363"/>
    <cellStyle name="Header 93 4 3" xfId="9364"/>
    <cellStyle name="Header 93 4 4" xfId="9365"/>
    <cellStyle name="Header 93 4 5" xfId="9366"/>
    <cellStyle name="Header 93 5" xfId="9367"/>
    <cellStyle name="Header 93 5 2" xfId="9368"/>
    <cellStyle name="Header 93 5 3" xfId="9369"/>
    <cellStyle name="Header 93 5 4" xfId="9370"/>
    <cellStyle name="Header 93 5 5" xfId="9371"/>
    <cellStyle name="Header 93 6" xfId="9372"/>
    <cellStyle name="Header 93 6 2" xfId="9373"/>
    <cellStyle name="Header 93 6 3" xfId="9374"/>
    <cellStyle name="Header 93 6 4" xfId="9375"/>
    <cellStyle name="Header 93 6 5" xfId="9376"/>
    <cellStyle name="Header 93 7" xfId="9377"/>
    <cellStyle name="Header 93 8" xfId="9378"/>
    <cellStyle name="Header 93 9" xfId="9379"/>
    <cellStyle name="Header 94" xfId="9380"/>
    <cellStyle name="Header 94 10" xfId="9381"/>
    <cellStyle name="Header 94 2" xfId="9382"/>
    <cellStyle name="Header 94 2 2" xfId="9383"/>
    <cellStyle name="Header 94 2 3" xfId="9384"/>
    <cellStyle name="Header 94 2 4" xfId="9385"/>
    <cellStyle name="Header 94 2 5" xfId="9386"/>
    <cellStyle name="Header 94 3" xfId="9387"/>
    <cellStyle name="Header 94 3 2" xfId="9388"/>
    <cellStyle name="Header 94 3 3" xfId="9389"/>
    <cellStyle name="Header 94 3 4" xfId="9390"/>
    <cellStyle name="Header 94 3 5" xfId="9391"/>
    <cellStyle name="Header 94 4" xfId="9392"/>
    <cellStyle name="Header 94 4 2" xfId="9393"/>
    <cellStyle name="Header 94 4 3" xfId="9394"/>
    <cellStyle name="Header 94 4 4" xfId="9395"/>
    <cellStyle name="Header 94 4 5" xfId="9396"/>
    <cellStyle name="Header 94 5" xfId="9397"/>
    <cellStyle name="Header 94 5 2" xfId="9398"/>
    <cellStyle name="Header 94 5 3" xfId="9399"/>
    <cellStyle name="Header 94 5 4" xfId="9400"/>
    <cellStyle name="Header 94 5 5" xfId="9401"/>
    <cellStyle name="Header 94 6" xfId="9402"/>
    <cellStyle name="Header 94 6 2" xfId="9403"/>
    <cellStyle name="Header 94 6 3" xfId="9404"/>
    <cellStyle name="Header 94 6 4" xfId="9405"/>
    <cellStyle name="Header 94 6 5" xfId="9406"/>
    <cellStyle name="Header 94 7" xfId="9407"/>
    <cellStyle name="Header 94 8" xfId="9408"/>
    <cellStyle name="Header 94 9" xfId="9409"/>
    <cellStyle name="Header 95" xfId="9410"/>
    <cellStyle name="Header 95 10" xfId="9411"/>
    <cellStyle name="Header 95 2" xfId="9412"/>
    <cellStyle name="Header 95 2 2" xfId="9413"/>
    <cellStyle name="Header 95 2 3" xfId="9414"/>
    <cellStyle name="Header 95 2 4" xfId="9415"/>
    <cellStyle name="Header 95 2 5" xfId="9416"/>
    <cellStyle name="Header 95 3" xfId="9417"/>
    <cellStyle name="Header 95 3 2" xfId="9418"/>
    <cellStyle name="Header 95 3 3" xfId="9419"/>
    <cellStyle name="Header 95 3 4" xfId="9420"/>
    <cellStyle name="Header 95 3 5" xfId="9421"/>
    <cellStyle name="Header 95 4" xfId="9422"/>
    <cellStyle name="Header 95 4 2" xfId="9423"/>
    <cellStyle name="Header 95 4 3" xfId="9424"/>
    <cellStyle name="Header 95 4 4" xfId="9425"/>
    <cellStyle name="Header 95 4 5" xfId="9426"/>
    <cellStyle name="Header 95 5" xfId="9427"/>
    <cellStyle name="Header 95 5 2" xfId="9428"/>
    <cellStyle name="Header 95 5 3" xfId="9429"/>
    <cellStyle name="Header 95 5 4" xfId="9430"/>
    <cellStyle name="Header 95 5 5" xfId="9431"/>
    <cellStyle name="Header 95 6" xfId="9432"/>
    <cellStyle name="Header 95 6 2" xfId="9433"/>
    <cellStyle name="Header 95 6 3" xfId="9434"/>
    <cellStyle name="Header 95 6 4" xfId="9435"/>
    <cellStyle name="Header 95 6 5" xfId="9436"/>
    <cellStyle name="Header 95 7" xfId="9437"/>
    <cellStyle name="Header 95 8" xfId="9438"/>
    <cellStyle name="Header 95 9" xfId="9439"/>
    <cellStyle name="Header 96" xfId="9440"/>
    <cellStyle name="Header 96 10" xfId="9441"/>
    <cellStyle name="Header 96 2" xfId="9442"/>
    <cellStyle name="Header 96 2 2" xfId="9443"/>
    <cellStyle name="Header 96 2 3" xfId="9444"/>
    <cellStyle name="Header 96 2 4" xfId="9445"/>
    <cellStyle name="Header 96 2 5" xfId="9446"/>
    <cellStyle name="Header 96 3" xfId="9447"/>
    <cellStyle name="Header 96 3 2" xfId="9448"/>
    <cellStyle name="Header 96 3 3" xfId="9449"/>
    <cellStyle name="Header 96 3 4" xfId="9450"/>
    <cellStyle name="Header 96 3 5" xfId="9451"/>
    <cellStyle name="Header 96 4" xfId="9452"/>
    <cellStyle name="Header 96 4 2" xfId="9453"/>
    <cellStyle name="Header 96 4 3" xfId="9454"/>
    <cellStyle name="Header 96 4 4" xfId="9455"/>
    <cellStyle name="Header 96 4 5" xfId="9456"/>
    <cellStyle name="Header 96 5" xfId="9457"/>
    <cellStyle name="Header 96 5 2" xfId="9458"/>
    <cellStyle name="Header 96 5 3" xfId="9459"/>
    <cellStyle name="Header 96 5 4" xfId="9460"/>
    <cellStyle name="Header 96 5 5" xfId="9461"/>
    <cellStyle name="Header 96 6" xfId="9462"/>
    <cellStyle name="Header 96 6 2" xfId="9463"/>
    <cellStyle name="Header 96 6 3" xfId="9464"/>
    <cellStyle name="Header 96 6 4" xfId="9465"/>
    <cellStyle name="Header 96 6 5" xfId="9466"/>
    <cellStyle name="Header 96 7" xfId="9467"/>
    <cellStyle name="Header 96 8" xfId="9468"/>
    <cellStyle name="Header 96 9" xfId="9469"/>
    <cellStyle name="Header 97" xfId="9470"/>
    <cellStyle name="Header 97 10" xfId="9471"/>
    <cellStyle name="Header 97 2" xfId="9472"/>
    <cellStyle name="Header 97 2 2" xfId="9473"/>
    <cellStyle name="Header 97 2 3" xfId="9474"/>
    <cellStyle name="Header 97 2 4" xfId="9475"/>
    <cellStyle name="Header 97 2 5" xfId="9476"/>
    <cellStyle name="Header 97 3" xfId="9477"/>
    <cellStyle name="Header 97 3 2" xfId="9478"/>
    <cellStyle name="Header 97 3 3" xfId="9479"/>
    <cellStyle name="Header 97 3 4" xfId="9480"/>
    <cellStyle name="Header 97 3 5" xfId="9481"/>
    <cellStyle name="Header 97 4" xfId="9482"/>
    <cellStyle name="Header 97 4 2" xfId="9483"/>
    <cellStyle name="Header 97 4 3" xfId="9484"/>
    <cellStyle name="Header 97 4 4" xfId="9485"/>
    <cellStyle name="Header 97 4 5" xfId="9486"/>
    <cellStyle name="Header 97 5" xfId="9487"/>
    <cellStyle name="Header 97 5 2" xfId="9488"/>
    <cellStyle name="Header 97 5 3" xfId="9489"/>
    <cellStyle name="Header 97 5 4" xfId="9490"/>
    <cellStyle name="Header 97 5 5" xfId="9491"/>
    <cellStyle name="Header 97 6" xfId="9492"/>
    <cellStyle name="Header 97 6 2" xfId="9493"/>
    <cellStyle name="Header 97 6 3" xfId="9494"/>
    <cellStyle name="Header 97 6 4" xfId="9495"/>
    <cellStyle name="Header 97 6 5" xfId="9496"/>
    <cellStyle name="Header 97 7" xfId="9497"/>
    <cellStyle name="Header 97 8" xfId="9498"/>
    <cellStyle name="Header 97 9" xfId="9499"/>
    <cellStyle name="Header 98" xfId="9500"/>
    <cellStyle name="Header 98 10" xfId="9501"/>
    <cellStyle name="Header 98 2" xfId="9502"/>
    <cellStyle name="Header 98 2 2" xfId="9503"/>
    <cellStyle name="Header 98 2 3" xfId="9504"/>
    <cellStyle name="Header 98 2 4" xfId="9505"/>
    <cellStyle name="Header 98 2 5" xfId="9506"/>
    <cellStyle name="Header 98 3" xfId="9507"/>
    <cellStyle name="Header 98 3 2" xfId="9508"/>
    <cellStyle name="Header 98 3 3" xfId="9509"/>
    <cellStyle name="Header 98 3 4" xfId="9510"/>
    <cellStyle name="Header 98 3 5" xfId="9511"/>
    <cellStyle name="Header 98 4" xfId="9512"/>
    <cellStyle name="Header 98 4 2" xfId="9513"/>
    <cellStyle name="Header 98 4 3" xfId="9514"/>
    <cellStyle name="Header 98 4 4" xfId="9515"/>
    <cellStyle name="Header 98 4 5" xfId="9516"/>
    <cellStyle name="Header 98 5" xfId="9517"/>
    <cellStyle name="Header 98 5 2" xfId="9518"/>
    <cellStyle name="Header 98 5 3" xfId="9519"/>
    <cellStyle name="Header 98 5 4" xfId="9520"/>
    <cellStyle name="Header 98 5 5" xfId="9521"/>
    <cellStyle name="Header 98 6" xfId="9522"/>
    <cellStyle name="Header 98 6 2" xfId="9523"/>
    <cellStyle name="Header 98 6 3" xfId="9524"/>
    <cellStyle name="Header 98 6 4" xfId="9525"/>
    <cellStyle name="Header 98 6 5" xfId="9526"/>
    <cellStyle name="Header 98 7" xfId="9527"/>
    <cellStyle name="Header 98 8" xfId="9528"/>
    <cellStyle name="Header 98 9" xfId="9529"/>
    <cellStyle name="Header 99" xfId="9530"/>
    <cellStyle name="Header 99 10" xfId="9531"/>
    <cellStyle name="Header 99 2" xfId="9532"/>
    <cellStyle name="Header 99 2 2" xfId="9533"/>
    <cellStyle name="Header 99 2 3" xfId="9534"/>
    <cellStyle name="Header 99 2 4" xfId="9535"/>
    <cellStyle name="Header 99 2 5" xfId="9536"/>
    <cellStyle name="Header 99 3" xfId="9537"/>
    <cellStyle name="Header 99 3 2" xfId="9538"/>
    <cellStyle name="Header 99 3 3" xfId="9539"/>
    <cellStyle name="Header 99 3 4" xfId="9540"/>
    <cellStyle name="Header 99 3 5" xfId="9541"/>
    <cellStyle name="Header 99 4" xfId="9542"/>
    <cellStyle name="Header 99 4 2" xfId="9543"/>
    <cellStyle name="Header 99 4 3" xfId="9544"/>
    <cellStyle name="Header 99 4 4" xfId="9545"/>
    <cellStyle name="Header 99 4 5" xfId="9546"/>
    <cellStyle name="Header 99 5" xfId="9547"/>
    <cellStyle name="Header 99 5 2" xfId="9548"/>
    <cellStyle name="Header 99 5 3" xfId="9549"/>
    <cellStyle name="Header 99 5 4" xfId="9550"/>
    <cellStyle name="Header 99 5 5" xfId="9551"/>
    <cellStyle name="Header 99 6" xfId="9552"/>
    <cellStyle name="Header 99 6 2" xfId="9553"/>
    <cellStyle name="Header 99 6 3" xfId="9554"/>
    <cellStyle name="Header 99 6 4" xfId="9555"/>
    <cellStyle name="Header 99 6 5" xfId="9556"/>
    <cellStyle name="Header 99 7" xfId="9557"/>
    <cellStyle name="Header 99 8" xfId="9558"/>
    <cellStyle name="Header 99 9" xfId="9559"/>
    <cellStyle name="Header1" xfId="9560"/>
    <cellStyle name="Header1 10" xfId="9561"/>
    <cellStyle name="Header1 100" xfId="9562"/>
    <cellStyle name="Header1 101" xfId="9563"/>
    <cellStyle name="Header1 102" xfId="9564"/>
    <cellStyle name="Header1 103" xfId="9565"/>
    <cellStyle name="Header1 104" xfId="9566"/>
    <cellStyle name="Header1 105" xfId="9567"/>
    <cellStyle name="Header1 106" xfId="9568"/>
    <cellStyle name="Header1 107" xfId="9569"/>
    <cellStyle name="Header1 108" xfId="9570"/>
    <cellStyle name="Header1 109" xfId="9571"/>
    <cellStyle name="Header1 11" xfId="9572"/>
    <cellStyle name="Header1 110" xfId="9573"/>
    <cellStyle name="Header1 111" xfId="9574"/>
    <cellStyle name="Header1 112" xfId="9575"/>
    <cellStyle name="Header1 113" xfId="9576"/>
    <cellStyle name="Header1 114" xfId="9577"/>
    <cellStyle name="Header1 115" xfId="9578"/>
    <cellStyle name="Header1 116" xfId="9579"/>
    <cellStyle name="Header1 117" xfId="9580"/>
    <cellStyle name="Header1 118" xfId="9581"/>
    <cellStyle name="Header1 119" xfId="9582"/>
    <cellStyle name="Header1 12" xfId="9583"/>
    <cellStyle name="Header1 13" xfId="9584"/>
    <cellStyle name="Header1 14" xfId="9585"/>
    <cellStyle name="Header1 15" xfId="9586"/>
    <cellStyle name="Header1 16" xfId="9587"/>
    <cellStyle name="Header1 17" xfId="9588"/>
    <cellStyle name="Header1 18" xfId="9589"/>
    <cellStyle name="Header1 19" xfId="9590"/>
    <cellStyle name="Header1 2" xfId="9591"/>
    <cellStyle name="Header1 2 10" xfId="9592"/>
    <cellStyle name="Header1 2 100" xfId="9593"/>
    <cellStyle name="Header1 2 101" xfId="9594"/>
    <cellStyle name="Header1 2 102" xfId="9595"/>
    <cellStyle name="Header1 2 103" xfId="9596"/>
    <cellStyle name="Header1 2 104" xfId="9597"/>
    <cellStyle name="Header1 2 105" xfId="9598"/>
    <cellStyle name="Header1 2 106" xfId="9599"/>
    <cellStyle name="Header1 2 107" xfId="9600"/>
    <cellStyle name="Header1 2 108" xfId="9601"/>
    <cellStyle name="Header1 2 109" xfId="9602"/>
    <cellStyle name="Header1 2 11" xfId="9603"/>
    <cellStyle name="Header1 2 110" xfId="9604"/>
    <cellStyle name="Header1 2 111" xfId="9605"/>
    <cellStyle name="Header1 2 112" xfId="9606"/>
    <cellStyle name="Header1 2 113" xfId="9607"/>
    <cellStyle name="Header1 2 114" xfId="9608"/>
    <cellStyle name="Header1 2 115" xfId="9609"/>
    <cellStyle name="Header1 2 116" xfId="9610"/>
    <cellStyle name="Header1 2 117" xfId="9611"/>
    <cellStyle name="Header1 2 12" xfId="9612"/>
    <cellStyle name="Header1 2 13" xfId="9613"/>
    <cellStyle name="Header1 2 14" xfId="9614"/>
    <cellStyle name="Header1 2 15" xfId="9615"/>
    <cellStyle name="Header1 2 16" xfId="9616"/>
    <cellStyle name="Header1 2 17" xfId="9617"/>
    <cellStyle name="Header1 2 18" xfId="9618"/>
    <cellStyle name="Header1 2 19" xfId="9619"/>
    <cellStyle name="Header1 2 2" xfId="9620"/>
    <cellStyle name="Header1 2 20" xfId="9621"/>
    <cellStyle name="Header1 2 21" xfId="9622"/>
    <cellStyle name="Header1 2 22" xfId="9623"/>
    <cellStyle name="Header1 2 23" xfId="9624"/>
    <cellStyle name="Header1 2 24" xfId="9625"/>
    <cellStyle name="Header1 2 25" xfId="9626"/>
    <cellStyle name="Header1 2 26" xfId="9627"/>
    <cellStyle name="Header1 2 27" xfId="9628"/>
    <cellStyle name="Header1 2 28" xfId="9629"/>
    <cellStyle name="Header1 2 29" xfId="9630"/>
    <cellStyle name="Header1 2 3" xfId="9631"/>
    <cellStyle name="Header1 2 30" xfId="9632"/>
    <cellStyle name="Header1 2 31" xfId="9633"/>
    <cellStyle name="Header1 2 32" xfId="9634"/>
    <cellStyle name="Header1 2 33" xfId="9635"/>
    <cellStyle name="Header1 2 34" xfId="9636"/>
    <cellStyle name="Header1 2 35" xfId="9637"/>
    <cellStyle name="Header1 2 36" xfId="9638"/>
    <cellStyle name="Header1 2 37" xfId="9639"/>
    <cellStyle name="Header1 2 38" xfId="9640"/>
    <cellStyle name="Header1 2 39" xfId="9641"/>
    <cellStyle name="Header1 2 4" xfId="9642"/>
    <cellStyle name="Header1 2 40" xfId="9643"/>
    <cellStyle name="Header1 2 41" xfId="9644"/>
    <cellStyle name="Header1 2 42" xfId="9645"/>
    <cellStyle name="Header1 2 43" xfId="9646"/>
    <cellStyle name="Header1 2 44" xfId="9647"/>
    <cellStyle name="Header1 2 45" xfId="9648"/>
    <cellStyle name="Header1 2 46" xfId="9649"/>
    <cellStyle name="Header1 2 47" xfId="9650"/>
    <cellStyle name="Header1 2 48" xfId="9651"/>
    <cellStyle name="Header1 2 49" xfId="9652"/>
    <cellStyle name="Header1 2 5" xfId="9653"/>
    <cellStyle name="Header1 2 50" xfId="9654"/>
    <cellStyle name="Header1 2 51" xfId="9655"/>
    <cellStyle name="Header1 2 52" xfId="9656"/>
    <cellStyle name="Header1 2 53" xfId="9657"/>
    <cellStyle name="Header1 2 54" xfId="9658"/>
    <cellStyle name="Header1 2 55" xfId="9659"/>
    <cellStyle name="Header1 2 56" xfId="9660"/>
    <cellStyle name="Header1 2 57" xfId="9661"/>
    <cellStyle name="Header1 2 58" xfId="9662"/>
    <cellStyle name="Header1 2 59" xfId="9663"/>
    <cellStyle name="Header1 2 6" xfId="9664"/>
    <cellStyle name="Header1 2 60" xfId="9665"/>
    <cellStyle name="Header1 2 61" xfId="9666"/>
    <cellStyle name="Header1 2 62" xfId="9667"/>
    <cellStyle name="Header1 2 63" xfId="9668"/>
    <cellStyle name="Header1 2 64" xfId="9669"/>
    <cellStyle name="Header1 2 65" xfId="9670"/>
    <cellStyle name="Header1 2 66" xfId="9671"/>
    <cellStyle name="Header1 2 67" xfId="9672"/>
    <cellStyle name="Header1 2 68" xfId="9673"/>
    <cellStyle name="Header1 2 69" xfId="9674"/>
    <cellStyle name="Header1 2 7" xfId="9675"/>
    <cellStyle name="Header1 2 70" xfId="9676"/>
    <cellStyle name="Header1 2 71" xfId="9677"/>
    <cellStyle name="Header1 2 72" xfId="9678"/>
    <cellStyle name="Header1 2 73" xfId="9679"/>
    <cellStyle name="Header1 2 74" xfId="9680"/>
    <cellStyle name="Header1 2 75" xfId="9681"/>
    <cellStyle name="Header1 2 76" xfId="9682"/>
    <cellStyle name="Header1 2 77" xfId="9683"/>
    <cellStyle name="Header1 2 78" xfId="9684"/>
    <cellStyle name="Header1 2 79" xfId="9685"/>
    <cellStyle name="Header1 2 8" xfId="9686"/>
    <cellStyle name="Header1 2 80" xfId="9687"/>
    <cellStyle name="Header1 2 81" xfId="9688"/>
    <cellStyle name="Header1 2 82" xfId="9689"/>
    <cellStyle name="Header1 2 83" xfId="9690"/>
    <cellStyle name="Header1 2 84" xfId="9691"/>
    <cellStyle name="Header1 2 85" xfId="9692"/>
    <cellStyle name="Header1 2 86" xfId="9693"/>
    <cellStyle name="Header1 2 87" xfId="9694"/>
    <cellStyle name="Header1 2 88" xfId="9695"/>
    <cellStyle name="Header1 2 89" xfId="9696"/>
    <cellStyle name="Header1 2 9" xfId="9697"/>
    <cellStyle name="Header1 2 90" xfId="9698"/>
    <cellStyle name="Header1 2 91" xfId="9699"/>
    <cellStyle name="Header1 2 92" xfId="9700"/>
    <cellStyle name="Header1 2 93" xfId="9701"/>
    <cellStyle name="Header1 2 94" xfId="9702"/>
    <cellStyle name="Header1 2 95" xfId="9703"/>
    <cellStyle name="Header1 2 96" xfId="9704"/>
    <cellStyle name="Header1 2 97" xfId="9705"/>
    <cellStyle name="Header1 2 98" xfId="9706"/>
    <cellStyle name="Header1 2 99" xfId="9707"/>
    <cellStyle name="Header1 20" xfId="9708"/>
    <cellStyle name="Header1 21" xfId="9709"/>
    <cellStyle name="Header1 22" xfId="9710"/>
    <cellStyle name="Header1 23" xfId="9711"/>
    <cellStyle name="Header1 24" xfId="9712"/>
    <cellStyle name="Header1 25" xfId="9713"/>
    <cellStyle name="Header1 26" xfId="9714"/>
    <cellStyle name="Header1 27" xfId="9715"/>
    <cellStyle name="Header1 28" xfId="9716"/>
    <cellStyle name="Header1 29" xfId="9717"/>
    <cellStyle name="Header1 3" xfId="9718"/>
    <cellStyle name="Header1 3 10" xfId="9719"/>
    <cellStyle name="Header1 3 100" xfId="9720"/>
    <cellStyle name="Header1 3 101" xfId="9721"/>
    <cellStyle name="Header1 3 102" xfId="9722"/>
    <cellStyle name="Header1 3 103" xfId="9723"/>
    <cellStyle name="Header1 3 104" xfId="9724"/>
    <cellStyle name="Header1 3 105" xfId="9725"/>
    <cellStyle name="Header1 3 106" xfId="9726"/>
    <cellStyle name="Header1 3 107" xfId="9727"/>
    <cellStyle name="Header1 3 108" xfId="9728"/>
    <cellStyle name="Header1 3 109" xfId="9729"/>
    <cellStyle name="Header1 3 11" xfId="9730"/>
    <cellStyle name="Header1 3 110" xfId="9731"/>
    <cellStyle name="Header1 3 111" xfId="9732"/>
    <cellStyle name="Header1 3 112" xfId="9733"/>
    <cellStyle name="Header1 3 113" xfId="9734"/>
    <cellStyle name="Header1 3 114" xfId="9735"/>
    <cellStyle name="Header1 3 115" xfId="9736"/>
    <cellStyle name="Header1 3 116" xfId="9737"/>
    <cellStyle name="Header1 3 117" xfId="9738"/>
    <cellStyle name="Header1 3 12" xfId="9739"/>
    <cellStyle name="Header1 3 13" xfId="9740"/>
    <cellStyle name="Header1 3 14" xfId="9741"/>
    <cellStyle name="Header1 3 15" xfId="9742"/>
    <cellStyle name="Header1 3 16" xfId="9743"/>
    <cellStyle name="Header1 3 17" xfId="9744"/>
    <cellStyle name="Header1 3 18" xfId="9745"/>
    <cellStyle name="Header1 3 19" xfId="9746"/>
    <cellStyle name="Header1 3 2" xfId="9747"/>
    <cellStyle name="Header1 3 20" xfId="9748"/>
    <cellStyle name="Header1 3 21" xfId="9749"/>
    <cellStyle name="Header1 3 22" xfId="9750"/>
    <cellStyle name="Header1 3 23" xfId="9751"/>
    <cellStyle name="Header1 3 24" xfId="9752"/>
    <cellStyle name="Header1 3 25" xfId="9753"/>
    <cellStyle name="Header1 3 26" xfId="9754"/>
    <cellStyle name="Header1 3 27" xfId="9755"/>
    <cellStyle name="Header1 3 28" xfId="9756"/>
    <cellStyle name="Header1 3 29" xfId="9757"/>
    <cellStyle name="Header1 3 3" xfId="9758"/>
    <cellStyle name="Header1 3 30" xfId="9759"/>
    <cellStyle name="Header1 3 31" xfId="9760"/>
    <cellStyle name="Header1 3 32" xfId="9761"/>
    <cellStyle name="Header1 3 33" xfId="9762"/>
    <cellStyle name="Header1 3 34" xfId="9763"/>
    <cellStyle name="Header1 3 35" xfId="9764"/>
    <cellStyle name="Header1 3 36" xfId="9765"/>
    <cellStyle name="Header1 3 37" xfId="9766"/>
    <cellStyle name="Header1 3 38" xfId="9767"/>
    <cellStyle name="Header1 3 39" xfId="9768"/>
    <cellStyle name="Header1 3 4" xfId="9769"/>
    <cellStyle name="Header1 3 40" xfId="9770"/>
    <cellStyle name="Header1 3 41" xfId="9771"/>
    <cellStyle name="Header1 3 42" xfId="9772"/>
    <cellStyle name="Header1 3 43" xfId="9773"/>
    <cellStyle name="Header1 3 44" xfId="9774"/>
    <cellStyle name="Header1 3 45" xfId="9775"/>
    <cellStyle name="Header1 3 46" xfId="9776"/>
    <cellStyle name="Header1 3 47" xfId="9777"/>
    <cellStyle name="Header1 3 48" xfId="9778"/>
    <cellStyle name="Header1 3 49" xfId="9779"/>
    <cellStyle name="Header1 3 5" xfId="9780"/>
    <cellStyle name="Header1 3 50" xfId="9781"/>
    <cellStyle name="Header1 3 51" xfId="9782"/>
    <cellStyle name="Header1 3 52" xfId="9783"/>
    <cellStyle name="Header1 3 53" xfId="9784"/>
    <cellStyle name="Header1 3 54" xfId="9785"/>
    <cellStyle name="Header1 3 55" xfId="9786"/>
    <cellStyle name="Header1 3 56" xfId="9787"/>
    <cellStyle name="Header1 3 57" xfId="9788"/>
    <cellStyle name="Header1 3 58" xfId="9789"/>
    <cellStyle name="Header1 3 59" xfId="9790"/>
    <cellStyle name="Header1 3 6" xfId="9791"/>
    <cellStyle name="Header1 3 60" xfId="9792"/>
    <cellStyle name="Header1 3 61" xfId="9793"/>
    <cellStyle name="Header1 3 62" xfId="9794"/>
    <cellStyle name="Header1 3 63" xfId="9795"/>
    <cellStyle name="Header1 3 64" xfId="9796"/>
    <cellStyle name="Header1 3 65" xfId="9797"/>
    <cellStyle name="Header1 3 66" xfId="9798"/>
    <cellStyle name="Header1 3 67" xfId="9799"/>
    <cellStyle name="Header1 3 68" xfId="9800"/>
    <cellStyle name="Header1 3 69" xfId="9801"/>
    <cellStyle name="Header1 3 7" xfId="9802"/>
    <cellStyle name="Header1 3 70" xfId="9803"/>
    <cellStyle name="Header1 3 71" xfId="9804"/>
    <cellStyle name="Header1 3 72" xfId="9805"/>
    <cellStyle name="Header1 3 73" xfId="9806"/>
    <cellStyle name="Header1 3 74" xfId="9807"/>
    <cellStyle name="Header1 3 75" xfId="9808"/>
    <cellStyle name="Header1 3 76" xfId="9809"/>
    <cellStyle name="Header1 3 77" xfId="9810"/>
    <cellStyle name="Header1 3 78" xfId="9811"/>
    <cellStyle name="Header1 3 79" xfId="9812"/>
    <cellStyle name="Header1 3 8" xfId="9813"/>
    <cellStyle name="Header1 3 80" xfId="9814"/>
    <cellStyle name="Header1 3 81" xfId="9815"/>
    <cellStyle name="Header1 3 82" xfId="9816"/>
    <cellStyle name="Header1 3 83" xfId="9817"/>
    <cellStyle name="Header1 3 84" xfId="9818"/>
    <cellStyle name="Header1 3 85" xfId="9819"/>
    <cellStyle name="Header1 3 86" xfId="9820"/>
    <cellStyle name="Header1 3 87" xfId="9821"/>
    <cellStyle name="Header1 3 88" xfId="9822"/>
    <cellStyle name="Header1 3 89" xfId="9823"/>
    <cellStyle name="Header1 3 9" xfId="9824"/>
    <cellStyle name="Header1 3 90" xfId="9825"/>
    <cellStyle name="Header1 3 91" xfId="9826"/>
    <cellStyle name="Header1 3 92" xfId="9827"/>
    <cellStyle name="Header1 3 93" xfId="9828"/>
    <cellStyle name="Header1 3 94" xfId="9829"/>
    <cellStyle name="Header1 3 95" xfId="9830"/>
    <cellStyle name="Header1 3 96" xfId="9831"/>
    <cellStyle name="Header1 3 97" xfId="9832"/>
    <cellStyle name="Header1 3 98" xfId="9833"/>
    <cellStyle name="Header1 3 99" xfId="9834"/>
    <cellStyle name="Header1 30" xfId="9835"/>
    <cellStyle name="Header1 31" xfId="9836"/>
    <cellStyle name="Header1 32" xfId="9837"/>
    <cellStyle name="Header1 33" xfId="9838"/>
    <cellStyle name="Header1 34" xfId="9839"/>
    <cellStyle name="Header1 35" xfId="9840"/>
    <cellStyle name="Header1 36" xfId="9841"/>
    <cellStyle name="Header1 37" xfId="9842"/>
    <cellStyle name="Header1 38" xfId="9843"/>
    <cellStyle name="Header1 39" xfId="9844"/>
    <cellStyle name="Header1 4" xfId="9845"/>
    <cellStyle name="Header1 40" xfId="9846"/>
    <cellStyle name="Header1 41" xfId="9847"/>
    <cellStyle name="Header1 42" xfId="9848"/>
    <cellStyle name="Header1 43" xfId="9849"/>
    <cellStyle name="Header1 44" xfId="9850"/>
    <cellStyle name="Header1 45" xfId="9851"/>
    <cellStyle name="Header1 46" xfId="9852"/>
    <cellStyle name="Header1 47" xfId="9853"/>
    <cellStyle name="Header1 48" xfId="9854"/>
    <cellStyle name="Header1 49" xfId="9855"/>
    <cellStyle name="Header1 5" xfId="9856"/>
    <cellStyle name="Header1 50" xfId="9857"/>
    <cellStyle name="Header1 51" xfId="9858"/>
    <cellStyle name="Header1 52" xfId="9859"/>
    <cellStyle name="Header1 53" xfId="9860"/>
    <cellStyle name="Header1 54" xfId="9861"/>
    <cellStyle name="Header1 55" xfId="9862"/>
    <cellStyle name="Header1 56" xfId="9863"/>
    <cellStyle name="Header1 57" xfId="9864"/>
    <cellStyle name="Header1 58" xfId="9865"/>
    <cellStyle name="Header1 59" xfId="9866"/>
    <cellStyle name="Header1 6" xfId="9867"/>
    <cellStyle name="Header1 60" xfId="9868"/>
    <cellStyle name="Header1 61" xfId="9869"/>
    <cellStyle name="Header1 62" xfId="9870"/>
    <cellStyle name="Header1 63" xfId="9871"/>
    <cellStyle name="Header1 64" xfId="9872"/>
    <cellStyle name="Header1 65" xfId="9873"/>
    <cellStyle name="Header1 66" xfId="9874"/>
    <cellStyle name="Header1 67" xfId="9875"/>
    <cellStyle name="Header1 68" xfId="9876"/>
    <cellStyle name="Header1 69" xfId="9877"/>
    <cellStyle name="Header1 7" xfId="9878"/>
    <cellStyle name="Header1 70" xfId="9879"/>
    <cellStyle name="Header1 71" xfId="9880"/>
    <cellStyle name="Header1 72" xfId="9881"/>
    <cellStyle name="Header1 73" xfId="9882"/>
    <cellStyle name="Header1 74" xfId="9883"/>
    <cellStyle name="Header1 75" xfId="9884"/>
    <cellStyle name="Header1 76" xfId="9885"/>
    <cellStyle name="Header1 77" xfId="9886"/>
    <cellStyle name="Header1 78" xfId="9887"/>
    <cellStyle name="Header1 79" xfId="9888"/>
    <cellStyle name="Header1 8" xfId="9889"/>
    <cellStyle name="Header1 80" xfId="9890"/>
    <cellStyle name="Header1 81" xfId="9891"/>
    <cellStyle name="Header1 82" xfId="9892"/>
    <cellStyle name="Header1 83" xfId="9893"/>
    <cellStyle name="Header1 84" xfId="9894"/>
    <cellStyle name="Header1 85" xfId="9895"/>
    <cellStyle name="Header1 86" xfId="9896"/>
    <cellStyle name="Header1 87" xfId="9897"/>
    <cellStyle name="Header1 88" xfId="9898"/>
    <cellStyle name="Header1 89" xfId="9899"/>
    <cellStyle name="Header1 9" xfId="9900"/>
    <cellStyle name="Header1 90" xfId="9901"/>
    <cellStyle name="Header1 91" xfId="9902"/>
    <cellStyle name="Header1 92" xfId="9903"/>
    <cellStyle name="Header1 93" xfId="9904"/>
    <cellStyle name="Header1 94" xfId="9905"/>
    <cellStyle name="Header1 95" xfId="9906"/>
    <cellStyle name="Header1 96" xfId="9907"/>
    <cellStyle name="Header1 97" xfId="9908"/>
    <cellStyle name="Header1 98" xfId="9909"/>
    <cellStyle name="Header1 99" xfId="9910"/>
    <cellStyle name="Header2" xfId="9911"/>
    <cellStyle name="Header2 2" xfId="9912"/>
    <cellStyle name="Header2 2 2" xfId="9913"/>
    <cellStyle name="Header2 3" xfId="9914"/>
    <cellStyle name="Header2 3 2" xfId="9915"/>
    <cellStyle name="Header2 4" xfId="9916"/>
    <cellStyle name="Header2 5" xfId="9917"/>
    <cellStyle name="headers" xfId="9918"/>
    <cellStyle name="heading" xfId="9919"/>
    <cellStyle name="Heading 1 2" xfId="9920"/>
    <cellStyle name="Heading 1 2 2" xfId="9921"/>
    <cellStyle name="Heading 1 2 3" xfId="9922"/>
    <cellStyle name="Heading 1 3" xfId="9923"/>
    <cellStyle name="Heading 1 3 2" xfId="9924"/>
    <cellStyle name="Heading 1 3 3" xfId="9925"/>
    <cellStyle name="Heading 1 4" xfId="9926"/>
    <cellStyle name="Heading 1 4 2" xfId="9927"/>
    <cellStyle name="Heading 1 4 3" xfId="9928"/>
    <cellStyle name="Heading 1 4 4" xfId="9929"/>
    <cellStyle name="Heading 1 5" xfId="9930"/>
    <cellStyle name="Heading 1 5 2" xfId="9931"/>
    <cellStyle name="Heading 1 6" xfId="9932"/>
    <cellStyle name="Heading 1 6 2" xfId="9933"/>
    <cellStyle name="Heading 1 7" xfId="9934"/>
    <cellStyle name="Heading 2 2" xfId="9935"/>
    <cellStyle name="Heading 2 2 2" xfId="9936"/>
    <cellStyle name="Heading 2 2 3" xfId="9937"/>
    <cellStyle name="Heading 2 3" xfId="9938"/>
    <cellStyle name="Heading 2 3 2" xfId="9939"/>
    <cellStyle name="Heading 2 3 3" xfId="9940"/>
    <cellStyle name="Heading 2 4" xfId="9941"/>
    <cellStyle name="Heading 2 4 2" xfId="9942"/>
    <cellStyle name="Heading 2 4 3" xfId="9943"/>
    <cellStyle name="Heading 2 4 4" xfId="9944"/>
    <cellStyle name="Heading 2 5" xfId="9945"/>
    <cellStyle name="Heading 2 5 2" xfId="9946"/>
    <cellStyle name="Heading 2 6" xfId="9947"/>
    <cellStyle name="Heading 2 6 2" xfId="9948"/>
    <cellStyle name="Heading 2 7" xfId="9949"/>
    <cellStyle name="Heading 3 2" xfId="9950"/>
    <cellStyle name="Heading 3 2 2" xfId="9951"/>
    <cellStyle name="Heading 3 2 3" xfId="9952"/>
    <cellStyle name="Heading 3 3" xfId="9953"/>
    <cellStyle name="Heading 3 3 2" xfId="9954"/>
    <cellStyle name="Heading 3 3 3" xfId="9955"/>
    <cellStyle name="Heading 3 4" xfId="9956"/>
    <cellStyle name="Heading 3 4 2" xfId="9957"/>
    <cellStyle name="Heading 3 4 3" xfId="9958"/>
    <cellStyle name="Heading 3 4 4" xfId="9959"/>
    <cellStyle name="Heading 3 5" xfId="9960"/>
    <cellStyle name="Heading 3 5 2" xfId="9961"/>
    <cellStyle name="Heading 3 6" xfId="9962"/>
    <cellStyle name="Heading 3 6 2" xfId="9963"/>
    <cellStyle name="Heading 3 7" xfId="9964"/>
    <cellStyle name="Heading 4 2" xfId="9965"/>
    <cellStyle name="Heading 4 2 2" xfId="9966"/>
    <cellStyle name="Heading 4 2 3" xfId="9967"/>
    <cellStyle name="Heading 4 3" xfId="9968"/>
    <cellStyle name="Heading 4 3 2" xfId="9969"/>
    <cellStyle name="Heading 4 3 3" xfId="9970"/>
    <cellStyle name="Heading 4 4" xfId="9971"/>
    <cellStyle name="Heading 4 4 2" xfId="9972"/>
    <cellStyle name="Heading 4 4 3" xfId="9973"/>
    <cellStyle name="Heading 4 4 4" xfId="9974"/>
    <cellStyle name="Heading 4 5" xfId="9975"/>
    <cellStyle name="Heading 4 5 2" xfId="9976"/>
    <cellStyle name="Heading 4 6" xfId="9977"/>
    <cellStyle name="Heading 4 6 2" xfId="9978"/>
    <cellStyle name="Heading 4 7" xfId="9979"/>
    <cellStyle name="heading info" xfId="9980"/>
    <cellStyle name="Hidden" xfId="9981"/>
    <cellStyle name="HIGHLIGHT1" xfId="9982"/>
    <cellStyle name="HIGHLIGHT1 2" xfId="9983"/>
    <cellStyle name="HIGHLIGHT2" xfId="9984"/>
    <cellStyle name="HIGHLIGHT2 2" xfId="9985"/>
    <cellStyle name="HIGHLIGHT3" xfId="9986"/>
    <cellStyle name="HIGHLIGHT3 2" xfId="9987"/>
    <cellStyle name="HIGHLIGHT4" xfId="9988"/>
    <cellStyle name="HIGHLIGHT4 2" xfId="9989"/>
    <cellStyle name="Historical" xfId="9990"/>
    <cellStyle name="Hyperlink 2" xfId="9991"/>
    <cellStyle name="Hyperlink 2 10" xfId="9992"/>
    <cellStyle name="Hyperlink 2 11" xfId="9993"/>
    <cellStyle name="Hyperlink 2 12" xfId="9994"/>
    <cellStyle name="Hyperlink 2 13" xfId="9995"/>
    <cellStyle name="Hyperlink 2 14" xfId="9996"/>
    <cellStyle name="Hyperlink 2 15" xfId="9997"/>
    <cellStyle name="Hyperlink 2 2" xfId="5"/>
    <cellStyle name="Hyperlink 2 2 2" xfId="9998"/>
    <cellStyle name="Hyperlink 2 2 2 2" xfId="9999"/>
    <cellStyle name="Hyperlink 2 2 3" xfId="10000"/>
    <cellStyle name="Hyperlink 2 3" xfId="10001"/>
    <cellStyle name="Hyperlink 2 3 2" xfId="10002"/>
    <cellStyle name="Hyperlink 2 3 3" xfId="10003"/>
    <cellStyle name="Hyperlink 2 3 4" xfId="10004"/>
    <cellStyle name="Hyperlink 2 3 5" xfId="10005"/>
    <cellStyle name="Hyperlink 2 4" xfId="10006"/>
    <cellStyle name="Hyperlink 2 4 2" xfId="10007"/>
    <cellStyle name="Hyperlink 2 5" xfId="10008"/>
    <cellStyle name="Hyperlink 2 6" xfId="10009"/>
    <cellStyle name="Hyperlink 2 7" xfId="10010"/>
    <cellStyle name="Hyperlink 2 8" xfId="10011"/>
    <cellStyle name="Hyperlink 2 9" xfId="10012"/>
    <cellStyle name="Hyperlink 3" xfId="10013"/>
    <cellStyle name="Hyperlink 3 2" xfId="10014"/>
    <cellStyle name="Hyperlink 3 3" xfId="10015"/>
    <cellStyle name="Hyperlink 3 4" xfId="10016"/>
    <cellStyle name="Hyperlink 3 5" xfId="10017"/>
    <cellStyle name="Hyperlink 3 6" xfId="10018"/>
    <cellStyle name="Hyperlink 4" xfId="10019"/>
    <cellStyle name="Hyperlink 4 2" xfId="10020"/>
    <cellStyle name="Hyperlink 5" xfId="10021"/>
    <cellStyle name="Hyperlink 5 2" xfId="10022"/>
    <cellStyle name="Hyperlink 5 3" xfId="10023"/>
    <cellStyle name="Hyperlink 6" xfId="10024"/>
    <cellStyle name="Hyperlink 7" xfId="10025"/>
    <cellStyle name="imput" xfId="10026"/>
    <cellStyle name="Input [0]" xfId="10027"/>
    <cellStyle name="Input [1]" xfId="10028"/>
    <cellStyle name="Input [yellow]" xfId="10029"/>
    <cellStyle name="Input [yellow] 2" xfId="10030"/>
    <cellStyle name="Input [yellow] 2 2" xfId="10031"/>
    <cellStyle name="Input [yellow] 3" xfId="10032"/>
    <cellStyle name="Input 10" xfId="10033"/>
    <cellStyle name="Input 11" xfId="10034"/>
    <cellStyle name="Input 12" xfId="10035"/>
    <cellStyle name="Input 13" xfId="10036"/>
    <cellStyle name="Input 14" xfId="10037"/>
    <cellStyle name="Input 15" xfId="10038"/>
    <cellStyle name="Input 16" xfId="10039"/>
    <cellStyle name="Input 17" xfId="10040"/>
    <cellStyle name="Input 18" xfId="10041"/>
    <cellStyle name="Input 19" xfId="10042"/>
    <cellStyle name="input 2" xfId="10043"/>
    <cellStyle name="Input 2 2" xfId="10044"/>
    <cellStyle name="Input 2 2 2" xfId="10045"/>
    <cellStyle name="Input 2 2 3" xfId="10046"/>
    <cellStyle name="input 2 3" xfId="10047"/>
    <cellStyle name="Input 2 4" xfId="10048"/>
    <cellStyle name="Input 2 5" xfId="10049"/>
    <cellStyle name="Input 20" xfId="10050"/>
    <cellStyle name="Input 21" xfId="10051"/>
    <cellStyle name="Input 22" xfId="10052"/>
    <cellStyle name="Input 23" xfId="10053"/>
    <cellStyle name="Input 23 2" xfId="10054"/>
    <cellStyle name="Input 24" xfId="10055"/>
    <cellStyle name="Input 25" xfId="10056"/>
    <cellStyle name="Input 26" xfId="10057"/>
    <cellStyle name="Input 27" xfId="10058"/>
    <cellStyle name="Input 28" xfId="10059"/>
    <cellStyle name="Input 29" xfId="10060"/>
    <cellStyle name="Input 3" xfId="10061"/>
    <cellStyle name="Input 3 2" xfId="10062"/>
    <cellStyle name="Input 3 2 2" xfId="10063"/>
    <cellStyle name="Input 3 2 3" xfId="10064"/>
    <cellStyle name="Input 3 3" xfId="10065"/>
    <cellStyle name="Input 30" xfId="10066"/>
    <cellStyle name="Input 31" xfId="10067"/>
    <cellStyle name="Input 32" xfId="10068"/>
    <cellStyle name="Input 33" xfId="10069"/>
    <cellStyle name="Input 34" xfId="10070"/>
    <cellStyle name="Input 35" xfId="10071"/>
    <cellStyle name="Input 36" xfId="10072"/>
    <cellStyle name="Input 37" xfId="10073"/>
    <cellStyle name="Input 38" xfId="10074"/>
    <cellStyle name="Input 39" xfId="10075"/>
    <cellStyle name="Input 4" xfId="10076"/>
    <cellStyle name="Input 4 2" xfId="10077"/>
    <cellStyle name="Input 4 2 2" xfId="10078"/>
    <cellStyle name="Input 4 2 3" xfId="10079"/>
    <cellStyle name="Input 4 3" xfId="10080"/>
    <cellStyle name="Input 4 3 2" xfId="10081"/>
    <cellStyle name="Input 4 4" xfId="10082"/>
    <cellStyle name="Input 40" xfId="10083"/>
    <cellStyle name="Input 41" xfId="10084"/>
    <cellStyle name="Input 42" xfId="10085"/>
    <cellStyle name="input 5" xfId="10086"/>
    <cellStyle name="Input 5 2" xfId="10087"/>
    <cellStyle name="Input 5 2 2" xfId="10088"/>
    <cellStyle name="input 5 3" xfId="10089"/>
    <cellStyle name="Input 5 4" xfId="10090"/>
    <cellStyle name="Input 5 5" xfId="10091"/>
    <cellStyle name="Input 6" xfId="10092"/>
    <cellStyle name="Input 6 2" xfId="10093"/>
    <cellStyle name="Input 6 3" xfId="10094"/>
    <cellStyle name="Input 7" xfId="10095"/>
    <cellStyle name="Input 7 2" xfId="10096"/>
    <cellStyle name="Input 8" xfId="10097"/>
    <cellStyle name="Input 9" xfId="10098"/>
    <cellStyle name="Input percent" xfId="10099"/>
    <cellStyle name="Input percent 2" xfId="10100"/>
    <cellStyle name="Input percent 2 2" xfId="10101"/>
    <cellStyle name="Input percent 3" xfId="10102"/>
    <cellStyle name="Input2" xfId="10103"/>
    <cellStyle name="InputBlueFont" xfId="10104"/>
    <cellStyle name="InputCell" xfId="10105"/>
    <cellStyle name="InputDescriptions" xfId="10106"/>
    <cellStyle name="InputHeading1" xfId="10107"/>
    <cellStyle name="Inputs_percent [0]" xfId="10108"/>
    <cellStyle name="Insatisfaisant 2" xfId="10109"/>
    <cellStyle name="Insatisfaisant 3" xfId="10110"/>
    <cellStyle name="Insatisfaisant 4" xfId="10111"/>
    <cellStyle name="Insatisfaisant 5" xfId="10112"/>
    <cellStyle name="Insatisfaisant 6" xfId="10113"/>
    <cellStyle name="Invisible" xfId="10114"/>
    <cellStyle name="Item Descriptions" xfId="10115"/>
    <cellStyle name="Item Descriptions - Bold" xfId="10116"/>
    <cellStyle name="Item Descriptions 10" xfId="10117"/>
    <cellStyle name="Item Descriptions 11" xfId="10118"/>
    <cellStyle name="Item Descriptions 12" xfId="10119"/>
    <cellStyle name="Item Descriptions 13" xfId="10120"/>
    <cellStyle name="Item Descriptions 14" xfId="10121"/>
    <cellStyle name="Item Descriptions 15" xfId="10122"/>
    <cellStyle name="Item Descriptions 16" xfId="10123"/>
    <cellStyle name="Item Descriptions 17" xfId="10124"/>
    <cellStyle name="Item Descriptions 18" xfId="10125"/>
    <cellStyle name="Item Descriptions 19" xfId="10126"/>
    <cellStyle name="Item Descriptions 2" xfId="10127"/>
    <cellStyle name="Item Descriptions 20" xfId="10128"/>
    <cellStyle name="Item Descriptions 21" xfId="10129"/>
    <cellStyle name="Item Descriptions 22" xfId="10130"/>
    <cellStyle name="Item Descriptions 23" xfId="10131"/>
    <cellStyle name="Item Descriptions 24" xfId="10132"/>
    <cellStyle name="Item Descriptions 25" xfId="10133"/>
    <cellStyle name="Item Descriptions 26" xfId="10134"/>
    <cellStyle name="Item Descriptions 27" xfId="10135"/>
    <cellStyle name="Item Descriptions 28" xfId="10136"/>
    <cellStyle name="Item Descriptions 29" xfId="10137"/>
    <cellStyle name="Item Descriptions 3" xfId="10138"/>
    <cellStyle name="Item Descriptions 30" xfId="10139"/>
    <cellStyle name="Item Descriptions 31" xfId="10140"/>
    <cellStyle name="Item Descriptions 32" xfId="10141"/>
    <cellStyle name="Item Descriptions 33" xfId="10142"/>
    <cellStyle name="Item Descriptions 34" xfId="10143"/>
    <cellStyle name="Item Descriptions 35" xfId="10144"/>
    <cellStyle name="Item Descriptions 36" xfId="10145"/>
    <cellStyle name="Item Descriptions 37" xfId="10146"/>
    <cellStyle name="Item Descriptions 38" xfId="10147"/>
    <cellStyle name="Item Descriptions 39" xfId="10148"/>
    <cellStyle name="Item Descriptions 4" xfId="10149"/>
    <cellStyle name="Item Descriptions 40" xfId="10150"/>
    <cellStyle name="Item Descriptions 41" xfId="10151"/>
    <cellStyle name="Item Descriptions 42" xfId="10152"/>
    <cellStyle name="Item Descriptions 43" xfId="10153"/>
    <cellStyle name="Item Descriptions 44" xfId="10154"/>
    <cellStyle name="Item Descriptions 45" xfId="10155"/>
    <cellStyle name="Item Descriptions 46" xfId="10156"/>
    <cellStyle name="Item Descriptions 47" xfId="10157"/>
    <cellStyle name="Item Descriptions 48" xfId="10158"/>
    <cellStyle name="Item Descriptions 49" xfId="10159"/>
    <cellStyle name="Item Descriptions 5" xfId="10160"/>
    <cellStyle name="Item Descriptions 50" xfId="10161"/>
    <cellStyle name="Item Descriptions 51" xfId="10162"/>
    <cellStyle name="Item Descriptions 52" xfId="10163"/>
    <cellStyle name="Item Descriptions 53" xfId="10164"/>
    <cellStyle name="Item Descriptions 54" xfId="10165"/>
    <cellStyle name="Item Descriptions 55" xfId="10166"/>
    <cellStyle name="Item Descriptions 56" xfId="10167"/>
    <cellStyle name="Item Descriptions 57" xfId="10168"/>
    <cellStyle name="Item Descriptions 58" xfId="10169"/>
    <cellStyle name="Item Descriptions 59" xfId="10170"/>
    <cellStyle name="Item Descriptions 6" xfId="10171"/>
    <cellStyle name="Item Descriptions 60" xfId="10172"/>
    <cellStyle name="Item Descriptions 61" xfId="10173"/>
    <cellStyle name="Item Descriptions 62" xfId="10174"/>
    <cellStyle name="Item Descriptions 63" xfId="10175"/>
    <cellStyle name="Item Descriptions 64" xfId="10176"/>
    <cellStyle name="Item Descriptions 65" xfId="10177"/>
    <cellStyle name="Item Descriptions 66" xfId="10178"/>
    <cellStyle name="Item Descriptions 67" xfId="10179"/>
    <cellStyle name="Item Descriptions 68" xfId="10180"/>
    <cellStyle name="Item Descriptions 69" xfId="10181"/>
    <cellStyle name="Item Descriptions 7" xfId="10182"/>
    <cellStyle name="Item Descriptions 70" xfId="10183"/>
    <cellStyle name="Item Descriptions 71" xfId="10184"/>
    <cellStyle name="Item Descriptions 72" xfId="10185"/>
    <cellStyle name="Item Descriptions 73" xfId="10186"/>
    <cellStyle name="Item Descriptions 74" xfId="10187"/>
    <cellStyle name="Item Descriptions 75" xfId="10188"/>
    <cellStyle name="Item Descriptions 76" xfId="10189"/>
    <cellStyle name="Item Descriptions 77" xfId="10190"/>
    <cellStyle name="Item Descriptions 78" xfId="10191"/>
    <cellStyle name="Item Descriptions 79" xfId="10192"/>
    <cellStyle name="Item Descriptions 8" xfId="10193"/>
    <cellStyle name="Item Descriptions 80" xfId="10194"/>
    <cellStyle name="Item Descriptions 81" xfId="10195"/>
    <cellStyle name="Item Descriptions 9" xfId="10196"/>
    <cellStyle name="Item Descriptions_6079BX" xfId="10197"/>
    <cellStyle name="JBR RATING" xfId="10198"/>
    <cellStyle name="JBR RATING 2" xfId="10199"/>
    <cellStyle name="JBR RATING 2 2" xfId="10200"/>
    <cellStyle name="JCF-Detail" xfId="10201"/>
    <cellStyle name="KPMG Heading 1" xfId="10202"/>
    <cellStyle name="KPMG Heading 1 2" xfId="10203"/>
    <cellStyle name="KPMG Heading 2" xfId="10204"/>
    <cellStyle name="KPMG Heading 2 2" xfId="10205"/>
    <cellStyle name="KPMG Heading 3" xfId="10206"/>
    <cellStyle name="KPMG Heading 3 2" xfId="10207"/>
    <cellStyle name="KPMG Heading 4" xfId="10208"/>
    <cellStyle name="KPMG Heading 4 2" xfId="10209"/>
    <cellStyle name="KPMG Normal" xfId="10210"/>
    <cellStyle name="KPMG Normal Text" xfId="10211"/>
    <cellStyle name="label" xfId="10212"/>
    <cellStyle name="Level_0" xfId="10213"/>
    <cellStyle name="Libre" xfId="10214"/>
    <cellStyle name="Lien hypertexte 2" xfId="10215"/>
    <cellStyle name="Lien hypertexte 2 2" xfId="10216"/>
    <cellStyle name="Line" xfId="10217"/>
    <cellStyle name="Linked Cell 2" xfId="10218"/>
    <cellStyle name="Linked Cell 2 2" xfId="10219"/>
    <cellStyle name="Linked Cell 2 3" xfId="10220"/>
    <cellStyle name="Linked Cell 3" xfId="10221"/>
    <cellStyle name="Linked Cell 3 2" xfId="10222"/>
    <cellStyle name="Linked Cell 4" xfId="10223"/>
    <cellStyle name="Linked Cell 4 2" xfId="10224"/>
    <cellStyle name="Linked Cell 4 3" xfId="10225"/>
    <cellStyle name="Linked Cell 4 4" xfId="10226"/>
    <cellStyle name="Linked Cell 5" xfId="10227"/>
    <cellStyle name="Linked Cell 6" xfId="10228"/>
    <cellStyle name="Linked Cell 6 2" xfId="10229"/>
    <cellStyle name="main_input" xfId="10230"/>
    <cellStyle name="Maturity" xfId="10231"/>
    <cellStyle name="Merrill" xfId="10232"/>
    <cellStyle name="Migliaia (0)_AVG2" xfId="10233"/>
    <cellStyle name="Millares [0]_10 AVERIAS MASIVAS + ANT" xfId="10234"/>
    <cellStyle name="Millares_10 AVERIAS MASIVAS + ANT" xfId="10235"/>
    <cellStyle name="Milliers 10" xfId="10236"/>
    <cellStyle name="Milliers 2" xfId="10237"/>
    <cellStyle name="Milliers 2 2" xfId="10238"/>
    <cellStyle name="Milliers 2 2 2" xfId="10239"/>
    <cellStyle name="Milliers 2 3" xfId="10240"/>
    <cellStyle name="Milliers 2 3 2" xfId="10241"/>
    <cellStyle name="Milliers 2 4" xfId="10242"/>
    <cellStyle name="Milliers 3" xfId="10243"/>
    <cellStyle name="Milliers 3 2" xfId="10244"/>
    <cellStyle name="Milliers 3 2 2" xfId="10245"/>
    <cellStyle name="Milliers 3 2 2 2" xfId="10246"/>
    <cellStyle name="Milliers 3 2 3" xfId="10247"/>
    <cellStyle name="Milliers 3 3" xfId="10248"/>
    <cellStyle name="Milliers 3 3 2" xfId="10249"/>
    <cellStyle name="Milliers 3 3 2 2" xfId="10250"/>
    <cellStyle name="Milliers 3 3 2 2 2" xfId="10251"/>
    <cellStyle name="Milliers 3 3 2 3" xfId="10252"/>
    <cellStyle name="Milliers 3 3 3" xfId="10253"/>
    <cellStyle name="Milliers 3 3 3 2" xfId="10254"/>
    <cellStyle name="Milliers 3 3 4" xfId="10255"/>
    <cellStyle name="Milliers 3 4" xfId="10256"/>
    <cellStyle name="Milliers 3 4 2" xfId="10257"/>
    <cellStyle name="Milliers 3 5" xfId="10258"/>
    <cellStyle name="Milliers 4" xfId="10259"/>
    <cellStyle name="Milliers 4 2" xfId="10260"/>
    <cellStyle name="Milliers 4 2 2" xfId="10261"/>
    <cellStyle name="Milliers 4 2 2 2" xfId="10262"/>
    <cellStyle name="Milliers 4 2 3" xfId="10263"/>
    <cellStyle name="Milliers 4 3" xfId="10264"/>
    <cellStyle name="Milliers 4 3 2" xfId="10265"/>
    <cellStyle name="Milliers 4 4" xfId="10266"/>
    <cellStyle name="Milliers 5" xfId="10267"/>
    <cellStyle name="Milliers 5 2" xfId="10268"/>
    <cellStyle name="Milliers 6" xfId="10269"/>
    <cellStyle name="Milliers 7" xfId="10270"/>
    <cellStyle name="Milliers 8" xfId="10271"/>
    <cellStyle name="Milliers 9" xfId="10272"/>
    <cellStyle name="Million" xfId="10273"/>
    <cellStyle name="Million 2" xfId="10274"/>
    <cellStyle name="Million 2 2" xfId="10275"/>
    <cellStyle name="Million 2 2 2" xfId="10276"/>
    <cellStyle name="Million 2 3" xfId="10277"/>
    <cellStyle name="Million 3" xfId="10278"/>
    <cellStyle name="Million 3 2" xfId="10279"/>
    <cellStyle name="Million 3 2 2" xfId="10280"/>
    <cellStyle name="Million 3 3" xfId="10281"/>
    <cellStyle name="Million 4" xfId="10282"/>
    <cellStyle name="Mix" xfId="10283"/>
    <cellStyle name="MLComma0" xfId="10284"/>
    <cellStyle name="MLComma0 2" xfId="10285"/>
    <cellStyle name="MLDollar0" xfId="10286"/>
    <cellStyle name="MLDollar0 2" xfId="10287"/>
    <cellStyle name="MLEuro0" xfId="10288"/>
    <cellStyle name="MLEuro0 2" xfId="10289"/>
    <cellStyle name="MLHeaderSection" xfId="10290"/>
    <cellStyle name="MLHeaderSection 10" xfId="10291"/>
    <cellStyle name="MLHeaderSection 10 10" xfId="10292"/>
    <cellStyle name="MLHeaderSection 10 2" xfId="10293"/>
    <cellStyle name="MLHeaderSection 10 2 2" xfId="10294"/>
    <cellStyle name="MLHeaderSection 10 2 3" xfId="10295"/>
    <cellStyle name="MLHeaderSection 10 2 4" xfId="10296"/>
    <cellStyle name="MLHeaderSection 10 2 5" xfId="10297"/>
    <cellStyle name="MLHeaderSection 10 3" xfId="10298"/>
    <cellStyle name="MLHeaderSection 10 3 2" xfId="10299"/>
    <cellStyle name="MLHeaderSection 10 3 3" xfId="10300"/>
    <cellStyle name="MLHeaderSection 10 3 4" xfId="10301"/>
    <cellStyle name="MLHeaderSection 10 3 5" xfId="10302"/>
    <cellStyle name="MLHeaderSection 10 4" xfId="10303"/>
    <cellStyle name="MLHeaderSection 10 4 2" xfId="10304"/>
    <cellStyle name="MLHeaderSection 10 4 3" xfId="10305"/>
    <cellStyle name="MLHeaderSection 10 4 4" xfId="10306"/>
    <cellStyle name="MLHeaderSection 10 4 5" xfId="10307"/>
    <cellStyle name="MLHeaderSection 10 5" xfId="10308"/>
    <cellStyle name="MLHeaderSection 10 5 2" xfId="10309"/>
    <cellStyle name="MLHeaderSection 10 5 3" xfId="10310"/>
    <cellStyle name="MLHeaderSection 10 5 4" xfId="10311"/>
    <cellStyle name="MLHeaderSection 10 5 5" xfId="10312"/>
    <cellStyle name="MLHeaderSection 10 6" xfId="10313"/>
    <cellStyle name="MLHeaderSection 10 6 2" xfId="10314"/>
    <cellStyle name="MLHeaderSection 10 6 3" xfId="10315"/>
    <cellStyle name="MLHeaderSection 10 6 4" xfId="10316"/>
    <cellStyle name="MLHeaderSection 10 6 5" xfId="10317"/>
    <cellStyle name="MLHeaderSection 10 7" xfId="10318"/>
    <cellStyle name="MLHeaderSection 10 8" xfId="10319"/>
    <cellStyle name="MLHeaderSection 10 9" xfId="10320"/>
    <cellStyle name="MLHeaderSection 100" xfId="10321"/>
    <cellStyle name="MLHeaderSection 100 10" xfId="10322"/>
    <cellStyle name="MLHeaderSection 100 2" xfId="10323"/>
    <cellStyle name="MLHeaderSection 100 2 2" xfId="10324"/>
    <cellStyle name="MLHeaderSection 100 2 3" xfId="10325"/>
    <cellStyle name="MLHeaderSection 100 2 4" xfId="10326"/>
    <cellStyle name="MLHeaderSection 100 2 5" xfId="10327"/>
    <cellStyle name="MLHeaderSection 100 3" xfId="10328"/>
    <cellStyle name="MLHeaderSection 100 3 2" xfId="10329"/>
    <cellStyle name="MLHeaderSection 100 3 3" xfId="10330"/>
    <cellStyle name="MLHeaderSection 100 3 4" xfId="10331"/>
    <cellStyle name="MLHeaderSection 100 3 5" xfId="10332"/>
    <cellStyle name="MLHeaderSection 100 4" xfId="10333"/>
    <cellStyle name="MLHeaderSection 100 4 2" xfId="10334"/>
    <cellStyle name="MLHeaderSection 100 4 3" xfId="10335"/>
    <cellStyle name="MLHeaderSection 100 4 4" xfId="10336"/>
    <cellStyle name="MLHeaderSection 100 4 5" xfId="10337"/>
    <cellStyle name="MLHeaderSection 100 5" xfId="10338"/>
    <cellStyle name="MLHeaderSection 100 5 2" xfId="10339"/>
    <cellStyle name="MLHeaderSection 100 5 3" xfId="10340"/>
    <cellStyle name="MLHeaderSection 100 5 4" xfId="10341"/>
    <cellStyle name="MLHeaderSection 100 5 5" xfId="10342"/>
    <cellStyle name="MLHeaderSection 100 6" xfId="10343"/>
    <cellStyle name="MLHeaderSection 100 6 2" xfId="10344"/>
    <cellStyle name="MLHeaderSection 100 6 3" xfId="10345"/>
    <cellStyle name="MLHeaderSection 100 6 4" xfId="10346"/>
    <cellStyle name="MLHeaderSection 100 6 5" xfId="10347"/>
    <cellStyle name="MLHeaderSection 100 7" xfId="10348"/>
    <cellStyle name="MLHeaderSection 100 8" xfId="10349"/>
    <cellStyle name="MLHeaderSection 100 9" xfId="10350"/>
    <cellStyle name="MLHeaderSection 101" xfId="10351"/>
    <cellStyle name="MLHeaderSection 101 10" xfId="10352"/>
    <cellStyle name="MLHeaderSection 101 2" xfId="10353"/>
    <cellStyle name="MLHeaderSection 101 2 2" xfId="10354"/>
    <cellStyle name="MLHeaderSection 101 2 3" xfId="10355"/>
    <cellStyle name="MLHeaderSection 101 2 4" xfId="10356"/>
    <cellStyle name="MLHeaderSection 101 2 5" xfId="10357"/>
    <cellStyle name="MLHeaderSection 101 3" xfId="10358"/>
    <cellStyle name="MLHeaderSection 101 3 2" xfId="10359"/>
    <cellStyle name="MLHeaderSection 101 3 3" xfId="10360"/>
    <cellStyle name="MLHeaderSection 101 3 4" xfId="10361"/>
    <cellStyle name="MLHeaderSection 101 3 5" xfId="10362"/>
    <cellStyle name="MLHeaderSection 101 4" xfId="10363"/>
    <cellStyle name="MLHeaderSection 101 4 2" xfId="10364"/>
    <cellStyle name="MLHeaderSection 101 4 3" xfId="10365"/>
    <cellStyle name="MLHeaderSection 101 4 4" xfId="10366"/>
    <cellStyle name="MLHeaderSection 101 4 5" xfId="10367"/>
    <cellStyle name="MLHeaderSection 101 5" xfId="10368"/>
    <cellStyle name="MLHeaderSection 101 5 2" xfId="10369"/>
    <cellStyle name="MLHeaderSection 101 5 3" xfId="10370"/>
    <cellStyle name="MLHeaderSection 101 5 4" xfId="10371"/>
    <cellStyle name="MLHeaderSection 101 5 5" xfId="10372"/>
    <cellStyle name="MLHeaderSection 101 6" xfId="10373"/>
    <cellStyle name="MLHeaderSection 101 6 2" xfId="10374"/>
    <cellStyle name="MLHeaderSection 101 6 3" xfId="10375"/>
    <cellStyle name="MLHeaderSection 101 6 4" xfId="10376"/>
    <cellStyle name="MLHeaderSection 101 6 5" xfId="10377"/>
    <cellStyle name="MLHeaderSection 101 7" xfId="10378"/>
    <cellStyle name="MLHeaderSection 101 8" xfId="10379"/>
    <cellStyle name="MLHeaderSection 101 9" xfId="10380"/>
    <cellStyle name="MLHeaderSection 102" xfId="10381"/>
    <cellStyle name="MLHeaderSection 102 10" xfId="10382"/>
    <cellStyle name="MLHeaderSection 102 2" xfId="10383"/>
    <cellStyle name="MLHeaderSection 102 2 2" xfId="10384"/>
    <cellStyle name="MLHeaderSection 102 2 3" xfId="10385"/>
    <cellStyle name="MLHeaderSection 102 2 4" xfId="10386"/>
    <cellStyle name="MLHeaderSection 102 2 5" xfId="10387"/>
    <cellStyle name="MLHeaderSection 102 3" xfId="10388"/>
    <cellStyle name="MLHeaderSection 102 3 2" xfId="10389"/>
    <cellStyle name="MLHeaderSection 102 3 3" xfId="10390"/>
    <cellStyle name="MLHeaderSection 102 3 4" xfId="10391"/>
    <cellStyle name="MLHeaderSection 102 3 5" xfId="10392"/>
    <cellStyle name="MLHeaderSection 102 4" xfId="10393"/>
    <cellStyle name="MLHeaderSection 102 4 2" xfId="10394"/>
    <cellStyle name="MLHeaderSection 102 4 3" xfId="10395"/>
    <cellStyle name="MLHeaderSection 102 4 4" xfId="10396"/>
    <cellStyle name="MLHeaderSection 102 4 5" xfId="10397"/>
    <cellStyle name="MLHeaderSection 102 5" xfId="10398"/>
    <cellStyle name="MLHeaderSection 102 5 2" xfId="10399"/>
    <cellStyle name="MLHeaderSection 102 5 3" xfId="10400"/>
    <cellStyle name="MLHeaderSection 102 5 4" xfId="10401"/>
    <cellStyle name="MLHeaderSection 102 5 5" xfId="10402"/>
    <cellStyle name="MLHeaderSection 102 6" xfId="10403"/>
    <cellStyle name="MLHeaderSection 102 6 2" xfId="10404"/>
    <cellStyle name="MLHeaderSection 102 6 3" xfId="10405"/>
    <cellStyle name="MLHeaderSection 102 6 4" xfId="10406"/>
    <cellStyle name="MLHeaderSection 102 6 5" xfId="10407"/>
    <cellStyle name="MLHeaderSection 102 7" xfId="10408"/>
    <cellStyle name="MLHeaderSection 102 8" xfId="10409"/>
    <cellStyle name="MLHeaderSection 102 9" xfId="10410"/>
    <cellStyle name="MLHeaderSection 103" xfId="10411"/>
    <cellStyle name="MLHeaderSection 103 10" xfId="10412"/>
    <cellStyle name="MLHeaderSection 103 2" xfId="10413"/>
    <cellStyle name="MLHeaderSection 103 2 2" xfId="10414"/>
    <cellStyle name="MLHeaderSection 103 2 3" xfId="10415"/>
    <cellStyle name="MLHeaderSection 103 2 4" xfId="10416"/>
    <cellStyle name="MLHeaderSection 103 2 5" xfId="10417"/>
    <cellStyle name="MLHeaderSection 103 3" xfId="10418"/>
    <cellStyle name="MLHeaderSection 103 3 2" xfId="10419"/>
    <cellStyle name="MLHeaderSection 103 3 3" xfId="10420"/>
    <cellStyle name="MLHeaderSection 103 3 4" xfId="10421"/>
    <cellStyle name="MLHeaderSection 103 3 5" xfId="10422"/>
    <cellStyle name="MLHeaderSection 103 4" xfId="10423"/>
    <cellStyle name="MLHeaderSection 103 4 2" xfId="10424"/>
    <cellStyle name="MLHeaderSection 103 4 3" xfId="10425"/>
    <cellStyle name="MLHeaderSection 103 4 4" xfId="10426"/>
    <cellStyle name="MLHeaderSection 103 4 5" xfId="10427"/>
    <cellStyle name="MLHeaderSection 103 5" xfId="10428"/>
    <cellStyle name="MLHeaderSection 103 5 2" xfId="10429"/>
    <cellStyle name="MLHeaderSection 103 5 3" xfId="10430"/>
    <cellStyle name="MLHeaderSection 103 5 4" xfId="10431"/>
    <cellStyle name="MLHeaderSection 103 5 5" xfId="10432"/>
    <cellStyle name="MLHeaderSection 103 6" xfId="10433"/>
    <cellStyle name="MLHeaderSection 103 6 2" xfId="10434"/>
    <cellStyle name="MLHeaderSection 103 6 3" xfId="10435"/>
    <cellStyle name="MLHeaderSection 103 6 4" xfId="10436"/>
    <cellStyle name="MLHeaderSection 103 6 5" xfId="10437"/>
    <cellStyle name="MLHeaderSection 103 7" xfId="10438"/>
    <cellStyle name="MLHeaderSection 103 8" xfId="10439"/>
    <cellStyle name="MLHeaderSection 103 9" xfId="10440"/>
    <cellStyle name="MLHeaderSection 104" xfId="10441"/>
    <cellStyle name="MLHeaderSection 104 10" xfId="10442"/>
    <cellStyle name="MLHeaderSection 104 2" xfId="10443"/>
    <cellStyle name="MLHeaderSection 104 2 2" xfId="10444"/>
    <cellStyle name="MLHeaderSection 104 2 3" xfId="10445"/>
    <cellStyle name="MLHeaderSection 104 2 4" xfId="10446"/>
    <cellStyle name="MLHeaderSection 104 2 5" xfId="10447"/>
    <cellStyle name="MLHeaderSection 104 3" xfId="10448"/>
    <cellStyle name="MLHeaderSection 104 3 2" xfId="10449"/>
    <cellStyle name="MLHeaderSection 104 3 3" xfId="10450"/>
    <cellStyle name="MLHeaderSection 104 3 4" xfId="10451"/>
    <cellStyle name="MLHeaderSection 104 3 5" xfId="10452"/>
    <cellStyle name="MLHeaderSection 104 4" xfId="10453"/>
    <cellStyle name="MLHeaderSection 104 4 2" xfId="10454"/>
    <cellStyle name="MLHeaderSection 104 4 3" xfId="10455"/>
    <cellStyle name="MLHeaderSection 104 4 4" xfId="10456"/>
    <cellStyle name="MLHeaderSection 104 4 5" xfId="10457"/>
    <cellStyle name="MLHeaderSection 104 5" xfId="10458"/>
    <cellStyle name="MLHeaderSection 104 5 2" xfId="10459"/>
    <cellStyle name="MLHeaderSection 104 5 3" xfId="10460"/>
    <cellStyle name="MLHeaderSection 104 5 4" xfId="10461"/>
    <cellStyle name="MLHeaderSection 104 5 5" xfId="10462"/>
    <cellStyle name="MLHeaderSection 104 6" xfId="10463"/>
    <cellStyle name="MLHeaderSection 104 6 2" xfId="10464"/>
    <cellStyle name="MLHeaderSection 104 6 3" xfId="10465"/>
    <cellStyle name="MLHeaderSection 104 6 4" xfId="10466"/>
    <cellStyle name="MLHeaderSection 104 6 5" xfId="10467"/>
    <cellStyle name="MLHeaderSection 104 7" xfId="10468"/>
    <cellStyle name="MLHeaderSection 104 8" xfId="10469"/>
    <cellStyle name="MLHeaderSection 104 9" xfId="10470"/>
    <cellStyle name="MLHeaderSection 105" xfId="10471"/>
    <cellStyle name="MLHeaderSection 105 10" xfId="10472"/>
    <cellStyle name="MLHeaderSection 105 2" xfId="10473"/>
    <cellStyle name="MLHeaderSection 105 2 2" xfId="10474"/>
    <cellStyle name="MLHeaderSection 105 2 3" xfId="10475"/>
    <cellStyle name="MLHeaderSection 105 2 4" xfId="10476"/>
    <cellStyle name="MLHeaderSection 105 2 5" xfId="10477"/>
    <cellStyle name="MLHeaderSection 105 3" xfId="10478"/>
    <cellStyle name="MLHeaderSection 105 3 2" xfId="10479"/>
    <cellStyle name="MLHeaderSection 105 3 3" xfId="10480"/>
    <cellStyle name="MLHeaderSection 105 3 4" xfId="10481"/>
    <cellStyle name="MLHeaderSection 105 3 5" xfId="10482"/>
    <cellStyle name="MLHeaderSection 105 4" xfId="10483"/>
    <cellStyle name="MLHeaderSection 105 4 2" xfId="10484"/>
    <cellStyle name="MLHeaderSection 105 4 3" xfId="10485"/>
    <cellStyle name="MLHeaderSection 105 4 4" xfId="10486"/>
    <cellStyle name="MLHeaderSection 105 4 5" xfId="10487"/>
    <cellStyle name="MLHeaderSection 105 5" xfId="10488"/>
    <cellStyle name="MLHeaderSection 105 5 2" xfId="10489"/>
    <cellStyle name="MLHeaderSection 105 5 3" xfId="10490"/>
    <cellStyle name="MLHeaderSection 105 5 4" xfId="10491"/>
    <cellStyle name="MLHeaderSection 105 5 5" xfId="10492"/>
    <cellStyle name="MLHeaderSection 105 6" xfId="10493"/>
    <cellStyle name="MLHeaderSection 105 6 2" xfId="10494"/>
    <cellStyle name="MLHeaderSection 105 6 3" xfId="10495"/>
    <cellStyle name="MLHeaderSection 105 6 4" xfId="10496"/>
    <cellStyle name="MLHeaderSection 105 6 5" xfId="10497"/>
    <cellStyle name="MLHeaderSection 105 7" xfId="10498"/>
    <cellStyle name="MLHeaderSection 105 8" xfId="10499"/>
    <cellStyle name="MLHeaderSection 105 9" xfId="10500"/>
    <cellStyle name="MLHeaderSection 106" xfId="10501"/>
    <cellStyle name="MLHeaderSection 106 10" xfId="10502"/>
    <cellStyle name="MLHeaderSection 106 2" xfId="10503"/>
    <cellStyle name="MLHeaderSection 106 2 2" xfId="10504"/>
    <cellStyle name="MLHeaderSection 106 2 3" xfId="10505"/>
    <cellStyle name="MLHeaderSection 106 2 4" xfId="10506"/>
    <cellStyle name="MLHeaderSection 106 2 5" xfId="10507"/>
    <cellStyle name="MLHeaderSection 106 3" xfId="10508"/>
    <cellStyle name="MLHeaderSection 106 3 2" xfId="10509"/>
    <cellStyle name="MLHeaderSection 106 3 3" xfId="10510"/>
    <cellStyle name="MLHeaderSection 106 3 4" xfId="10511"/>
    <cellStyle name="MLHeaderSection 106 3 5" xfId="10512"/>
    <cellStyle name="MLHeaderSection 106 4" xfId="10513"/>
    <cellStyle name="MLHeaderSection 106 4 2" xfId="10514"/>
    <cellStyle name="MLHeaderSection 106 4 3" xfId="10515"/>
    <cellStyle name="MLHeaderSection 106 4 4" xfId="10516"/>
    <cellStyle name="MLHeaderSection 106 4 5" xfId="10517"/>
    <cellStyle name="MLHeaderSection 106 5" xfId="10518"/>
    <cellStyle name="MLHeaderSection 106 5 2" xfId="10519"/>
    <cellStyle name="MLHeaderSection 106 5 3" xfId="10520"/>
    <cellStyle name="MLHeaderSection 106 5 4" xfId="10521"/>
    <cellStyle name="MLHeaderSection 106 5 5" xfId="10522"/>
    <cellStyle name="MLHeaderSection 106 6" xfId="10523"/>
    <cellStyle name="MLHeaderSection 106 6 2" xfId="10524"/>
    <cellStyle name="MLHeaderSection 106 6 3" xfId="10525"/>
    <cellStyle name="MLHeaderSection 106 6 4" xfId="10526"/>
    <cellStyle name="MLHeaderSection 106 6 5" xfId="10527"/>
    <cellStyle name="MLHeaderSection 106 7" xfId="10528"/>
    <cellStyle name="MLHeaderSection 106 8" xfId="10529"/>
    <cellStyle name="MLHeaderSection 106 9" xfId="10530"/>
    <cellStyle name="MLHeaderSection 107" xfId="10531"/>
    <cellStyle name="MLHeaderSection 107 10" xfId="10532"/>
    <cellStyle name="MLHeaderSection 107 2" xfId="10533"/>
    <cellStyle name="MLHeaderSection 107 2 2" xfId="10534"/>
    <cellStyle name="MLHeaderSection 107 2 3" xfId="10535"/>
    <cellStyle name="MLHeaderSection 107 2 4" xfId="10536"/>
    <cellStyle name="MLHeaderSection 107 2 5" xfId="10537"/>
    <cellStyle name="MLHeaderSection 107 3" xfId="10538"/>
    <cellStyle name="MLHeaderSection 107 3 2" xfId="10539"/>
    <cellStyle name="MLHeaderSection 107 3 3" xfId="10540"/>
    <cellStyle name="MLHeaderSection 107 3 4" xfId="10541"/>
    <cellStyle name="MLHeaderSection 107 3 5" xfId="10542"/>
    <cellStyle name="MLHeaderSection 107 4" xfId="10543"/>
    <cellStyle name="MLHeaderSection 107 4 2" xfId="10544"/>
    <cellStyle name="MLHeaderSection 107 4 3" xfId="10545"/>
    <cellStyle name="MLHeaderSection 107 4 4" xfId="10546"/>
    <cellStyle name="MLHeaderSection 107 4 5" xfId="10547"/>
    <cellStyle name="MLHeaderSection 107 5" xfId="10548"/>
    <cellStyle name="MLHeaderSection 107 5 2" xfId="10549"/>
    <cellStyle name="MLHeaderSection 107 5 3" xfId="10550"/>
    <cellStyle name="MLHeaderSection 107 5 4" xfId="10551"/>
    <cellStyle name="MLHeaderSection 107 5 5" xfId="10552"/>
    <cellStyle name="MLHeaderSection 107 6" xfId="10553"/>
    <cellStyle name="MLHeaderSection 107 6 2" xfId="10554"/>
    <cellStyle name="MLHeaderSection 107 6 3" xfId="10555"/>
    <cellStyle name="MLHeaderSection 107 6 4" xfId="10556"/>
    <cellStyle name="MLHeaderSection 107 6 5" xfId="10557"/>
    <cellStyle name="MLHeaderSection 107 7" xfId="10558"/>
    <cellStyle name="MLHeaderSection 107 8" xfId="10559"/>
    <cellStyle name="MLHeaderSection 107 9" xfId="10560"/>
    <cellStyle name="MLHeaderSection 108" xfId="10561"/>
    <cellStyle name="MLHeaderSection 108 10" xfId="10562"/>
    <cellStyle name="MLHeaderSection 108 2" xfId="10563"/>
    <cellStyle name="MLHeaderSection 108 2 2" xfId="10564"/>
    <cellStyle name="MLHeaderSection 108 2 3" xfId="10565"/>
    <cellStyle name="MLHeaderSection 108 2 4" xfId="10566"/>
    <cellStyle name="MLHeaderSection 108 2 5" xfId="10567"/>
    <cellStyle name="MLHeaderSection 108 3" xfId="10568"/>
    <cellStyle name="MLHeaderSection 108 3 2" xfId="10569"/>
    <cellStyle name="MLHeaderSection 108 3 3" xfId="10570"/>
    <cellStyle name="MLHeaderSection 108 3 4" xfId="10571"/>
    <cellStyle name="MLHeaderSection 108 3 5" xfId="10572"/>
    <cellStyle name="MLHeaderSection 108 4" xfId="10573"/>
    <cellStyle name="MLHeaderSection 108 4 2" xfId="10574"/>
    <cellStyle name="MLHeaderSection 108 4 3" xfId="10575"/>
    <cellStyle name="MLHeaderSection 108 4 4" xfId="10576"/>
    <cellStyle name="MLHeaderSection 108 4 5" xfId="10577"/>
    <cellStyle name="MLHeaderSection 108 5" xfId="10578"/>
    <cellStyle name="MLHeaderSection 108 5 2" xfId="10579"/>
    <cellStyle name="MLHeaderSection 108 5 3" xfId="10580"/>
    <cellStyle name="MLHeaderSection 108 5 4" xfId="10581"/>
    <cellStyle name="MLHeaderSection 108 5 5" xfId="10582"/>
    <cellStyle name="MLHeaderSection 108 6" xfId="10583"/>
    <cellStyle name="MLHeaderSection 108 6 2" xfId="10584"/>
    <cellStyle name="MLHeaderSection 108 6 3" xfId="10585"/>
    <cellStyle name="MLHeaderSection 108 6 4" xfId="10586"/>
    <cellStyle name="MLHeaderSection 108 6 5" xfId="10587"/>
    <cellStyle name="MLHeaderSection 108 7" xfId="10588"/>
    <cellStyle name="MLHeaderSection 108 8" xfId="10589"/>
    <cellStyle name="MLHeaderSection 108 9" xfId="10590"/>
    <cellStyle name="MLHeaderSection 109" xfId="10591"/>
    <cellStyle name="MLHeaderSection 109 10" xfId="10592"/>
    <cellStyle name="MLHeaderSection 109 2" xfId="10593"/>
    <cellStyle name="MLHeaderSection 109 2 2" xfId="10594"/>
    <cellStyle name="MLHeaderSection 109 2 3" xfId="10595"/>
    <cellStyle name="MLHeaderSection 109 2 4" xfId="10596"/>
    <cellStyle name="MLHeaderSection 109 2 5" xfId="10597"/>
    <cellStyle name="MLHeaderSection 109 3" xfId="10598"/>
    <cellStyle name="MLHeaderSection 109 3 2" xfId="10599"/>
    <cellStyle name="MLHeaderSection 109 3 3" xfId="10600"/>
    <cellStyle name="MLHeaderSection 109 3 4" xfId="10601"/>
    <cellStyle name="MLHeaderSection 109 3 5" xfId="10602"/>
    <cellStyle name="MLHeaderSection 109 4" xfId="10603"/>
    <cellStyle name="MLHeaderSection 109 4 2" xfId="10604"/>
    <cellStyle name="MLHeaderSection 109 4 3" xfId="10605"/>
    <cellStyle name="MLHeaderSection 109 4 4" xfId="10606"/>
    <cellStyle name="MLHeaderSection 109 4 5" xfId="10607"/>
    <cellStyle name="MLHeaderSection 109 5" xfId="10608"/>
    <cellStyle name="MLHeaderSection 109 5 2" xfId="10609"/>
    <cellStyle name="MLHeaderSection 109 5 3" xfId="10610"/>
    <cellStyle name="MLHeaderSection 109 5 4" xfId="10611"/>
    <cellStyle name="MLHeaderSection 109 5 5" xfId="10612"/>
    <cellStyle name="MLHeaderSection 109 6" xfId="10613"/>
    <cellStyle name="MLHeaderSection 109 6 2" xfId="10614"/>
    <cellStyle name="MLHeaderSection 109 6 3" xfId="10615"/>
    <cellStyle name="MLHeaderSection 109 6 4" xfId="10616"/>
    <cellStyle name="MLHeaderSection 109 6 5" xfId="10617"/>
    <cellStyle name="MLHeaderSection 109 7" xfId="10618"/>
    <cellStyle name="MLHeaderSection 109 8" xfId="10619"/>
    <cellStyle name="MLHeaderSection 109 9" xfId="10620"/>
    <cellStyle name="MLHeaderSection 11" xfId="10621"/>
    <cellStyle name="MLHeaderSection 11 10" xfId="10622"/>
    <cellStyle name="MLHeaderSection 11 2" xfId="10623"/>
    <cellStyle name="MLHeaderSection 11 2 2" xfId="10624"/>
    <cellStyle name="MLHeaderSection 11 2 3" xfId="10625"/>
    <cellStyle name="MLHeaderSection 11 2 4" xfId="10626"/>
    <cellStyle name="MLHeaderSection 11 2 5" xfId="10627"/>
    <cellStyle name="MLHeaderSection 11 3" xfId="10628"/>
    <cellStyle name="MLHeaderSection 11 3 2" xfId="10629"/>
    <cellStyle name="MLHeaderSection 11 3 3" xfId="10630"/>
    <cellStyle name="MLHeaderSection 11 3 4" xfId="10631"/>
    <cellStyle name="MLHeaderSection 11 3 5" xfId="10632"/>
    <cellStyle name="MLHeaderSection 11 4" xfId="10633"/>
    <cellStyle name="MLHeaderSection 11 4 2" xfId="10634"/>
    <cellStyle name="MLHeaderSection 11 4 3" xfId="10635"/>
    <cellStyle name="MLHeaderSection 11 4 4" xfId="10636"/>
    <cellStyle name="MLHeaderSection 11 4 5" xfId="10637"/>
    <cellStyle name="MLHeaderSection 11 5" xfId="10638"/>
    <cellStyle name="MLHeaderSection 11 5 2" xfId="10639"/>
    <cellStyle name="MLHeaderSection 11 5 3" xfId="10640"/>
    <cellStyle name="MLHeaderSection 11 5 4" xfId="10641"/>
    <cellStyle name="MLHeaderSection 11 5 5" xfId="10642"/>
    <cellStyle name="MLHeaderSection 11 6" xfId="10643"/>
    <cellStyle name="MLHeaderSection 11 6 2" xfId="10644"/>
    <cellStyle name="MLHeaderSection 11 6 3" xfId="10645"/>
    <cellStyle name="MLHeaderSection 11 6 4" xfId="10646"/>
    <cellStyle name="MLHeaderSection 11 6 5" xfId="10647"/>
    <cellStyle name="MLHeaderSection 11 7" xfId="10648"/>
    <cellStyle name="MLHeaderSection 11 8" xfId="10649"/>
    <cellStyle name="MLHeaderSection 11 9" xfId="10650"/>
    <cellStyle name="MLHeaderSection 110" xfId="10651"/>
    <cellStyle name="MLHeaderSection 110 10" xfId="10652"/>
    <cellStyle name="MLHeaderSection 110 2" xfId="10653"/>
    <cellStyle name="MLHeaderSection 110 2 2" xfId="10654"/>
    <cellStyle name="MLHeaderSection 110 2 3" xfId="10655"/>
    <cellStyle name="MLHeaderSection 110 2 4" xfId="10656"/>
    <cellStyle name="MLHeaderSection 110 2 5" xfId="10657"/>
    <cellStyle name="MLHeaderSection 110 3" xfId="10658"/>
    <cellStyle name="MLHeaderSection 110 3 2" xfId="10659"/>
    <cellStyle name="MLHeaderSection 110 3 3" xfId="10660"/>
    <cellStyle name="MLHeaderSection 110 3 4" xfId="10661"/>
    <cellStyle name="MLHeaderSection 110 3 5" xfId="10662"/>
    <cellStyle name="MLHeaderSection 110 4" xfId="10663"/>
    <cellStyle name="MLHeaderSection 110 4 2" xfId="10664"/>
    <cellStyle name="MLHeaderSection 110 4 3" xfId="10665"/>
    <cellStyle name="MLHeaderSection 110 4 4" xfId="10666"/>
    <cellStyle name="MLHeaderSection 110 4 5" xfId="10667"/>
    <cellStyle name="MLHeaderSection 110 5" xfId="10668"/>
    <cellStyle name="MLHeaderSection 110 5 2" xfId="10669"/>
    <cellStyle name="MLHeaderSection 110 5 3" xfId="10670"/>
    <cellStyle name="MLHeaderSection 110 5 4" xfId="10671"/>
    <cellStyle name="MLHeaderSection 110 5 5" xfId="10672"/>
    <cellStyle name="MLHeaderSection 110 6" xfId="10673"/>
    <cellStyle name="MLHeaderSection 110 6 2" xfId="10674"/>
    <cellStyle name="MLHeaderSection 110 6 3" xfId="10675"/>
    <cellStyle name="MLHeaderSection 110 6 4" xfId="10676"/>
    <cellStyle name="MLHeaderSection 110 6 5" xfId="10677"/>
    <cellStyle name="MLHeaderSection 110 7" xfId="10678"/>
    <cellStyle name="MLHeaderSection 110 8" xfId="10679"/>
    <cellStyle name="MLHeaderSection 110 9" xfId="10680"/>
    <cellStyle name="MLHeaderSection 111" xfId="10681"/>
    <cellStyle name="MLHeaderSection 111 10" xfId="10682"/>
    <cellStyle name="MLHeaderSection 111 2" xfId="10683"/>
    <cellStyle name="MLHeaderSection 111 2 2" xfId="10684"/>
    <cellStyle name="MLHeaderSection 111 2 3" xfId="10685"/>
    <cellStyle name="MLHeaderSection 111 2 4" xfId="10686"/>
    <cellStyle name="MLHeaderSection 111 2 5" xfId="10687"/>
    <cellStyle name="MLHeaderSection 111 3" xfId="10688"/>
    <cellStyle name="MLHeaderSection 111 3 2" xfId="10689"/>
    <cellStyle name="MLHeaderSection 111 3 3" xfId="10690"/>
    <cellStyle name="MLHeaderSection 111 3 4" xfId="10691"/>
    <cellStyle name="MLHeaderSection 111 3 5" xfId="10692"/>
    <cellStyle name="MLHeaderSection 111 4" xfId="10693"/>
    <cellStyle name="MLHeaderSection 111 4 2" xfId="10694"/>
    <cellStyle name="MLHeaderSection 111 4 3" xfId="10695"/>
    <cellStyle name="MLHeaderSection 111 4 4" xfId="10696"/>
    <cellStyle name="MLHeaderSection 111 4 5" xfId="10697"/>
    <cellStyle name="MLHeaderSection 111 5" xfId="10698"/>
    <cellStyle name="MLHeaderSection 111 5 2" xfId="10699"/>
    <cellStyle name="MLHeaderSection 111 5 3" xfId="10700"/>
    <cellStyle name="MLHeaderSection 111 5 4" xfId="10701"/>
    <cellStyle name="MLHeaderSection 111 5 5" xfId="10702"/>
    <cellStyle name="MLHeaderSection 111 6" xfId="10703"/>
    <cellStyle name="MLHeaderSection 111 6 2" xfId="10704"/>
    <cellStyle name="MLHeaderSection 111 6 3" xfId="10705"/>
    <cellStyle name="MLHeaderSection 111 6 4" xfId="10706"/>
    <cellStyle name="MLHeaderSection 111 6 5" xfId="10707"/>
    <cellStyle name="MLHeaderSection 111 7" xfId="10708"/>
    <cellStyle name="MLHeaderSection 111 8" xfId="10709"/>
    <cellStyle name="MLHeaderSection 111 9" xfId="10710"/>
    <cellStyle name="MLHeaderSection 112" xfId="10711"/>
    <cellStyle name="MLHeaderSection 112 10" xfId="10712"/>
    <cellStyle name="MLHeaderSection 112 2" xfId="10713"/>
    <cellStyle name="MLHeaderSection 112 2 2" xfId="10714"/>
    <cellStyle name="MLHeaderSection 112 2 3" xfId="10715"/>
    <cellStyle name="MLHeaderSection 112 2 4" xfId="10716"/>
    <cellStyle name="MLHeaderSection 112 2 5" xfId="10717"/>
    <cellStyle name="MLHeaderSection 112 3" xfId="10718"/>
    <cellStyle name="MLHeaderSection 112 3 2" xfId="10719"/>
    <cellStyle name="MLHeaderSection 112 3 3" xfId="10720"/>
    <cellStyle name="MLHeaderSection 112 3 4" xfId="10721"/>
    <cellStyle name="MLHeaderSection 112 3 5" xfId="10722"/>
    <cellStyle name="MLHeaderSection 112 4" xfId="10723"/>
    <cellStyle name="MLHeaderSection 112 4 2" xfId="10724"/>
    <cellStyle name="MLHeaderSection 112 4 3" xfId="10725"/>
    <cellStyle name="MLHeaderSection 112 4 4" xfId="10726"/>
    <cellStyle name="MLHeaderSection 112 4 5" xfId="10727"/>
    <cellStyle name="MLHeaderSection 112 5" xfId="10728"/>
    <cellStyle name="MLHeaderSection 112 5 2" xfId="10729"/>
    <cellStyle name="MLHeaderSection 112 5 3" xfId="10730"/>
    <cellStyle name="MLHeaderSection 112 5 4" xfId="10731"/>
    <cellStyle name="MLHeaderSection 112 5 5" xfId="10732"/>
    <cellStyle name="MLHeaderSection 112 6" xfId="10733"/>
    <cellStyle name="MLHeaderSection 112 6 2" xfId="10734"/>
    <cellStyle name="MLHeaderSection 112 6 3" xfId="10735"/>
    <cellStyle name="MLHeaderSection 112 6 4" xfId="10736"/>
    <cellStyle name="MLHeaderSection 112 6 5" xfId="10737"/>
    <cellStyle name="MLHeaderSection 112 7" xfId="10738"/>
    <cellStyle name="MLHeaderSection 112 8" xfId="10739"/>
    <cellStyle name="MLHeaderSection 112 9" xfId="10740"/>
    <cellStyle name="MLHeaderSection 113" xfId="10741"/>
    <cellStyle name="MLHeaderSection 113 10" xfId="10742"/>
    <cellStyle name="MLHeaderSection 113 2" xfId="10743"/>
    <cellStyle name="MLHeaderSection 113 2 2" xfId="10744"/>
    <cellStyle name="MLHeaderSection 113 2 3" xfId="10745"/>
    <cellStyle name="MLHeaderSection 113 2 4" xfId="10746"/>
    <cellStyle name="MLHeaderSection 113 2 5" xfId="10747"/>
    <cellStyle name="MLHeaderSection 113 3" xfId="10748"/>
    <cellStyle name="MLHeaderSection 113 3 2" xfId="10749"/>
    <cellStyle name="MLHeaderSection 113 3 3" xfId="10750"/>
    <cellStyle name="MLHeaderSection 113 3 4" xfId="10751"/>
    <cellStyle name="MLHeaderSection 113 3 5" xfId="10752"/>
    <cellStyle name="MLHeaderSection 113 4" xfId="10753"/>
    <cellStyle name="MLHeaderSection 113 4 2" xfId="10754"/>
    <cellStyle name="MLHeaderSection 113 4 3" xfId="10755"/>
    <cellStyle name="MLHeaderSection 113 4 4" xfId="10756"/>
    <cellStyle name="MLHeaderSection 113 4 5" xfId="10757"/>
    <cellStyle name="MLHeaderSection 113 5" xfId="10758"/>
    <cellStyle name="MLHeaderSection 113 5 2" xfId="10759"/>
    <cellStyle name="MLHeaderSection 113 5 3" xfId="10760"/>
    <cellStyle name="MLHeaderSection 113 5 4" xfId="10761"/>
    <cellStyle name="MLHeaderSection 113 5 5" xfId="10762"/>
    <cellStyle name="MLHeaderSection 113 6" xfId="10763"/>
    <cellStyle name="MLHeaderSection 113 6 2" xfId="10764"/>
    <cellStyle name="MLHeaderSection 113 6 3" xfId="10765"/>
    <cellStyle name="MLHeaderSection 113 6 4" xfId="10766"/>
    <cellStyle name="MLHeaderSection 113 6 5" xfId="10767"/>
    <cellStyle name="MLHeaderSection 113 7" xfId="10768"/>
    <cellStyle name="MLHeaderSection 113 8" xfId="10769"/>
    <cellStyle name="MLHeaderSection 113 9" xfId="10770"/>
    <cellStyle name="MLHeaderSection 114" xfId="10771"/>
    <cellStyle name="MLHeaderSection 114 10" xfId="10772"/>
    <cellStyle name="MLHeaderSection 114 2" xfId="10773"/>
    <cellStyle name="MLHeaderSection 114 2 2" xfId="10774"/>
    <cellStyle name="MLHeaderSection 114 2 3" xfId="10775"/>
    <cellStyle name="MLHeaderSection 114 2 4" xfId="10776"/>
    <cellStyle name="MLHeaderSection 114 2 5" xfId="10777"/>
    <cellStyle name="MLHeaderSection 114 3" xfId="10778"/>
    <cellStyle name="MLHeaderSection 114 3 2" xfId="10779"/>
    <cellStyle name="MLHeaderSection 114 3 3" xfId="10780"/>
    <cellStyle name="MLHeaderSection 114 3 4" xfId="10781"/>
    <cellStyle name="MLHeaderSection 114 3 5" xfId="10782"/>
    <cellStyle name="MLHeaderSection 114 4" xfId="10783"/>
    <cellStyle name="MLHeaderSection 114 4 2" xfId="10784"/>
    <cellStyle name="MLHeaderSection 114 4 3" xfId="10785"/>
    <cellStyle name="MLHeaderSection 114 4 4" xfId="10786"/>
    <cellStyle name="MLHeaderSection 114 4 5" xfId="10787"/>
    <cellStyle name="MLHeaderSection 114 5" xfId="10788"/>
    <cellStyle name="MLHeaderSection 114 5 2" xfId="10789"/>
    <cellStyle name="MLHeaderSection 114 5 3" xfId="10790"/>
    <cellStyle name="MLHeaderSection 114 5 4" xfId="10791"/>
    <cellStyle name="MLHeaderSection 114 5 5" xfId="10792"/>
    <cellStyle name="MLHeaderSection 114 6" xfId="10793"/>
    <cellStyle name="MLHeaderSection 114 6 2" xfId="10794"/>
    <cellStyle name="MLHeaderSection 114 6 3" xfId="10795"/>
    <cellStyle name="MLHeaderSection 114 6 4" xfId="10796"/>
    <cellStyle name="MLHeaderSection 114 6 5" xfId="10797"/>
    <cellStyle name="MLHeaderSection 114 7" xfId="10798"/>
    <cellStyle name="MLHeaderSection 114 8" xfId="10799"/>
    <cellStyle name="MLHeaderSection 114 9" xfId="10800"/>
    <cellStyle name="MLHeaderSection 115" xfId="10801"/>
    <cellStyle name="MLHeaderSection 115 10" xfId="10802"/>
    <cellStyle name="MLHeaderSection 115 2" xfId="10803"/>
    <cellStyle name="MLHeaderSection 115 2 2" xfId="10804"/>
    <cellStyle name="MLHeaderSection 115 2 3" xfId="10805"/>
    <cellStyle name="MLHeaderSection 115 2 4" xfId="10806"/>
    <cellStyle name="MLHeaderSection 115 2 5" xfId="10807"/>
    <cellStyle name="MLHeaderSection 115 3" xfId="10808"/>
    <cellStyle name="MLHeaderSection 115 3 2" xfId="10809"/>
    <cellStyle name="MLHeaderSection 115 3 3" xfId="10810"/>
    <cellStyle name="MLHeaderSection 115 3 4" xfId="10811"/>
    <cellStyle name="MLHeaderSection 115 3 5" xfId="10812"/>
    <cellStyle name="MLHeaderSection 115 4" xfId="10813"/>
    <cellStyle name="MLHeaderSection 115 4 2" xfId="10814"/>
    <cellStyle name="MLHeaderSection 115 4 3" xfId="10815"/>
    <cellStyle name="MLHeaderSection 115 4 4" xfId="10816"/>
    <cellStyle name="MLHeaderSection 115 4 5" xfId="10817"/>
    <cellStyle name="MLHeaderSection 115 5" xfId="10818"/>
    <cellStyle name="MLHeaderSection 115 5 2" xfId="10819"/>
    <cellStyle name="MLHeaderSection 115 5 3" xfId="10820"/>
    <cellStyle name="MLHeaderSection 115 5 4" xfId="10821"/>
    <cellStyle name="MLHeaderSection 115 5 5" xfId="10822"/>
    <cellStyle name="MLHeaderSection 115 6" xfId="10823"/>
    <cellStyle name="MLHeaderSection 115 6 2" xfId="10824"/>
    <cellStyle name="MLHeaderSection 115 6 3" xfId="10825"/>
    <cellStyle name="MLHeaderSection 115 6 4" xfId="10826"/>
    <cellStyle name="MLHeaderSection 115 6 5" xfId="10827"/>
    <cellStyle name="MLHeaderSection 115 7" xfId="10828"/>
    <cellStyle name="MLHeaderSection 115 8" xfId="10829"/>
    <cellStyle name="MLHeaderSection 115 9" xfId="10830"/>
    <cellStyle name="MLHeaderSection 116" xfId="10831"/>
    <cellStyle name="MLHeaderSection 116 10" xfId="10832"/>
    <cellStyle name="MLHeaderSection 116 2" xfId="10833"/>
    <cellStyle name="MLHeaderSection 116 2 2" xfId="10834"/>
    <cellStyle name="MLHeaderSection 116 2 3" xfId="10835"/>
    <cellStyle name="MLHeaderSection 116 2 4" xfId="10836"/>
    <cellStyle name="MLHeaderSection 116 2 5" xfId="10837"/>
    <cellStyle name="MLHeaderSection 116 3" xfId="10838"/>
    <cellStyle name="MLHeaderSection 116 3 2" xfId="10839"/>
    <cellStyle name="MLHeaderSection 116 3 3" xfId="10840"/>
    <cellStyle name="MLHeaderSection 116 3 4" xfId="10841"/>
    <cellStyle name="MLHeaderSection 116 3 5" xfId="10842"/>
    <cellStyle name="MLHeaderSection 116 4" xfId="10843"/>
    <cellStyle name="MLHeaderSection 116 4 2" xfId="10844"/>
    <cellStyle name="MLHeaderSection 116 4 3" xfId="10845"/>
    <cellStyle name="MLHeaderSection 116 4 4" xfId="10846"/>
    <cellStyle name="MLHeaderSection 116 4 5" xfId="10847"/>
    <cellStyle name="MLHeaderSection 116 5" xfId="10848"/>
    <cellStyle name="MLHeaderSection 116 5 2" xfId="10849"/>
    <cellStyle name="MLHeaderSection 116 5 3" xfId="10850"/>
    <cellStyle name="MLHeaderSection 116 5 4" xfId="10851"/>
    <cellStyle name="MLHeaderSection 116 5 5" xfId="10852"/>
    <cellStyle name="MLHeaderSection 116 6" xfId="10853"/>
    <cellStyle name="MLHeaderSection 116 6 2" xfId="10854"/>
    <cellStyle name="MLHeaderSection 116 6 3" xfId="10855"/>
    <cellStyle name="MLHeaderSection 116 6 4" xfId="10856"/>
    <cellStyle name="MLHeaderSection 116 6 5" xfId="10857"/>
    <cellStyle name="MLHeaderSection 116 7" xfId="10858"/>
    <cellStyle name="MLHeaderSection 116 8" xfId="10859"/>
    <cellStyle name="MLHeaderSection 116 9" xfId="10860"/>
    <cellStyle name="MLHeaderSection 117" xfId="10861"/>
    <cellStyle name="MLHeaderSection 117 10" xfId="10862"/>
    <cellStyle name="MLHeaderSection 117 2" xfId="10863"/>
    <cellStyle name="MLHeaderSection 117 2 2" xfId="10864"/>
    <cellStyle name="MLHeaderSection 117 2 3" xfId="10865"/>
    <cellStyle name="MLHeaderSection 117 2 4" xfId="10866"/>
    <cellStyle name="MLHeaderSection 117 2 5" xfId="10867"/>
    <cellStyle name="MLHeaderSection 117 3" xfId="10868"/>
    <cellStyle name="MLHeaderSection 117 3 2" xfId="10869"/>
    <cellStyle name="MLHeaderSection 117 3 3" xfId="10870"/>
    <cellStyle name="MLHeaderSection 117 3 4" xfId="10871"/>
    <cellStyle name="MLHeaderSection 117 3 5" xfId="10872"/>
    <cellStyle name="MLHeaderSection 117 4" xfId="10873"/>
    <cellStyle name="MLHeaderSection 117 4 2" xfId="10874"/>
    <cellStyle name="MLHeaderSection 117 4 3" xfId="10875"/>
    <cellStyle name="MLHeaderSection 117 4 4" xfId="10876"/>
    <cellStyle name="MLHeaderSection 117 4 5" xfId="10877"/>
    <cellStyle name="MLHeaderSection 117 5" xfId="10878"/>
    <cellStyle name="MLHeaderSection 117 5 2" xfId="10879"/>
    <cellStyle name="MLHeaderSection 117 5 3" xfId="10880"/>
    <cellStyle name="MLHeaderSection 117 5 4" xfId="10881"/>
    <cellStyle name="MLHeaderSection 117 5 5" xfId="10882"/>
    <cellStyle name="MLHeaderSection 117 6" xfId="10883"/>
    <cellStyle name="MLHeaderSection 117 6 2" xfId="10884"/>
    <cellStyle name="MLHeaderSection 117 6 3" xfId="10885"/>
    <cellStyle name="MLHeaderSection 117 6 4" xfId="10886"/>
    <cellStyle name="MLHeaderSection 117 6 5" xfId="10887"/>
    <cellStyle name="MLHeaderSection 117 7" xfId="10888"/>
    <cellStyle name="MLHeaderSection 117 8" xfId="10889"/>
    <cellStyle name="MLHeaderSection 117 9" xfId="10890"/>
    <cellStyle name="MLHeaderSection 118" xfId="10891"/>
    <cellStyle name="MLHeaderSection 118 10" xfId="10892"/>
    <cellStyle name="MLHeaderSection 118 2" xfId="10893"/>
    <cellStyle name="MLHeaderSection 118 2 2" xfId="10894"/>
    <cellStyle name="MLHeaderSection 118 2 3" xfId="10895"/>
    <cellStyle name="MLHeaderSection 118 2 4" xfId="10896"/>
    <cellStyle name="MLHeaderSection 118 2 5" xfId="10897"/>
    <cellStyle name="MLHeaderSection 118 3" xfId="10898"/>
    <cellStyle name="MLHeaderSection 118 3 2" xfId="10899"/>
    <cellStyle name="MLHeaderSection 118 3 3" xfId="10900"/>
    <cellStyle name="MLHeaderSection 118 3 4" xfId="10901"/>
    <cellStyle name="MLHeaderSection 118 3 5" xfId="10902"/>
    <cellStyle name="MLHeaderSection 118 4" xfId="10903"/>
    <cellStyle name="MLHeaderSection 118 4 2" xfId="10904"/>
    <cellStyle name="MLHeaderSection 118 4 3" xfId="10905"/>
    <cellStyle name="MLHeaderSection 118 4 4" xfId="10906"/>
    <cellStyle name="MLHeaderSection 118 4 5" xfId="10907"/>
    <cellStyle name="MLHeaderSection 118 5" xfId="10908"/>
    <cellStyle name="MLHeaderSection 118 5 2" xfId="10909"/>
    <cellStyle name="MLHeaderSection 118 5 3" xfId="10910"/>
    <cellStyle name="MLHeaderSection 118 5 4" xfId="10911"/>
    <cellStyle name="MLHeaderSection 118 5 5" xfId="10912"/>
    <cellStyle name="MLHeaderSection 118 6" xfId="10913"/>
    <cellStyle name="MLHeaderSection 118 6 2" xfId="10914"/>
    <cellStyle name="MLHeaderSection 118 6 3" xfId="10915"/>
    <cellStyle name="MLHeaderSection 118 6 4" xfId="10916"/>
    <cellStyle name="MLHeaderSection 118 6 5" xfId="10917"/>
    <cellStyle name="MLHeaderSection 118 7" xfId="10918"/>
    <cellStyle name="MLHeaderSection 118 8" xfId="10919"/>
    <cellStyle name="MLHeaderSection 118 9" xfId="10920"/>
    <cellStyle name="MLHeaderSection 119" xfId="10921"/>
    <cellStyle name="MLHeaderSection 119 10" xfId="10922"/>
    <cellStyle name="MLHeaderSection 119 2" xfId="10923"/>
    <cellStyle name="MLHeaderSection 119 2 2" xfId="10924"/>
    <cellStyle name="MLHeaderSection 119 2 3" xfId="10925"/>
    <cellStyle name="MLHeaderSection 119 2 4" xfId="10926"/>
    <cellStyle name="MLHeaderSection 119 2 5" xfId="10927"/>
    <cellStyle name="MLHeaderSection 119 3" xfId="10928"/>
    <cellStyle name="MLHeaderSection 119 3 2" xfId="10929"/>
    <cellStyle name="MLHeaderSection 119 3 3" xfId="10930"/>
    <cellStyle name="MLHeaderSection 119 3 4" xfId="10931"/>
    <cellStyle name="MLHeaderSection 119 3 5" xfId="10932"/>
    <cellStyle name="MLHeaderSection 119 4" xfId="10933"/>
    <cellStyle name="MLHeaderSection 119 4 2" xfId="10934"/>
    <cellStyle name="MLHeaderSection 119 4 3" xfId="10935"/>
    <cellStyle name="MLHeaderSection 119 4 4" xfId="10936"/>
    <cellStyle name="MLHeaderSection 119 4 5" xfId="10937"/>
    <cellStyle name="MLHeaderSection 119 5" xfId="10938"/>
    <cellStyle name="MLHeaderSection 119 5 2" xfId="10939"/>
    <cellStyle name="MLHeaderSection 119 5 3" xfId="10940"/>
    <cellStyle name="MLHeaderSection 119 5 4" xfId="10941"/>
    <cellStyle name="MLHeaderSection 119 5 5" xfId="10942"/>
    <cellStyle name="MLHeaderSection 119 6" xfId="10943"/>
    <cellStyle name="MLHeaderSection 119 6 2" xfId="10944"/>
    <cellStyle name="MLHeaderSection 119 6 3" xfId="10945"/>
    <cellStyle name="MLHeaderSection 119 6 4" xfId="10946"/>
    <cellStyle name="MLHeaderSection 119 6 5" xfId="10947"/>
    <cellStyle name="MLHeaderSection 119 7" xfId="10948"/>
    <cellStyle name="MLHeaderSection 119 8" xfId="10949"/>
    <cellStyle name="MLHeaderSection 119 9" xfId="10950"/>
    <cellStyle name="MLHeaderSection 12" xfId="10951"/>
    <cellStyle name="MLHeaderSection 12 10" xfId="10952"/>
    <cellStyle name="MLHeaderSection 12 2" xfId="10953"/>
    <cellStyle name="MLHeaderSection 12 2 2" xfId="10954"/>
    <cellStyle name="MLHeaderSection 12 2 3" xfId="10955"/>
    <cellStyle name="MLHeaderSection 12 2 4" xfId="10956"/>
    <cellStyle name="MLHeaderSection 12 2 5" xfId="10957"/>
    <cellStyle name="MLHeaderSection 12 3" xfId="10958"/>
    <cellStyle name="MLHeaderSection 12 3 2" xfId="10959"/>
    <cellStyle name="MLHeaderSection 12 3 3" xfId="10960"/>
    <cellStyle name="MLHeaderSection 12 3 4" xfId="10961"/>
    <cellStyle name="MLHeaderSection 12 3 5" xfId="10962"/>
    <cellStyle name="MLHeaderSection 12 4" xfId="10963"/>
    <cellStyle name="MLHeaderSection 12 4 2" xfId="10964"/>
    <cellStyle name="MLHeaderSection 12 4 3" xfId="10965"/>
    <cellStyle name="MLHeaderSection 12 4 4" xfId="10966"/>
    <cellStyle name="MLHeaderSection 12 4 5" xfId="10967"/>
    <cellStyle name="MLHeaderSection 12 5" xfId="10968"/>
    <cellStyle name="MLHeaderSection 12 5 2" xfId="10969"/>
    <cellStyle name="MLHeaderSection 12 5 3" xfId="10970"/>
    <cellStyle name="MLHeaderSection 12 5 4" xfId="10971"/>
    <cellStyle name="MLHeaderSection 12 5 5" xfId="10972"/>
    <cellStyle name="MLHeaderSection 12 6" xfId="10973"/>
    <cellStyle name="MLHeaderSection 12 6 2" xfId="10974"/>
    <cellStyle name="MLHeaderSection 12 6 3" xfId="10975"/>
    <cellStyle name="MLHeaderSection 12 6 4" xfId="10976"/>
    <cellStyle name="MLHeaderSection 12 6 5" xfId="10977"/>
    <cellStyle name="MLHeaderSection 12 7" xfId="10978"/>
    <cellStyle name="MLHeaderSection 12 8" xfId="10979"/>
    <cellStyle name="MLHeaderSection 12 9" xfId="10980"/>
    <cellStyle name="MLHeaderSection 120" xfId="10981"/>
    <cellStyle name="MLHeaderSection 120 10" xfId="10982"/>
    <cellStyle name="MLHeaderSection 120 2" xfId="10983"/>
    <cellStyle name="MLHeaderSection 120 2 2" xfId="10984"/>
    <cellStyle name="MLHeaderSection 120 2 3" xfId="10985"/>
    <cellStyle name="MLHeaderSection 120 2 4" xfId="10986"/>
    <cellStyle name="MLHeaderSection 120 2 5" xfId="10987"/>
    <cellStyle name="MLHeaderSection 120 3" xfId="10988"/>
    <cellStyle name="MLHeaderSection 120 3 2" xfId="10989"/>
    <cellStyle name="MLHeaderSection 120 3 3" xfId="10990"/>
    <cellStyle name="MLHeaderSection 120 3 4" xfId="10991"/>
    <cellStyle name="MLHeaderSection 120 3 5" xfId="10992"/>
    <cellStyle name="MLHeaderSection 120 4" xfId="10993"/>
    <cellStyle name="MLHeaderSection 120 4 2" xfId="10994"/>
    <cellStyle name="MLHeaderSection 120 4 3" xfId="10995"/>
    <cellStyle name="MLHeaderSection 120 4 4" xfId="10996"/>
    <cellStyle name="MLHeaderSection 120 4 5" xfId="10997"/>
    <cellStyle name="MLHeaderSection 120 5" xfId="10998"/>
    <cellStyle name="MLHeaderSection 120 5 2" xfId="10999"/>
    <cellStyle name="MLHeaderSection 120 5 3" xfId="11000"/>
    <cellStyle name="MLHeaderSection 120 5 4" xfId="11001"/>
    <cellStyle name="MLHeaderSection 120 5 5" xfId="11002"/>
    <cellStyle name="MLHeaderSection 120 6" xfId="11003"/>
    <cellStyle name="MLHeaderSection 120 6 2" xfId="11004"/>
    <cellStyle name="MLHeaderSection 120 6 3" xfId="11005"/>
    <cellStyle name="MLHeaderSection 120 6 4" xfId="11006"/>
    <cellStyle name="MLHeaderSection 120 6 5" xfId="11007"/>
    <cellStyle name="MLHeaderSection 120 7" xfId="11008"/>
    <cellStyle name="MLHeaderSection 120 8" xfId="11009"/>
    <cellStyle name="MLHeaderSection 120 9" xfId="11010"/>
    <cellStyle name="MLHeaderSection 121" xfId="11011"/>
    <cellStyle name="MLHeaderSection 121 10" xfId="11012"/>
    <cellStyle name="MLHeaderSection 121 2" xfId="11013"/>
    <cellStyle name="MLHeaderSection 121 2 2" xfId="11014"/>
    <cellStyle name="MLHeaderSection 121 2 3" xfId="11015"/>
    <cellStyle name="MLHeaderSection 121 2 4" xfId="11016"/>
    <cellStyle name="MLHeaderSection 121 2 5" xfId="11017"/>
    <cellStyle name="MLHeaderSection 121 3" xfId="11018"/>
    <cellStyle name="MLHeaderSection 121 3 2" xfId="11019"/>
    <cellStyle name="MLHeaderSection 121 3 3" xfId="11020"/>
    <cellStyle name="MLHeaderSection 121 3 4" xfId="11021"/>
    <cellStyle name="MLHeaderSection 121 3 5" xfId="11022"/>
    <cellStyle name="MLHeaderSection 121 4" xfId="11023"/>
    <cellStyle name="MLHeaderSection 121 4 2" xfId="11024"/>
    <cellStyle name="MLHeaderSection 121 4 3" xfId="11025"/>
    <cellStyle name="MLHeaderSection 121 4 4" xfId="11026"/>
    <cellStyle name="MLHeaderSection 121 4 5" xfId="11027"/>
    <cellStyle name="MLHeaderSection 121 5" xfId="11028"/>
    <cellStyle name="MLHeaderSection 121 5 2" xfId="11029"/>
    <cellStyle name="MLHeaderSection 121 5 3" xfId="11030"/>
    <cellStyle name="MLHeaderSection 121 5 4" xfId="11031"/>
    <cellStyle name="MLHeaderSection 121 5 5" xfId="11032"/>
    <cellStyle name="MLHeaderSection 121 6" xfId="11033"/>
    <cellStyle name="MLHeaderSection 121 6 2" xfId="11034"/>
    <cellStyle name="MLHeaderSection 121 6 3" xfId="11035"/>
    <cellStyle name="MLHeaderSection 121 6 4" xfId="11036"/>
    <cellStyle name="MLHeaderSection 121 6 5" xfId="11037"/>
    <cellStyle name="MLHeaderSection 121 7" xfId="11038"/>
    <cellStyle name="MLHeaderSection 121 8" xfId="11039"/>
    <cellStyle name="MLHeaderSection 121 9" xfId="11040"/>
    <cellStyle name="MLHeaderSection 122" xfId="11041"/>
    <cellStyle name="MLHeaderSection 122 10" xfId="11042"/>
    <cellStyle name="MLHeaderSection 122 2" xfId="11043"/>
    <cellStyle name="MLHeaderSection 122 2 2" xfId="11044"/>
    <cellStyle name="MLHeaderSection 122 2 3" xfId="11045"/>
    <cellStyle name="MLHeaderSection 122 2 4" xfId="11046"/>
    <cellStyle name="MLHeaderSection 122 2 5" xfId="11047"/>
    <cellStyle name="MLHeaderSection 122 3" xfId="11048"/>
    <cellStyle name="MLHeaderSection 122 3 2" xfId="11049"/>
    <cellStyle name="MLHeaderSection 122 3 3" xfId="11050"/>
    <cellStyle name="MLHeaderSection 122 3 4" xfId="11051"/>
    <cellStyle name="MLHeaderSection 122 3 5" xfId="11052"/>
    <cellStyle name="MLHeaderSection 122 4" xfId="11053"/>
    <cellStyle name="MLHeaderSection 122 4 2" xfId="11054"/>
    <cellStyle name="MLHeaderSection 122 4 3" xfId="11055"/>
    <cellStyle name="MLHeaderSection 122 4 4" xfId="11056"/>
    <cellStyle name="MLHeaderSection 122 4 5" xfId="11057"/>
    <cellStyle name="MLHeaderSection 122 5" xfId="11058"/>
    <cellStyle name="MLHeaderSection 122 5 2" xfId="11059"/>
    <cellStyle name="MLHeaderSection 122 5 3" xfId="11060"/>
    <cellStyle name="MLHeaderSection 122 5 4" xfId="11061"/>
    <cellStyle name="MLHeaderSection 122 5 5" xfId="11062"/>
    <cellStyle name="MLHeaderSection 122 6" xfId="11063"/>
    <cellStyle name="MLHeaderSection 122 6 2" xfId="11064"/>
    <cellStyle name="MLHeaderSection 122 6 3" xfId="11065"/>
    <cellStyle name="MLHeaderSection 122 6 4" xfId="11066"/>
    <cellStyle name="MLHeaderSection 122 6 5" xfId="11067"/>
    <cellStyle name="MLHeaderSection 122 7" xfId="11068"/>
    <cellStyle name="MLHeaderSection 122 8" xfId="11069"/>
    <cellStyle name="MLHeaderSection 122 9" xfId="11070"/>
    <cellStyle name="MLHeaderSection 123" xfId="11071"/>
    <cellStyle name="MLHeaderSection 123 10" xfId="11072"/>
    <cellStyle name="MLHeaderSection 123 2" xfId="11073"/>
    <cellStyle name="MLHeaderSection 123 2 2" xfId="11074"/>
    <cellStyle name="MLHeaderSection 123 2 3" xfId="11075"/>
    <cellStyle name="MLHeaderSection 123 2 4" xfId="11076"/>
    <cellStyle name="MLHeaderSection 123 2 5" xfId="11077"/>
    <cellStyle name="MLHeaderSection 123 3" xfId="11078"/>
    <cellStyle name="MLHeaderSection 123 3 2" xfId="11079"/>
    <cellStyle name="MLHeaderSection 123 3 3" xfId="11080"/>
    <cellStyle name="MLHeaderSection 123 3 4" xfId="11081"/>
    <cellStyle name="MLHeaderSection 123 3 5" xfId="11082"/>
    <cellStyle name="MLHeaderSection 123 4" xfId="11083"/>
    <cellStyle name="MLHeaderSection 123 4 2" xfId="11084"/>
    <cellStyle name="MLHeaderSection 123 4 3" xfId="11085"/>
    <cellStyle name="MLHeaderSection 123 4 4" xfId="11086"/>
    <cellStyle name="MLHeaderSection 123 4 5" xfId="11087"/>
    <cellStyle name="MLHeaderSection 123 5" xfId="11088"/>
    <cellStyle name="MLHeaderSection 123 5 2" xfId="11089"/>
    <cellStyle name="MLHeaderSection 123 5 3" xfId="11090"/>
    <cellStyle name="MLHeaderSection 123 5 4" xfId="11091"/>
    <cellStyle name="MLHeaderSection 123 5 5" xfId="11092"/>
    <cellStyle name="MLHeaderSection 123 6" xfId="11093"/>
    <cellStyle name="MLHeaderSection 123 6 2" xfId="11094"/>
    <cellStyle name="MLHeaderSection 123 6 3" xfId="11095"/>
    <cellStyle name="MLHeaderSection 123 6 4" xfId="11096"/>
    <cellStyle name="MLHeaderSection 123 6 5" xfId="11097"/>
    <cellStyle name="MLHeaderSection 123 7" xfId="11098"/>
    <cellStyle name="MLHeaderSection 123 8" xfId="11099"/>
    <cellStyle name="MLHeaderSection 123 9" xfId="11100"/>
    <cellStyle name="MLHeaderSection 124" xfId="11101"/>
    <cellStyle name="MLHeaderSection 124 10" xfId="11102"/>
    <cellStyle name="MLHeaderSection 124 2" xfId="11103"/>
    <cellStyle name="MLHeaderSection 124 2 2" xfId="11104"/>
    <cellStyle name="MLHeaderSection 124 2 3" xfId="11105"/>
    <cellStyle name="MLHeaderSection 124 2 4" xfId="11106"/>
    <cellStyle name="MLHeaderSection 124 2 5" xfId="11107"/>
    <cellStyle name="MLHeaderSection 124 3" xfId="11108"/>
    <cellStyle name="MLHeaderSection 124 3 2" xfId="11109"/>
    <cellStyle name="MLHeaderSection 124 3 3" xfId="11110"/>
    <cellStyle name="MLHeaderSection 124 3 4" xfId="11111"/>
    <cellStyle name="MLHeaderSection 124 3 5" xfId="11112"/>
    <cellStyle name="MLHeaderSection 124 4" xfId="11113"/>
    <cellStyle name="MLHeaderSection 124 4 2" xfId="11114"/>
    <cellStyle name="MLHeaderSection 124 4 3" xfId="11115"/>
    <cellStyle name="MLHeaderSection 124 4 4" xfId="11116"/>
    <cellStyle name="MLHeaderSection 124 4 5" xfId="11117"/>
    <cellStyle name="MLHeaderSection 124 5" xfId="11118"/>
    <cellStyle name="MLHeaderSection 124 5 2" xfId="11119"/>
    <cellStyle name="MLHeaderSection 124 5 3" xfId="11120"/>
    <cellStyle name="MLHeaderSection 124 5 4" xfId="11121"/>
    <cellStyle name="MLHeaderSection 124 5 5" xfId="11122"/>
    <cellStyle name="MLHeaderSection 124 6" xfId="11123"/>
    <cellStyle name="MLHeaderSection 124 6 2" xfId="11124"/>
    <cellStyle name="MLHeaderSection 124 6 3" xfId="11125"/>
    <cellStyle name="MLHeaderSection 124 6 4" xfId="11126"/>
    <cellStyle name="MLHeaderSection 124 6 5" xfId="11127"/>
    <cellStyle name="MLHeaderSection 124 7" xfId="11128"/>
    <cellStyle name="MLHeaderSection 124 8" xfId="11129"/>
    <cellStyle name="MLHeaderSection 124 9" xfId="11130"/>
    <cellStyle name="MLHeaderSection 125" xfId="11131"/>
    <cellStyle name="MLHeaderSection 125 10" xfId="11132"/>
    <cellStyle name="MLHeaderSection 125 2" xfId="11133"/>
    <cellStyle name="MLHeaderSection 125 2 2" xfId="11134"/>
    <cellStyle name="MLHeaderSection 125 2 3" xfId="11135"/>
    <cellStyle name="MLHeaderSection 125 2 4" xfId="11136"/>
    <cellStyle name="MLHeaderSection 125 2 5" xfId="11137"/>
    <cellStyle name="MLHeaderSection 125 3" xfId="11138"/>
    <cellStyle name="MLHeaderSection 125 3 2" xfId="11139"/>
    <cellStyle name="MLHeaderSection 125 3 3" xfId="11140"/>
    <cellStyle name="MLHeaderSection 125 3 4" xfId="11141"/>
    <cellStyle name="MLHeaderSection 125 3 5" xfId="11142"/>
    <cellStyle name="MLHeaderSection 125 4" xfId="11143"/>
    <cellStyle name="MLHeaderSection 125 4 2" xfId="11144"/>
    <cellStyle name="MLHeaderSection 125 4 3" xfId="11145"/>
    <cellStyle name="MLHeaderSection 125 4 4" xfId="11146"/>
    <cellStyle name="MLHeaderSection 125 4 5" xfId="11147"/>
    <cellStyle name="MLHeaderSection 125 5" xfId="11148"/>
    <cellStyle name="MLHeaderSection 125 5 2" xfId="11149"/>
    <cellStyle name="MLHeaderSection 125 5 3" xfId="11150"/>
    <cellStyle name="MLHeaderSection 125 5 4" xfId="11151"/>
    <cellStyle name="MLHeaderSection 125 5 5" xfId="11152"/>
    <cellStyle name="MLHeaderSection 125 6" xfId="11153"/>
    <cellStyle name="MLHeaderSection 125 6 2" xfId="11154"/>
    <cellStyle name="MLHeaderSection 125 6 3" xfId="11155"/>
    <cellStyle name="MLHeaderSection 125 6 4" xfId="11156"/>
    <cellStyle name="MLHeaderSection 125 6 5" xfId="11157"/>
    <cellStyle name="MLHeaderSection 125 7" xfId="11158"/>
    <cellStyle name="MLHeaderSection 125 8" xfId="11159"/>
    <cellStyle name="MLHeaderSection 125 9" xfId="11160"/>
    <cellStyle name="MLHeaderSection 126" xfId="11161"/>
    <cellStyle name="MLHeaderSection 126 10" xfId="11162"/>
    <cellStyle name="MLHeaderSection 126 2" xfId="11163"/>
    <cellStyle name="MLHeaderSection 126 2 2" xfId="11164"/>
    <cellStyle name="MLHeaderSection 126 2 3" xfId="11165"/>
    <cellStyle name="MLHeaderSection 126 2 4" xfId="11166"/>
    <cellStyle name="MLHeaderSection 126 2 5" xfId="11167"/>
    <cellStyle name="MLHeaderSection 126 3" xfId="11168"/>
    <cellStyle name="MLHeaderSection 126 3 2" xfId="11169"/>
    <cellStyle name="MLHeaderSection 126 3 3" xfId="11170"/>
    <cellStyle name="MLHeaderSection 126 3 4" xfId="11171"/>
    <cellStyle name="MLHeaderSection 126 3 5" xfId="11172"/>
    <cellStyle name="MLHeaderSection 126 4" xfId="11173"/>
    <cellStyle name="MLHeaderSection 126 4 2" xfId="11174"/>
    <cellStyle name="MLHeaderSection 126 4 3" xfId="11175"/>
    <cellStyle name="MLHeaderSection 126 4 4" xfId="11176"/>
    <cellStyle name="MLHeaderSection 126 4 5" xfId="11177"/>
    <cellStyle name="MLHeaderSection 126 5" xfId="11178"/>
    <cellStyle name="MLHeaderSection 126 5 2" xfId="11179"/>
    <cellStyle name="MLHeaderSection 126 5 3" xfId="11180"/>
    <cellStyle name="MLHeaderSection 126 5 4" xfId="11181"/>
    <cellStyle name="MLHeaderSection 126 5 5" xfId="11182"/>
    <cellStyle name="MLHeaderSection 126 6" xfId="11183"/>
    <cellStyle name="MLHeaderSection 126 6 2" xfId="11184"/>
    <cellStyle name="MLHeaderSection 126 6 3" xfId="11185"/>
    <cellStyle name="MLHeaderSection 126 6 4" xfId="11186"/>
    <cellStyle name="MLHeaderSection 126 6 5" xfId="11187"/>
    <cellStyle name="MLHeaderSection 126 7" xfId="11188"/>
    <cellStyle name="MLHeaderSection 126 8" xfId="11189"/>
    <cellStyle name="MLHeaderSection 126 9" xfId="11190"/>
    <cellStyle name="MLHeaderSection 127" xfId="11191"/>
    <cellStyle name="MLHeaderSection 127 10" xfId="11192"/>
    <cellStyle name="MLHeaderSection 127 2" xfId="11193"/>
    <cellStyle name="MLHeaderSection 127 2 2" xfId="11194"/>
    <cellStyle name="MLHeaderSection 127 2 3" xfId="11195"/>
    <cellStyle name="MLHeaderSection 127 2 4" xfId="11196"/>
    <cellStyle name="MLHeaderSection 127 2 5" xfId="11197"/>
    <cellStyle name="MLHeaderSection 127 3" xfId="11198"/>
    <cellStyle name="MLHeaderSection 127 3 2" xfId="11199"/>
    <cellStyle name="MLHeaderSection 127 3 3" xfId="11200"/>
    <cellStyle name="MLHeaderSection 127 3 4" xfId="11201"/>
    <cellStyle name="MLHeaderSection 127 3 5" xfId="11202"/>
    <cellStyle name="MLHeaderSection 127 4" xfId="11203"/>
    <cellStyle name="MLHeaderSection 127 4 2" xfId="11204"/>
    <cellStyle name="MLHeaderSection 127 4 3" xfId="11205"/>
    <cellStyle name="MLHeaderSection 127 4 4" xfId="11206"/>
    <cellStyle name="MLHeaderSection 127 4 5" xfId="11207"/>
    <cellStyle name="MLHeaderSection 127 5" xfId="11208"/>
    <cellStyle name="MLHeaderSection 127 5 2" xfId="11209"/>
    <cellStyle name="MLHeaderSection 127 5 3" xfId="11210"/>
    <cellStyle name="MLHeaderSection 127 5 4" xfId="11211"/>
    <cellStyle name="MLHeaderSection 127 5 5" xfId="11212"/>
    <cellStyle name="MLHeaderSection 127 6" xfId="11213"/>
    <cellStyle name="MLHeaderSection 127 6 2" xfId="11214"/>
    <cellStyle name="MLHeaderSection 127 6 3" xfId="11215"/>
    <cellStyle name="MLHeaderSection 127 6 4" xfId="11216"/>
    <cellStyle name="MLHeaderSection 127 6 5" xfId="11217"/>
    <cellStyle name="MLHeaderSection 127 7" xfId="11218"/>
    <cellStyle name="MLHeaderSection 127 8" xfId="11219"/>
    <cellStyle name="MLHeaderSection 127 9" xfId="11220"/>
    <cellStyle name="MLHeaderSection 128" xfId="11221"/>
    <cellStyle name="MLHeaderSection 128 10" xfId="11222"/>
    <cellStyle name="MLHeaderSection 128 2" xfId="11223"/>
    <cellStyle name="MLHeaderSection 128 2 2" xfId="11224"/>
    <cellStyle name="MLHeaderSection 128 2 3" xfId="11225"/>
    <cellStyle name="MLHeaderSection 128 2 4" xfId="11226"/>
    <cellStyle name="MLHeaderSection 128 2 5" xfId="11227"/>
    <cellStyle name="MLHeaderSection 128 3" xfId="11228"/>
    <cellStyle name="MLHeaderSection 128 3 2" xfId="11229"/>
    <cellStyle name="MLHeaderSection 128 3 3" xfId="11230"/>
    <cellStyle name="MLHeaderSection 128 3 4" xfId="11231"/>
    <cellStyle name="MLHeaderSection 128 3 5" xfId="11232"/>
    <cellStyle name="MLHeaderSection 128 4" xfId="11233"/>
    <cellStyle name="MLHeaderSection 128 4 2" xfId="11234"/>
    <cellStyle name="MLHeaderSection 128 4 3" xfId="11235"/>
    <cellStyle name="MLHeaderSection 128 4 4" xfId="11236"/>
    <cellStyle name="MLHeaderSection 128 4 5" xfId="11237"/>
    <cellStyle name="MLHeaderSection 128 5" xfId="11238"/>
    <cellStyle name="MLHeaderSection 128 5 2" xfId="11239"/>
    <cellStyle name="MLHeaderSection 128 5 3" xfId="11240"/>
    <cellStyle name="MLHeaderSection 128 5 4" xfId="11241"/>
    <cellStyle name="MLHeaderSection 128 5 5" xfId="11242"/>
    <cellStyle name="MLHeaderSection 128 6" xfId="11243"/>
    <cellStyle name="MLHeaderSection 128 6 2" xfId="11244"/>
    <cellStyle name="MLHeaderSection 128 6 3" xfId="11245"/>
    <cellStyle name="MLHeaderSection 128 6 4" xfId="11246"/>
    <cellStyle name="MLHeaderSection 128 6 5" xfId="11247"/>
    <cellStyle name="MLHeaderSection 128 7" xfId="11248"/>
    <cellStyle name="MLHeaderSection 128 8" xfId="11249"/>
    <cellStyle name="MLHeaderSection 128 9" xfId="11250"/>
    <cellStyle name="MLHeaderSection 129" xfId="11251"/>
    <cellStyle name="MLHeaderSection 129 10" xfId="11252"/>
    <cellStyle name="MLHeaderSection 129 2" xfId="11253"/>
    <cellStyle name="MLHeaderSection 129 2 2" xfId="11254"/>
    <cellStyle name="MLHeaderSection 129 2 3" xfId="11255"/>
    <cellStyle name="MLHeaderSection 129 2 4" xfId="11256"/>
    <cellStyle name="MLHeaderSection 129 2 5" xfId="11257"/>
    <cellStyle name="MLHeaderSection 129 3" xfId="11258"/>
    <cellStyle name="MLHeaderSection 129 3 2" xfId="11259"/>
    <cellStyle name="MLHeaderSection 129 3 3" xfId="11260"/>
    <cellStyle name="MLHeaderSection 129 3 4" xfId="11261"/>
    <cellStyle name="MLHeaderSection 129 3 5" xfId="11262"/>
    <cellStyle name="MLHeaderSection 129 4" xfId="11263"/>
    <cellStyle name="MLHeaderSection 129 4 2" xfId="11264"/>
    <cellStyle name="MLHeaderSection 129 4 3" xfId="11265"/>
    <cellStyle name="MLHeaderSection 129 4 4" xfId="11266"/>
    <cellStyle name="MLHeaderSection 129 4 5" xfId="11267"/>
    <cellStyle name="MLHeaderSection 129 5" xfId="11268"/>
    <cellStyle name="MLHeaderSection 129 5 2" xfId="11269"/>
    <cellStyle name="MLHeaderSection 129 5 3" xfId="11270"/>
    <cellStyle name="MLHeaderSection 129 5 4" xfId="11271"/>
    <cellStyle name="MLHeaderSection 129 5 5" xfId="11272"/>
    <cellStyle name="MLHeaderSection 129 6" xfId="11273"/>
    <cellStyle name="MLHeaderSection 129 6 2" xfId="11274"/>
    <cellStyle name="MLHeaderSection 129 6 3" xfId="11275"/>
    <cellStyle name="MLHeaderSection 129 6 4" xfId="11276"/>
    <cellStyle name="MLHeaderSection 129 6 5" xfId="11277"/>
    <cellStyle name="MLHeaderSection 129 7" xfId="11278"/>
    <cellStyle name="MLHeaderSection 129 8" xfId="11279"/>
    <cellStyle name="MLHeaderSection 129 9" xfId="11280"/>
    <cellStyle name="MLHeaderSection 13" xfId="11281"/>
    <cellStyle name="MLHeaderSection 13 10" xfId="11282"/>
    <cellStyle name="MLHeaderSection 13 2" xfId="11283"/>
    <cellStyle name="MLHeaderSection 13 2 2" xfId="11284"/>
    <cellStyle name="MLHeaderSection 13 2 3" xfId="11285"/>
    <cellStyle name="MLHeaderSection 13 2 4" xfId="11286"/>
    <cellStyle name="MLHeaderSection 13 2 5" xfId="11287"/>
    <cellStyle name="MLHeaderSection 13 3" xfId="11288"/>
    <cellStyle name="MLHeaderSection 13 3 2" xfId="11289"/>
    <cellStyle name="MLHeaderSection 13 3 3" xfId="11290"/>
    <cellStyle name="MLHeaderSection 13 3 4" xfId="11291"/>
    <cellStyle name="MLHeaderSection 13 3 5" xfId="11292"/>
    <cellStyle name="MLHeaderSection 13 4" xfId="11293"/>
    <cellStyle name="MLHeaderSection 13 4 2" xfId="11294"/>
    <cellStyle name="MLHeaderSection 13 4 3" xfId="11295"/>
    <cellStyle name="MLHeaderSection 13 4 4" xfId="11296"/>
    <cellStyle name="MLHeaderSection 13 4 5" xfId="11297"/>
    <cellStyle name="MLHeaderSection 13 5" xfId="11298"/>
    <cellStyle name="MLHeaderSection 13 5 2" xfId="11299"/>
    <cellStyle name="MLHeaderSection 13 5 3" xfId="11300"/>
    <cellStyle name="MLHeaderSection 13 5 4" xfId="11301"/>
    <cellStyle name="MLHeaderSection 13 5 5" xfId="11302"/>
    <cellStyle name="MLHeaderSection 13 6" xfId="11303"/>
    <cellStyle name="MLHeaderSection 13 6 2" xfId="11304"/>
    <cellStyle name="MLHeaderSection 13 6 3" xfId="11305"/>
    <cellStyle name="MLHeaderSection 13 6 4" xfId="11306"/>
    <cellStyle name="MLHeaderSection 13 6 5" xfId="11307"/>
    <cellStyle name="MLHeaderSection 13 7" xfId="11308"/>
    <cellStyle name="MLHeaderSection 13 8" xfId="11309"/>
    <cellStyle name="MLHeaderSection 13 9" xfId="11310"/>
    <cellStyle name="MLHeaderSection 130" xfId="11311"/>
    <cellStyle name="MLHeaderSection 130 10" xfId="11312"/>
    <cellStyle name="MLHeaderSection 130 2" xfId="11313"/>
    <cellStyle name="MLHeaderSection 130 2 2" xfId="11314"/>
    <cellStyle name="MLHeaderSection 130 2 3" xfId="11315"/>
    <cellStyle name="MLHeaderSection 130 2 4" xfId="11316"/>
    <cellStyle name="MLHeaderSection 130 2 5" xfId="11317"/>
    <cellStyle name="MLHeaderSection 130 3" xfId="11318"/>
    <cellStyle name="MLHeaderSection 130 3 2" xfId="11319"/>
    <cellStyle name="MLHeaderSection 130 3 3" xfId="11320"/>
    <cellStyle name="MLHeaderSection 130 3 4" xfId="11321"/>
    <cellStyle name="MLHeaderSection 130 3 5" xfId="11322"/>
    <cellStyle name="MLHeaderSection 130 4" xfId="11323"/>
    <cellStyle name="MLHeaderSection 130 4 2" xfId="11324"/>
    <cellStyle name="MLHeaderSection 130 4 3" xfId="11325"/>
    <cellStyle name="MLHeaderSection 130 4 4" xfId="11326"/>
    <cellStyle name="MLHeaderSection 130 4 5" xfId="11327"/>
    <cellStyle name="MLHeaderSection 130 5" xfId="11328"/>
    <cellStyle name="MLHeaderSection 130 5 2" xfId="11329"/>
    <cellStyle name="MLHeaderSection 130 5 3" xfId="11330"/>
    <cellStyle name="MLHeaderSection 130 5 4" xfId="11331"/>
    <cellStyle name="MLHeaderSection 130 5 5" xfId="11332"/>
    <cellStyle name="MLHeaderSection 130 6" xfId="11333"/>
    <cellStyle name="MLHeaderSection 130 6 2" xfId="11334"/>
    <cellStyle name="MLHeaderSection 130 6 3" xfId="11335"/>
    <cellStyle name="MLHeaderSection 130 6 4" xfId="11336"/>
    <cellStyle name="MLHeaderSection 130 6 5" xfId="11337"/>
    <cellStyle name="MLHeaderSection 130 7" xfId="11338"/>
    <cellStyle name="MLHeaderSection 130 8" xfId="11339"/>
    <cellStyle name="MLHeaderSection 130 9" xfId="11340"/>
    <cellStyle name="MLHeaderSection 131" xfId="11341"/>
    <cellStyle name="MLHeaderSection 131 2" xfId="11342"/>
    <cellStyle name="MLHeaderSection 131 3" xfId="11343"/>
    <cellStyle name="MLHeaderSection 131 4" xfId="11344"/>
    <cellStyle name="MLHeaderSection 131 5" xfId="11345"/>
    <cellStyle name="MLHeaderSection 132" xfId="11346"/>
    <cellStyle name="MLHeaderSection 132 2" xfId="11347"/>
    <cellStyle name="MLHeaderSection 132 3" xfId="11348"/>
    <cellStyle name="MLHeaderSection 132 4" xfId="11349"/>
    <cellStyle name="MLHeaderSection 132 5" xfId="11350"/>
    <cellStyle name="MLHeaderSection 133" xfId="11351"/>
    <cellStyle name="MLHeaderSection 133 2" xfId="11352"/>
    <cellStyle name="MLHeaderSection 133 3" xfId="11353"/>
    <cellStyle name="MLHeaderSection 133 4" xfId="11354"/>
    <cellStyle name="MLHeaderSection 133 5" xfId="11355"/>
    <cellStyle name="MLHeaderSection 134" xfId="11356"/>
    <cellStyle name="MLHeaderSection 134 2" xfId="11357"/>
    <cellStyle name="MLHeaderSection 134 3" xfId="11358"/>
    <cellStyle name="MLHeaderSection 134 4" xfId="11359"/>
    <cellStyle name="MLHeaderSection 134 5" xfId="11360"/>
    <cellStyle name="MLHeaderSection 135" xfId="11361"/>
    <cellStyle name="MLHeaderSection 136" xfId="11362"/>
    <cellStyle name="MLHeaderSection 137" xfId="11363"/>
    <cellStyle name="MLHeaderSection 138" xfId="11364"/>
    <cellStyle name="MLHeaderSection 14" xfId="11365"/>
    <cellStyle name="MLHeaderSection 14 10" xfId="11366"/>
    <cellStyle name="MLHeaderSection 14 2" xfId="11367"/>
    <cellStyle name="MLHeaderSection 14 2 2" xfId="11368"/>
    <cellStyle name="MLHeaderSection 14 2 3" xfId="11369"/>
    <cellStyle name="MLHeaderSection 14 2 4" xfId="11370"/>
    <cellStyle name="MLHeaderSection 14 2 5" xfId="11371"/>
    <cellStyle name="MLHeaderSection 14 3" xfId="11372"/>
    <cellStyle name="MLHeaderSection 14 3 2" xfId="11373"/>
    <cellStyle name="MLHeaderSection 14 3 3" xfId="11374"/>
    <cellStyle name="MLHeaderSection 14 3 4" xfId="11375"/>
    <cellStyle name="MLHeaderSection 14 3 5" xfId="11376"/>
    <cellStyle name="MLHeaderSection 14 4" xfId="11377"/>
    <cellStyle name="MLHeaderSection 14 4 2" xfId="11378"/>
    <cellStyle name="MLHeaderSection 14 4 3" xfId="11379"/>
    <cellStyle name="MLHeaderSection 14 4 4" xfId="11380"/>
    <cellStyle name="MLHeaderSection 14 4 5" xfId="11381"/>
    <cellStyle name="MLHeaderSection 14 5" xfId="11382"/>
    <cellStyle name="MLHeaderSection 14 5 2" xfId="11383"/>
    <cellStyle name="MLHeaderSection 14 5 3" xfId="11384"/>
    <cellStyle name="MLHeaderSection 14 5 4" xfId="11385"/>
    <cellStyle name="MLHeaderSection 14 5 5" xfId="11386"/>
    <cellStyle name="MLHeaderSection 14 6" xfId="11387"/>
    <cellStyle name="MLHeaderSection 14 6 2" xfId="11388"/>
    <cellStyle name="MLHeaderSection 14 6 3" xfId="11389"/>
    <cellStyle name="MLHeaderSection 14 6 4" xfId="11390"/>
    <cellStyle name="MLHeaderSection 14 6 5" xfId="11391"/>
    <cellStyle name="MLHeaderSection 14 7" xfId="11392"/>
    <cellStyle name="MLHeaderSection 14 8" xfId="11393"/>
    <cellStyle name="MLHeaderSection 14 9" xfId="11394"/>
    <cellStyle name="MLHeaderSection 15" xfId="11395"/>
    <cellStyle name="MLHeaderSection 15 10" xfId="11396"/>
    <cellStyle name="MLHeaderSection 15 2" xfId="11397"/>
    <cellStyle name="MLHeaderSection 15 2 2" xfId="11398"/>
    <cellStyle name="MLHeaderSection 15 2 3" xfId="11399"/>
    <cellStyle name="MLHeaderSection 15 2 4" xfId="11400"/>
    <cellStyle name="MLHeaderSection 15 2 5" xfId="11401"/>
    <cellStyle name="MLHeaderSection 15 3" xfId="11402"/>
    <cellStyle name="MLHeaderSection 15 3 2" xfId="11403"/>
    <cellStyle name="MLHeaderSection 15 3 3" xfId="11404"/>
    <cellStyle name="MLHeaderSection 15 3 4" xfId="11405"/>
    <cellStyle name="MLHeaderSection 15 3 5" xfId="11406"/>
    <cellStyle name="MLHeaderSection 15 4" xfId="11407"/>
    <cellStyle name="MLHeaderSection 15 4 2" xfId="11408"/>
    <cellStyle name="MLHeaderSection 15 4 3" xfId="11409"/>
    <cellStyle name="MLHeaderSection 15 4 4" xfId="11410"/>
    <cellStyle name="MLHeaderSection 15 4 5" xfId="11411"/>
    <cellStyle name="MLHeaderSection 15 5" xfId="11412"/>
    <cellStyle name="MLHeaderSection 15 5 2" xfId="11413"/>
    <cellStyle name="MLHeaderSection 15 5 3" xfId="11414"/>
    <cellStyle name="MLHeaderSection 15 5 4" xfId="11415"/>
    <cellStyle name="MLHeaderSection 15 5 5" xfId="11416"/>
    <cellStyle name="MLHeaderSection 15 6" xfId="11417"/>
    <cellStyle name="MLHeaderSection 15 6 2" xfId="11418"/>
    <cellStyle name="MLHeaderSection 15 6 3" xfId="11419"/>
    <cellStyle name="MLHeaderSection 15 6 4" xfId="11420"/>
    <cellStyle name="MLHeaderSection 15 6 5" xfId="11421"/>
    <cellStyle name="MLHeaderSection 15 7" xfId="11422"/>
    <cellStyle name="MLHeaderSection 15 8" xfId="11423"/>
    <cellStyle name="MLHeaderSection 15 9" xfId="11424"/>
    <cellStyle name="MLHeaderSection 16" xfId="11425"/>
    <cellStyle name="MLHeaderSection 16 10" xfId="11426"/>
    <cellStyle name="MLHeaderSection 16 2" xfId="11427"/>
    <cellStyle name="MLHeaderSection 16 2 2" xfId="11428"/>
    <cellStyle name="MLHeaderSection 16 2 3" xfId="11429"/>
    <cellStyle name="MLHeaderSection 16 2 4" xfId="11430"/>
    <cellStyle name="MLHeaderSection 16 2 5" xfId="11431"/>
    <cellStyle name="MLHeaderSection 16 3" xfId="11432"/>
    <cellStyle name="MLHeaderSection 16 3 2" xfId="11433"/>
    <cellStyle name="MLHeaderSection 16 3 3" xfId="11434"/>
    <cellStyle name="MLHeaderSection 16 3 4" xfId="11435"/>
    <cellStyle name="MLHeaderSection 16 3 5" xfId="11436"/>
    <cellStyle name="MLHeaderSection 16 4" xfId="11437"/>
    <cellStyle name="MLHeaderSection 16 4 2" xfId="11438"/>
    <cellStyle name="MLHeaderSection 16 4 3" xfId="11439"/>
    <cellStyle name="MLHeaderSection 16 4 4" xfId="11440"/>
    <cellStyle name="MLHeaderSection 16 4 5" xfId="11441"/>
    <cellStyle name="MLHeaderSection 16 5" xfId="11442"/>
    <cellStyle name="MLHeaderSection 16 5 2" xfId="11443"/>
    <cellStyle name="MLHeaderSection 16 5 3" xfId="11444"/>
    <cellStyle name="MLHeaderSection 16 5 4" xfId="11445"/>
    <cellStyle name="MLHeaderSection 16 5 5" xfId="11446"/>
    <cellStyle name="MLHeaderSection 16 6" xfId="11447"/>
    <cellStyle name="MLHeaderSection 16 6 2" xfId="11448"/>
    <cellStyle name="MLHeaderSection 16 6 3" xfId="11449"/>
    <cellStyle name="MLHeaderSection 16 6 4" xfId="11450"/>
    <cellStyle name="MLHeaderSection 16 6 5" xfId="11451"/>
    <cellStyle name="MLHeaderSection 16 7" xfId="11452"/>
    <cellStyle name="MLHeaderSection 16 8" xfId="11453"/>
    <cellStyle name="MLHeaderSection 16 9" xfId="11454"/>
    <cellStyle name="MLHeaderSection 17" xfId="11455"/>
    <cellStyle name="MLHeaderSection 17 10" xfId="11456"/>
    <cellStyle name="MLHeaderSection 17 2" xfId="11457"/>
    <cellStyle name="MLHeaderSection 17 2 2" xfId="11458"/>
    <cellStyle name="MLHeaderSection 17 2 3" xfId="11459"/>
    <cellStyle name="MLHeaderSection 17 2 4" xfId="11460"/>
    <cellStyle name="MLHeaderSection 17 2 5" xfId="11461"/>
    <cellStyle name="MLHeaderSection 17 3" xfId="11462"/>
    <cellStyle name="MLHeaderSection 17 3 2" xfId="11463"/>
    <cellStyle name="MLHeaderSection 17 3 3" xfId="11464"/>
    <cellStyle name="MLHeaderSection 17 3 4" xfId="11465"/>
    <cellStyle name="MLHeaderSection 17 3 5" xfId="11466"/>
    <cellStyle name="MLHeaderSection 17 4" xfId="11467"/>
    <cellStyle name="MLHeaderSection 17 4 2" xfId="11468"/>
    <cellStyle name="MLHeaderSection 17 4 3" xfId="11469"/>
    <cellStyle name="MLHeaderSection 17 4 4" xfId="11470"/>
    <cellStyle name="MLHeaderSection 17 4 5" xfId="11471"/>
    <cellStyle name="MLHeaderSection 17 5" xfId="11472"/>
    <cellStyle name="MLHeaderSection 17 5 2" xfId="11473"/>
    <cellStyle name="MLHeaderSection 17 5 3" xfId="11474"/>
    <cellStyle name="MLHeaderSection 17 5 4" xfId="11475"/>
    <cellStyle name="MLHeaderSection 17 5 5" xfId="11476"/>
    <cellStyle name="MLHeaderSection 17 6" xfId="11477"/>
    <cellStyle name="MLHeaderSection 17 6 2" xfId="11478"/>
    <cellStyle name="MLHeaderSection 17 6 3" xfId="11479"/>
    <cellStyle name="MLHeaderSection 17 6 4" xfId="11480"/>
    <cellStyle name="MLHeaderSection 17 6 5" xfId="11481"/>
    <cellStyle name="MLHeaderSection 17 7" xfId="11482"/>
    <cellStyle name="MLHeaderSection 17 8" xfId="11483"/>
    <cellStyle name="MLHeaderSection 17 9" xfId="11484"/>
    <cellStyle name="MLHeaderSection 18" xfId="11485"/>
    <cellStyle name="MLHeaderSection 18 10" xfId="11486"/>
    <cellStyle name="MLHeaderSection 18 2" xfId="11487"/>
    <cellStyle name="MLHeaderSection 18 2 2" xfId="11488"/>
    <cellStyle name="MLHeaderSection 18 2 3" xfId="11489"/>
    <cellStyle name="MLHeaderSection 18 2 4" xfId="11490"/>
    <cellStyle name="MLHeaderSection 18 2 5" xfId="11491"/>
    <cellStyle name="MLHeaderSection 18 3" xfId="11492"/>
    <cellStyle name="MLHeaderSection 18 3 2" xfId="11493"/>
    <cellStyle name="MLHeaderSection 18 3 3" xfId="11494"/>
    <cellStyle name="MLHeaderSection 18 3 4" xfId="11495"/>
    <cellStyle name="MLHeaderSection 18 3 5" xfId="11496"/>
    <cellStyle name="MLHeaderSection 18 4" xfId="11497"/>
    <cellStyle name="MLHeaderSection 18 4 2" xfId="11498"/>
    <cellStyle name="MLHeaderSection 18 4 3" xfId="11499"/>
    <cellStyle name="MLHeaderSection 18 4 4" xfId="11500"/>
    <cellStyle name="MLHeaderSection 18 4 5" xfId="11501"/>
    <cellStyle name="MLHeaderSection 18 5" xfId="11502"/>
    <cellStyle name="MLHeaderSection 18 5 2" xfId="11503"/>
    <cellStyle name="MLHeaderSection 18 5 3" xfId="11504"/>
    <cellStyle name="MLHeaderSection 18 5 4" xfId="11505"/>
    <cellStyle name="MLHeaderSection 18 5 5" xfId="11506"/>
    <cellStyle name="MLHeaderSection 18 6" xfId="11507"/>
    <cellStyle name="MLHeaderSection 18 6 2" xfId="11508"/>
    <cellStyle name="MLHeaderSection 18 6 3" xfId="11509"/>
    <cellStyle name="MLHeaderSection 18 6 4" xfId="11510"/>
    <cellStyle name="MLHeaderSection 18 6 5" xfId="11511"/>
    <cellStyle name="MLHeaderSection 18 7" xfId="11512"/>
    <cellStyle name="MLHeaderSection 18 8" xfId="11513"/>
    <cellStyle name="MLHeaderSection 18 9" xfId="11514"/>
    <cellStyle name="MLHeaderSection 19" xfId="11515"/>
    <cellStyle name="MLHeaderSection 19 10" xfId="11516"/>
    <cellStyle name="MLHeaderSection 19 2" xfId="11517"/>
    <cellStyle name="MLHeaderSection 19 2 2" xfId="11518"/>
    <cellStyle name="MLHeaderSection 19 2 3" xfId="11519"/>
    <cellStyle name="MLHeaderSection 19 2 4" xfId="11520"/>
    <cellStyle name="MLHeaderSection 19 2 5" xfId="11521"/>
    <cellStyle name="MLHeaderSection 19 3" xfId="11522"/>
    <cellStyle name="MLHeaderSection 19 3 2" xfId="11523"/>
    <cellStyle name="MLHeaderSection 19 3 3" xfId="11524"/>
    <cellStyle name="MLHeaderSection 19 3 4" xfId="11525"/>
    <cellStyle name="MLHeaderSection 19 3 5" xfId="11526"/>
    <cellStyle name="MLHeaderSection 19 4" xfId="11527"/>
    <cellStyle name="MLHeaderSection 19 4 2" xfId="11528"/>
    <cellStyle name="MLHeaderSection 19 4 3" xfId="11529"/>
    <cellStyle name="MLHeaderSection 19 4 4" xfId="11530"/>
    <cellStyle name="MLHeaderSection 19 4 5" xfId="11531"/>
    <cellStyle name="MLHeaderSection 19 5" xfId="11532"/>
    <cellStyle name="MLHeaderSection 19 5 2" xfId="11533"/>
    <cellStyle name="MLHeaderSection 19 5 3" xfId="11534"/>
    <cellStyle name="MLHeaderSection 19 5 4" xfId="11535"/>
    <cellStyle name="MLHeaderSection 19 5 5" xfId="11536"/>
    <cellStyle name="MLHeaderSection 19 6" xfId="11537"/>
    <cellStyle name="MLHeaderSection 19 6 2" xfId="11538"/>
    <cellStyle name="MLHeaderSection 19 6 3" xfId="11539"/>
    <cellStyle name="MLHeaderSection 19 6 4" xfId="11540"/>
    <cellStyle name="MLHeaderSection 19 6 5" xfId="11541"/>
    <cellStyle name="MLHeaderSection 19 7" xfId="11542"/>
    <cellStyle name="MLHeaderSection 19 8" xfId="11543"/>
    <cellStyle name="MLHeaderSection 19 9" xfId="11544"/>
    <cellStyle name="MLHeaderSection 2" xfId="11545"/>
    <cellStyle name="MLHeaderSection 2 10" xfId="11546"/>
    <cellStyle name="MLHeaderSection 2 2" xfId="11547"/>
    <cellStyle name="MLHeaderSection 2 2 2" xfId="11548"/>
    <cellStyle name="MLHeaderSection 2 2 3" xfId="11549"/>
    <cellStyle name="MLHeaderSection 2 2 4" xfId="11550"/>
    <cellStyle name="MLHeaderSection 2 2 5" xfId="11551"/>
    <cellStyle name="MLHeaderSection 2 3" xfId="11552"/>
    <cellStyle name="MLHeaderSection 2 3 2" xfId="11553"/>
    <cellStyle name="MLHeaderSection 2 3 3" xfId="11554"/>
    <cellStyle name="MLHeaderSection 2 3 4" xfId="11555"/>
    <cellStyle name="MLHeaderSection 2 3 5" xfId="11556"/>
    <cellStyle name="MLHeaderSection 2 4" xfId="11557"/>
    <cellStyle name="MLHeaderSection 2 4 2" xfId="11558"/>
    <cellStyle name="MLHeaderSection 2 4 3" xfId="11559"/>
    <cellStyle name="MLHeaderSection 2 4 4" xfId="11560"/>
    <cellStyle name="MLHeaderSection 2 4 5" xfId="11561"/>
    <cellStyle name="MLHeaderSection 2 5" xfId="11562"/>
    <cellStyle name="MLHeaderSection 2 5 2" xfId="11563"/>
    <cellStyle name="MLHeaderSection 2 5 3" xfId="11564"/>
    <cellStyle name="MLHeaderSection 2 5 4" xfId="11565"/>
    <cellStyle name="MLHeaderSection 2 5 5" xfId="11566"/>
    <cellStyle name="MLHeaderSection 2 6" xfId="11567"/>
    <cellStyle name="MLHeaderSection 2 6 2" xfId="11568"/>
    <cellStyle name="MLHeaderSection 2 6 3" xfId="11569"/>
    <cellStyle name="MLHeaderSection 2 6 4" xfId="11570"/>
    <cellStyle name="MLHeaderSection 2 6 5" xfId="11571"/>
    <cellStyle name="MLHeaderSection 2 7" xfId="11572"/>
    <cellStyle name="MLHeaderSection 2 8" xfId="11573"/>
    <cellStyle name="MLHeaderSection 2 9" xfId="11574"/>
    <cellStyle name="MLHeaderSection 20" xfId="11575"/>
    <cellStyle name="MLHeaderSection 20 10" xfId="11576"/>
    <cellStyle name="MLHeaderSection 20 2" xfId="11577"/>
    <cellStyle name="MLHeaderSection 20 2 2" xfId="11578"/>
    <cellStyle name="MLHeaderSection 20 2 3" xfId="11579"/>
    <cellStyle name="MLHeaderSection 20 2 4" xfId="11580"/>
    <cellStyle name="MLHeaderSection 20 2 5" xfId="11581"/>
    <cellStyle name="MLHeaderSection 20 3" xfId="11582"/>
    <cellStyle name="MLHeaderSection 20 3 2" xfId="11583"/>
    <cellStyle name="MLHeaderSection 20 3 3" xfId="11584"/>
    <cellStyle name="MLHeaderSection 20 3 4" xfId="11585"/>
    <cellStyle name="MLHeaderSection 20 3 5" xfId="11586"/>
    <cellStyle name="MLHeaderSection 20 4" xfId="11587"/>
    <cellStyle name="MLHeaderSection 20 4 2" xfId="11588"/>
    <cellStyle name="MLHeaderSection 20 4 3" xfId="11589"/>
    <cellStyle name="MLHeaderSection 20 4 4" xfId="11590"/>
    <cellStyle name="MLHeaderSection 20 4 5" xfId="11591"/>
    <cellStyle name="MLHeaderSection 20 5" xfId="11592"/>
    <cellStyle name="MLHeaderSection 20 5 2" xfId="11593"/>
    <cellStyle name="MLHeaderSection 20 5 3" xfId="11594"/>
    <cellStyle name="MLHeaderSection 20 5 4" xfId="11595"/>
    <cellStyle name="MLHeaderSection 20 5 5" xfId="11596"/>
    <cellStyle name="MLHeaderSection 20 6" xfId="11597"/>
    <cellStyle name="MLHeaderSection 20 6 2" xfId="11598"/>
    <cellStyle name="MLHeaderSection 20 6 3" xfId="11599"/>
    <cellStyle name="MLHeaderSection 20 6 4" xfId="11600"/>
    <cellStyle name="MLHeaderSection 20 6 5" xfId="11601"/>
    <cellStyle name="MLHeaderSection 20 7" xfId="11602"/>
    <cellStyle name="MLHeaderSection 20 8" xfId="11603"/>
    <cellStyle name="MLHeaderSection 20 9" xfId="11604"/>
    <cellStyle name="MLHeaderSection 21" xfId="11605"/>
    <cellStyle name="MLHeaderSection 21 10" xfId="11606"/>
    <cellStyle name="MLHeaderSection 21 2" xfId="11607"/>
    <cellStyle name="MLHeaderSection 21 2 2" xfId="11608"/>
    <cellStyle name="MLHeaderSection 21 2 3" xfId="11609"/>
    <cellStyle name="MLHeaderSection 21 2 4" xfId="11610"/>
    <cellStyle name="MLHeaderSection 21 2 5" xfId="11611"/>
    <cellStyle name="MLHeaderSection 21 3" xfId="11612"/>
    <cellStyle name="MLHeaderSection 21 3 2" xfId="11613"/>
    <cellStyle name="MLHeaderSection 21 3 3" xfId="11614"/>
    <cellStyle name="MLHeaderSection 21 3 4" xfId="11615"/>
    <cellStyle name="MLHeaderSection 21 3 5" xfId="11616"/>
    <cellStyle name="MLHeaderSection 21 4" xfId="11617"/>
    <cellStyle name="MLHeaderSection 21 4 2" xfId="11618"/>
    <cellStyle name="MLHeaderSection 21 4 3" xfId="11619"/>
    <cellStyle name="MLHeaderSection 21 4 4" xfId="11620"/>
    <cellStyle name="MLHeaderSection 21 4 5" xfId="11621"/>
    <cellStyle name="MLHeaderSection 21 5" xfId="11622"/>
    <cellStyle name="MLHeaderSection 21 5 2" xfId="11623"/>
    <cellStyle name="MLHeaderSection 21 5 3" xfId="11624"/>
    <cellStyle name="MLHeaderSection 21 5 4" xfId="11625"/>
    <cellStyle name="MLHeaderSection 21 5 5" xfId="11626"/>
    <cellStyle name="MLHeaderSection 21 6" xfId="11627"/>
    <cellStyle name="MLHeaderSection 21 6 2" xfId="11628"/>
    <cellStyle name="MLHeaderSection 21 6 3" xfId="11629"/>
    <cellStyle name="MLHeaderSection 21 6 4" xfId="11630"/>
    <cellStyle name="MLHeaderSection 21 6 5" xfId="11631"/>
    <cellStyle name="MLHeaderSection 21 7" xfId="11632"/>
    <cellStyle name="MLHeaderSection 21 8" xfId="11633"/>
    <cellStyle name="MLHeaderSection 21 9" xfId="11634"/>
    <cellStyle name="MLHeaderSection 22" xfId="11635"/>
    <cellStyle name="MLHeaderSection 22 10" xfId="11636"/>
    <cellStyle name="MLHeaderSection 22 2" xfId="11637"/>
    <cellStyle name="MLHeaderSection 22 2 2" xfId="11638"/>
    <cellStyle name="MLHeaderSection 22 2 3" xfId="11639"/>
    <cellStyle name="MLHeaderSection 22 2 4" xfId="11640"/>
    <cellStyle name="MLHeaderSection 22 2 5" xfId="11641"/>
    <cellStyle name="MLHeaderSection 22 3" xfId="11642"/>
    <cellStyle name="MLHeaderSection 22 3 2" xfId="11643"/>
    <cellStyle name="MLHeaderSection 22 3 3" xfId="11644"/>
    <cellStyle name="MLHeaderSection 22 3 4" xfId="11645"/>
    <cellStyle name="MLHeaderSection 22 3 5" xfId="11646"/>
    <cellStyle name="MLHeaderSection 22 4" xfId="11647"/>
    <cellStyle name="MLHeaderSection 22 4 2" xfId="11648"/>
    <cellStyle name="MLHeaderSection 22 4 3" xfId="11649"/>
    <cellStyle name="MLHeaderSection 22 4 4" xfId="11650"/>
    <cellStyle name="MLHeaderSection 22 4 5" xfId="11651"/>
    <cellStyle name="MLHeaderSection 22 5" xfId="11652"/>
    <cellStyle name="MLHeaderSection 22 5 2" xfId="11653"/>
    <cellStyle name="MLHeaderSection 22 5 3" xfId="11654"/>
    <cellStyle name="MLHeaderSection 22 5 4" xfId="11655"/>
    <cellStyle name="MLHeaderSection 22 5 5" xfId="11656"/>
    <cellStyle name="MLHeaderSection 22 6" xfId="11657"/>
    <cellStyle name="MLHeaderSection 22 6 2" xfId="11658"/>
    <cellStyle name="MLHeaderSection 22 6 3" xfId="11659"/>
    <cellStyle name="MLHeaderSection 22 6 4" xfId="11660"/>
    <cellStyle name="MLHeaderSection 22 6 5" xfId="11661"/>
    <cellStyle name="MLHeaderSection 22 7" xfId="11662"/>
    <cellStyle name="MLHeaderSection 22 8" xfId="11663"/>
    <cellStyle name="MLHeaderSection 22 9" xfId="11664"/>
    <cellStyle name="MLHeaderSection 23" xfId="11665"/>
    <cellStyle name="MLHeaderSection 23 10" xfId="11666"/>
    <cellStyle name="MLHeaderSection 23 2" xfId="11667"/>
    <cellStyle name="MLHeaderSection 23 2 2" xfId="11668"/>
    <cellStyle name="MLHeaderSection 23 2 3" xfId="11669"/>
    <cellStyle name="MLHeaderSection 23 2 4" xfId="11670"/>
    <cellStyle name="MLHeaderSection 23 2 5" xfId="11671"/>
    <cellStyle name="MLHeaderSection 23 3" xfId="11672"/>
    <cellStyle name="MLHeaderSection 23 3 2" xfId="11673"/>
    <cellStyle name="MLHeaderSection 23 3 3" xfId="11674"/>
    <cellStyle name="MLHeaderSection 23 3 4" xfId="11675"/>
    <cellStyle name="MLHeaderSection 23 3 5" xfId="11676"/>
    <cellStyle name="MLHeaderSection 23 4" xfId="11677"/>
    <cellStyle name="MLHeaderSection 23 4 2" xfId="11678"/>
    <cellStyle name="MLHeaderSection 23 4 3" xfId="11679"/>
    <cellStyle name="MLHeaderSection 23 4 4" xfId="11680"/>
    <cellStyle name="MLHeaderSection 23 4 5" xfId="11681"/>
    <cellStyle name="MLHeaderSection 23 5" xfId="11682"/>
    <cellStyle name="MLHeaderSection 23 5 2" xfId="11683"/>
    <cellStyle name="MLHeaderSection 23 5 3" xfId="11684"/>
    <cellStyle name="MLHeaderSection 23 5 4" xfId="11685"/>
    <cellStyle name="MLHeaderSection 23 5 5" xfId="11686"/>
    <cellStyle name="MLHeaderSection 23 6" xfId="11687"/>
    <cellStyle name="MLHeaderSection 23 6 2" xfId="11688"/>
    <cellStyle name="MLHeaderSection 23 6 3" xfId="11689"/>
    <cellStyle name="MLHeaderSection 23 6 4" xfId="11690"/>
    <cellStyle name="MLHeaderSection 23 6 5" xfId="11691"/>
    <cellStyle name="MLHeaderSection 23 7" xfId="11692"/>
    <cellStyle name="MLHeaderSection 23 8" xfId="11693"/>
    <cellStyle name="MLHeaderSection 23 9" xfId="11694"/>
    <cellStyle name="MLHeaderSection 24" xfId="11695"/>
    <cellStyle name="MLHeaderSection 24 10" xfId="11696"/>
    <cellStyle name="MLHeaderSection 24 2" xfId="11697"/>
    <cellStyle name="MLHeaderSection 24 2 2" xfId="11698"/>
    <cellStyle name="MLHeaderSection 24 2 3" xfId="11699"/>
    <cellStyle name="MLHeaderSection 24 2 4" xfId="11700"/>
    <cellStyle name="MLHeaderSection 24 2 5" xfId="11701"/>
    <cellStyle name="MLHeaderSection 24 3" xfId="11702"/>
    <cellStyle name="MLHeaderSection 24 3 2" xfId="11703"/>
    <cellStyle name="MLHeaderSection 24 3 3" xfId="11704"/>
    <cellStyle name="MLHeaderSection 24 3 4" xfId="11705"/>
    <cellStyle name="MLHeaderSection 24 3 5" xfId="11706"/>
    <cellStyle name="MLHeaderSection 24 4" xfId="11707"/>
    <cellStyle name="MLHeaderSection 24 4 2" xfId="11708"/>
    <cellStyle name="MLHeaderSection 24 4 3" xfId="11709"/>
    <cellStyle name="MLHeaderSection 24 4 4" xfId="11710"/>
    <cellStyle name="MLHeaderSection 24 4 5" xfId="11711"/>
    <cellStyle name="MLHeaderSection 24 5" xfId="11712"/>
    <cellStyle name="MLHeaderSection 24 5 2" xfId="11713"/>
    <cellStyle name="MLHeaderSection 24 5 3" xfId="11714"/>
    <cellStyle name="MLHeaderSection 24 5 4" xfId="11715"/>
    <cellStyle name="MLHeaderSection 24 5 5" xfId="11716"/>
    <cellStyle name="MLHeaderSection 24 6" xfId="11717"/>
    <cellStyle name="MLHeaderSection 24 6 2" xfId="11718"/>
    <cellStyle name="MLHeaderSection 24 6 3" xfId="11719"/>
    <cellStyle name="MLHeaderSection 24 6 4" xfId="11720"/>
    <cellStyle name="MLHeaderSection 24 6 5" xfId="11721"/>
    <cellStyle name="MLHeaderSection 24 7" xfId="11722"/>
    <cellStyle name="MLHeaderSection 24 8" xfId="11723"/>
    <cellStyle name="MLHeaderSection 24 9" xfId="11724"/>
    <cellStyle name="MLHeaderSection 25" xfId="11725"/>
    <cellStyle name="MLHeaderSection 25 10" xfId="11726"/>
    <cellStyle name="MLHeaderSection 25 2" xfId="11727"/>
    <cellStyle name="MLHeaderSection 25 2 2" xfId="11728"/>
    <cellStyle name="MLHeaderSection 25 2 3" xfId="11729"/>
    <cellStyle name="MLHeaderSection 25 2 4" xfId="11730"/>
    <cellStyle name="MLHeaderSection 25 2 5" xfId="11731"/>
    <cellStyle name="MLHeaderSection 25 3" xfId="11732"/>
    <cellStyle name="MLHeaderSection 25 3 2" xfId="11733"/>
    <cellStyle name="MLHeaderSection 25 3 3" xfId="11734"/>
    <cellStyle name="MLHeaderSection 25 3 4" xfId="11735"/>
    <cellStyle name="MLHeaderSection 25 3 5" xfId="11736"/>
    <cellStyle name="MLHeaderSection 25 4" xfId="11737"/>
    <cellStyle name="MLHeaderSection 25 4 2" xfId="11738"/>
    <cellStyle name="MLHeaderSection 25 4 3" xfId="11739"/>
    <cellStyle name="MLHeaderSection 25 4 4" xfId="11740"/>
    <cellStyle name="MLHeaderSection 25 4 5" xfId="11741"/>
    <cellStyle name="MLHeaderSection 25 5" xfId="11742"/>
    <cellStyle name="MLHeaderSection 25 5 2" xfId="11743"/>
    <cellStyle name="MLHeaderSection 25 5 3" xfId="11744"/>
    <cellStyle name="MLHeaderSection 25 5 4" xfId="11745"/>
    <cellStyle name="MLHeaderSection 25 5 5" xfId="11746"/>
    <cellStyle name="MLHeaderSection 25 6" xfId="11747"/>
    <cellStyle name="MLHeaderSection 25 6 2" xfId="11748"/>
    <cellStyle name="MLHeaderSection 25 6 3" xfId="11749"/>
    <cellStyle name="MLHeaderSection 25 6 4" xfId="11750"/>
    <cellStyle name="MLHeaderSection 25 6 5" xfId="11751"/>
    <cellStyle name="MLHeaderSection 25 7" xfId="11752"/>
    <cellStyle name="MLHeaderSection 25 8" xfId="11753"/>
    <cellStyle name="MLHeaderSection 25 9" xfId="11754"/>
    <cellStyle name="MLHeaderSection 26" xfId="11755"/>
    <cellStyle name="MLHeaderSection 26 10" xfId="11756"/>
    <cellStyle name="MLHeaderSection 26 2" xfId="11757"/>
    <cellStyle name="MLHeaderSection 26 2 2" xfId="11758"/>
    <cellStyle name="MLHeaderSection 26 2 3" xfId="11759"/>
    <cellStyle name="MLHeaderSection 26 2 4" xfId="11760"/>
    <cellStyle name="MLHeaderSection 26 2 5" xfId="11761"/>
    <cellStyle name="MLHeaderSection 26 3" xfId="11762"/>
    <cellStyle name="MLHeaderSection 26 3 2" xfId="11763"/>
    <cellStyle name="MLHeaderSection 26 3 3" xfId="11764"/>
    <cellStyle name="MLHeaderSection 26 3 4" xfId="11765"/>
    <cellStyle name="MLHeaderSection 26 3 5" xfId="11766"/>
    <cellStyle name="MLHeaderSection 26 4" xfId="11767"/>
    <cellStyle name="MLHeaderSection 26 4 2" xfId="11768"/>
    <cellStyle name="MLHeaderSection 26 4 3" xfId="11769"/>
    <cellStyle name="MLHeaderSection 26 4 4" xfId="11770"/>
    <cellStyle name="MLHeaderSection 26 4 5" xfId="11771"/>
    <cellStyle name="MLHeaderSection 26 5" xfId="11772"/>
    <cellStyle name="MLHeaderSection 26 5 2" xfId="11773"/>
    <cellStyle name="MLHeaderSection 26 5 3" xfId="11774"/>
    <cellStyle name="MLHeaderSection 26 5 4" xfId="11775"/>
    <cellStyle name="MLHeaderSection 26 5 5" xfId="11776"/>
    <cellStyle name="MLHeaderSection 26 6" xfId="11777"/>
    <cellStyle name="MLHeaderSection 26 6 2" xfId="11778"/>
    <cellStyle name="MLHeaderSection 26 6 3" xfId="11779"/>
    <cellStyle name="MLHeaderSection 26 6 4" xfId="11780"/>
    <cellStyle name="MLHeaderSection 26 6 5" xfId="11781"/>
    <cellStyle name="MLHeaderSection 26 7" xfId="11782"/>
    <cellStyle name="MLHeaderSection 26 8" xfId="11783"/>
    <cellStyle name="MLHeaderSection 26 9" xfId="11784"/>
    <cellStyle name="MLHeaderSection 27" xfId="11785"/>
    <cellStyle name="MLHeaderSection 27 10" xfId="11786"/>
    <cellStyle name="MLHeaderSection 27 2" xfId="11787"/>
    <cellStyle name="MLHeaderSection 27 2 2" xfId="11788"/>
    <cellStyle name="MLHeaderSection 27 2 3" xfId="11789"/>
    <cellStyle name="MLHeaderSection 27 2 4" xfId="11790"/>
    <cellStyle name="MLHeaderSection 27 2 5" xfId="11791"/>
    <cellStyle name="MLHeaderSection 27 3" xfId="11792"/>
    <cellStyle name="MLHeaderSection 27 3 2" xfId="11793"/>
    <cellStyle name="MLHeaderSection 27 3 3" xfId="11794"/>
    <cellStyle name="MLHeaderSection 27 3 4" xfId="11795"/>
    <cellStyle name="MLHeaderSection 27 3 5" xfId="11796"/>
    <cellStyle name="MLHeaderSection 27 4" xfId="11797"/>
    <cellStyle name="MLHeaderSection 27 4 2" xfId="11798"/>
    <cellStyle name="MLHeaderSection 27 4 3" xfId="11799"/>
    <cellStyle name="MLHeaderSection 27 4 4" xfId="11800"/>
    <cellStyle name="MLHeaderSection 27 4 5" xfId="11801"/>
    <cellStyle name="MLHeaderSection 27 5" xfId="11802"/>
    <cellStyle name="MLHeaderSection 27 5 2" xfId="11803"/>
    <cellStyle name="MLHeaderSection 27 5 3" xfId="11804"/>
    <cellStyle name="MLHeaderSection 27 5 4" xfId="11805"/>
    <cellStyle name="MLHeaderSection 27 5 5" xfId="11806"/>
    <cellStyle name="MLHeaderSection 27 6" xfId="11807"/>
    <cellStyle name="MLHeaderSection 27 6 2" xfId="11808"/>
    <cellStyle name="MLHeaderSection 27 6 3" xfId="11809"/>
    <cellStyle name="MLHeaderSection 27 6 4" xfId="11810"/>
    <cellStyle name="MLHeaderSection 27 6 5" xfId="11811"/>
    <cellStyle name="MLHeaderSection 27 7" xfId="11812"/>
    <cellStyle name="MLHeaderSection 27 8" xfId="11813"/>
    <cellStyle name="MLHeaderSection 27 9" xfId="11814"/>
    <cellStyle name="MLHeaderSection 28" xfId="11815"/>
    <cellStyle name="MLHeaderSection 28 10" xfId="11816"/>
    <cellStyle name="MLHeaderSection 28 2" xfId="11817"/>
    <cellStyle name="MLHeaderSection 28 2 2" xfId="11818"/>
    <cellStyle name="MLHeaderSection 28 2 3" xfId="11819"/>
    <cellStyle name="MLHeaderSection 28 2 4" xfId="11820"/>
    <cellStyle name="MLHeaderSection 28 2 5" xfId="11821"/>
    <cellStyle name="MLHeaderSection 28 3" xfId="11822"/>
    <cellStyle name="MLHeaderSection 28 3 2" xfId="11823"/>
    <cellStyle name="MLHeaderSection 28 3 3" xfId="11824"/>
    <cellStyle name="MLHeaderSection 28 3 4" xfId="11825"/>
    <cellStyle name="MLHeaderSection 28 3 5" xfId="11826"/>
    <cellStyle name="MLHeaderSection 28 4" xfId="11827"/>
    <cellStyle name="MLHeaderSection 28 4 2" xfId="11828"/>
    <cellStyle name="MLHeaderSection 28 4 3" xfId="11829"/>
    <cellStyle name="MLHeaderSection 28 4 4" xfId="11830"/>
    <cellStyle name="MLHeaderSection 28 4 5" xfId="11831"/>
    <cellStyle name="MLHeaderSection 28 5" xfId="11832"/>
    <cellStyle name="MLHeaderSection 28 5 2" xfId="11833"/>
    <cellStyle name="MLHeaderSection 28 5 3" xfId="11834"/>
    <cellStyle name="MLHeaderSection 28 5 4" xfId="11835"/>
    <cellStyle name="MLHeaderSection 28 5 5" xfId="11836"/>
    <cellStyle name="MLHeaderSection 28 6" xfId="11837"/>
    <cellStyle name="MLHeaderSection 28 6 2" xfId="11838"/>
    <cellStyle name="MLHeaderSection 28 6 3" xfId="11839"/>
    <cellStyle name="MLHeaderSection 28 6 4" xfId="11840"/>
    <cellStyle name="MLHeaderSection 28 6 5" xfId="11841"/>
    <cellStyle name="MLHeaderSection 28 7" xfId="11842"/>
    <cellStyle name="MLHeaderSection 28 8" xfId="11843"/>
    <cellStyle name="MLHeaderSection 28 9" xfId="11844"/>
    <cellStyle name="MLHeaderSection 29" xfId="11845"/>
    <cellStyle name="MLHeaderSection 29 10" xfId="11846"/>
    <cellStyle name="MLHeaderSection 29 2" xfId="11847"/>
    <cellStyle name="MLHeaderSection 29 2 2" xfId="11848"/>
    <cellStyle name="MLHeaderSection 29 2 3" xfId="11849"/>
    <cellStyle name="MLHeaderSection 29 2 4" xfId="11850"/>
    <cellStyle name="MLHeaderSection 29 2 5" xfId="11851"/>
    <cellStyle name="MLHeaderSection 29 3" xfId="11852"/>
    <cellStyle name="MLHeaderSection 29 3 2" xfId="11853"/>
    <cellStyle name="MLHeaderSection 29 3 3" xfId="11854"/>
    <cellStyle name="MLHeaderSection 29 3 4" xfId="11855"/>
    <cellStyle name="MLHeaderSection 29 3 5" xfId="11856"/>
    <cellStyle name="MLHeaderSection 29 4" xfId="11857"/>
    <cellStyle name="MLHeaderSection 29 4 2" xfId="11858"/>
    <cellStyle name="MLHeaderSection 29 4 3" xfId="11859"/>
    <cellStyle name="MLHeaderSection 29 4 4" xfId="11860"/>
    <cellStyle name="MLHeaderSection 29 4 5" xfId="11861"/>
    <cellStyle name="MLHeaderSection 29 5" xfId="11862"/>
    <cellStyle name="MLHeaderSection 29 5 2" xfId="11863"/>
    <cellStyle name="MLHeaderSection 29 5 3" xfId="11864"/>
    <cellStyle name="MLHeaderSection 29 5 4" xfId="11865"/>
    <cellStyle name="MLHeaderSection 29 5 5" xfId="11866"/>
    <cellStyle name="MLHeaderSection 29 6" xfId="11867"/>
    <cellStyle name="MLHeaderSection 29 6 2" xfId="11868"/>
    <cellStyle name="MLHeaderSection 29 6 3" xfId="11869"/>
    <cellStyle name="MLHeaderSection 29 6 4" xfId="11870"/>
    <cellStyle name="MLHeaderSection 29 6 5" xfId="11871"/>
    <cellStyle name="MLHeaderSection 29 7" xfId="11872"/>
    <cellStyle name="MLHeaderSection 29 8" xfId="11873"/>
    <cellStyle name="MLHeaderSection 29 9" xfId="11874"/>
    <cellStyle name="MLHeaderSection 3" xfId="11875"/>
    <cellStyle name="MLHeaderSection 3 10" xfId="11876"/>
    <cellStyle name="MLHeaderSection 3 2" xfId="11877"/>
    <cellStyle name="MLHeaderSection 3 2 2" xfId="11878"/>
    <cellStyle name="MLHeaderSection 3 2 3" xfId="11879"/>
    <cellStyle name="MLHeaderSection 3 2 4" xfId="11880"/>
    <cellStyle name="MLHeaderSection 3 2 5" xfId="11881"/>
    <cellStyle name="MLHeaderSection 3 3" xfId="11882"/>
    <cellStyle name="MLHeaderSection 3 3 2" xfId="11883"/>
    <cellStyle name="MLHeaderSection 3 3 3" xfId="11884"/>
    <cellStyle name="MLHeaderSection 3 3 4" xfId="11885"/>
    <cellStyle name="MLHeaderSection 3 3 5" xfId="11886"/>
    <cellStyle name="MLHeaderSection 3 4" xfId="11887"/>
    <cellStyle name="MLHeaderSection 3 4 2" xfId="11888"/>
    <cellStyle name="MLHeaderSection 3 4 3" xfId="11889"/>
    <cellStyle name="MLHeaderSection 3 4 4" xfId="11890"/>
    <cellStyle name="MLHeaderSection 3 4 5" xfId="11891"/>
    <cellStyle name="MLHeaderSection 3 5" xfId="11892"/>
    <cellStyle name="MLHeaderSection 3 5 2" xfId="11893"/>
    <cellStyle name="MLHeaderSection 3 5 3" xfId="11894"/>
    <cellStyle name="MLHeaderSection 3 5 4" xfId="11895"/>
    <cellStyle name="MLHeaderSection 3 5 5" xfId="11896"/>
    <cellStyle name="MLHeaderSection 3 6" xfId="11897"/>
    <cellStyle name="MLHeaderSection 3 6 2" xfId="11898"/>
    <cellStyle name="MLHeaderSection 3 6 3" xfId="11899"/>
    <cellStyle name="MLHeaderSection 3 6 4" xfId="11900"/>
    <cellStyle name="MLHeaderSection 3 6 5" xfId="11901"/>
    <cellStyle name="MLHeaderSection 3 7" xfId="11902"/>
    <cellStyle name="MLHeaderSection 3 8" xfId="11903"/>
    <cellStyle name="MLHeaderSection 3 9" xfId="11904"/>
    <cellStyle name="MLHeaderSection 30" xfId="11905"/>
    <cellStyle name="MLHeaderSection 30 10" xfId="11906"/>
    <cellStyle name="MLHeaderSection 30 2" xfId="11907"/>
    <cellStyle name="MLHeaderSection 30 2 2" xfId="11908"/>
    <cellStyle name="MLHeaderSection 30 2 3" xfId="11909"/>
    <cellStyle name="MLHeaderSection 30 2 4" xfId="11910"/>
    <cellStyle name="MLHeaderSection 30 2 5" xfId="11911"/>
    <cellStyle name="MLHeaderSection 30 3" xfId="11912"/>
    <cellStyle name="MLHeaderSection 30 3 2" xfId="11913"/>
    <cellStyle name="MLHeaderSection 30 3 3" xfId="11914"/>
    <cellStyle name="MLHeaderSection 30 3 4" xfId="11915"/>
    <cellStyle name="MLHeaderSection 30 3 5" xfId="11916"/>
    <cellStyle name="MLHeaderSection 30 4" xfId="11917"/>
    <cellStyle name="MLHeaderSection 30 4 2" xfId="11918"/>
    <cellStyle name="MLHeaderSection 30 4 3" xfId="11919"/>
    <cellStyle name="MLHeaderSection 30 4 4" xfId="11920"/>
    <cellStyle name="MLHeaderSection 30 4 5" xfId="11921"/>
    <cellStyle name="MLHeaderSection 30 5" xfId="11922"/>
    <cellStyle name="MLHeaderSection 30 5 2" xfId="11923"/>
    <cellStyle name="MLHeaderSection 30 5 3" xfId="11924"/>
    <cellStyle name="MLHeaderSection 30 5 4" xfId="11925"/>
    <cellStyle name="MLHeaderSection 30 5 5" xfId="11926"/>
    <cellStyle name="MLHeaderSection 30 6" xfId="11927"/>
    <cellStyle name="MLHeaderSection 30 6 2" xfId="11928"/>
    <cellStyle name="MLHeaderSection 30 6 3" xfId="11929"/>
    <cellStyle name="MLHeaderSection 30 6 4" xfId="11930"/>
    <cellStyle name="MLHeaderSection 30 6 5" xfId="11931"/>
    <cellStyle name="MLHeaderSection 30 7" xfId="11932"/>
    <cellStyle name="MLHeaderSection 30 8" xfId="11933"/>
    <cellStyle name="MLHeaderSection 30 9" xfId="11934"/>
    <cellStyle name="MLHeaderSection 31" xfId="11935"/>
    <cellStyle name="MLHeaderSection 31 10" xfId="11936"/>
    <cellStyle name="MLHeaderSection 31 2" xfId="11937"/>
    <cellStyle name="MLHeaderSection 31 2 2" xfId="11938"/>
    <cellStyle name="MLHeaderSection 31 2 3" xfId="11939"/>
    <cellStyle name="MLHeaderSection 31 2 4" xfId="11940"/>
    <cellStyle name="MLHeaderSection 31 2 5" xfId="11941"/>
    <cellStyle name="MLHeaderSection 31 3" xfId="11942"/>
    <cellStyle name="MLHeaderSection 31 3 2" xfId="11943"/>
    <cellStyle name="MLHeaderSection 31 3 3" xfId="11944"/>
    <cellStyle name="MLHeaderSection 31 3 4" xfId="11945"/>
    <cellStyle name="MLHeaderSection 31 3 5" xfId="11946"/>
    <cellStyle name="MLHeaderSection 31 4" xfId="11947"/>
    <cellStyle name="MLHeaderSection 31 4 2" xfId="11948"/>
    <cellStyle name="MLHeaderSection 31 4 3" xfId="11949"/>
    <cellStyle name="MLHeaderSection 31 4 4" xfId="11950"/>
    <cellStyle name="MLHeaderSection 31 4 5" xfId="11951"/>
    <cellStyle name="MLHeaderSection 31 5" xfId="11952"/>
    <cellStyle name="MLHeaderSection 31 5 2" xfId="11953"/>
    <cellStyle name="MLHeaderSection 31 5 3" xfId="11954"/>
    <cellStyle name="MLHeaderSection 31 5 4" xfId="11955"/>
    <cellStyle name="MLHeaderSection 31 5 5" xfId="11956"/>
    <cellStyle name="MLHeaderSection 31 6" xfId="11957"/>
    <cellStyle name="MLHeaderSection 31 6 2" xfId="11958"/>
    <cellStyle name="MLHeaderSection 31 6 3" xfId="11959"/>
    <cellStyle name="MLHeaderSection 31 6 4" xfId="11960"/>
    <cellStyle name="MLHeaderSection 31 6 5" xfId="11961"/>
    <cellStyle name="MLHeaderSection 31 7" xfId="11962"/>
    <cellStyle name="MLHeaderSection 31 8" xfId="11963"/>
    <cellStyle name="MLHeaderSection 31 9" xfId="11964"/>
    <cellStyle name="MLHeaderSection 32" xfId="11965"/>
    <cellStyle name="MLHeaderSection 32 10" xfId="11966"/>
    <cellStyle name="MLHeaderSection 32 2" xfId="11967"/>
    <cellStyle name="MLHeaderSection 32 2 2" xfId="11968"/>
    <cellStyle name="MLHeaderSection 32 2 3" xfId="11969"/>
    <cellStyle name="MLHeaderSection 32 2 4" xfId="11970"/>
    <cellStyle name="MLHeaderSection 32 2 5" xfId="11971"/>
    <cellStyle name="MLHeaderSection 32 3" xfId="11972"/>
    <cellStyle name="MLHeaderSection 32 3 2" xfId="11973"/>
    <cellStyle name="MLHeaderSection 32 3 3" xfId="11974"/>
    <cellStyle name="MLHeaderSection 32 3 4" xfId="11975"/>
    <cellStyle name="MLHeaderSection 32 3 5" xfId="11976"/>
    <cellStyle name="MLHeaderSection 32 4" xfId="11977"/>
    <cellStyle name="MLHeaderSection 32 4 2" xfId="11978"/>
    <cellStyle name="MLHeaderSection 32 4 3" xfId="11979"/>
    <cellStyle name="MLHeaderSection 32 4 4" xfId="11980"/>
    <cellStyle name="MLHeaderSection 32 4 5" xfId="11981"/>
    <cellStyle name="MLHeaderSection 32 5" xfId="11982"/>
    <cellStyle name="MLHeaderSection 32 5 2" xfId="11983"/>
    <cellStyle name="MLHeaderSection 32 5 3" xfId="11984"/>
    <cellStyle name="MLHeaderSection 32 5 4" xfId="11985"/>
    <cellStyle name="MLHeaderSection 32 5 5" xfId="11986"/>
    <cellStyle name="MLHeaderSection 32 6" xfId="11987"/>
    <cellStyle name="MLHeaderSection 32 6 2" xfId="11988"/>
    <cellStyle name="MLHeaderSection 32 6 3" xfId="11989"/>
    <cellStyle name="MLHeaderSection 32 6 4" xfId="11990"/>
    <cellStyle name="MLHeaderSection 32 6 5" xfId="11991"/>
    <cellStyle name="MLHeaderSection 32 7" xfId="11992"/>
    <cellStyle name="MLHeaderSection 32 8" xfId="11993"/>
    <cellStyle name="MLHeaderSection 32 9" xfId="11994"/>
    <cellStyle name="MLHeaderSection 33" xfId="11995"/>
    <cellStyle name="MLHeaderSection 33 10" xfId="11996"/>
    <cellStyle name="MLHeaderSection 33 2" xfId="11997"/>
    <cellStyle name="MLHeaderSection 33 2 2" xfId="11998"/>
    <cellStyle name="MLHeaderSection 33 2 3" xfId="11999"/>
    <cellStyle name="MLHeaderSection 33 2 4" xfId="12000"/>
    <cellStyle name="MLHeaderSection 33 2 5" xfId="12001"/>
    <cellStyle name="MLHeaderSection 33 3" xfId="12002"/>
    <cellStyle name="MLHeaderSection 33 3 2" xfId="12003"/>
    <cellStyle name="MLHeaderSection 33 3 3" xfId="12004"/>
    <cellStyle name="MLHeaderSection 33 3 4" xfId="12005"/>
    <cellStyle name="MLHeaderSection 33 3 5" xfId="12006"/>
    <cellStyle name="MLHeaderSection 33 4" xfId="12007"/>
    <cellStyle name="MLHeaderSection 33 4 2" xfId="12008"/>
    <cellStyle name="MLHeaderSection 33 4 3" xfId="12009"/>
    <cellStyle name="MLHeaderSection 33 4 4" xfId="12010"/>
    <cellStyle name="MLHeaderSection 33 4 5" xfId="12011"/>
    <cellStyle name="MLHeaderSection 33 5" xfId="12012"/>
    <cellStyle name="MLHeaderSection 33 5 2" xfId="12013"/>
    <cellStyle name="MLHeaderSection 33 5 3" xfId="12014"/>
    <cellStyle name="MLHeaderSection 33 5 4" xfId="12015"/>
    <cellStyle name="MLHeaderSection 33 5 5" xfId="12016"/>
    <cellStyle name="MLHeaderSection 33 6" xfId="12017"/>
    <cellStyle name="MLHeaderSection 33 6 2" xfId="12018"/>
    <cellStyle name="MLHeaderSection 33 6 3" xfId="12019"/>
    <cellStyle name="MLHeaderSection 33 6 4" xfId="12020"/>
    <cellStyle name="MLHeaderSection 33 6 5" xfId="12021"/>
    <cellStyle name="MLHeaderSection 33 7" xfId="12022"/>
    <cellStyle name="MLHeaderSection 33 8" xfId="12023"/>
    <cellStyle name="MLHeaderSection 33 9" xfId="12024"/>
    <cellStyle name="MLHeaderSection 34" xfId="12025"/>
    <cellStyle name="MLHeaderSection 34 10" xfId="12026"/>
    <cellStyle name="MLHeaderSection 34 2" xfId="12027"/>
    <cellStyle name="MLHeaderSection 34 2 2" xfId="12028"/>
    <cellStyle name="MLHeaderSection 34 2 3" xfId="12029"/>
    <cellStyle name="MLHeaderSection 34 2 4" xfId="12030"/>
    <cellStyle name="MLHeaderSection 34 2 5" xfId="12031"/>
    <cellStyle name="MLHeaderSection 34 3" xfId="12032"/>
    <cellStyle name="MLHeaderSection 34 3 2" xfId="12033"/>
    <cellStyle name="MLHeaderSection 34 3 3" xfId="12034"/>
    <cellStyle name="MLHeaderSection 34 3 4" xfId="12035"/>
    <cellStyle name="MLHeaderSection 34 3 5" xfId="12036"/>
    <cellStyle name="MLHeaderSection 34 4" xfId="12037"/>
    <cellStyle name="MLHeaderSection 34 4 2" xfId="12038"/>
    <cellStyle name="MLHeaderSection 34 4 3" xfId="12039"/>
    <cellStyle name="MLHeaderSection 34 4 4" xfId="12040"/>
    <cellStyle name="MLHeaderSection 34 4 5" xfId="12041"/>
    <cellStyle name="MLHeaderSection 34 5" xfId="12042"/>
    <cellStyle name="MLHeaderSection 34 5 2" xfId="12043"/>
    <cellStyle name="MLHeaderSection 34 5 3" xfId="12044"/>
    <cellStyle name="MLHeaderSection 34 5 4" xfId="12045"/>
    <cellStyle name="MLHeaderSection 34 5 5" xfId="12046"/>
    <cellStyle name="MLHeaderSection 34 6" xfId="12047"/>
    <cellStyle name="MLHeaderSection 34 6 2" xfId="12048"/>
    <cellStyle name="MLHeaderSection 34 6 3" xfId="12049"/>
    <cellStyle name="MLHeaderSection 34 6 4" xfId="12050"/>
    <cellStyle name="MLHeaderSection 34 6 5" xfId="12051"/>
    <cellStyle name="MLHeaderSection 34 7" xfId="12052"/>
    <cellStyle name="MLHeaderSection 34 8" xfId="12053"/>
    <cellStyle name="MLHeaderSection 34 9" xfId="12054"/>
    <cellStyle name="MLHeaderSection 35" xfId="12055"/>
    <cellStyle name="MLHeaderSection 35 10" xfId="12056"/>
    <cellStyle name="MLHeaderSection 35 2" xfId="12057"/>
    <cellStyle name="MLHeaderSection 35 2 2" xfId="12058"/>
    <cellStyle name="MLHeaderSection 35 2 3" xfId="12059"/>
    <cellStyle name="MLHeaderSection 35 2 4" xfId="12060"/>
    <cellStyle name="MLHeaderSection 35 2 5" xfId="12061"/>
    <cellStyle name="MLHeaderSection 35 3" xfId="12062"/>
    <cellStyle name="MLHeaderSection 35 3 2" xfId="12063"/>
    <cellStyle name="MLHeaderSection 35 3 3" xfId="12064"/>
    <cellStyle name="MLHeaderSection 35 3 4" xfId="12065"/>
    <cellStyle name="MLHeaderSection 35 3 5" xfId="12066"/>
    <cellStyle name="MLHeaderSection 35 4" xfId="12067"/>
    <cellStyle name="MLHeaderSection 35 4 2" xfId="12068"/>
    <cellStyle name="MLHeaderSection 35 4 3" xfId="12069"/>
    <cellStyle name="MLHeaderSection 35 4 4" xfId="12070"/>
    <cellStyle name="MLHeaderSection 35 4 5" xfId="12071"/>
    <cellStyle name="MLHeaderSection 35 5" xfId="12072"/>
    <cellStyle name="MLHeaderSection 35 5 2" xfId="12073"/>
    <cellStyle name="MLHeaderSection 35 5 3" xfId="12074"/>
    <cellStyle name="MLHeaderSection 35 5 4" xfId="12075"/>
    <cellStyle name="MLHeaderSection 35 5 5" xfId="12076"/>
    <cellStyle name="MLHeaderSection 35 6" xfId="12077"/>
    <cellStyle name="MLHeaderSection 35 6 2" xfId="12078"/>
    <cellStyle name="MLHeaderSection 35 6 3" xfId="12079"/>
    <cellStyle name="MLHeaderSection 35 6 4" xfId="12080"/>
    <cellStyle name="MLHeaderSection 35 6 5" xfId="12081"/>
    <cellStyle name="MLHeaderSection 35 7" xfId="12082"/>
    <cellStyle name="MLHeaderSection 35 8" xfId="12083"/>
    <cellStyle name="MLHeaderSection 35 9" xfId="12084"/>
    <cellStyle name="MLHeaderSection 36" xfId="12085"/>
    <cellStyle name="MLHeaderSection 36 10" xfId="12086"/>
    <cellStyle name="MLHeaderSection 36 2" xfId="12087"/>
    <cellStyle name="MLHeaderSection 36 2 2" xfId="12088"/>
    <cellStyle name="MLHeaderSection 36 2 3" xfId="12089"/>
    <cellStyle name="MLHeaderSection 36 2 4" xfId="12090"/>
    <cellStyle name="MLHeaderSection 36 2 5" xfId="12091"/>
    <cellStyle name="MLHeaderSection 36 3" xfId="12092"/>
    <cellStyle name="MLHeaderSection 36 3 2" xfId="12093"/>
    <cellStyle name="MLHeaderSection 36 3 3" xfId="12094"/>
    <cellStyle name="MLHeaderSection 36 3 4" xfId="12095"/>
    <cellStyle name="MLHeaderSection 36 3 5" xfId="12096"/>
    <cellStyle name="MLHeaderSection 36 4" xfId="12097"/>
    <cellStyle name="MLHeaderSection 36 4 2" xfId="12098"/>
    <cellStyle name="MLHeaderSection 36 4 3" xfId="12099"/>
    <cellStyle name="MLHeaderSection 36 4 4" xfId="12100"/>
    <cellStyle name="MLHeaderSection 36 4 5" xfId="12101"/>
    <cellStyle name="MLHeaderSection 36 5" xfId="12102"/>
    <cellStyle name="MLHeaderSection 36 5 2" xfId="12103"/>
    <cellStyle name="MLHeaderSection 36 5 3" xfId="12104"/>
    <cellStyle name="MLHeaderSection 36 5 4" xfId="12105"/>
    <cellStyle name="MLHeaderSection 36 5 5" xfId="12106"/>
    <cellStyle name="MLHeaderSection 36 6" xfId="12107"/>
    <cellStyle name="MLHeaderSection 36 6 2" xfId="12108"/>
    <cellStyle name="MLHeaderSection 36 6 3" xfId="12109"/>
    <cellStyle name="MLHeaderSection 36 6 4" xfId="12110"/>
    <cellStyle name="MLHeaderSection 36 6 5" xfId="12111"/>
    <cellStyle name="MLHeaderSection 36 7" xfId="12112"/>
    <cellStyle name="MLHeaderSection 36 8" xfId="12113"/>
    <cellStyle name="MLHeaderSection 36 9" xfId="12114"/>
    <cellStyle name="MLHeaderSection 37" xfId="12115"/>
    <cellStyle name="MLHeaderSection 37 10" xfId="12116"/>
    <cellStyle name="MLHeaderSection 37 2" xfId="12117"/>
    <cellStyle name="MLHeaderSection 37 2 2" xfId="12118"/>
    <cellStyle name="MLHeaderSection 37 2 3" xfId="12119"/>
    <cellStyle name="MLHeaderSection 37 2 4" xfId="12120"/>
    <cellStyle name="MLHeaderSection 37 2 5" xfId="12121"/>
    <cellStyle name="MLHeaderSection 37 3" xfId="12122"/>
    <cellStyle name="MLHeaderSection 37 3 2" xfId="12123"/>
    <cellStyle name="MLHeaderSection 37 3 3" xfId="12124"/>
    <cellStyle name="MLHeaderSection 37 3 4" xfId="12125"/>
    <cellStyle name="MLHeaderSection 37 3 5" xfId="12126"/>
    <cellStyle name="MLHeaderSection 37 4" xfId="12127"/>
    <cellStyle name="MLHeaderSection 37 4 2" xfId="12128"/>
    <cellStyle name="MLHeaderSection 37 4 3" xfId="12129"/>
    <cellStyle name="MLHeaderSection 37 4 4" xfId="12130"/>
    <cellStyle name="MLHeaderSection 37 4 5" xfId="12131"/>
    <cellStyle name="MLHeaderSection 37 5" xfId="12132"/>
    <cellStyle name="MLHeaderSection 37 5 2" xfId="12133"/>
    <cellStyle name="MLHeaderSection 37 5 3" xfId="12134"/>
    <cellStyle name="MLHeaderSection 37 5 4" xfId="12135"/>
    <cellStyle name="MLHeaderSection 37 5 5" xfId="12136"/>
    <cellStyle name="MLHeaderSection 37 6" xfId="12137"/>
    <cellStyle name="MLHeaderSection 37 6 2" xfId="12138"/>
    <cellStyle name="MLHeaderSection 37 6 3" xfId="12139"/>
    <cellStyle name="MLHeaderSection 37 6 4" xfId="12140"/>
    <cellStyle name="MLHeaderSection 37 6 5" xfId="12141"/>
    <cellStyle name="MLHeaderSection 37 7" xfId="12142"/>
    <cellStyle name="MLHeaderSection 37 8" xfId="12143"/>
    <cellStyle name="MLHeaderSection 37 9" xfId="12144"/>
    <cellStyle name="MLHeaderSection 38" xfId="12145"/>
    <cellStyle name="MLHeaderSection 38 10" xfId="12146"/>
    <cellStyle name="MLHeaderSection 38 2" xfId="12147"/>
    <cellStyle name="MLHeaderSection 38 2 2" xfId="12148"/>
    <cellStyle name="MLHeaderSection 38 2 3" xfId="12149"/>
    <cellStyle name="MLHeaderSection 38 2 4" xfId="12150"/>
    <cellStyle name="MLHeaderSection 38 2 5" xfId="12151"/>
    <cellStyle name="MLHeaderSection 38 3" xfId="12152"/>
    <cellStyle name="MLHeaderSection 38 3 2" xfId="12153"/>
    <cellStyle name="MLHeaderSection 38 3 3" xfId="12154"/>
    <cellStyle name="MLHeaderSection 38 3 4" xfId="12155"/>
    <cellStyle name="MLHeaderSection 38 3 5" xfId="12156"/>
    <cellStyle name="MLHeaderSection 38 4" xfId="12157"/>
    <cellStyle name="MLHeaderSection 38 4 2" xfId="12158"/>
    <cellStyle name="MLHeaderSection 38 4 3" xfId="12159"/>
    <cellStyle name="MLHeaderSection 38 4 4" xfId="12160"/>
    <cellStyle name="MLHeaderSection 38 4 5" xfId="12161"/>
    <cellStyle name="MLHeaderSection 38 5" xfId="12162"/>
    <cellStyle name="MLHeaderSection 38 5 2" xfId="12163"/>
    <cellStyle name="MLHeaderSection 38 5 3" xfId="12164"/>
    <cellStyle name="MLHeaderSection 38 5 4" xfId="12165"/>
    <cellStyle name="MLHeaderSection 38 5 5" xfId="12166"/>
    <cellStyle name="MLHeaderSection 38 6" xfId="12167"/>
    <cellStyle name="MLHeaderSection 38 6 2" xfId="12168"/>
    <cellStyle name="MLHeaderSection 38 6 3" xfId="12169"/>
    <cellStyle name="MLHeaderSection 38 6 4" xfId="12170"/>
    <cellStyle name="MLHeaderSection 38 6 5" xfId="12171"/>
    <cellStyle name="MLHeaderSection 38 7" xfId="12172"/>
    <cellStyle name="MLHeaderSection 38 8" xfId="12173"/>
    <cellStyle name="MLHeaderSection 38 9" xfId="12174"/>
    <cellStyle name="MLHeaderSection 39" xfId="12175"/>
    <cellStyle name="MLHeaderSection 39 10" xfId="12176"/>
    <cellStyle name="MLHeaderSection 39 2" xfId="12177"/>
    <cellStyle name="MLHeaderSection 39 2 2" xfId="12178"/>
    <cellStyle name="MLHeaderSection 39 2 3" xfId="12179"/>
    <cellStyle name="MLHeaderSection 39 2 4" xfId="12180"/>
    <cellStyle name="MLHeaderSection 39 2 5" xfId="12181"/>
    <cellStyle name="MLHeaderSection 39 3" xfId="12182"/>
    <cellStyle name="MLHeaderSection 39 3 2" xfId="12183"/>
    <cellStyle name="MLHeaderSection 39 3 3" xfId="12184"/>
    <cellStyle name="MLHeaderSection 39 3 4" xfId="12185"/>
    <cellStyle name="MLHeaderSection 39 3 5" xfId="12186"/>
    <cellStyle name="MLHeaderSection 39 4" xfId="12187"/>
    <cellStyle name="MLHeaderSection 39 4 2" xfId="12188"/>
    <cellStyle name="MLHeaderSection 39 4 3" xfId="12189"/>
    <cellStyle name="MLHeaderSection 39 4 4" xfId="12190"/>
    <cellStyle name="MLHeaderSection 39 4 5" xfId="12191"/>
    <cellStyle name="MLHeaderSection 39 5" xfId="12192"/>
    <cellStyle name="MLHeaderSection 39 5 2" xfId="12193"/>
    <cellStyle name="MLHeaderSection 39 5 3" xfId="12194"/>
    <cellStyle name="MLHeaderSection 39 5 4" xfId="12195"/>
    <cellStyle name="MLHeaderSection 39 5 5" xfId="12196"/>
    <cellStyle name="MLHeaderSection 39 6" xfId="12197"/>
    <cellStyle name="MLHeaderSection 39 6 2" xfId="12198"/>
    <cellStyle name="MLHeaderSection 39 6 3" xfId="12199"/>
    <cellStyle name="MLHeaderSection 39 6 4" xfId="12200"/>
    <cellStyle name="MLHeaderSection 39 6 5" xfId="12201"/>
    <cellStyle name="MLHeaderSection 39 7" xfId="12202"/>
    <cellStyle name="MLHeaderSection 39 8" xfId="12203"/>
    <cellStyle name="MLHeaderSection 39 9" xfId="12204"/>
    <cellStyle name="MLHeaderSection 4" xfId="12205"/>
    <cellStyle name="MLHeaderSection 4 10" xfId="12206"/>
    <cellStyle name="MLHeaderSection 4 2" xfId="12207"/>
    <cellStyle name="MLHeaderSection 4 2 2" xfId="12208"/>
    <cellStyle name="MLHeaderSection 4 2 3" xfId="12209"/>
    <cellStyle name="MLHeaderSection 4 2 4" xfId="12210"/>
    <cellStyle name="MLHeaderSection 4 2 5" xfId="12211"/>
    <cellStyle name="MLHeaderSection 4 3" xfId="12212"/>
    <cellStyle name="MLHeaderSection 4 3 2" xfId="12213"/>
    <cellStyle name="MLHeaderSection 4 3 3" xfId="12214"/>
    <cellStyle name="MLHeaderSection 4 3 4" xfId="12215"/>
    <cellStyle name="MLHeaderSection 4 3 5" xfId="12216"/>
    <cellStyle name="MLHeaderSection 4 4" xfId="12217"/>
    <cellStyle name="MLHeaderSection 4 4 2" xfId="12218"/>
    <cellStyle name="MLHeaderSection 4 4 3" xfId="12219"/>
    <cellStyle name="MLHeaderSection 4 4 4" xfId="12220"/>
    <cellStyle name="MLHeaderSection 4 4 5" xfId="12221"/>
    <cellStyle name="MLHeaderSection 4 5" xfId="12222"/>
    <cellStyle name="MLHeaderSection 4 5 2" xfId="12223"/>
    <cellStyle name="MLHeaderSection 4 5 3" xfId="12224"/>
    <cellStyle name="MLHeaderSection 4 5 4" xfId="12225"/>
    <cellStyle name="MLHeaderSection 4 5 5" xfId="12226"/>
    <cellStyle name="MLHeaderSection 4 6" xfId="12227"/>
    <cellStyle name="MLHeaderSection 4 6 2" xfId="12228"/>
    <cellStyle name="MLHeaderSection 4 6 3" xfId="12229"/>
    <cellStyle name="MLHeaderSection 4 6 4" xfId="12230"/>
    <cellStyle name="MLHeaderSection 4 6 5" xfId="12231"/>
    <cellStyle name="MLHeaderSection 4 7" xfId="12232"/>
    <cellStyle name="MLHeaderSection 4 8" xfId="12233"/>
    <cellStyle name="MLHeaderSection 4 9" xfId="12234"/>
    <cellStyle name="MLHeaderSection 40" xfId="12235"/>
    <cellStyle name="MLHeaderSection 40 10" xfId="12236"/>
    <cellStyle name="MLHeaderSection 40 2" xfId="12237"/>
    <cellStyle name="MLHeaderSection 40 2 2" xfId="12238"/>
    <cellStyle name="MLHeaderSection 40 2 3" xfId="12239"/>
    <cellStyle name="MLHeaderSection 40 2 4" xfId="12240"/>
    <cellStyle name="MLHeaderSection 40 2 5" xfId="12241"/>
    <cellStyle name="MLHeaderSection 40 3" xfId="12242"/>
    <cellStyle name="MLHeaderSection 40 3 2" xfId="12243"/>
    <cellStyle name="MLHeaderSection 40 3 3" xfId="12244"/>
    <cellStyle name="MLHeaderSection 40 3 4" xfId="12245"/>
    <cellStyle name="MLHeaderSection 40 3 5" xfId="12246"/>
    <cellStyle name="MLHeaderSection 40 4" xfId="12247"/>
    <cellStyle name="MLHeaderSection 40 4 2" xfId="12248"/>
    <cellStyle name="MLHeaderSection 40 4 3" xfId="12249"/>
    <cellStyle name="MLHeaderSection 40 4 4" xfId="12250"/>
    <cellStyle name="MLHeaderSection 40 4 5" xfId="12251"/>
    <cellStyle name="MLHeaderSection 40 5" xfId="12252"/>
    <cellStyle name="MLHeaderSection 40 5 2" xfId="12253"/>
    <cellStyle name="MLHeaderSection 40 5 3" xfId="12254"/>
    <cellStyle name="MLHeaderSection 40 5 4" xfId="12255"/>
    <cellStyle name="MLHeaderSection 40 5 5" xfId="12256"/>
    <cellStyle name="MLHeaderSection 40 6" xfId="12257"/>
    <cellStyle name="MLHeaderSection 40 6 2" xfId="12258"/>
    <cellStyle name="MLHeaderSection 40 6 3" xfId="12259"/>
    <cellStyle name="MLHeaderSection 40 6 4" xfId="12260"/>
    <cellStyle name="MLHeaderSection 40 6 5" xfId="12261"/>
    <cellStyle name="MLHeaderSection 40 7" xfId="12262"/>
    <cellStyle name="MLHeaderSection 40 8" xfId="12263"/>
    <cellStyle name="MLHeaderSection 40 9" xfId="12264"/>
    <cellStyle name="MLHeaderSection 41" xfId="12265"/>
    <cellStyle name="MLHeaderSection 41 10" xfId="12266"/>
    <cellStyle name="MLHeaderSection 41 2" xfId="12267"/>
    <cellStyle name="MLHeaderSection 41 2 2" xfId="12268"/>
    <cellStyle name="MLHeaderSection 41 2 3" xfId="12269"/>
    <cellStyle name="MLHeaderSection 41 2 4" xfId="12270"/>
    <cellStyle name="MLHeaderSection 41 2 5" xfId="12271"/>
    <cellStyle name="MLHeaderSection 41 3" xfId="12272"/>
    <cellStyle name="MLHeaderSection 41 3 2" xfId="12273"/>
    <cellStyle name="MLHeaderSection 41 3 3" xfId="12274"/>
    <cellStyle name="MLHeaderSection 41 3 4" xfId="12275"/>
    <cellStyle name="MLHeaderSection 41 3 5" xfId="12276"/>
    <cellStyle name="MLHeaderSection 41 4" xfId="12277"/>
    <cellStyle name="MLHeaderSection 41 4 2" xfId="12278"/>
    <cellStyle name="MLHeaderSection 41 4 3" xfId="12279"/>
    <cellStyle name="MLHeaderSection 41 4 4" xfId="12280"/>
    <cellStyle name="MLHeaderSection 41 4 5" xfId="12281"/>
    <cellStyle name="MLHeaderSection 41 5" xfId="12282"/>
    <cellStyle name="MLHeaderSection 41 5 2" xfId="12283"/>
    <cellStyle name="MLHeaderSection 41 5 3" xfId="12284"/>
    <cellStyle name="MLHeaderSection 41 5 4" xfId="12285"/>
    <cellStyle name="MLHeaderSection 41 5 5" xfId="12286"/>
    <cellStyle name="MLHeaderSection 41 6" xfId="12287"/>
    <cellStyle name="MLHeaderSection 41 6 2" xfId="12288"/>
    <cellStyle name="MLHeaderSection 41 6 3" xfId="12289"/>
    <cellStyle name="MLHeaderSection 41 6 4" xfId="12290"/>
    <cellStyle name="MLHeaderSection 41 6 5" xfId="12291"/>
    <cellStyle name="MLHeaderSection 41 7" xfId="12292"/>
    <cellStyle name="MLHeaderSection 41 8" xfId="12293"/>
    <cellStyle name="MLHeaderSection 41 9" xfId="12294"/>
    <cellStyle name="MLHeaderSection 42" xfId="12295"/>
    <cellStyle name="MLHeaderSection 42 10" xfId="12296"/>
    <cellStyle name="MLHeaderSection 42 2" xfId="12297"/>
    <cellStyle name="MLHeaderSection 42 2 2" xfId="12298"/>
    <cellStyle name="MLHeaderSection 42 2 3" xfId="12299"/>
    <cellStyle name="MLHeaderSection 42 2 4" xfId="12300"/>
    <cellStyle name="MLHeaderSection 42 2 5" xfId="12301"/>
    <cellStyle name="MLHeaderSection 42 3" xfId="12302"/>
    <cellStyle name="MLHeaderSection 42 3 2" xfId="12303"/>
    <cellStyle name="MLHeaderSection 42 3 3" xfId="12304"/>
    <cellStyle name="MLHeaderSection 42 3 4" xfId="12305"/>
    <cellStyle name="MLHeaderSection 42 3 5" xfId="12306"/>
    <cellStyle name="MLHeaderSection 42 4" xfId="12307"/>
    <cellStyle name="MLHeaderSection 42 4 2" xfId="12308"/>
    <cellStyle name="MLHeaderSection 42 4 3" xfId="12309"/>
    <cellStyle name="MLHeaderSection 42 4 4" xfId="12310"/>
    <cellStyle name="MLHeaderSection 42 4 5" xfId="12311"/>
    <cellStyle name="MLHeaderSection 42 5" xfId="12312"/>
    <cellStyle name="MLHeaderSection 42 5 2" xfId="12313"/>
    <cellStyle name="MLHeaderSection 42 5 3" xfId="12314"/>
    <cellStyle name="MLHeaderSection 42 5 4" xfId="12315"/>
    <cellStyle name="MLHeaderSection 42 5 5" xfId="12316"/>
    <cellStyle name="MLHeaderSection 42 6" xfId="12317"/>
    <cellStyle name="MLHeaderSection 42 6 2" xfId="12318"/>
    <cellStyle name="MLHeaderSection 42 6 3" xfId="12319"/>
    <cellStyle name="MLHeaderSection 42 6 4" xfId="12320"/>
    <cellStyle name="MLHeaderSection 42 6 5" xfId="12321"/>
    <cellStyle name="MLHeaderSection 42 7" xfId="12322"/>
    <cellStyle name="MLHeaderSection 42 8" xfId="12323"/>
    <cellStyle name="MLHeaderSection 42 9" xfId="12324"/>
    <cellStyle name="MLHeaderSection 43" xfId="12325"/>
    <cellStyle name="MLHeaderSection 43 10" xfId="12326"/>
    <cellStyle name="MLHeaderSection 43 2" xfId="12327"/>
    <cellStyle name="MLHeaderSection 43 2 2" xfId="12328"/>
    <cellStyle name="MLHeaderSection 43 2 3" xfId="12329"/>
    <cellStyle name="MLHeaderSection 43 2 4" xfId="12330"/>
    <cellStyle name="MLHeaderSection 43 2 5" xfId="12331"/>
    <cellStyle name="MLHeaderSection 43 3" xfId="12332"/>
    <cellStyle name="MLHeaderSection 43 3 2" xfId="12333"/>
    <cellStyle name="MLHeaderSection 43 3 3" xfId="12334"/>
    <cellStyle name="MLHeaderSection 43 3 4" xfId="12335"/>
    <cellStyle name="MLHeaderSection 43 3 5" xfId="12336"/>
    <cellStyle name="MLHeaderSection 43 4" xfId="12337"/>
    <cellStyle name="MLHeaderSection 43 4 2" xfId="12338"/>
    <cellStyle name="MLHeaderSection 43 4 3" xfId="12339"/>
    <cellStyle name="MLHeaderSection 43 4 4" xfId="12340"/>
    <cellStyle name="MLHeaderSection 43 4 5" xfId="12341"/>
    <cellStyle name="MLHeaderSection 43 5" xfId="12342"/>
    <cellStyle name="MLHeaderSection 43 5 2" xfId="12343"/>
    <cellStyle name="MLHeaderSection 43 5 3" xfId="12344"/>
    <cellStyle name="MLHeaderSection 43 5 4" xfId="12345"/>
    <cellStyle name="MLHeaderSection 43 5 5" xfId="12346"/>
    <cellStyle name="MLHeaderSection 43 6" xfId="12347"/>
    <cellStyle name="MLHeaderSection 43 6 2" xfId="12348"/>
    <cellStyle name="MLHeaderSection 43 6 3" xfId="12349"/>
    <cellStyle name="MLHeaderSection 43 6 4" xfId="12350"/>
    <cellStyle name="MLHeaderSection 43 6 5" xfId="12351"/>
    <cellStyle name="MLHeaderSection 43 7" xfId="12352"/>
    <cellStyle name="MLHeaderSection 43 8" xfId="12353"/>
    <cellStyle name="MLHeaderSection 43 9" xfId="12354"/>
    <cellStyle name="MLHeaderSection 44" xfId="12355"/>
    <cellStyle name="MLHeaderSection 44 10" xfId="12356"/>
    <cellStyle name="MLHeaderSection 44 2" xfId="12357"/>
    <cellStyle name="MLHeaderSection 44 2 2" xfId="12358"/>
    <cellStyle name="MLHeaderSection 44 2 3" xfId="12359"/>
    <cellStyle name="MLHeaderSection 44 2 4" xfId="12360"/>
    <cellStyle name="MLHeaderSection 44 2 5" xfId="12361"/>
    <cellStyle name="MLHeaderSection 44 3" xfId="12362"/>
    <cellStyle name="MLHeaderSection 44 3 2" xfId="12363"/>
    <cellStyle name="MLHeaderSection 44 3 3" xfId="12364"/>
    <cellStyle name="MLHeaderSection 44 3 4" xfId="12365"/>
    <cellStyle name="MLHeaderSection 44 3 5" xfId="12366"/>
    <cellStyle name="MLHeaderSection 44 4" xfId="12367"/>
    <cellStyle name="MLHeaderSection 44 4 2" xfId="12368"/>
    <cellStyle name="MLHeaderSection 44 4 3" xfId="12369"/>
    <cellStyle name="MLHeaderSection 44 4 4" xfId="12370"/>
    <cellStyle name="MLHeaderSection 44 4 5" xfId="12371"/>
    <cellStyle name="MLHeaderSection 44 5" xfId="12372"/>
    <cellStyle name="MLHeaderSection 44 5 2" xfId="12373"/>
    <cellStyle name="MLHeaderSection 44 5 3" xfId="12374"/>
    <cellStyle name="MLHeaderSection 44 5 4" xfId="12375"/>
    <cellStyle name="MLHeaderSection 44 5 5" xfId="12376"/>
    <cellStyle name="MLHeaderSection 44 6" xfId="12377"/>
    <cellStyle name="MLHeaderSection 44 6 2" xfId="12378"/>
    <cellStyle name="MLHeaderSection 44 6 3" xfId="12379"/>
    <cellStyle name="MLHeaderSection 44 6 4" xfId="12380"/>
    <cellStyle name="MLHeaderSection 44 6 5" xfId="12381"/>
    <cellStyle name="MLHeaderSection 44 7" xfId="12382"/>
    <cellStyle name="MLHeaderSection 44 8" xfId="12383"/>
    <cellStyle name="MLHeaderSection 44 9" xfId="12384"/>
    <cellStyle name="MLHeaderSection 45" xfId="12385"/>
    <cellStyle name="MLHeaderSection 45 10" xfId="12386"/>
    <cellStyle name="MLHeaderSection 45 2" xfId="12387"/>
    <cellStyle name="MLHeaderSection 45 2 2" xfId="12388"/>
    <cellStyle name="MLHeaderSection 45 2 3" xfId="12389"/>
    <cellStyle name="MLHeaderSection 45 2 4" xfId="12390"/>
    <cellStyle name="MLHeaderSection 45 2 5" xfId="12391"/>
    <cellStyle name="MLHeaderSection 45 3" xfId="12392"/>
    <cellStyle name="MLHeaderSection 45 3 2" xfId="12393"/>
    <cellStyle name="MLHeaderSection 45 3 3" xfId="12394"/>
    <cellStyle name="MLHeaderSection 45 3 4" xfId="12395"/>
    <cellStyle name="MLHeaderSection 45 3 5" xfId="12396"/>
    <cellStyle name="MLHeaderSection 45 4" xfId="12397"/>
    <cellStyle name="MLHeaderSection 45 4 2" xfId="12398"/>
    <cellStyle name="MLHeaderSection 45 4 3" xfId="12399"/>
    <cellStyle name="MLHeaderSection 45 4 4" xfId="12400"/>
    <cellStyle name="MLHeaderSection 45 4 5" xfId="12401"/>
    <cellStyle name="MLHeaderSection 45 5" xfId="12402"/>
    <cellStyle name="MLHeaderSection 45 5 2" xfId="12403"/>
    <cellStyle name="MLHeaderSection 45 5 3" xfId="12404"/>
    <cellStyle name="MLHeaderSection 45 5 4" xfId="12405"/>
    <cellStyle name="MLHeaderSection 45 5 5" xfId="12406"/>
    <cellStyle name="MLHeaderSection 45 6" xfId="12407"/>
    <cellStyle name="MLHeaderSection 45 6 2" xfId="12408"/>
    <cellStyle name="MLHeaderSection 45 6 3" xfId="12409"/>
    <cellStyle name="MLHeaderSection 45 6 4" xfId="12410"/>
    <cellStyle name="MLHeaderSection 45 6 5" xfId="12411"/>
    <cellStyle name="MLHeaderSection 45 7" xfId="12412"/>
    <cellStyle name="MLHeaderSection 45 8" xfId="12413"/>
    <cellStyle name="MLHeaderSection 45 9" xfId="12414"/>
    <cellStyle name="MLHeaderSection 46" xfId="12415"/>
    <cellStyle name="MLHeaderSection 46 10" xfId="12416"/>
    <cellStyle name="MLHeaderSection 46 2" xfId="12417"/>
    <cellStyle name="MLHeaderSection 46 2 2" xfId="12418"/>
    <cellStyle name="MLHeaderSection 46 2 3" xfId="12419"/>
    <cellStyle name="MLHeaderSection 46 2 4" xfId="12420"/>
    <cellStyle name="MLHeaderSection 46 2 5" xfId="12421"/>
    <cellStyle name="MLHeaderSection 46 3" xfId="12422"/>
    <cellStyle name="MLHeaderSection 46 3 2" xfId="12423"/>
    <cellStyle name="MLHeaderSection 46 3 3" xfId="12424"/>
    <cellStyle name="MLHeaderSection 46 3 4" xfId="12425"/>
    <cellStyle name="MLHeaderSection 46 3 5" xfId="12426"/>
    <cellStyle name="MLHeaderSection 46 4" xfId="12427"/>
    <cellStyle name="MLHeaderSection 46 4 2" xfId="12428"/>
    <cellStyle name="MLHeaderSection 46 4 3" xfId="12429"/>
    <cellStyle name="MLHeaderSection 46 4 4" xfId="12430"/>
    <cellStyle name="MLHeaderSection 46 4 5" xfId="12431"/>
    <cellStyle name="MLHeaderSection 46 5" xfId="12432"/>
    <cellStyle name="MLHeaderSection 46 5 2" xfId="12433"/>
    <cellStyle name="MLHeaderSection 46 5 3" xfId="12434"/>
    <cellStyle name="MLHeaderSection 46 5 4" xfId="12435"/>
    <cellStyle name="MLHeaderSection 46 5 5" xfId="12436"/>
    <cellStyle name="MLHeaderSection 46 6" xfId="12437"/>
    <cellStyle name="MLHeaderSection 46 6 2" xfId="12438"/>
    <cellStyle name="MLHeaderSection 46 6 3" xfId="12439"/>
    <cellStyle name="MLHeaderSection 46 6 4" xfId="12440"/>
    <cellStyle name="MLHeaderSection 46 6 5" xfId="12441"/>
    <cellStyle name="MLHeaderSection 46 7" xfId="12442"/>
    <cellStyle name="MLHeaderSection 46 8" xfId="12443"/>
    <cellStyle name="MLHeaderSection 46 9" xfId="12444"/>
    <cellStyle name="MLHeaderSection 47" xfId="12445"/>
    <cellStyle name="MLHeaderSection 47 10" xfId="12446"/>
    <cellStyle name="MLHeaderSection 47 2" xfId="12447"/>
    <cellStyle name="MLHeaderSection 47 2 2" xfId="12448"/>
    <cellStyle name="MLHeaderSection 47 2 3" xfId="12449"/>
    <cellStyle name="MLHeaderSection 47 2 4" xfId="12450"/>
    <cellStyle name="MLHeaderSection 47 2 5" xfId="12451"/>
    <cellStyle name="MLHeaderSection 47 3" xfId="12452"/>
    <cellStyle name="MLHeaderSection 47 3 2" xfId="12453"/>
    <cellStyle name="MLHeaderSection 47 3 3" xfId="12454"/>
    <cellStyle name="MLHeaderSection 47 3 4" xfId="12455"/>
    <cellStyle name="MLHeaderSection 47 3 5" xfId="12456"/>
    <cellStyle name="MLHeaderSection 47 4" xfId="12457"/>
    <cellStyle name="MLHeaderSection 47 4 2" xfId="12458"/>
    <cellStyle name="MLHeaderSection 47 4 3" xfId="12459"/>
    <cellStyle name="MLHeaderSection 47 4 4" xfId="12460"/>
    <cellStyle name="MLHeaderSection 47 4 5" xfId="12461"/>
    <cellStyle name="MLHeaderSection 47 5" xfId="12462"/>
    <cellStyle name="MLHeaderSection 47 5 2" xfId="12463"/>
    <cellStyle name="MLHeaderSection 47 5 3" xfId="12464"/>
    <cellStyle name="MLHeaderSection 47 5 4" xfId="12465"/>
    <cellStyle name="MLHeaderSection 47 5 5" xfId="12466"/>
    <cellStyle name="MLHeaderSection 47 6" xfId="12467"/>
    <cellStyle name="MLHeaderSection 47 6 2" xfId="12468"/>
    <cellStyle name="MLHeaderSection 47 6 3" xfId="12469"/>
    <cellStyle name="MLHeaderSection 47 6 4" xfId="12470"/>
    <cellStyle name="MLHeaderSection 47 6 5" xfId="12471"/>
    <cellStyle name="MLHeaderSection 47 7" xfId="12472"/>
    <cellStyle name="MLHeaderSection 47 8" xfId="12473"/>
    <cellStyle name="MLHeaderSection 47 9" xfId="12474"/>
    <cellStyle name="MLHeaderSection 48" xfId="12475"/>
    <cellStyle name="MLHeaderSection 48 10" xfId="12476"/>
    <cellStyle name="MLHeaderSection 48 2" xfId="12477"/>
    <cellStyle name="MLHeaderSection 48 2 2" xfId="12478"/>
    <cellStyle name="MLHeaderSection 48 2 3" xfId="12479"/>
    <cellStyle name="MLHeaderSection 48 2 4" xfId="12480"/>
    <cellStyle name="MLHeaderSection 48 2 5" xfId="12481"/>
    <cellStyle name="MLHeaderSection 48 3" xfId="12482"/>
    <cellStyle name="MLHeaderSection 48 3 2" xfId="12483"/>
    <cellStyle name="MLHeaderSection 48 3 3" xfId="12484"/>
    <cellStyle name="MLHeaderSection 48 3 4" xfId="12485"/>
    <cellStyle name="MLHeaderSection 48 3 5" xfId="12486"/>
    <cellStyle name="MLHeaderSection 48 4" xfId="12487"/>
    <cellStyle name="MLHeaderSection 48 4 2" xfId="12488"/>
    <cellStyle name="MLHeaderSection 48 4 3" xfId="12489"/>
    <cellStyle name="MLHeaderSection 48 4 4" xfId="12490"/>
    <cellStyle name="MLHeaderSection 48 4 5" xfId="12491"/>
    <cellStyle name="MLHeaderSection 48 5" xfId="12492"/>
    <cellStyle name="MLHeaderSection 48 5 2" xfId="12493"/>
    <cellStyle name="MLHeaderSection 48 5 3" xfId="12494"/>
    <cellStyle name="MLHeaderSection 48 5 4" xfId="12495"/>
    <cellStyle name="MLHeaderSection 48 5 5" xfId="12496"/>
    <cellStyle name="MLHeaderSection 48 6" xfId="12497"/>
    <cellStyle name="MLHeaderSection 48 6 2" xfId="12498"/>
    <cellStyle name="MLHeaderSection 48 6 3" xfId="12499"/>
    <cellStyle name="MLHeaderSection 48 6 4" xfId="12500"/>
    <cellStyle name="MLHeaderSection 48 6 5" xfId="12501"/>
    <cellStyle name="MLHeaderSection 48 7" xfId="12502"/>
    <cellStyle name="MLHeaderSection 48 8" xfId="12503"/>
    <cellStyle name="MLHeaderSection 48 9" xfId="12504"/>
    <cellStyle name="MLHeaderSection 49" xfId="12505"/>
    <cellStyle name="MLHeaderSection 49 10" xfId="12506"/>
    <cellStyle name="MLHeaderSection 49 2" xfId="12507"/>
    <cellStyle name="MLHeaderSection 49 2 2" xfId="12508"/>
    <cellStyle name="MLHeaderSection 49 2 3" xfId="12509"/>
    <cellStyle name="MLHeaderSection 49 2 4" xfId="12510"/>
    <cellStyle name="MLHeaderSection 49 2 5" xfId="12511"/>
    <cellStyle name="MLHeaderSection 49 3" xfId="12512"/>
    <cellStyle name="MLHeaderSection 49 3 2" xfId="12513"/>
    <cellStyle name="MLHeaderSection 49 3 3" xfId="12514"/>
    <cellStyle name="MLHeaderSection 49 3 4" xfId="12515"/>
    <cellStyle name="MLHeaderSection 49 3 5" xfId="12516"/>
    <cellStyle name="MLHeaderSection 49 4" xfId="12517"/>
    <cellStyle name="MLHeaderSection 49 4 2" xfId="12518"/>
    <cellStyle name="MLHeaderSection 49 4 3" xfId="12519"/>
    <cellStyle name="MLHeaderSection 49 4 4" xfId="12520"/>
    <cellStyle name="MLHeaderSection 49 4 5" xfId="12521"/>
    <cellStyle name="MLHeaderSection 49 5" xfId="12522"/>
    <cellStyle name="MLHeaderSection 49 5 2" xfId="12523"/>
    <cellStyle name="MLHeaderSection 49 5 3" xfId="12524"/>
    <cellStyle name="MLHeaderSection 49 5 4" xfId="12525"/>
    <cellStyle name="MLHeaderSection 49 5 5" xfId="12526"/>
    <cellStyle name="MLHeaderSection 49 6" xfId="12527"/>
    <cellStyle name="MLHeaderSection 49 6 2" xfId="12528"/>
    <cellStyle name="MLHeaderSection 49 6 3" xfId="12529"/>
    <cellStyle name="MLHeaderSection 49 6 4" xfId="12530"/>
    <cellStyle name="MLHeaderSection 49 6 5" xfId="12531"/>
    <cellStyle name="MLHeaderSection 49 7" xfId="12532"/>
    <cellStyle name="MLHeaderSection 49 8" xfId="12533"/>
    <cellStyle name="MLHeaderSection 49 9" xfId="12534"/>
    <cellStyle name="MLHeaderSection 5" xfId="12535"/>
    <cellStyle name="MLHeaderSection 5 10" xfId="12536"/>
    <cellStyle name="MLHeaderSection 5 2" xfId="12537"/>
    <cellStyle name="MLHeaderSection 5 2 2" xfId="12538"/>
    <cellStyle name="MLHeaderSection 5 2 3" xfId="12539"/>
    <cellStyle name="MLHeaderSection 5 2 4" xfId="12540"/>
    <cellStyle name="MLHeaderSection 5 2 5" xfId="12541"/>
    <cellStyle name="MLHeaderSection 5 3" xfId="12542"/>
    <cellStyle name="MLHeaderSection 5 3 2" xfId="12543"/>
    <cellStyle name="MLHeaderSection 5 3 3" xfId="12544"/>
    <cellStyle name="MLHeaderSection 5 3 4" xfId="12545"/>
    <cellStyle name="MLHeaderSection 5 3 5" xfId="12546"/>
    <cellStyle name="MLHeaderSection 5 4" xfId="12547"/>
    <cellStyle name="MLHeaderSection 5 4 2" xfId="12548"/>
    <cellStyle name="MLHeaderSection 5 4 3" xfId="12549"/>
    <cellStyle name="MLHeaderSection 5 4 4" xfId="12550"/>
    <cellStyle name="MLHeaderSection 5 4 5" xfId="12551"/>
    <cellStyle name="MLHeaderSection 5 5" xfId="12552"/>
    <cellStyle name="MLHeaderSection 5 5 2" xfId="12553"/>
    <cellStyle name="MLHeaderSection 5 5 3" xfId="12554"/>
    <cellStyle name="MLHeaderSection 5 5 4" xfId="12555"/>
    <cellStyle name="MLHeaderSection 5 5 5" xfId="12556"/>
    <cellStyle name="MLHeaderSection 5 6" xfId="12557"/>
    <cellStyle name="MLHeaderSection 5 6 2" xfId="12558"/>
    <cellStyle name="MLHeaderSection 5 6 3" xfId="12559"/>
    <cellStyle name="MLHeaderSection 5 6 4" xfId="12560"/>
    <cellStyle name="MLHeaderSection 5 6 5" xfId="12561"/>
    <cellStyle name="MLHeaderSection 5 7" xfId="12562"/>
    <cellStyle name="MLHeaderSection 5 8" xfId="12563"/>
    <cellStyle name="MLHeaderSection 5 9" xfId="12564"/>
    <cellStyle name="MLHeaderSection 50" xfId="12565"/>
    <cellStyle name="MLHeaderSection 50 10" xfId="12566"/>
    <cellStyle name="MLHeaderSection 50 2" xfId="12567"/>
    <cellStyle name="MLHeaderSection 50 2 2" xfId="12568"/>
    <cellStyle name="MLHeaderSection 50 2 3" xfId="12569"/>
    <cellStyle name="MLHeaderSection 50 2 4" xfId="12570"/>
    <cellStyle name="MLHeaderSection 50 2 5" xfId="12571"/>
    <cellStyle name="MLHeaderSection 50 3" xfId="12572"/>
    <cellStyle name="MLHeaderSection 50 3 2" xfId="12573"/>
    <cellStyle name="MLHeaderSection 50 3 3" xfId="12574"/>
    <cellStyle name="MLHeaderSection 50 3 4" xfId="12575"/>
    <cellStyle name="MLHeaderSection 50 3 5" xfId="12576"/>
    <cellStyle name="MLHeaderSection 50 4" xfId="12577"/>
    <cellStyle name="MLHeaderSection 50 4 2" xfId="12578"/>
    <cellStyle name="MLHeaderSection 50 4 3" xfId="12579"/>
    <cellStyle name="MLHeaderSection 50 4 4" xfId="12580"/>
    <cellStyle name="MLHeaderSection 50 4 5" xfId="12581"/>
    <cellStyle name="MLHeaderSection 50 5" xfId="12582"/>
    <cellStyle name="MLHeaderSection 50 5 2" xfId="12583"/>
    <cellStyle name="MLHeaderSection 50 5 3" xfId="12584"/>
    <cellStyle name="MLHeaderSection 50 5 4" xfId="12585"/>
    <cellStyle name="MLHeaderSection 50 5 5" xfId="12586"/>
    <cellStyle name="MLHeaderSection 50 6" xfId="12587"/>
    <cellStyle name="MLHeaderSection 50 6 2" xfId="12588"/>
    <cellStyle name="MLHeaderSection 50 6 3" xfId="12589"/>
    <cellStyle name="MLHeaderSection 50 6 4" xfId="12590"/>
    <cellStyle name="MLHeaderSection 50 6 5" xfId="12591"/>
    <cellStyle name="MLHeaderSection 50 7" xfId="12592"/>
    <cellStyle name="MLHeaderSection 50 8" xfId="12593"/>
    <cellStyle name="MLHeaderSection 50 9" xfId="12594"/>
    <cellStyle name="MLHeaderSection 51" xfId="12595"/>
    <cellStyle name="MLHeaderSection 51 10" xfId="12596"/>
    <cellStyle name="MLHeaderSection 51 2" xfId="12597"/>
    <cellStyle name="MLHeaderSection 51 2 2" xfId="12598"/>
    <cellStyle name="MLHeaderSection 51 2 3" xfId="12599"/>
    <cellStyle name="MLHeaderSection 51 2 4" xfId="12600"/>
    <cellStyle name="MLHeaderSection 51 2 5" xfId="12601"/>
    <cellStyle name="MLHeaderSection 51 3" xfId="12602"/>
    <cellStyle name="MLHeaderSection 51 3 2" xfId="12603"/>
    <cellStyle name="MLHeaderSection 51 3 3" xfId="12604"/>
    <cellStyle name="MLHeaderSection 51 3 4" xfId="12605"/>
    <cellStyle name="MLHeaderSection 51 3 5" xfId="12606"/>
    <cellStyle name="MLHeaderSection 51 4" xfId="12607"/>
    <cellStyle name="MLHeaderSection 51 4 2" xfId="12608"/>
    <cellStyle name="MLHeaderSection 51 4 3" xfId="12609"/>
    <cellStyle name="MLHeaderSection 51 4 4" xfId="12610"/>
    <cellStyle name="MLHeaderSection 51 4 5" xfId="12611"/>
    <cellStyle name="MLHeaderSection 51 5" xfId="12612"/>
    <cellStyle name="MLHeaderSection 51 5 2" xfId="12613"/>
    <cellStyle name="MLHeaderSection 51 5 3" xfId="12614"/>
    <cellStyle name="MLHeaderSection 51 5 4" xfId="12615"/>
    <cellStyle name="MLHeaderSection 51 5 5" xfId="12616"/>
    <cellStyle name="MLHeaderSection 51 6" xfId="12617"/>
    <cellStyle name="MLHeaderSection 51 6 2" xfId="12618"/>
    <cellStyle name="MLHeaderSection 51 6 3" xfId="12619"/>
    <cellStyle name="MLHeaderSection 51 6 4" xfId="12620"/>
    <cellStyle name="MLHeaderSection 51 6 5" xfId="12621"/>
    <cellStyle name="MLHeaderSection 51 7" xfId="12622"/>
    <cellStyle name="MLHeaderSection 51 8" xfId="12623"/>
    <cellStyle name="MLHeaderSection 51 9" xfId="12624"/>
    <cellStyle name="MLHeaderSection 52" xfId="12625"/>
    <cellStyle name="MLHeaderSection 52 10" xfId="12626"/>
    <cellStyle name="MLHeaderSection 52 2" xfId="12627"/>
    <cellStyle name="MLHeaderSection 52 2 2" xfId="12628"/>
    <cellStyle name="MLHeaderSection 52 2 3" xfId="12629"/>
    <cellStyle name="MLHeaderSection 52 2 4" xfId="12630"/>
    <cellStyle name="MLHeaderSection 52 2 5" xfId="12631"/>
    <cellStyle name="MLHeaderSection 52 3" xfId="12632"/>
    <cellStyle name="MLHeaderSection 52 3 2" xfId="12633"/>
    <cellStyle name="MLHeaderSection 52 3 3" xfId="12634"/>
    <cellStyle name="MLHeaderSection 52 3 4" xfId="12635"/>
    <cellStyle name="MLHeaderSection 52 3 5" xfId="12636"/>
    <cellStyle name="MLHeaderSection 52 4" xfId="12637"/>
    <cellStyle name="MLHeaderSection 52 4 2" xfId="12638"/>
    <cellStyle name="MLHeaderSection 52 4 3" xfId="12639"/>
    <cellStyle name="MLHeaderSection 52 4 4" xfId="12640"/>
    <cellStyle name="MLHeaderSection 52 4 5" xfId="12641"/>
    <cellStyle name="MLHeaderSection 52 5" xfId="12642"/>
    <cellStyle name="MLHeaderSection 52 5 2" xfId="12643"/>
    <cellStyle name="MLHeaderSection 52 5 3" xfId="12644"/>
    <cellStyle name="MLHeaderSection 52 5 4" xfId="12645"/>
    <cellStyle name="MLHeaderSection 52 5 5" xfId="12646"/>
    <cellStyle name="MLHeaderSection 52 6" xfId="12647"/>
    <cellStyle name="MLHeaderSection 52 6 2" xfId="12648"/>
    <cellStyle name="MLHeaderSection 52 6 3" xfId="12649"/>
    <cellStyle name="MLHeaderSection 52 6 4" xfId="12650"/>
    <cellStyle name="MLHeaderSection 52 6 5" xfId="12651"/>
    <cellStyle name="MLHeaderSection 52 7" xfId="12652"/>
    <cellStyle name="MLHeaderSection 52 8" xfId="12653"/>
    <cellStyle name="MLHeaderSection 52 9" xfId="12654"/>
    <cellStyle name="MLHeaderSection 53" xfId="12655"/>
    <cellStyle name="MLHeaderSection 53 10" xfId="12656"/>
    <cellStyle name="MLHeaderSection 53 2" xfId="12657"/>
    <cellStyle name="MLHeaderSection 53 2 2" xfId="12658"/>
    <cellStyle name="MLHeaderSection 53 2 3" xfId="12659"/>
    <cellStyle name="MLHeaderSection 53 2 4" xfId="12660"/>
    <cellStyle name="MLHeaderSection 53 2 5" xfId="12661"/>
    <cellStyle name="MLHeaderSection 53 3" xfId="12662"/>
    <cellStyle name="MLHeaderSection 53 3 2" xfId="12663"/>
    <cellStyle name="MLHeaderSection 53 3 3" xfId="12664"/>
    <cellStyle name="MLHeaderSection 53 3 4" xfId="12665"/>
    <cellStyle name="MLHeaderSection 53 3 5" xfId="12666"/>
    <cellStyle name="MLHeaderSection 53 4" xfId="12667"/>
    <cellStyle name="MLHeaderSection 53 4 2" xfId="12668"/>
    <cellStyle name="MLHeaderSection 53 4 3" xfId="12669"/>
    <cellStyle name="MLHeaderSection 53 4 4" xfId="12670"/>
    <cellStyle name="MLHeaderSection 53 4 5" xfId="12671"/>
    <cellStyle name="MLHeaderSection 53 5" xfId="12672"/>
    <cellStyle name="MLHeaderSection 53 5 2" xfId="12673"/>
    <cellStyle name="MLHeaderSection 53 5 3" xfId="12674"/>
    <cellStyle name="MLHeaderSection 53 5 4" xfId="12675"/>
    <cellStyle name="MLHeaderSection 53 5 5" xfId="12676"/>
    <cellStyle name="MLHeaderSection 53 6" xfId="12677"/>
    <cellStyle name="MLHeaderSection 53 6 2" xfId="12678"/>
    <cellStyle name="MLHeaderSection 53 6 3" xfId="12679"/>
    <cellStyle name="MLHeaderSection 53 6 4" xfId="12680"/>
    <cellStyle name="MLHeaderSection 53 6 5" xfId="12681"/>
    <cellStyle name="MLHeaderSection 53 7" xfId="12682"/>
    <cellStyle name="MLHeaderSection 53 8" xfId="12683"/>
    <cellStyle name="MLHeaderSection 53 9" xfId="12684"/>
    <cellStyle name="MLHeaderSection 54" xfId="12685"/>
    <cellStyle name="MLHeaderSection 54 10" xfId="12686"/>
    <cellStyle name="MLHeaderSection 54 2" xfId="12687"/>
    <cellStyle name="MLHeaderSection 54 2 2" xfId="12688"/>
    <cellStyle name="MLHeaderSection 54 2 3" xfId="12689"/>
    <cellStyle name="MLHeaderSection 54 2 4" xfId="12690"/>
    <cellStyle name="MLHeaderSection 54 2 5" xfId="12691"/>
    <cellStyle name="MLHeaderSection 54 3" xfId="12692"/>
    <cellStyle name="MLHeaderSection 54 3 2" xfId="12693"/>
    <cellStyle name="MLHeaderSection 54 3 3" xfId="12694"/>
    <cellStyle name="MLHeaderSection 54 3 4" xfId="12695"/>
    <cellStyle name="MLHeaderSection 54 3 5" xfId="12696"/>
    <cellStyle name="MLHeaderSection 54 4" xfId="12697"/>
    <cellStyle name="MLHeaderSection 54 4 2" xfId="12698"/>
    <cellStyle name="MLHeaderSection 54 4 3" xfId="12699"/>
    <cellStyle name="MLHeaderSection 54 4 4" xfId="12700"/>
    <cellStyle name="MLHeaderSection 54 4 5" xfId="12701"/>
    <cellStyle name="MLHeaderSection 54 5" xfId="12702"/>
    <cellStyle name="MLHeaderSection 54 5 2" xfId="12703"/>
    <cellStyle name="MLHeaderSection 54 5 3" xfId="12704"/>
    <cellStyle name="MLHeaderSection 54 5 4" xfId="12705"/>
    <cellStyle name="MLHeaderSection 54 5 5" xfId="12706"/>
    <cellStyle name="MLHeaderSection 54 6" xfId="12707"/>
    <cellStyle name="MLHeaderSection 54 6 2" xfId="12708"/>
    <cellStyle name="MLHeaderSection 54 6 3" xfId="12709"/>
    <cellStyle name="MLHeaderSection 54 6 4" xfId="12710"/>
    <cellStyle name="MLHeaderSection 54 6 5" xfId="12711"/>
    <cellStyle name="MLHeaderSection 54 7" xfId="12712"/>
    <cellStyle name="MLHeaderSection 54 8" xfId="12713"/>
    <cellStyle name="MLHeaderSection 54 9" xfId="12714"/>
    <cellStyle name="MLHeaderSection 55" xfId="12715"/>
    <cellStyle name="MLHeaderSection 55 10" xfId="12716"/>
    <cellStyle name="MLHeaderSection 55 2" xfId="12717"/>
    <cellStyle name="MLHeaderSection 55 2 2" xfId="12718"/>
    <cellStyle name="MLHeaderSection 55 2 3" xfId="12719"/>
    <cellStyle name="MLHeaderSection 55 2 4" xfId="12720"/>
    <cellStyle name="MLHeaderSection 55 2 5" xfId="12721"/>
    <cellStyle name="MLHeaderSection 55 3" xfId="12722"/>
    <cellStyle name="MLHeaderSection 55 3 2" xfId="12723"/>
    <cellStyle name="MLHeaderSection 55 3 3" xfId="12724"/>
    <cellStyle name="MLHeaderSection 55 3 4" xfId="12725"/>
    <cellStyle name="MLHeaderSection 55 3 5" xfId="12726"/>
    <cellStyle name="MLHeaderSection 55 4" xfId="12727"/>
    <cellStyle name="MLHeaderSection 55 4 2" xfId="12728"/>
    <cellStyle name="MLHeaderSection 55 4 3" xfId="12729"/>
    <cellStyle name="MLHeaderSection 55 4 4" xfId="12730"/>
    <cellStyle name="MLHeaderSection 55 4 5" xfId="12731"/>
    <cellStyle name="MLHeaderSection 55 5" xfId="12732"/>
    <cellStyle name="MLHeaderSection 55 5 2" xfId="12733"/>
    <cellStyle name="MLHeaderSection 55 5 3" xfId="12734"/>
    <cellStyle name="MLHeaderSection 55 5 4" xfId="12735"/>
    <cellStyle name="MLHeaderSection 55 5 5" xfId="12736"/>
    <cellStyle name="MLHeaderSection 55 6" xfId="12737"/>
    <cellStyle name="MLHeaderSection 55 6 2" xfId="12738"/>
    <cellStyle name="MLHeaderSection 55 6 3" xfId="12739"/>
    <cellStyle name="MLHeaderSection 55 6 4" xfId="12740"/>
    <cellStyle name="MLHeaderSection 55 6 5" xfId="12741"/>
    <cellStyle name="MLHeaderSection 55 7" xfId="12742"/>
    <cellStyle name="MLHeaderSection 55 8" xfId="12743"/>
    <cellStyle name="MLHeaderSection 55 9" xfId="12744"/>
    <cellStyle name="MLHeaderSection 56" xfId="12745"/>
    <cellStyle name="MLHeaderSection 56 10" xfId="12746"/>
    <cellStyle name="MLHeaderSection 56 2" xfId="12747"/>
    <cellStyle name="MLHeaderSection 56 2 2" xfId="12748"/>
    <cellStyle name="MLHeaderSection 56 2 3" xfId="12749"/>
    <cellStyle name="MLHeaderSection 56 2 4" xfId="12750"/>
    <cellStyle name="MLHeaderSection 56 2 5" xfId="12751"/>
    <cellStyle name="MLHeaderSection 56 3" xfId="12752"/>
    <cellStyle name="MLHeaderSection 56 3 2" xfId="12753"/>
    <cellStyle name="MLHeaderSection 56 3 3" xfId="12754"/>
    <cellStyle name="MLHeaderSection 56 3 4" xfId="12755"/>
    <cellStyle name="MLHeaderSection 56 3 5" xfId="12756"/>
    <cellStyle name="MLHeaderSection 56 4" xfId="12757"/>
    <cellStyle name="MLHeaderSection 56 4 2" xfId="12758"/>
    <cellStyle name="MLHeaderSection 56 4 3" xfId="12759"/>
    <cellStyle name="MLHeaderSection 56 4 4" xfId="12760"/>
    <cellStyle name="MLHeaderSection 56 4 5" xfId="12761"/>
    <cellStyle name="MLHeaderSection 56 5" xfId="12762"/>
    <cellStyle name="MLHeaderSection 56 5 2" xfId="12763"/>
    <cellStyle name="MLHeaderSection 56 5 3" xfId="12764"/>
    <cellStyle name="MLHeaderSection 56 5 4" xfId="12765"/>
    <cellStyle name="MLHeaderSection 56 5 5" xfId="12766"/>
    <cellStyle name="MLHeaderSection 56 6" xfId="12767"/>
    <cellStyle name="MLHeaderSection 56 6 2" xfId="12768"/>
    <cellStyle name="MLHeaderSection 56 6 3" xfId="12769"/>
    <cellStyle name="MLHeaderSection 56 6 4" xfId="12770"/>
    <cellStyle name="MLHeaderSection 56 6 5" xfId="12771"/>
    <cellStyle name="MLHeaderSection 56 7" xfId="12772"/>
    <cellStyle name="MLHeaderSection 56 8" xfId="12773"/>
    <cellStyle name="MLHeaderSection 56 9" xfId="12774"/>
    <cellStyle name="MLHeaderSection 57" xfId="12775"/>
    <cellStyle name="MLHeaderSection 57 10" xfId="12776"/>
    <cellStyle name="MLHeaderSection 57 2" xfId="12777"/>
    <cellStyle name="MLHeaderSection 57 2 2" xfId="12778"/>
    <cellStyle name="MLHeaderSection 57 2 3" xfId="12779"/>
    <cellStyle name="MLHeaderSection 57 2 4" xfId="12780"/>
    <cellStyle name="MLHeaderSection 57 2 5" xfId="12781"/>
    <cellStyle name="MLHeaderSection 57 3" xfId="12782"/>
    <cellStyle name="MLHeaderSection 57 3 2" xfId="12783"/>
    <cellStyle name="MLHeaderSection 57 3 3" xfId="12784"/>
    <cellStyle name="MLHeaderSection 57 3 4" xfId="12785"/>
    <cellStyle name="MLHeaderSection 57 3 5" xfId="12786"/>
    <cellStyle name="MLHeaderSection 57 4" xfId="12787"/>
    <cellStyle name="MLHeaderSection 57 4 2" xfId="12788"/>
    <cellStyle name="MLHeaderSection 57 4 3" xfId="12789"/>
    <cellStyle name="MLHeaderSection 57 4 4" xfId="12790"/>
    <cellStyle name="MLHeaderSection 57 4 5" xfId="12791"/>
    <cellStyle name="MLHeaderSection 57 5" xfId="12792"/>
    <cellStyle name="MLHeaderSection 57 5 2" xfId="12793"/>
    <cellStyle name="MLHeaderSection 57 5 3" xfId="12794"/>
    <cellStyle name="MLHeaderSection 57 5 4" xfId="12795"/>
    <cellStyle name="MLHeaderSection 57 5 5" xfId="12796"/>
    <cellStyle name="MLHeaderSection 57 6" xfId="12797"/>
    <cellStyle name="MLHeaderSection 57 6 2" xfId="12798"/>
    <cellStyle name="MLHeaderSection 57 6 3" xfId="12799"/>
    <cellStyle name="MLHeaderSection 57 6 4" xfId="12800"/>
    <cellStyle name="MLHeaderSection 57 6 5" xfId="12801"/>
    <cellStyle name="MLHeaderSection 57 7" xfId="12802"/>
    <cellStyle name="MLHeaderSection 57 8" xfId="12803"/>
    <cellStyle name="MLHeaderSection 57 9" xfId="12804"/>
    <cellStyle name="MLHeaderSection 58" xfId="12805"/>
    <cellStyle name="MLHeaderSection 58 10" xfId="12806"/>
    <cellStyle name="MLHeaderSection 58 2" xfId="12807"/>
    <cellStyle name="MLHeaderSection 58 2 2" xfId="12808"/>
    <cellStyle name="MLHeaderSection 58 2 3" xfId="12809"/>
    <cellStyle name="MLHeaderSection 58 2 4" xfId="12810"/>
    <cellStyle name="MLHeaderSection 58 2 5" xfId="12811"/>
    <cellStyle name="MLHeaderSection 58 3" xfId="12812"/>
    <cellStyle name="MLHeaderSection 58 3 2" xfId="12813"/>
    <cellStyle name="MLHeaderSection 58 3 3" xfId="12814"/>
    <cellStyle name="MLHeaderSection 58 3 4" xfId="12815"/>
    <cellStyle name="MLHeaderSection 58 3 5" xfId="12816"/>
    <cellStyle name="MLHeaderSection 58 4" xfId="12817"/>
    <cellStyle name="MLHeaderSection 58 4 2" xfId="12818"/>
    <cellStyle name="MLHeaderSection 58 4 3" xfId="12819"/>
    <cellStyle name="MLHeaderSection 58 4 4" xfId="12820"/>
    <cellStyle name="MLHeaderSection 58 4 5" xfId="12821"/>
    <cellStyle name="MLHeaderSection 58 5" xfId="12822"/>
    <cellStyle name="MLHeaderSection 58 5 2" xfId="12823"/>
    <cellStyle name="MLHeaderSection 58 5 3" xfId="12824"/>
    <cellStyle name="MLHeaderSection 58 5 4" xfId="12825"/>
    <cellStyle name="MLHeaderSection 58 5 5" xfId="12826"/>
    <cellStyle name="MLHeaderSection 58 6" xfId="12827"/>
    <cellStyle name="MLHeaderSection 58 6 2" xfId="12828"/>
    <cellStyle name="MLHeaderSection 58 6 3" xfId="12829"/>
    <cellStyle name="MLHeaderSection 58 6 4" xfId="12830"/>
    <cellStyle name="MLHeaderSection 58 6 5" xfId="12831"/>
    <cellStyle name="MLHeaderSection 58 7" xfId="12832"/>
    <cellStyle name="MLHeaderSection 58 8" xfId="12833"/>
    <cellStyle name="MLHeaderSection 58 9" xfId="12834"/>
    <cellStyle name="MLHeaderSection 59" xfId="12835"/>
    <cellStyle name="MLHeaderSection 59 10" xfId="12836"/>
    <cellStyle name="MLHeaderSection 59 2" xfId="12837"/>
    <cellStyle name="MLHeaderSection 59 2 2" xfId="12838"/>
    <cellStyle name="MLHeaderSection 59 2 3" xfId="12839"/>
    <cellStyle name="MLHeaderSection 59 2 4" xfId="12840"/>
    <cellStyle name="MLHeaderSection 59 2 5" xfId="12841"/>
    <cellStyle name="MLHeaderSection 59 3" xfId="12842"/>
    <cellStyle name="MLHeaderSection 59 3 2" xfId="12843"/>
    <cellStyle name="MLHeaderSection 59 3 3" xfId="12844"/>
    <cellStyle name="MLHeaderSection 59 3 4" xfId="12845"/>
    <cellStyle name="MLHeaderSection 59 3 5" xfId="12846"/>
    <cellStyle name="MLHeaderSection 59 4" xfId="12847"/>
    <cellStyle name="MLHeaderSection 59 4 2" xfId="12848"/>
    <cellStyle name="MLHeaderSection 59 4 3" xfId="12849"/>
    <cellStyle name="MLHeaderSection 59 4 4" xfId="12850"/>
    <cellStyle name="MLHeaderSection 59 4 5" xfId="12851"/>
    <cellStyle name="MLHeaderSection 59 5" xfId="12852"/>
    <cellStyle name="MLHeaderSection 59 5 2" xfId="12853"/>
    <cellStyle name="MLHeaderSection 59 5 3" xfId="12854"/>
    <cellStyle name="MLHeaderSection 59 5 4" xfId="12855"/>
    <cellStyle name="MLHeaderSection 59 5 5" xfId="12856"/>
    <cellStyle name="MLHeaderSection 59 6" xfId="12857"/>
    <cellStyle name="MLHeaderSection 59 6 2" xfId="12858"/>
    <cellStyle name="MLHeaderSection 59 6 3" xfId="12859"/>
    <cellStyle name="MLHeaderSection 59 6 4" xfId="12860"/>
    <cellStyle name="MLHeaderSection 59 6 5" xfId="12861"/>
    <cellStyle name="MLHeaderSection 59 7" xfId="12862"/>
    <cellStyle name="MLHeaderSection 59 8" xfId="12863"/>
    <cellStyle name="MLHeaderSection 59 9" xfId="12864"/>
    <cellStyle name="MLHeaderSection 6" xfId="12865"/>
    <cellStyle name="MLHeaderSection 6 10" xfId="12866"/>
    <cellStyle name="MLHeaderSection 6 2" xfId="12867"/>
    <cellStyle name="MLHeaderSection 6 2 2" xfId="12868"/>
    <cellStyle name="MLHeaderSection 6 2 3" xfId="12869"/>
    <cellStyle name="MLHeaderSection 6 2 4" xfId="12870"/>
    <cellStyle name="MLHeaderSection 6 2 5" xfId="12871"/>
    <cellStyle name="MLHeaderSection 6 3" xfId="12872"/>
    <cellStyle name="MLHeaderSection 6 3 2" xfId="12873"/>
    <cellStyle name="MLHeaderSection 6 3 3" xfId="12874"/>
    <cellStyle name="MLHeaderSection 6 3 4" xfId="12875"/>
    <cellStyle name="MLHeaderSection 6 3 5" xfId="12876"/>
    <cellStyle name="MLHeaderSection 6 4" xfId="12877"/>
    <cellStyle name="MLHeaderSection 6 4 2" xfId="12878"/>
    <cellStyle name="MLHeaderSection 6 4 3" xfId="12879"/>
    <cellStyle name="MLHeaderSection 6 4 4" xfId="12880"/>
    <cellStyle name="MLHeaderSection 6 4 5" xfId="12881"/>
    <cellStyle name="MLHeaderSection 6 5" xfId="12882"/>
    <cellStyle name="MLHeaderSection 6 5 2" xfId="12883"/>
    <cellStyle name="MLHeaderSection 6 5 3" xfId="12884"/>
    <cellStyle name="MLHeaderSection 6 5 4" xfId="12885"/>
    <cellStyle name="MLHeaderSection 6 5 5" xfId="12886"/>
    <cellStyle name="MLHeaderSection 6 6" xfId="12887"/>
    <cellStyle name="MLHeaderSection 6 6 2" xfId="12888"/>
    <cellStyle name="MLHeaderSection 6 6 3" xfId="12889"/>
    <cellStyle name="MLHeaderSection 6 6 4" xfId="12890"/>
    <cellStyle name="MLHeaderSection 6 6 5" xfId="12891"/>
    <cellStyle name="MLHeaderSection 6 7" xfId="12892"/>
    <cellStyle name="MLHeaderSection 6 8" xfId="12893"/>
    <cellStyle name="MLHeaderSection 6 9" xfId="12894"/>
    <cellStyle name="MLHeaderSection 60" xfId="12895"/>
    <cellStyle name="MLHeaderSection 60 10" xfId="12896"/>
    <cellStyle name="MLHeaderSection 60 2" xfId="12897"/>
    <cellStyle name="MLHeaderSection 60 2 2" xfId="12898"/>
    <cellStyle name="MLHeaderSection 60 2 3" xfId="12899"/>
    <cellStyle name="MLHeaderSection 60 2 4" xfId="12900"/>
    <cellStyle name="MLHeaderSection 60 2 5" xfId="12901"/>
    <cellStyle name="MLHeaderSection 60 3" xfId="12902"/>
    <cellStyle name="MLHeaderSection 60 3 2" xfId="12903"/>
    <cellStyle name="MLHeaderSection 60 3 3" xfId="12904"/>
    <cellStyle name="MLHeaderSection 60 3 4" xfId="12905"/>
    <cellStyle name="MLHeaderSection 60 3 5" xfId="12906"/>
    <cellStyle name="MLHeaderSection 60 4" xfId="12907"/>
    <cellStyle name="MLHeaderSection 60 4 2" xfId="12908"/>
    <cellStyle name="MLHeaderSection 60 4 3" xfId="12909"/>
    <cellStyle name="MLHeaderSection 60 4 4" xfId="12910"/>
    <cellStyle name="MLHeaderSection 60 4 5" xfId="12911"/>
    <cellStyle name="MLHeaderSection 60 5" xfId="12912"/>
    <cellStyle name="MLHeaderSection 60 5 2" xfId="12913"/>
    <cellStyle name="MLHeaderSection 60 5 3" xfId="12914"/>
    <cellStyle name="MLHeaderSection 60 5 4" xfId="12915"/>
    <cellStyle name="MLHeaderSection 60 5 5" xfId="12916"/>
    <cellStyle name="MLHeaderSection 60 6" xfId="12917"/>
    <cellStyle name="MLHeaderSection 60 6 2" xfId="12918"/>
    <cellStyle name="MLHeaderSection 60 6 3" xfId="12919"/>
    <cellStyle name="MLHeaderSection 60 6 4" xfId="12920"/>
    <cellStyle name="MLHeaderSection 60 6 5" xfId="12921"/>
    <cellStyle name="MLHeaderSection 60 7" xfId="12922"/>
    <cellStyle name="MLHeaderSection 60 8" xfId="12923"/>
    <cellStyle name="MLHeaderSection 60 9" xfId="12924"/>
    <cellStyle name="MLHeaderSection 61" xfId="12925"/>
    <cellStyle name="MLHeaderSection 61 10" xfId="12926"/>
    <cellStyle name="MLHeaderSection 61 2" xfId="12927"/>
    <cellStyle name="MLHeaderSection 61 2 2" xfId="12928"/>
    <cellStyle name="MLHeaderSection 61 2 3" xfId="12929"/>
    <cellStyle name="MLHeaderSection 61 2 4" xfId="12930"/>
    <cellStyle name="MLHeaderSection 61 2 5" xfId="12931"/>
    <cellStyle name="MLHeaderSection 61 3" xfId="12932"/>
    <cellStyle name="MLHeaderSection 61 3 2" xfId="12933"/>
    <cellStyle name="MLHeaderSection 61 3 3" xfId="12934"/>
    <cellStyle name="MLHeaderSection 61 3 4" xfId="12935"/>
    <cellStyle name="MLHeaderSection 61 3 5" xfId="12936"/>
    <cellStyle name="MLHeaderSection 61 4" xfId="12937"/>
    <cellStyle name="MLHeaderSection 61 4 2" xfId="12938"/>
    <cellStyle name="MLHeaderSection 61 4 3" xfId="12939"/>
    <cellStyle name="MLHeaderSection 61 4 4" xfId="12940"/>
    <cellStyle name="MLHeaderSection 61 4 5" xfId="12941"/>
    <cellStyle name="MLHeaderSection 61 5" xfId="12942"/>
    <cellStyle name="MLHeaderSection 61 5 2" xfId="12943"/>
    <cellStyle name="MLHeaderSection 61 5 3" xfId="12944"/>
    <cellStyle name="MLHeaderSection 61 5 4" xfId="12945"/>
    <cellStyle name="MLHeaderSection 61 5 5" xfId="12946"/>
    <cellStyle name="MLHeaderSection 61 6" xfId="12947"/>
    <cellStyle name="MLHeaderSection 61 6 2" xfId="12948"/>
    <cellStyle name="MLHeaderSection 61 6 3" xfId="12949"/>
    <cellStyle name="MLHeaderSection 61 6 4" xfId="12950"/>
    <cellStyle name="MLHeaderSection 61 6 5" xfId="12951"/>
    <cellStyle name="MLHeaderSection 61 7" xfId="12952"/>
    <cellStyle name="MLHeaderSection 61 8" xfId="12953"/>
    <cellStyle name="MLHeaderSection 61 9" xfId="12954"/>
    <cellStyle name="MLHeaderSection 62" xfId="12955"/>
    <cellStyle name="MLHeaderSection 62 10" xfId="12956"/>
    <cellStyle name="MLHeaderSection 62 2" xfId="12957"/>
    <cellStyle name="MLHeaderSection 62 2 2" xfId="12958"/>
    <cellStyle name="MLHeaderSection 62 2 3" xfId="12959"/>
    <cellStyle name="MLHeaderSection 62 2 4" xfId="12960"/>
    <cellStyle name="MLHeaderSection 62 2 5" xfId="12961"/>
    <cellStyle name="MLHeaderSection 62 3" xfId="12962"/>
    <cellStyle name="MLHeaderSection 62 3 2" xfId="12963"/>
    <cellStyle name="MLHeaderSection 62 3 3" xfId="12964"/>
    <cellStyle name="MLHeaderSection 62 3 4" xfId="12965"/>
    <cellStyle name="MLHeaderSection 62 3 5" xfId="12966"/>
    <cellStyle name="MLHeaderSection 62 4" xfId="12967"/>
    <cellStyle name="MLHeaderSection 62 4 2" xfId="12968"/>
    <cellStyle name="MLHeaderSection 62 4 3" xfId="12969"/>
    <cellStyle name="MLHeaderSection 62 4 4" xfId="12970"/>
    <cellStyle name="MLHeaderSection 62 4 5" xfId="12971"/>
    <cellStyle name="MLHeaderSection 62 5" xfId="12972"/>
    <cellStyle name="MLHeaderSection 62 5 2" xfId="12973"/>
    <cellStyle name="MLHeaderSection 62 5 3" xfId="12974"/>
    <cellStyle name="MLHeaderSection 62 5 4" xfId="12975"/>
    <cellStyle name="MLHeaderSection 62 5 5" xfId="12976"/>
    <cellStyle name="MLHeaderSection 62 6" xfId="12977"/>
    <cellStyle name="MLHeaderSection 62 6 2" xfId="12978"/>
    <cellStyle name="MLHeaderSection 62 6 3" xfId="12979"/>
    <cellStyle name="MLHeaderSection 62 6 4" xfId="12980"/>
    <cellStyle name="MLHeaderSection 62 6 5" xfId="12981"/>
    <cellStyle name="MLHeaderSection 62 7" xfId="12982"/>
    <cellStyle name="MLHeaderSection 62 8" xfId="12983"/>
    <cellStyle name="MLHeaderSection 62 9" xfId="12984"/>
    <cellStyle name="MLHeaderSection 63" xfId="12985"/>
    <cellStyle name="MLHeaderSection 63 10" xfId="12986"/>
    <cellStyle name="MLHeaderSection 63 2" xfId="12987"/>
    <cellStyle name="MLHeaderSection 63 2 2" xfId="12988"/>
    <cellStyle name="MLHeaderSection 63 2 3" xfId="12989"/>
    <cellStyle name="MLHeaderSection 63 2 4" xfId="12990"/>
    <cellStyle name="MLHeaderSection 63 2 5" xfId="12991"/>
    <cellStyle name="MLHeaderSection 63 3" xfId="12992"/>
    <cellStyle name="MLHeaderSection 63 3 2" xfId="12993"/>
    <cellStyle name="MLHeaderSection 63 3 3" xfId="12994"/>
    <cellStyle name="MLHeaderSection 63 3 4" xfId="12995"/>
    <cellStyle name="MLHeaderSection 63 3 5" xfId="12996"/>
    <cellStyle name="MLHeaderSection 63 4" xfId="12997"/>
    <cellStyle name="MLHeaderSection 63 4 2" xfId="12998"/>
    <cellStyle name="MLHeaderSection 63 4 3" xfId="12999"/>
    <cellStyle name="MLHeaderSection 63 4 4" xfId="13000"/>
    <cellStyle name="MLHeaderSection 63 4 5" xfId="13001"/>
    <cellStyle name="MLHeaderSection 63 5" xfId="13002"/>
    <cellStyle name="MLHeaderSection 63 5 2" xfId="13003"/>
    <cellStyle name="MLHeaderSection 63 5 3" xfId="13004"/>
    <cellStyle name="MLHeaderSection 63 5 4" xfId="13005"/>
    <cellStyle name="MLHeaderSection 63 5 5" xfId="13006"/>
    <cellStyle name="MLHeaderSection 63 6" xfId="13007"/>
    <cellStyle name="MLHeaderSection 63 6 2" xfId="13008"/>
    <cellStyle name="MLHeaderSection 63 6 3" xfId="13009"/>
    <cellStyle name="MLHeaderSection 63 6 4" xfId="13010"/>
    <cellStyle name="MLHeaderSection 63 6 5" xfId="13011"/>
    <cellStyle name="MLHeaderSection 63 7" xfId="13012"/>
    <cellStyle name="MLHeaderSection 63 8" xfId="13013"/>
    <cellStyle name="MLHeaderSection 63 9" xfId="13014"/>
    <cellStyle name="MLHeaderSection 64" xfId="13015"/>
    <cellStyle name="MLHeaderSection 64 10" xfId="13016"/>
    <cellStyle name="MLHeaderSection 64 2" xfId="13017"/>
    <cellStyle name="MLHeaderSection 64 2 2" xfId="13018"/>
    <cellStyle name="MLHeaderSection 64 2 3" xfId="13019"/>
    <cellStyle name="MLHeaderSection 64 2 4" xfId="13020"/>
    <cellStyle name="MLHeaderSection 64 2 5" xfId="13021"/>
    <cellStyle name="MLHeaderSection 64 3" xfId="13022"/>
    <cellStyle name="MLHeaderSection 64 3 2" xfId="13023"/>
    <cellStyle name="MLHeaderSection 64 3 3" xfId="13024"/>
    <cellStyle name="MLHeaderSection 64 3 4" xfId="13025"/>
    <cellStyle name="MLHeaderSection 64 3 5" xfId="13026"/>
    <cellStyle name="MLHeaderSection 64 4" xfId="13027"/>
    <cellStyle name="MLHeaderSection 64 4 2" xfId="13028"/>
    <cellStyle name="MLHeaderSection 64 4 3" xfId="13029"/>
    <cellStyle name="MLHeaderSection 64 4 4" xfId="13030"/>
    <cellStyle name="MLHeaderSection 64 4 5" xfId="13031"/>
    <cellStyle name="MLHeaderSection 64 5" xfId="13032"/>
    <cellStyle name="MLHeaderSection 64 5 2" xfId="13033"/>
    <cellStyle name="MLHeaderSection 64 5 3" xfId="13034"/>
    <cellStyle name="MLHeaderSection 64 5 4" xfId="13035"/>
    <cellStyle name="MLHeaderSection 64 5 5" xfId="13036"/>
    <cellStyle name="MLHeaderSection 64 6" xfId="13037"/>
    <cellStyle name="MLHeaderSection 64 6 2" xfId="13038"/>
    <cellStyle name="MLHeaderSection 64 6 3" xfId="13039"/>
    <cellStyle name="MLHeaderSection 64 6 4" xfId="13040"/>
    <cellStyle name="MLHeaderSection 64 6 5" xfId="13041"/>
    <cellStyle name="MLHeaderSection 64 7" xfId="13042"/>
    <cellStyle name="MLHeaderSection 64 8" xfId="13043"/>
    <cellStyle name="MLHeaderSection 64 9" xfId="13044"/>
    <cellStyle name="MLHeaderSection 65" xfId="13045"/>
    <cellStyle name="MLHeaderSection 65 10" xfId="13046"/>
    <cellStyle name="MLHeaderSection 65 2" xfId="13047"/>
    <cellStyle name="MLHeaderSection 65 2 2" xfId="13048"/>
    <cellStyle name="MLHeaderSection 65 2 3" xfId="13049"/>
    <cellStyle name="MLHeaderSection 65 2 4" xfId="13050"/>
    <cellStyle name="MLHeaderSection 65 2 5" xfId="13051"/>
    <cellStyle name="MLHeaderSection 65 3" xfId="13052"/>
    <cellStyle name="MLHeaderSection 65 3 2" xfId="13053"/>
    <cellStyle name="MLHeaderSection 65 3 3" xfId="13054"/>
    <cellStyle name="MLHeaderSection 65 3 4" xfId="13055"/>
    <cellStyle name="MLHeaderSection 65 3 5" xfId="13056"/>
    <cellStyle name="MLHeaderSection 65 4" xfId="13057"/>
    <cellStyle name="MLHeaderSection 65 4 2" xfId="13058"/>
    <cellStyle name="MLHeaderSection 65 4 3" xfId="13059"/>
    <cellStyle name="MLHeaderSection 65 4 4" xfId="13060"/>
    <cellStyle name="MLHeaderSection 65 4 5" xfId="13061"/>
    <cellStyle name="MLHeaderSection 65 5" xfId="13062"/>
    <cellStyle name="MLHeaderSection 65 5 2" xfId="13063"/>
    <cellStyle name="MLHeaderSection 65 5 3" xfId="13064"/>
    <cellStyle name="MLHeaderSection 65 5 4" xfId="13065"/>
    <cellStyle name="MLHeaderSection 65 5 5" xfId="13066"/>
    <cellStyle name="MLHeaderSection 65 6" xfId="13067"/>
    <cellStyle name="MLHeaderSection 65 6 2" xfId="13068"/>
    <cellStyle name="MLHeaderSection 65 6 3" xfId="13069"/>
    <cellStyle name="MLHeaderSection 65 6 4" xfId="13070"/>
    <cellStyle name="MLHeaderSection 65 6 5" xfId="13071"/>
    <cellStyle name="MLHeaderSection 65 7" xfId="13072"/>
    <cellStyle name="MLHeaderSection 65 8" xfId="13073"/>
    <cellStyle name="MLHeaderSection 65 9" xfId="13074"/>
    <cellStyle name="MLHeaderSection 66" xfId="13075"/>
    <cellStyle name="MLHeaderSection 66 10" xfId="13076"/>
    <cellStyle name="MLHeaderSection 66 2" xfId="13077"/>
    <cellStyle name="MLHeaderSection 66 2 2" xfId="13078"/>
    <cellStyle name="MLHeaderSection 66 2 3" xfId="13079"/>
    <cellStyle name="MLHeaderSection 66 2 4" xfId="13080"/>
    <cellStyle name="MLHeaderSection 66 2 5" xfId="13081"/>
    <cellStyle name="MLHeaderSection 66 3" xfId="13082"/>
    <cellStyle name="MLHeaderSection 66 3 2" xfId="13083"/>
    <cellStyle name="MLHeaderSection 66 3 3" xfId="13084"/>
    <cellStyle name="MLHeaderSection 66 3 4" xfId="13085"/>
    <cellStyle name="MLHeaderSection 66 3 5" xfId="13086"/>
    <cellStyle name="MLHeaderSection 66 4" xfId="13087"/>
    <cellStyle name="MLHeaderSection 66 4 2" xfId="13088"/>
    <cellStyle name="MLHeaderSection 66 4 3" xfId="13089"/>
    <cellStyle name="MLHeaderSection 66 4 4" xfId="13090"/>
    <cellStyle name="MLHeaderSection 66 4 5" xfId="13091"/>
    <cellStyle name="MLHeaderSection 66 5" xfId="13092"/>
    <cellStyle name="MLHeaderSection 66 5 2" xfId="13093"/>
    <cellStyle name="MLHeaderSection 66 5 3" xfId="13094"/>
    <cellStyle name="MLHeaderSection 66 5 4" xfId="13095"/>
    <cellStyle name="MLHeaderSection 66 5 5" xfId="13096"/>
    <cellStyle name="MLHeaderSection 66 6" xfId="13097"/>
    <cellStyle name="MLHeaderSection 66 6 2" xfId="13098"/>
    <cellStyle name="MLHeaderSection 66 6 3" xfId="13099"/>
    <cellStyle name="MLHeaderSection 66 6 4" xfId="13100"/>
    <cellStyle name="MLHeaderSection 66 6 5" xfId="13101"/>
    <cellStyle name="MLHeaderSection 66 7" xfId="13102"/>
    <cellStyle name="MLHeaderSection 66 8" xfId="13103"/>
    <cellStyle name="MLHeaderSection 66 9" xfId="13104"/>
    <cellStyle name="MLHeaderSection 67" xfId="13105"/>
    <cellStyle name="MLHeaderSection 67 10" xfId="13106"/>
    <cellStyle name="MLHeaderSection 67 2" xfId="13107"/>
    <cellStyle name="MLHeaderSection 67 2 2" xfId="13108"/>
    <cellStyle name="MLHeaderSection 67 2 3" xfId="13109"/>
    <cellStyle name="MLHeaderSection 67 2 4" xfId="13110"/>
    <cellStyle name="MLHeaderSection 67 2 5" xfId="13111"/>
    <cellStyle name="MLHeaderSection 67 3" xfId="13112"/>
    <cellStyle name="MLHeaderSection 67 3 2" xfId="13113"/>
    <cellStyle name="MLHeaderSection 67 3 3" xfId="13114"/>
    <cellStyle name="MLHeaderSection 67 3 4" xfId="13115"/>
    <cellStyle name="MLHeaderSection 67 3 5" xfId="13116"/>
    <cellStyle name="MLHeaderSection 67 4" xfId="13117"/>
    <cellStyle name="MLHeaderSection 67 4 2" xfId="13118"/>
    <cellStyle name="MLHeaderSection 67 4 3" xfId="13119"/>
    <cellStyle name="MLHeaderSection 67 4 4" xfId="13120"/>
    <cellStyle name="MLHeaderSection 67 4 5" xfId="13121"/>
    <cellStyle name="MLHeaderSection 67 5" xfId="13122"/>
    <cellStyle name="MLHeaderSection 67 5 2" xfId="13123"/>
    <cellStyle name="MLHeaderSection 67 5 3" xfId="13124"/>
    <cellStyle name="MLHeaderSection 67 5 4" xfId="13125"/>
    <cellStyle name="MLHeaderSection 67 5 5" xfId="13126"/>
    <cellStyle name="MLHeaderSection 67 6" xfId="13127"/>
    <cellStyle name="MLHeaderSection 67 6 2" xfId="13128"/>
    <cellStyle name="MLHeaderSection 67 6 3" xfId="13129"/>
    <cellStyle name="MLHeaderSection 67 6 4" xfId="13130"/>
    <cellStyle name="MLHeaderSection 67 6 5" xfId="13131"/>
    <cellStyle name="MLHeaderSection 67 7" xfId="13132"/>
    <cellStyle name="MLHeaderSection 67 8" xfId="13133"/>
    <cellStyle name="MLHeaderSection 67 9" xfId="13134"/>
    <cellStyle name="MLHeaderSection 68" xfId="13135"/>
    <cellStyle name="MLHeaderSection 68 10" xfId="13136"/>
    <cellStyle name="MLHeaderSection 68 2" xfId="13137"/>
    <cellStyle name="MLHeaderSection 68 2 2" xfId="13138"/>
    <cellStyle name="MLHeaderSection 68 2 3" xfId="13139"/>
    <cellStyle name="MLHeaderSection 68 2 4" xfId="13140"/>
    <cellStyle name="MLHeaderSection 68 2 5" xfId="13141"/>
    <cellStyle name="MLHeaderSection 68 3" xfId="13142"/>
    <cellStyle name="MLHeaderSection 68 3 2" xfId="13143"/>
    <cellStyle name="MLHeaderSection 68 3 3" xfId="13144"/>
    <cellStyle name="MLHeaderSection 68 3 4" xfId="13145"/>
    <cellStyle name="MLHeaderSection 68 3 5" xfId="13146"/>
    <cellStyle name="MLHeaderSection 68 4" xfId="13147"/>
    <cellStyle name="MLHeaderSection 68 4 2" xfId="13148"/>
    <cellStyle name="MLHeaderSection 68 4 3" xfId="13149"/>
    <cellStyle name="MLHeaderSection 68 4 4" xfId="13150"/>
    <cellStyle name="MLHeaderSection 68 4 5" xfId="13151"/>
    <cellStyle name="MLHeaderSection 68 5" xfId="13152"/>
    <cellStyle name="MLHeaderSection 68 5 2" xfId="13153"/>
    <cellStyle name="MLHeaderSection 68 5 3" xfId="13154"/>
    <cellStyle name="MLHeaderSection 68 5 4" xfId="13155"/>
    <cellStyle name="MLHeaderSection 68 5 5" xfId="13156"/>
    <cellStyle name="MLHeaderSection 68 6" xfId="13157"/>
    <cellStyle name="MLHeaderSection 68 6 2" xfId="13158"/>
    <cellStyle name="MLHeaderSection 68 6 3" xfId="13159"/>
    <cellStyle name="MLHeaderSection 68 6 4" xfId="13160"/>
    <cellStyle name="MLHeaderSection 68 6 5" xfId="13161"/>
    <cellStyle name="MLHeaderSection 68 7" xfId="13162"/>
    <cellStyle name="MLHeaderSection 68 8" xfId="13163"/>
    <cellStyle name="MLHeaderSection 68 9" xfId="13164"/>
    <cellStyle name="MLHeaderSection 69" xfId="13165"/>
    <cellStyle name="MLHeaderSection 69 10" xfId="13166"/>
    <cellStyle name="MLHeaderSection 69 2" xfId="13167"/>
    <cellStyle name="MLHeaderSection 69 2 2" xfId="13168"/>
    <cellStyle name="MLHeaderSection 69 2 3" xfId="13169"/>
    <cellStyle name="MLHeaderSection 69 2 4" xfId="13170"/>
    <cellStyle name="MLHeaderSection 69 2 5" xfId="13171"/>
    <cellStyle name="MLHeaderSection 69 3" xfId="13172"/>
    <cellStyle name="MLHeaderSection 69 3 2" xfId="13173"/>
    <cellStyle name="MLHeaderSection 69 3 3" xfId="13174"/>
    <cellStyle name="MLHeaderSection 69 3 4" xfId="13175"/>
    <cellStyle name="MLHeaderSection 69 3 5" xfId="13176"/>
    <cellStyle name="MLHeaderSection 69 4" xfId="13177"/>
    <cellStyle name="MLHeaderSection 69 4 2" xfId="13178"/>
    <cellStyle name="MLHeaderSection 69 4 3" xfId="13179"/>
    <cellStyle name="MLHeaderSection 69 4 4" xfId="13180"/>
    <cellStyle name="MLHeaderSection 69 4 5" xfId="13181"/>
    <cellStyle name="MLHeaderSection 69 5" xfId="13182"/>
    <cellStyle name="MLHeaderSection 69 5 2" xfId="13183"/>
    <cellStyle name="MLHeaderSection 69 5 3" xfId="13184"/>
    <cellStyle name="MLHeaderSection 69 5 4" xfId="13185"/>
    <cellStyle name="MLHeaderSection 69 5 5" xfId="13186"/>
    <cellStyle name="MLHeaderSection 69 6" xfId="13187"/>
    <cellStyle name="MLHeaderSection 69 6 2" xfId="13188"/>
    <cellStyle name="MLHeaderSection 69 6 3" xfId="13189"/>
    <cellStyle name="MLHeaderSection 69 6 4" xfId="13190"/>
    <cellStyle name="MLHeaderSection 69 6 5" xfId="13191"/>
    <cellStyle name="MLHeaderSection 69 7" xfId="13192"/>
    <cellStyle name="MLHeaderSection 69 8" xfId="13193"/>
    <cellStyle name="MLHeaderSection 69 9" xfId="13194"/>
    <cellStyle name="MLHeaderSection 7" xfId="13195"/>
    <cellStyle name="MLHeaderSection 7 10" xfId="13196"/>
    <cellStyle name="MLHeaderSection 7 2" xfId="13197"/>
    <cellStyle name="MLHeaderSection 7 2 2" xfId="13198"/>
    <cellStyle name="MLHeaderSection 7 2 3" xfId="13199"/>
    <cellStyle name="MLHeaderSection 7 2 4" xfId="13200"/>
    <cellStyle name="MLHeaderSection 7 2 5" xfId="13201"/>
    <cellStyle name="MLHeaderSection 7 3" xfId="13202"/>
    <cellStyle name="MLHeaderSection 7 3 2" xfId="13203"/>
    <cellStyle name="MLHeaderSection 7 3 3" xfId="13204"/>
    <cellStyle name="MLHeaderSection 7 3 4" xfId="13205"/>
    <cellStyle name="MLHeaderSection 7 3 5" xfId="13206"/>
    <cellStyle name="MLHeaderSection 7 4" xfId="13207"/>
    <cellStyle name="MLHeaderSection 7 4 2" xfId="13208"/>
    <cellStyle name="MLHeaderSection 7 4 3" xfId="13209"/>
    <cellStyle name="MLHeaderSection 7 4 4" xfId="13210"/>
    <cellStyle name="MLHeaderSection 7 4 5" xfId="13211"/>
    <cellStyle name="MLHeaderSection 7 5" xfId="13212"/>
    <cellStyle name="MLHeaderSection 7 5 2" xfId="13213"/>
    <cellStyle name="MLHeaderSection 7 5 3" xfId="13214"/>
    <cellStyle name="MLHeaderSection 7 5 4" xfId="13215"/>
    <cellStyle name="MLHeaderSection 7 5 5" xfId="13216"/>
    <cellStyle name="MLHeaderSection 7 6" xfId="13217"/>
    <cellStyle name="MLHeaderSection 7 6 2" xfId="13218"/>
    <cellStyle name="MLHeaderSection 7 6 3" xfId="13219"/>
    <cellStyle name="MLHeaderSection 7 6 4" xfId="13220"/>
    <cellStyle name="MLHeaderSection 7 6 5" xfId="13221"/>
    <cellStyle name="MLHeaderSection 7 7" xfId="13222"/>
    <cellStyle name="MLHeaderSection 7 8" xfId="13223"/>
    <cellStyle name="MLHeaderSection 7 9" xfId="13224"/>
    <cellStyle name="MLHeaderSection 70" xfId="13225"/>
    <cellStyle name="MLHeaderSection 70 10" xfId="13226"/>
    <cellStyle name="MLHeaderSection 70 2" xfId="13227"/>
    <cellStyle name="MLHeaderSection 70 2 2" xfId="13228"/>
    <cellStyle name="MLHeaderSection 70 2 3" xfId="13229"/>
    <cellStyle name="MLHeaderSection 70 2 4" xfId="13230"/>
    <cellStyle name="MLHeaderSection 70 2 5" xfId="13231"/>
    <cellStyle name="MLHeaderSection 70 3" xfId="13232"/>
    <cellStyle name="MLHeaderSection 70 3 2" xfId="13233"/>
    <cellStyle name="MLHeaderSection 70 3 3" xfId="13234"/>
    <cellStyle name="MLHeaderSection 70 3 4" xfId="13235"/>
    <cellStyle name="MLHeaderSection 70 3 5" xfId="13236"/>
    <cellStyle name="MLHeaderSection 70 4" xfId="13237"/>
    <cellStyle name="MLHeaderSection 70 4 2" xfId="13238"/>
    <cellStyle name="MLHeaderSection 70 4 3" xfId="13239"/>
    <cellStyle name="MLHeaderSection 70 4 4" xfId="13240"/>
    <cellStyle name="MLHeaderSection 70 4 5" xfId="13241"/>
    <cellStyle name="MLHeaderSection 70 5" xfId="13242"/>
    <cellStyle name="MLHeaderSection 70 5 2" xfId="13243"/>
    <cellStyle name="MLHeaderSection 70 5 3" xfId="13244"/>
    <cellStyle name="MLHeaderSection 70 5 4" xfId="13245"/>
    <cellStyle name="MLHeaderSection 70 5 5" xfId="13246"/>
    <cellStyle name="MLHeaderSection 70 6" xfId="13247"/>
    <cellStyle name="MLHeaderSection 70 6 2" xfId="13248"/>
    <cellStyle name="MLHeaderSection 70 6 3" xfId="13249"/>
    <cellStyle name="MLHeaderSection 70 6 4" xfId="13250"/>
    <cellStyle name="MLHeaderSection 70 6 5" xfId="13251"/>
    <cellStyle name="MLHeaderSection 70 7" xfId="13252"/>
    <cellStyle name="MLHeaderSection 70 8" xfId="13253"/>
    <cellStyle name="MLHeaderSection 70 9" xfId="13254"/>
    <cellStyle name="MLHeaderSection 71" xfId="13255"/>
    <cellStyle name="MLHeaderSection 71 10" xfId="13256"/>
    <cellStyle name="MLHeaderSection 71 2" xfId="13257"/>
    <cellStyle name="MLHeaderSection 71 2 2" xfId="13258"/>
    <cellStyle name="MLHeaderSection 71 2 3" xfId="13259"/>
    <cellStyle name="MLHeaderSection 71 2 4" xfId="13260"/>
    <cellStyle name="MLHeaderSection 71 2 5" xfId="13261"/>
    <cellStyle name="MLHeaderSection 71 3" xfId="13262"/>
    <cellStyle name="MLHeaderSection 71 3 2" xfId="13263"/>
    <cellStyle name="MLHeaderSection 71 3 3" xfId="13264"/>
    <cellStyle name="MLHeaderSection 71 3 4" xfId="13265"/>
    <cellStyle name="MLHeaderSection 71 3 5" xfId="13266"/>
    <cellStyle name="MLHeaderSection 71 4" xfId="13267"/>
    <cellStyle name="MLHeaderSection 71 4 2" xfId="13268"/>
    <cellStyle name="MLHeaderSection 71 4 3" xfId="13269"/>
    <cellStyle name="MLHeaderSection 71 4 4" xfId="13270"/>
    <cellStyle name="MLHeaderSection 71 4 5" xfId="13271"/>
    <cellStyle name="MLHeaderSection 71 5" xfId="13272"/>
    <cellStyle name="MLHeaderSection 71 5 2" xfId="13273"/>
    <cellStyle name="MLHeaderSection 71 5 3" xfId="13274"/>
    <cellStyle name="MLHeaderSection 71 5 4" xfId="13275"/>
    <cellStyle name="MLHeaderSection 71 5 5" xfId="13276"/>
    <cellStyle name="MLHeaderSection 71 6" xfId="13277"/>
    <cellStyle name="MLHeaderSection 71 6 2" xfId="13278"/>
    <cellStyle name="MLHeaderSection 71 6 3" xfId="13279"/>
    <cellStyle name="MLHeaderSection 71 6 4" xfId="13280"/>
    <cellStyle name="MLHeaderSection 71 6 5" xfId="13281"/>
    <cellStyle name="MLHeaderSection 71 7" xfId="13282"/>
    <cellStyle name="MLHeaderSection 71 8" xfId="13283"/>
    <cellStyle name="MLHeaderSection 71 9" xfId="13284"/>
    <cellStyle name="MLHeaderSection 72" xfId="13285"/>
    <cellStyle name="MLHeaderSection 72 10" xfId="13286"/>
    <cellStyle name="MLHeaderSection 72 2" xfId="13287"/>
    <cellStyle name="MLHeaderSection 72 2 2" xfId="13288"/>
    <cellStyle name="MLHeaderSection 72 2 3" xfId="13289"/>
    <cellStyle name="MLHeaderSection 72 2 4" xfId="13290"/>
    <cellStyle name="MLHeaderSection 72 2 5" xfId="13291"/>
    <cellStyle name="MLHeaderSection 72 3" xfId="13292"/>
    <cellStyle name="MLHeaderSection 72 3 2" xfId="13293"/>
    <cellStyle name="MLHeaderSection 72 3 3" xfId="13294"/>
    <cellStyle name="MLHeaderSection 72 3 4" xfId="13295"/>
    <cellStyle name="MLHeaderSection 72 3 5" xfId="13296"/>
    <cellStyle name="MLHeaderSection 72 4" xfId="13297"/>
    <cellStyle name="MLHeaderSection 72 4 2" xfId="13298"/>
    <cellStyle name="MLHeaderSection 72 4 3" xfId="13299"/>
    <cellStyle name="MLHeaderSection 72 4 4" xfId="13300"/>
    <cellStyle name="MLHeaderSection 72 4 5" xfId="13301"/>
    <cellStyle name="MLHeaderSection 72 5" xfId="13302"/>
    <cellStyle name="MLHeaderSection 72 5 2" xfId="13303"/>
    <cellStyle name="MLHeaderSection 72 5 3" xfId="13304"/>
    <cellStyle name="MLHeaderSection 72 5 4" xfId="13305"/>
    <cellStyle name="MLHeaderSection 72 5 5" xfId="13306"/>
    <cellStyle name="MLHeaderSection 72 6" xfId="13307"/>
    <cellStyle name="MLHeaderSection 72 6 2" xfId="13308"/>
    <cellStyle name="MLHeaderSection 72 6 3" xfId="13309"/>
    <cellStyle name="MLHeaderSection 72 6 4" xfId="13310"/>
    <cellStyle name="MLHeaderSection 72 6 5" xfId="13311"/>
    <cellStyle name="MLHeaderSection 72 7" xfId="13312"/>
    <cellStyle name="MLHeaderSection 72 8" xfId="13313"/>
    <cellStyle name="MLHeaderSection 72 9" xfId="13314"/>
    <cellStyle name="MLHeaderSection 73" xfId="13315"/>
    <cellStyle name="MLHeaderSection 73 10" xfId="13316"/>
    <cellStyle name="MLHeaderSection 73 2" xfId="13317"/>
    <cellStyle name="MLHeaderSection 73 2 2" xfId="13318"/>
    <cellStyle name="MLHeaderSection 73 2 3" xfId="13319"/>
    <cellStyle name="MLHeaderSection 73 2 4" xfId="13320"/>
    <cellStyle name="MLHeaderSection 73 2 5" xfId="13321"/>
    <cellStyle name="MLHeaderSection 73 3" xfId="13322"/>
    <cellStyle name="MLHeaderSection 73 3 2" xfId="13323"/>
    <cellStyle name="MLHeaderSection 73 3 3" xfId="13324"/>
    <cellStyle name="MLHeaderSection 73 3 4" xfId="13325"/>
    <cellStyle name="MLHeaderSection 73 3 5" xfId="13326"/>
    <cellStyle name="MLHeaderSection 73 4" xfId="13327"/>
    <cellStyle name="MLHeaderSection 73 4 2" xfId="13328"/>
    <cellStyle name="MLHeaderSection 73 4 3" xfId="13329"/>
    <cellStyle name="MLHeaderSection 73 4 4" xfId="13330"/>
    <cellStyle name="MLHeaderSection 73 4 5" xfId="13331"/>
    <cellStyle name="MLHeaderSection 73 5" xfId="13332"/>
    <cellStyle name="MLHeaderSection 73 5 2" xfId="13333"/>
    <cellStyle name="MLHeaderSection 73 5 3" xfId="13334"/>
    <cellStyle name="MLHeaderSection 73 5 4" xfId="13335"/>
    <cellStyle name="MLHeaderSection 73 5 5" xfId="13336"/>
    <cellStyle name="MLHeaderSection 73 6" xfId="13337"/>
    <cellStyle name="MLHeaderSection 73 6 2" xfId="13338"/>
    <cellStyle name="MLHeaderSection 73 6 3" xfId="13339"/>
    <cellStyle name="MLHeaderSection 73 6 4" xfId="13340"/>
    <cellStyle name="MLHeaderSection 73 6 5" xfId="13341"/>
    <cellStyle name="MLHeaderSection 73 7" xfId="13342"/>
    <cellStyle name="MLHeaderSection 73 8" xfId="13343"/>
    <cellStyle name="MLHeaderSection 73 9" xfId="13344"/>
    <cellStyle name="MLHeaderSection 74" xfId="13345"/>
    <cellStyle name="MLHeaderSection 74 10" xfId="13346"/>
    <cellStyle name="MLHeaderSection 74 2" xfId="13347"/>
    <cellStyle name="MLHeaderSection 74 2 2" xfId="13348"/>
    <cellStyle name="MLHeaderSection 74 2 3" xfId="13349"/>
    <cellStyle name="MLHeaderSection 74 2 4" xfId="13350"/>
    <cellStyle name="MLHeaderSection 74 2 5" xfId="13351"/>
    <cellStyle name="MLHeaderSection 74 3" xfId="13352"/>
    <cellStyle name="MLHeaderSection 74 3 2" xfId="13353"/>
    <cellStyle name="MLHeaderSection 74 3 3" xfId="13354"/>
    <cellStyle name="MLHeaderSection 74 3 4" xfId="13355"/>
    <cellStyle name="MLHeaderSection 74 3 5" xfId="13356"/>
    <cellStyle name="MLHeaderSection 74 4" xfId="13357"/>
    <cellStyle name="MLHeaderSection 74 4 2" xfId="13358"/>
    <cellStyle name="MLHeaderSection 74 4 3" xfId="13359"/>
    <cellStyle name="MLHeaderSection 74 4 4" xfId="13360"/>
    <cellStyle name="MLHeaderSection 74 4 5" xfId="13361"/>
    <cellStyle name="MLHeaderSection 74 5" xfId="13362"/>
    <cellStyle name="MLHeaderSection 74 5 2" xfId="13363"/>
    <cellStyle name="MLHeaderSection 74 5 3" xfId="13364"/>
    <cellStyle name="MLHeaderSection 74 5 4" xfId="13365"/>
    <cellStyle name="MLHeaderSection 74 5 5" xfId="13366"/>
    <cellStyle name="MLHeaderSection 74 6" xfId="13367"/>
    <cellStyle name="MLHeaderSection 74 6 2" xfId="13368"/>
    <cellStyle name="MLHeaderSection 74 6 3" xfId="13369"/>
    <cellStyle name="MLHeaderSection 74 6 4" xfId="13370"/>
    <cellStyle name="MLHeaderSection 74 6 5" xfId="13371"/>
    <cellStyle name="MLHeaderSection 74 7" xfId="13372"/>
    <cellStyle name="MLHeaderSection 74 8" xfId="13373"/>
    <cellStyle name="MLHeaderSection 74 9" xfId="13374"/>
    <cellStyle name="MLHeaderSection 75" xfId="13375"/>
    <cellStyle name="MLHeaderSection 75 10" xfId="13376"/>
    <cellStyle name="MLHeaderSection 75 2" xfId="13377"/>
    <cellStyle name="MLHeaderSection 75 2 2" xfId="13378"/>
    <cellStyle name="MLHeaderSection 75 2 3" xfId="13379"/>
    <cellStyle name="MLHeaderSection 75 2 4" xfId="13380"/>
    <cellStyle name="MLHeaderSection 75 2 5" xfId="13381"/>
    <cellStyle name="MLHeaderSection 75 3" xfId="13382"/>
    <cellStyle name="MLHeaderSection 75 3 2" xfId="13383"/>
    <cellStyle name="MLHeaderSection 75 3 3" xfId="13384"/>
    <cellStyle name="MLHeaderSection 75 3 4" xfId="13385"/>
    <cellStyle name="MLHeaderSection 75 3 5" xfId="13386"/>
    <cellStyle name="MLHeaderSection 75 4" xfId="13387"/>
    <cellStyle name="MLHeaderSection 75 4 2" xfId="13388"/>
    <cellStyle name="MLHeaderSection 75 4 3" xfId="13389"/>
    <cellStyle name="MLHeaderSection 75 4 4" xfId="13390"/>
    <cellStyle name="MLHeaderSection 75 4 5" xfId="13391"/>
    <cellStyle name="MLHeaderSection 75 5" xfId="13392"/>
    <cellStyle name="MLHeaderSection 75 5 2" xfId="13393"/>
    <cellStyle name="MLHeaderSection 75 5 3" xfId="13394"/>
    <cellStyle name="MLHeaderSection 75 5 4" xfId="13395"/>
    <cellStyle name="MLHeaderSection 75 5 5" xfId="13396"/>
    <cellStyle name="MLHeaderSection 75 6" xfId="13397"/>
    <cellStyle name="MLHeaderSection 75 6 2" xfId="13398"/>
    <cellStyle name="MLHeaderSection 75 6 3" xfId="13399"/>
    <cellStyle name="MLHeaderSection 75 6 4" xfId="13400"/>
    <cellStyle name="MLHeaderSection 75 6 5" xfId="13401"/>
    <cellStyle name="MLHeaderSection 75 7" xfId="13402"/>
    <cellStyle name="MLHeaderSection 75 8" xfId="13403"/>
    <cellStyle name="MLHeaderSection 75 9" xfId="13404"/>
    <cellStyle name="MLHeaderSection 76" xfId="13405"/>
    <cellStyle name="MLHeaderSection 76 10" xfId="13406"/>
    <cellStyle name="MLHeaderSection 76 2" xfId="13407"/>
    <cellStyle name="MLHeaderSection 76 2 2" xfId="13408"/>
    <cellStyle name="MLHeaderSection 76 2 3" xfId="13409"/>
    <cellStyle name="MLHeaderSection 76 2 4" xfId="13410"/>
    <cellStyle name="MLHeaderSection 76 2 5" xfId="13411"/>
    <cellStyle name="MLHeaderSection 76 3" xfId="13412"/>
    <cellStyle name="MLHeaderSection 76 3 2" xfId="13413"/>
    <cellStyle name="MLHeaderSection 76 3 3" xfId="13414"/>
    <cellStyle name="MLHeaderSection 76 3 4" xfId="13415"/>
    <cellStyle name="MLHeaderSection 76 3 5" xfId="13416"/>
    <cellStyle name="MLHeaderSection 76 4" xfId="13417"/>
    <cellStyle name="MLHeaderSection 76 4 2" xfId="13418"/>
    <cellStyle name="MLHeaderSection 76 4 3" xfId="13419"/>
    <cellStyle name="MLHeaderSection 76 4 4" xfId="13420"/>
    <cellStyle name="MLHeaderSection 76 4 5" xfId="13421"/>
    <cellStyle name="MLHeaderSection 76 5" xfId="13422"/>
    <cellStyle name="MLHeaderSection 76 5 2" xfId="13423"/>
    <cellStyle name="MLHeaderSection 76 5 3" xfId="13424"/>
    <cellStyle name="MLHeaderSection 76 5 4" xfId="13425"/>
    <cellStyle name="MLHeaderSection 76 5 5" xfId="13426"/>
    <cellStyle name="MLHeaderSection 76 6" xfId="13427"/>
    <cellStyle name="MLHeaderSection 76 6 2" xfId="13428"/>
    <cellStyle name="MLHeaderSection 76 6 3" xfId="13429"/>
    <cellStyle name="MLHeaderSection 76 6 4" xfId="13430"/>
    <cellStyle name="MLHeaderSection 76 6 5" xfId="13431"/>
    <cellStyle name="MLHeaderSection 76 7" xfId="13432"/>
    <cellStyle name="MLHeaderSection 76 8" xfId="13433"/>
    <cellStyle name="MLHeaderSection 76 9" xfId="13434"/>
    <cellStyle name="MLHeaderSection 77" xfId="13435"/>
    <cellStyle name="MLHeaderSection 77 10" xfId="13436"/>
    <cellStyle name="MLHeaderSection 77 2" xfId="13437"/>
    <cellStyle name="MLHeaderSection 77 2 2" xfId="13438"/>
    <cellStyle name="MLHeaderSection 77 2 3" xfId="13439"/>
    <cellStyle name="MLHeaderSection 77 2 4" xfId="13440"/>
    <cellStyle name="MLHeaderSection 77 2 5" xfId="13441"/>
    <cellStyle name="MLHeaderSection 77 3" xfId="13442"/>
    <cellStyle name="MLHeaderSection 77 3 2" xfId="13443"/>
    <cellStyle name="MLHeaderSection 77 3 3" xfId="13444"/>
    <cellStyle name="MLHeaderSection 77 3 4" xfId="13445"/>
    <cellStyle name="MLHeaderSection 77 3 5" xfId="13446"/>
    <cellStyle name="MLHeaderSection 77 4" xfId="13447"/>
    <cellStyle name="MLHeaderSection 77 4 2" xfId="13448"/>
    <cellStyle name="MLHeaderSection 77 4 3" xfId="13449"/>
    <cellStyle name="MLHeaderSection 77 4 4" xfId="13450"/>
    <cellStyle name="MLHeaderSection 77 4 5" xfId="13451"/>
    <cellStyle name="MLHeaderSection 77 5" xfId="13452"/>
    <cellStyle name="MLHeaderSection 77 5 2" xfId="13453"/>
    <cellStyle name="MLHeaderSection 77 5 3" xfId="13454"/>
    <cellStyle name="MLHeaderSection 77 5 4" xfId="13455"/>
    <cellStyle name="MLHeaderSection 77 5 5" xfId="13456"/>
    <cellStyle name="MLHeaderSection 77 6" xfId="13457"/>
    <cellStyle name="MLHeaderSection 77 6 2" xfId="13458"/>
    <cellStyle name="MLHeaderSection 77 6 3" xfId="13459"/>
    <cellStyle name="MLHeaderSection 77 6 4" xfId="13460"/>
    <cellStyle name="MLHeaderSection 77 6 5" xfId="13461"/>
    <cellStyle name="MLHeaderSection 77 7" xfId="13462"/>
    <cellStyle name="MLHeaderSection 77 8" xfId="13463"/>
    <cellStyle name="MLHeaderSection 77 9" xfId="13464"/>
    <cellStyle name="MLHeaderSection 78" xfId="13465"/>
    <cellStyle name="MLHeaderSection 78 10" xfId="13466"/>
    <cellStyle name="MLHeaderSection 78 2" xfId="13467"/>
    <cellStyle name="MLHeaderSection 78 2 2" xfId="13468"/>
    <cellStyle name="MLHeaderSection 78 2 3" xfId="13469"/>
    <cellStyle name="MLHeaderSection 78 2 4" xfId="13470"/>
    <cellStyle name="MLHeaderSection 78 2 5" xfId="13471"/>
    <cellStyle name="MLHeaderSection 78 3" xfId="13472"/>
    <cellStyle name="MLHeaderSection 78 3 2" xfId="13473"/>
    <cellStyle name="MLHeaderSection 78 3 3" xfId="13474"/>
    <cellStyle name="MLHeaderSection 78 3 4" xfId="13475"/>
    <cellStyle name="MLHeaderSection 78 3 5" xfId="13476"/>
    <cellStyle name="MLHeaderSection 78 4" xfId="13477"/>
    <cellStyle name="MLHeaderSection 78 4 2" xfId="13478"/>
    <cellStyle name="MLHeaderSection 78 4 3" xfId="13479"/>
    <cellStyle name="MLHeaderSection 78 4 4" xfId="13480"/>
    <cellStyle name="MLHeaderSection 78 4 5" xfId="13481"/>
    <cellStyle name="MLHeaderSection 78 5" xfId="13482"/>
    <cellStyle name="MLHeaderSection 78 5 2" xfId="13483"/>
    <cellStyle name="MLHeaderSection 78 5 3" xfId="13484"/>
    <cellStyle name="MLHeaderSection 78 5 4" xfId="13485"/>
    <cellStyle name="MLHeaderSection 78 5 5" xfId="13486"/>
    <cellStyle name="MLHeaderSection 78 6" xfId="13487"/>
    <cellStyle name="MLHeaderSection 78 6 2" xfId="13488"/>
    <cellStyle name="MLHeaderSection 78 6 3" xfId="13489"/>
    <cellStyle name="MLHeaderSection 78 6 4" xfId="13490"/>
    <cellStyle name="MLHeaderSection 78 6 5" xfId="13491"/>
    <cellStyle name="MLHeaderSection 78 7" xfId="13492"/>
    <cellStyle name="MLHeaderSection 78 8" xfId="13493"/>
    <cellStyle name="MLHeaderSection 78 9" xfId="13494"/>
    <cellStyle name="MLHeaderSection 79" xfId="13495"/>
    <cellStyle name="MLHeaderSection 79 10" xfId="13496"/>
    <cellStyle name="MLHeaderSection 79 2" xfId="13497"/>
    <cellStyle name="MLHeaderSection 79 2 2" xfId="13498"/>
    <cellStyle name="MLHeaderSection 79 2 3" xfId="13499"/>
    <cellStyle name="MLHeaderSection 79 2 4" xfId="13500"/>
    <cellStyle name="MLHeaderSection 79 2 5" xfId="13501"/>
    <cellStyle name="MLHeaderSection 79 3" xfId="13502"/>
    <cellStyle name="MLHeaderSection 79 3 2" xfId="13503"/>
    <cellStyle name="MLHeaderSection 79 3 3" xfId="13504"/>
    <cellStyle name="MLHeaderSection 79 3 4" xfId="13505"/>
    <cellStyle name="MLHeaderSection 79 3 5" xfId="13506"/>
    <cellStyle name="MLHeaderSection 79 4" xfId="13507"/>
    <cellStyle name="MLHeaderSection 79 4 2" xfId="13508"/>
    <cellStyle name="MLHeaderSection 79 4 3" xfId="13509"/>
    <cellStyle name="MLHeaderSection 79 4 4" xfId="13510"/>
    <cellStyle name="MLHeaderSection 79 4 5" xfId="13511"/>
    <cellStyle name="MLHeaderSection 79 5" xfId="13512"/>
    <cellStyle name="MLHeaderSection 79 5 2" xfId="13513"/>
    <cellStyle name="MLHeaderSection 79 5 3" xfId="13514"/>
    <cellStyle name="MLHeaderSection 79 5 4" xfId="13515"/>
    <cellStyle name="MLHeaderSection 79 5 5" xfId="13516"/>
    <cellStyle name="MLHeaderSection 79 6" xfId="13517"/>
    <cellStyle name="MLHeaderSection 79 6 2" xfId="13518"/>
    <cellStyle name="MLHeaderSection 79 6 3" xfId="13519"/>
    <cellStyle name="MLHeaderSection 79 6 4" xfId="13520"/>
    <cellStyle name="MLHeaderSection 79 6 5" xfId="13521"/>
    <cellStyle name="MLHeaderSection 79 7" xfId="13522"/>
    <cellStyle name="MLHeaderSection 79 8" xfId="13523"/>
    <cellStyle name="MLHeaderSection 79 9" xfId="13524"/>
    <cellStyle name="MLHeaderSection 8" xfId="13525"/>
    <cellStyle name="MLHeaderSection 8 10" xfId="13526"/>
    <cellStyle name="MLHeaderSection 8 2" xfId="13527"/>
    <cellStyle name="MLHeaderSection 8 2 2" xfId="13528"/>
    <cellStyle name="MLHeaderSection 8 2 3" xfId="13529"/>
    <cellStyle name="MLHeaderSection 8 2 4" xfId="13530"/>
    <cellStyle name="MLHeaderSection 8 2 5" xfId="13531"/>
    <cellStyle name="MLHeaderSection 8 3" xfId="13532"/>
    <cellStyle name="MLHeaderSection 8 3 2" xfId="13533"/>
    <cellStyle name="MLHeaderSection 8 3 3" xfId="13534"/>
    <cellStyle name="MLHeaderSection 8 3 4" xfId="13535"/>
    <cellStyle name="MLHeaderSection 8 3 5" xfId="13536"/>
    <cellStyle name="MLHeaderSection 8 4" xfId="13537"/>
    <cellStyle name="MLHeaderSection 8 4 2" xfId="13538"/>
    <cellStyle name="MLHeaderSection 8 4 3" xfId="13539"/>
    <cellStyle name="MLHeaderSection 8 4 4" xfId="13540"/>
    <cellStyle name="MLHeaderSection 8 4 5" xfId="13541"/>
    <cellStyle name="MLHeaderSection 8 5" xfId="13542"/>
    <cellStyle name="MLHeaderSection 8 5 2" xfId="13543"/>
    <cellStyle name="MLHeaderSection 8 5 3" xfId="13544"/>
    <cellStyle name="MLHeaderSection 8 5 4" xfId="13545"/>
    <cellStyle name="MLHeaderSection 8 5 5" xfId="13546"/>
    <cellStyle name="MLHeaderSection 8 6" xfId="13547"/>
    <cellStyle name="MLHeaderSection 8 6 2" xfId="13548"/>
    <cellStyle name="MLHeaderSection 8 6 3" xfId="13549"/>
    <cellStyle name="MLHeaderSection 8 6 4" xfId="13550"/>
    <cellStyle name="MLHeaderSection 8 6 5" xfId="13551"/>
    <cellStyle name="MLHeaderSection 8 7" xfId="13552"/>
    <cellStyle name="MLHeaderSection 8 8" xfId="13553"/>
    <cellStyle name="MLHeaderSection 8 9" xfId="13554"/>
    <cellStyle name="MLHeaderSection 80" xfId="13555"/>
    <cellStyle name="MLHeaderSection 80 10" xfId="13556"/>
    <cellStyle name="MLHeaderSection 80 2" xfId="13557"/>
    <cellStyle name="MLHeaderSection 80 2 2" xfId="13558"/>
    <cellStyle name="MLHeaderSection 80 2 3" xfId="13559"/>
    <cellStyle name="MLHeaderSection 80 2 4" xfId="13560"/>
    <cellStyle name="MLHeaderSection 80 2 5" xfId="13561"/>
    <cellStyle name="MLHeaderSection 80 3" xfId="13562"/>
    <cellStyle name="MLHeaderSection 80 3 2" xfId="13563"/>
    <cellStyle name="MLHeaderSection 80 3 3" xfId="13564"/>
    <cellStyle name="MLHeaderSection 80 3 4" xfId="13565"/>
    <cellStyle name="MLHeaderSection 80 3 5" xfId="13566"/>
    <cellStyle name="MLHeaderSection 80 4" xfId="13567"/>
    <cellStyle name="MLHeaderSection 80 4 2" xfId="13568"/>
    <cellStyle name="MLHeaderSection 80 4 3" xfId="13569"/>
    <cellStyle name="MLHeaderSection 80 4 4" xfId="13570"/>
    <cellStyle name="MLHeaderSection 80 4 5" xfId="13571"/>
    <cellStyle name="MLHeaderSection 80 5" xfId="13572"/>
    <cellStyle name="MLHeaderSection 80 5 2" xfId="13573"/>
    <cellStyle name="MLHeaderSection 80 5 3" xfId="13574"/>
    <cellStyle name="MLHeaderSection 80 5 4" xfId="13575"/>
    <cellStyle name="MLHeaderSection 80 5 5" xfId="13576"/>
    <cellStyle name="MLHeaderSection 80 6" xfId="13577"/>
    <cellStyle name="MLHeaderSection 80 6 2" xfId="13578"/>
    <cellStyle name="MLHeaderSection 80 6 3" xfId="13579"/>
    <cellStyle name="MLHeaderSection 80 6 4" xfId="13580"/>
    <cellStyle name="MLHeaderSection 80 6 5" xfId="13581"/>
    <cellStyle name="MLHeaderSection 80 7" xfId="13582"/>
    <cellStyle name="MLHeaderSection 80 8" xfId="13583"/>
    <cellStyle name="MLHeaderSection 80 9" xfId="13584"/>
    <cellStyle name="MLHeaderSection 81" xfId="13585"/>
    <cellStyle name="MLHeaderSection 81 10" xfId="13586"/>
    <cellStyle name="MLHeaderSection 81 2" xfId="13587"/>
    <cellStyle name="MLHeaderSection 81 2 2" xfId="13588"/>
    <cellStyle name="MLHeaderSection 81 2 3" xfId="13589"/>
    <cellStyle name="MLHeaderSection 81 2 4" xfId="13590"/>
    <cellStyle name="MLHeaderSection 81 2 5" xfId="13591"/>
    <cellStyle name="MLHeaderSection 81 3" xfId="13592"/>
    <cellStyle name="MLHeaderSection 81 3 2" xfId="13593"/>
    <cellStyle name="MLHeaderSection 81 3 3" xfId="13594"/>
    <cellStyle name="MLHeaderSection 81 3 4" xfId="13595"/>
    <cellStyle name="MLHeaderSection 81 3 5" xfId="13596"/>
    <cellStyle name="MLHeaderSection 81 4" xfId="13597"/>
    <cellStyle name="MLHeaderSection 81 4 2" xfId="13598"/>
    <cellStyle name="MLHeaderSection 81 4 3" xfId="13599"/>
    <cellStyle name="MLHeaderSection 81 4 4" xfId="13600"/>
    <cellStyle name="MLHeaderSection 81 4 5" xfId="13601"/>
    <cellStyle name="MLHeaderSection 81 5" xfId="13602"/>
    <cellStyle name="MLHeaderSection 81 5 2" xfId="13603"/>
    <cellStyle name="MLHeaderSection 81 5 3" xfId="13604"/>
    <cellStyle name="MLHeaderSection 81 5 4" xfId="13605"/>
    <cellStyle name="MLHeaderSection 81 5 5" xfId="13606"/>
    <cellStyle name="MLHeaderSection 81 6" xfId="13607"/>
    <cellStyle name="MLHeaderSection 81 6 2" xfId="13608"/>
    <cellStyle name="MLHeaderSection 81 6 3" xfId="13609"/>
    <cellStyle name="MLHeaderSection 81 6 4" xfId="13610"/>
    <cellStyle name="MLHeaderSection 81 6 5" xfId="13611"/>
    <cellStyle name="MLHeaderSection 81 7" xfId="13612"/>
    <cellStyle name="MLHeaderSection 81 8" xfId="13613"/>
    <cellStyle name="MLHeaderSection 81 9" xfId="13614"/>
    <cellStyle name="MLHeaderSection 82" xfId="13615"/>
    <cellStyle name="MLHeaderSection 82 10" xfId="13616"/>
    <cellStyle name="MLHeaderSection 82 2" xfId="13617"/>
    <cellStyle name="MLHeaderSection 82 2 2" xfId="13618"/>
    <cellStyle name="MLHeaderSection 82 2 3" xfId="13619"/>
    <cellStyle name="MLHeaderSection 82 2 4" xfId="13620"/>
    <cellStyle name="MLHeaderSection 82 2 5" xfId="13621"/>
    <cellStyle name="MLHeaderSection 82 3" xfId="13622"/>
    <cellStyle name="MLHeaderSection 82 3 2" xfId="13623"/>
    <cellStyle name="MLHeaderSection 82 3 3" xfId="13624"/>
    <cellStyle name="MLHeaderSection 82 3 4" xfId="13625"/>
    <cellStyle name="MLHeaderSection 82 3 5" xfId="13626"/>
    <cellStyle name="MLHeaderSection 82 4" xfId="13627"/>
    <cellStyle name="MLHeaderSection 82 4 2" xfId="13628"/>
    <cellStyle name="MLHeaderSection 82 4 3" xfId="13629"/>
    <cellStyle name="MLHeaderSection 82 4 4" xfId="13630"/>
    <cellStyle name="MLHeaderSection 82 4 5" xfId="13631"/>
    <cellStyle name="MLHeaderSection 82 5" xfId="13632"/>
    <cellStyle name="MLHeaderSection 82 5 2" xfId="13633"/>
    <cellStyle name="MLHeaderSection 82 5 3" xfId="13634"/>
    <cellStyle name="MLHeaderSection 82 5 4" xfId="13635"/>
    <cellStyle name="MLHeaderSection 82 5 5" xfId="13636"/>
    <cellStyle name="MLHeaderSection 82 6" xfId="13637"/>
    <cellStyle name="MLHeaderSection 82 6 2" xfId="13638"/>
    <cellStyle name="MLHeaderSection 82 6 3" xfId="13639"/>
    <cellStyle name="MLHeaderSection 82 6 4" xfId="13640"/>
    <cellStyle name="MLHeaderSection 82 6 5" xfId="13641"/>
    <cellStyle name="MLHeaderSection 82 7" xfId="13642"/>
    <cellStyle name="MLHeaderSection 82 8" xfId="13643"/>
    <cellStyle name="MLHeaderSection 82 9" xfId="13644"/>
    <cellStyle name="MLHeaderSection 83" xfId="13645"/>
    <cellStyle name="MLHeaderSection 83 10" xfId="13646"/>
    <cellStyle name="MLHeaderSection 83 2" xfId="13647"/>
    <cellStyle name="MLHeaderSection 83 2 2" xfId="13648"/>
    <cellStyle name="MLHeaderSection 83 2 3" xfId="13649"/>
    <cellStyle name="MLHeaderSection 83 2 4" xfId="13650"/>
    <cellStyle name="MLHeaderSection 83 2 5" xfId="13651"/>
    <cellStyle name="MLHeaderSection 83 3" xfId="13652"/>
    <cellStyle name="MLHeaderSection 83 3 2" xfId="13653"/>
    <cellStyle name="MLHeaderSection 83 3 3" xfId="13654"/>
    <cellStyle name="MLHeaderSection 83 3 4" xfId="13655"/>
    <cellStyle name="MLHeaderSection 83 3 5" xfId="13656"/>
    <cellStyle name="MLHeaderSection 83 4" xfId="13657"/>
    <cellStyle name="MLHeaderSection 83 4 2" xfId="13658"/>
    <cellStyle name="MLHeaderSection 83 4 3" xfId="13659"/>
    <cellStyle name="MLHeaderSection 83 4 4" xfId="13660"/>
    <cellStyle name="MLHeaderSection 83 4 5" xfId="13661"/>
    <cellStyle name="MLHeaderSection 83 5" xfId="13662"/>
    <cellStyle name="MLHeaderSection 83 5 2" xfId="13663"/>
    <cellStyle name="MLHeaderSection 83 5 3" xfId="13664"/>
    <cellStyle name="MLHeaderSection 83 5 4" xfId="13665"/>
    <cellStyle name="MLHeaderSection 83 5 5" xfId="13666"/>
    <cellStyle name="MLHeaderSection 83 6" xfId="13667"/>
    <cellStyle name="MLHeaderSection 83 6 2" xfId="13668"/>
    <cellStyle name="MLHeaderSection 83 6 3" xfId="13669"/>
    <cellStyle name="MLHeaderSection 83 6 4" xfId="13670"/>
    <cellStyle name="MLHeaderSection 83 6 5" xfId="13671"/>
    <cellStyle name="MLHeaderSection 83 7" xfId="13672"/>
    <cellStyle name="MLHeaderSection 83 8" xfId="13673"/>
    <cellStyle name="MLHeaderSection 83 9" xfId="13674"/>
    <cellStyle name="MLHeaderSection 84" xfId="13675"/>
    <cellStyle name="MLHeaderSection 84 10" xfId="13676"/>
    <cellStyle name="MLHeaderSection 84 2" xfId="13677"/>
    <cellStyle name="MLHeaderSection 84 2 2" xfId="13678"/>
    <cellStyle name="MLHeaderSection 84 2 3" xfId="13679"/>
    <cellStyle name="MLHeaderSection 84 2 4" xfId="13680"/>
    <cellStyle name="MLHeaderSection 84 2 5" xfId="13681"/>
    <cellStyle name="MLHeaderSection 84 3" xfId="13682"/>
    <cellStyle name="MLHeaderSection 84 3 2" xfId="13683"/>
    <cellStyle name="MLHeaderSection 84 3 3" xfId="13684"/>
    <cellStyle name="MLHeaderSection 84 3 4" xfId="13685"/>
    <cellStyle name="MLHeaderSection 84 3 5" xfId="13686"/>
    <cellStyle name="MLHeaderSection 84 4" xfId="13687"/>
    <cellStyle name="MLHeaderSection 84 4 2" xfId="13688"/>
    <cellStyle name="MLHeaderSection 84 4 3" xfId="13689"/>
    <cellStyle name="MLHeaderSection 84 4 4" xfId="13690"/>
    <cellStyle name="MLHeaderSection 84 4 5" xfId="13691"/>
    <cellStyle name="MLHeaderSection 84 5" xfId="13692"/>
    <cellStyle name="MLHeaderSection 84 5 2" xfId="13693"/>
    <cellStyle name="MLHeaderSection 84 5 3" xfId="13694"/>
    <cellStyle name="MLHeaderSection 84 5 4" xfId="13695"/>
    <cellStyle name="MLHeaderSection 84 5 5" xfId="13696"/>
    <cellStyle name="MLHeaderSection 84 6" xfId="13697"/>
    <cellStyle name="MLHeaderSection 84 6 2" xfId="13698"/>
    <cellStyle name="MLHeaderSection 84 6 3" xfId="13699"/>
    <cellStyle name="MLHeaderSection 84 6 4" xfId="13700"/>
    <cellStyle name="MLHeaderSection 84 6 5" xfId="13701"/>
    <cellStyle name="MLHeaderSection 84 7" xfId="13702"/>
    <cellStyle name="MLHeaderSection 84 8" xfId="13703"/>
    <cellStyle name="MLHeaderSection 84 9" xfId="13704"/>
    <cellStyle name="MLHeaderSection 85" xfId="13705"/>
    <cellStyle name="MLHeaderSection 85 10" xfId="13706"/>
    <cellStyle name="MLHeaderSection 85 2" xfId="13707"/>
    <cellStyle name="MLHeaderSection 85 2 2" xfId="13708"/>
    <cellStyle name="MLHeaderSection 85 2 3" xfId="13709"/>
    <cellStyle name="MLHeaderSection 85 2 4" xfId="13710"/>
    <cellStyle name="MLHeaderSection 85 2 5" xfId="13711"/>
    <cellStyle name="MLHeaderSection 85 3" xfId="13712"/>
    <cellStyle name="MLHeaderSection 85 3 2" xfId="13713"/>
    <cellStyle name="MLHeaderSection 85 3 3" xfId="13714"/>
    <cellStyle name="MLHeaderSection 85 3 4" xfId="13715"/>
    <cellStyle name="MLHeaderSection 85 3 5" xfId="13716"/>
    <cellStyle name="MLHeaderSection 85 4" xfId="13717"/>
    <cellStyle name="MLHeaderSection 85 4 2" xfId="13718"/>
    <cellStyle name="MLHeaderSection 85 4 3" xfId="13719"/>
    <cellStyle name="MLHeaderSection 85 4 4" xfId="13720"/>
    <cellStyle name="MLHeaderSection 85 4 5" xfId="13721"/>
    <cellStyle name="MLHeaderSection 85 5" xfId="13722"/>
    <cellStyle name="MLHeaderSection 85 5 2" xfId="13723"/>
    <cellStyle name="MLHeaderSection 85 5 3" xfId="13724"/>
    <cellStyle name="MLHeaderSection 85 5 4" xfId="13725"/>
    <cellStyle name="MLHeaderSection 85 5 5" xfId="13726"/>
    <cellStyle name="MLHeaderSection 85 6" xfId="13727"/>
    <cellStyle name="MLHeaderSection 85 6 2" xfId="13728"/>
    <cellStyle name="MLHeaderSection 85 6 3" xfId="13729"/>
    <cellStyle name="MLHeaderSection 85 6 4" xfId="13730"/>
    <cellStyle name="MLHeaderSection 85 6 5" xfId="13731"/>
    <cellStyle name="MLHeaderSection 85 7" xfId="13732"/>
    <cellStyle name="MLHeaderSection 85 8" xfId="13733"/>
    <cellStyle name="MLHeaderSection 85 9" xfId="13734"/>
    <cellStyle name="MLHeaderSection 86" xfId="13735"/>
    <cellStyle name="MLHeaderSection 86 10" xfId="13736"/>
    <cellStyle name="MLHeaderSection 86 2" xfId="13737"/>
    <cellStyle name="MLHeaderSection 86 2 2" xfId="13738"/>
    <cellStyle name="MLHeaderSection 86 2 3" xfId="13739"/>
    <cellStyle name="MLHeaderSection 86 2 4" xfId="13740"/>
    <cellStyle name="MLHeaderSection 86 2 5" xfId="13741"/>
    <cellStyle name="MLHeaderSection 86 3" xfId="13742"/>
    <cellStyle name="MLHeaderSection 86 3 2" xfId="13743"/>
    <cellStyle name="MLHeaderSection 86 3 3" xfId="13744"/>
    <cellStyle name="MLHeaderSection 86 3 4" xfId="13745"/>
    <cellStyle name="MLHeaderSection 86 3 5" xfId="13746"/>
    <cellStyle name="MLHeaderSection 86 4" xfId="13747"/>
    <cellStyle name="MLHeaderSection 86 4 2" xfId="13748"/>
    <cellStyle name="MLHeaderSection 86 4 3" xfId="13749"/>
    <cellStyle name="MLHeaderSection 86 4 4" xfId="13750"/>
    <cellStyle name="MLHeaderSection 86 4 5" xfId="13751"/>
    <cellStyle name="MLHeaderSection 86 5" xfId="13752"/>
    <cellStyle name="MLHeaderSection 86 5 2" xfId="13753"/>
    <cellStyle name="MLHeaderSection 86 5 3" xfId="13754"/>
    <cellStyle name="MLHeaderSection 86 5 4" xfId="13755"/>
    <cellStyle name="MLHeaderSection 86 5 5" xfId="13756"/>
    <cellStyle name="MLHeaderSection 86 6" xfId="13757"/>
    <cellStyle name="MLHeaderSection 86 6 2" xfId="13758"/>
    <cellStyle name="MLHeaderSection 86 6 3" xfId="13759"/>
    <cellStyle name="MLHeaderSection 86 6 4" xfId="13760"/>
    <cellStyle name="MLHeaderSection 86 6 5" xfId="13761"/>
    <cellStyle name="MLHeaderSection 86 7" xfId="13762"/>
    <cellStyle name="MLHeaderSection 86 8" xfId="13763"/>
    <cellStyle name="MLHeaderSection 86 9" xfId="13764"/>
    <cellStyle name="MLHeaderSection 87" xfId="13765"/>
    <cellStyle name="MLHeaderSection 87 10" xfId="13766"/>
    <cellStyle name="MLHeaderSection 87 2" xfId="13767"/>
    <cellStyle name="MLHeaderSection 87 2 2" xfId="13768"/>
    <cellStyle name="MLHeaderSection 87 2 3" xfId="13769"/>
    <cellStyle name="MLHeaderSection 87 2 4" xfId="13770"/>
    <cellStyle name="MLHeaderSection 87 2 5" xfId="13771"/>
    <cellStyle name="MLHeaderSection 87 3" xfId="13772"/>
    <cellStyle name="MLHeaderSection 87 3 2" xfId="13773"/>
    <cellStyle name="MLHeaderSection 87 3 3" xfId="13774"/>
    <cellStyle name="MLHeaderSection 87 3 4" xfId="13775"/>
    <cellStyle name="MLHeaderSection 87 3 5" xfId="13776"/>
    <cellStyle name="MLHeaderSection 87 4" xfId="13777"/>
    <cellStyle name="MLHeaderSection 87 4 2" xfId="13778"/>
    <cellStyle name="MLHeaderSection 87 4 3" xfId="13779"/>
    <cellStyle name="MLHeaderSection 87 4 4" xfId="13780"/>
    <cellStyle name="MLHeaderSection 87 4 5" xfId="13781"/>
    <cellStyle name="MLHeaderSection 87 5" xfId="13782"/>
    <cellStyle name="MLHeaderSection 87 5 2" xfId="13783"/>
    <cellStyle name="MLHeaderSection 87 5 3" xfId="13784"/>
    <cellStyle name="MLHeaderSection 87 5 4" xfId="13785"/>
    <cellStyle name="MLHeaderSection 87 5 5" xfId="13786"/>
    <cellStyle name="MLHeaderSection 87 6" xfId="13787"/>
    <cellStyle name="MLHeaderSection 87 6 2" xfId="13788"/>
    <cellStyle name="MLHeaderSection 87 6 3" xfId="13789"/>
    <cellStyle name="MLHeaderSection 87 6 4" xfId="13790"/>
    <cellStyle name="MLHeaderSection 87 6 5" xfId="13791"/>
    <cellStyle name="MLHeaderSection 87 7" xfId="13792"/>
    <cellStyle name="MLHeaderSection 87 8" xfId="13793"/>
    <cellStyle name="MLHeaderSection 87 9" xfId="13794"/>
    <cellStyle name="MLHeaderSection 88" xfId="13795"/>
    <cellStyle name="MLHeaderSection 88 10" xfId="13796"/>
    <cellStyle name="MLHeaderSection 88 2" xfId="13797"/>
    <cellStyle name="MLHeaderSection 88 2 2" xfId="13798"/>
    <cellStyle name="MLHeaderSection 88 2 3" xfId="13799"/>
    <cellStyle name="MLHeaderSection 88 2 4" xfId="13800"/>
    <cellStyle name="MLHeaderSection 88 2 5" xfId="13801"/>
    <cellStyle name="MLHeaderSection 88 3" xfId="13802"/>
    <cellStyle name="MLHeaderSection 88 3 2" xfId="13803"/>
    <cellStyle name="MLHeaderSection 88 3 3" xfId="13804"/>
    <cellStyle name="MLHeaderSection 88 3 4" xfId="13805"/>
    <cellStyle name="MLHeaderSection 88 3 5" xfId="13806"/>
    <cellStyle name="MLHeaderSection 88 4" xfId="13807"/>
    <cellStyle name="MLHeaderSection 88 4 2" xfId="13808"/>
    <cellStyle name="MLHeaderSection 88 4 3" xfId="13809"/>
    <cellStyle name="MLHeaderSection 88 4 4" xfId="13810"/>
    <cellStyle name="MLHeaderSection 88 4 5" xfId="13811"/>
    <cellStyle name="MLHeaderSection 88 5" xfId="13812"/>
    <cellStyle name="MLHeaderSection 88 5 2" xfId="13813"/>
    <cellStyle name="MLHeaderSection 88 5 3" xfId="13814"/>
    <cellStyle name="MLHeaderSection 88 5 4" xfId="13815"/>
    <cellStyle name="MLHeaderSection 88 5 5" xfId="13816"/>
    <cellStyle name="MLHeaderSection 88 6" xfId="13817"/>
    <cellStyle name="MLHeaderSection 88 6 2" xfId="13818"/>
    <cellStyle name="MLHeaderSection 88 6 3" xfId="13819"/>
    <cellStyle name="MLHeaderSection 88 6 4" xfId="13820"/>
    <cellStyle name="MLHeaderSection 88 6 5" xfId="13821"/>
    <cellStyle name="MLHeaderSection 88 7" xfId="13822"/>
    <cellStyle name="MLHeaderSection 88 8" xfId="13823"/>
    <cellStyle name="MLHeaderSection 88 9" xfId="13824"/>
    <cellStyle name="MLHeaderSection 89" xfId="13825"/>
    <cellStyle name="MLHeaderSection 89 10" xfId="13826"/>
    <cellStyle name="MLHeaderSection 89 2" xfId="13827"/>
    <cellStyle name="MLHeaderSection 89 2 2" xfId="13828"/>
    <cellStyle name="MLHeaderSection 89 2 3" xfId="13829"/>
    <cellStyle name="MLHeaderSection 89 2 4" xfId="13830"/>
    <cellStyle name="MLHeaderSection 89 2 5" xfId="13831"/>
    <cellStyle name="MLHeaderSection 89 3" xfId="13832"/>
    <cellStyle name="MLHeaderSection 89 3 2" xfId="13833"/>
    <cellStyle name="MLHeaderSection 89 3 3" xfId="13834"/>
    <cellStyle name="MLHeaderSection 89 3 4" xfId="13835"/>
    <cellStyle name="MLHeaderSection 89 3 5" xfId="13836"/>
    <cellStyle name="MLHeaderSection 89 4" xfId="13837"/>
    <cellStyle name="MLHeaderSection 89 4 2" xfId="13838"/>
    <cellStyle name="MLHeaderSection 89 4 3" xfId="13839"/>
    <cellStyle name="MLHeaderSection 89 4 4" xfId="13840"/>
    <cellStyle name="MLHeaderSection 89 4 5" xfId="13841"/>
    <cellStyle name="MLHeaderSection 89 5" xfId="13842"/>
    <cellStyle name="MLHeaderSection 89 5 2" xfId="13843"/>
    <cellStyle name="MLHeaderSection 89 5 3" xfId="13844"/>
    <cellStyle name="MLHeaderSection 89 5 4" xfId="13845"/>
    <cellStyle name="MLHeaderSection 89 5 5" xfId="13846"/>
    <cellStyle name="MLHeaderSection 89 6" xfId="13847"/>
    <cellStyle name="MLHeaderSection 89 6 2" xfId="13848"/>
    <cellStyle name="MLHeaderSection 89 6 3" xfId="13849"/>
    <cellStyle name="MLHeaderSection 89 6 4" xfId="13850"/>
    <cellStyle name="MLHeaderSection 89 6 5" xfId="13851"/>
    <cellStyle name="MLHeaderSection 89 7" xfId="13852"/>
    <cellStyle name="MLHeaderSection 89 8" xfId="13853"/>
    <cellStyle name="MLHeaderSection 89 9" xfId="13854"/>
    <cellStyle name="MLHeaderSection 9" xfId="13855"/>
    <cellStyle name="MLHeaderSection 9 10" xfId="13856"/>
    <cellStyle name="MLHeaderSection 9 2" xfId="13857"/>
    <cellStyle name="MLHeaderSection 9 2 2" xfId="13858"/>
    <cellStyle name="MLHeaderSection 9 2 3" xfId="13859"/>
    <cellStyle name="MLHeaderSection 9 2 4" xfId="13860"/>
    <cellStyle name="MLHeaderSection 9 2 5" xfId="13861"/>
    <cellStyle name="MLHeaderSection 9 3" xfId="13862"/>
    <cellStyle name="MLHeaderSection 9 3 2" xfId="13863"/>
    <cellStyle name="MLHeaderSection 9 3 3" xfId="13864"/>
    <cellStyle name="MLHeaderSection 9 3 4" xfId="13865"/>
    <cellStyle name="MLHeaderSection 9 3 5" xfId="13866"/>
    <cellStyle name="MLHeaderSection 9 4" xfId="13867"/>
    <cellStyle name="MLHeaderSection 9 4 2" xfId="13868"/>
    <cellStyle name="MLHeaderSection 9 4 3" xfId="13869"/>
    <cellStyle name="MLHeaderSection 9 4 4" xfId="13870"/>
    <cellStyle name="MLHeaderSection 9 4 5" xfId="13871"/>
    <cellStyle name="MLHeaderSection 9 5" xfId="13872"/>
    <cellStyle name="MLHeaderSection 9 5 2" xfId="13873"/>
    <cellStyle name="MLHeaderSection 9 5 3" xfId="13874"/>
    <cellStyle name="MLHeaderSection 9 5 4" xfId="13875"/>
    <cellStyle name="MLHeaderSection 9 5 5" xfId="13876"/>
    <cellStyle name="MLHeaderSection 9 6" xfId="13877"/>
    <cellStyle name="MLHeaderSection 9 6 2" xfId="13878"/>
    <cellStyle name="MLHeaderSection 9 6 3" xfId="13879"/>
    <cellStyle name="MLHeaderSection 9 6 4" xfId="13880"/>
    <cellStyle name="MLHeaderSection 9 6 5" xfId="13881"/>
    <cellStyle name="MLHeaderSection 9 7" xfId="13882"/>
    <cellStyle name="MLHeaderSection 9 8" xfId="13883"/>
    <cellStyle name="MLHeaderSection 9 9" xfId="13884"/>
    <cellStyle name="MLHeaderSection 90" xfId="13885"/>
    <cellStyle name="MLHeaderSection 90 10" xfId="13886"/>
    <cellStyle name="MLHeaderSection 90 2" xfId="13887"/>
    <cellStyle name="MLHeaderSection 90 2 2" xfId="13888"/>
    <cellStyle name="MLHeaderSection 90 2 3" xfId="13889"/>
    <cellStyle name="MLHeaderSection 90 2 4" xfId="13890"/>
    <cellStyle name="MLHeaderSection 90 2 5" xfId="13891"/>
    <cellStyle name="MLHeaderSection 90 3" xfId="13892"/>
    <cellStyle name="MLHeaderSection 90 3 2" xfId="13893"/>
    <cellStyle name="MLHeaderSection 90 3 3" xfId="13894"/>
    <cellStyle name="MLHeaderSection 90 3 4" xfId="13895"/>
    <cellStyle name="MLHeaderSection 90 3 5" xfId="13896"/>
    <cellStyle name="MLHeaderSection 90 4" xfId="13897"/>
    <cellStyle name="MLHeaderSection 90 4 2" xfId="13898"/>
    <cellStyle name="MLHeaderSection 90 4 3" xfId="13899"/>
    <cellStyle name="MLHeaderSection 90 4 4" xfId="13900"/>
    <cellStyle name="MLHeaderSection 90 4 5" xfId="13901"/>
    <cellStyle name="MLHeaderSection 90 5" xfId="13902"/>
    <cellStyle name="MLHeaderSection 90 5 2" xfId="13903"/>
    <cellStyle name="MLHeaderSection 90 5 3" xfId="13904"/>
    <cellStyle name="MLHeaderSection 90 5 4" xfId="13905"/>
    <cellStyle name="MLHeaderSection 90 5 5" xfId="13906"/>
    <cellStyle name="MLHeaderSection 90 6" xfId="13907"/>
    <cellStyle name="MLHeaderSection 90 6 2" xfId="13908"/>
    <cellStyle name="MLHeaderSection 90 6 3" xfId="13909"/>
    <cellStyle name="MLHeaderSection 90 6 4" xfId="13910"/>
    <cellStyle name="MLHeaderSection 90 6 5" xfId="13911"/>
    <cellStyle name="MLHeaderSection 90 7" xfId="13912"/>
    <cellStyle name="MLHeaderSection 90 8" xfId="13913"/>
    <cellStyle name="MLHeaderSection 90 9" xfId="13914"/>
    <cellStyle name="MLHeaderSection 91" xfId="13915"/>
    <cellStyle name="MLHeaderSection 91 10" xfId="13916"/>
    <cellStyle name="MLHeaderSection 91 2" xfId="13917"/>
    <cellStyle name="MLHeaderSection 91 2 2" xfId="13918"/>
    <cellStyle name="MLHeaderSection 91 2 3" xfId="13919"/>
    <cellStyle name="MLHeaderSection 91 2 4" xfId="13920"/>
    <cellStyle name="MLHeaderSection 91 2 5" xfId="13921"/>
    <cellStyle name="MLHeaderSection 91 3" xfId="13922"/>
    <cellStyle name="MLHeaderSection 91 3 2" xfId="13923"/>
    <cellStyle name="MLHeaderSection 91 3 3" xfId="13924"/>
    <cellStyle name="MLHeaderSection 91 3 4" xfId="13925"/>
    <cellStyle name="MLHeaderSection 91 3 5" xfId="13926"/>
    <cellStyle name="MLHeaderSection 91 4" xfId="13927"/>
    <cellStyle name="MLHeaderSection 91 4 2" xfId="13928"/>
    <cellStyle name="MLHeaderSection 91 4 3" xfId="13929"/>
    <cellStyle name="MLHeaderSection 91 4 4" xfId="13930"/>
    <cellStyle name="MLHeaderSection 91 4 5" xfId="13931"/>
    <cellStyle name="MLHeaderSection 91 5" xfId="13932"/>
    <cellStyle name="MLHeaderSection 91 5 2" xfId="13933"/>
    <cellStyle name="MLHeaderSection 91 5 3" xfId="13934"/>
    <cellStyle name="MLHeaderSection 91 5 4" xfId="13935"/>
    <cellStyle name="MLHeaderSection 91 5 5" xfId="13936"/>
    <cellStyle name="MLHeaderSection 91 6" xfId="13937"/>
    <cellStyle name="MLHeaderSection 91 6 2" xfId="13938"/>
    <cellStyle name="MLHeaderSection 91 6 3" xfId="13939"/>
    <cellStyle name="MLHeaderSection 91 6 4" xfId="13940"/>
    <cellStyle name="MLHeaderSection 91 6 5" xfId="13941"/>
    <cellStyle name="MLHeaderSection 91 7" xfId="13942"/>
    <cellStyle name="MLHeaderSection 91 8" xfId="13943"/>
    <cellStyle name="MLHeaderSection 91 9" xfId="13944"/>
    <cellStyle name="MLHeaderSection 92" xfId="13945"/>
    <cellStyle name="MLHeaderSection 92 10" xfId="13946"/>
    <cellStyle name="MLHeaderSection 92 2" xfId="13947"/>
    <cellStyle name="MLHeaderSection 92 2 2" xfId="13948"/>
    <cellStyle name="MLHeaderSection 92 2 3" xfId="13949"/>
    <cellStyle name="MLHeaderSection 92 2 4" xfId="13950"/>
    <cellStyle name="MLHeaderSection 92 2 5" xfId="13951"/>
    <cellStyle name="MLHeaderSection 92 3" xfId="13952"/>
    <cellStyle name="MLHeaderSection 92 3 2" xfId="13953"/>
    <cellStyle name="MLHeaderSection 92 3 3" xfId="13954"/>
    <cellStyle name="MLHeaderSection 92 3 4" xfId="13955"/>
    <cellStyle name="MLHeaderSection 92 3 5" xfId="13956"/>
    <cellStyle name="MLHeaderSection 92 4" xfId="13957"/>
    <cellStyle name="MLHeaderSection 92 4 2" xfId="13958"/>
    <cellStyle name="MLHeaderSection 92 4 3" xfId="13959"/>
    <cellStyle name="MLHeaderSection 92 4 4" xfId="13960"/>
    <cellStyle name="MLHeaderSection 92 4 5" xfId="13961"/>
    <cellStyle name="MLHeaderSection 92 5" xfId="13962"/>
    <cellStyle name="MLHeaderSection 92 5 2" xfId="13963"/>
    <cellStyle name="MLHeaderSection 92 5 3" xfId="13964"/>
    <cellStyle name="MLHeaderSection 92 5 4" xfId="13965"/>
    <cellStyle name="MLHeaderSection 92 5 5" xfId="13966"/>
    <cellStyle name="MLHeaderSection 92 6" xfId="13967"/>
    <cellStyle name="MLHeaderSection 92 6 2" xfId="13968"/>
    <cellStyle name="MLHeaderSection 92 6 3" xfId="13969"/>
    <cellStyle name="MLHeaderSection 92 6 4" xfId="13970"/>
    <cellStyle name="MLHeaderSection 92 6 5" xfId="13971"/>
    <cellStyle name="MLHeaderSection 92 7" xfId="13972"/>
    <cellStyle name="MLHeaderSection 92 8" xfId="13973"/>
    <cellStyle name="MLHeaderSection 92 9" xfId="13974"/>
    <cellStyle name="MLHeaderSection 93" xfId="13975"/>
    <cellStyle name="MLHeaderSection 93 10" xfId="13976"/>
    <cellStyle name="MLHeaderSection 93 2" xfId="13977"/>
    <cellStyle name="MLHeaderSection 93 2 2" xfId="13978"/>
    <cellStyle name="MLHeaderSection 93 2 3" xfId="13979"/>
    <cellStyle name="MLHeaderSection 93 2 4" xfId="13980"/>
    <cellStyle name="MLHeaderSection 93 2 5" xfId="13981"/>
    <cellStyle name="MLHeaderSection 93 3" xfId="13982"/>
    <cellStyle name="MLHeaderSection 93 3 2" xfId="13983"/>
    <cellStyle name="MLHeaderSection 93 3 3" xfId="13984"/>
    <cellStyle name="MLHeaderSection 93 3 4" xfId="13985"/>
    <cellStyle name="MLHeaderSection 93 3 5" xfId="13986"/>
    <cellStyle name="MLHeaderSection 93 4" xfId="13987"/>
    <cellStyle name="MLHeaderSection 93 4 2" xfId="13988"/>
    <cellStyle name="MLHeaderSection 93 4 3" xfId="13989"/>
    <cellStyle name="MLHeaderSection 93 4 4" xfId="13990"/>
    <cellStyle name="MLHeaderSection 93 4 5" xfId="13991"/>
    <cellStyle name="MLHeaderSection 93 5" xfId="13992"/>
    <cellStyle name="MLHeaderSection 93 5 2" xfId="13993"/>
    <cellStyle name="MLHeaderSection 93 5 3" xfId="13994"/>
    <cellStyle name="MLHeaderSection 93 5 4" xfId="13995"/>
    <cellStyle name="MLHeaderSection 93 5 5" xfId="13996"/>
    <cellStyle name="MLHeaderSection 93 6" xfId="13997"/>
    <cellStyle name="MLHeaderSection 93 6 2" xfId="13998"/>
    <cellStyle name="MLHeaderSection 93 6 3" xfId="13999"/>
    <cellStyle name="MLHeaderSection 93 6 4" xfId="14000"/>
    <cellStyle name="MLHeaderSection 93 6 5" xfId="14001"/>
    <cellStyle name="MLHeaderSection 93 7" xfId="14002"/>
    <cellStyle name="MLHeaderSection 93 8" xfId="14003"/>
    <cellStyle name="MLHeaderSection 93 9" xfId="14004"/>
    <cellStyle name="MLHeaderSection 94" xfId="14005"/>
    <cellStyle name="MLHeaderSection 94 10" xfId="14006"/>
    <cellStyle name="MLHeaderSection 94 2" xfId="14007"/>
    <cellStyle name="MLHeaderSection 94 2 2" xfId="14008"/>
    <cellStyle name="MLHeaderSection 94 2 3" xfId="14009"/>
    <cellStyle name="MLHeaderSection 94 2 4" xfId="14010"/>
    <cellStyle name="MLHeaderSection 94 2 5" xfId="14011"/>
    <cellStyle name="MLHeaderSection 94 3" xfId="14012"/>
    <cellStyle name="MLHeaderSection 94 3 2" xfId="14013"/>
    <cellStyle name="MLHeaderSection 94 3 3" xfId="14014"/>
    <cellStyle name="MLHeaderSection 94 3 4" xfId="14015"/>
    <cellStyle name="MLHeaderSection 94 3 5" xfId="14016"/>
    <cellStyle name="MLHeaderSection 94 4" xfId="14017"/>
    <cellStyle name="MLHeaderSection 94 4 2" xfId="14018"/>
    <cellStyle name="MLHeaderSection 94 4 3" xfId="14019"/>
    <cellStyle name="MLHeaderSection 94 4 4" xfId="14020"/>
    <cellStyle name="MLHeaderSection 94 4 5" xfId="14021"/>
    <cellStyle name="MLHeaderSection 94 5" xfId="14022"/>
    <cellStyle name="MLHeaderSection 94 5 2" xfId="14023"/>
    <cellStyle name="MLHeaderSection 94 5 3" xfId="14024"/>
    <cellStyle name="MLHeaderSection 94 5 4" xfId="14025"/>
    <cellStyle name="MLHeaderSection 94 5 5" xfId="14026"/>
    <cellStyle name="MLHeaderSection 94 6" xfId="14027"/>
    <cellStyle name="MLHeaderSection 94 6 2" xfId="14028"/>
    <cellStyle name="MLHeaderSection 94 6 3" xfId="14029"/>
    <cellStyle name="MLHeaderSection 94 6 4" xfId="14030"/>
    <cellStyle name="MLHeaderSection 94 6 5" xfId="14031"/>
    <cellStyle name="MLHeaderSection 94 7" xfId="14032"/>
    <cellStyle name="MLHeaderSection 94 8" xfId="14033"/>
    <cellStyle name="MLHeaderSection 94 9" xfId="14034"/>
    <cellStyle name="MLHeaderSection 95" xfId="14035"/>
    <cellStyle name="MLHeaderSection 95 10" xfId="14036"/>
    <cellStyle name="MLHeaderSection 95 2" xfId="14037"/>
    <cellStyle name="MLHeaderSection 95 2 2" xfId="14038"/>
    <cellStyle name="MLHeaderSection 95 2 3" xfId="14039"/>
    <cellStyle name="MLHeaderSection 95 2 4" xfId="14040"/>
    <cellStyle name="MLHeaderSection 95 2 5" xfId="14041"/>
    <cellStyle name="MLHeaderSection 95 3" xfId="14042"/>
    <cellStyle name="MLHeaderSection 95 3 2" xfId="14043"/>
    <cellStyle name="MLHeaderSection 95 3 3" xfId="14044"/>
    <cellStyle name="MLHeaderSection 95 3 4" xfId="14045"/>
    <cellStyle name="MLHeaderSection 95 3 5" xfId="14046"/>
    <cellStyle name="MLHeaderSection 95 4" xfId="14047"/>
    <cellStyle name="MLHeaderSection 95 4 2" xfId="14048"/>
    <cellStyle name="MLHeaderSection 95 4 3" xfId="14049"/>
    <cellStyle name="MLHeaderSection 95 4 4" xfId="14050"/>
    <cellStyle name="MLHeaderSection 95 4 5" xfId="14051"/>
    <cellStyle name="MLHeaderSection 95 5" xfId="14052"/>
    <cellStyle name="MLHeaderSection 95 5 2" xfId="14053"/>
    <cellStyle name="MLHeaderSection 95 5 3" xfId="14054"/>
    <cellStyle name="MLHeaderSection 95 5 4" xfId="14055"/>
    <cellStyle name="MLHeaderSection 95 5 5" xfId="14056"/>
    <cellStyle name="MLHeaderSection 95 6" xfId="14057"/>
    <cellStyle name="MLHeaderSection 95 6 2" xfId="14058"/>
    <cellStyle name="MLHeaderSection 95 6 3" xfId="14059"/>
    <cellStyle name="MLHeaderSection 95 6 4" xfId="14060"/>
    <cellStyle name="MLHeaderSection 95 6 5" xfId="14061"/>
    <cellStyle name="MLHeaderSection 95 7" xfId="14062"/>
    <cellStyle name="MLHeaderSection 95 8" xfId="14063"/>
    <cellStyle name="MLHeaderSection 95 9" xfId="14064"/>
    <cellStyle name="MLHeaderSection 96" xfId="14065"/>
    <cellStyle name="MLHeaderSection 96 10" xfId="14066"/>
    <cellStyle name="MLHeaderSection 96 2" xfId="14067"/>
    <cellStyle name="MLHeaderSection 96 2 2" xfId="14068"/>
    <cellStyle name="MLHeaderSection 96 2 3" xfId="14069"/>
    <cellStyle name="MLHeaderSection 96 2 4" xfId="14070"/>
    <cellStyle name="MLHeaderSection 96 2 5" xfId="14071"/>
    <cellStyle name="MLHeaderSection 96 3" xfId="14072"/>
    <cellStyle name="MLHeaderSection 96 3 2" xfId="14073"/>
    <cellStyle name="MLHeaderSection 96 3 3" xfId="14074"/>
    <cellStyle name="MLHeaderSection 96 3 4" xfId="14075"/>
    <cellStyle name="MLHeaderSection 96 3 5" xfId="14076"/>
    <cellStyle name="MLHeaderSection 96 4" xfId="14077"/>
    <cellStyle name="MLHeaderSection 96 4 2" xfId="14078"/>
    <cellStyle name="MLHeaderSection 96 4 3" xfId="14079"/>
    <cellStyle name="MLHeaderSection 96 4 4" xfId="14080"/>
    <cellStyle name="MLHeaderSection 96 4 5" xfId="14081"/>
    <cellStyle name="MLHeaderSection 96 5" xfId="14082"/>
    <cellStyle name="MLHeaderSection 96 5 2" xfId="14083"/>
    <cellStyle name="MLHeaderSection 96 5 3" xfId="14084"/>
    <cellStyle name="MLHeaderSection 96 5 4" xfId="14085"/>
    <cellStyle name="MLHeaderSection 96 5 5" xfId="14086"/>
    <cellStyle name="MLHeaderSection 96 6" xfId="14087"/>
    <cellStyle name="MLHeaderSection 96 6 2" xfId="14088"/>
    <cellStyle name="MLHeaderSection 96 6 3" xfId="14089"/>
    <cellStyle name="MLHeaderSection 96 6 4" xfId="14090"/>
    <cellStyle name="MLHeaderSection 96 6 5" xfId="14091"/>
    <cellStyle name="MLHeaderSection 96 7" xfId="14092"/>
    <cellStyle name="MLHeaderSection 96 8" xfId="14093"/>
    <cellStyle name="MLHeaderSection 96 9" xfId="14094"/>
    <cellStyle name="MLHeaderSection 97" xfId="14095"/>
    <cellStyle name="MLHeaderSection 97 10" xfId="14096"/>
    <cellStyle name="MLHeaderSection 97 2" xfId="14097"/>
    <cellStyle name="MLHeaderSection 97 2 2" xfId="14098"/>
    <cellStyle name="MLHeaderSection 97 2 3" xfId="14099"/>
    <cellStyle name="MLHeaderSection 97 2 4" xfId="14100"/>
    <cellStyle name="MLHeaderSection 97 2 5" xfId="14101"/>
    <cellStyle name="MLHeaderSection 97 3" xfId="14102"/>
    <cellStyle name="MLHeaderSection 97 3 2" xfId="14103"/>
    <cellStyle name="MLHeaderSection 97 3 3" xfId="14104"/>
    <cellStyle name="MLHeaderSection 97 3 4" xfId="14105"/>
    <cellStyle name="MLHeaderSection 97 3 5" xfId="14106"/>
    <cellStyle name="MLHeaderSection 97 4" xfId="14107"/>
    <cellStyle name="MLHeaderSection 97 4 2" xfId="14108"/>
    <cellStyle name="MLHeaderSection 97 4 3" xfId="14109"/>
    <cellStyle name="MLHeaderSection 97 4 4" xfId="14110"/>
    <cellStyle name="MLHeaderSection 97 4 5" xfId="14111"/>
    <cellStyle name="MLHeaderSection 97 5" xfId="14112"/>
    <cellStyle name="MLHeaderSection 97 5 2" xfId="14113"/>
    <cellStyle name="MLHeaderSection 97 5 3" xfId="14114"/>
    <cellStyle name="MLHeaderSection 97 5 4" xfId="14115"/>
    <cellStyle name="MLHeaderSection 97 5 5" xfId="14116"/>
    <cellStyle name="MLHeaderSection 97 6" xfId="14117"/>
    <cellStyle name="MLHeaderSection 97 6 2" xfId="14118"/>
    <cellStyle name="MLHeaderSection 97 6 3" xfId="14119"/>
    <cellStyle name="MLHeaderSection 97 6 4" xfId="14120"/>
    <cellStyle name="MLHeaderSection 97 6 5" xfId="14121"/>
    <cellStyle name="MLHeaderSection 97 7" xfId="14122"/>
    <cellStyle name="MLHeaderSection 97 8" xfId="14123"/>
    <cellStyle name="MLHeaderSection 97 9" xfId="14124"/>
    <cellStyle name="MLHeaderSection 98" xfId="14125"/>
    <cellStyle name="MLHeaderSection 98 10" xfId="14126"/>
    <cellStyle name="MLHeaderSection 98 2" xfId="14127"/>
    <cellStyle name="MLHeaderSection 98 2 2" xfId="14128"/>
    <cellStyle name="MLHeaderSection 98 2 3" xfId="14129"/>
    <cellStyle name="MLHeaderSection 98 2 4" xfId="14130"/>
    <cellStyle name="MLHeaderSection 98 2 5" xfId="14131"/>
    <cellStyle name="MLHeaderSection 98 3" xfId="14132"/>
    <cellStyle name="MLHeaderSection 98 3 2" xfId="14133"/>
    <cellStyle name="MLHeaderSection 98 3 3" xfId="14134"/>
    <cellStyle name="MLHeaderSection 98 3 4" xfId="14135"/>
    <cellStyle name="MLHeaderSection 98 3 5" xfId="14136"/>
    <cellStyle name="MLHeaderSection 98 4" xfId="14137"/>
    <cellStyle name="MLHeaderSection 98 4 2" xfId="14138"/>
    <cellStyle name="MLHeaderSection 98 4 3" xfId="14139"/>
    <cellStyle name="MLHeaderSection 98 4 4" xfId="14140"/>
    <cellStyle name="MLHeaderSection 98 4 5" xfId="14141"/>
    <cellStyle name="MLHeaderSection 98 5" xfId="14142"/>
    <cellStyle name="MLHeaderSection 98 5 2" xfId="14143"/>
    <cellStyle name="MLHeaderSection 98 5 3" xfId="14144"/>
    <cellStyle name="MLHeaderSection 98 5 4" xfId="14145"/>
    <cellStyle name="MLHeaderSection 98 5 5" xfId="14146"/>
    <cellStyle name="MLHeaderSection 98 6" xfId="14147"/>
    <cellStyle name="MLHeaderSection 98 6 2" xfId="14148"/>
    <cellStyle name="MLHeaderSection 98 6 3" xfId="14149"/>
    <cellStyle name="MLHeaderSection 98 6 4" xfId="14150"/>
    <cellStyle name="MLHeaderSection 98 6 5" xfId="14151"/>
    <cellStyle name="MLHeaderSection 98 7" xfId="14152"/>
    <cellStyle name="MLHeaderSection 98 8" xfId="14153"/>
    <cellStyle name="MLHeaderSection 98 9" xfId="14154"/>
    <cellStyle name="MLHeaderSection 99" xfId="14155"/>
    <cellStyle name="MLHeaderSection 99 10" xfId="14156"/>
    <cellStyle name="MLHeaderSection 99 2" xfId="14157"/>
    <cellStyle name="MLHeaderSection 99 2 2" xfId="14158"/>
    <cellStyle name="MLHeaderSection 99 2 3" xfId="14159"/>
    <cellStyle name="MLHeaderSection 99 2 4" xfId="14160"/>
    <cellStyle name="MLHeaderSection 99 2 5" xfId="14161"/>
    <cellStyle name="MLHeaderSection 99 3" xfId="14162"/>
    <cellStyle name="MLHeaderSection 99 3 2" xfId="14163"/>
    <cellStyle name="MLHeaderSection 99 3 3" xfId="14164"/>
    <cellStyle name="MLHeaderSection 99 3 4" xfId="14165"/>
    <cellStyle name="MLHeaderSection 99 3 5" xfId="14166"/>
    <cellStyle name="MLHeaderSection 99 4" xfId="14167"/>
    <cellStyle name="MLHeaderSection 99 4 2" xfId="14168"/>
    <cellStyle name="MLHeaderSection 99 4 3" xfId="14169"/>
    <cellStyle name="MLHeaderSection 99 4 4" xfId="14170"/>
    <cellStyle name="MLHeaderSection 99 4 5" xfId="14171"/>
    <cellStyle name="MLHeaderSection 99 5" xfId="14172"/>
    <cellStyle name="MLHeaderSection 99 5 2" xfId="14173"/>
    <cellStyle name="MLHeaderSection 99 5 3" xfId="14174"/>
    <cellStyle name="MLHeaderSection 99 5 4" xfId="14175"/>
    <cellStyle name="MLHeaderSection 99 5 5" xfId="14176"/>
    <cellStyle name="MLHeaderSection 99 6" xfId="14177"/>
    <cellStyle name="MLHeaderSection 99 6 2" xfId="14178"/>
    <cellStyle name="MLHeaderSection 99 6 3" xfId="14179"/>
    <cellStyle name="MLHeaderSection 99 6 4" xfId="14180"/>
    <cellStyle name="MLHeaderSection 99 6 5" xfId="14181"/>
    <cellStyle name="MLHeaderSection 99 7" xfId="14182"/>
    <cellStyle name="MLHeaderSection 99 8" xfId="14183"/>
    <cellStyle name="MLHeaderSection 99 9" xfId="14184"/>
    <cellStyle name="MLMultiple0" xfId="14185"/>
    <cellStyle name="MLMultiple0 2" xfId="14186"/>
    <cellStyle name="MLPercent0" xfId="14187"/>
    <cellStyle name="MLPercent0 2" xfId="14188"/>
    <cellStyle name="MLPound0" xfId="14189"/>
    <cellStyle name="MLPound0 2" xfId="14190"/>
    <cellStyle name="MLYen0" xfId="14191"/>
    <cellStyle name="MLYen0 2" xfId="14192"/>
    <cellStyle name="modified" xfId="14193"/>
    <cellStyle name="modified 2" xfId="14194"/>
    <cellStyle name="Moneda [0]_10 AVERIAS MASIVAS + ANT" xfId="14195"/>
    <cellStyle name="Moneda_10 AVERIAS MASIVAS + ANT" xfId="14196"/>
    <cellStyle name="Monetario" xfId="14197"/>
    <cellStyle name="Monetario 2" xfId="14198"/>
    <cellStyle name="Multiple" xfId="14199"/>
    <cellStyle name="Multiple0" xfId="14200"/>
    <cellStyle name="MyDateFormat" xfId="14201"/>
    <cellStyle name="Neutral 2" xfId="14202"/>
    <cellStyle name="Neutral 2 2" xfId="14203"/>
    <cellStyle name="Neutral 2 3" xfId="14204"/>
    <cellStyle name="Neutral 3" xfId="14205"/>
    <cellStyle name="Neutral 3 2" xfId="14206"/>
    <cellStyle name="Neutral 3 3" xfId="14207"/>
    <cellStyle name="Neutral 4" xfId="14208"/>
    <cellStyle name="Neutral 4 2" xfId="14209"/>
    <cellStyle name="Neutral 4 3" xfId="14210"/>
    <cellStyle name="Neutral 4 4" xfId="14211"/>
    <cellStyle name="Neutral 5" xfId="14212"/>
    <cellStyle name="Neutral 5 2" xfId="14213"/>
    <cellStyle name="Neutral 6" xfId="14214"/>
    <cellStyle name="Neutral 7" xfId="14215"/>
    <cellStyle name="Neutre 2" xfId="14216"/>
    <cellStyle name="Neutre 3" xfId="14217"/>
    <cellStyle name="Neutre 4" xfId="14218"/>
    <cellStyle name="Neutre 5" xfId="14219"/>
    <cellStyle name="Neutre 6" xfId="14220"/>
    <cellStyle name="NewColumnHeaderNormal" xfId="14221"/>
    <cellStyle name="NewSectionHeaderNormal" xfId="14222"/>
    <cellStyle name="NewTitleNormal" xfId="14223"/>
    <cellStyle name="no dec" xfId="14224"/>
    <cellStyle name="no dec 2" xfId="14225"/>
    <cellStyle name="no dec 2 2" xfId="14226"/>
    <cellStyle name="no dec 2 2 2" xfId="14227"/>
    <cellStyle name="no dec 2 3" xfId="14228"/>
    <cellStyle name="no dec 3" xfId="14229"/>
    <cellStyle name="no dec 4" xfId="14230"/>
    <cellStyle name="no dec 5" xfId="14231"/>
    <cellStyle name="no_input" xfId="14232"/>
    <cellStyle name="Normal" xfId="0" builtinId="0"/>
    <cellStyle name="Normal - Style1" xfId="14233"/>
    <cellStyle name="Normal - Style1 2" xfId="14234"/>
    <cellStyle name="Normal - Style1 2 2" xfId="14235"/>
    <cellStyle name="Normal - Style1 2 2 2" xfId="14236"/>
    <cellStyle name="Normal - Style1 2 3" xfId="14237"/>
    <cellStyle name="Normal - Style1 3" xfId="14238"/>
    <cellStyle name="Normal - Style1 3 2" xfId="14239"/>
    <cellStyle name="Normal - Style1 3 2 2" xfId="14240"/>
    <cellStyle name="Normal - Style1 3 3" xfId="14241"/>
    <cellStyle name="Normal - Style1 4" xfId="14242"/>
    <cellStyle name="Normal - Style1 4 2" xfId="14243"/>
    <cellStyle name="Normal - Style1 5" xfId="14244"/>
    <cellStyle name="Normal - Style1 6" xfId="14245"/>
    <cellStyle name="Normal 1" xfId="14246"/>
    <cellStyle name="Normal 10" xfId="14247"/>
    <cellStyle name="Normal 10 2" xfId="14248"/>
    <cellStyle name="Normal 10 2 2" xfId="14249"/>
    <cellStyle name="Normal 10 2 2 2" xfId="14250"/>
    <cellStyle name="Normal 10 2 3" xfId="14251"/>
    <cellStyle name="Normal 10 2 3 2" xfId="14252"/>
    <cellStyle name="Normal 10 3" xfId="14253"/>
    <cellStyle name="Normal 10 3 2" xfId="14254"/>
    <cellStyle name="Normal 10 4" xfId="14255"/>
    <cellStyle name="Normal 10 5" xfId="14256"/>
    <cellStyle name="Normal 10 5 2" xfId="14257"/>
    <cellStyle name="Normal 10 6" xfId="14258"/>
    <cellStyle name="Normal 100" xfId="14259"/>
    <cellStyle name="Normal 100 10" xfId="14260"/>
    <cellStyle name="Normal 100 10 2" xfId="14261"/>
    <cellStyle name="Normal 100 10 2 2" xfId="14262"/>
    <cellStyle name="Normal 100 10 2 2 2" xfId="14263"/>
    <cellStyle name="Normal 100 10 2 3" xfId="14264"/>
    <cellStyle name="Normal 100 10 3" xfId="14265"/>
    <cellStyle name="Normal 100 10 3 2" xfId="14266"/>
    <cellStyle name="Normal 100 10 4" xfId="14267"/>
    <cellStyle name="Normal 100 10 5" xfId="14268"/>
    <cellStyle name="Normal 100 10 6" xfId="14269"/>
    <cellStyle name="Normal 100 11" xfId="14270"/>
    <cellStyle name="Normal 100 11 2" xfId="14271"/>
    <cellStyle name="Normal 100 11 2 2" xfId="14272"/>
    <cellStyle name="Normal 100 11 2 2 2" xfId="14273"/>
    <cellStyle name="Normal 100 11 2 3" xfId="14274"/>
    <cellStyle name="Normal 100 11 3" xfId="14275"/>
    <cellStyle name="Normal 100 11 3 2" xfId="14276"/>
    <cellStyle name="Normal 100 11 4" xfId="14277"/>
    <cellStyle name="Normal 100 11 5" xfId="14278"/>
    <cellStyle name="Normal 100 11 6" xfId="14279"/>
    <cellStyle name="Normal 100 12" xfId="14280"/>
    <cellStyle name="Normal 100 12 2" xfId="14281"/>
    <cellStyle name="Normal 100 12 2 2" xfId="14282"/>
    <cellStyle name="Normal 100 12 2 2 2" xfId="14283"/>
    <cellStyle name="Normal 100 12 2 3" xfId="14284"/>
    <cellStyle name="Normal 100 12 3" xfId="14285"/>
    <cellStyle name="Normal 100 12 3 2" xfId="14286"/>
    <cellStyle name="Normal 100 12 4" xfId="14287"/>
    <cellStyle name="Normal 100 12 5" xfId="14288"/>
    <cellStyle name="Normal 100 12 6" xfId="14289"/>
    <cellStyle name="Normal 100 13" xfId="14290"/>
    <cellStyle name="Normal 100 13 2" xfId="14291"/>
    <cellStyle name="Normal 100 13 2 2" xfId="14292"/>
    <cellStyle name="Normal 100 13 2 2 2" xfId="14293"/>
    <cellStyle name="Normal 100 13 2 3" xfId="14294"/>
    <cellStyle name="Normal 100 13 3" xfId="14295"/>
    <cellStyle name="Normal 100 13 3 2" xfId="14296"/>
    <cellStyle name="Normal 100 13 4" xfId="14297"/>
    <cellStyle name="Normal 100 13 5" xfId="14298"/>
    <cellStyle name="Normal 100 13 6" xfId="14299"/>
    <cellStyle name="Normal 100 14" xfId="14300"/>
    <cellStyle name="Normal 100 14 2" xfId="14301"/>
    <cellStyle name="Normal 100 14 2 2" xfId="14302"/>
    <cellStyle name="Normal 100 14 2 2 2" xfId="14303"/>
    <cellStyle name="Normal 100 14 2 3" xfId="14304"/>
    <cellStyle name="Normal 100 14 3" xfId="14305"/>
    <cellStyle name="Normal 100 14 3 2" xfId="14306"/>
    <cellStyle name="Normal 100 14 4" xfId="14307"/>
    <cellStyle name="Normal 100 14 5" xfId="14308"/>
    <cellStyle name="Normal 100 14 6" xfId="14309"/>
    <cellStyle name="Normal 100 15" xfId="14310"/>
    <cellStyle name="Normal 100 15 2" xfId="14311"/>
    <cellStyle name="Normal 100 16" xfId="14312"/>
    <cellStyle name="Normal 100 16 2" xfId="14313"/>
    <cellStyle name="Normal 100 16 2 2" xfId="14314"/>
    <cellStyle name="Normal 100 16 3" xfId="14315"/>
    <cellStyle name="Normal 100 17" xfId="14316"/>
    <cellStyle name="Normal 100 17 2" xfId="14317"/>
    <cellStyle name="Normal 100 18" xfId="14318"/>
    <cellStyle name="Normal 100 19" xfId="14319"/>
    <cellStyle name="Normal 100 2" xfId="14320"/>
    <cellStyle name="Normal 100 2 10" xfId="14321"/>
    <cellStyle name="Normal 100 2 10 2" xfId="14322"/>
    <cellStyle name="Normal 100 2 10 2 2" xfId="14323"/>
    <cellStyle name="Normal 100 2 10 2 2 2" xfId="14324"/>
    <cellStyle name="Normal 100 2 10 2 3" xfId="14325"/>
    <cellStyle name="Normal 100 2 10 3" xfId="14326"/>
    <cellStyle name="Normal 100 2 10 3 2" xfId="14327"/>
    <cellStyle name="Normal 100 2 10 4" xfId="14328"/>
    <cellStyle name="Normal 100 2 10 5" xfId="14329"/>
    <cellStyle name="Normal 100 2 10 6" xfId="14330"/>
    <cellStyle name="Normal 100 2 11" xfId="14331"/>
    <cellStyle name="Normal 100 2 11 2" xfId="14332"/>
    <cellStyle name="Normal 100 2 11 2 2" xfId="14333"/>
    <cellStyle name="Normal 100 2 11 2 2 2" xfId="14334"/>
    <cellStyle name="Normal 100 2 11 2 3" xfId="14335"/>
    <cellStyle name="Normal 100 2 11 3" xfId="14336"/>
    <cellStyle name="Normal 100 2 11 3 2" xfId="14337"/>
    <cellStyle name="Normal 100 2 11 4" xfId="14338"/>
    <cellStyle name="Normal 100 2 11 5" xfId="14339"/>
    <cellStyle name="Normal 100 2 11 6" xfId="14340"/>
    <cellStyle name="Normal 100 2 12" xfId="14341"/>
    <cellStyle name="Normal 100 2 12 2" xfId="14342"/>
    <cellStyle name="Normal 100 2 12 2 2" xfId="14343"/>
    <cellStyle name="Normal 100 2 12 2 2 2" xfId="14344"/>
    <cellStyle name="Normal 100 2 12 2 3" xfId="14345"/>
    <cellStyle name="Normal 100 2 12 3" xfId="14346"/>
    <cellStyle name="Normal 100 2 12 3 2" xfId="14347"/>
    <cellStyle name="Normal 100 2 12 4" xfId="14348"/>
    <cellStyle name="Normal 100 2 12 5" xfId="14349"/>
    <cellStyle name="Normal 100 2 12 6" xfId="14350"/>
    <cellStyle name="Normal 100 2 13" xfId="14351"/>
    <cellStyle name="Normal 100 2 13 2" xfId="14352"/>
    <cellStyle name="Normal 100 2 13 2 2" xfId="14353"/>
    <cellStyle name="Normal 100 2 13 2 2 2" xfId="14354"/>
    <cellStyle name="Normal 100 2 13 2 3" xfId="14355"/>
    <cellStyle name="Normal 100 2 13 3" xfId="14356"/>
    <cellStyle name="Normal 100 2 13 3 2" xfId="14357"/>
    <cellStyle name="Normal 100 2 13 4" xfId="14358"/>
    <cellStyle name="Normal 100 2 13 5" xfId="14359"/>
    <cellStyle name="Normal 100 2 13 6" xfId="14360"/>
    <cellStyle name="Normal 100 2 14" xfId="14361"/>
    <cellStyle name="Normal 100 2 14 2" xfId="14362"/>
    <cellStyle name="Normal 100 2 15" xfId="14363"/>
    <cellStyle name="Normal 100 2 15 2" xfId="14364"/>
    <cellStyle name="Normal 100 2 15 2 2" xfId="14365"/>
    <cellStyle name="Normal 100 2 15 3" xfId="14366"/>
    <cellStyle name="Normal 100 2 16" xfId="14367"/>
    <cellStyle name="Normal 100 2 16 2" xfId="14368"/>
    <cellStyle name="Normal 100 2 17" xfId="14369"/>
    <cellStyle name="Normal 100 2 18" xfId="14370"/>
    <cellStyle name="Normal 100 2 19" xfId="14371"/>
    <cellStyle name="Normal 100 2 2" xfId="14372"/>
    <cellStyle name="Normal 100 2 2 10" xfId="14373"/>
    <cellStyle name="Normal 100 2 2 10 2" xfId="14374"/>
    <cellStyle name="Normal 100 2 2 10 2 2" xfId="14375"/>
    <cellStyle name="Normal 100 2 2 10 2 2 2" xfId="14376"/>
    <cellStyle name="Normal 100 2 2 10 2 3" xfId="14377"/>
    <cellStyle name="Normal 100 2 2 10 3" xfId="14378"/>
    <cellStyle name="Normal 100 2 2 10 3 2" xfId="14379"/>
    <cellStyle name="Normal 100 2 2 10 4" xfId="14380"/>
    <cellStyle name="Normal 100 2 2 10 5" xfId="14381"/>
    <cellStyle name="Normal 100 2 2 10 6" xfId="14382"/>
    <cellStyle name="Normal 100 2 2 11" xfId="14383"/>
    <cellStyle name="Normal 100 2 2 11 2" xfId="14384"/>
    <cellStyle name="Normal 100 2 2 11 2 2" xfId="14385"/>
    <cellStyle name="Normal 100 2 2 11 2 2 2" xfId="14386"/>
    <cellStyle name="Normal 100 2 2 11 2 3" xfId="14387"/>
    <cellStyle name="Normal 100 2 2 11 3" xfId="14388"/>
    <cellStyle name="Normal 100 2 2 11 3 2" xfId="14389"/>
    <cellStyle name="Normal 100 2 2 11 4" xfId="14390"/>
    <cellStyle name="Normal 100 2 2 11 5" xfId="14391"/>
    <cellStyle name="Normal 100 2 2 11 6" xfId="14392"/>
    <cellStyle name="Normal 100 2 2 12" xfId="14393"/>
    <cellStyle name="Normal 100 2 2 12 2" xfId="14394"/>
    <cellStyle name="Normal 100 2 2 12 2 2" xfId="14395"/>
    <cellStyle name="Normal 100 2 2 12 3" xfId="14396"/>
    <cellStyle name="Normal 100 2 2 13" xfId="14397"/>
    <cellStyle name="Normal 100 2 2 13 2" xfId="14398"/>
    <cellStyle name="Normal 100 2 2 14" xfId="14399"/>
    <cellStyle name="Normal 100 2 2 15" xfId="14400"/>
    <cellStyle name="Normal 100 2 2 16" xfId="14401"/>
    <cellStyle name="Normal 100 2 2 2" xfId="14402"/>
    <cellStyle name="Normal 100 2 2 2 2" xfId="14403"/>
    <cellStyle name="Normal 100 2 2 2 2 2" xfId="14404"/>
    <cellStyle name="Normal 100 2 2 2 2 2 2" xfId="14405"/>
    <cellStyle name="Normal 100 2 2 2 2 3" xfId="14406"/>
    <cellStyle name="Normal 100 2 2 2 3" xfId="14407"/>
    <cellStyle name="Normal 100 2 2 2 3 2" xfId="14408"/>
    <cellStyle name="Normal 100 2 2 2 4" xfId="14409"/>
    <cellStyle name="Normal 100 2 2 2 5" xfId="14410"/>
    <cellStyle name="Normal 100 2 2 2 6" xfId="14411"/>
    <cellStyle name="Normal 100 2 2 3" xfId="14412"/>
    <cellStyle name="Normal 100 2 2 3 2" xfId="14413"/>
    <cellStyle name="Normal 100 2 2 3 2 2" xfId="14414"/>
    <cellStyle name="Normal 100 2 2 3 2 2 2" xfId="14415"/>
    <cellStyle name="Normal 100 2 2 3 2 3" xfId="14416"/>
    <cellStyle name="Normal 100 2 2 3 3" xfId="14417"/>
    <cellStyle name="Normal 100 2 2 3 3 2" xfId="14418"/>
    <cellStyle name="Normal 100 2 2 3 4" xfId="14419"/>
    <cellStyle name="Normal 100 2 2 3 5" xfId="14420"/>
    <cellStyle name="Normal 100 2 2 3 6" xfId="14421"/>
    <cellStyle name="Normal 100 2 2 4" xfId="14422"/>
    <cellStyle name="Normal 100 2 2 4 2" xfId="14423"/>
    <cellStyle name="Normal 100 2 2 4 2 2" xfId="14424"/>
    <cellStyle name="Normal 100 2 2 4 2 2 2" xfId="14425"/>
    <cellStyle name="Normal 100 2 2 4 2 3" xfId="14426"/>
    <cellStyle name="Normal 100 2 2 4 3" xfId="14427"/>
    <cellStyle name="Normal 100 2 2 4 3 2" xfId="14428"/>
    <cellStyle name="Normal 100 2 2 4 4" xfId="14429"/>
    <cellStyle name="Normal 100 2 2 4 5" xfId="14430"/>
    <cellStyle name="Normal 100 2 2 4 6" xfId="14431"/>
    <cellStyle name="Normal 100 2 2 5" xfId="14432"/>
    <cellStyle name="Normal 100 2 2 5 2" xfId="14433"/>
    <cellStyle name="Normal 100 2 2 5 2 2" xfId="14434"/>
    <cellStyle name="Normal 100 2 2 5 2 2 2" xfId="14435"/>
    <cellStyle name="Normal 100 2 2 5 2 3" xfId="14436"/>
    <cellStyle name="Normal 100 2 2 5 3" xfId="14437"/>
    <cellStyle name="Normal 100 2 2 5 3 2" xfId="14438"/>
    <cellStyle name="Normal 100 2 2 5 4" xfId="14439"/>
    <cellStyle name="Normal 100 2 2 5 5" xfId="14440"/>
    <cellStyle name="Normal 100 2 2 5 6" xfId="14441"/>
    <cellStyle name="Normal 100 2 2 6" xfId="14442"/>
    <cellStyle name="Normal 100 2 2 6 2" xfId="14443"/>
    <cellStyle name="Normal 100 2 2 6 2 2" xfId="14444"/>
    <cellStyle name="Normal 100 2 2 6 2 2 2" xfId="14445"/>
    <cellStyle name="Normal 100 2 2 6 2 3" xfId="14446"/>
    <cellStyle name="Normal 100 2 2 6 3" xfId="14447"/>
    <cellStyle name="Normal 100 2 2 6 3 2" xfId="14448"/>
    <cellStyle name="Normal 100 2 2 6 4" xfId="14449"/>
    <cellStyle name="Normal 100 2 2 6 5" xfId="14450"/>
    <cellStyle name="Normal 100 2 2 6 6" xfId="14451"/>
    <cellStyle name="Normal 100 2 2 7" xfId="14452"/>
    <cellStyle name="Normal 100 2 2 7 2" xfId="14453"/>
    <cellStyle name="Normal 100 2 2 7 2 2" xfId="14454"/>
    <cellStyle name="Normal 100 2 2 7 2 2 2" xfId="14455"/>
    <cellStyle name="Normal 100 2 2 7 2 3" xfId="14456"/>
    <cellStyle name="Normal 100 2 2 7 3" xfId="14457"/>
    <cellStyle name="Normal 100 2 2 7 3 2" xfId="14458"/>
    <cellStyle name="Normal 100 2 2 7 4" xfId="14459"/>
    <cellStyle name="Normal 100 2 2 7 5" xfId="14460"/>
    <cellStyle name="Normal 100 2 2 7 6" xfId="14461"/>
    <cellStyle name="Normal 100 2 2 8" xfId="14462"/>
    <cellStyle name="Normal 100 2 2 8 2" xfId="14463"/>
    <cellStyle name="Normal 100 2 2 8 2 2" xfId="14464"/>
    <cellStyle name="Normal 100 2 2 8 2 2 2" xfId="14465"/>
    <cellStyle name="Normal 100 2 2 8 2 3" xfId="14466"/>
    <cellStyle name="Normal 100 2 2 8 3" xfId="14467"/>
    <cellStyle name="Normal 100 2 2 8 3 2" xfId="14468"/>
    <cellStyle name="Normal 100 2 2 8 4" xfId="14469"/>
    <cellStyle name="Normal 100 2 2 8 5" xfId="14470"/>
    <cellStyle name="Normal 100 2 2 8 6" xfId="14471"/>
    <cellStyle name="Normal 100 2 2 9" xfId="14472"/>
    <cellStyle name="Normal 100 2 2 9 2" xfId="14473"/>
    <cellStyle name="Normal 100 2 2 9 2 2" xfId="14474"/>
    <cellStyle name="Normal 100 2 2 9 2 2 2" xfId="14475"/>
    <cellStyle name="Normal 100 2 2 9 2 3" xfId="14476"/>
    <cellStyle name="Normal 100 2 2 9 3" xfId="14477"/>
    <cellStyle name="Normal 100 2 2 9 3 2" xfId="14478"/>
    <cellStyle name="Normal 100 2 2 9 4" xfId="14479"/>
    <cellStyle name="Normal 100 2 2 9 5" xfId="14480"/>
    <cellStyle name="Normal 100 2 2 9 6" xfId="14481"/>
    <cellStyle name="Normal 100 2 3" xfId="14482"/>
    <cellStyle name="Normal 100 2 3 2" xfId="14483"/>
    <cellStyle name="Normal 100 2 3 2 2" xfId="14484"/>
    <cellStyle name="Normal 100 2 3 2 2 2" xfId="14485"/>
    <cellStyle name="Normal 100 2 3 2 3" xfId="14486"/>
    <cellStyle name="Normal 100 2 3 3" xfId="14487"/>
    <cellStyle name="Normal 100 2 3 3 2" xfId="14488"/>
    <cellStyle name="Normal 100 2 3 4" xfId="14489"/>
    <cellStyle name="Normal 100 2 3 5" xfId="14490"/>
    <cellStyle name="Normal 100 2 3 6" xfId="14491"/>
    <cellStyle name="Normal 100 2 4" xfId="14492"/>
    <cellStyle name="Normal 100 2 4 2" xfId="14493"/>
    <cellStyle name="Normal 100 2 4 2 2" xfId="14494"/>
    <cellStyle name="Normal 100 2 4 2 2 2" xfId="14495"/>
    <cellStyle name="Normal 100 2 4 2 3" xfId="14496"/>
    <cellStyle name="Normal 100 2 4 3" xfId="14497"/>
    <cellStyle name="Normal 100 2 4 3 2" xfId="14498"/>
    <cellStyle name="Normal 100 2 4 4" xfId="14499"/>
    <cellStyle name="Normal 100 2 4 5" xfId="14500"/>
    <cellStyle name="Normal 100 2 4 6" xfId="14501"/>
    <cellStyle name="Normal 100 2 5" xfId="14502"/>
    <cellStyle name="Normal 100 2 5 2" xfId="14503"/>
    <cellStyle name="Normal 100 2 5 2 2" xfId="14504"/>
    <cellStyle name="Normal 100 2 5 2 2 2" xfId="14505"/>
    <cellStyle name="Normal 100 2 5 2 3" xfId="14506"/>
    <cellStyle name="Normal 100 2 5 3" xfId="14507"/>
    <cellStyle name="Normal 100 2 5 3 2" xfId="14508"/>
    <cellStyle name="Normal 100 2 5 4" xfId="14509"/>
    <cellStyle name="Normal 100 2 5 5" xfId="14510"/>
    <cellStyle name="Normal 100 2 5 6" xfId="14511"/>
    <cellStyle name="Normal 100 2 6" xfId="14512"/>
    <cellStyle name="Normal 100 2 6 2" xfId="14513"/>
    <cellStyle name="Normal 100 2 6 2 2" xfId="14514"/>
    <cellStyle name="Normal 100 2 6 2 2 2" xfId="14515"/>
    <cellStyle name="Normal 100 2 6 2 3" xfId="14516"/>
    <cellStyle name="Normal 100 2 6 3" xfId="14517"/>
    <cellStyle name="Normal 100 2 6 3 2" xfId="14518"/>
    <cellStyle name="Normal 100 2 6 4" xfId="14519"/>
    <cellStyle name="Normal 100 2 6 5" xfId="14520"/>
    <cellStyle name="Normal 100 2 6 6" xfId="14521"/>
    <cellStyle name="Normal 100 2 7" xfId="14522"/>
    <cellStyle name="Normal 100 2 7 2" xfId="14523"/>
    <cellStyle name="Normal 100 2 7 2 2" xfId="14524"/>
    <cellStyle name="Normal 100 2 7 2 2 2" xfId="14525"/>
    <cellStyle name="Normal 100 2 7 2 3" xfId="14526"/>
    <cellStyle name="Normal 100 2 7 3" xfId="14527"/>
    <cellStyle name="Normal 100 2 7 3 2" xfId="14528"/>
    <cellStyle name="Normal 100 2 7 4" xfId="14529"/>
    <cellStyle name="Normal 100 2 7 5" xfId="14530"/>
    <cellStyle name="Normal 100 2 7 6" xfId="14531"/>
    <cellStyle name="Normal 100 2 8" xfId="14532"/>
    <cellStyle name="Normal 100 2 8 2" xfId="14533"/>
    <cellStyle name="Normal 100 2 8 2 2" xfId="14534"/>
    <cellStyle name="Normal 100 2 8 2 2 2" xfId="14535"/>
    <cellStyle name="Normal 100 2 8 2 3" xfId="14536"/>
    <cellStyle name="Normal 100 2 8 3" xfId="14537"/>
    <cellStyle name="Normal 100 2 8 3 2" xfId="14538"/>
    <cellStyle name="Normal 100 2 8 4" xfId="14539"/>
    <cellStyle name="Normal 100 2 8 5" xfId="14540"/>
    <cellStyle name="Normal 100 2 8 6" xfId="14541"/>
    <cellStyle name="Normal 100 2 9" xfId="14542"/>
    <cellStyle name="Normal 100 2 9 2" xfId="14543"/>
    <cellStyle name="Normal 100 2 9 2 2" xfId="14544"/>
    <cellStyle name="Normal 100 2 9 2 2 2" xfId="14545"/>
    <cellStyle name="Normal 100 2 9 2 3" xfId="14546"/>
    <cellStyle name="Normal 100 2 9 3" xfId="14547"/>
    <cellStyle name="Normal 100 2 9 3 2" xfId="14548"/>
    <cellStyle name="Normal 100 2 9 4" xfId="14549"/>
    <cellStyle name="Normal 100 2 9 5" xfId="14550"/>
    <cellStyle name="Normal 100 2 9 6" xfId="14551"/>
    <cellStyle name="Normal 100 20" xfId="14552"/>
    <cellStyle name="Normal 100 3" xfId="14553"/>
    <cellStyle name="Normal 100 3 10" xfId="14554"/>
    <cellStyle name="Normal 100 3 10 2" xfId="14555"/>
    <cellStyle name="Normal 100 3 10 2 2" xfId="14556"/>
    <cellStyle name="Normal 100 3 10 2 2 2" xfId="14557"/>
    <cellStyle name="Normal 100 3 10 2 3" xfId="14558"/>
    <cellStyle name="Normal 100 3 10 3" xfId="14559"/>
    <cellStyle name="Normal 100 3 10 3 2" xfId="14560"/>
    <cellStyle name="Normal 100 3 10 4" xfId="14561"/>
    <cellStyle name="Normal 100 3 10 5" xfId="14562"/>
    <cellStyle name="Normal 100 3 10 6" xfId="14563"/>
    <cellStyle name="Normal 100 3 11" xfId="14564"/>
    <cellStyle name="Normal 100 3 11 2" xfId="14565"/>
    <cellStyle name="Normal 100 3 11 2 2" xfId="14566"/>
    <cellStyle name="Normal 100 3 11 2 2 2" xfId="14567"/>
    <cellStyle name="Normal 100 3 11 2 3" xfId="14568"/>
    <cellStyle name="Normal 100 3 11 3" xfId="14569"/>
    <cellStyle name="Normal 100 3 11 3 2" xfId="14570"/>
    <cellStyle name="Normal 100 3 11 4" xfId="14571"/>
    <cellStyle name="Normal 100 3 11 5" xfId="14572"/>
    <cellStyle name="Normal 100 3 11 6" xfId="14573"/>
    <cellStyle name="Normal 100 3 12" xfId="14574"/>
    <cellStyle name="Normal 100 3 12 2" xfId="14575"/>
    <cellStyle name="Normal 100 3 12 2 2" xfId="14576"/>
    <cellStyle name="Normal 100 3 12 3" xfId="14577"/>
    <cellStyle name="Normal 100 3 13" xfId="14578"/>
    <cellStyle name="Normal 100 3 13 2" xfId="14579"/>
    <cellStyle name="Normal 100 3 14" xfId="14580"/>
    <cellStyle name="Normal 100 3 15" xfId="14581"/>
    <cellStyle name="Normal 100 3 16" xfId="14582"/>
    <cellStyle name="Normal 100 3 2" xfId="14583"/>
    <cellStyle name="Normal 100 3 2 2" xfId="14584"/>
    <cellStyle name="Normal 100 3 2 2 2" xfId="14585"/>
    <cellStyle name="Normal 100 3 2 2 2 2" xfId="14586"/>
    <cellStyle name="Normal 100 3 2 2 3" xfId="14587"/>
    <cellStyle name="Normal 100 3 2 3" xfId="14588"/>
    <cellStyle name="Normal 100 3 2 3 2" xfId="14589"/>
    <cellStyle name="Normal 100 3 2 4" xfId="14590"/>
    <cellStyle name="Normal 100 3 2 5" xfId="14591"/>
    <cellStyle name="Normal 100 3 2 6" xfId="14592"/>
    <cellStyle name="Normal 100 3 3" xfId="14593"/>
    <cellStyle name="Normal 100 3 3 2" xfId="14594"/>
    <cellStyle name="Normal 100 3 3 2 2" xfId="14595"/>
    <cellStyle name="Normal 100 3 3 2 2 2" xfId="14596"/>
    <cellStyle name="Normal 100 3 3 2 3" xfId="14597"/>
    <cellStyle name="Normal 100 3 3 3" xfId="14598"/>
    <cellStyle name="Normal 100 3 3 3 2" xfId="14599"/>
    <cellStyle name="Normal 100 3 3 4" xfId="14600"/>
    <cellStyle name="Normal 100 3 3 5" xfId="14601"/>
    <cellStyle name="Normal 100 3 3 6" xfId="14602"/>
    <cellStyle name="Normal 100 3 4" xfId="14603"/>
    <cellStyle name="Normal 100 3 4 2" xfId="14604"/>
    <cellStyle name="Normal 100 3 4 2 2" xfId="14605"/>
    <cellStyle name="Normal 100 3 4 2 2 2" xfId="14606"/>
    <cellStyle name="Normal 100 3 4 2 3" xfId="14607"/>
    <cellStyle name="Normal 100 3 4 3" xfId="14608"/>
    <cellStyle name="Normal 100 3 4 3 2" xfId="14609"/>
    <cellStyle name="Normal 100 3 4 4" xfId="14610"/>
    <cellStyle name="Normal 100 3 4 5" xfId="14611"/>
    <cellStyle name="Normal 100 3 4 6" xfId="14612"/>
    <cellStyle name="Normal 100 3 5" xfId="14613"/>
    <cellStyle name="Normal 100 3 5 2" xfId="14614"/>
    <cellStyle name="Normal 100 3 5 2 2" xfId="14615"/>
    <cellStyle name="Normal 100 3 5 2 2 2" xfId="14616"/>
    <cellStyle name="Normal 100 3 5 2 3" xfId="14617"/>
    <cellStyle name="Normal 100 3 5 3" xfId="14618"/>
    <cellStyle name="Normal 100 3 5 3 2" xfId="14619"/>
    <cellStyle name="Normal 100 3 5 4" xfId="14620"/>
    <cellStyle name="Normal 100 3 5 5" xfId="14621"/>
    <cellStyle name="Normal 100 3 5 6" xfId="14622"/>
    <cellStyle name="Normal 100 3 6" xfId="14623"/>
    <cellStyle name="Normal 100 3 6 2" xfId="14624"/>
    <cellStyle name="Normal 100 3 6 2 2" xfId="14625"/>
    <cellStyle name="Normal 100 3 6 2 2 2" xfId="14626"/>
    <cellStyle name="Normal 100 3 6 2 3" xfId="14627"/>
    <cellStyle name="Normal 100 3 6 3" xfId="14628"/>
    <cellStyle name="Normal 100 3 6 3 2" xfId="14629"/>
    <cellStyle name="Normal 100 3 6 4" xfId="14630"/>
    <cellStyle name="Normal 100 3 6 5" xfId="14631"/>
    <cellStyle name="Normal 100 3 6 6" xfId="14632"/>
    <cellStyle name="Normal 100 3 7" xfId="14633"/>
    <cellStyle name="Normal 100 3 7 2" xfId="14634"/>
    <cellStyle name="Normal 100 3 7 2 2" xfId="14635"/>
    <cellStyle name="Normal 100 3 7 2 2 2" xfId="14636"/>
    <cellStyle name="Normal 100 3 7 2 3" xfId="14637"/>
    <cellStyle name="Normal 100 3 7 3" xfId="14638"/>
    <cellStyle name="Normal 100 3 7 3 2" xfId="14639"/>
    <cellStyle name="Normal 100 3 7 4" xfId="14640"/>
    <cellStyle name="Normal 100 3 7 5" xfId="14641"/>
    <cellStyle name="Normal 100 3 7 6" xfId="14642"/>
    <cellStyle name="Normal 100 3 8" xfId="14643"/>
    <cellStyle name="Normal 100 3 8 2" xfId="14644"/>
    <cellStyle name="Normal 100 3 8 2 2" xfId="14645"/>
    <cellStyle name="Normal 100 3 8 2 2 2" xfId="14646"/>
    <cellStyle name="Normal 100 3 8 2 3" xfId="14647"/>
    <cellStyle name="Normal 100 3 8 3" xfId="14648"/>
    <cellStyle name="Normal 100 3 8 3 2" xfId="14649"/>
    <cellStyle name="Normal 100 3 8 4" xfId="14650"/>
    <cellStyle name="Normal 100 3 8 5" xfId="14651"/>
    <cellStyle name="Normal 100 3 8 6" xfId="14652"/>
    <cellStyle name="Normal 100 3 9" xfId="14653"/>
    <cellStyle name="Normal 100 3 9 2" xfId="14654"/>
    <cellStyle name="Normal 100 3 9 2 2" xfId="14655"/>
    <cellStyle name="Normal 100 3 9 2 2 2" xfId="14656"/>
    <cellStyle name="Normal 100 3 9 2 3" xfId="14657"/>
    <cellStyle name="Normal 100 3 9 3" xfId="14658"/>
    <cellStyle name="Normal 100 3 9 3 2" xfId="14659"/>
    <cellStyle name="Normal 100 3 9 4" xfId="14660"/>
    <cellStyle name="Normal 100 3 9 5" xfId="14661"/>
    <cellStyle name="Normal 100 3 9 6" xfId="14662"/>
    <cellStyle name="Normal 100 4" xfId="14663"/>
    <cellStyle name="Normal 100 4 2" xfId="14664"/>
    <cellStyle name="Normal 100 4 2 2" xfId="14665"/>
    <cellStyle name="Normal 100 4 2 2 2" xfId="14666"/>
    <cellStyle name="Normal 100 4 2 3" xfId="14667"/>
    <cellStyle name="Normal 100 4 3" xfId="14668"/>
    <cellStyle name="Normal 100 4 3 2" xfId="14669"/>
    <cellStyle name="Normal 100 4 4" xfId="14670"/>
    <cellStyle name="Normal 100 4 5" xfId="14671"/>
    <cellStyle name="Normal 100 4 6" xfId="14672"/>
    <cellStyle name="Normal 100 5" xfId="14673"/>
    <cellStyle name="Normal 100 5 2" xfId="14674"/>
    <cellStyle name="Normal 100 5 2 2" xfId="14675"/>
    <cellStyle name="Normal 100 5 2 2 2" xfId="14676"/>
    <cellStyle name="Normal 100 5 2 3" xfId="14677"/>
    <cellStyle name="Normal 100 5 3" xfId="14678"/>
    <cellStyle name="Normal 100 5 3 2" xfId="14679"/>
    <cellStyle name="Normal 100 5 4" xfId="14680"/>
    <cellStyle name="Normal 100 5 5" xfId="14681"/>
    <cellStyle name="Normal 100 5 6" xfId="14682"/>
    <cellStyle name="Normal 100 6" xfId="14683"/>
    <cellStyle name="Normal 100 6 2" xfId="14684"/>
    <cellStyle name="Normal 100 6 2 2" xfId="14685"/>
    <cellStyle name="Normal 100 6 2 2 2" xfId="14686"/>
    <cellStyle name="Normal 100 6 2 3" xfId="14687"/>
    <cellStyle name="Normal 100 6 3" xfId="14688"/>
    <cellStyle name="Normal 100 6 3 2" xfId="14689"/>
    <cellStyle name="Normal 100 6 4" xfId="14690"/>
    <cellStyle name="Normal 100 6 5" xfId="14691"/>
    <cellStyle name="Normal 100 6 6" xfId="14692"/>
    <cellStyle name="Normal 100 7" xfId="14693"/>
    <cellStyle name="Normal 100 7 2" xfId="14694"/>
    <cellStyle name="Normal 100 7 2 2" xfId="14695"/>
    <cellStyle name="Normal 100 7 2 2 2" xfId="14696"/>
    <cellStyle name="Normal 100 7 2 3" xfId="14697"/>
    <cellStyle name="Normal 100 7 3" xfId="14698"/>
    <cellStyle name="Normal 100 7 3 2" xfId="14699"/>
    <cellStyle name="Normal 100 7 4" xfId="14700"/>
    <cellStyle name="Normal 100 7 5" xfId="14701"/>
    <cellStyle name="Normal 100 7 6" xfId="14702"/>
    <cellStyle name="Normal 100 8" xfId="14703"/>
    <cellStyle name="Normal 100 8 2" xfId="14704"/>
    <cellStyle name="Normal 100 8 2 2" xfId="14705"/>
    <cellStyle name="Normal 100 8 2 2 2" xfId="14706"/>
    <cellStyle name="Normal 100 8 2 3" xfId="14707"/>
    <cellStyle name="Normal 100 8 3" xfId="14708"/>
    <cellStyle name="Normal 100 8 3 2" xfId="14709"/>
    <cellStyle name="Normal 100 8 4" xfId="14710"/>
    <cellStyle name="Normal 100 8 5" xfId="14711"/>
    <cellStyle name="Normal 100 8 6" xfId="14712"/>
    <cellStyle name="Normal 100 9" xfId="14713"/>
    <cellStyle name="Normal 100 9 2" xfId="14714"/>
    <cellStyle name="Normal 100 9 2 2" xfId="14715"/>
    <cellStyle name="Normal 100 9 2 2 2" xfId="14716"/>
    <cellStyle name="Normal 100 9 2 3" xfId="14717"/>
    <cellStyle name="Normal 100 9 3" xfId="14718"/>
    <cellStyle name="Normal 100 9 3 2" xfId="14719"/>
    <cellStyle name="Normal 100 9 4" xfId="14720"/>
    <cellStyle name="Normal 100 9 5" xfId="14721"/>
    <cellStyle name="Normal 100 9 6" xfId="14722"/>
    <cellStyle name="Normal 101" xfId="14723"/>
    <cellStyle name="Normal 101 10" xfId="14724"/>
    <cellStyle name="Normal 101 10 2" xfId="14725"/>
    <cellStyle name="Normal 101 10 2 2" xfId="14726"/>
    <cellStyle name="Normal 101 10 2 2 2" xfId="14727"/>
    <cellStyle name="Normal 101 10 2 3" xfId="14728"/>
    <cellStyle name="Normal 101 10 3" xfId="14729"/>
    <cellStyle name="Normal 101 10 3 2" xfId="14730"/>
    <cellStyle name="Normal 101 10 4" xfId="14731"/>
    <cellStyle name="Normal 101 10 5" xfId="14732"/>
    <cellStyle name="Normal 101 10 6" xfId="14733"/>
    <cellStyle name="Normal 101 11" xfId="14734"/>
    <cellStyle name="Normal 101 11 2" xfId="14735"/>
    <cellStyle name="Normal 101 11 2 2" xfId="14736"/>
    <cellStyle name="Normal 101 11 2 2 2" xfId="14737"/>
    <cellStyle name="Normal 101 11 2 3" xfId="14738"/>
    <cellStyle name="Normal 101 11 3" xfId="14739"/>
    <cellStyle name="Normal 101 11 3 2" xfId="14740"/>
    <cellStyle name="Normal 101 11 4" xfId="14741"/>
    <cellStyle name="Normal 101 11 5" xfId="14742"/>
    <cellStyle name="Normal 101 11 6" xfId="14743"/>
    <cellStyle name="Normal 101 12" xfId="14744"/>
    <cellStyle name="Normal 101 12 2" xfId="14745"/>
    <cellStyle name="Normal 101 12 2 2" xfId="14746"/>
    <cellStyle name="Normal 101 12 2 2 2" xfId="14747"/>
    <cellStyle name="Normal 101 12 2 3" xfId="14748"/>
    <cellStyle name="Normal 101 12 3" xfId="14749"/>
    <cellStyle name="Normal 101 12 3 2" xfId="14750"/>
    <cellStyle name="Normal 101 12 4" xfId="14751"/>
    <cellStyle name="Normal 101 12 5" xfId="14752"/>
    <cellStyle name="Normal 101 12 6" xfId="14753"/>
    <cellStyle name="Normal 101 13" xfId="14754"/>
    <cellStyle name="Normal 101 13 2" xfId="14755"/>
    <cellStyle name="Normal 101 13 2 2" xfId="14756"/>
    <cellStyle name="Normal 101 13 2 2 2" xfId="14757"/>
    <cellStyle name="Normal 101 13 2 3" xfId="14758"/>
    <cellStyle name="Normal 101 13 3" xfId="14759"/>
    <cellStyle name="Normal 101 13 3 2" xfId="14760"/>
    <cellStyle name="Normal 101 13 4" xfId="14761"/>
    <cellStyle name="Normal 101 13 5" xfId="14762"/>
    <cellStyle name="Normal 101 13 6" xfId="14763"/>
    <cellStyle name="Normal 101 14" xfId="14764"/>
    <cellStyle name="Normal 101 14 2" xfId="14765"/>
    <cellStyle name="Normal 101 14 2 2" xfId="14766"/>
    <cellStyle name="Normal 101 14 2 2 2" xfId="14767"/>
    <cellStyle name="Normal 101 14 2 3" xfId="14768"/>
    <cellStyle name="Normal 101 14 3" xfId="14769"/>
    <cellStyle name="Normal 101 14 3 2" xfId="14770"/>
    <cellStyle name="Normal 101 14 4" xfId="14771"/>
    <cellStyle name="Normal 101 14 5" xfId="14772"/>
    <cellStyle name="Normal 101 14 6" xfId="14773"/>
    <cellStyle name="Normal 101 15" xfId="14774"/>
    <cellStyle name="Normal 101 15 2" xfId="14775"/>
    <cellStyle name="Normal 101 16" xfId="14776"/>
    <cellStyle name="Normal 101 16 2" xfId="14777"/>
    <cellStyle name="Normal 101 16 2 2" xfId="14778"/>
    <cellStyle name="Normal 101 16 3" xfId="14779"/>
    <cellStyle name="Normal 101 17" xfId="14780"/>
    <cellStyle name="Normal 101 17 2" xfId="14781"/>
    <cellStyle name="Normal 101 18" xfId="14782"/>
    <cellStyle name="Normal 101 19" xfId="14783"/>
    <cellStyle name="Normal 101 2" xfId="14784"/>
    <cellStyle name="Normal 101 2 10" xfId="14785"/>
    <cellStyle name="Normal 101 2 10 2" xfId="14786"/>
    <cellStyle name="Normal 101 2 10 2 2" xfId="14787"/>
    <cellStyle name="Normal 101 2 10 2 2 2" xfId="14788"/>
    <cellStyle name="Normal 101 2 10 2 3" xfId="14789"/>
    <cellStyle name="Normal 101 2 10 3" xfId="14790"/>
    <cellStyle name="Normal 101 2 10 3 2" xfId="14791"/>
    <cellStyle name="Normal 101 2 10 4" xfId="14792"/>
    <cellStyle name="Normal 101 2 10 5" xfId="14793"/>
    <cellStyle name="Normal 101 2 10 6" xfId="14794"/>
    <cellStyle name="Normal 101 2 11" xfId="14795"/>
    <cellStyle name="Normal 101 2 11 2" xfId="14796"/>
    <cellStyle name="Normal 101 2 11 2 2" xfId="14797"/>
    <cellStyle name="Normal 101 2 11 2 2 2" xfId="14798"/>
    <cellStyle name="Normal 101 2 11 2 3" xfId="14799"/>
    <cellStyle name="Normal 101 2 11 3" xfId="14800"/>
    <cellStyle name="Normal 101 2 11 3 2" xfId="14801"/>
    <cellStyle name="Normal 101 2 11 4" xfId="14802"/>
    <cellStyle name="Normal 101 2 11 5" xfId="14803"/>
    <cellStyle name="Normal 101 2 11 6" xfId="14804"/>
    <cellStyle name="Normal 101 2 12" xfId="14805"/>
    <cellStyle name="Normal 101 2 12 2" xfId="14806"/>
    <cellStyle name="Normal 101 2 12 2 2" xfId="14807"/>
    <cellStyle name="Normal 101 2 12 2 2 2" xfId="14808"/>
    <cellStyle name="Normal 101 2 12 2 3" xfId="14809"/>
    <cellStyle name="Normal 101 2 12 3" xfId="14810"/>
    <cellStyle name="Normal 101 2 12 3 2" xfId="14811"/>
    <cellStyle name="Normal 101 2 12 4" xfId="14812"/>
    <cellStyle name="Normal 101 2 12 5" xfId="14813"/>
    <cellStyle name="Normal 101 2 12 6" xfId="14814"/>
    <cellStyle name="Normal 101 2 13" xfId="14815"/>
    <cellStyle name="Normal 101 2 13 2" xfId="14816"/>
    <cellStyle name="Normal 101 2 13 2 2" xfId="14817"/>
    <cellStyle name="Normal 101 2 13 2 2 2" xfId="14818"/>
    <cellStyle name="Normal 101 2 13 2 3" xfId="14819"/>
    <cellStyle name="Normal 101 2 13 3" xfId="14820"/>
    <cellStyle name="Normal 101 2 13 3 2" xfId="14821"/>
    <cellStyle name="Normal 101 2 13 4" xfId="14822"/>
    <cellStyle name="Normal 101 2 13 5" xfId="14823"/>
    <cellStyle name="Normal 101 2 13 6" xfId="14824"/>
    <cellStyle name="Normal 101 2 14" xfId="14825"/>
    <cellStyle name="Normal 101 2 14 2" xfId="14826"/>
    <cellStyle name="Normal 101 2 15" xfId="14827"/>
    <cellStyle name="Normal 101 2 15 2" xfId="14828"/>
    <cellStyle name="Normal 101 2 15 2 2" xfId="14829"/>
    <cellStyle name="Normal 101 2 15 3" xfId="14830"/>
    <cellStyle name="Normal 101 2 16" xfId="14831"/>
    <cellStyle name="Normal 101 2 16 2" xfId="14832"/>
    <cellStyle name="Normal 101 2 17" xfId="14833"/>
    <cellStyle name="Normal 101 2 18" xfId="14834"/>
    <cellStyle name="Normal 101 2 19" xfId="14835"/>
    <cellStyle name="Normal 101 2 2" xfId="14836"/>
    <cellStyle name="Normal 101 2 2 10" xfId="14837"/>
    <cellStyle name="Normal 101 2 2 10 2" xfId="14838"/>
    <cellStyle name="Normal 101 2 2 10 2 2" xfId="14839"/>
    <cellStyle name="Normal 101 2 2 10 2 2 2" xfId="14840"/>
    <cellStyle name="Normal 101 2 2 10 2 3" xfId="14841"/>
    <cellStyle name="Normal 101 2 2 10 3" xfId="14842"/>
    <cellStyle name="Normal 101 2 2 10 3 2" xfId="14843"/>
    <cellStyle name="Normal 101 2 2 10 4" xfId="14844"/>
    <cellStyle name="Normal 101 2 2 10 5" xfId="14845"/>
    <cellStyle name="Normal 101 2 2 10 6" xfId="14846"/>
    <cellStyle name="Normal 101 2 2 11" xfId="14847"/>
    <cellStyle name="Normal 101 2 2 11 2" xfId="14848"/>
    <cellStyle name="Normal 101 2 2 11 2 2" xfId="14849"/>
    <cellStyle name="Normal 101 2 2 11 2 2 2" xfId="14850"/>
    <cellStyle name="Normal 101 2 2 11 2 3" xfId="14851"/>
    <cellStyle name="Normal 101 2 2 11 3" xfId="14852"/>
    <cellStyle name="Normal 101 2 2 11 3 2" xfId="14853"/>
    <cellStyle name="Normal 101 2 2 11 4" xfId="14854"/>
    <cellStyle name="Normal 101 2 2 11 5" xfId="14855"/>
    <cellStyle name="Normal 101 2 2 11 6" xfId="14856"/>
    <cellStyle name="Normal 101 2 2 12" xfId="14857"/>
    <cellStyle name="Normal 101 2 2 12 2" xfId="14858"/>
    <cellStyle name="Normal 101 2 2 12 2 2" xfId="14859"/>
    <cellStyle name="Normal 101 2 2 12 3" xfId="14860"/>
    <cellStyle name="Normal 101 2 2 13" xfId="14861"/>
    <cellStyle name="Normal 101 2 2 13 2" xfId="14862"/>
    <cellStyle name="Normal 101 2 2 14" xfId="14863"/>
    <cellStyle name="Normal 101 2 2 15" xfId="14864"/>
    <cellStyle name="Normal 101 2 2 16" xfId="14865"/>
    <cellStyle name="Normal 101 2 2 2" xfId="14866"/>
    <cellStyle name="Normal 101 2 2 2 2" xfId="14867"/>
    <cellStyle name="Normal 101 2 2 2 2 2" xfId="14868"/>
    <cellStyle name="Normal 101 2 2 2 2 2 2" xfId="14869"/>
    <cellStyle name="Normal 101 2 2 2 2 3" xfId="14870"/>
    <cellStyle name="Normal 101 2 2 2 3" xfId="14871"/>
    <cellStyle name="Normal 101 2 2 2 3 2" xfId="14872"/>
    <cellStyle name="Normal 101 2 2 2 4" xfId="14873"/>
    <cellStyle name="Normal 101 2 2 2 5" xfId="14874"/>
    <cellStyle name="Normal 101 2 2 2 6" xfId="14875"/>
    <cellStyle name="Normal 101 2 2 3" xfId="14876"/>
    <cellStyle name="Normal 101 2 2 3 2" xfId="14877"/>
    <cellStyle name="Normal 101 2 2 3 2 2" xfId="14878"/>
    <cellStyle name="Normal 101 2 2 3 2 2 2" xfId="14879"/>
    <cellStyle name="Normal 101 2 2 3 2 3" xfId="14880"/>
    <cellStyle name="Normal 101 2 2 3 3" xfId="14881"/>
    <cellStyle name="Normal 101 2 2 3 3 2" xfId="14882"/>
    <cellStyle name="Normal 101 2 2 3 4" xfId="14883"/>
    <cellStyle name="Normal 101 2 2 3 5" xfId="14884"/>
    <cellStyle name="Normal 101 2 2 3 6" xfId="14885"/>
    <cellStyle name="Normal 101 2 2 4" xfId="14886"/>
    <cellStyle name="Normal 101 2 2 4 2" xfId="14887"/>
    <cellStyle name="Normal 101 2 2 4 2 2" xfId="14888"/>
    <cellStyle name="Normal 101 2 2 4 2 2 2" xfId="14889"/>
    <cellStyle name="Normal 101 2 2 4 2 3" xfId="14890"/>
    <cellStyle name="Normal 101 2 2 4 3" xfId="14891"/>
    <cellStyle name="Normal 101 2 2 4 3 2" xfId="14892"/>
    <cellStyle name="Normal 101 2 2 4 4" xfId="14893"/>
    <cellStyle name="Normal 101 2 2 4 5" xfId="14894"/>
    <cellStyle name="Normal 101 2 2 4 6" xfId="14895"/>
    <cellStyle name="Normal 101 2 2 5" xfId="14896"/>
    <cellStyle name="Normal 101 2 2 5 2" xfId="14897"/>
    <cellStyle name="Normal 101 2 2 5 2 2" xfId="14898"/>
    <cellStyle name="Normal 101 2 2 5 2 2 2" xfId="14899"/>
    <cellStyle name="Normal 101 2 2 5 2 3" xfId="14900"/>
    <cellStyle name="Normal 101 2 2 5 3" xfId="14901"/>
    <cellStyle name="Normal 101 2 2 5 3 2" xfId="14902"/>
    <cellStyle name="Normal 101 2 2 5 4" xfId="14903"/>
    <cellStyle name="Normal 101 2 2 5 5" xfId="14904"/>
    <cellStyle name="Normal 101 2 2 5 6" xfId="14905"/>
    <cellStyle name="Normal 101 2 2 6" xfId="14906"/>
    <cellStyle name="Normal 101 2 2 6 2" xfId="14907"/>
    <cellStyle name="Normal 101 2 2 6 2 2" xfId="14908"/>
    <cellStyle name="Normal 101 2 2 6 2 2 2" xfId="14909"/>
    <cellStyle name="Normal 101 2 2 6 2 3" xfId="14910"/>
    <cellStyle name="Normal 101 2 2 6 3" xfId="14911"/>
    <cellStyle name="Normal 101 2 2 6 3 2" xfId="14912"/>
    <cellStyle name="Normal 101 2 2 6 4" xfId="14913"/>
    <cellStyle name="Normal 101 2 2 6 5" xfId="14914"/>
    <cellStyle name="Normal 101 2 2 6 6" xfId="14915"/>
    <cellStyle name="Normal 101 2 2 7" xfId="14916"/>
    <cellStyle name="Normal 101 2 2 7 2" xfId="14917"/>
    <cellStyle name="Normal 101 2 2 7 2 2" xfId="14918"/>
    <cellStyle name="Normal 101 2 2 7 2 2 2" xfId="14919"/>
    <cellStyle name="Normal 101 2 2 7 2 3" xfId="14920"/>
    <cellStyle name="Normal 101 2 2 7 3" xfId="14921"/>
    <cellStyle name="Normal 101 2 2 7 3 2" xfId="14922"/>
    <cellStyle name="Normal 101 2 2 7 4" xfId="14923"/>
    <cellStyle name="Normal 101 2 2 7 5" xfId="14924"/>
    <cellStyle name="Normal 101 2 2 7 6" xfId="14925"/>
    <cellStyle name="Normal 101 2 2 8" xfId="14926"/>
    <cellStyle name="Normal 101 2 2 8 2" xfId="14927"/>
    <cellStyle name="Normal 101 2 2 8 2 2" xfId="14928"/>
    <cellStyle name="Normal 101 2 2 8 2 2 2" xfId="14929"/>
    <cellStyle name="Normal 101 2 2 8 2 3" xfId="14930"/>
    <cellStyle name="Normal 101 2 2 8 3" xfId="14931"/>
    <cellStyle name="Normal 101 2 2 8 3 2" xfId="14932"/>
    <cellStyle name="Normal 101 2 2 8 4" xfId="14933"/>
    <cellStyle name="Normal 101 2 2 8 5" xfId="14934"/>
    <cellStyle name="Normal 101 2 2 8 6" xfId="14935"/>
    <cellStyle name="Normal 101 2 2 9" xfId="14936"/>
    <cellStyle name="Normal 101 2 2 9 2" xfId="14937"/>
    <cellStyle name="Normal 101 2 2 9 2 2" xfId="14938"/>
    <cellStyle name="Normal 101 2 2 9 2 2 2" xfId="14939"/>
    <cellStyle name="Normal 101 2 2 9 2 3" xfId="14940"/>
    <cellStyle name="Normal 101 2 2 9 3" xfId="14941"/>
    <cellStyle name="Normal 101 2 2 9 3 2" xfId="14942"/>
    <cellStyle name="Normal 101 2 2 9 4" xfId="14943"/>
    <cellStyle name="Normal 101 2 2 9 5" xfId="14944"/>
    <cellStyle name="Normal 101 2 2 9 6" xfId="14945"/>
    <cellStyle name="Normal 101 2 3" xfId="14946"/>
    <cellStyle name="Normal 101 2 3 2" xfId="14947"/>
    <cellStyle name="Normal 101 2 3 2 2" xfId="14948"/>
    <cellStyle name="Normal 101 2 3 2 2 2" xfId="14949"/>
    <cellStyle name="Normal 101 2 3 2 3" xfId="14950"/>
    <cellStyle name="Normal 101 2 3 3" xfId="14951"/>
    <cellStyle name="Normal 101 2 3 3 2" xfId="14952"/>
    <cellStyle name="Normal 101 2 3 4" xfId="14953"/>
    <cellStyle name="Normal 101 2 3 5" xfId="14954"/>
    <cellStyle name="Normal 101 2 3 6" xfId="14955"/>
    <cellStyle name="Normal 101 2 4" xfId="14956"/>
    <cellStyle name="Normal 101 2 4 2" xfId="14957"/>
    <cellStyle name="Normal 101 2 4 2 2" xfId="14958"/>
    <cellStyle name="Normal 101 2 4 2 2 2" xfId="14959"/>
    <cellStyle name="Normal 101 2 4 2 3" xfId="14960"/>
    <cellStyle name="Normal 101 2 4 3" xfId="14961"/>
    <cellStyle name="Normal 101 2 4 3 2" xfId="14962"/>
    <cellStyle name="Normal 101 2 4 4" xfId="14963"/>
    <cellStyle name="Normal 101 2 4 5" xfId="14964"/>
    <cellStyle name="Normal 101 2 4 6" xfId="14965"/>
    <cellStyle name="Normal 101 2 5" xfId="14966"/>
    <cellStyle name="Normal 101 2 5 2" xfId="14967"/>
    <cellStyle name="Normal 101 2 5 2 2" xfId="14968"/>
    <cellStyle name="Normal 101 2 5 2 2 2" xfId="14969"/>
    <cellStyle name="Normal 101 2 5 2 3" xfId="14970"/>
    <cellStyle name="Normal 101 2 5 3" xfId="14971"/>
    <cellStyle name="Normal 101 2 5 3 2" xfId="14972"/>
    <cellStyle name="Normal 101 2 5 4" xfId="14973"/>
    <cellStyle name="Normal 101 2 5 5" xfId="14974"/>
    <cellStyle name="Normal 101 2 5 6" xfId="14975"/>
    <cellStyle name="Normal 101 2 6" xfId="14976"/>
    <cellStyle name="Normal 101 2 6 2" xfId="14977"/>
    <cellStyle name="Normal 101 2 6 2 2" xfId="14978"/>
    <cellStyle name="Normal 101 2 6 2 2 2" xfId="14979"/>
    <cellStyle name="Normal 101 2 6 2 3" xfId="14980"/>
    <cellStyle name="Normal 101 2 6 3" xfId="14981"/>
    <cellStyle name="Normal 101 2 6 3 2" xfId="14982"/>
    <cellStyle name="Normal 101 2 6 4" xfId="14983"/>
    <cellStyle name="Normal 101 2 6 5" xfId="14984"/>
    <cellStyle name="Normal 101 2 6 6" xfId="14985"/>
    <cellStyle name="Normal 101 2 7" xfId="14986"/>
    <cellStyle name="Normal 101 2 7 2" xfId="14987"/>
    <cellStyle name="Normal 101 2 7 2 2" xfId="14988"/>
    <cellStyle name="Normal 101 2 7 2 2 2" xfId="14989"/>
    <cellStyle name="Normal 101 2 7 2 3" xfId="14990"/>
    <cellStyle name="Normal 101 2 7 3" xfId="14991"/>
    <cellStyle name="Normal 101 2 7 3 2" xfId="14992"/>
    <cellStyle name="Normal 101 2 7 4" xfId="14993"/>
    <cellStyle name="Normal 101 2 7 5" xfId="14994"/>
    <cellStyle name="Normal 101 2 7 6" xfId="14995"/>
    <cellStyle name="Normal 101 2 8" xfId="14996"/>
    <cellStyle name="Normal 101 2 8 2" xfId="14997"/>
    <cellStyle name="Normal 101 2 8 2 2" xfId="14998"/>
    <cellStyle name="Normal 101 2 8 2 2 2" xfId="14999"/>
    <cellStyle name="Normal 101 2 8 2 3" xfId="15000"/>
    <cellStyle name="Normal 101 2 8 3" xfId="15001"/>
    <cellStyle name="Normal 101 2 8 3 2" xfId="15002"/>
    <cellStyle name="Normal 101 2 8 4" xfId="15003"/>
    <cellStyle name="Normal 101 2 8 5" xfId="15004"/>
    <cellStyle name="Normal 101 2 8 6" xfId="15005"/>
    <cellStyle name="Normal 101 2 9" xfId="15006"/>
    <cellStyle name="Normal 101 2 9 2" xfId="15007"/>
    <cellStyle name="Normal 101 2 9 2 2" xfId="15008"/>
    <cellStyle name="Normal 101 2 9 2 2 2" xfId="15009"/>
    <cellStyle name="Normal 101 2 9 2 3" xfId="15010"/>
    <cellStyle name="Normal 101 2 9 3" xfId="15011"/>
    <cellStyle name="Normal 101 2 9 3 2" xfId="15012"/>
    <cellStyle name="Normal 101 2 9 4" xfId="15013"/>
    <cellStyle name="Normal 101 2 9 5" xfId="15014"/>
    <cellStyle name="Normal 101 2 9 6" xfId="15015"/>
    <cellStyle name="Normal 101 20" xfId="15016"/>
    <cellStyle name="Normal 101 3" xfId="15017"/>
    <cellStyle name="Normal 101 3 10" xfId="15018"/>
    <cellStyle name="Normal 101 3 10 2" xfId="15019"/>
    <cellStyle name="Normal 101 3 10 2 2" xfId="15020"/>
    <cellStyle name="Normal 101 3 10 2 2 2" xfId="15021"/>
    <cellStyle name="Normal 101 3 10 2 3" xfId="15022"/>
    <cellStyle name="Normal 101 3 10 3" xfId="15023"/>
    <cellStyle name="Normal 101 3 10 3 2" xfId="15024"/>
    <cellStyle name="Normal 101 3 10 4" xfId="15025"/>
    <cellStyle name="Normal 101 3 10 5" xfId="15026"/>
    <cellStyle name="Normal 101 3 10 6" xfId="15027"/>
    <cellStyle name="Normal 101 3 11" xfId="15028"/>
    <cellStyle name="Normal 101 3 11 2" xfId="15029"/>
    <cellStyle name="Normal 101 3 11 2 2" xfId="15030"/>
    <cellStyle name="Normal 101 3 11 2 2 2" xfId="15031"/>
    <cellStyle name="Normal 101 3 11 2 3" xfId="15032"/>
    <cellStyle name="Normal 101 3 11 3" xfId="15033"/>
    <cellStyle name="Normal 101 3 11 3 2" xfId="15034"/>
    <cellStyle name="Normal 101 3 11 4" xfId="15035"/>
    <cellStyle name="Normal 101 3 11 5" xfId="15036"/>
    <cellStyle name="Normal 101 3 11 6" xfId="15037"/>
    <cellStyle name="Normal 101 3 12" xfId="15038"/>
    <cellStyle name="Normal 101 3 12 2" xfId="15039"/>
    <cellStyle name="Normal 101 3 12 2 2" xfId="15040"/>
    <cellStyle name="Normal 101 3 12 3" xfId="15041"/>
    <cellStyle name="Normal 101 3 13" xfId="15042"/>
    <cellStyle name="Normal 101 3 13 2" xfId="15043"/>
    <cellStyle name="Normal 101 3 14" xfId="15044"/>
    <cellStyle name="Normal 101 3 15" xfId="15045"/>
    <cellStyle name="Normal 101 3 16" xfId="15046"/>
    <cellStyle name="Normal 101 3 2" xfId="15047"/>
    <cellStyle name="Normal 101 3 2 2" xfId="15048"/>
    <cellStyle name="Normal 101 3 2 2 2" xfId="15049"/>
    <cellStyle name="Normal 101 3 2 2 2 2" xfId="15050"/>
    <cellStyle name="Normal 101 3 2 2 3" xfId="15051"/>
    <cellStyle name="Normal 101 3 2 3" xfId="15052"/>
    <cellStyle name="Normal 101 3 2 3 2" xfId="15053"/>
    <cellStyle name="Normal 101 3 2 4" xfId="15054"/>
    <cellStyle name="Normal 101 3 2 5" xfId="15055"/>
    <cellStyle name="Normal 101 3 2 6" xfId="15056"/>
    <cellStyle name="Normal 101 3 3" xfId="15057"/>
    <cellStyle name="Normal 101 3 3 2" xfId="15058"/>
    <cellStyle name="Normal 101 3 3 2 2" xfId="15059"/>
    <cellStyle name="Normal 101 3 3 2 2 2" xfId="15060"/>
    <cellStyle name="Normal 101 3 3 2 3" xfId="15061"/>
    <cellStyle name="Normal 101 3 3 3" xfId="15062"/>
    <cellStyle name="Normal 101 3 3 3 2" xfId="15063"/>
    <cellStyle name="Normal 101 3 3 4" xfId="15064"/>
    <cellStyle name="Normal 101 3 3 5" xfId="15065"/>
    <cellStyle name="Normal 101 3 3 6" xfId="15066"/>
    <cellStyle name="Normal 101 3 4" xfId="15067"/>
    <cellStyle name="Normal 101 3 4 2" xfId="15068"/>
    <cellStyle name="Normal 101 3 4 2 2" xfId="15069"/>
    <cellStyle name="Normal 101 3 4 2 2 2" xfId="15070"/>
    <cellStyle name="Normal 101 3 4 2 3" xfId="15071"/>
    <cellStyle name="Normal 101 3 4 3" xfId="15072"/>
    <cellStyle name="Normal 101 3 4 3 2" xfId="15073"/>
    <cellStyle name="Normal 101 3 4 4" xfId="15074"/>
    <cellStyle name="Normal 101 3 4 5" xfId="15075"/>
    <cellStyle name="Normal 101 3 4 6" xfId="15076"/>
    <cellStyle name="Normal 101 3 5" xfId="15077"/>
    <cellStyle name="Normal 101 3 5 2" xfId="15078"/>
    <cellStyle name="Normal 101 3 5 2 2" xfId="15079"/>
    <cellStyle name="Normal 101 3 5 2 2 2" xfId="15080"/>
    <cellStyle name="Normal 101 3 5 2 3" xfId="15081"/>
    <cellStyle name="Normal 101 3 5 3" xfId="15082"/>
    <cellStyle name="Normal 101 3 5 3 2" xfId="15083"/>
    <cellStyle name="Normal 101 3 5 4" xfId="15084"/>
    <cellStyle name="Normal 101 3 5 5" xfId="15085"/>
    <cellStyle name="Normal 101 3 5 6" xfId="15086"/>
    <cellStyle name="Normal 101 3 6" xfId="15087"/>
    <cellStyle name="Normal 101 3 6 2" xfId="15088"/>
    <cellStyle name="Normal 101 3 6 2 2" xfId="15089"/>
    <cellStyle name="Normal 101 3 6 2 2 2" xfId="15090"/>
    <cellStyle name="Normal 101 3 6 2 3" xfId="15091"/>
    <cellStyle name="Normal 101 3 6 3" xfId="15092"/>
    <cellStyle name="Normal 101 3 6 3 2" xfId="15093"/>
    <cellStyle name="Normal 101 3 6 4" xfId="15094"/>
    <cellStyle name="Normal 101 3 6 5" xfId="15095"/>
    <cellStyle name="Normal 101 3 6 6" xfId="15096"/>
    <cellStyle name="Normal 101 3 7" xfId="15097"/>
    <cellStyle name="Normal 101 3 7 2" xfId="15098"/>
    <cellStyle name="Normal 101 3 7 2 2" xfId="15099"/>
    <cellStyle name="Normal 101 3 7 2 2 2" xfId="15100"/>
    <cellStyle name="Normal 101 3 7 2 3" xfId="15101"/>
    <cellStyle name="Normal 101 3 7 3" xfId="15102"/>
    <cellStyle name="Normal 101 3 7 3 2" xfId="15103"/>
    <cellStyle name="Normal 101 3 7 4" xfId="15104"/>
    <cellStyle name="Normal 101 3 7 5" xfId="15105"/>
    <cellStyle name="Normal 101 3 7 6" xfId="15106"/>
    <cellStyle name="Normal 101 3 8" xfId="15107"/>
    <cellStyle name="Normal 101 3 8 2" xfId="15108"/>
    <cellStyle name="Normal 101 3 8 2 2" xfId="15109"/>
    <cellStyle name="Normal 101 3 8 2 2 2" xfId="15110"/>
    <cellStyle name="Normal 101 3 8 2 3" xfId="15111"/>
    <cellStyle name="Normal 101 3 8 3" xfId="15112"/>
    <cellStyle name="Normal 101 3 8 3 2" xfId="15113"/>
    <cellStyle name="Normal 101 3 8 4" xfId="15114"/>
    <cellStyle name="Normal 101 3 8 5" xfId="15115"/>
    <cellStyle name="Normal 101 3 8 6" xfId="15116"/>
    <cellStyle name="Normal 101 3 9" xfId="15117"/>
    <cellStyle name="Normal 101 3 9 2" xfId="15118"/>
    <cellStyle name="Normal 101 3 9 2 2" xfId="15119"/>
    <cellStyle name="Normal 101 3 9 2 2 2" xfId="15120"/>
    <cellStyle name="Normal 101 3 9 2 3" xfId="15121"/>
    <cellStyle name="Normal 101 3 9 3" xfId="15122"/>
    <cellStyle name="Normal 101 3 9 3 2" xfId="15123"/>
    <cellStyle name="Normal 101 3 9 4" xfId="15124"/>
    <cellStyle name="Normal 101 3 9 5" xfId="15125"/>
    <cellStyle name="Normal 101 3 9 6" xfId="15126"/>
    <cellStyle name="Normal 101 4" xfId="15127"/>
    <cellStyle name="Normal 101 4 2" xfId="15128"/>
    <cellStyle name="Normal 101 4 2 2" xfId="15129"/>
    <cellStyle name="Normal 101 4 2 2 2" xfId="15130"/>
    <cellStyle name="Normal 101 4 2 3" xfId="15131"/>
    <cellStyle name="Normal 101 4 3" xfId="15132"/>
    <cellStyle name="Normal 101 4 3 2" xfId="15133"/>
    <cellStyle name="Normal 101 4 4" xfId="15134"/>
    <cellStyle name="Normal 101 4 5" xfId="15135"/>
    <cellStyle name="Normal 101 4 6" xfId="15136"/>
    <cellStyle name="Normal 101 5" xfId="15137"/>
    <cellStyle name="Normal 101 5 2" xfId="15138"/>
    <cellStyle name="Normal 101 5 2 2" xfId="15139"/>
    <cellStyle name="Normal 101 5 2 2 2" xfId="15140"/>
    <cellStyle name="Normal 101 5 2 3" xfId="15141"/>
    <cellStyle name="Normal 101 5 3" xfId="15142"/>
    <cellStyle name="Normal 101 5 3 2" xfId="15143"/>
    <cellStyle name="Normal 101 5 4" xfId="15144"/>
    <cellStyle name="Normal 101 5 5" xfId="15145"/>
    <cellStyle name="Normal 101 5 6" xfId="15146"/>
    <cellStyle name="Normal 101 6" xfId="15147"/>
    <cellStyle name="Normal 101 6 2" xfId="15148"/>
    <cellStyle name="Normal 101 6 2 2" xfId="15149"/>
    <cellStyle name="Normal 101 6 2 2 2" xfId="15150"/>
    <cellStyle name="Normal 101 6 2 3" xfId="15151"/>
    <cellStyle name="Normal 101 6 3" xfId="15152"/>
    <cellStyle name="Normal 101 6 3 2" xfId="15153"/>
    <cellStyle name="Normal 101 6 4" xfId="15154"/>
    <cellStyle name="Normal 101 6 5" xfId="15155"/>
    <cellStyle name="Normal 101 6 6" xfId="15156"/>
    <cellStyle name="Normal 101 7" xfId="15157"/>
    <cellStyle name="Normal 101 7 2" xfId="15158"/>
    <cellStyle name="Normal 101 7 2 2" xfId="15159"/>
    <cellStyle name="Normal 101 7 2 2 2" xfId="15160"/>
    <cellStyle name="Normal 101 7 2 3" xfId="15161"/>
    <cellStyle name="Normal 101 7 3" xfId="15162"/>
    <cellStyle name="Normal 101 7 3 2" xfId="15163"/>
    <cellStyle name="Normal 101 7 4" xfId="15164"/>
    <cellStyle name="Normal 101 7 5" xfId="15165"/>
    <cellStyle name="Normal 101 7 6" xfId="15166"/>
    <cellStyle name="Normal 101 8" xfId="15167"/>
    <cellStyle name="Normal 101 8 2" xfId="15168"/>
    <cellStyle name="Normal 101 8 2 2" xfId="15169"/>
    <cellStyle name="Normal 101 8 2 2 2" xfId="15170"/>
    <cellStyle name="Normal 101 8 2 3" xfId="15171"/>
    <cellStyle name="Normal 101 8 3" xfId="15172"/>
    <cellStyle name="Normal 101 8 3 2" xfId="15173"/>
    <cellStyle name="Normal 101 8 4" xfId="15174"/>
    <cellStyle name="Normal 101 8 5" xfId="15175"/>
    <cellStyle name="Normal 101 8 6" xfId="15176"/>
    <cellStyle name="Normal 101 9" xfId="15177"/>
    <cellStyle name="Normal 101 9 2" xfId="15178"/>
    <cellStyle name="Normal 101 9 2 2" xfId="15179"/>
    <cellStyle name="Normal 101 9 2 2 2" xfId="15180"/>
    <cellStyle name="Normal 101 9 2 3" xfId="15181"/>
    <cellStyle name="Normal 101 9 3" xfId="15182"/>
    <cellStyle name="Normal 101 9 3 2" xfId="15183"/>
    <cellStyle name="Normal 101 9 4" xfId="15184"/>
    <cellStyle name="Normal 101 9 5" xfId="15185"/>
    <cellStyle name="Normal 101 9 6" xfId="15186"/>
    <cellStyle name="Normal 102" xfId="15187"/>
    <cellStyle name="Normal 102 10" xfId="15188"/>
    <cellStyle name="Normal 102 10 2" xfId="15189"/>
    <cellStyle name="Normal 102 10 2 2" xfId="15190"/>
    <cellStyle name="Normal 102 10 2 2 2" xfId="15191"/>
    <cellStyle name="Normal 102 10 2 3" xfId="15192"/>
    <cellStyle name="Normal 102 10 3" xfId="15193"/>
    <cellStyle name="Normal 102 10 3 2" xfId="15194"/>
    <cellStyle name="Normal 102 10 4" xfId="15195"/>
    <cellStyle name="Normal 102 10 5" xfId="15196"/>
    <cellStyle name="Normal 102 10 6" xfId="15197"/>
    <cellStyle name="Normal 102 11" xfId="15198"/>
    <cellStyle name="Normal 102 11 2" xfId="15199"/>
    <cellStyle name="Normal 102 11 2 2" xfId="15200"/>
    <cellStyle name="Normal 102 11 2 2 2" xfId="15201"/>
    <cellStyle name="Normal 102 11 2 3" xfId="15202"/>
    <cellStyle name="Normal 102 11 3" xfId="15203"/>
    <cellStyle name="Normal 102 11 3 2" xfId="15204"/>
    <cellStyle name="Normal 102 11 4" xfId="15205"/>
    <cellStyle name="Normal 102 11 5" xfId="15206"/>
    <cellStyle name="Normal 102 11 6" xfId="15207"/>
    <cellStyle name="Normal 102 12" xfId="15208"/>
    <cellStyle name="Normal 102 12 2" xfId="15209"/>
    <cellStyle name="Normal 102 12 2 2" xfId="15210"/>
    <cellStyle name="Normal 102 12 2 2 2" xfId="15211"/>
    <cellStyle name="Normal 102 12 2 3" xfId="15212"/>
    <cellStyle name="Normal 102 12 3" xfId="15213"/>
    <cellStyle name="Normal 102 12 3 2" xfId="15214"/>
    <cellStyle name="Normal 102 12 4" xfId="15215"/>
    <cellStyle name="Normal 102 12 5" xfId="15216"/>
    <cellStyle name="Normal 102 12 6" xfId="15217"/>
    <cellStyle name="Normal 102 13" xfId="15218"/>
    <cellStyle name="Normal 102 13 2" xfId="15219"/>
    <cellStyle name="Normal 102 13 2 2" xfId="15220"/>
    <cellStyle name="Normal 102 13 2 2 2" xfId="15221"/>
    <cellStyle name="Normal 102 13 2 3" xfId="15222"/>
    <cellStyle name="Normal 102 13 3" xfId="15223"/>
    <cellStyle name="Normal 102 13 3 2" xfId="15224"/>
    <cellStyle name="Normal 102 13 4" xfId="15225"/>
    <cellStyle name="Normal 102 13 5" xfId="15226"/>
    <cellStyle name="Normal 102 13 6" xfId="15227"/>
    <cellStyle name="Normal 102 14" xfId="15228"/>
    <cellStyle name="Normal 102 14 2" xfId="15229"/>
    <cellStyle name="Normal 102 14 2 2" xfId="15230"/>
    <cellStyle name="Normal 102 14 2 2 2" xfId="15231"/>
    <cellStyle name="Normal 102 14 2 3" xfId="15232"/>
    <cellStyle name="Normal 102 14 3" xfId="15233"/>
    <cellStyle name="Normal 102 14 3 2" xfId="15234"/>
    <cellStyle name="Normal 102 14 4" xfId="15235"/>
    <cellStyle name="Normal 102 14 5" xfId="15236"/>
    <cellStyle name="Normal 102 14 6" xfId="15237"/>
    <cellStyle name="Normal 102 15" xfId="15238"/>
    <cellStyle name="Normal 102 15 2" xfId="15239"/>
    <cellStyle name="Normal 102 16" xfId="15240"/>
    <cellStyle name="Normal 102 16 2" xfId="15241"/>
    <cellStyle name="Normal 102 16 2 2" xfId="15242"/>
    <cellStyle name="Normal 102 16 3" xfId="15243"/>
    <cellStyle name="Normal 102 17" xfId="15244"/>
    <cellStyle name="Normal 102 17 2" xfId="15245"/>
    <cellStyle name="Normal 102 18" xfId="15246"/>
    <cellStyle name="Normal 102 19" xfId="15247"/>
    <cellStyle name="Normal 102 2" xfId="15248"/>
    <cellStyle name="Normal 102 2 10" xfId="15249"/>
    <cellStyle name="Normal 102 2 10 2" xfId="15250"/>
    <cellStyle name="Normal 102 2 10 2 2" xfId="15251"/>
    <cellStyle name="Normal 102 2 10 2 2 2" xfId="15252"/>
    <cellStyle name="Normal 102 2 10 2 3" xfId="15253"/>
    <cellStyle name="Normal 102 2 10 3" xfId="15254"/>
    <cellStyle name="Normal 102 2 10 3 2" xfId="15255"/>
    <cellStyle name="Normal 102 2 10 4" xfId="15256"/>
    <cellStyle name="Normal 102 2 10 5" xfId="15257"/>
    <cellStyle name="Normal 102 2 10 6" xfId="15258"/>
    <cellStyle name="Normal 102 2 11" xfId="15259"/>
    <cellStyle name="Normal 102 2 11 2" xfId="15260"/>
    <cellStyle name="Normal 102 2 11 2 2" xfId="15261"/>
    <cellStyle name="Normal 102 2 11 2 2 2" xfId="15262"/>
    <cellStyle name="Normal 102 2 11 2 3" xfId="15263"/>
    <cellStyle name="Normal 102 2 11 3" xfId="15264"/>
    <cellStyle name="Normal 102 2 11 3 2" xfId="15265"/>
    <cellStyle name="Normal 102 2 11 4" xfId="15266"/>
    <cellStyle name="Normal 102 2 11 5" xfId="15267"/>
    <cellStyle name="Normal 102 2 11 6" xfId="15268"/>
    <cellStyle name="Normal 102 2 12" xfId="15269"/>
    <cellStyle name="Normal 102 2 12 2" xfId="15270"/>
    <cellStyle name="Normal 102 2 12 2 2" xfId="15271"/>
    <cellStyle name="Normal 102 2 12 2 2 2" xfId="15272"/>
    <cellStyle name="Normal 102 2 12 2 3" xfId="15273"/>
    <cellStyle name="Normal 102 2 12 3" xfId="15274"/>
    <cellStyle name="Normal 102 2 12 3 2" xfId="15275"/>
    <cellStyle name="Normal 102 2 12 4" xfId="15276"/>
    <cellStyle name="Normal 102 2 12 5" xfId="15277"/>
    <cellStyle name="Normal 102 2 12 6" xfId="15278"/>
    <cellStyle name="Normal 102 2 13" xfId="15279"/>
    <cellStyle name="Normal 102 2 13 2" xfId="15280"/>
    <cellStyle name="Normal 102 2 13 2 2" xfId="15281"/>
    <cellStyle name="Normal 102 2 13 2 2 2" xfId="15282"/>
    <cellStyle name="Normal 102 2 13 2 3" xfId="15283"/>
    <cellStyle name="Normal 102 2 13 3" xfId="15284"/>
    <cellStyle name="Normal 102 2 13 3 2" xfId="15285"/>
    <cellStyle name="Normal 102 2 13 4" xfId="15286"/>
    <cellStyle name="Normal 102 2 13 5" xfId="15287"/>
    <cellStyle name="Normal 102 2 13 6" xfId="15288"/>
    <cellStyle name="Normal 102 2 14" xfId="15289"/>
    <cellStyle name="Normal 102 2 14 2" xfId="15290"/>
    <cellStyle name="Normal 102 2 15" xfId="15291"/>
    <cellStyle name="Normal 102 2 15 2" xfId="15292"/>
    <cellStyle name="Normal 102 2 15 2 2" xfId="15293"/>
    <cellStyle name="Normal 102 2 15 3" xfId="15294"/>
    <cellStyle name="Normal 102 2 16" xfId="15295"/>
    <cellStyle name="Normal 102 2 16 2" xfId="15296"/>
    <cellStyle name="Normal 102 2 17" xfId="15297"/>
    <cellStyle name="Normal 102 2 18" xfId="15298"/>
    <cellStyle name="Normal 102 2 19" xfId="15299"/>
    <cellStyle name="Normal 102 2 2" xfId="15300"/>
    <cellStyle name="Normal 102 2 2 10" xfId="15301"/>
    <cellStyle name="Normal 102 2 2 10 2" xfId="15302"/>
    <cellStyle name="Normal 102 2 2 10 2 2" xfId="15303"/>
    <cellStyle name="Normal 102 2 2 10 2 2 2" xfId="15304"/>
    <cellStyle name="Normal 102 2 2 10 2 3" xfId="15305"/>
    <cellStyle name="Normal 102 2 2 10 3" xfId="15306"/>
    <cellStyle name="Normal 102 2 2 10 3 2" xfId="15307"/>
    <cellStyle name="Normal 102 2 2 10 4" xfId="15308"/>
    <cellStyle name="Normal 102 2 2 10 5" xfId="15309"/>
    <cellStyle name="Normal 102 2 2 10 6" xfId="15310"/>
    <cellStyle name="Normal 102 2 2 11" xfId="15311"/>
    <cellStyle name="Normal 102 2 2 11 2" xfId="15312"/>
    <cellStyle name="Normal 102 2 2 11 2 2" xfId="15313"/>
    <cellStyle name="Normal 102 2 2 11 2 2 2" xfId="15314"/>
    <cellStyle name="Normal 102 2 2 11 2 3" xfId="15315"/>
    <cellStyle name="Normal 102 2 2 11 3" xfId="15316"/>
    <cellStyle name="Normal 102 2 2 11 3 2" xfId="15317"/>
    <cellStyle name="Normal 102 2 2 11 4" xfId="15318"/>
    <cellStyle name="Normal 102 2 2 11 5" xfId="15319"/>
    <cellStyle name="Normal 102 2 2 11 6" xfId="15320"/>
    <cellStyle name="Normal 102 2 2 12" xfId="15321"/>
    <cellStyle name="Normal 102 2 2 12 2" xfId="15322"/>
    <cellStyle name="Normal 102 2 2 12 2 2" xfId="15323"/>
    <cellStyle name="Normal 102 2 2 12 3" xfId="15324"/>
    <cellStyle name="Normal 102 2 2 13" xfId="15325"/>
    <cellStyle name="Normal 102 2 2 13 2" xfId="15326"/>
    <cellStyle name="Normal 102 2 2 14" xfId="15327"/>
    <cellStyle name="Normal 102 2 2 15" xfId="15328"/>
    <cellStyle name="Normal 102 2 2 16" xfId="15329"/>
    <cellStyle name="Normal 102 2 2 2" xfId="15330"/>
    <cellStyle name="Normal 102 2 2 2 2" xfId="15331"/>
    <cellStyle name="Normal 102 2 2 2 2 2" xfId="15332"/>
    <cellStyle name="Normal 102 2 2 2 2 2 2" xfId="15333"/>
    <cellStyle name="Normal 102 2 2 2 2 3" xfId="15334"/>
    <cellStyle name="Normal 102 2 2 2 3" xfId="15335"/>
    <cellStyle name="Normal 102 2 2 2 3 2" xfId="15336"/>
    <cellStyle name="Normal 102 2 2 2 4" xfId="15337"/>
    <cellStyle name="Normal 102 2 2 2 5" xfId="15338"/>
    <cellStyle name="Normal 102 2 2 2 6" xfId="15339"/>
    <cellStyle name="Normal 102 2 2 3" xfId="15340"/>
    <cellStyle name="Normal 102 2 2 3 2" xfId="15341"/>
    <cellStyle name="Normal 102 2 2 3 2 2" xfId="15342"/>
    <cellStyle name="Normal 102 2 2 3 2 2 2" xfId="15343"/>
    <cellStyle name="Normal 102 2 2 3 2 3" xfId="15344"/>
    <cellStyle name="Normal 102 2 2 3 3" xfId="15345"/>
    <cellStyle name="Normal 102 2 2 3 3 2" xfId="15346"/>
    <cellStyle name="Normal 102 2 2 3 4" xfId="15347"/>
    <cellStyle name="Normal 102 2 2 3 5" xfId="15348"/>
    <cellStyle name="Normal 102 2 2 3 6" xfId="15349"/>
    <cellStyle name="Normal 102 2 2 4" xfId="15350"/>
    <cellStyle name="Normal 102 2 2 4 2" xfId="15351"/>
    <cellStyle name="Normal 102 2 2 4 2 2" xfId="15352"/>
    <cellStyle name="Normal 102 2 2 4 2 2 2" xfId="15353"/>
    <cellStyle name="Normal 102 2 2 4 2 3" xfId="15354"/>
    <cellStyle name="Normal 102 2 2 4 3" xfId="15355"/>
    <cellStyle name="Normal 102 2 2 4 3 2" xfId="15356"/>
    <cellStyle name="Normal 102 2 2 4 4" xfId="15357"/>
    <cellStyle name="Normal 102 2 2 4 5" xfId="15358"/>
    <cellStyle name="Normal 102 2 2 4 6" xfId="15359"/>
    <cellStyle name="Normal 102 2 2 5" xfId="15360"/>
    <cellStyle name="Normal 102 2 2 5 2" xfId="15361"/>
    <cellStyle name="Normal 102 2 2 5 2 2" xfId="15362"/>
    <cellStyle name="Normal 102 2 2 5 2 2 2" xfId="15363"/>
    <cellStyle name="Normal 102 2 2 5 2 3" xfId="15364"/>
    <cellStyle name="Normal 102 2 2 5 3" xfId="15365"/>
    <cellStyle name="Normal 102 2 2 5 3 2" xfId="15366"/>
    <cellStyle name="Normal 102 2 2 5 4" xfId="15367"/>
    <cellStyle name="Normal 102 2 2 5 5" xfId="15368"/>
    <cellStyle name="Normal 102 2 2 5 6" xfId="15369"/>
    <cellStyle name="Normal 102 2 2 6" xfId="15370"/>
    <cellStyle name="Normal 102 2 2 6 2" xfId="15371"/>
    <cellStyle name="Normal 102 2 2 6 2 2" xfId="15372"/>
    <cellStyle name="Normal 102 2 2 6 2 2 2" xfId="15373"/>
    <cellStyle name="Normal 102 2 2 6 2 3" xfId="15374"/>
    <cellStyle name="Normal 102 2 2 6 3" xfId="15375"/>
    <cellStyle name="Normal 102 2 2 6 3 2" xfId="15376"/>
    <cellStyle name="Normal 102 2 2 6 4" xfId="15377"/>
    <cellStyle name="Normal 102 2 2 6 5" xfId="15378"/>
    <cellStyle name="Normal 102 2 2 6 6" xfId="15379"/>
    <cellStyle name="Normal 102 2 2 7" xfId="15380"/>
    <cellStyle name="Normal 102 2 2 7 2" xfId="15381"/>
    <cellStyle name="Normal 102 2 2 7 2 2" xfId="15382"/>
    <cellStyle name="Normal 102 2 2 7 2 2 2" xfId="15383"/>
    <cellStyle name="Normal 102 2 2 7 2 3" xfId="15384"/>
    <cellStyle name="Normal 102 2 2 7 3" xfId="15385"/>
    <cellStyle name="Normal 102 2 2 7 3 2" xfId="15386"/>
    <cellStyle name="Normal 102 2 2 7 4" xfId="15387"/>
    <cellStyle name="Normal 102 2 2 7 5" xfId="15388"/>
    <cellStyle name="Normal 102 2 2 7 6" xfId="15389"/>
    <cellStyle name="Normal 102 2 2 8" xfId="15390"/>
    <cellStyle name="Normal 102 2 2 8 2" xfId="15391"/>
    <cellStyle name="Normal 102 2 2 8 2 2" xfId="15392"/>
    <cellStyle name="Normal 102 2 2 8 2 2 2" xfId="15393"/>
    <cellStyle name="Normal 102 2 2 8 2 3" xfId="15394"/>
    <cellStyle name="Normal 102 2 2 8 3" xfId="15395"/>
    <cellStyle name="Normal 102 2 2 8 3 2" xfId="15396"/>
    <cellStyle name="Normal 102 2 2 8 4" xfId="15397"/>
    <cellStyle name="Normal 102 2 2 8 5" xfId="15398"/>
    <cellStyle name="Normal 102 2 2 8 6" xfId="15399"/>
    <cellStyle name="Normal 102 2 2 9" xfId="15400"/>
    <cellStyle name="Normal 102 2 2 9 2" xfId="15401"/>
    <cellStyle name="Normal 102 2 2 9 2 2" xfId="15402"/>
    <cellStyle name="Normal 102 2 2 9 2 2 2" xfId="15403"/>
    <cellStyle name="Normal 102 2 2 9 2 3" xfId="15404"/>
    <cellStyle name="Normal 102 2 2 9 3" xfId="15405"/>
    <cellStyle name="Normal 102 2 2 9 3 2" xfId="15406"/>
    <cellStyle name="Normal 102 2 2 9 4" xfId="15407"/>
    <cellStyle name="Normal 102 2 2 9 5" xfId="15408"/>
    <cellStyle name="Normal 102 2 2 9 6" xfId="15409"/>
    <cellStyle name="Normal 102 2 3" xfId="15410"/>
    <cellStyle name="Normal 102 2 3 2" xfId="15411"/>
    <cellStyle name="Normal 102 2 3 2 2" xfId="15412"/>
    <cellStyle name="Normal 102 2 3 2 2 2" xfId="15413"/>
    <cellStyle name="Normal 102 2 3 2 3" xfId="15414"/>
    <cellStyle name="Normal 102 2 3 3" xfId="15415"/>
    <cellStyle name="Normal 102 2 3 3 2" xfId="15416"/>
    <cellStyle name="Normal 102 2 3 4" xfId="15417"/>
    <cellStyle name="Normal 102 2 3 5" xfId="15418"/>
    <cellStyle name="Normal 102 2 3 6" xfId="15419"/>
    <cellStyle name="Normal 102 2 4" xfId="15420"/>
    <cellStyle name="Normal 102 2 4 2" xfId="15421"/>
    <cellStyle name="Normal 102 2 4 2 2" xfId="15422"/>
    <cellStyle name="Normal 102 2 4 2 2 2" xfId="15423"/>
    <cellStyle name="Normal 102 2 4 2 3" xfId="15424"/>
    <cellStyle name="Normal 102 2 4 3" xfId="15425"/>
    <cellStyle name="Normal 102 2 4 3 2" xfId="15426"/>
    <cellStyle name="Normal 102 2 4 4" xfId="15427"/>
    <cellStyle name="Normal 102 2 4 5" xfId="15428"/>
    <cellStyle name="Normal 102 2 4 6" xfId="15429"/>
    <cellStyle name="Normal 102 2 5" xfId="15430"/>
    <cellStyle name="Normal 102 2 5 2" xfId="15431"/>
    <cellStyle name="Normal 102 2 5 2 2" xfId="15432"/>
    <cellStyle name="Normal 102 2 5 2 2 2" xfId="15433"/>
    <cellStyle name="Normal 102 2 5 2 3" xfId="15434"/>
    <cellStyle name="Normal 102 2 5 3" xfId="15435"/>
    <cellStyle name="Normal 102 2 5 3 2" xfId="15436"/>
    <cellStyle name="Normal 102 2 5 4" xfId="15437"/>
    <cellStyle name="Normal 102 2 5 5" xfId="15438"/>
    <cellStyle name="Normal 102 2 5 6" xfId="15439"/>
    <cellStyle name="Normal 102 2 6" xfId="15440"/>
    <cellStyle name="Normal 102 2 6 2" xfId="15441"/>
    <cellStyle name="Normal 102 2 6 2 2" xfId="15442"/>
    <cellStyle name="Normal 102 2 6 2 2 2" xfId="15443"/>
    <cellStyle name="Normal 102 2 6 2 3" xfId="15444"/>
    <cellStyle name="Normal 102 2 6 3" xfId="15445"/>
    <cellStyle name="Normal 102 2 6 3 2" xfId="15446"/>
    <cellStyle name="Normal 102 2 6 4" xfId="15447"/>
    <cellStyle name="Normal 102 2 6 5" xfId="15448"/>
    <cellStyle name="Normal 102 2 6 6" xfId="15449"/>
    <cellStyle name="Normal 102 2 7" xfId="15450"/>
    <cellStyle name="Normal 102 2 7 2" xfId="15451"/>
    <cellStyle name="Normal 102 2 7 2 2" xfId="15452"/>
    <cellStyle name="Normal 102 2 7 2 2 2" xfId="15453"/>
    <cellStyle name="Normal 102 2 7 2 3" xfId="15454"/>
    <cellStyle name="Normal 102 2 7 3" xfId="15455"/>
    <cellStyle name="Normal 102 2 7 3 2" xfId="15456"/>
    <cellStyle name="Normal 102 2 7 4" xfId="15457"/>
    <cellStyle name="Normal 102 2 7 5" xfId="15458"/>
    <cellStyle name="Normal 102 2 7 6" xfId="15459"/>
    <cellStyle name="Normal 102 2 8" xfId="15460"/>
    <cellStyle name="Normal 102 2 8 2" xfId="15461"/>
    <cellStyle name="Normal 102 2 8 2 2" xfId="15462"/>
    <cellStyle name="Normal 102 2 8 2 2 2" xfId="15463"/>
    <cellStyle name="Normal 102 2 8 2 3" xfId="15464"/>
    <cellStyle name="Normal 102 2 8 3" xfId="15465"/>
    <cellStyle name="Normal 102 2 8 3 2" xfId="15466"/>
    <cellStyle name="Normal 102 2 8 4" xfId="15467"/>
    <cellStyle name="Normal 102 2 8 5" xfId="15468"/>
    <cellStyle name="Normal 102 2 8 6" xfId="15469"/>
    <cellStyle name="Normal 102 2 9" xfId="15470"/>
    <cellStyle name="Normal 102 2 9 2" xfId="15471"/>
    <cellStyle name="Normal 102 2 9 2 2" xfId="15472"/>
    <cellStyle name="Normal 102 2 9 2 2 2" xfId="15473"/>
    <cellStyle name="Normal 102 2 9 2 3" xfId="15474"/>
    <cellStyle name="Normal 102 2 9 3" xfId="15475"/>
    <cellStyle name="Normal 102 2 9 3 2" xfId="15476"/>
    <cellStyle name="Normal 102 2 9 4" xfId="15477"/>
    <cellStyle name="Normal 102 2 9 5" xfId="15478"/>
    <cellStyle name="Normal 102 2 9 6" xfId="15479"/>
    <cellStyle name="Normal 102 20" xfId="15480"/>
    <cellStyle name="Normal 102 3" xfId="15481"/>
    <cellStyle name="Normal 102 3 10" xfId="15482"/>
    <cellStyle name="Normal 102 3 10 2" xfId="15483"/>
    <cellStyle name="Normal 102 3 10 2 2" xfId="15484"/>
    <cellStyle name="Normal 102 3 10 2 2 2" xfId="15485"/>
    <cellStyle name="Normal 102 3 10 2 3" xfId="15486"/>
    <cellStyle name="Normal 102 3 10 3" xfId="15487"/>
    <cellStyle name="Normal 102 3 10 3 2" xfId="15488"/>
    <cellStyle name="Normal 102 3 10 4" xfId="15489"/>
    <cellStyle name="Normal 102 3 10 5" xfId="15490"/>
    <cellStyle name="Normal 102 3 10 6" xfId="15491"/>
    <cellStyle name="Normal 102 3 11" xfId="15492"/>
    <cellStyle name="Normal 102 3 11 2" xfId="15493"/>
    <cellStyle name="Normal 102 3 11 2 2" xfId="15494"/>
    <cellStyle name="Normal 102 3 11 2 2 2" xfId="15495"/>
    <cellStyle name="Normal 102 3 11 2 3" xfId="15496"/>
    <cellStyle name="Normal 102 3 11 3" xfId="15497"/>
    <cellStyle name="Normal 102 3 11 3 2" xfId="15498"/>
    <cellStyle name="Normal 102 3 11 4" xfId="15499"/>
    <cellStyle name="Normal 102 3 11 5" xfId="15500"/>
    <cellStyle name="Normal 102 3 11 6" xfId="15501"/>
    <cellStyle name="Normal 102 3 12" xfId="15502"/>
    <cellStyle name="Normal 102 3 12 2" xfId="15503"/>
    <cellStyle name="Normal 102 3 12 2 2" xfId="15504"/>
    <cellStyle name="Normal 102 3 12 3" xfId="15505"/>
    <cellStyle name="Normal 102 3 13" xfId="15506"/>
    <cellStyle name="Normal 102 3 13 2" xfId="15507"/>
    <cellStyle name="Normal 102 3 14" xfId="15508"/>
    <cellStyle name="Normal 102 3 15" xfId="15509"/>
    <cellStyle name="Normal 102 3 16" xfId="15510"/>
    <cellStyle name="Normal 102 3 2" xfId="15511"/>
    <cellStyle name="Normal 102 3 2 2" xfId="15512"/>
    <cellStyle name="Normal 102 3 2 2 2" xfId="15513"/>
    <cellStyle name="Normal 102 3 2 2 2 2" xfId="15514"/>
    <cellStyle name="Normal 102 3 2 2 3" xfId="15515"/>
    <cellStyle name="Normal 102 3 2 3" xfId="15516"/>
    <cellStyle name="Normal 102 3 2 3 2" xfId="15517"/>
    <cellStyle name="Normal 102 3 2 4" xfId="15518"/>
    <cellStyle name="Normal 102 3 2 5" xfId="15519"/>
    <cellStyle name="Normal 102 3 2 6" xfId="15520"/>
    <cellStyle name="Normal 102 3 3" xfId="15521"/>
    <cellStyle name="Normal 102 3 3 2" xfId="15522"/>
    <cellStyle name="Normal 102 3 3 2 2" xfId="15523"/>
    <cellStyle name="Normal 102 3 3 2 2 2" xfId="15524"/>
    <cellStyle name="Normal 102 3 3 2 3" xfId="15525"/>
    <cellStyle name="Normal 102 3 3 3" xfId="15526"/>
    <cellStyle name="Normal 102 3 3 3 2" xfId="15527"/>
    <cellStyle name="Normal 102 3 3 4" xfId="15528"/>
    <cellStyle name="Normal 102 3 3 5" xfId="15529"/>
    <cellStyle name="Normal 102 3 3 6" xfId="15530"/>
    <cellStyle name="Normal 102 3 4" xfId="15531"/>
    <cellStyle name="Normal 102 3 4 2" xfId="15532"/>
    <cellStyle name="Normal 102 3 4 2 2" xfId="15533"/>
    <cellStyle name="Normal 102 3 4 2 2 2" xfId="15534"/>
    <cellStyle name="Normal 102 3 4 2 3" xfId="15535"/>
    <cellStyle name="Normal 102 3 4 3" xfId="15536"/>
    <cellStyle name="Normal 102 3 4 3 2" xfId="15537"/>
    <cellStyle name="Normal 102 3 4 4" xfId="15538"/>
    <cellStyle name="Normal 102 3 4 5" xfId="15539"/>
    <cellStyle name="Normal 102 3 4 6" xfId="15540"/>
    <cellStyle name="Normal 102 3 5" xfId="15541"/>
    <cellStyle name="Normal 102 3 5 2" xfId="15542"/>
    <cellStyle name="Normal 102 3 5 2 2" xfId="15543"/>
    <cellStyle name="Normal 102 3 5 2 2 2" xfId="15544"/>
    <cellStyle name="Normal 102 3 5 2 3" xfId="15545"/>
    <cellStyle name="Normal 102 3 5 3" xfId="15546"/>
    <cellStyle name="Normal 102 3 5 3 2" xfId="15547"/>
    <cellStyle name="Normal 102 3 5 4" xfId="15548"/>
    <cellStyle name="Normal 102 3 5 5" xfId="15549"/>
    <cellStyle name="Normal 102 3 5 6" xfId="15550"/>
    <cellStyle name="Normal 102 3 6" xfId="15551"/>
    <cellStyle name="Normal 102 3 6 2" xfId="15552"/>
    <cellStyle name="Normal 102 3 6 2 2" xfId="15553"/>
    <cellStyle name="Normal 102 3 6 2 2 2" xfId="15554"/>
    <cellStyle name="Normal 102 3 6 2 3" xfId="15555"/>
    <cellStyle name="Normal 102 3 6 3" xfId="15556"/>
    <cellStyle name="Normal 102 3 6 3 2" xfId="15557"/>
    <cellStyle name="Normal 102 3 6 4" xfId="15558"/>
    <cellStyle name="Normal 102 3 6 5" xfId="15559"/>
    <cellStyle name="Normal 102 3 6 6" xfId="15560"/>
    <cellStyle name="Normal 102 3 7" xfId="15561"/>
    <cellStyle name="Normal 102 3 7 2" xfId="15562"/>
    <cellStyle name="Normal 102 3 7 2 2" xfId="15563"/>
    <cellStyle name="Normal 102 3 7 2 2 2" xfId="15564"/>
    <cellStyle name="Normal 102 3 7 2 3" xfId="15565"/>
    <cellStyle name="Normal 102 3 7 3" xfId="15566"/>
    <cellStyle name="Normal 102 3 7 3 2" xfId="15567"/>
    <cellStyle name="Normal 102 3 7 4" xfId="15568"/>
    <cellStyle name="Normal 102 3 7 5" xfId="15569"/>
    <cellStyle name="Normal 102 3 7 6" xfId="15570"/>
    <cellStyle name="Normal 102 3 8" xfId="15571"/>
    <cellStyle name="Normal 102 3 8 2" xfId="15572"/>
    <cellStyle name="Normal 102 3 8 2 2" xfId="15573"/>
    <cellStyle name="Normal 102 3 8 2 2 2" xfId="15574"/>
    <cellStyle name="Normal 102 3 8 2 3" xfId="15575"/>
    <cellStyle name="Normal 102 3 8 3" xfId="15576"/>
    <cellStyle name="Normal 102 3 8 3 2" xfId="15577"/>
    <cellStyle name="Normal 102 3 8 4" xfId="15578"/>
    <cellStyle name="Normal 102 3 8 5" xfId="15579"/>
    <cellStyle name="Normal 102 3 8 6" xfId="15580"/>
    <cellStyle name="Normal 102 3 9" xfId="15581"/>
    <cellStyle name="Normal 102 3 9 2" xfId="15582"/>
    <cellStyle name="Normal 102 3 9 2 2" xfId="15583"/>
    <cellStyle name="Normal 102 3 9 2 2 2" xfId="15584"/>
    <cellStyle name="Normal 102 3 9 2 3" xfId="15585"/>
    <cellStyle name="Normal 102 3 9 3" xfId="15586"/>
    <cellStyle name="Normal 102 3 9 3 2" xfId="15587"/>
    <cellStyle name="Normal 102 3 9 4" xfId="15588"/>
    <cellStyle name="Normal 102 3 9 5" xfId="15589"/>
    <cellStyle name="Normal 102 3 9 6" xfId="15590"/>
    <cellStyle name="Normal 102 4" xfId="15591"/>
    <cellStyle name="Normal 102 4 2" xfId="15592"/>
    <cellStyle name="Normal 102 4 2 2" xfId="15593"/>
    <cellStyle name="Normal 102 4 2 2 2" xfId="15594"/>
    <cellStyle name="Normal 102 4 2 3" xfId="15595"/>
    <cellStyle name="Normal 102 4 3" xfId="15596"/>
    <cellStyle name="Normal 102 4 3 2" xfId="15597"/>
    <cellStyle name="Normal 102 4 4" xfId="15598"/>
    <cellStyle name="Normal 102 4 5" xfId="15599"/>
    <cellStyle name="Normal 102 4 6" xfId="15600"/>
    <cellStyle name="Normal 102 5" xfId="15601"/>
    <cellStyle name="Normal 102 5 2" xfId="15602"/>
    <cellStyle name="Normal 102 5 2 2" xfId="15603"/>
    <cellStyle name="Normal 102 5 2 2 2" xfId="15604"/>
    <cellStyle name="Normal 102 5 2 3" xfId="15605"/>
    <cellStyle name="Normal 102 5 3" xfId="15606"/>
    <cellStyle name="Normal 102 5 3 2" xfId="15607"/>
    <cellStyle name="Normal 102 5 4" xfId="15608"/>
    <cellStyle name="Normal 102 5 5" xfId="15609"/>
    <cellStyle name="Normal 102 5 6" xfId="15610"/>
    <cellStyle name="Normal 102 6" xfId="15611"/>
    <cellStyle name="Normal 102 6 2" xfId="15612"/>
    <cellStyle name="Normal 102 6 2 2" xfId="15613"/>
    <cellStyle name="Normal 102 6 2 2 2" xfId="15614"/>
    <cellStyle name="Normal 102 6 2 3" xfId="15615"/>
    <cellStyle name="Normal 102 6 3" xfId="15616"/>
    <cellStyle name="Normal 102 6 3 2" xfId="15617"/>
    <cellStyle name="Normal 102 6 4" xfId="15618"/>
    <cellStyle name="Normal 102 6 5" xfId="15619"/>
    <cellStyle name="Normal 102 6 6" xfId="15620"/>
    <cellStyle name="Normal 102 7" xfId="15621"/>
    <cellStyle name="Normal 102 7 2" xfId="15622"/>
    <cellStyle name="Normal 102 7 2 2" xfId="15623"/>
    <cellStyle name="Normal 102 7 2 2 2" xfId="15624"/>
    <cellStyle name="Normal 102 7 2 3" xfId="15625"/>
    <cellStyle name="Normal 102 7 3" xfId="15626"/>
    <cellStyle name="Normal 102 7 3 2" xfId="15627"/>
    <cellStyle name="Normal 102 7 4" xfId="15628"/>
    <cellStyle name="Normal 102 7 5" xfId="15629"/>
    <cellStyle name="Normal 102 7 6" xfId="15630"/>
    <cellStyle name="Normal 102 8" xfId="15631"/>
    <cellStyle name="Normal 102 8 2" xfId="15632"/>
    <cellStyle name="Normal 102 8 2 2" xfId="15633"/>
    <cellStyle name="Normal 102 8 2 2 2" xfId="15634"/>
    <cellStyle name="Normal 102 8 2 3" xfId="15635"/>
    <cellStyle name="Normal 102 8 3" xfId="15636"/>
    <cellStyle name="Normal 102 8 3 2" xfId="15637"/>
    <cellStyle name="Normal 102 8 4" xfId="15638"/>
    <cellStyle name="Normal 102 8 5" xfId="15639"/>
    <cellStyle name="Normal 102 8 6" xfId="15640"/>
    <cellStyle name="Normal 102 9" xfId="15641"/>
    <cellStyle name="Normal 102 9 2" xfId="15642"/>
    <cellStyle name="Normal 102 9 2 2" xfId="15643"/>
    <cellStyle name="Normal 102 9 2 2 2" xfId="15644"/>
    <cellStyle name="Normal 102 9 2 3" xfId="15645"/>
    <cellStyle name="Normal 102 9 3" xfId="15646"/>
    <cellStyle name="Normal 102 9 3 2" xfId="15647"/>
    <cellStyle name="Normal 102 9 4" xfId="15648"/>
    <cellStyle name="Normal 102 9 5" xfId="15649"/>
    <cellStyle name="Normal 102 9 6" xfId="15650"/>
    <cellStyle name="Normal 103" xfId="15651"/>
    <cellStyle name="Normal 103 10" xfId="15652"/>
    <cellStyle name="Normal 103 10 2" xfId="15653"/>
    <cellStyle name="Normal 103 10 2 2" xfId="15654"/>
    <cellStyle name="Normal 103 10 2 2 2" xfId="15655"/>
    <cellStyle name="Normal 103 10 2 3" xfId="15656"/>
    <cellStyle name="Normal 103 10 3" xfId="15657"/>
    <cellStyle name="Normal 103 10 3 2" xfId="15658"/>
    <cellStyle name="Normal 103 10 4" xfId="15659"/>
    <cellStyle name="Normal 103 10 5" xfId="15660"/>
    <cellStyle name="Normal 103 10 6" xfId="15661"/>
    <cellStyle name="Normal 103 11" xfId="15662"/>
    <cellStyle name="Normal 103 11 2" xfId="15663"/>
    <cellStyle name="Normal 103 11 2 2" xfId="15664"/>
    <cellStyle name="Normal 103 11 2 2 2" xfId="15665"/>
    <cellStyle name="Normal 103 11 2 3" xfId="15666"/>
    <cellStyle name="Normal 103 11 3" xfId="15667"/>
    <cellStyle name="Normal 103 11 3 2" xfId="15668"/>
    <cellStyle name="Normal 103 11 4" xfId="15669"/>
    <cellStyle name="Normal 103 11 5" xfId="15670"/>
    <cellStyle name="Normal 103 11 6" xfId="15671"/>
    <cellStyle name="Normal 103 12" xfId="15672"/>
    <cellStyle name="Normal 103 12 2" xfId="15673"/>
    <cellStyle name="Normal 103 12 2 2" xfId="15674"/>
    <cellStyle name="Normal 103 12 2 2 2" xfId="15675"/>
    <cellStyle name="Normal 103 12 2 3" xfId="15676"/>
    <cellStyle name="Normal 103 12 3" xfId="15677"/>
    <cellStyle name="Normal 103 12 3 2" xfId="15678"/>
    <cellStyle name="Normal 103 12 4" xfId="15679"/>
    <cellStyle name="Normal 103 12 5" xfId="15680"/>
    <cellStyle name="Normal 103 12 6" xfId="15681"/>
    <cellStyle name="Normal 103 13" xfId="15682"/>
    <cellStyle name="Normal 103 13 2" xfId="15683"/>
    <cellStyle name="Normal 103 13 2 2" xfId="15684"/>
    <cellStyle name="Normal 103 13 2 2 2" xfId="15685"/>
    <cellStyle name="Normal 103 13 2 3" xfId="15686"/>
    <cellStyle name="Normal 103 13 3" xfId="15687"/>
    <cellStyle name="Normal 103 13 3 2" xfId="15688"/>
    <cellStyle name="Normal 103 13 4" xfId="15689"/>
    <cellStyle name="Normal 103 13 5" xfId="15690"/>
    <cellStyle name="Normal 103 13 6" xfId="15691"/>
    <cellStyle name="Normal 103 14" xfId="15692"/>
    <cellStyle name="Normal 103 14 2" xfId="15693"/>
    <cellStyle name="Normal 103 14 2 2" xfId="15694"/>
    <cellStyle name="Normal 103 14 2 2 2" xfId="15695"/>
    <cellStyle name="Normal 103 14 2 3" xfId="15696"/>
    <cellStyle name="Normal 103 14 3" xfId="15697"/>
    <cellStyle name="Normal 103 14 3 2" xfId="15698"/>
    <cellStyle name="Normal 103 14 4" xfId="15699"/>
    <cellStyle name="Normal 103 14 5" xfId="15700"/>
    <cellStyle name="Normal 103 14 6" xfId="15701"/>
    <cellStyle name="Normal 103 15" xfId="15702"/>
    <cellStyle name="Normal 103 15 2" xfId="15703"/>
    <cellStyle name="Normal 103 16" xfId="15704"/>
    <cellStyle name="Normal 103 16 2" xfId="15705"/>
    <cellStyle name="Normal 103 16 2 2" xfId="15706"/>
    <cellStyle name="Normal 103 16 3" xfId="15707"/>
    <cellStyle name="Normal 103 17" xfId="15708"/>
    <cellStyle name="Normal 103 17 2" xfId="15709"/>
    <cellStyle name="Normal 103 18" xfId="15710"/>
    <cellStyle name="Normal 103 19" xfId="15711"/>
    <cellStyle name="Normal 103 2" xfId="15712"/>
    <cellStyle name="Normal 103 2 10" xfId="15713"/>
    <cellStyle name="Normal 103 2 10 2" xfId="15714"/>
    <cellStyle name="Normal 103 2 10 2 2" xfId="15715"/>
    <cellStyle name="Normal 103 2 10 2 2 2" xfId="15716"/>
    <cellStyle name="Normal 103 2 10 2 3" xfId="15717"/>
    <cellStyle name="Normal 103 2 10 3" xfId="15718"/>
    <cellStyle name="Normal 103 2 10 3 2" xfId="15719"/>
    <cellStyle name="Normal 103 2 10 4" xfId="15720"/>
    <cellStyle name="Normal 103 2 10 5" xfId="15721"/>
    <cellStyle name="Normal 103 2 10 6" xfId="15722"/>
    <cellStyle name="Normal 103 2 11" xfId="15723"/>
    <cellStyle name="Normal 103 2 11 2" xfId="15724"/>
    <cellStyle name="Normal 103 2 11 2 2" xfId="15725"/>
    <cellStyle name="Normal 103 2 11 2 2 2" xfId="15726"/>
    <cellStyle name="Normal 103 2 11 2 3" xfId="15727"/>
    <cellStyle name="Normal 103 2 11 3" xfId="15728"/>
    <cellStyle name="Normal 103 2 11 3 2" xfId="15729"/>
    <cellStyle name="Normal 103 2 11 4" xfId="15730"/>
    <cellStyle name="Normal 103 2 11 5" xfId="15731"/>
    <cellStyle name="Normal 103 2 11 6" xfId="15732"/>
    <cellStyle name="Normal 103 2 12" xfId="15733"/>
    <cellStyle name="Normal 103 2 12 2" xfId="15734"/>
    <cellStyle name="Normal 103 2 12 2 2" xfId="15735"/>
    <cellStyle name="Normal 103 2 12 2 2 2" xfId="15736"/>
    <cellStyle name="Normal 103 2 12 2 3" xfId="15737"/>
    <cellStyle name="Normal 103 2 12 3" xfId="15738"/>
    <cellStyle name="Normal 103 2 12 3 2" xfId="15739"/>
    <cellStyle name="Normal 103 2 12 4" xfId="15740"/>
    <cellStyle name="Normal 103 2 12 5" xfId="15741"/>
    <cellStyle name="Normal 103 2 12 6" xfId="15742"/>
    <cellStyle name="Normal 103 2 13" xfId="15743"/>
    <cellStyle name="Normal 103 2 13 2" xfId="15744"/>
    <cellStyle name="Normal 103 2 13 2 2" xfId="15745"/>
    <cellStyle name="Normal 103 2 13 2 2 2" xfId="15746"/>
    <cellStyle name="Normal 103 2 13 2 3" xfId="15747"/>
    <cellStyle name="Normal 103 2 13 3" xfId="15748"/>
    <cellStyle name="Normal 103 2 13 3 2" xfId="15749"/>
    <cellStyle name="Normal 103 2 13 4" xfId="15750"/>
    <cellStyle name="Normal 103 2 13 5" xfId="15751"/>
    <cellStyle name="Normal 103 2 13 6" xfId="15752"/>
    <cellStyle name="Normal 103 2 14" xfId="15753"/>
    <cellStyle name="Normal 103 2 14 2" xfId="15754"/>
    <cellStyle name="Normal 103 2 15" xfId="15755"/>
    <cellStyle name="Normal 103 2 15 2" xfId="15756"/>
    <cellStyle name="Normal 103 2 15 2 2" xfId="15757"/>
    <cellStyle name="Normal 103 2 15 3" xfId="15758"/>
    <cellStyle name="Normal 103 2 16" xfId="15759"/>
    <cellStyle name="Normal 103 2 16 2" xfId="15760"/>
    <cellStyle name="Normal 103 2 17" xfId="15761"/>
    <cellStyle name="Normal 103 2 18" xfId="15762"/>
    <cellStyle name="Normal 103 2 19" xfId="15763"/>
    <cellStyle name="Normal 103 2 2" xfId="15764"/>
    <cellStyle name="Normal 103 2 2 10" xfId="15765"/>
    <cellStyle name="Normal 103 2 2 10 2" xfId="15766"/>
    <cellStyle name="Normal 103 2 2 10 2 2" xfId="15767"/>
    <cellStyle name="Normal 103 2 2 10 2 2 2" xfId="15768"/>
    <cellStyle name="Normal 103 2 2 10 2 3" xfId="15769"/>
    <cellStyle name="Normal 103 2 2 10 3" xfId="15770"/>
    <cellStyle name="Normal 103 2 2 10 3 2" xfId="15771"/>
    <cellStyle name="Normal 103 2 2 10 4" xfId="15772"/>
    <cellStyle name="Normal 103 2 2 10 5" xfId="15773"/>
    <cellStyle name="Normal 103 2 2 10 6" xfId="15774"/>
    <cellStyle name="Normal 103 2 2 11" xfId="15775"/>
    <cellStyle name="Normal 103 2 2 11 2" xfId="15776"/>
    <cellStyle name="Normal 103 2 2 11 2 2" xfId="15777"/>
    <cellStyle name="Normal 103 2 2 11 2 2 2" xfId="15778"/>
    <cellStyle name="Normal 103 2 2 11 2 3" xfId="15779"/>
    <cellStyle name="Normal 103 2 2 11 3" xfId="15780"/>
    <cellStyle name="Normal 103 2 2 11 3 2" xfId="15781"/>
    <cellStyle name="Normal 103 2 2 11 4" xfId="15782"/>
    <cellStyle name="Normal 103 2 2 11 5" xfId="15783"/>
    <cellStyle name="Normal 103 2 2 11 6" xfId="15784"/>
    <cellStyle name="Normal 103 2 2 12" xfId="15785"/>
    <cellStyle name="Normal 103 2 2 12 2" xfId="15786"/>
    <cellStyle name="Normal 103 2 2 12 2 2" xfId="15787"/>
    <cellStyle name="Normal 103 2 2 12 3" xfId="15788"/>
    <cellStyle name="Normal 103 2 2 13" xfId="15789"/>
    <cellStyle name="Normal 103 2 2 13 2" xfId="15790"/>
    <cellStyle name="Normal 103 2 2 14" xfId="15791"/>
    <cellStyle name="Normal 103 2 2 15" xfId="15792"/>
    <cellStyle name="Normal 103 2 2 16" xfId="15793"/>
    <cellStyle name="Normal 103 2 2 2" xfId="15794"/>
    <cellStyle name="Normal 103 2 2 2 2" xfId="15795"/>
    <cellStyle name="Normal 103 2 2 2 2 2" xfId="15796"/>
    <cellStyle name="Normal 103 2 2 2 2 2 2" xfId="15797"/>
    <cellStyle name="Normal 103 2 2 2 2 3" xfId="15798"/>
    <cellStyle name="Normal 103 2 2 2 3" xfId="15799"/>
    <cellStyle name="Normal 103 2 2 2 3 2" xfId="15800"/>
    <cellStyle name="Normal 103 2 2 2 4" xfId="15801"/>
    <cellStyle name="Normal 103 2 2 2 5" xfId="15802"/>
    <cellStyle name="Normal 103 2 2 2 6" xfId="15803"/>
    <cellStyle name="Normal 103 2 2 3" xfId="15804"/>
    <cellStyle name="Normal 103 2 2 3 2" xfId="15805"/>
    <cellStyle name="Normal 103 2 2 3 2 2" xfId="15806"/>
    <cellStyle name="Normal 103 2 2 3 2 2 2" xfId="15807"/>
    <cellStyle name="Normal 103 2 2 3 2 3" xfId="15808"/>
    <cellStyle name="Normal 103 2 2 3 3" xfId="15809"/>
    <cellStyle name="Normal 103 2 2 3 3 2" xfId="15810"/>
    <cellStyle name="Normal 103 2 2 3 4" xfId="15811"/>
    <cellStyle name="Normal 103 2 2 3 5" xfId="15812"/>
    <cellStyle name="Normal 103 2 2 3 6" xfId="15813"/>
    <cellStyle name="Normal 103 2 2 4" xfId="15814"/>
    <cellStyle name="Normal 103 2 2 4 2" xfId="15815"/>
    <cellStyle name="Normal 103 2 2 4 2 2" xfId="15816"/>
    <cellStyle name="Normal 103 2 2 4 2 2 2" xfId="15817"/>
    <cellStyle name="Normal 103 2 2 4 2 3" xfId="15818"/>
    <cellStyle name="Normal 103 2 2 4 3" xfId="15819"/>
    <cellStyle name="Normal 103 2 2 4 3 2" xfId="15820"/>
    <cellStyle name="Normal 103 2 2 4 4" xfId="15821"/>
    <cellStyle name="Normal 103 2 2 4 5" xfId="15822"/>
    <cellStyle name="Normal 103 2 2 4 6" xfId="15823"/>
    <cellStyle name="Normal 103 2 2 5" xfId="15824"/>
    <cellStyle name="Normal 103 2 2 5 2" xfId="15825"/>
    <cellStyle name="Normal 103 2 2 5 2 2" xfId="15826"/>
    <cellStyle name="Normal 103 2 2 5 2 2 2" xfId="15827"/>
    <cellStyle name="Normal 103 2 2 5 2 3" xfId="15828"/>
    <cellStyle name="Normal 103 2 2 5 3" xfId="15829"/>
    <cellStyle name="Normal 103 2 2 5 3 2" xfId="15830"/>
    <cellStyle name="Normal 103 2 2 5 4" xfId="15831"/>
    <cellStyle name="Normal 103 2 2 5 5" xfId="15832"/>
    <cellStyle name="Normal 103 2 2 5 6" xfId="15833"/>
    <cellStyle name="Normal 103 2 2 6" xfId="15834"/>
    <cellStyle name="Normal 103 2 2 6 2" xfId="15835"/>
    <cellStyle name="Normal 103 2 2 6 2 2" xfId="15836"/>
    <cellStyle name="Normal 103 2 2 6 2 2 2" xfId="15837"/>
    <cellStyle name="Normal 103 2 2 6 2 3" xfId="15838"/>
    <cellStyle name="Normal 103 2 2 6 3" xfId="15839"/>
    <cellStyle name="Normal 103 2 2 6 3 2" xfId="15840"/>
    <cellStyle name="Normal 103 2 2 6 4" xfId="15841"/>
    <cellStyle name="Normal 103 2 2 6 5" xfId="15842"/>
    <cellStyle name="Normal 103 2 2 6 6" xfId="15843"/>
    <cellStyle name="Normal 103 2 2 7" xfId="15844"/>
    <cellStyle name="Normal 103 2 2 7 2" xfId="15845"/>
    <cellStyle name="Normal 103 2 2 7 2 2" xfId="15846"/>
    <cellStyle name="Normal 103 2 2 7 2 2 2" xfId="15847"/>
    <cellStyle name="Normal 103 2 2 7 2 3" xfId="15848"/>
    <cellStyle name="Normal 103 2 2 7 3" xfId="15849"/>
    <cellStyle name="Normal 103 2 2 7 3 2" xfId="15850"/>
    <cellStyle name="Normal 103 2 2 7 4" xfId="15851"/>
    <cellStyle name="Normal 103 2 2 7 5" xfId="15852"/>
    <cellStyle name="Normal 103 2 2 7 6" xfId="15853"/>
    <cellStyle name="Normal 103 2 2 8" xfId="15854"/>
    <cellStyle name="Normal 103 2 2 8 2" xfId="15855"/>
    <cellStyle name="Normal 103 2 2 8 2 2" xfId="15856"/>
    <cellStyle name="Normal 103 2 2 8 2 2 2" xfId="15857"/>
    <cellStyle name="Normal 103 2 2 8 2 3" xfId="15858"/>
    <cellStyle name="Normal 103 2 2 8 3" xfId="15859"/>
    <cellStyle name="Normal 103 2 2 8 3 2" xfId="15860"/>
    <cellStyle name="Normal 103 2 2 8 4" xfId="15861"/>
    <cellStyle name="Normal 103 2 2 8 5" xfId="15862"/>
    <cellStyle name="Normal 103 2 2 8 6" xfId="15863"/>
    <cellStyle name="Normal 103 2 2 9" xfId="15864"/>
    <cellStyle name="Normal 103 2 2 9 2" xfId="15865"/>
    <cellStyle name="Normal 103 2 2 9 2 2" xfId="15866"/>
    <cellStyle name="Normal 103 2 2 9 2 2 2" xfId="15867"/>
    <cellStyle name="Normal 103 2 2 9 2 3" xfId="15868"/>
    <cellStyle name="Normal 103 2 2 9 3" xfId="15869"/>
    <cellStyle name="Normal 103 2 2 9 3 2" xfId="15870"/>
    <cellStyle name="Normal 103 2 2 9 4" xfId="15871"/>
    <cellStyle name="Normal 103 2 2 9 5" xfId="15872"/>
    <cellStyle name="Normal 103 2 2 9 6" xfId="15873"/>
    <cellStyle name="Normal 103 2 3" xfId="15874"/>
    <cellStyle name="Normal 103 2 3 2" xfId="15875"/>
    <cellStyle name="Normal 103 2 3 2 2" xfId="15876"/>
    <cellStyle name="Normal 103 2 3 2 2 2" xfId="15877"/>
    <cellStyle name="Normal 103 2 3 2 3" xfId="15878"/>
    <cellStyle name="Normal 103 2 3 3" xfId="15879"/>
    <cellStyle name="Normal 103 2 3 3 2" xfId="15880"/>
    <cellStyle name="Normal 103 2 3 4" xfId="15881"/>
    <cellStyle name="Normal 103 2 3 5" xfId="15882"/>
    <cellStyle name="Normal 103 2 3 6" xfId="15883"/>
    <cellStyle name="Normal 103 2 4" xfId="15884"/>
    <cellStyle name="Normal 103 2 4 2" xfId="15885"/>
    <cellStyle name="Normal 103 2 4 2 2" xfId="15886"/>
    <cellStyle name="Normal 103 2 4 2 2 2" xfId="15887"/>
    <cellStyle name="Normal 103 2 4 2 3" xfId="15888"/>
    <cellStyle name="Normal 103 2 4 3" xfId="15889"/>
    <cellStyle name="Normal 103 2 4 3 2" xfId="15890"/>
    <cellStyle name="Normal 103 2 4 4" xfId="15891"/>
    <cellStyle name="Normal 103 2 4 5" xfId="15892"/>
    <cellStyle name="Normal 103 2 4 6" xfId="15893"/>
    <cellStyle name="Normal 103 2 5" xfId="15894"/>
    <cellStyle name="Normal 103 2 5 2" xfId="15895"/>
    <cellStyle name="Normal 103 2 5 2 2" xfId="15896"/>
    <cellStyle name="Normal 103 2 5 2 2 2" xfId="15897"/>
    <cellStyle name="Normal 103 2 5 2 3" xfId="15898"/>
    <cellStyle name="Normal 103 2 5 3" xfId="15899"/>
    <cellStyle name="Normal 103 2 5 3 2" xfId="15900"/>
    <cellStyle name="Normal 103 2 5 4" xfId="15901"/>
    <cellStyle name="Normal 103 2 5 5" xfId="15902"/>
    <cellStyle name="Normal 103 2 5 6" xfId="15903"/>
    <cellStyle name="Normal 103 2 6" xfId="15904"/>
    <cellStyle name="Normal 103 2 6 2" xfId="15905"/>
    <cellStyle name="Normal 103 2 6 2 2" xfId="15906"/>
    <cellStyle name="Normal 103 2 6 2 2 2" xfId="15907"/>
    <cellStyle name="Normal 103 2 6 2 3" xfId="15908"/>
    <cellStyle name="Normal 103 2 6 3" xfId="15909"/>
    <cellStyle name="Normal 103 2 6 3 2" xfId="15910"/>
    <cellStyle name="Normal 103 2 6 4" xfId="15911"/>
    <cellStyle name="Normal 103 2 6 5" xfId="15912"/>
    <cellStyle name="Normal 103 2 6 6" xfId="15913"/>
    <cellStyle name="Normal 103 2 7" xfId="15914"/>
    <cellStyle name="Normal 103 2 7 2" xfId="15915"/>
    <cellStyle name="Normal 103 2 7 2 2" xfId="15916"/>
    <cellStyle name="Normal 103 2 7 2 2 2" xfId="15917"/>
    <cellStyle name="Normal 103 2 7 2 3" xfId="15918"/>
    <cellStyle name="Normal 103 2 7 3" xfId="15919"/>
    <cellStyle name="Normal 103 2 7 3 2" xfId="15920"/>
    <cellStyle name="Normal 103 2 7 4" xfId="15921"/>
    <cellStyle name="Normal 103 2 7 5" xfId="15922"/>
    <cellStyle name="Normal 103 2 7 6" xfId="15923"/>
    <cellStyle name="Normal 103 2 8" xfId="15924"/>
    <cellStyle name="Normal 103 2 8 2" xfId="15925"/>
    <cellStyle name="Normal 103 2 8 2 2" xfId="15926"/>
    <cellStyle name="Normal 103 2 8 2 2 2" xfId="15927"/>
    <cellStyle name="Normal 103 2 8 2 3" xfId="15928"/>
    <cellStyle name="Normal 103 2 8 3" xfId="15929"/>
    <cellStyle name="Normal 103 2 8 3 2" xfId="15930"/>
    <cellStyle name="Normal 103 2 8 4" xfId="15931"/>
    <cellStyle name="Normal 103 2 8 5" xfId="15932"/>
    <cellStyle name="Normal 103 2 8 6" xfId="15933"/>
    <cellStyle name="Normal 103 2 9" xfId="15934"/>
    <cellStyle name="Normal 103 2 9 2" xfId="15935"/>
    <cellStyle name="Normal 103 2 9 2 2" xfId="15936"/>
    <cellStyle name="Normal 103 2 9 2 2 2" xfId="15937"/>
    <cellStyle name="Normal 103 2 9 2 3" xfId="15938"/>
    <cellStyle name="Normal 103 2 9 3" xfId="15939"/>
    <cellStyle name="Normal 103 2 9 3 2" xfId="15940"/>
    <cellStyle name="Normal 103 2 9 4" xfId="15941"/>
    <cellStyle name="Normal 103 2 9 5" xfId="15942"/>
    <cellStyle name="Normal 103 2 9 6" xfId="15943"/>
    <cellStyle name="Normal 103 20" xfId="15944"/>
    <cellStyle name="Normal 103 3" xfId="15945"/>
    <cellStyle name="Normal 103 3 10" xfId="15946"/>
    <cellStyle name="Normal 103 3 10 2" xfId="15947"/>
    <cellStyle name="Normal 103 3 10 2 2" xfId="15948"/>
    <cellStyle name="Normal 103 3 10 2 2 2" xfId="15949"/>
    <cellStyle name="Normal 103 3 10 2 3" xfId="15950"/>
    <cellStyle name="Normal 103 3 10 3" xfId="15951"/>
    <cellStyle name="Normal 103 3 10 3 2" xfId="15952"/>
    <cellStyle name="Normal 103 3 10 4" xfId="15953"/>
    <cellStyle name="Normal 103 3 10 5" xfId="15954"/>
    <cellStyle name="Normal 103 3 10 6" xfId="15955"/>
    <cellStyle name="Normal 103 3 11" xfId="15956"/>
    <cellStyle name="Normal 103 3 11 2" xfId="15957"/>
    <cellStyle name="Normal 103 3 11 2 2" xfId="15958"/>
    <cellStyle name="Normal 103 3 11 2 2 2" xfId="15959"/>
    <cellStyle name="Normal 103 3 11 2 3" xfId="15960"/>
    <cellStyle name="Normal 103 3 11 3" xfId="15961"/>
    <cellStyle name="Normal 103 3 11 3 2" xfId="15962"/>
    <cellStyle name="Normal 103 3 11 4" xfId="15963"/>
    <cellStyle name="Normal 103 3 11 5" xfId="15964"/>
    <cellStyle name="Normal 103 3 11 6" xfId="15965"/>
    <cellStyle name="Normal 103 3 12" xfId="15966"/>
    <cellStyle name="Normal 103 3 12 2" xfId="15967"/>
    <cellStyle name="Normal 103 3 12 2 2" xfId="15968"/>
    <cellStyle name="Normal 103 3 12 3" xfId="15969"/>
    <cellStyle name="Normal 103 3 13" xfId="15970"/>
    <cellStyle name="Normal 103 3 13 2" xfId="15971"/>
    <cellStyle name="Normal 103 3 14" xfId="15972"/>
    <cellStyle name="Normal 103 3 15" xfId="15973"/>
    <cellStyle name="Normal 103 3 16" xfId="15974"/>
    <cellStyle name="Normal 103 3 2" xfId="15975"/>
    <cellStyle name="Normal 103 3 2 2" xfId="15976"/>
    <cellStyle name="Normal 103 3 2 2 2" xfId="15977"/>
    <cellStyle name="Normal 103 3 2 2 2 2" xfId="15978"/>
    <cellStyle name="Normal 103 3 2 2 3" xfId="15979"/>
    <cellStyle name="Normal 103 3 2 3" xfId="15980"/>
    <cellStyle name="Normal 103 3 2 3 2" xfId="15981"/>
    <cellStyle name="Normal 103 3 2 4" xfId="15982"/>
    <cellStyle name="Normal 103 3 2 5" xfId="15983"/>
    <cellStyle name="Normal 103 3 2 6" xfId="15984"/>
    <cellStyle name="Normal 103 3 3" xfId="15985"/>
    <cellStyle name="Normal 103 3 3 2" xfId="15986"/>
    <cellStyle name="Normal 103 3 3 2 2" xfId="15987"/>
    <cellStyle name="Normal 103 3 3 2 2 2" xfId="15988"/>
    <cellStyle name="Normal 103 3 3 2 3" xfId="15989"/>
    <cellStyle name="Normal 103 3 3 3" xfId="15990"/>
    <cellStyle name="Normal 103 3 3 3 2" xfId="15991"/>
    <cellStyle name="Normal 103 3 3 4" xfId="15992"/>
    <cellStyle name="Normal 103 3 3 5" xfId="15993"/>
    <cellStyle name="Normal 103 3 3 6" xfId="15994"/>
    <cellStyle name="Normal 103 3 4" xfId="15995"/>
    <cellStyle name="Normal 103 3 4 2" xfId="15996"/>
    <cellStyle name="Normal 103 3 4 2 2" xfId="15997"/>
    <cellStyle name="Normal 103 3 4 2 2 2" xfId="15998"/>
    <cellStyle name="Normal 103 3 4 2 3" xfId="15999"/>
    <cellStyle name="Normal 103 3 4 3" xfId="16000"/>
    <cellStyle name="Normal 103 3 4 3 2" xfId="16001"/>
    <cellStyle name="Normal 103 3 4 4" xfId="16002"/>
    <cellStyle name="Normal 103 3 4 5" xfId="16003"/>
    <cellStyle name="Normal 103 3 4 6" xfId="16004"/>
    <cellStyle name="Normal 103 3 5" xfId="16005"/>
    <cellStyle name="Normal 103 3 5 2" xfId="16006"/>
    <cellStyle name="Normal 103 3 5 2 2" xfId="16007"/>
    <cellStyle name="Normal 103 3 5 2 2 2" xfId="16008"/>
    <cellStyle name="Normal 103 3 5 2 3" xfId="16009"/>
    <cellStyle name="Normal 103 3 5 3" xfId="16010"/>
    <cellStyle name="Normal 103 3 5 3 2" xfId="16011"/>
    <cellStyle name="Normal 103 3 5 4" xfId="16012"/>
    <cellStyle name="Normal 103 3 5 5" xfId="16013"/>
    <cellStyle name="Normal 103 3 5 6" xfId="16014"/>
    <cellStyle name="Normal 103 3 6" xfId="16015"/>
    <cellStyle name="Normal 103 3 6 2" xfId="16016"/>
    <cellStyle name="Normal 103 3 6 2 2" xfId="16017"/>
    <cellStyle name="Normal 103 3 6 2 2 2" xfId="16018"/>
    <cellStyle name="Normal 103 3 6 2 3" xfId="16019"/>
    <cellStyle name="Normal 103 3 6 3" xfId="16020"/>
    <cellStyle name="Normal 103 3 6 3 2" xfId="16021"/>
    <cellStyle name="Normal 103 3 6 4" xfId="16022"/>
    <cellStyle name="Normal 103 3 6 5" xfId="16023"/>
    <cellStyle name="Normal 103 3 6 6" xfId="16024"/>
    <cellStyle name="Normal 103 3 7" xfId="16025"/>
    <cellStyle name="Normal 103 3 7 2" xfId="16026"/>
    <cellStyle name="Normal 103 3 7 2 2" xfId="16027"/>
    <cellStyle name="Normal 103 3 7 2 2 2" xfId="16028"/>
    <cellStyle name="Normal 103 3 7 2 3" xfId="16029"/>
    <cellStyle name="Normal 103 3 7 3" xfId="16030"/>
    <cellStyle name="Normal 103 3 7 3 2" xfId="16031"/>
    <cellStyle name="Normal 103 3 7 4" xfId="16032"/>
    <cellStyle name="Normal 103 3 7 5" xfId="16033"/>
    <cellStyle name="Normal 103 3 7 6" xfId="16034"/>
    <cellStyle name="Normal 103 3 8" xfId="16035"/>
    <cellStyle name="Normal 103 3 8 2" xfId="16036"/>
    <cellStyle name="Normal 103 3 8 2 2" xfId="16037"/>
    <cellStyle name="Normal 103 3 8 2 2 2" xfId="16038"/>
    <cellStyle name="Normal 103 3 8 2 3" xfId="16039"/>
    <cellStyle name="Normal 103 3 8 3" xfId="16040"/>
    <cellStyle name="Normal 103 3 8 3 2" xfId="16041"/>
    <cellStyle name="Normal 103 3 8 4" xfId="16042"/>
    <cellStyle name="Normal 103 3 8 5" xfId="16043"/>
    <cellStyle name="Normal 103 3 8 6" xfId="16044"/>
    <cellStyle name="Normal 103 3 9" xfId="16045"/>
    <cellStyle name="Normal 103 3 9 2" xfId="16046"/>
    <cellStyle name="Normal 103 3 9 2 2" xfId="16047"/>
    <cellStyle name="Normal 103 3 9 2 2 2" xfId="16048"/>
    <cellStyle name="Normal 103 3 9 2 3" xfId="16049"/>
    <cellStyle name="Normal 103 3 9 3" xfId="16050"/>
    <cellStyle name="Normal 103 3 9 3 2" xfId="16051"/>
    <cellStyle name="Normal 103 3 9 4" xfId="16052"/>
    <cellStyle name="Normal 103 3 9 5" xfId="16053"/>
    <cellStyle name="Normal 103 3 9 6" xfId="16054"/>
    <cellStyle name="Normal 103 4" xfId="16055"/>
    <cellStyle name="Normal 103 4 2" xfId="16056"/>
    <cellStyle name="Normal 103 4 2 2" xfId="16057"/>
    <cellStyle name="Normal 103 4 2 2 2" xfId="16058"/>
    <cellStyle name="Normal 103 4 2 3" xfId="16059"/>
    <cellStyle name="Normal 103 4 3" xfId="16060"/>
    <cellStyle name="Normal 103 4 3 2" xfId="16061"/>
    <cellStyle name="Normal 103 4 4" xfId="16062"/>
    <cellStyle name="Normal 103 4 5" xfId="16063"/>
    <cellStyle name="Normal 103 4 6" xfId="16064"/>
    <cellStyle name="Normal 103 5" xfId="16065"/>
    <cellStyle name="Normal 103 5 2" xfId="16066"/>
    <cellStyle name="Normal 103 5 2 2" xfId="16067"/>
    <cellStyle name="Normal 103 5 2 2 2" xfId="16068"/>
    <cellStyle name="Normal 103 5 2 3" xfId="16069"/>
    <cellStyle name="Normal 103 5 3" xfId="16070"/>
    <cellStyle name="Normal 103 5 3 2" xfId="16071"/>
    <cellStyle name="Normal 103 5 4" xfId="16072"/>
    <cellStyle name="Normal 103 5 5" xfId="16073"/>
    <cellStyle name="Normal 103 5 6" xfId="16074"/>
    <cellStyle name="Normal 103 6" xfId="16075"/>
    <cellStyle name="Normal 103 6 2" xfId="16076"/>
    <cellStyle name="Normal 103 6 2 2" xfId="16077"/>
    <cellStyle name="Normal 103 6 2 2 2" xfId="16078"/>
    <cellStyle name="Normal 103 6 2 3" xfId="16079"/>
    <cellStyle name="Normal 103 6 3" xfId="16080"/>
    <cellStyle name="Normal 103 6 3 2" xfId="16081"/>
    <cellStyle name="Normal 103 6 4" xfId="16082"/>
    <cellStyle name="Normal 103 6 5" xfId="16083"/>
    <cellStyle name="Normal 103 6 6" xfId="16084"/>
    <cellStyle name="Normal 103 7" xfId="16085"/>
    <cellStyle name="Normal 103 7 2" xfId="16086"/>
    <cellStyle name="Normal 103 7 2 2" xfId="16087"/>
    <cellStyle name="Normal 103 7 2 2 2" xfId="16088"/>
    <cellStyle name="Normal 103 7 2 3" xfId="16089"/>
    <cellStyle name="Normal 103 7 3" xfId="16090"/>
    <cellStyle name="Normal 103 7 3 2" xfId="16091"/>
    <cellStyle name="Normal 103 7 4" xfId="16092"/>
    <cellStyle name="Normal 103 7 5" xfId="16093"/>
    <cellStyle name="Normal 103 7 6" xfId="16094"/>
    <cellStyle name="Normal 103 8" xfId="16095"/>
    <cellStyle name="Normal 103 8 2" xfId="16096"/>
    <cellStyle name="Normal 103 8 2 2" xfId="16097"/>
    <cellStyle name="Normal 103 8 2 2 2" xfId="16098"/>
    <cellStyle name="Normal 103 8 2 3" xfId="16099"/>
    <cellStyle name="Normal 103 8 3" xfId="16100"/>
    <cellStyle name="Normal 103 8 3 2" xfId="16101"/>
    <cellStyle name="Normal 103 8 4" xfId="16102"/>
    <cellStyle name="Normal 103 8 5" xfId="16103"/>
    <cellStyle name="Normal 103 8 6" xfId="16104"/>
    <cellStyle name="Normal 103 9" xfId="16105"/>
    <cellStyle name="Normal 103 9 2" xfId="16106"/>
    <cellStyle name="Normal 103 9 2 2" xfId="16107"/>
    <cellStyle name="Normal 103 9 2 2 2" xfId="16108"/>
    <cellStyle name="Normal 103 9 2 3" xfId="16109"/>
    <cellStyle name="Normal 103 9 3" xfId="16110"/>
    <cellStyle name="Normal 103 9 3 2" xfId="16111"/>
    <cellStyle name="Normal 103 9 4" xfId="16112"/>
    <cellStyle name="Normal 103 9 5" xfId="16113"/>
    <cellStyle name="Normal 103 9 6" xfId="16114"/>
    <cellStyle name="Normal 104" xfId="16115"/>
    <cellStyle name="Normal 104 10" xfId="16116"/>
    <cellStyle name="Normal 104 10 2" xfId="16117"/>
    <cellStyle name="Normal 104 10 2 2" xfId="16118"/>
    <cellStyle name="Normal 104 10 2 2 2" xfId="16119"/>
    <cellStyle name="Normal 104 10 2 3" xfId="16120"/>
    <cellStyle name="Normal 104 10 3" xfId="16121"/>
    <cellStyle name="Normal 104 10 3 2" xfId="16122"/>
    <cellStyle name="Normal 104 10 4" xfId="16123"/>
    <cellStyle name="Normal 104 10 5" xfId="16124"/>
    <cellStyle name="Normal 104 10 6" xfId="16125"/>
    <cellStyle name="Normal 104 11" xfId="16126"/>
    <cellStyle name="Normal 104 11 2" xfId="16127"/>
    <cellStyle name="Normal 104 11 2 2" xfId="16128"/>
    <cellStyle name="Normal 104 11 2 2 2" xfId="16129"/>
    <cellStyle name="Normal 104 11 2 3" xfId="16130"/>
    <cellStyle name="Normal 104 11 3" xfId="16131"/>
    <cellStyle name="Normal 104 11 3 2" xfId="16132"/>
    <cellStyle name="Normal 104 11 4" xfId="16133"/>
    <cellStyle name="Normal 104 11 5" xfId="16134"/>
    <cellStyle name="Normal 104 11 6" xfId="16135"/>
    <cellStyle name="Normal 104 12" xfId="16136"/>
    <cellStyle name="Normal 104 12 2" xfId="16137"/>
    <cellStyle name="Normal 104 12 2 2" xfId="16138"/>
    <cellStyle name="Normal 104 12 2 2 2" xfId="16139"/>
    <cellStyle name="Normal 104 12 2 3" xfId="16140"/>
    <cellStyle name="Normal 104 12 3" xfId="16141"/>
    <cellStyle name="Normal 104 12 3 2" xfId="16142"/>
    <cellStyle name="Normal 104 12 4" xfId="16143"/>
    <cellStyle name="Normal 104 12 5" xfId="16144"/>
    <cellStyle name="Normal 104 12 6" xfId="16145"/>
    <cellStyle name="Normal 104 13" xfId="16146"/>
    <cellStyle name="Normal 104 13 2" xfId="16147"/>
    <cellStyle name="Normal 104 13 2 2" xfId="16148"/>
    <cellStyle name="Normal 104 13 2 2 2" xfId="16149"/>
    <cellStyle name="Normal 104 13 2 3" xfId="16150"/>
    <cellStyle name="Normal 104 13 3" xfId="16151"/>
    <cellStyle name="Normal 104 13 3 2" xfId="16152"/>
    <cellStyle name="Normal 104 13 4" xfId="16153"/>
    <cellStyle name="Normal 104 13 5" xfId="16154"/>
    <cellStyle name="Normal 104 13 6" xfId="16155"/>
    <cellStyle name="Normal 104 14" xfId="16156"/>
    <cellStyle name="Normal 104 14 2" xfId="16157"/>
    <cellStyle name="Normal 104 14 2 2" xfId="16158"/>
    <cellStyle name="Normal 104 14 2 2 2" xfId="16159"/>
    <cellStyle name="Normal 104 14 2 3" xfId="16160"/>
    <cellStyle name="Normal 104 14 3" xfId="16161"/>
    <cellStyle name="Normal 104 14 3 2" xfId="16162"/>
    <cellStyle name="Normal 104 14 4" xfId="16163"/>
    <cellStyle name="Normal 104 14 5" xfId="16164"/>
    <cellStyle name="Normal 104 14 6" xfId="16165"/>
    <cellStyle name="Normal 104 15" xfId="16166"/>
    <cellStyle name="Normal 104 15 2" xfId="16167"/>
    <cellStyle name="Normal 104 16" xfId="16168"/>
    <cellStyle name="Normal 104 16 2" xfId="16169"/>
    <cellStyle name="Normal 104 16 2 2" xfId="16170"/>
    <cellStyle name="Normal 104 16 3" xfId="16171"/>
    <cellStyle name="Normal 104 17" xfId="16172"/>
    <cellStyle name="Normal 104 17 2" xfId="16173"/>
    <cellStyle name="Normal 104 18" xfId="16174"/>
    <cellStyle name="Normal 104 19" xfId="16175"/>
    <cellStyle name="Normal 104 2" xfId="16176"/>
    <cellStyle name="Normal 104 2 10" xfId="16177"/>
    <cellStyle name="Normal 104 2 10 2" xfId="16178"/>
    <cellStyle name="Normal 104 2 10 2 2" xfId="16179"/>
    <cellStyle name="Normal 104 2 10 2 2 2" xfId="16180"/>
    <cellStyle name="Normal 104 2 10 2 3" xfId="16181"/>
    <cellStyle name="Normal 104 2 10 3" xfId="16182"/>
    <cellStyle name="Normal 104 2 10 3 2" xfId="16183"/>
    <cellStyle name="Normal 104 2 10 4" xfId="16184"/>
    <cellStyle name="Normal 104 2 10 5" xfId="16185"/>
    <cellStyle name="Normal 104 2 10 6" xfId="16186"/>
    <cellStyle name="Normal 104 2 11" xfId="16187"/>
    <cellStyle name="Normal 104 2 11 2" xfId="16188"/>
    <cellStyle name="Normal 104 2 11 2 2" xfId="16189"/>
    <cellStyle name="Normal 104 2 11 2 2 2" xfId="16190"/>
    <cellStyle name="Normal 104 2 11 2 3" xfId="16191"/>
    <cellStyle name="Normal 104 2 11 3" xfId="16192"/>
    <cellStyle name="Normal 104 2 11 3 2" xfId="16193"/>
    <cellStyle name="Normal 104 2 11 4" xfId="16194"/>
    <cellStyle name="Normal 104 2 11 5" xfId="16195"/>
    <cellStyle name="Normal 104 2 11 6" xfId="16196"/>
    <cellStyle name="Normal 104 2 12" xfId="16197"/>
    <cellStyle name="Normal 104 2 12 2" xfId="16198"/>
    <cellStyle name="Normal 104 2 12 2 2" xfId="16199"/>
    <cellStyle name="Normal 104 2 12 2 2 2" xfId="16200"/>
    <cellStyle name="Normal 104 2 12 2 3" xfId="16201"/>
    <cellStyle name="Normal 104 2 12 3" xfId="16202"/>
    <cellStyle name="Normal 104 2 12 3 2" xfId="16203"/>
    <cellStyle name="Normal 104 2 12 4" xfId="16204"/>
    <cellStyle name="Normal 104 2 12 5" xfId="16205"/>
    <cellStyle name="Normal 104 2 12 6" xfId="16206"/>
    <cellStyle name="Normal 104 2 13" xfId="16207"/>
    <cellStyle name="Normal 104 2 13 2" xfId="16208"/>
    <cellStyle name="Normal 104 2 13 2 2" xfId="16209"/>
    <cellStyle name="Normal 104 2 13 2 2 2" xfId="16210"/>
    <cellStyle name="Normal 104 2 13 2 3" xfId="16211"/>
    <cellStyle name="Normal 104 2 13 3" xfId="16212"/>
    <cellStyle name="Normal 104 2 13 3 2" xfId="16213"/>
    <cellStyle name="Normal 104 2 13 4" xfId="16214"/>
    <cellStyle name="Normal 104 2 13 5" xfId="16215"/>
    <cellStyle name="Normal 104 2 13 6" xfId="16216"/>
    <cellStyle name="Normal 104 2 14" xfId="16217"/>
    <cellStyle name="Normal 104 2 14 2" xfId="16218"/>
    <cellStyle name="Normal 104 2 15" xfId="16219"/>
    <cellStyle name="Normal 104 2 15 2" xfId="16220"/>
    <cellStyle name="Normal 104 2 15 2 2" xfId="16221"/>
    <cellStyle name="Normal 104 2 15 3" xfId="16222"/>
    <cellStyle name="Normal 104 2 16" xfId="16223"/>
    <cellStyle name="Normal 104 2 16 2" xfId="16224"/>
    <cellStyle name="Normal 104 2 17" xfId="16225"/>
    <cellStyle name="Normal 104 2 18" xfId="16226"/>
    <cellStyle name="Normal 104 2 19" xfId="16227"/>
    <cellStyle name="Normal 104 2 2" xfId="16228"/>
    <cellStyle name="Normal 104 2 2 10" xfId="16229"/>
    <cellStyle name="Normal 104 2 2 10 2" xfId="16230"/>
    <cellStyle name="Normal 104 2 2 10 2 2" xfId="16231"/>
    <cellStyle name="Normal 104 2 2 10 2 2 2" xfId="16232"/>
    <cellStyle name="Normal 104 2 2 10 2 3" xfId="16233"/>
    <cellStyle name="Normal 104 2 2 10 3" xfId="16234"/>
    <cellStyle name="Normal 104 2 2 10 3 2" xfId="16235"/>
    <cellStyle name="Normal 104 2 2 10 4" xfId="16236"/>
    <cellStyle name="Normal 104 2 2 10 5" xfId="16237"/>
    <cellStyle name="Normal 104 2 2 10 6" xfId="16238"/>
    <cellStyle name="Normal 104 2 2 11" xfId="16239"/>
    <cellStyle name="Normal 104 2 2 11 2" xfId="16240"/>
    <cellStyle name="Normal 104 2 2 11 2 2" xfId="16241"/>
    <cellStyle name="Normal 104 2 2 11 2 2 2" xfId="16242"/>
    <cellStyle name="Normal 104 2 2 11 2 3" xfId="16243"/>
    <cellStyle name="Normal 104 2 2 11 3" xfId="16244"/>
    <cellStyle name="Normal 104 2 2 11 3 2" xfId="16245"/>
    <cellStyle name="Normal 104 2 2 11 4" xfId="16246"/>
    <cellStyle name="Normal 104 2 2 11 5" xfId="16247"/>
    <cellStyle name="Normal 104 2 2 11 6" xfId="16248"/>
    <cellStyle name="Normal 104 2 2 12" xfId="16249"/>
    <cellStyle name="Normal 104 2 2 12 2" xfId="16250"/>
    <cellStyle name="Normal 104 2 2 12 2 2" xfId="16251"/>
    <cellStyle name="Normal 104 2 2 12 3" xfId="16252"/>
    <cellStyle name="Normal 104 2 2 13" xfId="16253"/>
    <cellStyle name="Normal 104 2 2 13 2" xfId="16254"/>
    <cellStyle name="Normal 104 2 2 14" xfId="16255"/>
    <cellStyle name="Normal 104 2 2 15" xfId="16256"/>
    <cellStyle name="Normal 104 2 2 16" xfId="16257"/>
    <cellStyle name="Normal 104 2 2 2" xfId="16258"/>
    <cellStyle name="Normal 104 2 2 2 2" xfId="16259"/>
    <cellStyle name="Normal 104 2 2 2 2 2" xfId="16260"/>
    <cellStyle name="Normal 104 2 2 2 2 2 2" xfId="16261"/>
    <cellStyle name="Normal 104 2 2 2 2 3" xfId="16262"/>
    <cellStyle name="Normal 104 2 2 2 3" xfId="16263"/>
    <cellStyle name="Normal 104 2 2 2 3 2" xfId="16264"/>
    <cellStyle name="Normal 104 2 2 2 4" xfId="16265"/>
    <cellStyle name="Normal 104 2 2 2 5" xfId="16266"/>
    <cellStyle name="Normal 104 2 2 2 6" xfId="16267"/>
    <cellStyle name="Normal 104 2 2 3" xfId="16268"/>
    <cellStyle name="Normal 104 2 2 3 2" xfId="16269"/>
    <cellStyle name="Normal 104 2 2 3 2 2" xfId="16270"/>
    <cellStyle name="Normal 104 2 2 3 2 2 2" xfId="16271"/>
    <cellStyle name="Normal 104 2 2 3 2 3" xfId="16272"/>
    <cellStyle name="Normal 104 2 2 3 3" xfId="16273"/>
    <cellStyle name="Normal 104 2 2 3 3 2" xfId="16274"/>
    <cellStyle name="Normal 104 2 2 3 4" xfId="16275"/>
    <cellStyle name="Normal 104 2 2 3 5" xfId="16276"/>
    <cellStyle name="Normal 104 2 2 3 6" xfId="16277"/>
    <cellStyle name="Normal 104 2 2 4" xfId="16278"/>
    <cellStyle name="Normal 104 2 2 4 2" xfId="16279"/>
    <cellStyle name="Normal 104 2 2 4 2 2" xfId="16280"/>
    <cellStyle name="Normal 104 2 2 4 2 2 2" xfId="16281"/>
    <cellStyle name="Normal 104 2 2 4 2 3" xfId="16282"/>
    <cellStyle name="Normal 104 2 2 4 3" xfId="16283"/>
    <cellStyle name="Normal 104 2 2 4 3 2" xfId="16284"/>
    <cellStyle name="Normal 104 2 2 4 4" xfId="16285"/>
    <cellStyle name="Normal 104 2 2 4 5" xfId="16286"/>
    <cellStyle name="Normal 104 2 2 4 6" xfId="16287"/>
    <cellStyle name="Normal 104 2 2 5" xfId="16288"/>
    <cellStyle name="Normal 104 2 2 5 2" xfId="16289"/>
    <cellStyle name="Normal 104 2 2 5 2 2" xfId="16290"/>
    <cellStyle name="Normal 104 2 2 5 2 2 2" xfId="16291"/>
    <cellStyle name="Normal 104 2 2 5 2 3" xfId="16292"/>
    <cellStyle name="Normal 104 2 2 5 3" xfId="16293"/>
    <cellStyle name="Normal 104 2 2 5 3 2" xfId="16294"/>
    <cellStyle name="Normal 104 2 2 5 4" xfId="16295"/>
    <cellStyle name="Normal 104 2 2 5 5" xfId="16296"/>
    <cellStyle name="Normal 104 2 2 5 6" xfId="16297"/>
    <cellStyle name="Normal 104 2 2 6" xfId="16298"/>
    <cellStyle name="Normal 104 2 2 6 2" xfId="16299"/>
    <cellStyle name="Normal 104 2 2 6 2 2" xfId="16300"/>
    <cellStyle name="Normal 104 2 2 6 2 2 2" xfId="16301"/>
    <cellStyle name="Normal 104 2 2 6 2 3" xfId="16302"/>
    <cellStyle name="Normal 104 2 2 6 3" xfId="16303"/>
    <cellStyle name="Normal 104 2 2 6 3 2" xfId="16304"/>
    <cellStyle name="Normal 104 2 2 6 4" xfId="16305"/>
    <cellStyle name="Normal 104 2 2 6 5" xfId="16306"/>
    <cellStyle name="Normal 104 2 2 6 6" xfId="16307"/>
    <cellStyle name="Normal 104 2 2 7" xfId="16308"/>
    <cellStyle name="Normal 104 2 2 7 2" xfId="16309"/>
    <cellStyle name="Normal 104 2 2 7 2 2" xfId="16310"/>
    <cellStyle name="Normal 104 2 2 7 2 2 2" xfId="16311"/>
    <cellStyle name="Normal 104 2 2 7 2 3" xfId="16312"/>
    <cellStyle name="Normal 104 2 2 7 3" xfId="16313"/>
    <cellStyle name="Normal 104 2 2 7 3 2" xfId="16314"/>
    <cellStyle name="Normal 104 2 2 7 4" xfId="16315"/>
    <cellStyle name="Normal 104 2 2 7 5" xfId="16316"/>
    <cellStyle name="Normal 104 2 2 7 6" xfId="16317"/>
    <cellStyle name="Normal 104 2 2 8" xfId="16318"/>
    <cellStyle name="Normal 104 2 2 8 2" xfId="16319"/>
    <cellStyle name="Normal 104 2 2 8 2 2" xfId="16320"/>
    <cellStyle name="Normal 104 2 2 8 2 2 2" xfId="16321"/>
    <cellStyle name="Normal 104 2 2 8 2 3" xfId="16322"/>
    <cellStyle name="Normal 104 2 2 8 3" xfId="16323"/>
    <cellStyle name="Normal 104 2 2 8 3 2" xfId="16324"/>
    <cellStyle name="Normal 104 2 2 8 4" xfId="16325"/>
    <cellStyle name="Normal 104 2 2 8 5" xfId="16326"/>
    <cellStyle name="Normal 104 2 2 8 6" xfId="16327"/>
    <cellStyle name="Normal 104 2 2 9" xfId="16328"/>
    <cellStyle name="Normal 104 2 2 9 2" xfId="16329"/>
    <cellStyle name="Normal 104 2 2 9 2 2" xfId="16330"/>
    <cellStyle name="Normal 104 2 2 9 2 2 2" xfId="16331"/>
    <cellStyle name="Normal 104 2 2 9 2 3" xfId="16332"/>
    <cellStyle name="Normal 104 2 2 9 3" xfId="16333"/>
    <cellStyle name="Normal 104 2 2 9 3 2" xfId="16334"/>
    <cellStyle name="Normal 104 2 2 9 4" xfId="16335"/>
    <cellStyle name="Normal 104 2 2 9 5" xfId="16336"/>
    <cellStyle name="Normal 104 2 2 9 6" xfId="16337"/>
    <cellStyle name="Normal 104 2 3" xfId="16338"/>
    <cellStyle name="Normal 104 2 3 2" xfId="16339"/>
    <cellStyle name="Normal 104 2 3 2 2" xfId="16340"/>
    <cellStyle name="Normal 104 2 3 2 2 2" xfId="16341"/>
    <cellStyle name="Normal 104 2 3 2 3" xfId="16342"/>
    <cellStyle name="Normal 104 2 3 3" xfId="16343"/>
    <cellStyle name="Normal 104 2 3 3 2" xfId="16344"/>
    <cellStyle name="Normal 104 2 3 4" xfId="16345"/>
    <cellStyle name="Normal 104 2 3 5" xfId="16346"/>
    <cellStyle name="Normal 104 2 3 6" xfId="16347"/>
    <cellStyle name="Normal 104 2 4" xfId="16348"/>
    <cellStyle name="Normal 104 2 4 2" xfId="16349"/>
    <cellStyle name="Normal 104 2 4 2 2" xfId="16350"/>
    <cellStyle name="Normal 104 2 4 2 2 2" xfId="16351"/>
    <cellStyle name="Normal 104 2 4 2 3" xfId="16352"/>
    <cellStyle name="Normal 104 2 4 3" xfId="16353"/>
    <cellStyle name="Normal 104 2 4 3 2" xfId="16354"/>
    <cellStyle name="Normal 104 2 4 4" xfId="16355"/>
    <cellStyle name="Normal 104 2 4 5" xfId="16356"/>
    <cellStyle name="Normal 104 2 4 6" xfId="16357"/>
    <cellStyle name="Normal 104 2 5" xfId="16358"/>
    <cellStyle name="Normal 104 2 5 2" xfId="16359"/>
    <cellStyle name="Normal 104 2 5 2 2" xfId="16360"/>
    <cellStyle name="Normal 104 2 5 2 2 2" xfId="16361"/>
    <cellStyle name="Normal 104 2 5 2 3" xfId="16362"/>
    <cellStyle name="Normal 104 2 5 3" xfId="16363"/>
    <cellStyle name="Normal 104 2 5 3 2" xfId="16364"/>
    <cellStyle name="Normal 104 2 5 4" xfId="16365"/>
    <cellStyle name="Normal 104 2 5 5" xfId="16366"/>
    <cellStyle name="Normal 104 2 5 6" xfId="16367"/>
    <cellStyle name="Normal 104 2 6" xfId="16368"/>
    <cellStyle name="Normal 104 2 6 2" xfId="16369"/>
    <cellStyle name="Normal 104 2 6 2 2" xfId="16370"/>
    <cellStyle name="Normal 104 2 6 2 2 2" xfId="16371"/>
    <cellStyle name="Normal 104 2 6 2 3" xfId="16372"/>
    <cellStyle name="Normal 104 2 6 3" xfId="16373"/>
    <cellStyle name="Normal 104 2 6 3 2" xfId="16374"/>
    <cellStyle name="Normal 104 2 6 4" xfId="16375"/>
    <cellStyle name="Normal 104 2 6 5" xfId="16376"/>
    <cellStyle name="Normal 104 2 6 6" xfId="16377"/>
    <cellStyle name="Normal 104 2 7" xfId="16378"/>
    <cellStyle name="Normal 104 2 7 2" xfId="16379"/>
    <cellStyle name="Normal 104 2 7 2 2" xfId="16380"/>
    <cellStyle name="Normal 104 2 7 2 2 2" xfId="16381"/>
    <cellStyle name="Normal 104 2 7 2 3" xfId="16382"/>
    <cellStyle name="Normal 104 2 7 3" xfId="16383"/>
    <cellStyle name="Normal 104 2 7 3 2" xfId="16384"/>
    <cellStyle name="Normal 104 2 7 4" xfId="16385"/>
    <cellStyle name="Normal 104 2 7 5" xfId="16386"/>
    <cellStyle name="Normal 104 2 7 6" xfId="16387"/>
    <cellStyle name="Normal 104 2 8" xfId="16388"/>
    <cellStyle name="Normal 104 2 8 2" xfId="16389"/>
    <cellStyle name="Normal 104 2 8 2 2" xfId="16390"/>
    <cellStyle name="Normal 104 2 8 2 2 2" xfId="16391"/>
    <cellStyle name="Normal 104 2 8 2 3" xfId="16392"/>
    <cellStyle name="Normal 104 2 8 3" xfId="16393"/>
    <cellStyle name="Normal 104 2 8 3 2" xfId="16394"/>
    <cellStyle name="Normal 104 2 8 4" xfId="16395"/>
    <cellStyle name="Normal 104 2 8 5" xfId="16396"/>
    <cellStyle name="Normal 104 2 8 6" xfId="16397"/>
    <cellStyle name="Normal 104 2 9" xfId="16398"/>
    <cellStyle name="Normal 104 2 9 2" xfId="16399"/>
    <cellStyle name="Normal 104 2 9 2 2" xfId="16400"/>
    <cellStyle name="Normal 104 2 9 2 2 2" xfId="16401"/>
    <cellStyle name="Normal 104 2 9 2 3" xfId="16402"/>
    <cellStyle name="Normal 104 2 9 3" xfId="16403"/>
    <cellStyle name="Normal 104 2 9 3 2" xfId="16404"/>
    <cellStyle name="Normal 104 2 9 4" xfId="16405"/>
    <cellStyle name="Normal 104 2 9 5" xfId="16406"/>
    <cellStyle name="Normal 104 2 9 6" xfId="16407"/>
    <cellStyle name="Normal 104 20" xfId="16408"/>
    <cellStyle name="Normal 104 3" xfId="16409"/>
    <cellStyle name="Normal 104 3 10" xfId="16410"/>
    <cellStyle name="Normal 104 3 10 2" xfId="16411"/>
    <cellStyle name="Normal 104 3 10 2 2" xfId="16412"/>
    <cellStyle name="Normal 104 3 10 2 2 2" xfId="16413"/>
    <cellStyle name="Normal 104 3 10 2 3" xfId="16414"/>
    <cellStyle name="Normal 104 3 10 3" xfId="16415"/>
    <cellStyle name="Normal 104 3 10 3 2" xfId="16416"/>
    <cellStyle name="Normal 104 3 10 4" xfId="16417"/>
    <cellStyle name="Normal 104 3 10 5" xfId="16418"/>
    <cellStyle name="Normal 104 3 10 6" xfId="16419"/>
    <cellStyle name="Normal 104 3 11" xfId="16420"/>
    <cellStyle name="Normal 104 3 11 2" xfId="16421"/>
    <cellStyle name="Normal 104 3 11 2 2" xfId="16422"/>
    <cellStyle name="Normal 104 3 11 2 2 2" xfId="16423"/>
    <cellStyle name="Normal 104 3 11 2 3" xfId="16424"/>
    <cellStyle name="Normal 104 3 11 3" xfId="16425"/>
    <cellStyle name="Normal 104 3 11 3 2" xfId="16426"/>
    <cellStyle name="Normal 104 3 11 4" xfId="16427"/>
    <cellStyle name="Normal 104 3 11 5" xfId="16428"/>
    <cellStyle name="Normal 104 3 11 6" xfId="16429"/>
    <cellStyle name="Normal 104 3 12" xfId="16430"/>
    <cellStyle name="Normal 104 3 12 2" xfId="16431"/>
    <cellStyle name="Normal 104 3 12 2 2" xfId="16432"/>
    <cellStyle name="Normal 104 3 12 3" xfId="16433"/>
    <cellStyle name="Normal 104 3 13" xfId="16434"/>
    <cellStyle name="Normal 104 3 13 2" xfId="16435"/>
    <cellStyle name="Normal 104 3 14" xfId="16436"/>
    <cellStyle name="Normal 104 3 15" xfId="16437"/>
    <cellStyle name="Normal 104 3 16" xfId="16438"/>
    <cellStyle name="Normal 104 3 2" xfId="16439"/>
    <cellStyle name="Normal 104 3 2 2" xfId="16440"/>
    <cellStyle name="Normal 104 3 2 2 2" xfId="16441"/>
    <cellStyle name="Normal 104 3 2 2 2 2" xfId="16442"/>
    <cellStyle name="Normal 104 3 2 2 3" xfId="16443"/>
    <cellStyle name="Normal 104 3 2 3" xfId="16444"/>
    <cellStyle name="Normal 104 3 2 3 2" xfId="16445"/>
    <cellStyle name="Normal 104 3 2 4" xfId="16446"/>
    <cellStyle name="Normal 104 3 2 5" xfId="16447"/>
    <cellStyle name="Normal 104 3 2 6" xfId="16448"/>
    <cellStyle name="Normal 104 3 3" xfId="16449"/>
    <cellStyle name="Normal 104 3 3 2" xfId="16450"/>
    <cellStyle name="Normal 104 3 3 2 2" xfId="16451"/>
    <cellStyle name="Normal 104 3 3 2 2 2" xfId="16452"/>
    <cellStyle name="Normal 104 3 3 2 3" xfId="16453"/>
    <cellStyle name="Normal 104 3 3 3" xfId="16454"/>
    <cellStyle name="Normal 104 3 3 3 2" xfId="16455"/>
    <cellStyle name="Normal 104 3 3 4" xfId="16456"/>
    <cellStyle name="Normal 104 3 3 5" xfId="16457"/>
    <cellStyle name="Normal 104 3 3 6" xfId="16458"/>
    <cellStyle name="Normal 104 3 4" xfId="16459"/>
    <cellStyle name="Normal 104 3 4 2" xfId="16460"/>
    <cellStyle name="Normal 104 3 4 2 2" xfId="16461"/>
    <cellStyle name="Normal 104 3 4 2 2 2" xfId="16462"/>
    <cellStyle name="Normal 104 3 4 2 3" xfId="16463"/>
    <cellStyle name="Normal 104 3 4 3" xfId="16464"/>
    <cellStyle name="Normal 104 3 4 3 2" xfId="16465"/>
    <cellStyle name="Normal 104 3 4 4" xfId="16466"/>
    <cellStyle name="Normal 104 3 4 5" xfId="16467"/>
    <cellStyle name="Normal 104 3 4 6" xfId="16468"/>
    <cellStyle name="Normal 104 3 5" xfId="16469"/>
    <cellStyle name="Normal 104 3 5 2" xfId="16470"/>
    <cellStyle name="Normal 104 3 5 2 2" xfId="16471"/>
    <cellStyle name="Normal 104 3 5 2 2 2" xfId="16472"/>
    <cellStyle name="Normal 104 3 5 2 3" xfId="16473"/>
    <cellStyle name="Normal 104 3 5 3" xfId="16474"/>
    <cellStyle name="Normal 104 3 5 3 2" xfId="16475"/>
    <cellStyle name="Normal 104 3 5 4" xfId="16476"/>
    <cellStyle name="Normal 104 3 5 5" xfId="16477"/>
    <cellStyle name="Normal 104 3 5 6" xfId="16478"/>
    <cellStyle name="Normal 104 3 6" xfId="16479"/>
    <cellStyle name="Normal 104 3 6 2" xfId="16480"/>
    <cellStyle name="Normal 104 3 6 2 2" xfId="16481"/>
    <cellStyle name="Normal 104 3 6 2 2 2" xfId="16482"/>
    <cellStyle name="Normal 104 3 6 2 3" xfId="16483"/>
    <cellStyle name="Normal 104 3 6 3" xfId="16484"/>
    <cellStyle name="Normal 104 3 6 3 2" xfId="16485"/>
    <cellStyle name="Normal 104 3 6 4" xfId="16486"/>
    <cellStyle name="Normal 104 3 6 5" xfId="16487"/>
    <cellStyle name="Normal 104 3 6 6" xfId="16488"/>
    <cellStyle name="Normal 104 3 7" xfId="16489"/>
    <cellStyle name="Normal 104 3 7 2" xfId="16490"/>
    <cellStyle name="Normal 104 3 7 2 2" xfId="16491"/>
    <cellStyle name="Normal 104 3 7 2 2 2" xfId="16492"/>
    <cellStyle name="Normal 104 3 7 2 3" xfId="16493"/>
    <cellStyle name="Normal 104 3 7 3" xfId="16494"/>
    <cellStyle name="Normal 104 3 7 3 2" xfId="16495"/>
    <cellStyle name="Normal 104 3 7 4" xfId="16496"/>
    <cellStyle name="Normal 104 3 7 5" xfId="16497"/>
    <cellStyle name="Normal 104 3 7 6" xfId="16498"/>
    <cellStyle name="Normal 104 3 8" xfId="16499"/>
    <cellStyle name="Normal 104 3 8 2" xfId="16500"/>
    <cellStyle name="Normal 104 3 8 2 2" xfId="16501"/>
    <cellStyle name="Normal 104 3 8 2 2 2" xfId="16502"/>
    <cellStyle name="Normal 104 3 8 2 3" xfId="16503"/>
    <cellStyle name="Normal 104 3 8 3" xfId="16504"/>
    <cellStyle name="Normal 104 3 8 3 2" xfId="16505"/>
    <cellStyle name="Normal 104 3 8 4" xfId="16506"/>
    <cellStyle name="Normal 104 3 8 5" xfId="16507"/>
    <cellStyle name="Normal 104 3 8 6" xfId="16508"/>
    <cellStyle name="Normal 104 3 9" xfId="16509"/>
    <cellStyle name="Normal 104 3 9 2" xfId="16510"/>
    <cellStyle name="Normal 104 3 9 2 2" xfId="16511"/>
    <cellStyle name="Normal 104 3 9 2 2 2" xfId="16512"/>
    <cellStyle name="Normal 104 3 9 2 3" xfId="16513"/>
    <cellStyle name="Normal 104 3 9 3" xfId="16514"/>
    <cellStyle name="Normal 104 3 9 3 2" xfId="16515"/>
    <cellStyle name="Normal 104 3 9 4" xfId="16516"/>
    <cellStyle name="Normal 104 3 9 5" xfId="16517"/>
    <cellStyle name="Normal 104 3 9 6" xfId="16518"/>
    <cellStyle name="Normal 104 4" xfId="16519"/>
    <cellStyle name="Normal 104 4 2" xfId="16520"/>
    <cellStyle name="Normal 104 4 2 2" xfId="16521"/>
    <cellStyle name="Normal 104 4 2 2 2" xfId="16522"/>
    <cellStyle name="Normal 104 4 2 3" xfId="16523"/>
    <cellStyle name="Normal 104 4 3" xfId="16524"/>
    <cellStyle name="Normal 104 4 3 2" xfId="16525"/>
    <cellStyle name="Normal 104 4 4" xfId="16526"/>
    <cellStyle name="Normal 104 4 5" xfId="16527"/>
    <cellStyle name="Normal 104 4 6" xfId="16528"/>
    <cellStyle name="Normal 104 5" xfId="16529"/>
    <cellStyle name="Normal 104 5 2" xfId="16530"/>
    <cellStyle name="Normal 104 5 2 2" xfId="16531"/>
    <cellStyle name="Normal 104 5 2 2 2" xfId="16532"/>
    <cellStyle name="Normal 104 5 2 3" xfId="16533"/>
    <cellStyle name="Normal 104 5 3" xfId="16534"/>
    <cellStyle name="Normal 104 5 3 2" xfId="16535"/>
    <cellStyle name="Normal 104 5 4" xfId="16536"/>
    <cellStyle name="Normal 104 5 5" xfId="16537"/>
    <cellStyle name="Normal 104 5 6" xfId="16538"/>
    <cellStyle name="Normal 104 6" xfId="16539"/>
    <cellStyle name="Normal 104 6 2" xfId="16540"/>
    <cellStyle name="Normal 104 6 2 2" xfId="16541"/>
    <cellStyle name="Normal 104 6 2 2 2" xfId="16542"/>
    <cellStyle name="Normal 104 6 2 3" xfId="16543"/>
    <cellStyle name="Normal 104 6 3" xfId="16544"/>
    <cellStyle name="Normal 104 6 3 2" xfId="16545"/>
    <cellStyle name="Normal 104 6 4" xfId="16546"/>
    <cellStyle name="Normal 104 6 5" xfId="16547"/>
    <cellStyle name="Normal 104 6 6" xfId="16548"/>
    <cellStyle name="Normal 104 7" xfId="16549"/>
    <cellStyle name="Normal 104 7 2" xfId="16550"/>
    <cellStyle name="Normal 104 7 2 2" xfId="16551"/>
    <cellStyle name="Normal 104 7 2 2 2" xfId="16552"/>
    <cellStyle name="Normal 104 7 2 3" xfId="16553"/>
    <cellStyle name="Normal 104 7 3" xfId="16554"/>
    <cellStyle name="Normal 104 7 3 2" xfId="16555"/>
    <cellStyle name="Normal 104 7 4" xfId="16556"/>
    <cellStyle name="Normal 104 7 5" xfId="16557"/>
    <cellStyle name="Normal 104 7 6" xfId="16558"/>
    <cellStyle name="Normal 104 8" xfId="16559"/>
    <cellStyle name="Normal 104 8 2" xfId="16560"/>
    <cellStyle name="Normal 104 8 2 2" xfId="16561"/>
    <cellStyle name="Normal 104 8 2 2 2" xfId="16562"/>
    <cellStyle name="Normal 104 8 2 3" xfId="16563"/>
    <cellStyle name="Normal 104 8 3" xfId="16564"/>
    <cellStyle name="Normal 104 8 3 2" xfId="16565"/>
    <cellStyle name="Normal 104 8 4" xfId="16566"/>
    <cellStyle name="Normal 104 8 5" xfId="16567"/>
    <cellStyle name="Normal 104 8 6" xfId="16568"/>
    <cellStyle name="Normal 104 9" xfId="16569"/>
    <cellStyle name="Normal 104 9 2" xfId="16570"/>
    <cellStyle name="Normal 104 9 2 2" xfId="16571"/>
    <cellStyle name="Normal 104 9 2 2 2" xfId="16572"/>
    <cellStyle name="Normal 104 9 2 3" xfId="16573"/>
    <cellStyle name="Normal 104 9 3" xfId="16574"/>
    <cellStyle name="Normal 104 9 3 2" xfId="16575"/>
    <cellStyle name="Normal 104 9 4" xfId="16576"/>
    <cellStyle name="Normal 104 9 5" xfId="16577"/>
    <cellStyle name="Normal 104 9 6" xfId="16578"/>
    <cellStyle name="Normal 105" xfId="16579"/>
    <cellStyle name="Normal 105 10" xfId="16580"/>
    <cellStyle name="Normal 105 10 2" xfId="16581"/>
    <cellStyle name="Normal 105 10 2 2" xfId="16582"/>
    <cellStyle name="Normal 105 10 2 2 2" xfId="16583"/>
    <cellStyle name="Normal 105 10 2 3" xfId="16584"/>
    <cellStyle name="Normal 105 10 3" xfId="16585"/>
    <cellStyle name="Normal 105 10 3 2" xfId="16586"/>
    <cellStyle name="Normal 105 10 4" xfId="16587"/>
    <cellStyle name="Normal 105 10 5" xfId="16588"/>
    <cellStyle name="Normal 105 10 6" xfId="16589"/>
    <cellStyle name="Normal 105 11" xfId="16590"/>
    <cellStyle name="Normal 105 11 2" xfId="16591"/>
    <cellStyle name="Normal 105 11 2 2" xfId="16592"/>
    <cellStyle name="Normal 105 11 2 2 2" xfId="16593"/>
    <cellStyle name="Normal 105 11 2 3" xfId="16594"/>
    <cellStyle name="Normal 105 11 3" xfId="16595"/>
    <cellStyle name="Normal 105 11 3 2" xfId="16596"/>
    <cellStyle name="Normal 105 11 4" xfId="16597"/>
    <cellStyle name="Normal 105 11 5" xfId="16598"/>
    <cellStyle name="Normal 105 11 6" xfId="16599"/>
    <cellStyle name="Normal 105 12" xfId="16600"/>
    <cellStyle name="Normal 105 12 2" xfId="16601"/>
    <cellStyle name="Normal 105 12 2 2" xfId="16602"/>
    <cellStyle name="Normal 105 12 2 2 2" xfId="16603"/>
    <cellStyle name="Normal 105 12 2 3" xfId="16604"/>
    <cellStyle name="Normal 105 12 3" xfId="16605"/>
    <cellStyle name="Normal 105 12 3 2" xfId="16606"/>
    <cellStyle name="Normal 105 12 4" xfId="16607"/>
    <cellStyle name="Normal 105 12 5" xfId="16608"/>
    <cellStyle name="Normal 105 12 6" xfId="16609"/>
    <cellStyle name="Normal 105 13" xfId="16610"/>
    <cellStyle name="Normal 105 13 2" xfId="16611"/>
    <cellStyle name="Normal 105 13 2 2" xfId="16612"/>
    <cellStyle name="Normal 105 13 2 2 2" xfId="16613"/>
    <cellStyle name="Normal 105 13 2 3" xfId="16614"/>
    <cellStyle name="Normal 105 13 3" xfId="16615"/>
    <cellStyle name="Normal 105 13 3 2" xfId="16616"/>
    <cellStyle name="Normal 105 13 4" xfId="16617"/>
    <cellStyle name="Normal 105 13 5" xfId="16618"/>
    <cellStyle name="Normal 105 13 6" xfId="16619"/>
    <cellStyle name="Normal 105 14" xfId="16620"/>
    <cellStyle name="Normal 105 14 2" xfId="16621"/>
    <cellStyle name="Normal 105 14 2 2" xfId="16622"/>
    <cellStyle name="Normal 105 14 2 2 2" xfId="16623"/>
    <cellStyle name="Normal 105 14 2 3" xfId="16624"/>
    <cellStyle name="Normal 105 14 3" xfId="16625"/>
    <cellStyle name="Normal 105 14 3 2" xfId="16626"/>
    <cellStyle name="Normal 105 14 4" xfId="16627"/>
    <cellStyle name="Normal 105 14 5" xfId="16628"/>
    <cellStyle name="Normal 105 14 6" xfId="16629"/>
    <cellStyle name="Normal 105 15" xfId="16630"/>
    <cellStyle name="Normal 105 15 2" xfId="16631"/>
    <cellStyle name="Normal 105 16" xfId="16632"/>
    <cellStyle name="Normal 105 16 2" xfId="16633"/>
    <cellStyle name="Normal 105 16 2 2" xfId="16634"/>
    <cellStyle name="Normal 105 16 3" xfId="16635"/>
    <cellStyle name="Normal 105 17" xfId="16636"/>
    <cellStyle name="Normal 105 17 2" xfId="16637"/>
    <cellStyle name="Normal 105 18" xfId="16638"/>
    <cellStyle name="Normal 105 19" xfId="16639"/>
    <cellStyle name="Normal 105 2" xfId="16640"/>
    <cellStyle name="Normal 105 2 10" xfId="16641"/>
    <cellStyle name="Normal 105 2 10 2" xfId="16642"/>
    <cellStyle name="Normal 105 2 10 2 2" xfId="16643"/>
    <cellStyle name="Normal 105 2 10 2 2 2" xfId="16644"/>
    <cellStyle name="Normal 105 2 10 2 3" xfId="16645"/>
    <cellStyle name="Normal 105 2 10 3" xfId="16646"/>
    <cellStyle name="Normal 105 2 10 3 2" xfId="16647"/>
    <cellStyle name="Normal 105 2 10 4" xfId="16648"/>
    <cellStyle name="Normal 105 2 10 5" xfId="16649"/>
    <cellStyle name="Normal 105 2 10 6" xfId="16650"/>
    <cellStyle name="Normal 105 2 11" xfId="16651"/>
    <cellStyle name="Normal 105 2 11 2" xfId="16652"/>
    <cellStyle name="Normal 105 2 11 2 2" xfId="16653"/>
    <cellStyle name="Normal 105 2 11 2 2 2" xfId="16654"/>
    <cellStyle name="Normal 105 2 11 2 3" xfId="16655"/>
    <cellStyle name="Normal 105 2 11 3" xfId="16656"/>
    <cellStyle name="Normal 105 2 11 3 2" xfId="16657"/>
    <cellStyle name="Normal 105 2 11 4" xfId="16658"/>
    <cellStyle name="Normal 105 2 11 5" xfId="16659"/>
    <cellStyle name="Normal 105 2 11 6" xfId="16660"/>
    <cellStyle name="Normal 105 2 12" xfId="16661"/>
    <cellStyle name="Normal 105 2 12 2" xfId="16662"/>
    <cellStyle name="Normal 105 2 12 2 2" xfId="16663"/>
    <cellStyle name="Normal 105 2 12 2 2 2" xfId="16664"/>
    <cellStyle name="Normal 105 2 12 2 3" xfId="16665"/>
    <cellStyle name="Normal 105 2 12 3" xfId="16666"/>
    <cellStyle name="Normal 105 2 12 3 2" xfId="16667"/>
    <cellStyle name="Normal 105 2 12 4" xfId="16668"/>
    <cellStyle name="Normal 105 2 12 5" xfId="16669"/>
    <cellStyle name="Normal 105 2 12 6" xfId="16670"/>
    <cellStyle name="Normal 105 2 13" xfId="16671"/>
    <cellStyle name="Normal 105 2 13 2" xfId="16672"/>
    <cellStyle name="Normal 105 2 13 2 2" xfId="16673"/>
    <cellStyle name="Normal 105 2 13 2 2 2" xfId="16674"/>
    <cellStyle name="Normal 105 2 13 2 3" xfId="16675"/>
    <cellStyle name="Normal 105 2 13 3" xfId="16676"/>
    <cellStyle name="Normal 105 2 13 3 2" xfId="16677"/>
    <cellStyle name="Normal 105 2 13 4" xfId="16678"/>
    <cellStyle name="Normal 105 2 13 5" xfId="16679"/>
    <cellStyle name="Normal 105 2 13 6" xfId="16680"/>
    <cellStyle name="Normal 105 2 14" xfId="16681"/>
    <cellStyle name="Normal 105 2 14 2" xfId="16682"/>
    <cellStyle name="Normal 105 2 15" xfId="16683"/>
    <cellStyle name="Normal 105 2 15 2" xfId="16684"/>
    <cellStyle name="Normal 105 2 15 2 2" xfId="16685"/>
    <cellStyle name="Normal 105 2 15 3" xfId="16686"/>
    <cellStyle name="Normal 105 2 16" xfId="16687"/>
    <cellStyle name="Normal 105 2 16 2" xfId="16688"/>
    <cellStyle name="Normal 105 2 17" xfId="16689"/>
    <cellStyle name="Normal 105 2 18" xfId="16690"/>
    <cellStyle name="Normal 105 2 19" xfId="16691"/>
    <cellStyle name="Normal 105 2 2" xfId="16692"/>
    <cellStyle name="Normal 105 2 2 10" xfId="16693"/>
    <cellStyle name="Normal 105 2 2 10 2" xfId="16694"/>
    <cellStyle name="Normal 105 2 2 10 2 2" xfId="16695"/>
    <cellStyle name="Normal 105 2 2 10 2 2 2" xfId="16696"/>
    <cellStyle name="Normal 105 2 2 10 2 3" xfId="16697"/>
    <cellStyle name="Normal 105 2 2 10 3" xfId="16698"/>
    <cellStyle name="Normal 105 2 2 10 3 2" xfId="16699"/>
    <cellStyle name="Normal 105 2 2 10 4" xfId="16700"/>
    <cellStyle name="Normal 105 2 2 10 5" xfId="16701"/>
    <cellStyle name="Normal 105 2 2 10 6" xfId="16702"/>
    <cellStyle name="Normal 105 2 2 11" xfId="16703"/>
    <cellStyle name="Normal 105 2 2 11 2" xfId="16704"/>
    <cellStyle name="Normal 105 2 2 11 2 2" xfId="16705"/>
    <cellStyle name="Normal 105 2 2 11 2 2 2" xfId="16706"/>
    <cellStyle name="Normal 105 2 2 11 2 3" xfId="16707"/>
    <cellStyle name="Normal 105 2 2 11 3" xfId="16708"/>
    <cellStyle name="Normal 105 2 2 11 3 2" xfId="16709"/>
    <cellStyle name="Normal 105 2 2 11 4" xfId="16710"/>
    <cellStyle name="Normal 105 2 2 11 5" xfId="16711"/>
    <cellStyle name="Normal 105 2 2 11 6" xfId="16712"/>
    <cellStyle name="Normal 105 2 2 12" xfId="16713"/>
    <cellStyle name="Normal 105 2 2 12 2" xfId="16714"/>
    <cellStyle name="Normal 105 2 2 12 2 2" xfId="16715"/>
    <cellStyle name="Normal 105 2 2 12 3" xfId="16716"/>
    <cellStyle name="Normal 105 2 2 13" xfId="16717"/>
    <cellStyle name="Normal 105 2 2 13 2" xfId="16718"/>
    <cellStyle name="Normal 105 2 2 14" xfId="16719"/>
    <cellStyle name="Normal 105 2 2 15" xfId="16720"/>
    <cellStyle name="Normal 105 2 2 16" xfId="16721"/>
    <cellStyle name="Normal 105 2 2 2" xfId="16722"/>
    <cellStyle name="Normal 105 2 2 2 2" xfId="16723"/>
    <cellStyle name="Normal 105 2 2 2 2 2" xfId="16724"/>
    <cellStyle name="Normal 105 2 2 2 2 2 2" xfId="16725"/>
    <cellStyle name="Normal 105 2 2 2 2 3" xfId="16726"/>
    <cellStyle name="Normal 105 2 2 2 3" xfId="16727"/>
    <cellStyle name="Normal 105 2 2 2 3 2" xfId="16728"/>
    <cellStyle name="Normal 105 2 2 2 4" xfId="16729"/>
    <cellStyle name="Normal 105 2 2 2 5" xfId="16730"/>
    <cellStyle name="Normal 105 2 2 2 6" xfId="16731"/>
    <cellStyle name="Normal 105 2 2 3" xfId="16732"/>
    <cellStyle name="Normal 105 2 2 3 2" xfId="16733"/>
    <cellStyle name="Normal 105 2 2 3 2 2" xfId="16734"/>
    <cellStyle name="Normal 105 2 2 3 2 2 2" xfId="16735"/>
    <cellStyle name="Normal 105 2 2 3 2 3" xfId="16736"/>
    <cellStyle name="Normal 105 2 2 3 3" xfId="16737"/>
    <cellStyle name="Normal 105 2 2 3 3 2" xfId="16738"/>
    <cellStyle name="Normal 105 2 2 3 4" xfId="16739"/>
    <cellStyle name="Normal 105 2 2 3 5" xfId="16740"/>
    <cellStyle name="Normal 105 2 2 3 6" xfId="16741"/>
    <cellStyle name="Normal 105 2 2 4" xfId="16742"/>
    <cellStyle name="Normal 105 2 2 4 2" xfId="16743"/>
    <cellStyle name="Normal 105 2 2 4 2 2" xfId="16744"/>
    <cellStyle name="Normal 105 2 2 4 2 2 2" xfId="16745"/>
    <cellStyle name="Normal 105 2 2 4 2 3" xfId="16746"/>
    <cellStyle name="Normal 105 2 2 4 3" xfId="16747"/>
    <cellStyle name="Normal 105 2 2 4 3 2" xfId="16748"/>
    <cellStyle name="Normal 105 2 2 4 4" xfId="16749"/>
    <cellStyle name="Normal 105 2 2 4 5" xfId="16750"/>
    <cellStyle name="Normal 105 2 2 4 6" xfId="16751"/>
    <cellStyle name="Normal 105 2 2 5" xfId="16752"/>
    <cellStyle name="Normal 105 2 2 5 2" xfId="16753"/>
    <cellStyle name="Normal 105 2 2 5 2 2" xfId="16754"/>
    <cellStyle name="Normal 105 2 2 5 2 2 2" xfId="16755"/>
    <cellStyle name="Normal 105 2 2 5 2 3" xfId="16756"/>
    <cellStyle name="Normal 105 2 2 5 3" xfId="16757"/>
    <cellStyle name="Normal 105 2 2 5 3 2" xfId="16758"/>
    <cellStyle name="Normal 105 2 2 5 4" xfId="16759"/>
    <cellStyle name="Normal 105 2 2 5 5" xfId="16760"/>
    <cellStyle name="Normal 105 2 2 5 6" xfId="16761"/>
    <cellStyle name="Normal 105 2 2 6" xfId="16762"/>
    <cellStyle name="Normal 105 2 2 6 2" xfId="16763"/>
    <cellStyle name="Normal 105 2 2 6 2 2" xfId="16764"/>
    <cellStyle name="Normal 105 2 2 6 2 2 2" xfId="16765"/>
    <cellStyle name="Normal 105 2 2 6 2 3" xfId="16766"/>
    <cellStyle name="Normal 105 2 2 6 3" xfId="16767"/>
    <cellStyle name="Normal 105 2 2 6 3 2" xfId="16768"/>
    <cellStyle name="Normal 105 2 2 6 4" xfId="16769"/>
    <cellStyle name="Normal 105 2 2 6 5" xfId="16770"/>
    <cellStyle name="Normal 105 2 2 6 6" xfId="16771"/>
    <cellStyle name="Normal 105 2 2 7" xfId="16772"/>
    <cellStyle name="Normal 105 2 2 7 2" xfId="16773"/>
    <cellStyle name="Normal 105 2 2 7 2 2" xfId="16774"/>
    <cellStyle name="Normal 105 2 2 7 2 2 2" xfId="16775"/>
    <cellStyle name="Normal 105 2 2 7 2 3" xfId="16776"/>
    <cellStyle name="Normal 105 2 2 7 3" xfId="16777"/>
    <cellStyle name="Normal 105 2 2 7 3 2" xfId="16778"/>
    <cellStyle name="Normal 105 2 2 7 4" xfId="16779"/>
    <cellStyle name="Normal 105 2 2 7 5" xfId="16780"/>
    <cellStyle name="Normal 105 2 2 7 6" xfId="16781"/>
    <cellStyle name="Normal 105 2 2 8" xfId="16782"/>
    <cellStyle name="Normal 105 2 2 8 2" xfId="16783"/>
    <cellStyle name="Normal 105 2 2 8 2 2" xfId="16784"/>
    <cellStyle name="Normal 105 2 2 8 2 2 2" xfId="16785"/>
    <cellStyle name="Normal 105 2 2 8 2 3" xfId="16786"/>
    <cellStyle name="Normal 105 2 2 8 3" xfId="16787"/>
    <cellStyle name="Normal 105 2 2 8 3 2" xfId="16788"/>
    <cellStyle name="Normal 105 2 2 8 4" xfId="16789"/>
    <cellStyle name="Normal 105 2 2 8 5" xfId="16790"/>
    <cellStyle name="Normal 105 2 2 8 6" xfId="16791"/>
    <cellStyle name="Normal 105 2 2 9" xfId="16792"/>
    <cellStyle name="Normal 105 2 2 9 2" xfId="16793"/>
    <cellStyle name="Normal 105 2 2 9 2 2" xfId="16794"/>
    <cellStyle name="Normal 105 2 2 9 2 2 2" xfId="16795"/>
    <cellStyle name="Normal 105 2 2 9 2 3" xfId="16796"/>
    <cellStyle name="Normal 105 2 2 9 3" xfId="16797"/>
    <cellStyle name="Normal 105 2 2 9 3 2" xfId="16798"/>
    <cellStyle name="Normal 105 2 2 9 4" xfId="16799"/>
    <cellStyle name="Normal 105 2 2 9 5" xfId="16800"/>
    <cellStyle name="Normal 105 2 2 9 6" xfId="16801"/>
    <cellStyle name="Normal 105 2 3" xfId="16802"/>
    <cellStyle name="Normal 105 2 3 2" xfId="16803"/>
    <cellStyle name="Normal 105 2 3 2 2" xfId="16804"/>
    <cellStyle name="Normal 105 2 3 2 2 2" xfId="16805"/>
    <cellStyle name="Normal 105 2 3 2 3" xfId="16806"/>
    <cellStyle name="Normal 105 2 3 3" xfId="16807"/>
    <cellStyle name="Normal 105 2 3 3 2" xfId="16808"/>
    <cellStyle name="Normal 105 2 3 4" xfId="16809"/>
    <cellStyle name="Normal 105 2 3 5" xfId="16810"/>
    <cellStyle name="Normal 105 2 3 6" xfId="16811"/>
    <cellStyle name="Normal 105 2 4" xfId="16812"/>
    <cellStyle name="Normal 105 2 4 2" xfId="16813"/>
    <cellStyle name="Normal 105 2 4 2 2" xfId="16814"/>
    <cellStyle name="Normal 105 2 4 2 2 2" xfId="16815"/>
    <cellStyle name="Normal 105 2 4 2 3" xfId="16816"/>
    <cellStyle name="Normal 105 2 4 3" xfId="16817"/>
    <cellStyle name="Normal 105 2 4 3 2" xfId="16818"/>
    <cellStyle name="Normal 105 2 4 4" xfId="16819"/>
    <cellStyle name="Normal 105 2 4 5" xfId="16820"/>
    <cellStyle name="Normal 105 2 4 6" xfId="16821"/>
    <cellStyle name="Normal 105 2 5" xfId="16822"/>
    <cellStyle name="Normal 105 2 5 2" xfId="16823"/>
    <cellStyle name="Normal 105 2 5 2 2" xfId="16824"/>
    <cellStyle name="Normal 105 2 5 2 2 2" xfId="16825"/>
    <cellStyle name="Normal 105 2 5 2 3" xfId="16826"/>
    <cellStyle name="Normal 105 2 5 3" xfId="16827"/>
    <cellStyle name="Normal 105 2 5 3 2" xfId="16828"/>
    <cellStyle name="Normal 105 2 5 4" xfId="16829"/>
    <cellStyle name="Normal 105 2 5 5" xfId="16830"/>
    <cellStyle name="Normal 105 2 5 6" xfId="16831"/>
    <cellStyle name="Normal 105 2 6" xfId="16832"/>
    <cellStyle name="Normal 105 2 6 2" xfId="16833"/>
    <cellStyle name="Normal 105 2 6 2 2" xfId="16834"/>
    <cellStyle name="Normal 105 2 6 2 2 2" xfId="16835"/>
    <cellStyle name="Normal 105 2 6 2 3" xfId="16836"/>
    <cellStyle name="Normal 105 2 6 3" xfId="16837"/>
    <cellStyle name="Normal 105 2 6 3 2" xfId="16838"/>
    <cellStyle name="Normal 105 2 6 4" xfId="16839"/>
    <cellStyle name="Normal 105 2 6 5" xfId="16840"/>
    <cellStyle name="Normal 105 2 6 6" xfId="16841"/>
    <cellStyle name="Normal 105 2 7" xfId="16842"/>
    <cellStyle name="Normal 105 2 7 2" xfId="16843"/>
    <cellStyle name="Normal 105 2 7 2 2" xfId="16844"/>
    <cellStyle name="Normal 105 2 7 2 2 2" xfId="16845"/>
    <cellStyle name="Normal 105 2 7 2 3" xfId="16846"/>
    <cellStyle name="Normal 105 2 7 3" xfId="16847"/>
    <cellStyle name="Normal 105 2 7 3 2" xfId="16848"/>
    <cellStyle name="Normal 105 2 7 4" xfId="16849"/>
    <cellStyle name="Normal 105 2 7 5" xfId="16850"/>
    <cellStyle name="Normal 105 2 7 6" xfId="16851"/>
    <cellStyle name="Normal 105 2 8" xfId="16852"/>
    <cellStyle name="Normal 105 2 8 2" xfId="16853"/>
    <cellStyle name="Normal 105 2 8 2 2" xfId="16854"/>
    <cellStyle name="Normal 105 2 8 2 2 2" xfId="16855"/>
    <cellStyle name="Normal 105 2 8 2 3" xfId="16856"/>
    <cellStyle name="Normal 105 2 8 3" xfId="16857"/>
    <cellStyle name="Normal 105 2 8 3 2" xfId="16858"/>
    <cellStyle name="Normal 105 2 8 4" xfId="16859"/>
    <cellStyle name="Normal 105 2 8 5" xfId="16860"/>
    <cellStyle name="Normal 105 2 8 6" xfId="16861"/>
    <cellStyle name="Normal 105 2 9" xfId="16862"/>
    <cellStyle name="Normal 105 2 9 2" xfId="16863"/>
    <cellStyle name="Normal 105 2 9 2 2" xfId="16864"/>
    <cellStyle name="Normal 105 2 9 2 2 2" xfId="16865"/>
    <cellStyle name="Normal 105 2 9 2 3" xfId="16866"/>
    <cellStyle name="Normal 105 2 9 3" xfId="16867"/>
    <cellStyle name="Normal 105 2 9 3 2" xfId="16868"/>
    <cellStyle name="Normal 105 2 9 4" xfId="16869"/>
    <cellStyle name="Normal 105 2 9 5" xfId="16870"/>
    <cellStyle name="Normal 105 2 9 6" xfId="16871"/>
    <cellStyle name="Normal 105 20" xfId="16872"/>
    <cellStyle name="Normal 105 3" xfId="16873"/>
    <cellStyle name="Normal 105 3 10" xfId="16874"/>
    <cellStyle name="Normal 105 3 10 2" xfId="16875"/>
    <cellStyle name="Normal 105 3 10 2 2" xfId="16876"/>
    <cellStyle name="Normal 105 3 10 2 2 2" xfId="16877"/>
    <cellStyle name="Normal 105 3 10 2 3" xfId="16878"/>
    <cellStyle name="Normal 105 3 10 3" xfId="16879"/>
    <cellStyle name="Normal 105 3 10 3 2" xfId="16880"/>
    <cellStyle name="Normal 105 3 10 4" xfId="16881"/>
    <cellStyle name="Normal 105 3 10 5" xfId="16882"/>
    <cellStyle name="Normal 105 3 10 6" xfId="16883"/>
    <cellStyle name="Normal 105 3 11" xfId="16884"/>
    <cellStyle name="Normal 105 3 11 2" xfId="16885"/>
    <cellStyle name="Normal 105 3 11 2 2" xfId="16886"/>
    <cellStyle name="Normal 105 3 11 2 2 2" xfId="16887"/>
    <cellStyle name="Normal 105 3 11 2 3" xfId="16888"/>
    <cellStyle name="Normal 105 3 11 3" xfId="16889"/>
    <cellStyle name="Normal 105 3 11 3 2" xfId="16890"/>
    <cellStyle name="Normal 105 3 11 4" xfId="16891"/>
    <cellStyle name="Normal 105 3 11 5" xfId="16892"/>
    <cellStyle name="Normal 105 3 11 6" xfId="16893"/>
    <cellStyle name="Normal 105 3 12" xfId="16894"/>
    <cellStyle name="Normal 105 3 12 2" xfId="16895"/>
    <cellStyle name="Normal 105 3 12 2 2" xfId="16896"/>
    <cellStyle name="Normal 105 3 12 3" xfId="16897"/>
    <cellStyle name="Normal 105 3 13" xfId="16898"/>
    <cellStyle name="Normal 105 3 13 2" xfId="16899"/>
    <cellStyle name="Normal 105 3 14" xfId="16900"/>
    <cellStyle name="Normal 105 3 15" xfId="16901"/>
    <cellStyle name="Normal 105 3 16" xfId="16902"/>
    <cellStyle name="Normal 105 3 2" xfId="16903"/>
    <cellStyle name="Normal 105 3 2 2" xfId="16904"/>
    <cellStyle name="Normal 105 3 2 2 2" xfId="16905"/>
    <cellStyle name="Normal 105 3 2 2 2 2" xfId="16906"/>
    <cellStyle name="Normal 105 3 2 2 3" xfId="16907"/>
    <cellStyle name="Normal 105 3 2 3" xfId="16908"/>
    <cellStyle name="Normal 105 3 2 3 2" xfId="16909"/>
    <cellStyle name="Normal 105 3 2 4" xfId="16910"/>
    <cellStyle name="Normal 105 3 2 5" xfId="16911"/>
    <cellStyle name="Normal 105 3 2 6" xfId="16912"/>
    <cellStyle name="Normal 105 3 3" xfId="16913"/>
    <cellStyle name="Normal 105 3 3 2" xfId="16914"/>
    <cellStyle name="Normal 105 3 3 2 2" xfId="16915"/>
    <cellStyle name="Normal 105 3 3 2 2 2" xfId="16916"/>
    <cellStyle name="Normal 105 3 3 2 3" xfId="16917"/>
    <cellStyle name="Normal 105 3 3 3" xfId="16918"/>
    <cellStyle name="Normal 105 3 3 3 2" xfId="16919"/>
    <cellStyle name="Normal 105 3 3 4" xfId="16920"/>
    <cellStyle name="Normal 105 3 3 5" xfId="16921"/>
    <cellStyle name="Normal 105 3 3 6" xfId="16922"/>
    <cellStyle name="Normal 105 3 4" xfId="16923"/>
    <cellStyle name="Normal 105 3 4 2" xfId="16924"/>
    <cellStyle name="Normal 105 3 4 2 2" xfId="16925"/>
    <cellStyle name="Normal 105 3 4 2 2 2" xfId="16926"/>
    <cellStyle name="Normal 105 3 4 2 3" xfId="16927"/>
    <cellStyle name="Normal 105 3 4 3" xfId="16928"/>
    <cellStyle name="Normal 105 3 4 3 2" xfId="16929"/>
    <cellStyle name="Normal 105 3 4 4" xfId="16930"/>
    <cellStyle name="Normal 105 3 4 5" xfId="16931"/>
    <cellStyle name="Normal 105 3 4 6" xfId="16932"/>
    <cellStyle name="Normal 105 3 5" xfId="16933"/>
    <cellStyle name="Normal 105 3 5 2" xfId="16934"/>
    <cellStyle name="Normal 105 3 5 2 2" xfId="16935"/>
    <cellStyle name="Normal 105 3 5 2 2 2" xfId="16936"/>
    <cellStyle name="Normal 105 3 5 2 3" xfId="16937"/>
    <cellStyle name="Normal 105 3 5 3" xfId="16938"/>
    <cellStyle name="Normal 105 3 5 3 2" xfId="16939"/>
    <cellStyle name="Normal 105 3 5 4" xfId="16940"/>
    <cellStyle name="Normal 105 3 5 5" xfId="16941"/>
    <cellStyle name="Normal 105 3 5 6" xfId="16942"/>
    <cellStyle name="Normal 105 3 6" xfId="16943"/>
    <cellStyle name="Normal 105 3 6 2" xfId="16944"/>
    <cellStyle name="Normal 105 3 6 2 2" xfId="16945"/>
    <cellStyle name="Normal 105 3 6 2 2 2" xfId="16946"/>
    <cellStyle name="Normal 105 3 6 2 3" xfId="16947"/>
    <cellStyle name="Normal 105 3 6 3" xfId="16948"/>
    <cellStyle name="Normal 105 3 6 3 2" xfId="16949"/>
    <cellStyle name="Normal 105 3 6 4" xfId="16950"/>
    <cellStyle name="Normal 105 3 6 5" xfId="16951"/>
    <cellStyle name="Normal 105 3 6 6" xfId="16952"/>
    <cellStyle name="Normal 105 3 7" xfId="16953"/>
    <cellStyle name="Normal 105 3 7 2" xfId="16954"/>
    <cellStyle name="Normal 105 3 7 2 2" xfId="16955"/>
    <cellStyle name="Normal 105 3 7 2 2 2" xfId="16956"/>
    <cellStyle name="Normal 105 3 7 2 3" xfId="16957"/>
    <cellStyle name="Normal 105 3 7 3" xfId="16958"/>
    <cellStyle name="Normal 105 3 7 3 2" xfId="16959"/>
    <cellStyle name="Normal 105 3 7 4" xfId="16960"/>
    <cellStyle name="Normal 105 3 7 5" xfId="16961"/>
    <cellStyle name="Normal 105 3 7 6" xfId="16962"/>
    <cellStyle name="Normal 105 3 8" xfId="16963"/>
    <cellStyle name="Normal 105 3 8 2" xfId="16964"/>
    <cellStyle name="Normal 105 3 8 2 2" xfId="16965"/>
    <cellStyle name="Normal 105 3 8 2 2 2" xfId="16966"/>
    <cellStyle name="Normal 105 3 8 2 3" xfId="16967"/>
    <cellStyle name="Normal 105 3 8 3" xfId="16968"/>
    <cellStyle name="Normal 105 3 8 3 2" xfId="16969"/>
    <cellStyle name="Normal 105 3 8 4" xfId="16970"/>
    <cellStyle name="Normal 105 3 8 5" xfId="16971"/>
    <cellStyle name="Normal 105 3 8 6" xfId="16972"/>
    <cellStyle name="Normal 105 3 9" xfId="16973"/>
    <cellStyle name="Normal 105 3 9 2" xfId="16974"/>
    <cellStyle name="Normal 105 3 9 2 2" xfId="16975"/>
    <cellStyle name="Normal 105 3 9 2 2 2" xfId="16976"/>
    <cellStyle name="Normal 105 3 9 2 3" xfId="16977"/>
    <cellStyle name="Normal 105 3 9 3" xfId="16978"/>
    <cellStyle name="Normal 105 3 9 3 2" xfId="16979"/>
    <cellStyle name="Normal 105 3 9 4" xfId="16980"/>
    <cellStyle name="Normal 105 3 9 5" xfId="16981"/>
    <cellStyle name="Normal 105 3 9 6" xfId="16982"/>
    <cellStyle name="Normal 105 4" xfId="16983"/>
    <cellStyle name="Normal 105 4 2" xfId="16984"/>
    <cellStyle name="Normal 105 4 2 2" xfId="16985"/>
    <cellStyle name="Normal 105 4 2 2 2" xfId="16986"/>
    <cellStyle name="Normal 105 4 2 3" xfId="16987"/>
    <cellStyle name="Normal 105 4 3" xfId="16988"/>
    <cellStyle name="Normal 105 4 3 2" xfId="16989"/>
    <cellStyle name="Normal 105 4 4" xfId="16990"/>
    <cellStyle name="Normal 105 4 5" xfId="16991"/>
    <cellStyle name="Normal 105 4 6" xfId="16992"/>
    <cellStyle name="Normal 105 5" xfId="16993"/>
    <cellStyle name="Normal 105 5 2" xfId="16994"/>
    <cellStyle name="Normal 105 5 2 2" xfId="16995"/>
    <cellStyle name="Normal 105 5 2 2 2" xfId="16996"/>
    <cellStyle name="Normal 105 5 2 3" xfId="16997"/>
    <cellStyle name="Normal 105 5 3" xfId="16998"/>
    <cellStyle name="Normal 105 5 3 2" xfId="16999"/>
    <cellStyle name="Normal 105 5 4" xfId="17000"/>
    <cellStyle name="Normal 105 5 5" xfId="17001"/>
    <cellStyle name="Normal 105 5 6" xfId="17002"/>
    <cellStyle name="Normal 105 6" xfId="17003"/>
    <cellStyle name="Normal 105 6 2" xfId="17004"/>
    <cellStyle name="Normal 105 6 2 2" xfId="17005"/>
    <cellStyle name="Normal 105 6 2 2 2" xfId="17006"/>
    <cellStyle name="Normal 105 6 2 3" xfId="17007"/>
    <cellStyle name="Normal 105 6 3" xfId="17008"/>
    <cellStyle name="Normal 105 6 3 2" xfId="17009"/>
    <cellStyle name="Normal 105 6 4" xfId="17010"/>
    <cellStyle name="Normal 105 6 5" xfId="17011"/>
    <cellStyle name="Normal 105 6 6" xfId="17012"/>
    <cellStyle name="Normal 105 7" xfId="17013"/>
    <cellStyle name="Normal 105 7 2" xfId="17014"/>
    <cellStyle name="Normal 105 7 2 2" xfId="17015"/>
    <cellStyle name="Normal 105 7 2 2 2" xfId="17016"/>
    <cellStyle name="Normal 105 7 2 3" xfId="17017"/>
    <cellStyle name="Normal 105 7 3" xfId="17018"/>
    <cellStyle name="Normal 105 7 3 2" xfId="17019"/>
    <cellStyle name="Normal 105 7 4" xfId="17020"/>
    <cellStyle name="Normal 105 7 5" xfId="17021"/>
    <cellStyle name="Normal 105 7 6" xfId="17022"/>
    <cellStyle name="Normal 105 8" xfId="17023"/>
    <cellStyle name="Normal 105 8 2" xfId="17024"/>
    <cellStyle name="Normal 105 8 2 2" xfId="17025"/>
    <cellStyle name="Normal 105 8 2 2 2" xfId="17026"/>
    <cellStyle name="Normal 105 8 2 3" xfId="17027"/>
    <cellStyle name="Normal 105 8 3" xfId="17028"/>
    <cellStyle name="Normal 105 8 3 2" xfId="17029"/>
    <cellStyle name="Normal 105 8 4" xfId="17030"/>
    <cellStyle name="Normal 105 8 5" xfId="17031"/>
    <cellStyle name="Normal 105 8 6" xfId="17032"/>
    <cellStyle name="Normal 105 9" xfId="17033"/>
    <cellStyle name="Normal 105 9 2" xfId="17034"/>
    <cellStyle name="Normal 105 9 2 2" xfId="17035"/>
    <cellStyle name="Normal 105 9 2 2 2" xfId="17036"/>
    <cellStyle name="Normal 105 9 2 3" xfId="17037"/>
    <cellStyle name="Normal 105 9 3" xfId="17038"/>
    <cellStyle name="Normal 105 9 3 2" xfId="17039"/>
    <cellStyle name="Normal 105 9 4" xfId="17040"/>
    <cellStyle name="Normal 105 9 5" xfId="17041"/>
    <cellStyle name="Normal 105 9 6" xfId="17042"/>
    <cellStyle name="Normal 106" xfId="17043"/>
    <cellStyle name="Normal 106 10" xfId="17044"/>
    <cellStyle name="Normal 106 10 2" xfId="17045"/>
    <cellStyle name="Normal 106 10 2 2" xfId="17046"/>
    <cellStyle name="Normal 106 10 2 2 2" xfId="17047"/>
    <cellStyle name="Normal 106 10 2 3" xfId="17048"/>
    <cellStyle name="Normal 106 10 3" xfId="17049"/>
    <cellStyle name="Normal 106 10 3 2" xfId="17050"/>
    <cellStyle name="Normal 106 10 4" xfId="17051"/>
    <cellStyle name="Normal 106 10 5" xfId="17052"/>
    <cellStyle name="Normal 106 10 6" xfId="17053"/>
    <cellStyle name="Normal 106 11" xfId="17054"/>
    <cellStyle name="Normal 106 11 2" xfId="17055"/>
    <cellStyle name="Normal 106 11 2 2" xfId="17056"/>
    <cellStyle name="Normal 106 11 2 2 2" xfId="17057"/>
    <cellStyle name="Normal 106 11 2 3" xfId="17058"/>
    <cellStyle name="Normal 106 11 3" xfId="17059"/>
    <cellStyle name="Normal 106 11 3 2" xfId="17060"/>
    <cellStyle name="Normal 106 11 4" xfId="17061"/>
    <cellStyle name="Normal 106 11 5" xfId="17062"/>
    <cellStyle name="Normal 106 11 6" xfId="17063"/>
    <cellStyle name="Normal 106 12" xfId="17064"/>
    <cellStyle name="Normal 106 12 2" xfId="17065"/>
    <cellStyle name="Normal 106 12 2 2" xfId="17066"/>
    <cellStyle name="Normal 106 12 2 2 2" xfId="17067"/>
    <cellStyle name="Normal 106 12 2 3" xfId="17068"/>
    <cellStyle name="Normal 106 12 3" xfId="17069"/>
    <cellStyle name="Normal 106 12 3 2" xfId="17070"/>
    <cellStyle name="Normal 106 12 4" xfId="17071"/>
    <cellStyle name="Normal 106 12 5" xfId="17072"/>
    <cellStyle name="Normal 106 12 6" xfId="17073"/>
    <cellStyle name="Normal 106 13" xfId="17074"/>
    <cellStyle name="Normal 106 13 2" xfId="17075"/>
    <cellStyle name="Normal 106 13 2 2" xfId="17076"/>
    <cellStyle name="Normal 106 13 2 2 2" xfId="17077"/>
    <cellStyle name="Normal 106 13 2 3" xfId="17078"/>
    <cellStyle name="Normal 106 13 3" xfId="17079"/>
    <cellStyle name="Normal 106 13 3 2" xfId="17080"/>
    <cellStyle name="Normal 106 13 4" xfId="17081"/>
    <cellStyle name="Normal 106 13 5" xfId="17082"/>
    <cellStyle name="Normal 106 13 6" xfId="17083"/>
    <cellStyle name="Normal 106 14" xfId="17084"/>
    <cellStyle name="Normal 106 14 2" xfId="17085"/>
    <cellStyle name="Normal 106 14 2 2" xfId="17086"/>
    <cellStyle name="Normal 106 14 2 2 2" xfId="17087"/>
    <cellStyle name="Normal 106 14 2 3" xfId="17088"/>
    <cellStyle name="Normal 106 14 3" xfId="17089"/>
    <cellStyle name="Normal 106 14 3 2" xfId="17090"/>
    <cellStyle name="Normal 106 14 4" xfId="17091"/>
    <cellStyle name="Normal 106 14 5" xfId="17092"/>
    <cellStyle name="Normal 106 14 6" xfId="17093"/>
    <cellStyle name="Normal 106 15" xfId="17094"/>
    <cellStyle name="Normal 106 15 2" xfId="17095"/>
    <cellStyle name="Normal 106 16" xfId="17096"/>
    <cellStyle name="Normal 106 16 2" xfId="17097"/>
    <cellStyle name="Normal 106 16 2 2" xfId="17098"/>
    <cellStyle name="Normal 106 16 3" xfId="17099"/>
    <cellStyle name="Normal 106 17" xfId="17100"/>
    <cellStyle name="Normal 106 17 2" xfId="17101"/>
    <cellStyle name="Normal 106 18" xfId="17102"/>
    <cellStyle name="Normal 106 19" xfId="17103"/>
    <cellStyle name="Normal 106 2" xfId="17104"/>
    <cellStyle name="Normal 106 2 10" xfId="17105"/>
    <cellStyle name="Normal 106 2 10 2" xfId="17106"/>
    <cellStyle name="Normal 106 2 10 2 2" xfId="17107"/>
    <cellStyle name="Normal 106 2 10 2 2 2" xfId="17108"/>
    <cellStyle name="Normal 106 2 10 2 3" xfId="17109"/>
    <cellStyle name="Normal 106 2 10 3" xfId="17110"/>
    <cellStyle name="Normal 106 2 10 3 2" xfId="17111"/>
    <cellStyle name="Normal 106 2 10 4" xfId="17112"/>
    <cellStyle name="Normal 106 2 10 5" xfId="17113"/>
    <cellStyle name="Normal 106 2 10 6" xfId="17114"/>
    <cellStyle name="Normal 106 2 11" xfId="17115"/>
    <cellStyle name="Normal 106 2 11 2" xfId="17116"/>
    <cellStyle name="Normal 106 2 11 2 2" xfId="17117"/>
    <cellStyle name="Normal 106 2 11 2 2 2" xfId="17118"/>
    <cellStyle name="Normal 106 2 11 2 3" xfId="17119"/>
    <cellStyle name="Normal 106 2 11 3" xfId="17120"/>
    <cellStyle name="Normal 106 2 11 3 2" xfId="17121"/>
    <cellStyle name="Normal 106 2 11 4" xfId="17122"/>
    <cellStyle name="Normal 106 2 11 5" xfId="17123"/>
    <cellStyle name="Normal 106 2 11 6" xfId="17124"/>
    <cellStyle name="Normal 106 2 12" xfId="17125"/>
    <cellStyle name="Normal 106 2 12 2" xfId="17126"/>
    <cellStyle name="Normal 106 2 12 2 2" xfId="17127"/>
    <cellStyle name="Normal 106 2 12 2 2 2" xfId="17128"/>
    <cellStyle name="Normal 106 2 12 2 3" xfId="17129"/>
    <cellStyle name="Normal 106 2 12 3" xfId="17130"/>
    <cellStyle name="Normal 106 2 12 3 2" xfId="17131"/>
    <cellStyle name="Normal 106 2 12 4" xfId="17132"/>
    <cellStyle name="Normal 106 2 12 5" xfId="17133"/>
    <cellStyle name="Normal 106 2 12 6" xfId="17134"/>
    <cellStyle name="Normal 106 2 13" xfId="17135"/>
    <cellStyle name="Normal 106 2 13 2" xfId="17136"/>
    <cellStyle name="Normal 106 2 13 2 2" xfId="17137"/>
    <cellStyle name="Normal 106 2 13 2 2 2" xfId="17138"/>
    <cellStyle name="Normal 106 2 13 2 3" xfId="17139"/>
    <cellStyle name="Normal 106 2 13 3" xfId="17140"/>
    <cellStyle name="Normal 106 2 13 3 2" xfId="17141"/>
    <cellStyle name="Normal 106 2 13 4" xfId="17142"/>
    <cellStyle name="Normal 106 2 13 5" xfId="17143"/>
    <cellStyle name="Normal 106 2 13 6" xfId="17144"/>
    <cellStyle name="Normal 106 2 14" xfId="17145"/>
    <cellStyle name="Normal 106 2 14 2" xfId="17146"/>
    <cellStyle name="Normal 106 2 15" xfId="17147"/>
    <cellStyle name="Normal 106 2 15 2" xfId="17148"/>
    <cellStyle name="Normal 106 2 15 2 2" xfId="17149"/>
    <cellStyle name="Normal 106 2 15 3" xfId="17150"/>
    <cellStyle name="Normal 106 2 16" xfId="17151"/>
    <cellStyle name="Normal 106 2 16 2" xfId="17152"/>
    <cellStyle name="Normal 106 2 17" xfId="17153"/>
    <cellStyle name="Normal 106 2 18" xfId="17154"/>
    <cellStyle name="Normal 106 2 19" xfId="17155"/>
    <cellStyle name="Normal 106 2 2" xfId="17156"/>
    <cellStyle name="Normal 106 2 2 10" xfId="17157"/>
    <cellStyle name="Normal 106 2 2 10 2" xfId="17158"/>
    <cellStyle name="Normal 106 2 2 10 2 2" xfId="17159"/>
    <cellStyle name="Normal 106 2 2 10 2 2 2" xfId="17160"/>
    <cellStyle name="Normal 106 2 2 10 2 3" xfId="17161"/>
    <cellStyle name="Normal 106 2 2 10 3" xfId="17162"/>
    <cellStyle name="Normal 106 2 2 10 3 2" xfId="17163"/>
    <cellStyle name="Normal 106 2 2 10 4" xfId="17164"/>
    <cellStyle name="Normal 106 2 2 10 5" xfId="17165"/>
    <cellStyle name="Normal 106 2 2 10 6" xfId="17166"/>
    <cellStyle name="Normal 106 2 2 11" xfId="17167"/>
    <cellStyle name="Normal 106 2 2 11 2" xfId="17168"/>
    <cellStyle name="Normal 106 2 2 11 2 2" xfId="17169"/>
    <cellStyle name="Normal 106 2 2 11 2 2 2" xfId="17170"/>
    <cellStyle name="Normal 106 2 2 11 2 3" xfId="17171"/>
    <cellStyle name="Normal 106 2 2 11 3" xfId="17172"/>
    <cellStyle name="Normal 106 2 2 11 3 2" xfId="17173"/>
    <cellStyle name="Normal 106 2 2 11 4" xfId="17174"/>
    <cellStyle name="Normal 106 2 2 11 5" xfId="17175"/>
    <cellStyle name="Normal 106 2 2 11 6" xfId="17176"/>
    <cellStyle name="Normal 106 2 2 12" xfId="17177"/>
    <cellStyle name="Normal 106 2 2 12 2" xfId="17178"/>
    <cellStyle name="Normal 106 2 2 12 2 2" xfId="17179"/>
    <cellStyle name="Normal 106 2 2 12 3" xfId="17180"/>
    <cellStyle name="Normal 106 2 2 13" xfId="17181"/>
    <cellStyle name="Normal 106 2 2 13 2" xfId="17182"/>
    <cellStyle name="Normal 106 2 2 14" xfId="17183"/>
    <cellStyle name="Normal 106 2 2 15" xfId="17184"/>
    <cellStyle name="Normal 106 2 2 16" xfId="17185"/>
    <cellStyle name="Normal 106 2 2 2" xfId="17186"/>
    <cellStyle name="Normal 106 2 2 2 2" xfId="17187"/>
    <cellStyle name="Normal 106 2 2 2 2 2" xfId="17188"/>
    <cellStyle name="Normal 106 2 2 2 2 2 2" xfId="17189"/>
    <cellStyle name="Normal 106 2 2 2 2 3" xfId="17190"/>
    <cellStyle name="Normal 106 2 2 2 3" xfId="17191"/>
    <cellStyle name="Normal 106 2 2 2 3 2" xfId="17192"/>
    <cellStyle name="Normal 106 2 2 2 4" xfId="17193"/>
    <cellStyle name="Normal 106 2 2 2 5" xfId="17194"/>
    <cellStyle name="Normal 106 2 2 2 6" xfId="17195"/>
    <cellStyle name="Normal 106 2 2 3" xfId="17196"/>
    <cellStyle name="Normal 106 2 2 3 2" xfId="17197"/>
    <cellStyle name="Normal 106 2 2 3 2 2" xfId="17198"/>
    <cellStyle name="Normal 106 2 2 3 2 2 2" xfId="17199"/>
    <cellStyle name="Normal 106 2 2 3 2 3" xfId="17200"/>
    <cellStyle name="Normal 106 2 2 3 3" xfId="17201"/>
    <cellStyle name="Normal 106 2 2 3 3 2" xfId="17202"/>
    <cellStyle name="Normal 106 2 2 3 4" xfId="17203"/>
    <cellStyle name="Normal 106 2 2 3 5" xfId="17204"/>
    <cellStyle name="Normal 106 2 2 3 6" xfId="17205"/>
    <cellStyle name="Normal 106 2 2 4" xfId="17206"/>
    <cellStyle name="Normal 106 2 2 4 2" xfId="17207"/>
    <cellStyle name="Normal 106 2 2 4 2 2" xfId="17208"/>
    <cellStyle name="Normal 106 2 2 4 2 2 2" xfId="17209"/>
    <cellStyle name="Normal 106 2 2 4 2 3" xfId="17210"/>
    <cellStyle name="Normal 106 2 2 4 3" xfId="17211"/>
    <cellStyle name="Normal 106 2 2 4 3 2" xfId="17212"/>
    <cellStyle name="Normal 106 2 2 4 4" xfId="17213"/>
    <cellStyle name="Normal 106 2 2 4 5" xfId="17214"/>
    <cellStyle name="Normal 106 2 2 4 6" xfId="17215"/>
    <cellStyle name="Normal 106 2 2 5" xfId="17216"/>
    <cellStyle name="Normal 106 2 2 5 2" xfId="17217"/>
    <cellStyle name="Normal 106 2 2 5 2 2" xfId="17218"/>
    <cellStyle name="Normal 106 2 2 5 2 2 2" xfId="17219"/>
    <cellStyle name="Normal 106 2 2 5 2 3" xfId="17220"/>
    <cellStyle name="Normal 106 2 2 5 3" xfId="17221"/>
    <cellStyle name="Normal 106 2 2 5 3 2" xfId="17222"/>
    <cellStyle name="Normal 106 2 2 5 4" xfId="17223"/>
    <cellStyle name="Normal 106 2 2 5 5" xfId="17224"/>
    <cellStyle name="Normal 106 2 2 5 6" xfId="17225"/>
    <cellStyle name="Normal 106 2 2 6" xfId="17226"/>
    <cellStyle name="Normal 106 2 2 6 2" xfId="17227"/>
    <cellStyle name="Normal 106 2 2 6 2 2" xfId="17228"/>
    <cellStyle name="Normal 106 2 2 6 2 2 2" xfId="17229"/>
    <cellStyle name="Normal 106 2 2 6 2 3" xfId="17230"/>
    <cellStyle name="Normal 106 2 2 6 3" xfId="17231"/>
    <cellStyle name="Normal 106 2 2 6 3 2" xfId="17232"/>
    <cellStyle name="Normal 106 2 2 6 4" xfId="17233"/>
    <cellStyle name="Normal 106 2 2 6 5" xfId="17234"/>
    <cellStyle name="Normal 106 2 2 6 6" xfId="17235"/>
    <cellStyle name="Normal 106 2 2 7" xfId="17236"/>
    <cellStyle name="Normal 106 2 2 7 2" xfId="17237"/>
    <cellStyle name="Normal 106 2 2 7 2 2" xfId="17238"/>
    <cellStyle name="Normal 106 2 2 7 2 2 2" xfId="17239"/>
    <cellStyle name="Normal 106 2 2 7 2 3" xfId="17240"/>
    <cellStyle name="Normal 106 2 2 7 3" xfId="17241"/>
    <cellStyle name="Normal 106 2 2 7 3 2" xfId="17242"/>
    <cellStyle name="Normal 106 2 2 7 4" xfId="17243"/>
    <cellStyle name="Normal 106 2 2 7 5" xfId="17244"/>
    <cellStyle name="Normal 106 2 2 7 6" xfId="17245"/>
    <cellStyle name="Normal 106 2 2 8" xfId="17246"/>
    <cellStyle name="Normal 106 2 2 8 2" xfId="17247"/>
    <cellStyle name="Normal 106 2 2 8 2 2" xfId="17248"/>
    <cellStyle name="Normal 106 2 2 8 2 2 2" xfId="17249"/>
    <cellStyle name="Normal 106 2 2 8 2 3" xfId="17250"/>
    <cellStyle name="Normal 106 2 2 8 3" xfId="17251"/>
    <cellStyle name="Normal 106 2 2 8 3 2" xfId="17252"/>
    <cellStyle name="Normal 106 2 2 8 4" xfId="17253"/>
    <cellStyle name="Normal 106 2 2 8 5" xfId="17254"/>
    <cellStyle name="Normal 106 2 2 8 6" xfId="17255"/>
    <cellStyle name="Normal 106 2 2 9" xfId="17256"/>
    <cellStyle name="Normal 106 2 2 9 2" xfId="17257"/>
    <cellStyle name="Normal 106 2 2 9 2 2" xfId="17258"/>
    <cellStyle name="Normal 106 2 2 9 2 2 2" xfId="17259"/>
    <cellStyle name="Normal 106 2 2 9 2 3" xfId="17260"/>
    <cellStyle name="Normal 106 2 2 9 3" xfId="17261"/>
    <cellStyle name="Normal 106 2 2 9 3 2" xfId="17262"/>
    <cellStyle name="Normal 106 2 2 9 4" xfId="17263"/>
    <cellStyle name="Normal 106 2 2 9 5" xfId="17264"/>
    <cellStyle name="Normal 106 2 2 9 6" xfId="17265"/>
    <cellStyle name="Normal 106 2 3" xfId="17266"/>
    <cellStyle name="Normal 106 2 3 2" xfId="17267"/>
    <cellStyle name="Normal 106 2 3 2 2" xfId="17268"/>
    <cellStyle name="Normal 106 2 3 2 2 2" xfId="17269"/>
    <cellStyle name="Normal 106 2 3 2 3" xfId="17270"/>
    <cellStyle name="Normal 106 2 3 3" xfId="17271"/>
    <cellStyle name="Normal 106 2 3 3 2" xfId="17272"/>
    <cellStyle name="Normal 106 2 3 4" xfId="17273"/>
    <cellStyle name="Normal 106 2 3 5" xfId="17274"/>
    <cellStyle name="Normal 106 2 3 6" xfId="17275"/>
    <cellStyle name="Normal 106 2 4" xfId="17276"/>
    <cellStyle name="Normal 106 2 4 2" xfId="17277"/>
    <cellStyle name="Normal 106 2 4 2 2" xfId="17278"/>
    <cellStyle name="Normal 106 2 4 2 2 2" xfId="17279"/>
    <cellStyle name="Normal 106 2 4 2 3" xfId="17280"/>
    <cellStyle name="Normal 106 2 4 3" xfId="17281"/>
    <cellStyle name="Normal 106 2 4 3 2" xfId="17282"/>
    <cellStyle name="Normal 106 2 4 4" xfId="17283"/>
    <cellStyle name="Normal 106 2 4 5" xfId="17284"/>
    <cellStyle name="Normal 106 2 4 6" xfId="17285"/>
    <cellStyle name="Normal 106 2 5" xfId="17286"/>
    <cellStyle name="Normal 106 2 5 2" xfId="17287"/>
    <cellStyle name="Normal 106 2 5 2 2" xfId="17288"/>
    <cellStyle name="Normal 106 2 5 2 2 2" xfId="17289"/>
    <cellStyle name="Normal 106 2 5 2 3" xfId="17290"/>
    <cellStyle name="Normal 106 2 5 3" xfId="17291"/>
    <cellStyle name="Normal 106 2 5 3 2" xfId="17292"/>
    <cellStyle name="Normal 106 2 5 4" xfId="17293"/>
    <cellStyle name="Normal 106 2 5 5" xfId="17294"/>
    <cellStyle name="Normal 106 2 5 6" xfId="17295"/>
    <cellStyle name="Normal 106 2 6" xfId="17296"/>
    <cellStyle name="Normal 106 2 6 2" xfId="17297"/>
    <cellStyle name="Normal 106 2 6 2 2" xfId="17298"/>
    <cellStyle name="Normal 106 2 6 2 2 2" xfId="17299"/>
    <cellStyle name="Normal 106 2 6 2 3" xfId="17300"/>
    <cellStyle name="Normal 106 2 6 3" xfId="17301"/>
    <cellStyle name="Normal 106 2 6 3 2" xfId="17302"/>
    <cellStyle name="Normal 106 2 6 4" xfId="17303"/>
    <cellStyle name="Normal 106 2 6 5" xfId="17304"/>
    <cellStyle name="Normal 106 2 6 6" xfId="17305"/>
    <cellStyle name="Normal 106 2 7" xfId="17306"/>
    <cellStyle name="Normal 106 2 7 2" xfId="17307"/>
    <cellStyle name="Normal 106 2 7 2 2" xfId="17308"/>
    <cellStyle name="Normal 106 2 7 2 2 2" xfId="17309"/>
    <cellStyle name="Normal 106 2 7 2 3" xfId="17310"/>
    <cellStyle name="Normal 106 2 7 3" xfId="17311"/>
    <cellStyle name="Normal 106 2 7 3 2" xfId="17312"/>
    <cellStyle name="Normal 106 2 7 4" xfId="17313"/>
    <cellStyle name="Normal 106 2 7 5" xfId="17314"/>
    <cellStyle name="Normal 106 2 7 6" xfId="17315"/>
    <cellStyle name="Normal 106 2 8" xfId="17316"/>
    <cellStyle name="Normal 106 2 8 2" xfId="17317"/>
    <cellStyle name="Normal 106 2 8 2 2" xfId="17318"/>
    <cellStyle name="Normal 106 2 8 2 2 2" xfId="17319"/>
    <cellStyle name="Normal 106 2 8 2 3" xfId="17320"/>
    <cellStyle name="Normal 106 2 8 3" xfId="17321"/>
    <cellStyle name="Normal 106 2 8 3 2" xfId="17322"/>
    <cellStyle name="Normal 106 2 8 4" xfId="17323"/>
    <cellStyle name="Normal 106 2 8 5" xfId="17324"/>
    <cellStyle name="Normal 106 2 8 6" xfId="17325"/>
    <cellStyle name="Normal 106 2 9" xfId="17326"/>
    <cellStyle name="Normal 106 2 9 2" xfId="17327"/>
    <cellStyle name="Normal 106 2 9 2 2" xfId="17328"/>
    <cellStyle name="Normal 106 2 9 2 2 2" xfId="17329"/>
    <cellStyle name="Normal 106 2 9 2 3" xfId="17330"/>
    <cellStyle name="Normal 106 2 9 3" xfId="17331"/>
    <cellStyle name="Normal 106 2 9 3 2" xfId="17332"/>
    <cellStyle name="Normal 106 2 9 4" xfId="17333"/>
    <cellStyle name="Normal 106 2 9 5" xfId="17334"/>
    <cellStyle name="Normal 106 2 9 6" xfId="17335"/>
    <cellStyle name="Normal 106 20" xfId="17336"/>
    <cellStyle name="Normal 106 3" xfId="17337"/>
    <cellStyle name="Normal 106 3 10" xfId="17338"/>
    <cellStyle name="Normal 106 3 10 2" xfId="17339"/>
    <cellStyle name="Normal 106 3 10 2 2" xfId="17340"/>
    <cellStyle name="Normal 106 3 10 2 2 2" xfId="17341"/>
    <cellStyle name="Normal 106 3 10 2 3" xfId="17342"/>
    <cellStyle name="Normal 106 3 10 3" xfId="17343"/>
    <cellStyle name="Normal 106 3 10 3 2" xfId="17344"/>
    <cellStyle name="Normal 106 3 10 4" xfId="17345"/>
    <cellStyle name="Normal 106 3 10 5" xfId="17346"/>
    <cellStyle name="Normal 106 3 10 6" xfId="17347"/>
    <cellStyle name="Normal 106 3 11" xfId="17348"/>
    <cellStyle name="Normal 106 3 11 2" xfId="17349"/>
    <cellStyle name="Normal 106 3 11 2 2" xfId="17350"/>
    <cellStyle name="Normal 106 3 11 2 2 2" xfId="17351"/>
    <cellStyle name="Normal 106 3 11 2 3" xfId="17352"/>
    <cellStyle name="Normal 106 3 11 3" xfId="17353"/>
    <cellStyle name="Normal 106 3 11 3 2" xfId="17354"/>
    <cellStyle name="Normal 106 3 11 4" xfId="17355"/>
    <cellStyle name="Normal 106 3 11 5" xfId="17356"/>
    <cellStyle name="Normal 106 3 11 6" xfId="17357"/>
    <cellStyle name="Normal 106 3 12" xfId="17358"/>
    <cellStyle name="Normal 106 3 12 2" xfId="17359"/>
    <cellStyle name="Normal 106 3 12 2 2" xfId="17360"/>
    <cellStyle name="Normal 106 3 12 3" xfId="17361"/>
    <cellStyle name="Normal 106 3 13" xfId="17362"/>
    <cellStyle name="Normal 106 3 13 2" xfId="17363"/>
    <cellStyle name="Normal 106 3 14" xfId="17364"/>
    <cellStyle name="Normal 106 3 15" xfId="17365"/>
    <cellStyle name="Normal 106 3 16" xfId="17366"/>
    <cellStyle name="Normal 106 3 2" xfId="17367"/>
    <cellStyle name="Normal 106 3 2 2" xfId="17368"/>
    <cellStyle name="Normal 106 3 2 2 2" xfId="17369"/>
    <cellStyle name="Normal 106 3 2 2 2 2" xfId="17370"/>
    <cellStyle name="Normal 106 3 2 2 3" xfId="17371"/>
    <cellStyle name="Normal 106 3 2 3" xfId="17372"/>
    <cellStyle name="Normal 106 3 2 3 2" xfId="17373"/>
    <cellStyle name="Normal 106 3 2 4" xfId="17374"/>
    <cellStyle name="Normal 106 3 2 5" xfId="17375"/>
    <cellStyle name="Normal 106 3 2 6" xfId="17376"/>
    <cellStyle name="Normal 106 3 3" xfId="17377"/>
    <cellStyle name="Normal 106 3 3 2" xfId="17378"/>
    <cellStyle name="Normal 106 3 3 2 2" xfId="17379"/>
    <cellStyle name="Normal 106 3 3 2 2 2" xfId="17380"/>
    <cellStyle name="Normal 106 3 3 2 3" xfId="17381"/>
    <cellStyle name="Normal 106 3 3 3" xfId="17382"/>
    <cellStyle name="Normal 106 3 3 3 2" xfId="17383"/>
    <cellStyle name="Normal 106 3 3 4" xfId="17384"/>
    <cellStyle name="Normal 106 3 3 5" xfId="17385"/>
    <cellStyle name="Normal 106 3 3 6" xfId="17386"/>
    <cellStyle name="Normal 106 3 4" xfId="17387"/>
    <cellStyle name="Normal 106 3 4 2" xfId="17388"/>
    <cellStyle name="Normal 106 3 4 2 2" xfId="17389"/>
    <cellStyle name="Normal 106 3 4 2 2 2" xfId="17390"/>
    <cellStyle name="Normal 106 3 4 2 3" xfId="17391"/>
    <cellStyle name="Normal 106 3 4 3" xfId="17392"/>
    <cellStyle name="Normal 106 3 4 3 2" xfId="17393"/>
    <cellStyle name="Normal 106 3 4 4" xfId="17394"/>
    <cellStyle name="Normal 106 3 4 5" xfId="17395"/>
    <cellStyle name="Normal 106 3 4 6" xfId="17396"/>
    <cellStyle name="Normal 106 3 5" xfId="17397"/>
    <cellStyle name="Normal 106 3 5 2" xfId="17398"/>
    <cellStyle name="Normal 106 3 5 2 2" xfId="17399"/>
    <cellStyle name="Normal 106 3 5 2 2 2" xfId="17400"/>
    <cellStyle name="Normal 106 3 5 2 3" xfId="17401"/>
    <cellStyle name="Normal 106 3 5 3" xfId="17402"/>
    <cellStyle name="Normal 106 3 5 3 2" xfId="17403"/>
    <cellStyle name="Normal 106 3 5 4" xfId="17404"/>
    <cellStyle name="Normal 106 3 5 5" xfId="17405"/>
    <cellStyle name="Normal 106 3 5 6" xfId="17406"/>
    <cellStyle name="Normal 106 3 6" xfId="17407"/>
    <cellStyle name="Normal 106 3 6 2" xfId="17408"/>
    <cellStyle name="Normal 106 3 6 2 2" xfId="17409"/>
    <cellStyle name="Normal 106 3 6 2 2 2" xfId="17410"/>
    <cellStyle name="Normal 106 3 6 2 3" xfId="17411"/>
    <cellStyle name="Normal 106 3 6 3" xfId="17412"/>
    <cellStyle name="Normal 106 3 6 3 2" xfId="17413"/>
    <cellStyle name="Normal 106 3 6 4" xfId="17414"/>
    <cellStyle name="Normal 106 3 6 5" xfId="17415"/>
    <cellStyle name="Normal 106 3 6 6" xfId="17416"/>
    <cellStyle name="Normal 106 3 7" xfId="17417"/>
    <cellStyle name="Normal 106 3 7 2" xfId="17418"/>
    <cellStyle name="Normal 106 3 7 2 2" xfId="17419"/>
    <cellStyle name="Normal 106 3 7 2 2 2" xfId="17420"/>
    <cellStyle name="Normal 106 3 7 2 3" xfId="17421"/>
    <cellStyle name="Normal 106 3 7 3" xfId="17422"/>
    <cellStyle name="Normal 106 3 7 3 2" xfId="17423"/>
    <cellStyle name="Normal 106 3 7 4" xfId="17424"/>
    <cellStyle name="Normal 106 3 7 5" xfId="17425"/>
    <cellStyle name="Normal 106 3 7 6" xfId="17426"/>
    <cellStyle name="Normal 106 3 8" xfId="17427"/>
    <cellStyle name="Normal 106 3 8 2" xfId="17428"/>
    <cellStyle name="Normal 106 3 8 2 2" xfId="17429"/>
    <cellStyle name="Normal 106 3 8 2 2 2" xfId="17430"/>
    <cellStyle name="Normal 106 3 8 2 3" xfId="17431"/>
    <cellStyle name="Normal 106 3 8 3" xfId="17432"/>
    <cellStyle name="Normal 106 3 8 3 2" xfId="17433"/>
    <cellStyle name="Normal 106 3 8 4" xfId="17434"/>
    <cellStyle name="Normal 106 3 8 5" xfId="17435"/>
    <cellStyle name="Normal 106 3 8 6" xfId="17436"/>
    <cellStyle name="Normal 106 3 9" xfId="17437"/>
    <cellStyle name="Normal 106 3 9 2" xfId="17438"/>
    <cellStyle name="Normal 106 3 9 2 2" xfId="17439"/>
    <cellStyle name="Normal 106 3 9 2 2 2" xfId="17440"/>
    <cellStyle name="Normal 106 3 9 2 3" xfId="17441"/>
    <cellStyle name="Normal 106 3 9 3" xfId="17442"/>
    <cellStyle name="Normal 106 3 9 3 2" xfId="17443"/>
    <cellStyle name="Normal 106 3 9 4" xfId="17444"/>
    <cellStyle name="Normal 106 3 9 5" xfId="17445"/>
    <cellStyle name="Normal 106 3 9 6" xfId="17446"/>
    <cellStyle name="Normal 106 4" xfId="17447"/>
    <cellStyle name="Normal 106 4 2" xfId="17448"/>
    <cellStyle name="Normal 106 4 2 2" xfId="17449"/>
    <cellStyle name="Normal 106 4 2 2 2" xfId="17450"/>
    <cellStyle name="Normal 106 4 2 3" xfId="17451"/>
    <cellStyle name="Normal 106 4 3" xfId="17452"/>
    <cellStyle name="Normal 106 4 3 2" xfId="17453"/>
    <cellStyle name="Normal 106 4 4" xfId="17454"/>
    <cellStyle name="Normal 106 4 5" xfId="17455"/>
    <cellStyle name="Normal 106 4 6" xfId="17456"/>
    <cellStyle name="Normal 106 5" xfId="17457"/>
    <cellStyle name="Normal 106 5 2" xfId="17458"/>
    <cellStyle name="Normal 106 5 2 2" xfId="17459"/>
    <cellStyle name="Normal 106 5 2 2 2" xfId="17460"/>
    <cellStyle name="Normal 106 5 2 3" xfId="17461"/>
    <cellStyle name="Normal 106 5 3" xfId="17462"/>
    <cellStyle name="Normal 106 5 3 2" xfId="17463"/>
    <cellStyle name="Normal 106 5 4" xfId="17464"/>
    <cellStyle name="Normal 106 5 5" xfId="17465"/>
    <cellStyle name="Normal 106 5 6" xfId="17466"/>
    <cellStyle name="Normal 106 6" xfId="17467"/>
    <cellStyle name="Normal 106 6 2" xfId="17468"/>
    <cellStyle name="Normal 106 6 2 2" xfId="17469"/>
    <cellStyle name="Normal 106 6 2 2 2" xfId="17470"/>
    <cellStyle name="Normal 106 6 2 3" xfId="17471"/>
    <cellStyle name="Normal 106 6 3" xfId="17472"/>
    <cellStyle name="Normal 106 6 3 2" xfId="17473"/>
    <cellStyle name="Normal 106 6 4" xfId="17474"/>
    <cellStyle name="Normal 106 6 5" xfId="17475"/>
    <cellStyle name="Normal 106 6 6" xfId="17476"/>
    <cellStyle name="Normal 106 7" xfId="17477"/>
    <cellStyle name="Normal 106 7 2" xfId="17478"/>
    <cellStyle name="Normal 106 7 2 2" xfId="17479"/>
    <cellStyle name="Normal 106 7 2 2 2" xfId="17480"/>
    <cellStyle name="Normal 106 7 2 3" xfId="17481"/>
    <cellStyle name="Normal 106 7 3" xfId="17482"/>
    <cellStyle name="Normal 106 7 3 2" xfId="17483"/>
    <cellStyle name="Normal 106 7 4" xfId="17484"/>
    <cellStyle name="Normal 106 7 5" xfId="17485"/>
    <cellStyle name="Normal 106 7 6" xfId="17486"/>
    <cellStyle name="Normal 106 8" xfId="17487"/>
    <cellStyle name="Normal 106 8 2" xfId="17488"/>
    <cellStyle name="Normal 106 8 2 2" xfId="17489"/>
    <cellStyle name="Normal 106 8 2 2 2" xfId="17490"/>
    <cellStyle name="Normal 106 8 2 3" xfId="17491"/>
    <cellStyle name="Normal 106 8 3" xfId="17492"/>
    <cellStyle name="Normal 106 8 3 2" xfId="17493"/>
    <cellStyle name="Normal 106 8 4" xfId="17494"/>
    <cellStyle name="Normal 106 8 5" xfId="17495"/>
    <cellStyle name="Normal 106 8 6" xfId="17496"/>
    <cellStyle name="Normal 106 9" xfId="17497"/>
    <cellStyle name="Normal 106 9 2" xfId="17498"/>
    <cellStyle name="Normal 106 9 2 2" xfId="17499"/>
    <cellStyle name="Normal 106 9 2 2 2" xfId="17500"/>
    <cellStyle name="Normal 106 9 2 3" xfId="17501"/>
    <cellStyle name="Normal 106 9 3" xfId="17502"/>
    <cellStyle name="Normal 106 9 3 2" xfId="17503"/>
    <cellStyle name="Normal 106 9 4" xfId="17504"/>
    <cellStyle name="Normal 106 9 5" xfId="17505"/>
    <cellStyle name="Normal 106 9 6" xfId="17506"/>
    <cellStyle name="Normal 107" xfId="17507"/>
    <cellStyle name="Normal 107 10" xfId="17508"/>
    <cellStyle name="Normal 107 10 2" xfId="17509"/>
    <cellStyle name="Normal 107 10 2 2" xfId="17510"/>
    <cellStyle name="Normal 107 10 2 2 2" xfId="17511"/>
    <cellStyle name="Normal 107 10 2 3" xfId="17512"/>
    <cellStyle name="Normal 107 10 3" xfId="17513"/>
    <cellStyle name="Normal 107 10 3 2" xfId="17514"/>
    <cellStyle name="Normal 107 10 4" xfId="17515"/>
    <cellStyle name="Normal 107 10 5" xfId="17516"/>
    <cellStyle name="Normal 107 10 6" xfId="17517"/>
    <cellStyle name="Normal 107 11" xfId="17518"/>
    <cellStyle name="Normal 107 11 2" xfId="17519"/>
    <cellStyle name="Normal 107 11 2 2" xfId="17520"/>
    <cellStyle name="Normal 107 11 2 2 2" xfId="17521"/>
    <cellStyle name="Normal 107 11 2 3" xfId="17522"/>
    <cellStyle name="Normal 107 11 3" xfId="17523"/>
    <cellStyle name="Normal 107 11 3 2" xfId="17524"/>
    <cellStyle name="Normal 107 11 4" xfId="17525"/>
    <cellStyle name="Normal 107 11 5" xfId="17526"/>
    <cellStyle name="Normal 107 11 6" xfId="17527"/>
    <cellStyle name="Normal 107 12" xfId="17528"/>
    <cellStyle name="Normal 107 12 2" xfId="17529"/>
    <cellStyle name="Normal 107 12 2 2" xfId="17530"/>
    <cellStyle name="Normal 107 12 2 2 2" xfId="17531"/>
    <cellStyle name="Normal 107 12 2 3" xfId="17532"/>
    <cellStyle name="Normal 107 12 3" xfId="17533"/>
    <cellStyle name="Normal 107 12 3 2" xfId="17534"/>
    <cellStyle name="Normal 107 12 4" xfId="17535"/>
    <cellStyle name="Normal 107 12 5" xfId="17536"/>
    <cellStyle name="Normal 107 12 6" xfId="17537"/>
    <cellStyle name="Normal 107 13" xfId="17538"/>
    <cellStyle name="Normal 107 13 2" xfId="17539"/>
    <cellStyle name="Normal 107 13 2 2" xfId="17540"/>
    <cellStyle name="Normal 107 13 2 2 2" xfId="17541"/>
    <cellStyle name="Normal 107 13 2 3" xfId="17542"/>
    <cellStyle name="Normal 107 13 3" xfId="17543"/>
    <cellStyle name="Normal 107 13 3 2" xfId="17544"/>
    <cellStyle name="Normal 107 13 4" xfId="17545"/>
    <cellStyle name="Normal 107 13 5" xfId="17546"/>
    <cellStyle name="Normal 107 13 6" xfId="17547"/>
    <cellStyle name="Normal 107 14" xfId="17548"/>
    <cellStyle name="Normal 107 14 2" xfId="17549"/>
    <cellStyle name="Normal 107 14 2 2" xfId="17550"/>
    <cellStyle name="Normal 107 14 2 2 2" xfId="17551"/>
    <cellStyle name="Normal 107 14 2 3" xfId="17552"/>
    <cellStyle name="Normal 107 14 3" xfId="17553"/>
    <cellStyle name="Normal 107 14 3 2" xfId="17554"/>
    <cellStyle name="Normal 107 14 4" xfId="17555"/>
    <cellStyle name="Normal 107 14 5" xfId="17556"/>
    <cellStyle name="Normal 107 14 6" xfId="17557"/>
    <cellStyle name="Normal 107 15" xfId="17558"/>
    <cellStyle name="Normal 107 15 2" xfId="17559"/>
    <cellStyle name="Normal 107 16" xfId="17560"/>
    <cellStyle name="Normal 107 16 2" xfId="17561"/>
    <cellStyle name="Normal 107 16 2 2" xfId="17562"/>
    <cellStyle name="Normal 107 16 3" xfId="17563"/>
    <cellStyle name="Normal 107 17" xfId="17564"/>
    <cellStyle name="Normal 107 17 2" xfId="17565"/>
    <cellStyle name="Normal 107 18" xfId="17566"/>
    <cellStyle name="Normal 107 19" xfId="17567"/>
    <cellStyle name="Normal 107 2" xfId="17568"/>
    <cellStyle name="Normal 107 2 10" xfId="17569"/>
    <cellStyle name="Normal 107 2 10 2" xfId="17570"/>
    <cellStyle name="Normal 107 2 10 2 2" xfId="17571"/>
    <cellStyle name="Normal 107 2 10 2 2 2" xfId="17572"/>
    <cellStyle name="Normal 107 2 10 2 3" xfId="17573"/>
    <cellStyle name="Normal 107 2 10 3" xfId="17574"/>
    <cellStyle name="Normal 107 2 10 3 2" xfId="17575"/>
    <cellStyle name="Normal 107 2 10 4" xfId="17576"/>
    <cellStyle name="Normal 107 2 10 5" xfId="17577"/>
    <cellStyle name="Normal 107 2 10 6" xfId="17578"/>
    <cellStyle name="Normal 107 2 11" xfId="17579"/>
    <cellStyle name="Normal 107 2 11 2" xfId="17580"/>
    <cellStyle name="Normal 107 2 11 2 2" xfId="17581"/>
    <cellStyle name="Normal 107 2 11 2 2 2" xfId="17582"/>
    <cellStyle name="Normal 107 2 11 2 3" xfId="17583"/>
    <cellStyle name="Normal 107 2 11 3" xfId="17584"/>
    <cellStyle name="Normal 107 2 11 3 2" xfId="17585"/>
    <cellStyle name="Normal 107 2 11 4" xfId="17586"/>
    <cellStyle name="Normal 107 2 11 5" xfId="17587"/>
    <cellStyle name="Normal 107 2 11 6" xfId="17588"/>
    <cellStyle name="Normal 107 2 12" xfId="17589"/>
    <cellStyle name="Normal 107 2 12 2" xfId="17590"/>
    <cellStyle name="Normal 107 2 12 2 2" xfId="17591"/>
    <cellStyle name="Normal 107 2 12 2 2 2" xfId="17592"/>
    <cellStyle name="Normal 107 2 12 2 3" xfId="17593"/>
    <cellStyle name="Normal 107 2 12 3" xfId="17594"/>
    <cellStyle name="Normal 107 2 12 3 2" xfId="17595"/>
    <cellStyle name="Normal 107 2 12 4" xfId="17596"/>
    <cellStyle name="Normal 107 2 12 5" xfId="17597"/>
    <cellStyle name="Normal 107 2 12 6" xfId="17598"/>
    <cellStyle name="Normal 107 2 13" xfId="17599"/>
    <cellStyle name="Normal 107 2 13 2" xfId="17600"/>
    <cellStyle name="Normal 107 2 13 2 2" xfId="17601"/>
    <cellStyle name="Normal 107 2 13 2 2 2" xfId="17602"/>
    <cellStyle name="Normal 107 2 13 2 3" xfId="17603"/>
    <cellStyle name="Normal 107 2 13 3" xfId="17604"/>
    <cellStyle name="Normal 107 2 13 3 2" xfId="17605"/>
    <cellStyle name="Normal 107 2 13 4" xfId="17606"/>
    <cellStyle name="Normal 107 2 13 5" xfId="17607"/>
    <cellStyle name="Normal 107 2 13 6" xfId="17608"/>
    <cellStyle name="Normal 107 2 14" xfId="17609"/>
    <cellStyle name="Normal 107 2 14 2" xfId="17610"/>
    <cellStyle name="Normal 107 2 15" xfId="17611"/>
    <cellStyle name="Normal 107 2 15 2" xfId="17612"/>
    <cellStyle name="Normal 107 2 15 2 2" xfId="17613"/>
    <cellStyle name="Normal 107 2 15 3" xfId="17614"/>
    <cellStyle name="Normal 107 2 16" xfId="17615"/>
    <cellStyle name="Normal 107 2 16 2" xfId="17616"/>
    <cellStyle name="Normal 107 2 17" xfId="17617"/>
    <cellStyle name="Normal 107 2 18" xfId="17618"/>
    <cellStyle name="Normal 107 2 19" xfId="17619"/>
    <cellStyle name="Normal 107 2 2" xfId="17620"/>
    <cellStyle name="Normal 107 2 2 10" xfId="17621"/>
    <cellStyle name="Normal 107 2 2 10 2" xfId="17622"/>
    <cellStyle name="Normal 107 2 2 10 2 2" xfId="17623"/>
    <cellStyle name="Normal 107 2 2 10 2 2 2" xfId="17624"/>
    <cellStyle name="Normal 107 2 2 10 2 3" xfId="17625"/>
    <cellStyle name="Normal 107 2 2 10 3" xfId="17626"/>
    <cellStyle name="Normal 107 2 2 10 3 2" xfId="17627"/>
    <cellStyle name="Normal 107 2 2 10 4" xfId="17628"/>
    <cellStyle name="Normal 107 2 2 10 5" xfId="17629"/>
    <cellStyle name="Normal 107 2 2 10 6" xfId="17630"/>
    <cellStyle name="Normal 107 2 2 11" xfId="17631"/>
    <cellStyle name="Normal 107 2 2 11 2" xfId="17632"/>
    <cellStyle name="Normal 107 2 2 11 2 2" xfId="17633"/>
    <cellStyle name="Normal 107 2 2 11 2 2 2" xfId="17634"/>
    <cellStyle name="Normal 107 2 2 11 2 3" xfId="17635"/>
    <cellStyle name="Normal 107 2 2 11 3" xfId="17636"/>
    <cellStyle name="Normal 107 2 2 11 3 2" xfId="17637"/>
    <cellStyle name="Normal 107 2 2 11 4" xfId="17638"/>
    <cellStyle name="Normal 107 2 2 11 5" xfId="17639"/>
    <cellStyle name="Normal 107 2 2 11 6" xfId="17640"/>
    <cellStyle name="Normal 107 2 2 12" xfId="17641"/>
    <cellStyle name="Normal 107 2 2 12 2" xfId="17642"/>
    <cellStyle name="Normal 107 2 2 12 2 2" xfId="17643"/>
    <cellStyle name="Normal 107 2 2 12 3" xfId="17644"/>
    <cellStyle name="Normal 107 2 2 13" xfId="17645"/>
    <cellStyle name="Normal 107 2 2 13 2" xfId="17646"/>
    <cellStyle name="Normal 107 2 2 14" xfId="17647"/>
    <cellStyle name="Normal 107 2 2 15" xfId="17648"/>
    <cellStyle name="Normal 107 2 2 16" xfId="17649"/>
    <cellStyle name="Normal 107 2 2 2" xfId="17650"/>
    <cellStyle name="Normal 107 2 2 2 2" xfId="17651"/>
    <cellStyle name="Normal 107 2 2 2 2 2" xfId="17652"/>
    <cellStyle name="Normal 107 2 2 2 2 2 2" xfId="17653"/>
    <cellStyle name="Normal 107 2 2 2 2 3" xfId="17654"/>
    <cellStyle name="Normal 107 2 2 2 3" xfId="17655"/>
    <cellStyle name="Normal 107 2 2 2 3 2" xfId="17656"/>
    <cellStyle name="Normal 107 2 2 2 4" xfId="17657"/>
    <cellStyle name="Normal 107 2 2 2 5" xfId="17658"/>
    <cellStyle name="Normal 107 2 2 2 6" xfId="17659"/>
    <cellStyle name="Normal 107 2 2 3" xfId="17660"/>
    <cellStyle name="Normal 107 2 2 3 2" xfId="17661"/>
    <cellStyle name="Normal 107 2 2 3 2 2" xfId="17662"/>
    <cellStyle name="Normal 107 2 2 3 2 2 2" xfId="17663"/>
    <cellStyle name="Normal 107 2 2 3 2 3" xfId="17664"/>
    <cellStyle name="Normal 107 2 2 3 3" xfId="17665"/>
    <cellStyle name="Normal 107 2 2 3 3 2" xfId="17666"/>
    <cellStyle name="Normal 107 2 2 3 4" xfId="17667"/>
    <cellStyle name="Normal 107 2 2 3 5" xfId="17668"/>
    <cellStyle name="Normal 107 2 2 3 6" xfId="17669"/>
    <cellStyle name="Normal 107 2 2 4" xfId="17670"/>
    <cellStyle name="Normal 107 2 2 4 2" xfId="17671"/>
    <cellStyle name="Normal 107 2 2 4 2 2" xfId="17672"/>
    <cellStyle name="Normal 107 2 2 4 2 2 2" xfId="17673"/>
    <cellStyle name="Normal 107 2 2 4 2 3" xfId="17674"/>
    <cellStyle name="Normal 107 2 2 4 3" xfId="17675"/>
    <cellStyle name="Normal 107 2 2 4 3 2" xfId="17676"/>
    <cellStyle name="Normal 107 2 2 4 4" xfId="17677"/>
    <cellStyle name="Normal 107 2 2 4 5" xfId="17678"/>
    <cellStyle name="Normal 107 2 2 4 6" xfId="17679"/>
    <cellStyle name="Normal 107 2 2 5" xfId="17680"/>
    <cellStyle name="Normal 107 2 2 5 2" xfId="17681"/>
    <cellStyle name="Normal 107 2 2 5 2 2" xfId="17682"/>
    <cellStyle name="Normal 107 2 2 5 2 2 2" xfId="17683"/>
    <cellStyle name="Normal 107 2 2 5 2 3" xfId="17684"/>
    <cellStyle name="Normal 107 2 2 5 3" xfId="17685"/>
    <cellStyle name="Normal 107 2 2 5 3 2" xfId="17686"/>
    <cellStyle name="Normal 107 2 2 5 4" xfId="17687"/>
    <cellStyle name="Normal 107 2 2 5 5" xfId="17688"/>
    <cellStyle name="Normal 107 2 2 5 6" xfId="17689"/>
    <cellStyle name="Normal 107 2 2 6" xfId="17690"/>
    <cellStyle name="Normal 107 2 2 6 2" xfId="17691"/>
    <cellStyle name="Normal 107 2 2 6 2 2" xfId="17692"/>
    <cellStyle name="Normal 107 2 2 6 2 2 2" xfId="17693"/>
    <cellStyle name="Normal 107 2 2 6 2 3" xfId="17694"/>
    <cellStyle name="Normal 107 2 2 6 3" xfId="17695"/>
    <cellStyle name="Normal 107 2 2 6 3 2" xfId="17696"/>
    <cellStyle name="Normal 107 2 2 6 4" xfId="17697"/>
    <cellStyle name="Normal 107 2 2 6 5" xfId="17698"/>
    <cellStyle name="Normal 107 2 2 6 6" xfId="17699"/>
    <cellStyle name="Normal 107 2 2 7" xfId="17700"/>
    <cellStyle name="Normal 107 2 2 7 2" xfId="17701"/>
    <cellStyle name="Normal 107 2 2 7 2 2" xfId="17702"/>
    <cellStyle name="Normal 107 2 2 7 2 2 2" xfId="17703"/>
    <cellStyle name="Normal 107 2 2 7 2 3" xfId="17704"/>
    <cellStyle name="Normal 107 2 2 7 3" xfId="17705"/>
    <cellStyle name="Normal 107 2 2 7 3 2" xfId="17706"/>
    <cellStyle name="Normal 107 2 2 7 4" xfId="17707"/>
    <cellStyle name="Normal 107 2 2 7 5" xfId="17708"/>
    <cellStyle name="Normal 107 2 2 7 6" xfId="17709"/>
    <cellStyle name="Normal 107 2 2 8" xfId="17710"/>
    <cellStyle name="Normal 107 2 2 8 2" xfId="17711"/>
    <cellStyle name="Normal 107 2 2 8 2 2" xfId="17712"/>
    <cellStyle name="Normal 107 2 2 8 2 2 2" xfId="17713"/>
    <cellStyle name="Normal 107 2 2 8 2 3" xfId="17714"/>
    <cellStyle name="Normal 107 2 2 8 3" xfId="17715"/>
    <cellStyle name="Normal 107 2 2 8 3 2" xfId="17716"/>
    <cellStyle name="Normal 107 2 2 8 4" xfId="17717"/>
    <cellStyle name="Normal 107 2 2 8 5" xfId="17718"/>
    <cellStyle name="Normal 107 2 2 8 6" xfId="17719"/>
    <cellStyle name="Normal 107 2 2 9" xfId="17720"/>
    <cellStyle name="Normal 107 2 2 9 2" xfId="17721"/>
    <cellStyle name="Normal 107 2 2 9 2 2" xfId="17722"/>
    <cellStyle name="Normal 107 2 2 9 2 2 2" xfId="17723"/>
    <cellStyle name="Normal 107 2 2 9 2 3" xfId="17724"/>
    <cellStyle name="Normal 107 2 2 9 3" xfId="17725"/>
    <cellStyle name="Normal 107 2 2 9 3 2" xfId="17726"/>
    <cellStyle name="Normal 107 2 2 9 4" xfId="17727"/>
    <cellStyle name="Normal 107 2 2 9 5" xfId="17728"/>
    <cellStyle name="Normal 107 2 2 9 6" xfId="17729"/>
    <cellStyle name="Normal 107 2 3" xfId="17730"/>
    <cellStyle name="Normal 107 2 3 2" xfId="17731"/>
    <cellStyle name="Normal 107 2 3 2 2" xfId="17732"/>
    <cellStyle name="Normal 107 2 3 2 2 2" xfId="17733"/>
    <cellStyle name="Normal 107 2 3 2 3" xfId="17734"/>
    <cellStyle name="Normal 107 2 3 3" xfId="17735"/>
    <cellStyle name="Normal 107 2 3 3 2" xfId="17736"/>
    <cellStyle name="Normal 107 2 3 4" xfId="17737"/>
    <cellStyle name="Normal 107 2 3 5" xfId="17738"/>
    <cellStyle name="Normal 107 2 3 6" xfId="17739"/>
    <cellStyle name="Normal 107 2 4" xfId="17740"/>
    <cellStyle name="Normal 107 2 4 2" xfId="17741"/>
    <cellStyle name="Normal 107 2 4 2 2" xfId="17742"/>
    <cellStyle name="Normal 107 2 4 2 2 2" xfId="17743"/>
    <cellStyle name="Normal 107 2 4 2 3" xfId="17744"/>
    <cellStyle name="Normal 107 2 4 3" xfId="17745"/>
    <cellStyle name="Normal 107 2 4 3 2" xfId="17746"/>
    <cellStyle name="Normal 107 2 4 4" xfId="17747"/>
    <cellStyle name="Normal 107 2 4 5" xfId="17748"/>
    <cellStyle name="Normal 107 2 4 6" xfId="17749"/>
    <cellStyle name="Normal 107 2 5" xfId="17750"/>
    <cellStyle name="Normal 107 2 5 2" xfId="17751"/>
    <cellStyle name="Normal 107 2 5 2 2" xfId="17752"/>
    <cellStyle name="Normal 107 2 5 2 2 2" xfId="17753"/>
    <cellStyle name="Normal 107 2 5 2 3" xfId="17754"/>
    <cellStyle name="Normal 107 2 5 3" xfId="17755"/>
    <cellStyle name="Normal 107 2 5 3 2" xfId="17756"/>
    <cellStyle name="Normal 107 2 5 4" xfId="17757"/>
    <cellStyle name="Normal 107 2 5 5" xfId="17758"/>
    <cellStyle name="Normal 107 2 5 6" xfId="17759"/>
    <cellStyle name="Normal 107 2 6" xfId="17760"/>
    <cellStyle name="Normal 107 2 6 2" xfId="17761"/>
    <cellStyle name="Normal 107 2 6 2 2" xfId="17762"/>
    <cellStyle name="Normal 107 2 6 2 2 2" xfId="17763"/>
    <cellStyle name="Normal 107 2 6 2 3" xfId="17764"/>
    <cellStyle name="Normal 107 2 6 3" xfId="17765"/>
    <cellStyle name="Normal 107 2 6 3 2" xfId="17766"/>
    <cellStyle name="Normal 107 2 6 4" xfId="17767"/>
    <cellStyle name="Normal 107 2 6 5" xfId="17768"/>
    <cellStyle name="Normal 107 2 6 6" xfId="17769"/>
    <cellStyle name="Normal 107 2 7" xfId="17770"/>
    <cellStyle name="Normal 107 2 7 2" xfId="17771"/>
    <cellStyle name="Normal 107 2 7 2 2" xfId="17772"/>
    <cellStyle name="Normal 107 2 7 2 2 2" xfId="17773"/>
    <cellStyle name="Normal 107 2 7 2 3" xfId="17774"/>
    <cellStyle name="Normal 107 2 7 3" xfId="17775"/>
    <cellStyle name="Normal 107 2 7 3 2" xfId="17776"/>
    <cellStyle name="Normal 107 2 7 4" xfId="17777"/>
    <cellStyle name="Normal 107 2 7 5" xfId="17778"/>
    <cellStyle name="Normal 107 2 7 6" xfId="17779"/>
    <cellStyle name="Normal 107 2 8" xfId="17780"/>
    <cellStyle name="Normal 107 2 8 2" xfId="17781"/>
    <cellStyle name="Normal 107 2 8 2 2" xfId="17782"/>
    <cellStyle name="Normal 107 2 8 2 2 2" xfId="17783"/>
    <cellStyle name="Normal 107 2 8 2 3" xfId="17784"/>
    <cellStyle name="Normal 107 2 8 3" xfId="17785"/>
    <cellStyle name="Normal 107 2 8 3 2" xfId="17786"/>
    <cellStyle name="Normal 107 2 8 4" xfId="17787"/>
    <cellStyle name="Normal 107 2 8 5" xfId="17788"/>
    <cellStyle name="Normal 107 2 8 6" xfId="17789"/>
    <cellStyle name="Normal 107 2 9" xfId="17790"/>
    <cellStyle name="Normal 107 2 9 2" xfId="17791"/>
    <cellStyle name="Normal 107 2 9 2 2" xfId="17792"/>
    <cellStyle name="Normal 107 2 9 2 2 2" xfId="17793"/>
    <cellStyle name="Normal 107 2 9 2 3" xfId="17794"/>
    <cellStyle name="Normal 107 2 9 3" xfId="17795"/>
    <cellStyle name="Normal 107 2 9 3 2" xfId="17796"/>
    <cellStyle name="Normal 107 2 9 4" xfId="17797"/>
    <cellStyle name="Normal 107 2 9 5" xfId="17798"/>
    <cellStyle name="Normal 107 2 9 6" xfId="17799"/>
    <cellStyle name="Normal 107 20" xfId="17800"/>
    <cellStyle name="Normal 107 3" xfId="17801"/>
    <cellStyle name="Normal 107 3 10" xfId="17802"/>
    <cellStyle name="Normal 107 3 10 2" xfId="17803"/>
    <cellStyle name="Normal 107 3 10 2 2" xfId="17804"/>
    <cellStyle name="Normal 107 3 10 2 2 2" xfId="17805"/>
    <cellStyle name="Normal 107 3 10 2 3" xfId="17806"/>
    <cellStyle name="Normal 107 3 10 3" xfId="17807"/>
    <cellStyle name="Normal 107 3 10 3 2" xfId="17808"/>
    <cellStyle name="Normal 107 3 10 4" xfId="17809"/>
    <cellStyle name="Normal 107 3 10 5" xfId="17810"/>
    <cellStyle name="Normal 107 3 10 6" xfId="17811"/>
    <cellStyle name="Normal 107 3 11" xfId="17812"/>
    <cellStyle name="Normal 107 3 11 2" xfId="17813"/>
    <cellStyle name="Normal 107 3 11 2 2" xfId="17814"/>
    <cellStyle name="Normal 107 3 11 2 2 2" xfId="17815"/>
    <cellStyle name="Normal 107 3 11 2 3" xfId="17816"/>
    <cellStyle name="Normal 107 3 11 3" xfId="17817"/>
    <cellStyle name="Normal 107 3 11 3 2" xfId="17818"/>
    <cellStyle name="Normal 107 3 11 4" xfId="17819"/>
    <cellStyle name="Normal 107 3 11 5" xfId="17820"/>
    <cellStyle name="Normal 107 3 11 6" xfId="17821"/>
    <cellStyle name="Normal 107 3 12" xfId="17822"/>
    <cellStyle name="Normal 107 3 12 2" xfId="17823"/>
    <cellStyle name="Normal 107 3 12 2 2" xfId="17824"/>
    <cellStyle name="Normal 107 3 12 3" xfId="17825"/>
    <cellStyle name="Normal 107 3 13" xfId="17826"/>
    <cellStyle name="Normal 107 3 13 2" xfId="17827"/>
    <cellStyle name="Normal 107 3 14" xfId="17828"/>
    <cellStyle name="Normal 107 3 15" xfId="17829"/>
    <cellStyle name="Normal 107 3 16" xfId="17830"/>
    <cellStyle name="Normal 107 3 2" xfId="17831"/>
    <cellStyle name="Normal 107 3 2 2" xfId="17832"/>
    <cellStyle name="Normal 107 3 2 2 2" xfId="17833"/>
    <cellStyle name="Normal 107 3 2 2 2 2" xfId="17834"/>
    <cellStyle name="Normal 107 3 2 2 3" xfId="17835"/>
    <cellStyle name="Normal 107 3 2 3" xfId="17836"/>
    <cellStyle name="Normal 107 3 2 3 2" xfId="17837"/>
    <cellStyle name="Normal 107 3 2 4" xfId="17838"/>
    <cellStyle name="Normal 107 3 2 5" xfId="17839"/>
    <cellStyle name="Normal 107 3 2 6" xfId="17840"/>
    <cellStyle name="Normal 107 3 3" xfId="17841"/>
    <cellStyle name="Normal 107 3 3 2" xfId="17842"/>
    <cellStyle name="Normal 107 3 3 2 2" xfId="17843"/>
    <cellStyle name="Normal 107 3 3 2 2 2" xfId="17844"/>
    <cellStyle name="Normal 107 3 3 2 3" xfId="17845"/>
    <cellStyle name="Normal 107 3 3 3" xfId="17846"/>
    <cellStyle name="Normal 107 3 3 3 2" xfId="17847"/>
    <cellStyle name="Normal 107 3 3 4" xfId="17848"/>
    <cellStyle name="Normal 107 3 3 5" xfId="17849"/>
    <cellStyle name="Normal 107 3 3 6" xfId="17850"/>
    <cellStyle name="Normal 107 3 4" xfId="17851"/>
    <cellStyle name="Normal 107 3 4 2" xfId="17852"/>
    <cellStyle name="Normal 107 3 4 2 2" xfId="17853"/>
    <cellStyle name="Normal 107 3 4 2 2 2" xfId="17854"/>
    <cellStyle name="Normal 107 3 4 2 3" xfId="17855"/>
    <cellStyle name="Normal 107 3 4 3" xfId="17856"/>
    <cellStyle name="Normal 107 3 4 3 2" xfId="17857"/>
    <cellStyle name="Normal 107 3 4 4" xfId="17858"/>
    <cellStyle name="Normal 107 3 4 5" xfId="17859"/>
    <cellStyle name="Normal 107 3 4 6" xfId="17860"/>
    <cellStyle name="Normal 107 3 5" xfId="17861"/>
    <cellStyle name="Normal 107 3 5 2" xfId="17862"/>
    <cellStyle name="Normal 107 3 5 2 2" xfId="17863"/>
    <cellStyle name="Normal 107 3 5 2 2 2" xfId="17864"/>
    <cellStyle name="Normal 107 3 5 2 3" xfId="17865"/>
    <cellStyle name="Normal 107 3 5 3" xfId="17866"/>
    <cellStyle name="Normal 107 3 5 3 2" xfId="17867"/>
    <cellStyle name="Normal 107 3 5 4" xfId="17868"/>
    <cellStyle name="Normal 107 3 5 5" xfId="17869"/>
    <cellStyle name="Normal 107 3 5 6" xfId="17870"/>
    <cellStyle name="Normal 107 3 6" xfId="17871"/>
    <cellStyle name="Normal 107 3 6 2" xfId="17872"/>
    <cellStyle name="Normal 107 3 6 2 2" xfId="17873"/>
    <cellStyle name="Normal 107 3 6 2 2 2" xfId="17874"/>
    <cellStyle name="Normal 107 3 6 2 3" xfId="17875"/>
    <cellStyle name="Normal 107 3 6 3" xfId="17876"/>
    <cellStyle name="Normal 107 3 6 3 2" xfId="17877"/>
    <cellStyle name="Normal 107 3 6 4" xfId="17878"/>
    <cellStyle name="Normal 107 3 6 5" xfId="17879"/>
    <cellStyle name="Normal 107 3 6 6" xfId="17880"/>
    <cellStyle name="Normal 107 3 7" xfId="17881"/>
    <cellStyle name="Normal 107 3 7 2" xfId="17882"/>
    <cellStyle name="Normal 107 3 7 2 2" xfId="17883"/>
    <cellStyle name="Normal 107 3 7 2 2 2" xfId="17884"/>
    <cellStyle name="Normal 107 3 7 2 3" xfId="17885"/>
    <cellStyle name="Normal 107 3 7 3" xfId="17886"/>
    <cellStyle name="Normal 107 3 7 3 2" xfId="17887"/>
    <cellStyle name="Normal 107 3 7 4" xfId="17888"/>
    <cellStyle name="Normal 107 3 7 5" xfId="17889"/>
    <cellStyle name="Normal 107 3 7 6" xfId="17890"/>
    <cellStyle name="Normal 107 3 8" xfId="17891"/>
    <cellStyle name="Normal 107 3 8 2" xfId="17892"/>
    <cellStyle name="Normal 107 3 8 2 2" xfId="17893"/>
    <cellStyle name="Normal 107 3 8 2 2 2" xfId="17894"/>
    <cellStyle name="Normal 107 3 8 2 3" xfId="17895"/>
    <cellStyle name="Normal 107 3 8 3" xfId="17896"/>
    <cellStyle name="Normal 107 3 8 3 2" xfId="17897"/>
    <cellStyle name="Normal 107 3 8 4" xfId="17898"/>
    <cellStyle name="Normal 107 3 8 5" xfId="17899"/>
    <cellStyle name="Normal 107 3 8 6" xfId="17900"/>
    <cellStyle name="Normal 107 3 9" xfId="17901"/>
    <cellStyle name="Normal 107 3 9 2" xfId="17902"/>
    <cellStyle name="Normal 107 3 9 2 2" xfId="17903"/>
    <cellStyle name="Normal 107 3 9 2 2 2" xfId="17904"/>
    <cellStyle name="Normal 107 3 9 2 3" xfId="17905"/>
    <cellStyle name="Normal 107 3 9 3" xfId="17906"/>
    <cellStyle name="Normal 107 3 9 3 2" xfId="17907"/>
    <cellStyle name="Normal 107 3 9 4" xfId="17908"/>
    <cellStyle name="Normal 107 3 9 5" xfId="17909"/>
    <cellStyle name="Normal 107 3 9 6" xfId="17910"/>
    <cellStyle name="Normal 107 4" xfId="17911"/>
    <cellStyle name="Normal 107 4 2" xfId="17912"/>
    <cellStyle name="Normal 107 4 2 2" xfId="17913"/>
    <cellStyle name="Normal 107 4 2 2 2" xfId="17914"/>
    <cellStyle name="Normal 107 4 2 3" xfId="17915"/>
    <cellStyle name="Normal 107 4 3" xfId="17916"/>
    <cellStyle name="Normal 107 4 3 2" xfId="17917"/>
    <cellStyle name="Normal 107 4 4" xfId="17918"/>
    <cellStyle name="Normal 107 4 5" xfId="17919"/>
    <cellStyle name="Normal 107 4 6" xfId="17920"/>
    <cellStyle name="Normal 107 5" xfId="17921"/>
    <cellStyle name="Normal 107 5 2" xfId="17922"/>
    <cellStyle name="Normal 107 5 2 2" xfId="17923"/>
    <cellStyle name="Normal 107 5 2 2 2" xfId="17924"/>
    <cellStyle name="Normal 107 5 2 3" xfId="17925"/>
    <cellStyle name="Normal 107 5 3" xfId="17926"/>
    <cellStyle name="Normal 107 5 3 2" xfId="17927"/>
    <cellStyle name="Normal 107 5 4" xfId="17928"/>
    <cellStyle name="Normal 107 5 5" xfId="17929"/>
    <cellStyle name="Normal 107 5 6" xfId="17930"/>
    <cellStyle name="Normal 107 6" xfId="17931"/>
    <cellStyle name="Normal 107 6 2" xfId="17932"/>
    <cellStyle name="Normal 107 6 2 2" xfId="17933"/>
    <cellStyle name="Normal 107 6 2 2 2" xfId="17934"/>
    <cellStyle name="Normal 107 6 2 3" xfId="17935"/>
    <cellStyle name="Normal 107 6 3" xfId="17936"/>
    <cellStyle name="Normal 107 6 3 2" xfId="17937"/>
    <cellStyle name="Normal 107 6 4" xfId="17938"/>
    <cellStyle name="Normal 107 6 5" xfId="17939"/>
    <cellStyle name="Normal 107 6 6" xfId="17940"/>
    <cellStyle name="Normal 107 7" xfId="17941"/>
    <cellStyle name="Normal 107 7 2" xfId="17942"/>
    <cellStyle name="Normal 107 7 2 2" xfId="17943"/>
    <cellStyle name="Normal 107 7 2 2 2" xfId="17944"/>
    <cellStyle name="Normal 107 7 2 3" xfId="17945"/>
    <cellStyle name="Normal 107 7 3" xfId="17946"/>
    <cellStyle name="Normal 107 7 3 2" xfId="17947"/>
    <cellStyle name="Normal 107 7 4" xfId="17948"/>
    <cellStyle name="Normal 107 7 5" xfId="17949"/>
    <cellStyle name="Normal 107 7 6" xfId="17950"/>
    <cellStyle name="Normal 107 8" xfId="17951"/>
    <cellStyle name="Normal 107 8 2" xfId="17952"/>
    <cellStyle name="Normal 107 8 2 2" xfId="17953"/>
    <cellStyle name="Normal 107 8 2 2 2" xfId="17954"/>
    <cellStyle name="Normal 107 8 2 3" xfId="17955"/>
    <cellStyle name="Normal 107 8 3" xfId="17956"/>
    <cellStyle name="Normal 107 8 3 2" xfId="17957"/>
    <cellStyle name="Normal 107 8 4" xfId="17958"/>
    <cellStyle name="Normal 107 8 5" xfId="17959"/>
    <cellStyle name="Normal 107 8 6" xfId="17960"/>
    <cellStyle name="Normal 107 9" xfId="17961"/>
    <cellStyle name="Normal 107 9 2" xfId="17962"/>
    <cellStyle name="Normal 107 9 2 2" xfId="17963"/>
    <cellStyle name="Normal 107 9 2 2 2" xfId="17964"/>
    <cellStyle name="Normal 107 9 2 3" xfId="17965"/>
    <cellStyle name="Normal 107 9 3" xfId="17966"/>
    <cellStyle name="Normal 107 9 3 2" xfId="17967"/>
    <cellStyle name="Normal 107 9 4" xfId="17968"/>
    <cellStyle name="Normal 107 9 5" xfId="17969"/>
    <cellStyle name="Normal 107 9 6" xfId="17970"/>
    <cellStyle name="Normal 108" xfId="17971"/>
    <cellStyle name="Normal 108 10" xfId="17972"/>
    <cellStyle name="Normal 108 10 2" xfId="17973"/>
    <cellStyle name="Normal 108 10 2 2" xfId="17974"/>
    <cellStyle name="Normal 108 10 2 2 2" xfId="17975"/>
    <cellStyle name="Normal 108 10 2 3" xfId="17976"/>
    <cellStyle name="Normal 108 10 3" xfId="17977"/>
    <cellStyle name="Normal 108 10 3 2" xfId="17978"/>
    <cellStyle name="Normal 108 10 4" xfId="17979"/>
    <cellStyle name="Normal 108 10 5" xfId="17980"/>
    <cellStyle name="Normal 108 10 6" xfId="17981"/>
    <cellStyle name="Normal 108 11" xfId="17982"/>
    <cellStyle name="Normal 108 11 2" xfId="17983"/>
    <cellStyle name="Normal 108 11 2 2" xfId="17984"/>
    <cellStyle name="Normal 108 11 2 2 2" xfId="17985"/>
    <cellStyle name="Normal 108 11 2 3" xfId="17986"/>
    <cellStyle name="Normal 108 11 3" xfId="17987"/>
    <cellStyle name="Normal 108 11 3 2" xfId="17988"/>
    <cellStyle name="Normal 108 11 4" xfId="17989"/>
    <cellStyle name="Normal 108 11 5" xfId="17990"/>
    <cellStyle name="Normal 108 11 6" xfId="17991"/>
    <cellStyle name="Normal 108 12" xfId="17992"/>
    <cellStyle name="Normal 108 12 2" xfId="17993"/>
    <cellStyle name="Normal 108 12 2 2" xfId="17994"/>
    <cellStyle name="Normal 108 12 2 2 2" xfId="17995"/>
    <cellStyle name="Normal 108 12 2 3" xfId="17996"/>
    <cellStyle name="Normal 108 12 3" xfId="17997"/>
    <cellStyle name="Normal 108 12 3 2" xfId="17998"/>
    <cellStyle name="Normal 108 12 4" xfId="17999"/>
    <cellStyle name="Normal 108 12 5" xfId="18000"/>
    <cellStyle name="Normal 108 12 6" xfId="18001"/>
    <cellStyle name="Normal 108 13" xfId="18002"/>
    <cellStyle name="Normal 108 13 2" xfId="18003"/>
    <cellStyle name="Normal 108 13 2 2" xfId="18004"/>
    <cellStyle name="Normal 108 13 2 2 2" xfId="18005"/>
    <cellStyle name="Normal 108 13 2 3" xfId="18006"/>
    <cellStyle name="Normal 108 13 3" xfId="18007"/>
    <cellStyle name="Normal 108 13 3 2" xfId="18008"/>
    <cellStyle name="Normal 108 13 4" xfId="18009"/>
    <cellStyle name="Normal 108 13 5" xfId="18010"/>
    <cellStyle name="Normal 108 13 6" xfId="18011"/>
    <cellStyle name="Normal 108 14" xfId="18012"/>
    <cellStyle name="Normal 108 14 2" xfId="18013"/>
    <cellStyle name="Normal 108 14 2 2" xfId="18014"/>
    <cellStyle name="Normal 108 14 2 2 2" xfId="18015"/>
    <cellStyle name="Normal 108 14 2 3" xfId="18016"/>
    <cellStyle name="Normal 108 14 3" xfId="18017"/>
    <cellStyle name="Normal 108 14 3 2" xfId="18018"/>
    <cellStyle name="Normal 108 14 4" xfId="18019"/>
    <cellStyle name="Normal 108 14 5" xfId="18020"/>
    <cellStyle name="Normal 108 14 6" xfId="18021"/>
    <cellStyle name="Normal 108 15" xfId="18022"/>
    <cellStyle name="Normal 108 15 2" xfId="18023"/>
    <cellStyle name="Normal 108 16" xfId="18024"/>
    <cellStyle name="Normal 108 16 2" xfId="18025"/>
    <cellStyle name="Normal 108 16 2 2" xfId="18026"/>
    <cellStyle name="Normal 108 16 3" xfId="18027"/>
    <cellStyle name="Normal 108 17" xfId="18028"/>
    <cellStyle name="Normal 108 17 2" xfId="18029"/>
    <cellStyle name="Normal 108 18" xfId="18030"/>
    <cellStyle name="Normal 108 19" xfId="18031"/>
    <cellStyle name="Normal 108 2" xfId="18032"/>
    <cellStyle name="Normal 108 2 10" xfId="18033"/>
    <cellStyle name="Normal 108 2 10 2" xfId="18034"/>
    <cellStyle name="Normal 108 2 10 2 2" xfId="18035"/>
    <cellStyle name="Normal 108 2 10 2 2 2" xfId="18036"/>
    <cellStyle name="Normal 108 2 10 2 3" xfId="18037"/>
    <cellStyle name="Normal 108 2 10 3" xfId="18038"/>
    <cellStyle name="Normal 108 2 10 3 2" xfId="18039"/>
    <cellStyle name="Normal 108 2 10 4" xfId="18040"/>
    <cellStyle name="Normal 108 2 10 5" xfId="18041"/>
    <cellStyle name="Normal 108 2 10 6" xfId="18042"/>
    <cellStyle name="Normal 108 2 11" xfId="18043"/>
    <cellStyle name="Normal 108 2 11 2" xfId="18044"/>
    <cellStyle name="Normal 108 2 11 2 2" xfId="18045"/>
    <cellStyle name="Normal 108 2 11 2 2 2" xfId="18046"/>
    <cellStyle name="Normal 108 2 11 2 3" xfId="18047"/>
    <cellStyle name="Normal 108 2 11 3" xfId="18048"/>
    <cellStyle name="Normal 108 2 11 3 2" xfId="18049"/>
    <cellStyle name="Normal 108 2 11 4" xfId="18050"/>
    <cellStyle name="Normal 108 2 11 5" xfId="18051"/>
    <cellStyle name="Normal 108 2 11 6" xfId="18052"/>
    <cellStyle name="Normal 108 2 12" xfId="18053"/>
    <cellStyle name="Normal 108 2 12 2" xfId="18054"/>
    <cellStyle name="Normal 108 2 12 2 2" xfId="18055"/>
    <cellStyle name="Normal 108 2 12 2 2 2" xfId="18056"/>
    <cellStyle name="Normal 108 2 12 2 3" xfId="18057"/>
    <cellStyle name="Normal 108 2 12 3" xfId="18058"/>
    <cellStyle name="Normal 108 2 12 3 2" xfId="18059"/>
    <cellStyle name="Normal 108 2 12 4" xfId="18060"/>
    <cellStyle name="Normal 108 2 12 5" xfId="18061"/>
    <cellStyle name="Normal 108 2 12 6" xfId="18062"/>
    <cellStyle name="Normal 108 2 13" xfId="18063"/>
    <cellStyle name="Normal 108 2 13 2" xfId="18064"/>
    <cellStyle name="Normal 108 2 13 2 2" xfId="18065"/>
    <cellStyle name="Normal 108 2 13 2 2 2" xfId="18066"/>
    <cellStyle name="Normal 108 2 13 2 3" xfId="18067"/>
    <cellStyle name="Normal 108 2 13 3" xfId="18068"/>
    <cellStyle name="Normal 108 2 13 3 2" xfId="18069"/>
    <cellStyle name="Normal 108 2 13 4" xfId="18070"/>
    <cellStyle name="Normal 108 2 13 5" xfId="18071"/>
    <cellStyle name="Normal 108 2 13 6" xfId="18072"/>
    <cellStyle name="Normal 108 2 14" xfId="18073"/>
    <cellStyle name="Normal 108 2 14 2" xfId="18074"/>
    <cellStyle name="Normal 108 2 15" xfId="18075"/>
    <cellStyle name="Normal 108 2 15 2" xfId="18076"/>
    <cellStyle name="Normal 108 2 15 2 2" xfId="18077"/>
    <cellStyle name="Normal 108 2 15 3" xfId="18078"/>
    <cellStyle name="Normal 108 2 16" xfId="18079"/>
    <cellStyle name="Normal 108 2 16 2" xfId="18080"/>
    <cellStyle name="Normal 108 2 17" xfId="18081"/>
    <cellStyle name="Normal 108 2 18" xfId="18082"/>
    <cellStyle name="Normal 108 2 19" xfId="18083"/>
    <cellStyle name="Normal 108 2 2" xfId="18084"/>
    <cellStyle name="Normal 108 2 2 10" xfId="18085"/>
    <cellStyle name="Normal 108 2 2 10 2" xfId="18086"/>
    <cellStyle name="Normal 108 2 2 10 2 2" xfId="18087"/>
    <cellStyle name="Normal 108 2 2 10 2 2 2" xfId="18088"/>
    <cellStyle name="Normal 108 2 2 10 2 3" xfId="18089"/>
    <cellStyle name="Normal 108 2 2 10 3" xfId="18090"/>
    <cellStyle name="Normal 108 2 2 10 3 2" xfId="18091"/>
    <cellStyle name="Normal 108 2 2 10 4" xfId="18092"/>
    <cellStyle name="Normal 108 2 2 10 5" xfId="18093"/>
    <cellStyle name="Normal 108 2 2 10 6" xfId="18094"/>
    <cellStyle name="Normal 108 2 2 11" xfId="18095"/>
    <cellStyle name="Normal 108 2 2 11 2" xfId="18096"/>
    <cellStyle name="Normal 108 2 2 11 2 2" xfId="18097"/>
    <cellStyle name="Normal 108 2 2 11 2 2 2" xfId="18098"/>
    <cellStyle name="Normal 108 2 2 11 2 3" xfId="18099"/>
    <cellStyle name="Normal 108 2 2 11 3" xfId="18100"/>
    <cellStyle name="Normal 108 2 2 11 3 2" xfId="18101"/>
    <cellStyle name="Normal 108 2 2 11 4" xfId="18102"/>
    <cellStyle name="Normal 108 2 2 11 5" xfId="18103"/>
    <cellStyle name="Normal 108 2 2 11 6" xfId="18104"/>
    <cellStyle name="Normal 108 2 2 12" xfId="18105"/>
    <cellStyle name="Normal 108 2 2 12 2" xfId="18106"/>
    <cellStyle name="Normal 108 2 2 12 2 2" xfId="18107"/>
    <cellStyle name="Normal 108 2 2 12 3" xfId="18108"/>
    <cellStyle name="Normal 108 2 2 13" xfId="18109"/>
    <cellStyle name="Normal 108 2 2 13 2" xfId="18110"/>
    <cellStyle name="Normal 108 2 2 14" xfId="18111"/>
    <cellStyle name="Normal 108 2 2 15" xfId="18112"/>
    <cellStyle name="Normal 108 2 2 16" xfId="18113"/>
    <cellStyle name="Normal 108 2 2 2" xfId="18114"/>
    <cellStyle name="Normal 108 2 2 2 2" xfId="18115"/>
    <cellStyle name="Normal 108 2 2 2 2 2" xfId="18116"/>
    <cellStyle name="Normal 108 2 2 2 2 2 2" xfId="18117"/>
    <cellStyle name="Normal 108 2 2 2 2 3" xfId="18118"/>
    <cellStyle name="Normal 108 2 2 2 3" xfId="18119"/>
    <cellStyle name="Normal 108 2 2 2 3 2" xfId="18120"/>
    <cellStyle name="Normal 108 2 2 2 4" xfId="18121"/>
    <cellStyle name="Normal 108 2 2 2 5" xfId="18122"/>
    <cellStyle name="Normal 108 2 2 2 6" xfId="18123"/>
    <cellStyle name="Normal 108 2 2 3" xfId="18124"/>
    <cellStyle name="Normal 108 2 2 3 2" xfId="18125"/>
    <cellStyle name="Normal 108 2 2 3 2 2" xfId="18126"/>
    <cellStyle name="Normal 108 2 2 3 2 2 2" xfId="18127"/>
    <cellStyle name="Normal 108 2 2 3 2 3" xfId="18128"/>
    <cellStyle name="Normal 108 2 2 3 3" xfId="18129"/>
    <cellStyle name="Normal 108 2 2 3 3 2" xfId="18130"/>
    <cellStyle name="Normal 108 2 2 3 4" xfId="18131"/>
    <cellStyle name="Normal 108 2 2 3 5" xfId="18132"/>
    <cellStyle name="Normal 108 2 2 3 6" xfId="18133"/>
    <cellStyle name="Normal 108 2 2 4" xfId="18134"/>
    <cellStyle name="Normal 108 2 2 4 2" xfId="18135"/>
    <cellStyle name="Normal 108 2 2 4 2 2" xfId="18136"/>
    <cellStyle name="Normal 108 2 2 4 2 2 2" xfId="18137"/>
    <cellStyle name="Normal 108 2 2 4 2 3" xfId="18138"/>
    <cellStyle name="Normal 108 2 2 4 3" xfId="18139"/>
    <cellStyle name="Normal 108 2 2 4 3 2" xfId="18140"/>
    <cellStyle name="Normal 108 2 2 4 4" xfId="18141"/>
    <cellStyle name="Normal 108 2 2 4 5" xfId="18142"/>
    <cellStyle name="Normal 108 2 2 4 6" xfId="18143"/>
    <cellStyle name="Normal 108 2 2 5" xfId="18144"/>
    <cellStyle name="Normal 108 2 2 5 2" xfId="18145"/>
    <cellStyle name="Normal 108 2 2 5 2 2" xfId="18146"/>
    <cellStyle name="Normal 108 2 2 5 2 2 2" xfId="18147"/>
    <cellStyle name="Normal 108 2 2 5 2 3" xfId="18148"/>
    <cellStyle name="Normal 108 2 2 5 3" xfId="18149"/>
    <cellStyle name="Normal 108 2 2 5 3 2" xfId="18150"/>
    <cellStyle name="Normal 108 2 2 5 4" xfId="18151"/>
    <cellStyle name="Normal 108 2 2 5 5" xfId="18152"/>
    <cellStyle name="Normal 108 2 2 5 6" xfId="18153"/>
    <cellStyle name="Normal 108 2 2 6" xfId="18154"/>
    <cellStyle name="Normal 108 2 2 6 2" xfId="18155"/>
    <cellStyle name="Normal 108 2 2 6 2 2" xfId="18156"/>
    <cellStyle name="Normal 108 2 2 6 2 2 2" xfId="18157"/>
    <cellStyle name="Normal 108 2 2 6 2 3" xfId="18158"/>
    <cellStyle name="Normal 108 2 2 6 3" xfId="18159"/>
    <cellStyle name="Normal 108 2 2 6 3 2" xfId="18160"/>
    <cellStyle name="Normal 108 2 2 6 4" xfId="18161"/>
    <cellStyle name="Normal 108 2 2 6 5" xfId="18162"/>
    <cellStyle name="Normal 108 2 2 6 6" xfId="18163"/>
    <cellStyle name="Normal 108 2 2 7" xfId="18164"/>
    <cellStyle name="Normal 108 2 2 7 2" xfId="18165"/>
    <cellStyle name="Normal 108 2 2 7 2 2" xfId="18166"/>
    <cellStyle name="Normal 108 2 2 7 2 2 2" xfId="18167"/>
    <cellStyle name="Normal 108 2 2 7 2 3" xfId="18168"/>
    <cellStyle name="Normal 108 2 2 7 3" xfId="18169"/>
    <cellStyle name="Normal 108 2 2 7 3 2" xfId="18170"/>
    <cellStyle name="Normal 108 2 2 7 4" xfId="18171"/>
    <cellStyle name="Normal 108 2 2 7 5" xfId="18172"/>
    <cellStyle name="Normal 108 2 2 7 6" xfId="18173"/>
    <cellStyle name="Normal 108 2 2 8" xfId="18174"/>
    <cellStyle name="Normal 108 2 2 8 2" xfId="18175"/>
    <cellStyle name="Normal 108 2 2 8 2 2" xfId="18176"/>
    <cellStyle name="Normal 108 2 2 8 2 2 2" xfId="18177"/>
    <cellStyle name="Normal 108 2 2 8 2 3" xfId="18178"/>
    <cellStyle name="Normal 108 2 2 8 3" xfId="18179"/>
    <cellStyle name="Normal 108 2 2 8 3 2" xfId="18180"/>
    <cellStyle name="Normal 108 2 2 8 4" xfId="18181"/>
    <cellStyle name="Normal 108 2 2 8 5" xfId="18182"/>
    <cellStyle name="Normal 108 2 2 8 6" xfId="18183"/>
    <cellStyle name="Normal 108 2 2 9" xfId="18184"/>
    <cellStyle name="Normal 108 2 2 9 2" xfId="18185"/>
    <cellStyle name="Normal 108 2 2 9 2 2" xfId="18186"/>
    <cellStyle name="Normal 108 2 2 9 2 2 2" xfId="18187"/>
    <cellStyle name="Normal 108 2 2 9 2 3" xfId="18188"/>
    <cellStyle name="Normal 108 2 2 9 3" xfId="18189"/>
    <cellStyle name="Normal 108 2 2 9 3 2" xfId="18190"/>
    <cellStyle name="Normal 108 2 2 9 4" xfId="18191"/>
    <cellStyle name="Normal 108 2 2 9 5" xfId="18192"/>
    <cellStyle name="Normal 108 2 2 9 6" xfId="18193"/>
    <cellStyle name="Normal 108 2 3" xfId="18194"/>
    <cellStyle name="Normal 108 2 3 2" xfId="18195"/>
    <cellStyle name="Normal 108 2 3 2 2" xfId="18196"/>
    <cellStyle name="Normal 108 2 3 2 2 2" xfId="18197"/>
    <cellStyle name="Normal 108 2 3 2 3" xfId="18198"/>
    <cellStyle name="Normal 108 2 3 3" xfId="18199"/>
    <cellStyle name="Normal 108 2 3 3 2" xfId="18200"/>
    <cellStyle name="Normal 108 2 3 4" xfId="18201"/>
    <cellStyle name="Normal 108 2 3 5" xfId="18202"/>
    <cellStyle name="Normal 108 2 3 6" xfId="18203"/>
    <cellStyle name="Normal 108 2 4" xfId="18204"/>
    <cellStyle name="Normal 108 2 4 2" xfId="18205"/>
    <cellStyle name="Normal 108 2 4 2 2" xfId="18206"/>
    <cellStyle name="Normal 108 2 4 2 2 2" xfId="18207"/>
    <cellStyle name="Normal 108 2 4 2 3" xfId="18208"/>
    <cellStyle name="Normal 108 2 4 3" xfId="18209"/>
    <cellStyle name="Normal 108 2 4 3 2" xfId="18210"/>
    <cellStyle name="Normal 108 2 4 4" xfId="18211"/>
    <cellStyle name="Normal 108 2 4 5" xfId="18212"/>
    <cellStyle name="Normal 108 2 4 6" xfId="18213"/>
    <cellStyle name="Normal 108 2 5" xfId="18214"/>
    <cellStyle name="Normal 108 2 5 2" xfId="18215"/>
    <cellStyle name="Normal 108 2 5 2 2" xfId="18216"/>
    <cellStyle name="Normal 108 2 5 2 2 2" xfId="18217"/>
    <cellStyle name="Normal 108 2 5 2 3" xfId="18218"/>
    <cellStyle name="Normal 108 2 5 3" xfId="18219"/>
    <cellStyle name="Normal 108 2 5 3 2" xfId="18220"/>
    <cellStyle name="Normal 108 2 5 4" xfId="18221"/>
    <cellStyle name="Normal 108 2 5 5" xfId="18222"/>
    <cellStyle name="Normal 108 2 5 6" xfId="18223"/>
    <cellStyle name="Normal 108 2 6" xfId="18224"/>
    <cellStyle name="Normal 108 2 6 2" xfId="18225"/>
    <cellStyle name="Normal 108 2 6 2 2" xfId="18226"/>
    <cellStyle name="Normal 108 2 6 2 2 2" xfId="18227"/>
    <cellStyle name="Normal 108 2 6 2 3" xfId="18228"/>
    <cellStyle name="Normal 108 2 6 3" xfId="18229"/>
    <cellStyle name="Normal 108 2 6 3 2" xfId="18230"/>
    <cellStyle name="Normal 108 2 6 4" xfId="18231"/>
    <cellStyle name="Normal 108 2 6 5" xfId="18232"/>
    <cellStyle name="Normal 108 2 6 6" xfId="18233"/>
    <cellStyle name="Normal 108 2 7" xfId="18234"/>
    <cellStyle name="Normal 108 2 7 2" xfId="18235"/>
    <cellStyle name="Normal 108 2 7 2 2" xfId="18236"/>
    <cellStyle name="Normal 108 2 7 2 2 2" xfId="18237"/>
    <cellStyle name="Normal 108 2 7 2 3" xfId="18238"/>
    <cellStyle name="Normal 108 2 7 3" xfId="18239"/>
    <cellStyle name="Normal 108 2 7 3 2" xfId="18240"/>
    <cellStyle name="Normal 108 2 7 4" xfId="18241"/>
    <cellStyle name="Normal 108 2 7 5" xfId="18242"/>
    <cellStyle name="Normal 108 2 7 6" xfId="18243"/>
    <cellStyle name="Normal 108 2 8" xfId="18244"/>
    <cellStyle name="Normal 108 2 8 2" xfId="18245"/>
    <cellStyle name="Normal 108 2 8 2 2" xfId="18246"/>
    <cellStyle name="Normal 108 2 8 2 2 2" xfId="18247"/>
    <cellStyle name="Normal 108 2 8 2 3" xfId="18248"/>
    <cellStyle name="Normal 108 2 8 3" xfId="18249"/>
    <cellStyle name="Normal 108 2 8 3 2" xfId="18250"/>
    <cellStyle name="Normal 108 2 8 4" xfId="18251"/>
    <cellStyle name="Normal 108 2 8 5" xfId="18252"/>
    <cellStyle name="Normal 108 2 8 6" xfId="18253"/>
    <cellStyle name="Normal 108 2 9" xfId="18254"/>
    <cellStyle name="Normal 108 2 9 2" xfId="18255"/>
    <cellStyle name="Normal 108 2 9 2 2" xfId="18256"/>
    <cellStyle name="Normal 108 2 9 2 2 2" xfId="18257"/>
    <cellStyle name="Normal 108 2 9 2 3" xfId="18258"/>
    <cellStyle name="Normal 108 2 9 3" xfId="18259"/>
    <cellStyle name="Normal 108 2 9 3 2" xfId="18260"/>
    <cellStyle name="Normal 108 2 9 4" xfId="18261"/>
    <cellStyle name="Normal 108 2 9 5" xfId="18262"/>
    <cellStyle name="Normal 108 2 9 6" xfId="18263"/>
    <cellStyle name="Normal 108 20" xfId="18264"/>
    <cellStyle name="Normal 108 3" xfId="18265"/>
    <cellStyle name="Normal 108 3 10" xfId="18266"/>
    <cellStyle name="Normal 108 3 10 2" xfId="18267"/>
    <cellStyle name="Normal 108 3 10 2 2" xfId="18268"/>
    <cellStyle name="Normal 108 3 10 2 2 2" xfId="18269"/>
    <cellStyle name="Normal 108 3 10 2 3" xfId="18270"/>
    <cellStyle name="Normal 108 3 10 3" xfId="18271"/>
    <cellStyle name="Normal 108 3 10 3 2" xfId="18272"/>
    <cellStyle name="Normal 108 3 10 4" xfId="18273"/>
    <cellStyle name="Normal 108 3 10 5" xfId="18274"/>
    <cellStyle name="Normal 108 3 10 6" xfId="18275"/>
    <cellStyle name="Normal 108 3 11" xfId="18276"/>
    <cellStyle name="Normal 108 3 11 2" xfId="18277"/>
    <cellStyle name="Normal 108 3 11 2 2" xfId="18278"/>
    <cellStyle name="Normal 108 3 11 2 2 2" xfId="18279"/>
    <cellStyle name="Normal 108 3 11 2 3" xfId="18280"/>
    <cellStyle name="Normal 108 3 11 3" xfId="18281"/>
    <cellStyle name="Normal 108 3 11 3 2" xfId="18282"/>
    <cellStyle name="Normal 108 3 11 4" xfId="18283"/>
    <cellStyle name="Normal 108 3 11 5" xfId="18284"/>
    <cellStyle name="Normal 108 3 11 6" xfId="18285"/>
    <cellStyle name="Normal 108 3 12" xfId="18286"/>
    <cellStyle name="Normal 108 3 12 2" xfId="18287"/>
    <cellStyle name="Normal 108 3 12 2 2" xfId="18288"/>
    <cellStyle name="Normal 108 3 12 3" xfId="18289"/>
    <cellStyle name="Normal 108 3 13" xfId="18290"/>
    <cellStyle name="Normal 108 3 13 2" xfId="18291"/>
    <cellStyle name="Normal 108 3 14" xfId="18292"/>
    <cellStyle name="Normal 108 3 15" xfId="18293"/>
    <cellStyle name="Normal 108 3 16" xfId="18294"/>
    <cellStyle name="Normal 108 3 2" xfId="18295"/>
    <cellStyle name="Normal 108 3 2 2" xfId="18296"/>
    <cellStyle name="Normal 108 3 2 2 2" xfId="18297"/>
    <cellStyle name="Normal 108 3 2 2 2 2" xfId="18298"/>
    <cellStyle name="Normal 108 3 2 2 3" xfId="18299"/>
    <cellStyle name="Normal 108 3 2 3" xfId="18300"/>
    <cellStyle name="Normal 108 3 2 3 2" xfId="18301"/>
    <cellStyle name="Normal 108 3 2 4" xfId="18302"/>
    <cellStyle name="Normal 108 3 2 5" xfId="18303"/>
    <cellStyle name="Normal 108 3 2 6" xfId="18304"/>
    <cellStyle name="Normal 108 3 3" xfId="18305"/>
    <cellStyle name="Normal 108 3 3 2" xfId="18306"/>
    <cellStyle name="Normal 108 3 3 2 2" xfId="18307"/>
    <cellStyle name="Normal 108 3 3 2 2 2" xfId="18308"/>
    <cellStyle name="Normal 108 3 3 2 3" xfId="18309"/>
    <cellStyle name="Normal 108 3 3 3" xfId="18310"/>
    <cellStyle name="Normal 108 3 3 3 2" xfId="18311"/>
    <cellStyle name="Normal 108 3 3 4" xfId="18312"/>
    <cellStyle name="Normal 108 3 3 5" xfId="18313"/>
    <cellStyle name="Normal 108 3 3 6" xfId="18314"/>
    <cellStyle name="Normal 108 3 4" xfId="18315"/>
    <cellStyle name="Normal 108 3 4 2" xfId="18316"/>
    <cellStyle name="Normal 108 3 4 2 2" xfId="18317"/>
    <cellStyle name="Normal 108 3 4 2 2 2" xfId="18318"/>
    <cellStyle name="Normal 108 3 4 2 3" xfId="18319"/>
    <cellStyle name="Normal 108 3 4 3" xfId="18320"/>
    <cellStyle name="Normal 108 3 4 3 2" xfId="18321"/>
    <cellStyle name="Normal 108 3 4 4" xfId="18322"/>
    <cellStyle name="Normal 108 3 4 5" xfId="18323"/>
    <cellStyle name="Normal 108 3 4 6" xfId="18324"/>
    <cellStyle name="Normal 108 3 5" xfId="18325"/>
    <cellStyle name="Normal 108 3 5 2" xfId="18326"/>
    <cellStyle name="Normal 108 3 5 2 2" xfId="18327"/>
    <cellStyle name="Normal 108 3 5 2 2 2" xfId="18328"/>
    <cellStyle name="Normal 108 3 5 2 3" xfId="18329"/>
    <cellStyle name="Normal 108 3 5 3" xfId="18330"/>
    <cellStyle name="Normal 108 3 5 3 2" xfId="18331"/>
    <cellStyle name="Normal 108 3 5 4" xfId="18332"/>
    <cellStyle name="Normal 108 3 5 5" xfId="18333"/>
    <cellStyle name="Normal 108 3 5 6" xfId="18334"/>
    <cellStyle name="Normal 108 3 6" xfId="18335"/>
    <cellStyle name="Normal 108 3 6 2" xfId="18336"/>
    <cellStyle name="Normal 108 3 6 2 2" xfId="18337"/>
    <cellStyle name="Normal 108 3 6 2 2 2" xfId="18338"/>
    <cellStyle name="Normal 108 3 6 2 3" xfId="18339"/>
    <cellStyle name="Normal 108 3 6 3" xfId="18340"/>
    <cellStyle name="Normal 108 3 6 3 2" xfId="18341"/>
    <cellStyle name="Normal 108 3 6 4" xfId="18342"/>
    <cellStyle name="Normal 108 3 6 5" xfId="18343"/>
    <cellStyle name="Normal 108 3 6 6" xfId="18344"/>
    <cellStyle name="Normal 108 3 7" xfId="18345"/>
    <cellStyle name="Normal 108 3 7 2" xfId="18346"/>
    <cellStyle name="Normal 108 3 7 2 2" xfId="18347"/>
    <cellStyle name="Normal 108 3 7 2 2 2" xfId="18348"/>
    <cellStyle name="Normal 108 3 7 2 3" xfId="18349"/>
    <cellStyle name="Normal 108 3 7 3" xfId="18350"/>
    <cellStyle name="Normal 108 3 7 3 2" xfId="18351"/>
    <cellStyle name="Normal 108 3 7 4" xfId="18352"/>
    <cellStyle name="Normal 108 3 7 5" xfId="18353"/>
    <cellStyle name="Normal 108 3 7 6" xfId="18354"/>
    <cellStyle name="Normal 108 3 8" xfId="18355"/>
    <cellStyle name="Normal 108 3 8 2" xfId="18356"/>
    <cellStyle name="Normal 108 3 8 2 2" xfId="18357"/>
    <cellStyle name="Normal 108 3 8 2 2 2" xfId="18358"/>
    <cellStyle name="Normal 108 3 8 2 3" xfId="18359"/>
    <cellStyle name="Normal 108 3 8 3" xfId="18360"/>
    <cellStyle name="Normal 108 3 8 3 2" xfId="18361"/>
    <cellStyle name="Normal 108 3 8 4" xfId="18362"/>
    <cellStyle name="Normal 108 3 8 5" xfId="18363"/>
    <cellStyle name="Normal 108 3 8 6" xfId="18364"/>
    <cellStyle name="Normal 108 3 9" xfId="18365"/>
    <cellStyle name="Normal 108 3 9 2" xfId="18366"/>
    <cellStyle name="Normal 108 3 9 2 2" xfId="18367"/>
    <cellStyle name="Normal 108 3 9 2 2 2" xfId="18368"/>
    <cellStyle name="Normal 108 3 9 2 3" xfId="18369"/>
    <cellStyle name="Normal 108 3 9 3" xfId="18370"/>
    <cellStyle name="Normal 108 3 9 3 2" xfId="18371"/>
    <cellStyle name="Normal 108 3 9 4" xfId="18372"/>
    <cellStyle name="Normal 108 3 9 5" xfId="18373"/>
    <cellStyle name="Normal 108 3 9 6" xfId="18374"/>
    <cellStyle name="Normal 108 4" xfId="18375"/>
    <cellStyle name="Normal 108 4 2" xfId="18376"/>
    <cellStyle name="Normal 108 4 2 2" xfId="18377"/>
    <cellStyle name="Normal 108 4 2 2 2" xfId="18378"/>
    <cellStyle name="Normal 108 4 2 3" xfId="18379"/>
    <cellStyle name="Normal 108 4 3" xfId="18380"/>
    <cellStyle name="Normal 108 4 3 2" xfId="18381"/>
    <cellStyle name="Normal 108 4 4" xfId="18382"/>
    <cellStyle name="Normal 108 4 5" xfId="18383"/>
    <cellStyle name="Normal 108 4 6" xfId="18384"/>
    <cellStyle name="Normal 108 5" xfId="18385"/>
    <cellStyle name="Normal 108 5 2" xfId="18386"/>
    <cellStyle name="Normal 108 5 2 2" xfId="18387"/>
    <cellStyle name="Normal 108 5 2 2 2" xfId="18388"/>
    <cellStyle name="Normal 108 5 2 3" xfId="18389"/>
    <cellStyle name="Normal 108 5 3" xfId="18390"/>
    <cellStyle name="Normal 108 5 3 2" xfId="18391"/>
    <cellStyle name="Normal 108 5 4" xfId="18392"/>
    <cellStyle name="Normal 108 5 5" xfId="18393"/>
    <cellStyle name="Normal 108 5 6" xfId="18394"/>
    <cellStyle name="Normal 108 6" xfId="18395"/>
    <cellStyle name="Normal 108 6 2" xfId="18396"/>
    <cellStyle name="Normal 108 6 2 2" xfId="18397"/>
    <cellStyle name="Normal 108 6 2 2 2" xfId="18398"/>
    <cellStyle name="Normal 108 6 2 3" xfId="18399"/>
    <cellStyle name="Normal 108 6 3" xfId="18400"/>
    <cellStyle name="Normal 108 6 3 2" xfId="18401"/>
    <cellStyle name="Normal 108 6 4" xfId="18402"/>
    <cellStyle name="Normal 108 6 5" xfId="18403"/>
    <cellStyle name="Normal 108 6 6" xfId="18404"/>
    <cellStyle name="Normal 108 7" xfId="18405"/>
    <cellStyle name="Normal 108 7 2" xfId="18406"/>
    <cellStyle name="Normal 108 7 2 2" xfId="18407"/>
    <cellStyle name="Normal 108 7 2 2 2" xfId="18408"/>
    <cellStyle name="Normal 108 7 2 3" xfId="18409"/>
    <cellStyle name="Normal 108 7 3" xfId="18410"/>
    <cellStyle name="Normal 108 7 3 2" xfId="18411"/>
    <cellStyle name="Normal 108 7 4" xfId="18412"/>
    <cellStyle name="Normal 108 7 5" xfId="18413"/>
    <cellStyle name="Normal 108 7 6" xfId="18414"/>
    <cellStyle name="Normal 108 8" xfId="18415"/>
    <cellStyle name="Normal 108 8 2" xfId="18416"/>
    <cellStyle name="Normal 108 8 2 2" xfId="18417"/>
    <cellStyle name="Normal 108 8 2 2 2" xfId="18418"/>
    <cellStyle name="Normal 108 8 2 3" xfId="18419"/>
    <cellStyle name="Normal 108 8 3" xfId="18420"/>
    <cellStyle name="Normal 108 8 3 2" xfId="18421"/>
    <cellStyle name="Normal 108 8 4" xfId="18422"/>
    <cellStyle name="Normal 108 8 5" xfId="18423"/>
    <cellStyle name="Normal 108 8 6" xfId="18424"/>
    <cellStyle name="Normal 108 9" xfId="18425"/>
    <cellStyle name="Normal 108 9 2" xfId="18426"/>
    <cellStyle name="Normal 108 9 2 2" xfId="18427"/>
    <cellStyle name="Normal 108 9 2 2 2" xfId="18428"/>
    <cellStyle name="Normal 108 9 2 3" xfId="18429"/>
    <cellStyle name="Normal 108 9 3" xfId="18430"/>
    <cellStyle name="Normal 108 9 3 2" xfId="18431"/>
    <cellStyle name="Normal 108 9 4" xfId="18432"/>
    <cellStyle name="Normal 108 9 5" xfId="18433"/>
    <cellStyle name="Normal 108 9 6" xfId="18434"/>
    <cellStyle name="Normal 109" xfId="18435"/>
    <cellStyle name="Normal 109 2" xfId="18436"/>
    <cellStyle name="Normal 109 2 2" xfId="18437"/>
    <cellStyle name="Normal 109 3" xfId="18438"/>
    <cellStyle name="Normal 11" xfId="18439"/>
    <cellStyle name="Normal 11 2" xfId="2"/>
    <cellStyle name="Normal 11 2 2" xfId="18440"/>
    <cellStyle name="Normal 11 2 2 2" xfId="18441"/>
    <cellStyle name="Normal 11 2 3" xfId="18442"/>
    <cellStyle name="Normal 11 2 3 2" xfId="18443"/>
    <cellStyle name="Normal 11 2 4" xfId="18444"/>
    <cellStyle name="Normal 11 2 5" xfId="18445"/>
    <cellStyle name="Normal 11 3" xfId="18446"/>
    <cellStyle name="Normal 11 4" xfId="18447"/>
    <cellStyle name="Normal 11 4 2" xfId="18448"/>
    <cellStyle name="Normal 11 5" xfId="18449"/>
    <cellStyle name="Normal 11 5 2" xfId="18450"/>
    <cellStyle name="Normal 11 6" xfId="18451"/>
    <cellStyle name="Normal 11 6 2" xfId="18452"/>
    <cellStyle name="Normal 11 7" xfId="18453"/>
    <cellStyle name="Normal 11 8" xfId="18454"/>
    <cellStyle name="Normal 11 9" xfId="18455"/>
    <cellStyle name="Normal 110" xfId="18456"/>
    <cellStyle name="Normal 110 2" xfId="18457"/>
    <cellStyle name="Normal 110 2 2" xfId="18458"/>
    <cellStyle name="Normal 110 3" xfId="18459"/>
    <cellStyle name="Normal 111" xfId="18460"/>
    <cellStyle name="Normal 111 2" xfId="18461"/>
    <cellStyle name="Normal 111 2 2" xfId="18462"/>
    <cellStyle name="Normal 111 3" xfId="18463"/>
    <cellStyle name="Normal 111 3 2" xfId="18464"/>
    <cellStyle name="Normal 111 4" xfId="18465"/>
    <cellStyle name="Normal 112" xfId="18466"/>
    <cellStyle name="Normal 112 2" xfId="18467"/>
    <cellStyle name="Normal 112 2 2" xfId="18468"/>
    <cellStyle name="Normal 112 3" xfId="18469"/>
    <cellStyle name="Normal 112 3 2" xfId="18470"/>
    <cellStyle name="Normal 112 4" xfId="18471"/>
    <cellStyle name="Normal 113" xfId="18472"/>
    <cellStyle name="Normal 113 10" xfId="18473"/>
    <cellStyle name="Normal 113 10 2" xfId="18474"/>
    <cellStyle name="Normal 113 10 2 2" xfId="18475"/>
    <cellStyle name="Normal 113 10 2 2 2" xfId="18476"/>
    <cellStyle name="Normal 113 10 2 3" xfId="18477"/>
    <cellStyle name="Normal 113 10 3" xfId="18478"/>
    <cellStyle name="Normal 113 10 3 2" xfId="18479"/>
    <cellStyle name="Normal 113 10 4" xfId="18480"/>
    <cellStyle name="Normal 113 10 5" xfId="18481"/>
    <cellStyle name="Normal 113 10 6" xfId="18482"/>
    <cellStyle name="Normal 113 11" xfId="18483"/>
    <cellStyle name="Normal 113 11 2" xfId="18484"/>
    <cellStyle name="Normal 113 11 2 2" xfId="18485"/>
    <cellStyle name="Normal 113 11 2 2 2" xfId="18486"/>
    <cellStyle name="Normal 113 11 2 3" xfId="18487"/>
    <cellStyle name="Normal 113 11 3" xfId="18488"/>
    <cellStyle name="Normal 113 11 3 2" xfId="18489"/>
    <cellStyle name="Normal 113 11 4" xfId="18490"/>
    <cellStyle name="Normal 113 11 5" xfId="18491"/>
    <cellStyle name="Normal 113 11 6" xfId="18492"/>
    <cellStyle name="Normal 113 12" xfId="18493"/>
    <cellStyle name="Normal 113 12 2" xfId="18494"/>
    <cellStyle name="Normal 113 12 2 2" xfId="18495"/>
    <cellStyle name="Normal 113 12 2 2 2" xfId="18496"/>
    <cellStyle name="Normal 113 12 2 3" xfId="18497"/>
    <cellStyle name="Normal 113 12 3" xfId="18498"/>
    <cellStyle name="Normal 113 12 3 2" xfId="18499"/>
    <cellStyle name="Normal 113 12 4" xfId="18500"/>
    <cellStyle name="Normal 113 12 5" xfId="18501"/>
    <cellStyle name="Normal 113 12 6" xfId="18502"/>
    <cellStyle name="Normal 113 13" xfId="18503"/>
    <cellStyle name="Normal 113 13 2" xfId="18504"/>
    <cellStyle name="Normal 113 13 2 2" xfId="18505"/>
    <cellStyle name="Normal 113 13 2 2 2" xfId="18506"/>
    <cellStyle name="Normal 113 13 2 3" xfId="18507"/>
    <cellStyle name="Normal 113 13 3" xfId="18508"/>
    <cellStyle name="Normal 113 13 3 2" xfId="18509"/>
    <cellStyle name="Normal 113 13 4" xfId="18510"/>
    <cellStyle name="Normal 113 13 5" xfId="18511"/>
    <cellStyle name="Normal 113 13 6" xfId="18512"/>
    <cellStyle name="Normal 113 14" xfId="18513"/>
    <cellStyle name="Normal 113 14 2" xfId="18514"/>
    <cellStyle name="Normal 113 14 2 2" xfId="18515"/>
    <cellStyle name="Normal 113 14 2 2 2" xfId="18516"/>
    <cellStyle name="Normal 113 14 2 3" xfId="18517"/>
    <cellStyle name="Normal 113 14 3" xfId="18518"/>
    <cellStyle name="Normal 113 14 3 2" xfId="18519"/>
    <cellStyle name="Normal 113 14 4" xfId="18520"/>
    <cellStyle name="Normal 113 14 5" xfId="18521"/>
    <cellStyle name="Normal 113 14 6" xfId="18522"/>
    <cellStyle name="Normal 113 15" xfId="18523"/>
    <cellStyle name="Normal 113 15 2" xfId="18524"/>
    <cellStyle name="Normal 113 16" xfId="18525"/>
    <cellStyle name="Normal 113 16 2" xfId="18526"/>
    <cellStyle name="Normal 113 16 2 2" xfId="18527"/>
    <cellStyle name="Normal 113 16 3" xfId="18528"/>
    <cellStyle name="Normal 113 17" xfId="18529"/>
    <cellStyle name="Normal 113 17 2" xfId="18530"/>
    <cellStyle name="Normal 113 18" xfId="18531"/>
    <cellStyle name="Normal 113 19" xfId="18532"/>
    <cellStyle name="Normal 113 2" xfId="18533"/>
    <cellStyle name="Normal 113 2 10" xfId="18534"/>
    <cellStyle name="Normal 113 2 10 2" xfId="18535"/>
    <cellStyle name="Normal 113 2 10 2 2" xfId="18536"/>
    <cellStyle name="Normal 113 2 10 2 2 2" xfId="18537"/>
    <cellStyle name="Normal 113 2 10 2 3" xfId="18538"/>
    <cellStyle name="Normal 113 2 10 3" xfId="18539"/>
    <cellStyle name="Normal 113 2 10 3 2" xfId="18540"/>
    <cellStyle name="Normal 113 2 10 4" xfId="18541"/>
    <cellStyle name="Normal 113 2 10 5" xfId="18542"/>
    <cellStyle name="Normal 113 2 10 6" xfId="18543"/>
    <cellStyle name="Normal 113 2 11" xfId="18544"/>
    <cellStyle name="Normal 113 2 11 2" xfId="18545"/>
    <cellStyle name="Normal 113 2 11 2 2" xfId="18546"/>
    <cellStyle name="Normal 113 2 11 2 2 2" xfId="18547"/>
    <cellStyle name="Normal 113 2 11 2 3" xfId="18548"/>
    <cellStyle name="Normal 113 2 11 3" xfId="18549"/>
    <cellStyle name="Normal 113 2 11 3 2" xfId="18550"/>
    <cellStyle name="Normal 113 2 11 4" xfId="18551"/>
    <cellStyle name="Normal 113 2 11 5" xfId="18552"/>
    <cellStyle name="Normal 113 2 11 6" xfId="18553"/>
    <cellStyle name="Normal 113 2 12" xfId="18554"/>
    <cellStyle name="Normal 113 2 12 2" xfId="18555"/>
    <cellStyle name="Normal 113 2 12 2 2" xfId="18556"/>
    <cellStyle name="Normal 113 2 12 2 2 2" xfId="18557"/>
    <cellStyle name="Normal 113 2 12 2 3" xfId="18558"/>
    <cellStyle name="Normal 113 2 12 3" xfId="18559"/>
    <cellStyle name="Normal 113 2 12 3 2" xfId="18560"/>
    <cellStyle name="Normal 113 2 12 4" xfId="18561"/>
    <cellStyle name="Normal 113 2 12 5" xfId="18562"/>
    <cellStyle name="Normal 113 2 12 6" xfId="18563"/>
    <cellStyle name="Normal 113 2 13" xfId="18564"/>
    <cellStyle name="Normal 113 2 13 2" xfId="18565"/>
    <cellStyle name="Normal 113 2 13 2 2" xfId="18566"/>
    <cellStyle name="Normal 113 2 13 2 2 2" xfId="18567"/>
    <cellStyle name="Normal 113 2 13 2 3" xfId="18568"/>
    <cellStyle name="Normal 113 2 13 3" xfId="18569"/>
    <cellStyle name="Normal 113 2 13 3 2" xfId="18570"/>
    <cellStyle name="Normal 113 2 13 4" xfId="18571"/>
    <cellStyle name="Normal 113 2 13 5" xfId="18572"/>
    <cellStyle name="Normal 113 2 13 6" xfId="18573"/>
    <cellStyle name="Normal 113 2 14" xfId="18574"/>
    <cellStyle name="Normal 113 2 14 2" xfId="18575"/>
    <cellStyle name="Normal 113 2 15" xfId="18576"/>
    <cellStyle name="Normal 113 2 15 2" xfId="18577"/>
    <cellStyle name="Normal 113 2 15 2 2" xfId="18578"/>
    <cellStyle name="Normal 113 2 15 3" xfId="18579"/>
    <cellStyle name="Normal 113 2 16" xfId="18580"/>
    <cellStyle name="Normal 113 2 16 2" xfId="18581"/>
    <cellStyle name="Normal 113 2 17" xfId="18582"/>
    <cellStyle name="Normal 113 2 18" xfId="18583"/>
    <cellStyle name="Normal 113 2 19" xfId="18584"/>
    <cellStyle name="Normal 113 2 2" xfId="18585"/>
    <cellStyle name="Normal 113 2 2 10" xfId="18586"/>
    <cellStyle name="Normal 113 2 2 10 2" xfId="18587"/>
    <cellStyle name="Normal 113 2 2 10 2 2" xfId="18588"/>
    <cellStyle name="Normal 113 2 2 10 2 2 2" xfId="18589"/>
    <cellStyle name="Normal 113 2 2 10 2 3" xfId="18590"/>
    <cellStyle name="Normal 113 2 2 10 3" xfId="18591"/>
    <cellStyle name="Normal 113 2 2 10 3 2" xfId="18592"/>
    <cellStyle name="Normal 113 2 2 10 4" xfId="18593"/>
    <cellStyle name="Normal 113 2 2 10 5" xfId="18594"/>
    <cellStyle name="Normal 113 2 2 10 6" xfId="18595"/>
    <cellStyle name="Normal 113 2 2 11" xfId="18596"/>
    <cellStyle name="Normal 113 2 2 11 2" xfId="18597"/>
    <cellStyle name="Normal 113 2 2 11 2 2" xfId="18598"/>
    <cellStyle name="Normal 113 2 2 11 2 2 2" xfId="18599"/>
    <cellStyle name="Normal 113 2 2 11 2 3" xfId="18600"/>
    <cellStyle name="Normal 113 2 2 11 3" xfId="18601"/>
    <cellStyle name="Normal 113 2 2 11 3 2" xfId="18602"/>
    <cellStyle name="Normal 113 2 2 11 4" xfId="18603"/>
    <cellStyle name="Normal 113 2 2 11 5" xfId="18604"/>
    <cellStyle name="Normal 113 2 2 11 6" xfId="18605"/>
    <cellStyle name="Normal 113 2 2 12" xfId="18606"/>
    <cellStyle name="Normal 113 2 2 12 2" xfId="18607"/>
    <cellStyle name="Normal 113 2 2 12 2 2" xfId="18608"/>
    <cellStyle name="Normal 113 2 2 12 3" xfId="18609"/>
    <cellStyle name="Normal 113 2 2 13" xfId="18610"/>
    <cellStyle name="Normal 113 2 2 13 2" xfId="18611"/>
    <cellStyle name="Normal 113 2 2 14" xfId="18612"/>
    <cellStyle name="Normal 113 2 2 15" xfId="18613"/>
    <cellStyle name="Normal 113 2 2 16" xfId="18614"/>
    <cellStyle name="Normal 113 2 2 2" xfId="18615"/>
    <cellStyle name="Normal 113 2 2 2 2" xfId="18616"/>
    <cellStyle name="Normal 113 2 2 2 2 2" xfId="18617"/>
    <cellStyle name="Normal 113 2 2 2 2 2 2" xfId="18618"/>
    <cellStyle name="Normal 113 2 2 2 2 3" xfId="18619"/>
    <cellStyle name="Normal 113 2 2 2 3" xfId="18620"/>
    <cellStyle name="Normal 113 2 2 2 3 2" xfId="18621"/>
    <cellStyle name="Normal 113 2 2 2 4" xfId="18622"/>
    <cellStyle name="Normal 113 2 2 2 5" xfId="18623"/>
    <cellStyle name="Normal 113 2 2 2 6" xfId="18624"/>
    <cellStyle name="Normal 113 2 2 3" xfId="18625"/>
    <cellStyle name="Normal 113 2 2 3 2" xfId="18626"/>
    <cellStyle name="Normal 113 2 2 3 2 2" xfId="18627"/>
    <cellStyle name="Normal 113 2 2 3 2 2 2" xfId="18628"/>
    <cellStyle name="Normal 113 2 2 3 2 3" xfId="18629"/>
    <cellStyle name="Normal 113 2 2 3 3" xfId="18630"/>
    <cellStyle name="Normal 113 2 2 3 3 2" xfId="18631"/>
    <cellStyle name="Normal 113 2 2 3 4" xfId="18632"/>
    <cellStyle name="Normal 113 2 2 3 5" xfId="18633"/>
    <cellStyle name="Normal 113 2 2 3 6" xfId="18634"/>
    <cellStyle name="Normal 113 2 2 4" xfId="18635"/>
    <cellStyle name="Normal 113 2 2 4 2" xfId="18636"/>
    <cellStyle name="Normal 113 2 2 4 2 2" xfId="18637"/>
    <cellStyle name="Normal 113 2 2 4 2 2 2" xfId="18638"/>
    <cellStyle name="Normal 113 2 2 4 2 3" xfId="18639"/>
    <cellStyle name="Normal 113 2 2 4 3" xfId="18640"/>
    <cellStyle name="Normal 113 2 2 4 3 2" xfId="18641"/>
    <cellStyle name="Normal 113 2 2 4 4" xfId="18642"/>
    <cellStyle name="Normal 113 2 2 4 5" xfId="18643"/>
    <cellStyle name="Normal 113 2 2 4 6" xfId="18644"/>
    <cellStyle name="Normal 113 2 2 5" xfId="18645"/>
    <cellStyle name="Normal 113 2 2 5 2" xfId="18646"/>
    <cellStyle name="Normal 113 2 2 5 2 2" xfId="18647"/>
    <cellStyle name="Normal 113 2 2 5 2 2 2" xfId="18648"/>
    <cellStyle name="Normal 113 2 2 5 2 3" xfId="18649"/>
    <cellStyle name="Normal 113 2 2 5 3" xfId="18650"/>
    <cellStyle name="Normal 113 2 2 5 3 2" xfId="18651"/>
    <cellStyle name="Normal 113 2 2 5 4" xfId="18652"/>
    <cellStyle name="Normal 113 2 2 5 5" xfId="18653"/>
    <cellStyle name="Normal 113 2 2 5 6" xfId="18654"/>
    <cellStyle name="Normal 113 2 2 6" xfId="18655"/>
    <cellStyle name="Normal 113 2 2 6 2" xfId="18656"/>
    <cellStyle name="Normal 113 2 2 6 2 2" xfId="18657"/>
    <cellStyle name="Normal 113 2 2 6 2 2 2" xfId="18658"/>
    <cellStyle name="Normal 113 2 2 6 2 3" xfId="18659"/>
    <cellStyle name="Normal 113 2 2 6 3" xfId="18660"/>
    <cellStyle name="Normal 113 2 2 6 3 2" xfId="18661"/>
    <cellStyle name="Normal 113 2 2 6 4" xfId="18662"/>
    <cellStyle name="Normal 113 2 2 6 5" xfId="18663"/>
    <cellStyle name="Normal 113 2 2 6 6" xfId="18664"/>
    <cellStyle name="Normal 113 2 2 7" xfId="18665"/>
    <cellStyle name="Normal 113 2 2 7 2" xfId="18666"/>
    <cellStyle name="Normal 113 2 2 7 2 2" xfId="18667"/>
    <cellStyle name="Normal 113 2 2 7 2 2 2" xfId="18668"/>
    <cellStyle name="Normal 113 2 2 7 2 3" xfId="18669"/>
    <cellStyle name="Normal 113 2 2 7 3" xfId="18670"/>
    <cellStyle name="Normal 113 2 2 7 3 2" xfId="18671"/>
    <cellStyle name="Normal 113 2 2 7 4" xfId="18672"/>
    <cellStyle name="Normal 113 2 2 7 5" xfId="18673"/>
    <cellStyle name="Normal 113 2 2 7 6" xfId="18674"/>
    <cellStyle name="Normal 113 2 2 8" xfId="18675"/>
    <cellStyle name="Normal 113 2 2 8 2" xfId="18676"/>
    <cellStyle name="Normal 113 2 2 8 2 2" xfId="18677"/>
    <cellStyle name="Normal 113 2 2 8 2 2 2" xfId="18678"/>
    <cellStyle name="Normal 113 2 2 8 2 3" xfId="18679"/>
    <cellStyle name="Normal 113 2 2 8 3" xfId="18680"/>
    <cellStyle name="Normal 113 2 2 8 3 2" xfId="18681"/>
    <cellStyle name="Normal 113 2 2 8 4" xfId="18682"/>
    <cellStyle name="Normal 113 2 2 8 5" xfId="18683"/>
    <cellStyle name="Normal 113 2 2 8 6" xfId="18684"/>
    <cellStyle name="Normal 113 2 2 9" xfId="18685"/>
    <cellStyle name="Normal 113 2 2 9 2" xfId="18686"/>
    <cellStyle name="Normal 113 2 2 9 2 2" xfId="18687"/>
    <cellStyle name="Normal 113 2 2 9 2 2 2" xfId="18688"/>
    <cellStyle name="Normal 113 2 2 9 2 3" xfId="18689"/>
    <cellStyle name="Normal 113 2 2 9 3" xfId="18690"/>
    <cellStyle name="Normal 113 2 2 9 3 2" xfId="18691"/>
    <cellStyle name="Normal 113 2 2 9 4" xfId="18692"/>
    <cellStyle name="Normal 113 2 2 9 5" xfId="18693"/>
    <cellStyle name="Normal 113 2 2 9 6" xfId="18694"/>
    <cellStyle name="Normal 113 2 3" xfId="18695"/>
    <cellStyle name="Normal 113 2 3 2" xfId="18696"/>
    <cellStyle name="Normal 113 2 3 2 2" xfId="18697"/>
    <cellStyle name="Normal 113 2 3 2 2 2" xfId="18698"/>
    <cellStyle name="Normal 113 2 3 2 3" xfId="18699"/>
    <cellStyle name="Normal 113 2 3 3" xfId="18700"/>
    <cellStyle name="Normal 113 2 3 3 2" xfId="18701"/>
    <cellStyle name="Normal 113 2 3 4" xfId="18702"/>
    <cellStyle name="Normal 113 2 3 5" xfId="18703"/>
    <cellStyle name="Normal 113 2 3 6" xfId="18704"/>
    <cellStyle name="Normal 113 2 4" xfId="18705"/>
    <cellStyle name="Normal 113 2 4 2" xfId="18706"/>
    <cellStyle name="Normal 113 2 4 2 2" xfId="18707"/>
    <cellStyle name="Normal 113 2 4 2 2 2" xfId="18708"/>
    <cellStyle name="Normal 113 2 4 2 3" xfId="18709"/>
    <cellStyle name="Normal 113 2 4 3" xfId="18710"/>
    <cellStyle name="Normal 113 2 4 3 2" xfId="18711"/>
    <cellStyle name="Normal 113 2 4 4" xfId="18712"/>
    <cellStyle name="Normal 113 2 4 5" xfId="18713"/>
    <cellStyle name="Normal 113 2 4 6" xfId="18714"/>
    <cellStyle name="Normal 113 2 5" xfId="18715"/>
    <cellStyle name="Normal 113 2 5 2" xfId="18716"/>
    <cellStyle name="Normal 113 2 5 2 2" xfId="18717"/>
    <cellStyle name="Normal 113 2 5 2 2 2" xfId="18718"/>
    <cellStyle name="Normal 113 2 5 2 3" xfId="18719"/>
    <cellStyle name="Normal 113 2 5 3" xfId="18720"/>
    <cellStyle name="Normal 113 2 5 3 2" xfId="18721"/>
    <cellStyle name="Normal 113 2 5 4" xfId="18722"/>
    <cellStyle name="Normal 113 2 5 5" xfId="18723"/>
    <cellStyle name="Normal 113 2 5 6" xfId="18724"/>
    <cellStyle name="Normal 113 2 6" xfId="18725"/>
    <cellStyle name="Normal 113 2 6 2" xfId="18726"/>
    <cellStyle name="Normal 113 2 6 2 2" xfId="18727"/>
    <cellStyle name="Normal 113 2 6 2 2 2" xfId="18728"/>
    <cellStyle name="Normal 113 2 6 2 3" xfId="18729"/>
    <cellStyle name="Normal 113 2 6 3" xfId="18730"/>
    <cellStyle name="Normal 113 2 6 3 2" xfId="18731"/>
    <cellStyle name="Normal 113 2 6 4" xfId="18732"/>
    <cellStyle name="Normal 113 2 6 5" xfId="18733"/>
    <cellStyle name="Normal 113 2 6 6" xfId="18734"/>
    <cellStyle name="Normal 113 2 7" xfId="18735"/>
    <cellStyle name="Normal 113 2 7 2" xfId="18736"/>
    <cellStyle name="Normal 113 2 7 2 2" xfId="18737"/>
    <cellStyle name="Normal 113 2 7 2 2 2" xfId="18738"/>
    <cellStyle name="Normal 113 2 7 2 3" xfId="18739"/>
    <cellStyle name="Normal 113 2 7 3" xfId="18740"/>
    <cellStyle name="Normal 113 2 7 3 2" xfId="18741"/>
    <cellStyle name="Normal 113 2 7 4" xfId="18742"/>
    <cellStyle name="Normal 113 2 7 5" xfId="18743"/>
    <cellStyle name="Normal 113 2 7 6" xfId="18744"/>
    <cellStyle name="Normal 113 2 8" xfId="18745"/>
    <cellStyle name="Normal 113 2 8 2" xfId="18746"/>
    <cellStyle name="Normal 113 2 8 2 2" xfId="18747"/>
    <cellStyle name="Normal 113 2 8 2 2 2" xfId="18748"/>
    <cellStyle name="Normal 113 2 8 2 3" xfId="18749"/>
    <cellStyle name="Normal 113 2 8 3" xfId="18750"/>
    <cellStyle name="Normal 113 2 8 3 2" xfId="18751"/>
    <cellStyle name="Normal 113 2 8 4" xfId="18752"/>
    <cellStyle name="Normal 113 2 8 5" xfId="18753"/>
    <cellStyle name="Normal 113 2 8 6" xfId="18754"/>
    <cellStyle name="Normal 113 2 9" xfId="18755"/>
    <cellStyle name="Normal 113 2 9 2" xfId="18756"/>
    <cellStyle name="Normal 113 2 9 2 2" xfId="18757"/>
    <cellStyle name="Normal 113 2 9 2 2 2" xfId="18758"/>
    <cellStyle name="Normal 113 2 9 2 3" xfId="18759"/>
    <cellStyle name="Normal 113 2 9 3" xfId="18760"/>
    <cellStyle name="Normal 113 2 9 3 2" xfId="18761"/>
    <cellStyle name="Normal 113 2 9 4" xfId="18762"/>
    <cellStyle name="Normal 113 2 9 5" xfId="18763"/>
    <cellStyle name="Normal 113 2 9 6" xfId="18764"/>
    <cellStyle name="Normal 113 20" xfId="18765"/>
    <cellStyle name="Normal 113 3" xfId="18766"/>
    <cellStyle name="Normal 113 3 10" xfId="18767"/>
    <cellStyle name="Normal 113 3 10 2" xfId="18768"/>
    <cellStyle name="Normal 113 3 10 2 2" xfId="18769"/>
    <cellStyle name="Normal 113 3 10 2 2 2" xfId="18770"/>
    <cellStyle name="Normal 113 3 10 2 3" xfId="18771"/>
    <cellStyle name="Normal 113 3 10 3" xfId="18772"/>
    <cellStyle name="Normal 113 3 10 3 2" xfId="18773"/>
    <cellStyle name="Normal 113 3 10 4" xfId="18774"/>
    <cellStyle name="Normal 113 3 10 5" xfId="18775"/>
    <cellStyle name="Normal 113 3 10 6" xfId="18776"/>
    <cellStyle name="Normal 113 3 11" xfId="18777"/>
    <cellStyle name="Normal 113 3 11 2" xfId="18778"/>
    <cellStyle name="Normal 113 3 11 2 2" xfId="18779"/>
    <cellStyle name="Normal 113 3 11 2 2 2" xfId="18780"/>
    <cellStyle name="Normal 113 3 11 2 3" xfId="18781"/>
    <cellStyle name="Normal 113 3 11 3" xfId="18782"/>
    <cellStyle name="Normal 113 3 11 3 2" xfId="18783"/>
    <cellStyle name="Normal 113 3 11 4" xfId="18784"/>
    <cellStyle name="Normal 113 3 11 5" xfId="18785"/>
    <cellStyle name="Normal 113 3 11 6" xfId="18786"/>
    <cellStyle name="Normal 113 3 12" xfId="18787"/>
    <cellStyle name="Normal 113 3 12 2" xfId="18788"/>
    <cellStyle name="Normal 113 3 12 2 2" xfId="18789"/>
    <cellStyle name="Normal 113 3 12 3" xfId="18790"/>
    <cellStyle name="Normal 113 3 13" xfId="18791"/>
    <cellStyle name="Normal 113 3 13 2" xfId="18792"/>
    <cellStyle name="Normal 113 3 14" xfId="18793"/>
    <cellStyle name="Normal 113 3 15" xfId="18794"/>
    <cellStyle name="Normal 113 3 16" xfId="18795"/>
    <cellStyle name="Normal 113 3 2" xfId="18796"/>
    <cellStyle name="Normal 113 3 2 2" xfId="18797"/>
    <cellStyle name="Normal 113 3 2 2 2" xfId="18798"/>
    <cellStyle name="Normal 113 3 2 2 2 2" xfId="18799"/>
    <cellStyle name="Normal 113 3 2 2 3" xfId="18800"/>
    <cellStyle name="Normal 113 3 2 3" xfId="18801"/>
    <cellStyle name="Normal 113 3 2 3 2" xfId="18802"/>
    <cellStyle name="Normal 113 3 2 4" xfId="18803"/>
    <cellStyle name="Normal 113 3 2 5" xfId="18804"/>
    <cellStyle name="Normal 113 3 2 6" xfId="18805"/>
    <cellStyle name="Normal 113 3 3" xfId="18806"/>
    <cellStyle name="Normal 113 3 3 2" xfId="18807"/>
    <cellStyle name="Normal 113 3 3 2 2" xfId="18808"/>
    <cellStyle name="Normal 113 3 3 2 2 2" xfId="18809"/>
    <cellStyle name="Normal 113 3 3 2 3" xfId="18810"/>
    <cellStyle name="Normal 113 3 3 3" xfId="18811"/>
    <cellStyle name="Normal 113 3 3 3 2" xfId="18812"/>
    <cellStyle name="Normal 113 3 3 4" xfId="18813"/>
    <cellStyle name="Normal 113 3 3 5" xfId="18814"/>
    <cellStyle name="Normal 113 3 3 6" xfId="18815"/>
    <cellStyle name="Normal 113 3 4" xfId="18816"/>
    <cellStyle name="Normal 113 3 4 2" xfId="18817"/>
    <cellStyle name="Normal 113 3 4 2 2" xfId="18818"/>
    <cellStyle name="Normal 113 3 4 2 2 2" xfId="18819"/>
    <cellStyle name="Normal 113 3 4 2 3" xfId="18820"/>
    <cellStyle name="Normal 113 3 4 3" xfId="18821"/>
    <cellStyle name="Normal 113 3 4 3 2" xfId="18822"/>
    <cellStyle name="Normal 113 3 4 4" xfId="18823"/>
    <cellStyle name="Normal 113 3 4 5" xfId="18824"/>
    <cellStyle name="Normal 113 3 4 6" xfId="18825"/>
    <cellStyle name="Normal 113 3 5" xfId="18826"/>
    <cellStyle name="Normal 113 3 5 2" xfId="18827"/>
    <cellStyle name="Normal 113 3 5 2 2" xfId="18828"/>
    <cellStyle name="Normal 113 3 5 2 2 2" xfId="18829"/>
    <cellStyle name="Normal 113 3 5 2 3" xfId="18830"/>
    <cellStyle name="Normal 113 3 5 3" xfId="18831"/>
    <cellStyle name="Normal 113 3 5 3 2" xfId="18832"/>
    <cellStyle name="Normal 113 3 5 4" xfId="18833"/>
    <cellStyle name="Normal 113 3 5 5" xfId="18834"/>
    <cellStyle name="Normal 113 3 5 6" xfId="18835"/>
    <cellStyle name="Normal 113 3 6" xfId="18836"/>
    <cellStyle name="Normal 113 3 6 2" xfId="18837"/>
    <cellStyle name="Normal 113 3 6 2 2" xfId="18838"/>
    <cellStyle name="Normal 113 3 6 2 2 2" xfId="18839"/>
    <cellStyle name="Normal 113 3 6 2 3" xfId="18840"/>
    <cellStyle name="Normal 113 3 6 3" xfId="18841"/>
    <cellStyle name="Normal 113 3 6 3 2" xfId="18842"/>
    <cellStyle name="Normal 113 3 6 4" xfId="18843"/>
    <cellStyle name="Normal 113 3 6 5" xfId="18844"/>
    <cellStyle name="Normal 113 3 6 6" xfId="18845"/>
    <cellStyle name="Normal 113 3 7" xfId="18846"/>
    <cellStyle name="Normal 113 3 7 2" xfId="18847"/>
    <cellStyle name="Normal 113 3 7 2 2" xfId="18848"/>
    <cellStyle name="Normal 113 3 7 2 2 2" xfId="18849"/>
    <cellStyle name="Normal 113 3 7 2 3" xfId="18850"/>
    <cellStyle name="Normal 113 3 7 3" xfId="18851"/>
    <cellStyle name="Normal 113 3 7 3 2" xfId="18852"/>
    <cellStyle name="Normal 113 3 7 4" xfId="18853"/>
    <cellStyle name="Normal 113 3 7 5" xfId="18854"/>
    <cellStyle name="Normal 113 3 7 6" xfId="18855"/>
    <cellStyle name="Normal 113 3 8" xfId="18856"/>
    <cellStyle name="Normal 113 3 8 2" xfId="18857"/>
    <cellStyle name="Normal 113 3 8 2 2" xfId="18858"/>
    <cellStyle name="Normal 113 3 8 2 2 2" xfId="18859"/>
    <cellStyle name="Normal 113 3 8 2 3" xfId="18860"/>
    <cellStyle name="Normal 113 3 8 3" xfId="18861"/>
    <cellStyle name="Normal 113 3 8 3 2" xfId="18862"/>
    <cellStyle name="Normal 113 3 8 4" xfId="18863"/>
    <cellStyle name="Normal 113 3 8 5" xfId="18864"/>
    <cellStyle name="Normal 113 3 8 6" xfId="18865"/>
    <cellStyle name="Normal 113 3 9" xfId="18866"/>
    <cellStyle name="Normal 113 3 9 2" xfId="18867"/>
    <cellStyle name="Normal 113 3 9 2 2" xfId="18868"/>
    <cellStyle name="Normal 113 3 9 2 2 2" xfId="18869"/>
    <cellStyle name="Normal 113 3 9 2 3" xfId="18870"/>
    <cellStyle name="Normal 113 3 9 3" xfId="18871"/>
    <cellStyle name="Normal 113 3 9 3 2" xfId="18872"/>
    <cellStyle name="Normal 113 3 9 4" xfId="18873"/>
    <cellStyle name="Normal 113 3 9 5" xfId="18874"/>
    <cellStyle name="Normal 113 3 9 6" xfId="18875"/>
    <cellStyle name="Normal 113 4" xfId="18876"/>
    <cellStyle name="Normal 113 4 2" xfId="18877"/>
    <cellStyle name="Normal 113 4 2 2" xfId="18878"/>
    <cellStyle name="Normal 113 4 2 2 2" xfId="18879"/>
    <cellStyle name="Normal 113 4 2 3" xfId="18880"/>
    <cellStyle name="Normal 113 4 3" xfId="18881"/>
    <cellStyle name="Normal 113 4 3 2" xfId="18882"/>
    <cellStyle name="Normal 113 4 4" xfId="18883"/>
    <cellStyle name="Normal 113 4 5" xfId="18884"/>
    <cellStyle name="Normal 113 4 6" xfId="18885"/>
    <cellStyle name="Normal 113 5" xfId="18886"/>
    <cellStyle name="Normal 113 5 2" xfId="18887"/>
    <cellStyle name="Normal 113 5 2 2" xfId="18888"/>
    <cellStyle name="Normal 113 5 2 2 2" xfId="18889"/>
    <cellStyle name="Normal 113 5 2 3" xfId="18890"/>
    <cellStyle name="Normal 113 5 3" xfId="18891"/>
    <cellStyle name="Normal 113 5 3 2" xfId="18892"/>
    <cellStyle name="Normal 113 5 4" xfId="18893"/>
    <cellStyle name="Normal 113 5 5" xfId="18894"/>
    <cellStyle name="Normal 113 5 6" xfId="18895"/>
    <cellStyle name="Normal 113 6" xfId="18896"/>
    <cellStyle name="Normal 113 6 2" xfId="18897"/>
    <cellStyle name="Normal 113 6 2 2" xfId="18898"/>
    <cellStyle name="Normal 113 6 2 2 2" xfId="18899"/>
    <cellStyle name="Normal 113 6 2 3" xfId="18900"/>
    <cellStyle name="Normal 113 6 3" xfId="18901"/>
    <cellStyle name="Normal 113 6 3 2" xfId="18902"/>
    <cellStyle name="Normal 113 6 4" xfId="18903"/>
    <cellStyle name="Normal 113 6 5" xfId="18904"/>
    <cellStyle name="Normal 113 6 6" xfId="18905"/>
    <cellStyle name="Normal 113 7" xfId="18906"/>
    <cellStyle name="Normal 113 7 2" xfId="18907"/>
    <cellStyle name="Normal 113 7 2 2" xfId="18908"/>
    <cellStyle name="Normal 113 7 2 2 2" xfId="18909"/>
    <cellStyle name="Normal 113 7 2 3" xfId="18910"/>
    <cellStyle name="Normal 113 7 3" xfId="18911"/>
    <cellStyle name="Normal 113 7 3 2" xfId="18912"/>
    <cellStyle name="Normal 113 7 4" xfId="18913"/>
    <cellStyle name="Normal 113 7 5" xfId="18914"/>
    <cellStyle name="Normal 113 7 6" xfId="18915"/>
    <cellStyle name="Normal 113 8" xfId="18916"/>
    <cellStyle name="Normal 113 8 2" xfId="18917"/>
    <cellStyle name="Normal 113 8 2 2" xfId="18918"/>
    <cellStyle name="Normal 113 8 2 2 2" xfId="18919"/>
    <cellStyle name="Normal 113 8 2 3" xfId="18920"/>
    <cellStyle name="Normal 113 8 3" xfId="18921"/>
    <cellStyle name="Normal 113 8 3 2" xfId="18922"/>
    <cellStyle name="Normal 113 8 4" xfId="18923"/>
    <cellStyle name="Normal 113 8 5" xfId="18924"/>
    <cellStyle name="Normal 113 8 6" xfId="18925"/>
    <cellStyle name="Normal 113 9" xfId="18926"/>
    <cellStyle name="Normal 113 9 2" xfId="18927"/>
    <cellStyle name="Normal 113 9 2 2" xfId="18928"/>
    <cellStyle name="Normal 113 9 2 2 2" xfId="18929"/>
    <cellStyle name="Normal 113 9 2 3" xfId="18930"/>
    <cellStyle name="Normal 113 9 3" xfId="18931"/>
    <cellStyle name="Normal 113 9 3 2" xfId="18932"/>
    <cellStyle name="Normal 113 9 4" xfId="18933"/>
    <cellStyle name="Normal 113 9 5" xfId="18934"/>
    <cellStyle name="Normal 113 9 6" xfId="18935"/>
    <cellStyle name="Normal 114" xfId="18936"/>
    <cellStyle name="Normal 114 10" xfId="18937"/>
    <cellStyle name="Normal 114 10 2" xfId="18938"/>
    <cellStyle name="Normal 114 10 2 2" xfId="18939"/>
    <cellStyle name="Normal 114 10 2 2 2" xfId="18940"/>
    <cellStyle name="Normal 114 10 2 3" xfId="18941"/>
    <cellStyle name="Normal 114 10 3" xfId="18942"/>
    <cellStyle name="Normal 114 10 3 2" xfId="18943"/>
    <cellStyle name="Normal 114 10 4" xfId="18944"/>
    <cellStyle name="Normal 114 10 5" xfId="18945"/>
    <cellStyle name="Normal 114 10 6" xfId="18946"/>
    <cellStyle name="Normal 114 11" xfId="18947"/>
    <cellStyle name="Normal 114 11 2" xfId="18948"/>
    <cellStyle name="Normal 114 11 2 2" xfId="18949"/>
    <cellStyle name="Normal 114 11 2 2 2" xfId="18950"/>
    <cellStyle name="Normal 114 11 2 3" xfId="18951"/>
    <cellStyle name="Normal 114 11 3" xfId="18952"/>
    <cellStyle name="Normal 114 11 3 2" xfId="18953"/>
    <cellStyle name="Normal 114 11 4" xfId="18954"/>
    <cellStyle name="Normal 114 11 5" xfId="18955"/>
    <cellStyle name="Normal 114 11 6" xfId="18956"/>
    <cellStyle name="Normal 114 12" xfId="18957"/>
    <cellStyle name="Normal 114 12 2" xfId="18958"/>
    <cellStyle name="Normal 114 12 2 2" xfId="18959"/>
    <cellStyle name="Normal 114 12 2 2 2" xfId="18960"/>
    <cellStyle name="Normal 114 12 2 3" xfId="18961"/>
    <cellStyle name="Normal 114 12 3" xfId="18962"/>
    <cellStyle name="Normal 114 12 3 2" xfId="18963"/>
    <cellStyle name="Normal 114 12 4" xfId="18964"/>
    <cellStyle name="Normal 114 12 5" xfId="18965"/>
    <cellStyle name="Normal 114 12 6" xfId="18966"/>
    <cellStyle name="Normal 114 13" xfId="18967"/>
    <cellStyle name="Normal 114 13 2" xfId="18968"/>
    <cellStyle name="Normal 114 13 2 2" xfId="18969"/>
    <cellStyle name="Normal 114 13 2 2 2" xfId="18970"/>
    <cellStyle name="Normal 114 13 2 3" xfId="18971"/>
    <cellStyle name="Normal 114 13 3" xfId="18972"/>
    <cellStyle name="Normal 114 13 3 2" xfId="18973"/>
    <cellStyle name="Normal 114 13 4" xfId="18974"/>
    <cellStyle name="Normal 114 13 5" xfId="18975"/>
    <cellStyle name="Normal 114 13 6" xfId="18976"/>
    <cellStyle name="Normal 114 14" xfId="18977"/>
    <cellStyle name="Normal 114 14 2" xfId="18978"/>
    <cellStyle name="Normal 114 14 2 2" xfId="18979"/>
    <cellStyle name="Normal 114 14 2 2 2" xfId="18980"/>
    <cellStyle name="Normal 114 14 2 3" xfId="18981"/>
    <cellStyle name="Normal 114 14 3" xfId="18982"/>
    <cellStyle name="Normal 114 14 3 2" xfId="18983"/>
    <cellStyle name="Normal 114 14 4" xfId="18984"/>
    <cellStyle name="Normal 114 14 5" xfId="18985"/>
    <cellStyle name="Normal 114 14 6" xfId="18986"/>
    <cellStyle name="Normal 114 15" xfId="18987"/>
    <cellStyle name="Normal 114 15 2" xfId="18988"/>
    <cellStyle name="Normal 114 16" xfId="18989"/>
    <cellStyle name="Normal 114 16 2" xfId="18990"/>
    <cellStyle name="Normal 114 16 2 2" xfId="18991"/>
    <cellStyle name="Normal 114 16 3" xfId="18992"/>
    <cellStyle name="Normal 114 17" xfId="18993"/>
    <cellStyle name="Normal 114 17 2" xfId="18994"/>
    <cellStyle name="Normal 114 18" xfId="18995"/>
    <cellStyle name="Normal 114 19" xfId="18996"/>
    <cellStyle name="Normal 114 2" xfId="18997"/>
    <cellStyle name="Normal 114 2 10" xfId="18998"/>
    <cellStyle name="Normal 114 2 10 2" xfId="18999"/>
    <cellStyle name="Normal 114 2 10 2 2" xfId="19000"/>
    <cellStyle name="Normal 114 2 10 2 2 2" xfId="19001"/>
    <cellStyle name="Normal 114 2 10 2 3" xfId="19002"/>
    <cellStyle name="Normal 114 2 10 3" xfId="19003"/>
    <cellStyle name="Normal 114 2 10 3 2" xfId="19004"/>
    <cellStyle name="Normal 114 2 10 4" xfId="19005"/>
    <cellStyle name="Normal 114 2 10 5" xfId="19006"/>
    <cellStyle name="Normal 114 2 10 6" xfId="19007"/>
    <cellStyle name="Normal 114 2 11" xfId="19008"/>
    <cellStyle name="Normal 114 2 11 2" xfId="19009"/>
    <cellStyle name="Normal 114 2 11 2 2" xfId="19010"/>
    <cellStyle name="Normal 114 2 11 2 2 2" xfId="19011"/>
    <cellStyle name="Normal 114 2 11 2 3" xfId="19012"/>
    <cellStyle name="Normal 114 2 11 3" xfId="19013"/>
    <cellStyle name="Normal 114 2 11 3 2" xfId="19014"/>
    <cellStyle name="Normal 114 2 11 4" xfId="19015"/>
    <cellStyle name="Normal 114 2 11 5" xfId="19016"/>
    <cellStyle name="Normal 114 2 11 6" xfId="19017"/>
    <cellStyle name="Normal 114 2 12" xfId="19018"/>
    <cellStyle name="Normal 114 2 12 2" xfId="19019"/>
    <cellStyle name="Normal 114 2 12 2 2" xfId="19020"/>
    <cellStyle name="Normal 114 2 12 2 2 2" xfId="19021"/>
    <cellStyle name="Normal 114 2 12 2 3" xfId="19022"/>
    <cellStyle name="Normal 114 2 12 3" xfId="19023"/>
    <cellStyle name="Normal 114 2 12 3 2" xfId="19024"/>
    <cellStyle name="Normal 114 2 12 4" xfId="19025"/>
    <cellStyle name="Normal 114 2 12 5" xfId="19026"/>
    <cellStyle name="Normal 114 2 12 6" xfId="19027"/>
    <cellStyle name="Normal 114 2 13" xfId="19028"/>
    <cellStyle name="Normal 114 2 13 2" xfId="19029"/>
    <cellStyle name="Normal 114 2 13 2 2" xfId="19030"/>
    <cellStyle name="Normal 114 2 13 2 2 2" xfId="19031"/>
    <cellStyle name="Normal 114 2 13 2 3" xfId="19032"/>
    <cellStyle name="Normal 114 2 13 3" xfId="19033"/>
    <cellStyle name="Normal 114 2 13 3 2" xfId="19034"/>
    <cellStyle name="Normal 114 2 13 4" xfId="19035"/>
    <cellStyle name="Normal 114 2 13 5" xfId="19036"/>
    <cellStyle name="Normal 114 2 13 6" xfId="19037"/>
    <cellStyle name="Normal 114 2 14" xfId="19038"/>
    <cellStyle name="Normal 114 2 14 2" xfId="19039"/>
    <cellStyle name="Normal 114 2 15" xfId="19040"/>
    <cellStyle name="Normal 114 2 15 2" xfId="19041"/>
    <cellStyle name="Normal 114 2 15 2 2" xfId="19042"/>
    <cellStyle name="Normal 114 2 15 3" xfId="19043"/>
    <cellStyle name="Normal 114 2 16" xfId="19044"/>
    <cellStyle name="Normal 114 2 16 2" xfId="19045"/>
    <cellStyle name="Normal 114 2 17" xfId="19046"/>
    <cellStyle name="Normal 114 2 18" xfId="19047"/>
    <cellStyle name="Normal 114 2 19" xfId="19048"/>
    <cellStyle name="Normal 114 2 2" xfId="19049"/>
    <cellStyle name="Normal 114 2 2 10" xfId="19050"/>
    <cellStyle name="Normal 114 2 2 10 2" xfId="19051"/>
    <cellStyle name="Normal 114 2 2 10 2 2" xfId="19052"/>
    <cellStyle name="Normal 114 2 2 10 2 2 2" xfId="19053"/>
    <cellStyle name="Normal 114 2 2 10 2 3" xfId="19054"/>
    <cellStyle name="Normal 114 2 2 10 3" xfId="19055"/>
    <cellStyle name="Normal 114 2 2 10 3 2" xfId="19056"/>
    <cellStyle name="Normal 114 2 2 10 4" xfId="19057"/>
    <cellStyle name="Normal 114 2 2 10 5" xfId="19058"/>
    <cellStyle name="Normal 114 2 2 10 6" xfId="19059"/>
    <cellStyle name="Normal 114 2 2 11" xfId="19060"/>
    <cellStyle name="Normal 114 2 2 11 2" xfId="19061"/>
    <cellStyle name="Normal 114 2 2 11 2 2" xfId="19062"/>
    <cellStyle name="Normal 114 2 2 11 2 2 2" xfId="19063"/>
    <cellStyle name="Normal 114 2 2 11 2 3" xfId="19064"/>
    <cellStyle name="Normal 114 2 2 11 3" xfId="19065"/>
    <cellStyle name="Normal 114 2 2 11 3 2" xfId="19066"/>
    <cellStyle name="Normal 114 2 2 11 4" xfId="19067"/>
    <cellStyle name="Normal 114 2 2 11 5" xfId="19068"/>
    <cellStyle name="Normal 114 2 2 11 6" xfId="19069"/>
    <cellStyle name="Normal 114 2 2 12" xfId="19070"/>
    <cellStyle name="Normal 114 2 2 12 2" xfId="19071"/>
    <cellStyle name="Normal 114 2 2 12 2 2" xfId="19072"/>
    <cellStyle name="Normal 114 2 2 12 3" xfId="19073"/>
    <cellStyle name="Normal 114 2 2 13" xfId="19074"/>
    <cellStyle name="Normal 114 2 2 13 2" xfId="19075"/>
    <cellStyle name="Normal 114 2 2 14" xfId="19076"/>
    <cellStyle name="Normal 114 2 2 15" xfId="19077"/>
    <cellStyle name="Normal 114 2 2 16" xfId="19078"/>
    <cellStyle name="Normal 114 2 2 2" xfId="19079"/>
    <cellStyle name="Normal 114 2 2 2 2" xfId="19080"/>
    <cellStyle name="Normal 114 2 2 2 2 2" xfId="19081"/>
    <cellStyle name="Normal 114 2 2 2 2 2 2" xfId="19082"/>
    <cellStyle name="Normal 114 2 2 2 2 3" xfId="19083"/>
    <cellStyle name="Normal 114 2 2 2 3" xfId="19084"/>
    <cellStyle name="Normal 114 2 2 2 3 2" xfId="19085"/>
    <cellStyle name="Normal 114 2 2 2 4" xfId="19086"/>
    <cellStyle name="Normal 114 2 2 2 5" xfId="19087"/>
    <cellStyle name="Normal 114 2 2 2 6" xfId="19088"/>
    <cellStyle name="Normal 114 2 2 3" xfId="19089"/>
    <cellStyle name="Normal 114 2 2 3 2" xfId="19090"/>
    <cellStyle name="Normal 114 2 2 3 2 2" xfId="19091"/>
    <cellStyle name="Normal 114 2 2 3 2 2 2" xfId="19092"/>
    <cellStyle name="Normal 114 2 2 3 2 3" xfId="19093"/>
    <cellStyle name="Normal 114 2 2 3 3" xfId="19094"/>
    <cellStyle name="Normal 114 2 2 3 3 2" xfId="19095"/>
    <cellStyle name="Normal 114 2 2 3 4" xfId="19096"/>
    <cellStyle name="Normal 114 2 2 3 5" xfId="19097"/>
    <cellStyle name="Normal 114 2 2 3 6" xfId="19098"/>
    <cellStyle name="Normal 114 2 2 4" xfId="19099"/>
    <cellStyle name="Normal 114 2 2 4 2" xfId="19100"/>
    <cellStyle name="Normal 114 2 2 4 2 2" xfId="19101"/>
    <cellStyle name="Normal 114 2 2 4 2 2 2" xfId="19102"/>
    <cellStyle name="Normal 114 2 2 4 2 3" xfId="19103"/>
    <cellStyle name="Normal 114 2 2 4 3" xfId="19104"/>
    <cellStyle name="Normal 114 2 2 4 3 2" xfId="19105"/>
    <cellStyle name="Normal 114 2 2 4 4" xfId="19106"/>
    <cellStyle name="Normal 114 2 2 4 5" xfId="19107"/>
    <cellStyle name="Normal 114 2 2 4 6" xfId="19108"/>
    <cellStyle name="Normal 114 2 2 5" xfId="19109"/>
    <cellStyle name="Normal 114 2 2 5 2" xfId="19110"/>
    <cellStyle name="Normal 114 2 2 5 2 2" xfId="19111"/>
    <cellStyle name="Normal 114 2 2 5 2 2 2" xfId="19112"/>
    <cellStyle name="Normal 114 2 2 5 2 3" xfId="19113"/>
    <cellStyle name="Normal 114 2 2 5 3" xfId="19114"/>
    <cellStyle name="Normal 114 2 2 5 3 2" xfId="19115"/>
    <cellStyle name="Normal 114 2 2 5 4" xfId="19116"/>
    <cellStyle name="Normal 114 2 2 5 5" xfId="19117"/>
    <cellStyle name="Normal 114 2 2 5 6" xfId="19118"/>
    <cellStyle name="Normal 114 2 2 6" xfId="19119"/>
    <cellStyle name="Normal 114 2 2 6 2" xfId="19120"/>
    <cellStyle name="Normal 114 2 2 6 2 2" xfId="19121"/>
    <cellStyle name="Normal 114 2 2 6 2 2 2" xfId="19122"/>
    <cellStyle name="Normal 114 2 2 6 2 3" xfId="19123"/>
    <cellStyle name="Normal 114 2 2 6 3" xfId="19124"/>
    <cellStyle name="Normal 114 2 2 6 3 2" xfId="19125"/>
    <cellStyle name="Normal 114 2 2 6 4" xfId="19126"/>
    <cellStyle name="Normal 114 2 2 6 5" xfId="19127"/>
    <cellStyle name="Normal 114 2 2 6 6" xfId="19128"/>
    <cellStyle name="Normal 114 2 2 7" xfId="19129"/>
    <cellStyle name="Normal 114 2 2 7 2" xfId="19130"/>
    <cellStyle name="Normal 114 2 2 7 2 2" xfId="19131"/>
    <cellStyle name="Normal 114 2 2 7 2 2 2" xfId="19132"/>
    <cellStyle name="Normal 114 2 2 7 2 3" xfId="19133"/>
    <cellStyle name="Normal 114 2 2 7 3" xfId="19134"/>
    <cellStyle name="Normal 114 2 2 7 3 2" xfId="19135"/>
    <cellStyle name="Normal 114 2 2 7 4" xfId="19136"/>
    <cellStyle name="Normal 114 2 2 7 5" xfId="19137"/>
    <cellStyle name="Normal 114 2 2 7 6" xfId="19138"/>
    <cellStyle name="Normal 114 2 2 8" xfId="19139"/>
    <cellStyle name="Normal 114 2 2 8 2" xfId="19140"/>
    <cellStyle name="Normal 114 2 2 8 2 2" xfId="19141"/>
    <cellStyle name="Normal 114 2 2 8 2 2 2" xfId="19142"/>
    <cellStyle name="Normal 114 2 2 8 2 3" xfId="19143"/>
    <cellStyle name="Normal 114 2 2 8 3" xfId="19144"/>
    <cellStyle name="Normal 114 2 2 8 3 2" xfId="19145"/>
    <cellStyle name="Normal 114 2 2 8 4" xfId="19146"/>
    <cellStyle name="Normal 114 2 2 8 5" xfId="19147"/>
    <cellStyle name="Normal 114 2 2 8 6" xfId="19148"/>
    <cellStyle name="Normal 114 2 2 9" xfId="19149"/>
    <cellStyle name="Normal 114 2 2 9 2" xfId="19150"/>
    <cellStyle name="Normal 114 2 2 9 2 2" xfId="19151"/>
    <cellStyle name="Normal 114 2 2 9 2 2 2" xfId="19152"/>
    <cellStyle name="Normal 114 2 2 9 2 3" xfId="19153"/>
    <cellStyle name="Normal 114 2 2 9 3" xfId="19154"/>
    <cellStyle name="Normal 114 2 2 9 3 2" xfId="19155"/>
    <cellStyle name="Normal 114 2 2 9 4" xfId="19156"/>
    <cellStyle name="Normal 114 2 2 9 5" xfId="19157"/>
    <cellStyle name="Normal 114 2 2 9 6" xfId="19158"/>
    <cellStyle name="Normal 114 2 3" xfId="19159"/>
    <cellStyle name="Normal 114 2 3 2" xfId="19160"/>
    <cellStyle name="Normal 114 2 3 2 2" xfId="19161"/>
    <cellStyle name="Normal 114 2 3 2 2 2" xfId="19162"/>
    <cellStyle name="Normal 114 2 3 2 3" xfId="19163"/>
    <cellStyle name="Normal 114 2 3 3" xfId="19164"/>
    <cellStyle name="Normal 114 2 3 3 2" xfId="19165"/>
    <cellStyle name="Normal 114 2 3 4" xfId="19166"/>
    <cellStyle name="Normal 114 2 3 5" xfId="19167"/>
    <cellStyle name="Normal 114 2 3 6" xfId="19168"/>
    <cellStyle name="Normal 114 2 4" xfId="19169"/>
    <cellStyle name="Normal 114 2 4 2" xfId="19170"/>
    <cellStyle name="Normal 114 2 4 2 2" xfId="19171"/>
    <cellStyle name="Normal 114 2 4 2 2 2" xfId="19172"/>
    <cellStyle name="Normal 114 2 4 2 3" xfId="19173"/>
    <cellStyle name="Normal 114 2 4 3" xfId="19174"/>
    <cellStyle name="Normal 114 2 4 3 2" xfId="19175"/>
    <cellStyle name="Normal 114 2 4 4" xfId="19176"/>
    <cellStyle name="Normal 114 2 4 5" xfId="19177"/>
    <cellStyle name="Normal 114 2 4 6" xfId="19178"/>
    <cellStyle name="Normal 114 2 5" xfId="19179"/>
    <cellStyle name="Normal 114 2 5 2" xfId="19180"/>
    <cellStyle name="Normal 114 2 5 2 2" xfId="19181"/>
    <cellStyle name="Normal 114 2 5 2 2 2" xfId="19182"/>
    <cellStyle name="Normal 114 2 5 2 3" xfId="19183"/>
    <cellStyle name="Normal 114 2 5 3" xfId="19184"/>
    <cellStyle name="Normal 114 2 5 3 2" xfId="19185"/>
    <cellStyle name="Normal 114 2 5 4" xfId="19186"/>
    <cellStyle name="Normal 114 2 5 5" xfId="19187"/>
    <cellStyle name="Normal 114 2 5 6" xfId="19188"/>
    <cellStyle name="Normal 114 2 6" xfId="19189"/>
    <cellStyle name="Normal 114 2 6 2" xfId="19190"/>
    <cellStyle name="Normal 114 2 6 2 2" xfId="19191"/>
    <cellStyle name="Normal 114 2 6 2 2 2" xfId="19192"/>
    <cellStyle name="Normal 114 2 6 2 3" xfId="19193"/>
    <cellStyle name="Normal 114 2 6 3" xfId="19194"/>
    <cellStyle name="Normal 114 2 6 3 2" xfId="19195"/>
    <cellStyle name="Normal 114 2 6 4" xfId="19196"/>
    <cellStyle name="Normal 114 2 6 5" xfId="19197"/>
    <cellStyle name="Normal 114 2 6 6" xfId="19198"/>
    <cellStyle name="Normal 114 2 7" xfId="19199"/>
    <cellStyle name="Normal 114 2 7 2" xfId="19200"/>
    <cellStyle name="Normal 114 2 7 2 2" xfId="19201"/>
    <cellStyle name="Normal 114 2 7 2 2 2" xfId="19202"/>
    <cellStyle name="Normal 114 2 7 2 3" xfId="19203"/>
    <cellStyle name="Normal 114 2 7 3" xfId="19204"/>
    <cellStyle name="Normal 114 2 7 3 2" xfId="19205"/>
    <cellStyle name="Normal 114 2 7 4" xfId="19206"/>
    <cellStyle name="Normal 114 2 7 5" xfId="19207"/>
    <cellStyle name="Normal 114 2 7 6" xfId="19208"/>
    <cellStyle name="Normal 114 2 8" xfId="19209"/>
    <cellStyle name="Normal 114 2 8 2" xfId="19210"/>
    <cellStyle name="Normal 114 2 8 2 2" xfId="19211"/>
    <cellStyle name="Normal 114 2 8 2 2 2" xfId="19212"/>
    <cellStyle name="Normal 114 2 8 2 3" xfId="19213"/>
    <cellStyle name="Normal 114 2 8 3" xfId="19214"/>
    <cellStyle name="Normal 114 2 8 3 2" xfId="19215"/>
    <cellStyle name="Normal 114 2 8 4" xfId="19216"/>
    <cellStyle name="Normal 114 2 8 5" xfId="19217"/>
    <cellStyle name="Normal 114 2 8 6" xfId="19218"/>
    <cellStyle name="Normal 114 2 9" xfId="19219"/>
    <cellStyle name="Normal 114 2 9 2" xfId="19220"/>
    <cellStyle name="Normal 114 2 9 2 2" xfId="19221"/>
    <cellStyle name="Normal 114 2 9 2 2 2" xfId="19222"/>
    <cellStyle name="Normal 114 2 9 2 3" xfId="19223"/>
    <cellStyle name="Normal 114 2 9 3" xfId="19224"/>
    <cellStyle name="Normal 114 2 9 3 2" xfId="19225"/>
    <cellStyle name="Normal 114 2 9 4" xfId="19226"/>
    <cellStyle name="Normal 114 2 9 5" xfId="19227"/>
    <cellStyle name="Normal 114 2 9 6" xfId="19228"/>
    <cellStyle name="Normal 114 20" xfId="19229"/>
    <cellStyle name="Normal 114 3" xfId="19230"/>
    <cellStyle name="Normal 114 3 10" xfId="19231"/>
    <cellStyle name="Normal 114 3 10 2" xfId="19232"/>
    <cellStyle name="Normal 114 3 10 2 2" xfId="19233"/>
    <cellStyle name="Normal 114 3 10 2 2 2" xfId="19234"/>
    <cellStyle name="Normal 114 3 10 2 3" xfId="19235"/>
    <cellStyle name="Normal 114 3 10 3" xfId="19236"/>
    <cellStyle name="Normal 114 3 10 3 2" xfId="19237"/>
    <cellStyle name="Normal 114 3 10 4" xfId="19238"/>
    <cellStyle name="Normal 114 3 10 5" xfId="19239"/>
    <cellStyle name="Normal 114 3 10 6" xfId="19240"/>
    <cellStyle name="Normal 114 3 11" xfId="19241"/>
    <cellStyle name="Normal 114 3 11 2" xfId="19242"/>
    <cellStyle name="Normal 114 3 11 2 2" xfId="19243"/>
    <cellStyle name="Normal 114 3 11 2 2 2" xfId="19244"/>
    <cellStyle name="Normal 114 3 11 2 3" xfId="19245"/>
    <cellStyle name="Normal 114 3 11 3" xfId="19246"/>
    <cellStyle name="Normal 114 3 11 3 2" xfId="19247"/>
    <cellStyle name="Normal 114 3 11 4" xfId="19248"/>
    <cellStyle name="Normal 114 3 11 5" xfId="19249"/>
    <cellStyle name="Normal 114 3 11 6" xfId="19250"/>
    <cellStyle name="Normal 114 3 12" xfId="19251"/>
    <cellStyle name="Normal 114 3 12 2" xfId="19252"/>
    <cellStyle name="Normal 114 3 12 2 2" xfId="19253"/>
    <cellStyle name="Normal 114 3 12 3" xfId="19254"/>
    <cellStyle name="Normal 114 3 13" xfId="19255"/>
    <cellStyle name="Normal 114 3 13 2" xfId="19256"/>
    <cellStyle name="Normal 114 3 14" xfId="19257"/>
    <cellStyle name="Normal 114 3 15" xfId="19258"/>
    <cellStyle name="Normal 114 3 16" xfId="19259"/>
    <cellStyle name="Normal 114 3 2" xfId="19260"/>
    <cellStyle name="Normal 114 3 2 2" xfId="19261"/>
    <cellStyle name="Normal 114 3 2 2 2" xfId="19262"/>
    <cellStyle name="Normal 114 3 2 2 2 2" xfId="19263"/>
    <cellStyle name="Normal 114 3 2 2 3" xfId="19264"/>
    <cellStyle name="Normal 114 3 2 3" xfId="19265"/>
    <cellStyle name="Normal 114 3 2 3 2" xfId="19266"/>
    <cellStyle name="Normal 114 3 2 4" xfId="19267"/>
    <cellStyle name="Normal 114 3 2 5" xfId="19268"/>
    <cellStyle name="Normal 114 3 2 6" xfId="19269"/>
    <cellStyle name="Normal 114 3 3" xfId="19270"/>
    <cellStyle name="Normal 114 3 3 2" xfId="19271"/>
    <cellStyle name="Normal 114 3 3 2 2" xfId="19272"/>
    <cellStyle name="Normal 114 3 3 2 2 2" xfId="19273"/>
    <cellStyle name="Normal 114 3 3 2 3" xfId="19274"/>
    <cellStyle name="Normal 114 3 3 3" xfId="19275"/>
    <cellStyle name="Normal 114 3 3 3 2" xfId="19276"/>
    <cellStyle name="Normal 114 3 3 4" xfId="19277"/>
    <cellStyle name="Normal 114 3 3 5" xfId="19278"/>
    <cellStyle name="Normal 114 3 3 6" xfId="19279"/>
    <cellStyle name="Normal 114 3 4" xfId="19280"/>
    <cellStyle name="Normal 114 3 4 2" xfId="19281"/>
    <cellStyle name="Normal 114 3 4 2 2" xfId="19282"/>
    <cellStyle name="Normal 114 3 4 2 2 2" xfId="19283"/>
    <cellStyle name="Normal 114 3 4 2 3" xfId="19284"/>
    <cellStyle name="Normal 114 3 4 3" xfId="19285"/>
    <cellStyle name="Normal 114 3 4 3 2" xfId="19286"/>
    <cellStyle name="Normal 114 3 4 4" xfId="19287"/>
    <cellStyle name="Normal 114 3 4 5" xfId="19288"/>
    <cellStyle name="Normal 114 3 4 6" xfId="19289"/>
    <cellStyle name="Normal 114 3 5" xfId="19290"/>
    <cellStyle name="Normal 114 3 5 2" xfId="19291"/>
    <cellStyle name="Normal 114 3 5 2 2" xfId="19292"/>
    <cellStyle name="Normal 114 3 5 2 2 2" xfId="19293"/>
    <cellStyle name="Normal 114 3 5 2 3" xfId="19294"/>
    <cellStyle name="Normal 114 3 5 3" xfId="19295"/>
    <cellStyle name="Normal 114 3 5 3 2" xfId="19296"/>
    <cellStyle name="Normal 114 3 5 4" xfId="19297"/>
    <cellStyle name="Normal 114 3 5 5" xfId="19298"/>
    <cellStyle name="Normal 114 3 5 6" xfId="19299"/>
    <cellStyle name="Normal 114 3 6" xfId="19300"/>
    <cellStyle name="Normal 114 3 6 2" xfId="19301"/>
    <cellStyle name="Normal 114 3 6 2 2" xfId="19302"/>
    <cellStyle name="Normal 114 3 6 2 2 2" xfId="19303"/>
    <cellStyle name="Normal 114 3 6 2 3" xfId="19304"/>
    <cellStyle name="Normal 114 3 6 3" xfId="19305"/>
    <cellStyle name="Normal 114 3 6 3 2" xfId="19306"/>
    <cellStyle name="Normal 114 3 6 4" xfId="19307"/>
    <cellStyle name="Normal 114 3 6 5" xfId="19308"/>
    <cellStyle name="Normal 114 3 6 6" xfId="19309"/>
    <cellStyle name="Normal 114 3 7" xfId="19310"/>
    <cellStyle name="Normal 114 3 7 2" xfId="19311"/>
    <cellStyle name="Normal 114 3 7 2 2" xfId="19312"/>
    <cellStyle name="Normal 114 3 7 2 2 2" xfId="19313"/>
    <cellStyle name="Normal 114 3 7 2 3" xfId="19314"/>
    <cellStyle name="Normal 114 3 7 3" xfId="19315"/>
    <cellStyle name="Normal 114 3 7 3 2" xfId="19316"/>
    <cellStyle name="Normal 114 3 7 4" xfId="19317"/>
    <cellStyle name="Normal 114 3 7 5" xfId="19318"/>
    <cellStyle name="Normal 114 3 7 6" xfId="19319"/>
    <cellStyle name="Normal 114 3 8" xfId="19320"/>
    <cellStyle name="Normal 114 3 8 2" xfId="19321"/>
    <cellStyle name="Normal 114 3 8 2 2" xfId="19322"/>
    <cellStyle name="Normal 114 3 8 2 2 2" xfId="19323"/>
    <cellStyle name="Normal 114 3 8 2 3" xfId="19324"/>
    <cellStyle name="Normal 114 3 8 3" xfId="19325"/>
    <cellStyle name="Normal 114 3 8 3 2" xfId="19326"/>
    <cellStyle name="Normal 114 3 8 4" xfId="19327"/>
    <cellStyle name="Normal 114 3 8 5" xfId="19328"/>
    <cellStyle name="Normal 114 3 8 6" xfId="19329"/>
    <cellStyle name="Normal 114 3 9" xfId="19330"/>
    <cellStyle name="Normal 114 3 9 2" xfId="19331"/>
    <cellStyle name="Normal 114 3 9 2 2" xfId="19332"/>
    <cellStyle name="Normal 114 3 9 2 2 2" xfId="19333"/>
    <cellStyle name="Normal 114 3 9 2 3" xfId="19334"/>
    <cellStyle name="Normal 114 3 9 3" xfId="19335"/>
    <cellStyle name="Normal 114 3 9 3 2" xfId="19336"/>
    <cellStyle name="Normal 114 3 9 4" xfId="19337"/>
    <cellStyle name="Normal 114 3 9 5" xfId="19338"/>
    <cellStyle name="Normal 114 3 9 6" xfId="19339"/>
    <cellStyle name="Normal 114 4" xfId="19340"/>
    <cellStyle name="Normal 114 4 2" xfId="19341"/>
    <cellStyle name="Normal 114 4 2 2" xfId="19342"/>
    <cellStyle name="Normal 114 4 2 2 2" xfId="19343"/>
    <cellStyle name="Normal 114 4 2 3" xfId="19344"/>
    <cellStyle name="Normal 114 4 3" xfId="19345"/>
    <cellStyle name="Normal 114 4 3 2" xfId="19346"/>
    <cellStyle name="Normal 114 4 4" xfId="19347"/>
    <cellStyle name="Normal 114 4 5" xfId="19348"/>
    <cellStyle name="Normal 114 4 6" xfId="19349"/>
    <cellStyle name="Normal 114 5" xfId="19350"/>
    <cellStyle name="Normal 114 5 2" xfId="19351"/>
    <cellStyle name="Normal 114 5 2 2" xfId="19352"/>
    <cellStyle name="Normal 114 5 2 2 2" xfId="19353"/>
    <cellStyle name="Normal 114 5 2 3" xfId="19354"/>
    <cellStyle name="Normal 114 5 3" xfId="19355"/>
    <cellStyle name="Normal 114 5 3 2" xfId="19356"/>
    <cellStyle name="Normal 114 5 4" xfId="19357"/>
    <cellStyle name="Normal 114 5 5" xfId="19358"/>
    <cellStyle name="Normal 114 5 6" xfId="19359"/>
    <cellStyle name="Normal 114 6" xfId="19360"/>
    <cellStyle name="Normal 114 6 2" xfId="19361"/>
    <cellStyle name="Normal 114 6 2 2" xfId="19362"/>
    <cellStyle name="Normal 114 6 2 2 2" xfId="19363"/>
    <cellStyle name="Normal 114 6 2 3" xfId="19364"/>
    <cellStyle name="Normal 114 6 3" xfId="19365"/>
    <cellStyle name="Normal 114 6 3 2" xfId="19366"/>
    <cellStyle name="Normal 114 6 4" xfId="19367"/>
    <cellStyle name="Normal 114 6 5" xfId="19368"/>
    <cellStyle name="Normal 114 6 6" xfId="19369"/>
    <cellStyle name="Normal 114 7" xfId="19370"/>
    <cellStyle name="Normal 114 7 2" xfId="19371"/>
    <cellStyle name="Normal 114 7 2 2" xfId="19372"/>
    <cellStyle name="Normal 114 7 2 2 2" xfId="19373"/>
    <cellStyle name="Normal 114 7 2 3" xfId="19374"/>
    <cellStyle name="Normal 114 7 3" xfId="19375"/>
    <cellStyle name="Normal 114 7 3 2" xfId="19376"/>
    <cellStyle name="Normal 114 7 4" xfId="19377"/>
    <cellStyle name="Normal 114 7 5" xfId="19378"/>
    <cellStyle name="Normal 114 7 6" xfId="19379"/>
    <cellStyle name="Normal 114 8" xfId="19380"/>
    <cellStyle name="Normal 114 8 2" xfId="19381"/>
    <cellStyle name="Normal 114 8 2 2" xfId="19382"/>
    <cellStyle name="Normal 114 8 2 2 2" xfId="19383"/>
    <cellStyle name="Normal 114 8 2 3" xfId="19384"/>
    <cellStyle name="Normal 114 8 3" xfId="19385"/>
    <cellStyle name="Normal 114 8 3 2" xfId="19386"/>
    <cellStyle name="Normal 114 8 4" xfId="19387"/>
    <cellStyle name="Normal 114 8 5" xfId="19388"/>
    <cellStyle name="Normal 114 8 6" xfId="19389"/>
    <cellStyle name="Normal 114 9" xfId="19390"/>
    <cellStyle name="Normal 114 9 2" xfId="19391"/>
    <cellStyle name="Normal 114 9 2 2" xfId="19392"/>
    <cellStyle name="Normal 114 9 2 2 2" xfId="19393"/>
    <cellStyle name="Normal 114 9 2 3" xfId="19394"/>
    <cellStyle name="Normal 114 9 3" xfId="19395"/>
    <cellStyle name="Normal 114 9 3 2" xfId="19396"/>
    <cellStyle name="Normal 114 9 4" xfId="19397"/>
    <cellStyle name="Normal 114 9 5" xfId="19398"/>
    <cellStyle name="Normal 114 9 6" xfId="19399"/>
    <cellStyle name="Normal 115" xfId="19400"/>
    <cellStyle name="Normal 115 10" xfId="19401"/>
    <cellStyle name="Normal 115 10 2" xfId="19402"/>
    <cellStyle name="Normal 115 10 2 2" xfId="19403"/>
    <cellStyle name="Normal 115 10 2 2 2" xfId="19404"/>
    <cellStyle name="Normal 115 10 2 3" xfId="19405"/>
    <cellStyle name="Normal 115 10 3" xfId="19406"/>
    <cellStyle name="Normal 115 10 3 2" xfId="19407"/>
    <cellStyle name="Normal 115 10 4" xfId="19408"/>
    <cellStyle name="Normal 115 10 5" xfId="19409"/>
    <cellStyle name="Normal 115 10 6" xfId="19410"/>
    <cellStyle name="Normal 115 11" xfId="19411"/>
    <cellStyle name="Normal 115 11 2" xfId="19412"/>
    <cellStyle name="Normal 115 11 2 2" xfId="19413"/>
    <cellStyle name="Normal 115 11 2 2 2" xfId="19414"/>
    <cellStyle name="Normal 115 11 2 3" xfId="19415"/>
    <cellStyle name="Normal 115 11 3" xfId="19416"/>
    <cellStyle name="Normal 115 11 3 2" xfId="19417"/>
    <cellStyle name="Normal 115 11 4" xfId="19418"/>
    <cellStyle name="Normal 115 11 5" xfId="19419"/>
    <cellStyle name="Normal 115 11 6" xfId="19420"/>
    <cellStyle name="Normal 115 12" xfId="19421"/>
    <cellStyle name="Normal 115 12 2" xfId="19422"/>
    <cellStyle name="Normal 115 12 2 2" xfId="19423"/>
    <cellStyle name="Normal 115 12 2 2 2" xfId="19424"/>
    <cellStyle name="Normal 115 12 2 3" xfId="19425"/>
    <cellStyle name="Normal 115 12 3" xfId="19426"/>
    <cellStyle name="Normal 115 12 3 2" xfId="19427"/>
    <cellStyle name="Normal 115 12 4" xfId="19428"/>
    <cellStyle name="Normal 115 12 5" xfId="19429"/>
    <cellStyle name="Normal 115 12 6" xfId="19430"/>
    <cellStyle name="Normal 115 13" xfId="19431"/>
    <cellStyle name="Normal 115 13 2" xfId="19432"/>
    <cellStyle name="Normal 115 13 2 2" xfId="19433"/>
    <cellStyle name="Normal 115 13 2 2 2" xfId="19434"/>
    <cellStyle name="Normal 115 13 2 3" xfId="19435"/>
    <cellStyle name="Normal 115 13 3" xfId="19436"/>
    <cellStyle name="Normal 115 13 3 2" xfId="19437"/>
    <cellStyle name="Normal 115 13 4" xfId="19438"/>
    <cellStyle name="Normal 115 13 5" xfId="19439"/>
    <cellStyle name="Normal 115 13 6" xfId="19440"/>
    <cellStyle name="Normal 115 14" xfId="19441"/>
    <cellStyle name="Normal 115 14 2" xfId="19442"/>
    <cellStyle name="Normal 115 14 2 2" xfId="19443"/>
    <cellStyle name="Normal 115 14 2 2 2" xfId="19444"/>
    <cellStyle name="Normal 115 14 2 3" xfId="19445"/>
    <cellStyle name="Normal 115 14 3" xfId="19446"/>
    <cellStyle name="Normal 115 14 3 2" xfId="19447"/>
    <cellStyle name="Normal 115 14 4" xfId="19448"/>
    <cellStyle name="Normal 115 14 5" xfId="19449"/>
    <cellStyle name="Normal 115 14 6" xfId="19450"/>
    <cellStyle name="Normal 115 15" xfId="19451"/>
    <cellStyle name="Normal 115 15 2" xfId="19452"/>
    <cellStyle name="Normal 115 16" xfId="19453"/>
    <cellStyle name="Normal 115 16 2" xfId="19454"/>
    <cellStyle name="Normal 115 16 2 2" xfId="19455"/>
    <cellStyle name="Normal 115 16 3" xfId="19456"/>
    <cellStyle name="Normal 115 17" xfId="19457"/>
    <cellStyle name="Normal 115 17 2" xfId="19458"/>
    <cellStyle name="Normal 115 18" xfId="19459"/>
    <cellStyle name="Normal 115 19" xfId="19460"/>
    <cellStyle name="Normal 115 2" xfId="19461"/>
    <cellStyle name="Normal 115 2 10" xfId="19462"/>
    <cellStyle name="Normal 115 2 10 2" xfId="19463"/>
    <cellStyle name="Normal 115 2 10 2 2" xfId="19464"/>
    <cellStyle name="Normal 115 2 10 2 2 2" xfId="19465"/>
    <cellStyle name="Normal 115 2 10 2 3" xfId="19466"/>
    <cellStyle name="Normal 115 2 10 3" xfId="19467"/>
    <cellStyle name="Normal 115 2 10 3 2" xfId="19468"/>
    <cellStyle name="Normal 115 2 10 4" xfId="19469"/>
    <cellStyle name="Normal 115 2 10 5" xfId="19470"/>
    <cellStyle name="Normal 115 2 10 6" xfId="19471"/>
    <cellStyle name="Normal 115 2 11" xfId="19472"/>
    <cellStyle name="Normal 115 2 11 2" xfId="19473"/>
    <cellStyle name="Normal 115 2 11 2 2" xfId="19474"/>
    <cellStyle name="Normal 115 2 11 2 2 2" xfId="19475"/>
    <cellStyle name="Normal 115 2 11 2 3" xfId="19476"/>
    <cellStyle name="Normal 115 2 11 3" xfId="19477"/>
    <cellStyle name="Normal 115 2 11 3 2" xfId="19478"/>
    <cellStyle name="Normal 115 2 11 4" xfId="19479"/>
    <cellStyle name="Normal 115 2 11 5" xfId="19480"/>
    <cellStyle name="Normal 115 2 11 6" xfId="19481"/>
    <cellStyle name="Normal 115 2 12" xfId="19482"/>
    <cellStyle name="Normal 115 2 12 2" xfId="19483"/>
    <cellStyle name="Normal 115 2 12 2 2" xfId="19484"/>
    <cellStyle name="Normal 115 2 12 2 2 2" xfId="19485"/>
    <cellStyle name="Normal 115 2 12 2 3" xfId="19486"/>
    <cellStyle name="Normal 115 2 12 3" xfId="19487"/>
    <cellStyle name="Normal 115 2 12 3 2" xfId="19488"/>
    <cellStyle name="Normal 115 2 12 4" xfId="19489"/>
    <cellStyle name="Normal 115 2 12 5" xfId="19490"/>
    <cellStyle name="Normal 115 2 12 6" xfId="19491"/>
    <cellStyle name="Normal 115 2 13" xfId="19492"/>
    <cellStyle name="Normal 115 2 13 2" xfId="19493"/>
    <cellStyle name="Normal 115 2 13 2 2" xfId="19494"/>
    <cellStyle name="Normal 115 2 13 2 2 2" xfId="19495"/>
    <cellStyle name="Normal 115 2 13 2 3" xfId="19496"/>
    <cellStyle name="Normal 115 2 13 3" xfId="19497"/>
    <cellStyle name="Normal 115 2 13 3 2" xfId="19498"/>
    <cellStyle name="Normal 115 2 13 4" xfId="19499"/>
    <cellStyle name="Normal 115 2 13 5" xfId="19500"/>
    <cellStyle name="Normal 115 2 13 6" xfId="19501"/>
    <cellStyle name="Normal 115 2 14" xfId="19502"/>
    <cellStyle name="Normal 115 2 14 2" xfId="19503"/>
    <cellStyle name="Normal 115 2 15" xfId="19504"/>
    <cellStyle name="Normal 115 2 15 2" xfId="19505"/>
    <cellStyle name="Normal 115 2 15 2 2" xfId="19506"/>
    <cellStyle name="Normal 115 2 15 3" xfId="19507"/>
    <cellStyle name="Normal 115 2 16" xfId="19508"/>
    <cellStyle name="Normal 115 2 16 2" xfId="19509"/>
    <cellStyle name="Normal 115 2 17" xfId="19510"/>
    <cellStyle name="Normal 115 2 18" xfId="19511"/>
    <cellStyle name="Normal 115 2 19" xfId="19512"/>
    <cellStyle name="Normal 115 2 2" xfId="19513"/>
    <cellStyle name="Normal 115 2 2 10" xfId="19514"/>
    <cellStyle name="Normal 115 2 2 10 2" xfId="19515"/>
    <cellStyle name="Normal 115 2 2 10 2 2" xfId="19516"/>
    <cellStyle name="Normal 115 2 2 10 2 2 2" xfId="19517"/>
    <cellStyle name="Normal 115 2 2 10 2 3" xfId="19518"/>
    <cellStyle name="Normal 115 2 2 10 3" xfId="19519"/>
    <cellStyle name="Normal 115 2 2 10 3 2" xfId="19520"/>
    <cellStyle name="Normal 115 2 2 10 4" xfId="19521"/>
    <cellStyle name="Normal 115 2 2 10 5" xfId="19522"/>
    <cellStyle name="Normal 115 2 2 10 6" xfId="19523"/>
    <cellStyle name="Normal 115 2 2 11" xfId="19524"/>
    <cellStyle name="Normal 115 2 2 11 2" xfId="19525"/>
    <cellStyle name="Normal 115 2 2 11 2 2" xfId="19526"/>
    <cellStyle name="Normal 115 2 2 11 2 2 2" xfId="19527"/>
    <cellStyle name="Normal 115 2 2 11 2 3" xfId="19528"/>
    <cellStyle name="Normal 115 2 2 11 3" xfId="19529"/>
    <cellStyle name="Normal 115 2 2 11 3 2" xfId="19530"/>
    <cellStyle name="Normal 115 2 2 11 4" xfId="19531"/>
    <cellStyle name="Normal 115 2 2 11 5" xfId="19532"/>
    <cellStyle name="Normal 115 2 2 11 6" xfId="19533"/>
    <cellStyle name="Normal 115 2 2 12" xfId="19534"/>
    <cellStyle name="Normal 115 2 2 12 2" xfId="19535"/>
    <cellStyle name="Normal 115 2 2 12 2 2" xfId="19536"/>
    <cellStyle name="Normal 115 2 2 12 3" xfId="19537"/>
    <cellStyle name="Normal 115 2 2 13" xfId="19538"/>
    <cellStyle name="Normal 115 2 2 13 2" xfId="19539"/>
    <cellStyle name="Normal 115 2 2 14" xfId="19540"/>
    <cellStyle name="Normal 115 2 2 15" xfId="19541"/>
    <cellStyle name="Normal 115 2 2 16" xfId="19542"/>
    <cellStyle name="Normal 115 2 2 2" xfId="19543"/>
    <cellStyle name="Normal 115 2 2 2 2" xfId="19544"/>
    <cellStyle name="Normal 115 2 2 2 2 2" xfId="19545"/>
    <cellStyle name="Normal 115 2 2 2 2 2 2" xfId="19546"/>
    <cellStyle name="Normal 115 2 2 2 2 3" xfId="19547"/>
    <cellStyle name="Normal 115 2 2 2 3" xfId="19548"/>
    <cellStyle name="Normal 115 2 2 2 3 2" xfId="19549"/>
    <cellStyle name="Normal 115 2 2 2 4" xfId="19550"/>
    <cellStyle name="Normal 115 2 2 2 5" xfId="19551"/>
    <cellStyle name="Normal 115 2 2 2 6" xfId="19552"/>
    <cellStyle name="Normal 115 2 2 3" xfId="19553"/>
    <cellStyle name="Normal 115 2 2 3 2" xfId="19554"/>
    <cellStyle name="Normal 115 2 2 3 2 2" xfId="19555"/>
    <cellStyle name="Normal 115 2 2 3 2 2 2" xfId="19556"/>
    <cellStyle name="Normal 115 2 2 3 2 3" xfId="19557"/>
    <cellStyle name="Normal 115 2 2 3 3" xfId="19558"/>
    <cellStyle name="Normal 115 2 2 3 3 2" xfId="19559"/>
    <cellStyle name="Normal 115 2 2 3 4" xfId="19560"/>
    <cellStyle name="Normal 115 2 2 3 5" xfId="19561"/>
    <cellStyle name="Normal 115 2 2 3 6" xfId="19562"/>
    <cellStyle name="Normal 115 2 2 4" xfId="19563"/>
    <cellStyle name="Normal 115 2 2 4 2" xfId="19564"/>
    <cellStyle name="Normal 115 2 2 4 2 2" xfId="19565"/>
    <cellStyle name="Normal 115 2 2 4 2 2 2" xfId="19566"/>
    <cellStyle name="Normal 115 2 2 4 2 3" xfId="19567"/>
    <cellStyle name="Normal 115 2 2 4 3" xfId="19568"/>
    <cellStyle name="Normal 115 2 2 4 3 2" xfId="19569"/>
    <cellStyle name="Normal 115 2 2 4 4" xfId="19570"/>
    <cellStyle name="Normal 115 2 2 4 5" xfId="19571"/>
    <cellStyle name="Normal 115 2 2 4 6" xfId="19572"/>
    <cellStyle name="Normal 115 2 2 5" xfId="19573"/>
    <cellStyle name="Normal 115 2 2 5 2" xfId="19574"/>
    <cellStyle name="Normal 115 2 2 5 2 2" xfId="19575"/>
    <cellStyle name="Normal 115 2 2 5 2 2 2" xfId="19576"/>
    <cellStyle name="Normal 115 2 2 5 2 3" xfId="19577"/>
    <cellStyle name="Normal 115 2 2 5 3" xfId="19578"/>
    <cellStyle name="Normal 115 2 2 5 3 2" xfId="19579"/>
    <cellStyle name="Normal 115 2 2 5 4" xfId="19580"/>
    <cellStyle name="Normal 115 2 2 5 5" xfId="19581"/>
    <cellStyle name="Normal 115 2 2 5 6" xfId="19582"/>
    <cellStyle name="Normal 115 2 2 6" xfId="19583"/>
    <cellStyle name="Normal 115 2 2 6 2" xfId="19584"/>
    <cellStyle name="Normal 115 2 2 6 2 2" xfId="19585"/>
    <cellStyle name="Normal 115 2 2 6 2 2 2" xfId="19586"/>
    <cellStyle name="Normal 115 2 2 6 2 3" xfId="19587"/>
    <cellStyle name="Normal 115 2 2 6 3" xfId="19588"/>
    <cellStyle name="Normal 115 2 2 6 3 2" xfId="19589"/>
    <cellStyle name="Normal 115 2 2 6 4" xfId="19590"/>
    <cellStyle name="Normal 115 2 2 6 5" xfId="19591"/>
    <cellStyle name="Normal 115 2 2 6 6" xfId="19592"/>
    <cellStyle name="Normal 115 2 2 7" xfId="19593"/>
    <cellStyle name="Normal 115 2 2 7 2" xfId="19594"/>
    <cellStyle name="Normal 115 2 2 7 2 2" xfId="19595"/>
    <cellStyle name="Normal 115 2 2 7 2 2 2" xfId="19596"/>
    <cellStyle name="Normal 115 2 2 7 2 3" xfId="19597"/>
    <cellStyle name="Normal 115 2 2 7 3" xfId="19598"/>
    <cellStyle name="Normal 115 2 2 7 3 2" xfId="19599"/>
    <cellStyle name="Normal 115 2 2 7 4" xfId="19600"/>
    <cellStyle name="Normal 115 2 2 7 5" xfId="19601"/>
    <cellStyle name="Normal 115 2 2 7 6" xfId="19602"/>
    <cellStyle name="Normal 115 2 2 8" xfId="19603"/>
    <cellStyle name="Normal 115 2 2 8 2" xfId="19604"/>
    <cellStyle name="Normal 115 2 2 8 2 2" xfId="19605"/>
    <cellStyle name="Normal 115 2 2 8 2 2 2" xfId="19606"/>
    <cellStyle name="Normal 115 2 2 8 2 3" xfId="19607"/>
    <cellStyle name="Normal 115 2 2 8 3" xfId="19608"/>
    <cellStyle name="Normal 115 2 2 8 3 2" xfId="19609"/>
    <cellStyle name="Normal 115 2 2 8 4" xfId="19610"/>
    <cellStyle name="Normal 115 2 2 8 5" xfId="19611"/>
    <cellStyle name="Normal 115 2 2 8 6" xfId="19612"/>
    <cellStyle name="Normal 115 2 2 9" xfId="19613"/>
    <cellStyle name="Normal 115 2 2 9 2" xfId="19614"/>
    <cellStyle name="Normal 115 2 2 9 2 2" xfId="19615"/>
    <cellStyle name="Normal 115 2 2 9 2 2 2" xfId="19616"/>
    <cellStyle name="Normal 115 2 2 9 2 3" xfId="19617"/>
    <cellStyle name="Normal 115 2 2 9 3" xfId="19618"/>
    <cellStyle name="Normal 115 2 2 9 3 2" xfId="19619"/>
    <cellStyle name="Normal 115 2 2 9 4" xfId="19620"/>
    <cellStyle name="Normal 115 2 2 9 5" xfId="19621"/>
    <cellStyle name="Normal 115 2 2 9 6" xfId="19622"/>
    <cellStyle name="Normal 115 2 3" xfId="19623"/>
    <cellStyle name="Normal 115 2 3 2" xfId="19624"/>
    <cellStyle name="Normal 115 2 3 2 2" xfId="19625"/>
    <cellStyle name="Normal 115 2 3 2 2 2" xfId="19626"/>
    <cellStyle name="Normal 115 2 3 2 3" xfId="19627"/>
    <cellStyle name="Normal 115 2 3 3" xfId="19628"/>
    <cellStyle name="Normal 115 2 3 3 2" xfId="19629"/>
    <cellStyle name="Normal 115 2 3 4" xfId="19630"/>
    <cellStyle name="Normal 115 2 3 5" xfId="19631"/>
    <cellStyle name="Normal 115 2 3 6" xfId="19632"/>
    <cellStyle name="Normal 115 2 4" xfId="19633"/>
    <cellStyle name="Normal 115 2 4 2" xfId="19634"/>
    <cellStyle name="Normal 115 2 4 2 2" xfId="19635"/>
    <cellStyle name="Normal 115 2 4 2 2 2" xfId="19636"/>
    <cellStyle name="Normal 115 2 4 2 3" xfId="19637"/>
    <cellStyle name="Normal 115 2 4 3" xfId="19638"/>
    <cellStyle name="Normal 115 2 4 3 2" xfId="19639"/>
    <cellStyle name="Normal 115 2 4 4" xfId="19640"/>
    <cellStyle name="Normal 115 2 4 5" xfId="19641"/>
    <cellStyle name="Normal 115 2 4 6" xfId="19642"/>
    <cellStyle name="Normal 115 2 5" xfId="19643"/>
    <cellStyle name="Normal 115 2 5 2" xfId="19644"/>
    <cellStyle name="Normal 115 2 5 2 2" xfId="19645"/>
    <cellStyle name="Normal 115 2 5 2 2 2" xfId="19646"/>
    <cellStyle name="Normal 115 2 5 2 3" xfId="19647"/>
    <cellStyle name="Normal 115 2 5 3" xfId="19648"/>
    <cellStyle name="Normal 115 2 5 3 2" xfId="19649"/>
    <cellStyle name="Normal 115 2 5 4" xfId="19650"/>
    <cellStyle name="Normal 115 2 5 5" xfId="19651"/>
    <cellStyle name="Normal 115 2 5 6" xfId="19652"/>
    <cellStyle name="Normal 115 2 6" xfId="19653"/>
    <cellStyle name="Normal 115 2 6 2" xfId="19654"/>
    <cellStyle name="Normal 115 2 6 2 2" xfId="19655"/>
    <cellStyle name="Normal 115 2 6 2 2 2" xfId="19656"/>
    <cellStyle name="Normal 115 2 6 2 3" xfId="19657"/>
    <cellStyle name="Normal 115 2 6 3" xfId="19658"/>
    <cellStyle name="Normal 115 2 6 3 2" xfId="19659"/>
    <cellStyle name="Normal 115 2 6 4" xfId="19660"/>
    <cellStyle name="Normal 115 2 6 5" xfId="19661"/>
    <cellStyle name="Normal 115 2 6 6" xfId="19662"/>
    <cellStyle name="Normal 115 2 7" xfId="19663"/>
    <cellStyle name="Normal 115 2 7 2" xfId="19664"/>
    <cellStyle name="Normal 115 2 7 2 2" xfId="19665"/>
    <cellStyle name="Normal 115 2 7 2 2 2" xfId="19666"/>
    <cellStyle name="Normal 115 2 7 2 3" xfId="19667"/>
    <cellStyle name="Normal 115 2 7 3" xfId="19668"/>
    <cellStyle name="Normal 115 2 7 3 2" xfId="19669"/>
    <cellStyle name="Normal 115 2 7 4" xfId="19670"/>
    <cellStyle name="Normal 115 2 7 5" xfId="19671"/>
    <cellStyle name="Normal 115 2 7 6" xfId="19672"/>
    <cellStyle name="Normal 115 2 8" xfId="19673"/>
    <cellStyle name="Normal 115 2 8 2" xfId="19674"/>
    <cellStyle name="Normal 115 2 8 2 2" xfId="19675"/>
    <cellStyle name="Normal 115 2 8 2 2 2" xfId="19676"/>
    <cellStyle name="Normal 115 2 8 2 3" xfId="19677"/>
    <cellStyle name="Normal 115 2 8 3" xfId="19678"/>
    <cellStyle name="Normal 115 2 8 3 2" xfId="19679"/>
    <cellStyle name="Normal 115 2 8 4" xfId="19680"/>
    <cellStyle name="Normal 115 2 8 5" xfId="19681"/>
    <cellStyle name="Normal 115 2 8 6" xfId="19682"/>
    <cellStyle name="Normal 115 2 9" xfId="19683"/>
    <cellStyle name="Normal 115 2 9 2" xfId="19684"/>
    <cellStyle name="Normal 115 2 9 2 2" xfId="19685"/>
    <cellStyle name="Normal 115 2 9 2 2 2" xfId="19686"/>
    <cellStyle name="Normal 115 2 9 2 3" xfId="19687"/>
    <cellStyle name="Normal 115 2 9 3" xfId="19688"/>
    <cellStyle name="Normal 115 2 9 3 2" xfId="19689"/>
    <cellStyle name="Normal 115 2 9 4" xfId="19690"/>
    <cellStyle name="Normal 115 2 9 5" xfId="19691"/>
    <cellStyle name="Normal 115 2 9 6" xfId="19692"/>
    <cellStyle name="Normal 115 20" xfId="19693"/>
    <cellStyle name="Normal 115 3" xfId="19694"/>
    <cellStyle name="Normal 115 3 10" xfId="19695"/>
    <cellStyle name="Normal 115 3 10 2" xfId="19696"/>
    <cellStyle name="Normal 115 3 10 2 2" xfId="19697"/>
    <cellStyle name="Normal 115 3 10 2 2 2" xfId="19698"/>
    <cellStyle name="Normal 115 3 10 2 3" xfId="19699"/>
    <cellStyle name="Normal 115 3 10 3" xfId="19700"/>
    <cellStyle name="Normal 115 3 10 3 2" xfId="19701"/>
    <cellStyle name="Normal 115 3 10 4" xfId="19702"/>
    <cellStyle name="Normal 115 3 10 5" xfId="19703"/>
    <cellStyle name="Normal 115 3 10 6" xfId="19704"/>
    <cellStyle name="Normal 115 3 11" xfId="19705"/>
    <cellStyle name="Normal 115 3 11 2" xfId="19706"/>
    <cellStyle name="Normal 115 3 11 2 2" xfId="19707"/>
    <cellStyle name="Normal 115 3 11 2 2 2" xfId="19708"/>
    <cellStyle name="Normal 115 3 11 2 3" xfId="19709"/>
    <cellStyle name="Normal 115 3 11 3" xfId="19710"/>
    <cellStyle name="Normal 115 3 11 3 2" xfId="19711"/>
    <cellStyle name="Normal 115 3 11 4" xfId="19712"/>
    <cellStyle name="Normal 115 3 11 5" xfId="19713"/>
    <cellStyle name="Normal 115 3 11 6" xfId="19714"/>
    <cellStyle name="Normal 115 3 12" xfId="19715"/>
    <cellStyle name="Normal 115 3 12 2" xfId="19716"/>
    <cellStyle name="Normal 115 3 12 2 2" xfId="19717"/>
    <cellStyle name="Normal 115 3 12 3" xfId="19718"/>
    <cellStyle name="Normal 115 3 13" xfId="19719"/>
    <cellStyle name="Normal 115 3 13 2" xfId="19720"/>
    <cellStyle name="Normal 115 3 14" xfId="19721"/>
    <cellStyle name="Normal 115 3 15" xfId="19722"/>
    <cellStyle name="Normal 115 3 16" xfId="19723"/>
    <cellStyle name="Normal 115 3 2" xfId="19724"/>
    <cellStyle name="Normal 115 3 2 2" xfId="19725"/>
    <cellStyle name="Normal 115 3 2 2 2" xfId="19726"/>
    <cellStyle name="Normal 115 3 2 2 2 2" xfId="19727"/>
    <cellStyle name="Normal 115 3 2 2 3" xfId="19728"/>
    <cellStyle name="Normal 115 3 2 3" xfId="19729"/>
    <cellStyle name="Normal 115 3 2 3 2" xfId="19730"/>
    <cellStyle name="Normal 115 3 2 4" xfId="19731"/>
    <cellStyle name="Normal 115 3 2 5" xfId="19732"/>
    <cellStyle name="Normal 115 3 2 6" xfId="19733"/>
    <cellStyle name="Normal 115 3 3" xfId="19734"/>
    <cellStyle name="Normal 115 3 3 2" xfId="19735"/>
    <cellStyle name="Normal 115 3 3 2 2" xfId="19736"/>
    <cellStyle name="Normal 115 3 3 2 2 2" xfId="19737"/>
    <cellStyle name="Normal 115 3 3 2 3" xfId="19738"/>
    <cellStyle name="Normal 115 3 3 3" xfId="19739"/>
    <cellStyle name="Normal 115 3 3 3 2" xfId="19740"/>
    <cellStyle name="Normal 115 3 3 4" xfId="19741"/>
    <cellStyle name="Normal 115 3 3 5" xfId="19742"/>
    <cellStyle name="Normal 115 3 3 6" xfId="19743"/>
    <cellStyle name="Normal 115 3 4" xfId="19744"/>
    <cellStyle name="Normal 115 3 4 2" xfId="19745"/>
    <cellStyle name="Normal 115 3 4 2 2" xfId="19746"/>
    <cellStyle name="Normal 115 3 4 2 2 2" xfId="19747"/>
    <cellStyle name="Normal 115 3 4 2 3" xfId="19748"/>
    <cellStyle name="Normal 115 3 4 3" xfId="19749"/>
    <cellStyle name="Normal 115 3 4 3 2" xfId="19750"/>
    <cellStyle name="Normal 115 3 4 4" xfId="19751"/>
    <cellStyle name="Normal 115 3 4 5" xfId="19752"/>
    <cellStyle name="Normal 115 3 4 6" xfId="19753"/>
    <cellStyle name="Normal 115 3 5" xfId="19754"/>
    <cellStyle name="Normal 115 3 5 2" xfId="19755"/>
    <cellStyle name="Normal 115 3 5 2 2" xfId="19756"/>
    <cellStyle name="Normal 115 3 5 2 2 2" xfId="19757"/>
    <cellStyle name="Normal 115 3 5 2 3" xfId="19758"/>
    <cellStyle name="Normal 115 3 5 3" xfId="19759"/>
    <cellStyle name="Normal 115 3 5 3 2" xfId="19760"/>
    <cellStyle name="Normal 115 3 5 4" xfId="19761"/>
    <cellStyle name="Normal 115 3 5 5" xfId="19762"/>
    <cellStyle name="Normal 115 3 5 6" xfId="19763"/>
    <cellStyle name="Normal 115 3 6" xfId="19764"/>
    <cellStyle name="Normal 115 3 6 2" xfId="19765"/>
    <cellStyle name="Normal 115 3 6 2 2" xfId="19766"/>
    <cellStyle name="Normal 115 3 6 2 2 2" xfId="19767"/>
    <cellStyle name="Normal 115 3 6 2 3" xfId="19768"/>
    <cellStyle name="Normal 115 3 6 3" xfId="19769"/>
    <cellStyle name="Normal 115 3 6 3 2" xfId="19770"/>
    <cellStyle name="Normal 115 3 6 4" xfId="19771"/>
    <cellStyle name="Normal 115 3 6 5" xfId="19772"/>
    <cellStyle name="Normal 115 3 6 6" xfId="19773"/>
    <cellStyle name="Normal 115 3 7" xfId="19774"/>
    <cellStyle name="Normal 115 3 7 2" xfId="19775"/>
    <cellStyle name="Normal 115 3 7 2 2" xfId="19776"/>
    <cellStyle name="Normal 115 3 7 2 2 2" xfId="19777"/>
    <cellStyle name="Normal 115 3 7 2 3" xfId="19778"/>
    <cellStyle name="Normal 115 3 7 3" xfId="19779"/>
    <cellStyle name="Normal 115 3 7 3 2" xfId="19780"/>
    <cellStyle name="Normal 115 3 7 4" xfId="19781"/>
    <cellStyle name="Normal 115 3 7 5" xfId="19782"/>
    <cellStyle name="Normal 115 3 7 6" xfId="19783"/>
    <cellStyle name="Normal 115 3 8" xfId="19784"/>
    <cellStyle name="Normal 115 3 8 2" xfId="19785"/>
    <cellStyle name="Normal 115 3 8 2 2" xfId="19786"/>
    <cellStyle name="Normal 115 3 8 2 2 2" xfId="19787"/>
    <cellStyle name="Normal 115 3 8 2 3" xfId="19788"/>
    <cellStyle name="Normal 115 3 8 3" xfId="19789"/>
    <cellStyle name="Normal 115 3 8 3 2" xfId="19790"/>
    <cellStyle name="Normal 115 3 8 4" xfId="19791"/>
    <cellStyle name="Normal 115 3 8 5" xfId="19792"/>
    <cellStyle name="Normal 115 3 8 6" xfId="19793"/>
    <cellStyle name="Normal 115 3 9" xfId="19794"/>
    <cellStyle name="Normal 115 3 9 2" xfId="19795"/>
    <cellStyle name="Normal 115 3 9 2 2" xfId="19796"/>
    <cellStyle name="Normal 115 3 9 2 2 2" xfId="19797"/>
    <cellStyle name="Normal 115 3 9 2 3" xfId="19798"/>
    <cellStyle name="Normal 115 3 9 3" xfId="19799"/>
    <cellStyle name="Normal 115 3 9 3 2" xfId="19800"/>
    <cellStyle name="Normal 115 3 9 4" xfId="19801"/>
    <cellStyle name="Normal 115 3 9 5" xfId="19802"/>
    <cellStyle name="Normal 115 3 9 6" xfId="19803"/>
    <cellStyle name="Normal 115 4" xfId="19804"/>
    <cellStyle name="Normal 115 4 2" xfId="19805"/>
    <cellStyle name="Normal 115 4 2 2" xfId="19806"/>
    <cellStyle name="Normal 115 4 2 2 2" xfId="19807"/>
    <cellStyle name="Normal 115 4 2 3" xfId="19808"/>
    <cellStyle name="Normal 115 4 3" xfId="19809"/>
    <cellStyle name="Normal 115 4 3 2" xfId="19810"/>
    <cellStyle name="Normal 115 4 4" xfId="19811"/>
    <cellStyle name="Normal 115 4 5" xfId="19812"/>
    <cellStyle name="Normal 115 4 6" xfId="19813"/>
    <cellStyle name="Normal 115 5" xfId="19814"/>
    <cellStyle name="Normal 115 5 2" xfId="19815"/>
    <cellStyle name="Normal 115 5 2 2" xfId="19816"/>
    <cellStyle name="Normal 115 5 2 2 2" xfId="19817"/>
    <cellStyle name="Normal 115 5 2 3" xfId="19818"/>
    <cellStyle name="Normal 115 5 3" xfId="19819"/>
    <cellStyle name="Normal 115 5 3 2" xfId="19820"/>
    <cellStyle name="Normal 115 5 4" xfId="19821"/>
    <cellStyle name="Normal 115 5 5" xfId="19822"/>
    <cellStyle name="Normal 115 5 6" xfId="19823"/>
    <cellStyle name="Normal 115 6" xfId="19824"/>
    <cellStyle name="Normal 115 6 2" xfId="19825"/>
    <cellStyle name="Normal 115 6 2 2" xfId="19826"/>
    <cellStyle name="Normal 115 6 2 2 2" xfId="19827"/>
    <cellStyle name="Normal 115 6 2 3" xfId="19828"/>
    <cellStyle name="Normal 115 6 3" xfId="19829"/>
    <cellStyle name="Normal 115 6 3 2" xfId="19830"/>
    <cellStyle name="Normal 115 6 4" xfId="19831"/>
    <cellStyle name="Normal 115 6 5" xfId="19832"/>
    <cellStyle name="Normal 115 6 6" xfId="19833"/>
    <cellStyle name="Normal 115 7" xfId="19834"/>
    <cellStyle name="Normal 115 7 2" xfId="19835"/>
    <cellStyle name="Normal 115 7 2 2" xfId="19836"/>
    <cellStyle name="Normal 115 7 2 2 2" xfId="19837"/>
    <cellStyle name="Normal 115 7 2 3" xfId="19838"/>
    <cellStyle name="Normal 115 7 3" xfId="19839"/>
    <cellStyle name="Normal 115 7 3 2" xfId="19840"/>
    <cellStyle name="Normal 115 7 4" xfId="19841"/>
    <cellStyle name="Normal 115 7 5" xfId="19842"/>
    <cellStyle name="Normal 115 7 6" xfId="19843"/>
    <cellStyle name="Normal 115 8" xfId="19844"/>
    <cellStyle name="Normal 115 8 2" xfId="19845"/>
    <cellStyle name="Normal 115 8 2 2" xfId="19846"/>
    <cellStyle name="Normal 115 8 2 2 2" xfId="19847"/>
    <cellStyle name="Normal 115 8 2 3" xfId="19848"/>
    <cellStyle name="Normal 115 8 3" xfId="19849"/>
    <cellStyle name="Normal 115 8 3 2" xfId="19850"/>
    <cellStyle name="Normal 115 8 4" xfId="19851"/>
    <cellStyle name="Normal 115 8 5" xfId="19852"/>
    <cellStyle name="Normal 115 8 6" xfId="19853"/>
    <cellStyle name="Normal 115 9" xfId="19854"/>
    <cellStyle name="Normal 115 9 2" xfId="19855"/>
    <cellStyle name="Normal 115 9 2 2" xfId="19856"/>
    <cellStyle name="Normal 115 9 2 2 2" xfId="19857"/>
    <cellStyle name="Normal 115 9 2 3" xfId="19858"/>
    <cellStyle name="Normal 115 9 3" xfId="19859"/>
    <cellStyle name="Normal 115 9 3 2" xfId="19860"/>
    <cellStyle name="Normal 115 9 4" xfId="19861"/>
    <cellStyle name="Normal 115 9 5" xfId="19862"/>
    <cellStyle name="Normal 115 9 6" xfId="19863"/>
    <cellStyle name="Normal 116" xfId="19864"/>
    <cellStyle name="Normal 116 10" xfId="19865"/>
    <cellStyle name="Normal 116 10 2" xfId="19866"/>
    <cellStyle name="Normal 116 10 2 2" xfId="19867"/>
    <cellStyle name="Normal 116 10 2 2 2" xfId="19868"/>
    <cellStyle name="Normal 116 10 2 3" xfId="19869"/>
    <cellStyle name="Normal 116 10 3" xfId="19870"/>
    <cellStyle name="Normal 116 10 3 2" xfId="19871"/>
    <cellStyle name="Normal 116 10 4" xfId="19872"/>
    <cellStyle name="Normal 116 10 5" xfId="19873"/>
    <cellStyle name="Normal 116 10 6" xfId="19874"/>
    <cellStyle name="Normal 116 11" xfId="19875"/>
    <cellStyle name="Normal 116 11 2" xfId="19876"/>
    <cellStyle name="Normal 116 11 2 2" xfId="19877"/>
    <cellStyle name="Normal 116 11 2 2 2" xfId="19878"/>
    <cellStyle name="Normal 116 11 2 3" xfId="19879"/>
    <cellStyle name="Normal 116 11 3" xfId="19880"/>
    <cellStyle name="Normal 116 11 3 2" xfId="19881"/>
    <cellStyle name="Normal 116 11 4" xfId="19882"/>
    <cellStyle name="Normal 116 11 5" xfId="19883"/>
    <cellStyle name="Normal 116 11 6" xfId="19884"/>
    <cellStyle name="Normal 116 12" xfId="19885"/>
    <cellStyle name="Normal 116 12 2" xfId="19886"/>
    <cellStyle name="Normal 116 12 2 2" xfId="19887"/>
    <cellStyle name="Normal 116 12 2 2 2" xfId="19888"/>
    <cellStyle name="Normal 116 12 2 3" xfId="19889"/>
    <cellStyle name="Normal 116 12 3" xfId="19890"/>
    <cellStyle name="Normal 116 12 3 2" xfId="19891"/>
    <cellStyle name="Normal 116 12 4" xfId="19892"/>
    <cellStyle name="Normal 116 12 5" xfId="19893"/>
    <cellStyle name="Normal 116 12 6" xfId="19894"/>
    <cellStyle name="Normal 116 13" xfId="19895"/>
    <cellStyle name="Normal 116 13 2" xfId="19896"/>
    <cellStyle name="Normal 116 13 2 2" xfId="19897"/>
    <cellStyle name="Normal 116 13 2 2 2" xfId="19898"/>
    <cellStyle name="Normal 116 13 2 3" xfId="19899"/>
    <cellStyle name="Normal 116 13 3" xfId="19900"/>
    <cellStyle name="Normal 116 13 3 2" xfId="19901"/>
    <cellStyle name="Normal 116 13 4" xfId="19902"/>
    <cellStyle name="Normal 116 13 5" xfId="19903"/>
    <cellStyle name="Normal 116 13 6" xfId="19904"/>
    <cellStyle name="Normal 116 14" xfId="19905"/>
    <cellStyle name="Normal 116 14 2" xfId="19906"/>
    <cellStyle name="Normal 116 15" xfId="19907"/>
    <cellStyle name="Normal 116 15 2" xfId="19908"/>
    <cellStyle name="Normal 116 15 2 2" xfId="19909"/>
    <cellStyle name="Normal 116 15 3" xfId="19910"/>
    <cellStyle name="Normal 116 16" xfId="19911"/>
    <cellStyle name="Normal 116 16 2" xfId="19912"/>
    <cellStyle name="Normal 116 17" xfId="19913"/>
    <cellStyle name="Normal 116 18" xfId="19914"/>
    <cellStyle name="Normal 116 19" xfId="19915"/>
    <cellStyle name="Normal 116 2" xfId="19916"/>
    <cellStyle name="Normal 116 2 10" xfId="19917"/>
    <cellStyle name="Normal 116 2 10 2" xfId="19918"/>
    <cellStyle name="Normal 116 2 10 2 2" xfId="19919"/>
    <cellStyle name="Normal 116 2 10 2 2 2" xfId="19920"/>
    <cellStyle name="Normal 116 2 10 2 3" xfId="19921"/>
    <cellStyle name="Normal 116 2 10 3" xfId="19922"/>
    <cellStyle name="Normal 116 2 10 3 2" xfId="19923"/>
    <cellStyle name="Normal 116 2 10 4" xfId="19924"/>
    <cellStyle name="Normal 116 2 10 5" xfId="19925"/>
    <cellStyle name="Normal 116 2 10 6" xfId="19926"/>
    <cellStyle name="Normal 116 2 11" xfId="19927"/>
    <cellStyle name="Normal 116 2 11 2" xfId="19928"/>
    <cellStyle name="Normal 116 2 11 2 2" xfId="19929"/>
    <cellStyle name="Normal 116 2 11 2 2 2" xfId="19930"/>
    <cellStyle name="Normal 116 2 11 2 3" xfId="19931"/>
    <cellStyle name="Normal 116 2 11 3" xfId="19932"/>
    <cellStyle name="Normal 116 2 11 3 2" xfId="19933"/>
    <cellStyle name="Normal 116 2 11 4" xfId="19934"/>
    <cellStyle name="Normal 116 2 11 5" xfId="19935"/>
    <cellStyle name="Normal 116 2 11 6" xfId="19936"/>
    <cellStyle name="Normal 116 2 12" xfId="19937"/>
    <cellStyle name="Normal 116 2 12 2" xfId="19938"/>
    <cellStyle name="Normal 116 2 13" xfId="19939"/>
    <cellStyle name="Normal 116 2 13 2" xfId="19940"/>
    <cellStyle name="Normal 116 2 13 2 2" xfId="19941"/>
    <cellStyle name="Normal 116 2 13 3" xfId="19942"/>
    <cellStyle name="Normal 116 2 14" xfId="19943"/>
    <cellStyle name="Normal 116 2 14 2" xfId="19944"/>
    <cellStyle name="Normal 116 2 15" xfId="19945"/>
    <cellStyle name="Normal 116 2 16" xfId="19946"/>
    <cellStyle name="Normal 116 2 17" xfId="19947"/>
    <cellStyle name="Normal 116 2 2" xfId="19948"/>
    <cellStyle name="Normal 116 2 2 2" xfId="19949"/>
    <cellStyle name="Normal 116 2 2 2 2" xfId="19950"/>
    <cellStyle name="Normal 116 2 2 2 2 2" xfId="19951"/>
    <cellStyle name="Normal 116 2 2 2 3" xfId="19952"/>
    <cellStyle name="Normal 116 2 2 3" xfId="19953"/>
    <cellStyle name="Normal 116 2 2 3 2" xfId="19954"/>
    <cellStyle name="Normal 116 2 2 4" xfId="19955"/>
    <cellStyle name="Normal 116 2 2 5" xfId="19956"/>
    <cellStyle name="Normal 116 2 2 6" xfId="19957"/>
    <cellStyle name="Normal 116 2 3" xfId="19958"/>
    <cellStyle name="Normal 116 2 3 2" xfId="19959"/>
    <cellStyle name="Normal 116 2 3 2 2" xfId="19960"/>
    <cellStyle name="Normal 116 2 3 2 2 2" xfId="19961"/>
    <cellStyle name="Normal 116 2 3 2 3" xfId="19962"/>
    <cellStyle name="Normal 116 2 3 3" xfId="19963"/>
    <cellStyle name="Normal 116 2 3 3 2" xfId="19964"/>
    <cellStyle name="Normal 116 2 3 4" xfId="19965"/>
    <cellStyle name="Normal 116 2 3 5" xfId="19966"/>
    <cellStyle name="Normal 116 2 3 6" xfId="19967"/>
    <cellStyle name="Normal 116 2 4" xfId="19968"/>
    <cellStyle name="Normal 116 2 4 2" xfId="19969"/>
    <cellStyle name="Normal 116 2 4 2 2" xfId="19970"/>
    <cellStyle name="Normal 116 2 4 2 2 2" xfId="19971"/>
    <cellStyle name="Normal 116 2 4 2 3" xfId="19972"/>
    <cellStyle name="Normal 116 2 4 3" xfId="19973"/>
    <cellStyle name="Normal 116 2 4 3 2" xfId="19974"/>
    <cellStyle name="Normal 116 2 4 4" xfId="19975"/>
    <cellStyle name="Normal 116 2 4 5" xfId="19976"/>
    <cellStyle name="Normal 116 2 4 6" xfId="19977"/>
    <cellStyle name="Normal 116 2 5" xfId="19978"/>
    <cellStyle name="Normal 116 2 5 2" xfId="19979"/>
    <cellStyle name="Normal 116 2 5 2 2" xfId="19980"/>
    <cellStyle name="Normal 116 2 5 2 2 2" xfId="19981"/>
    <cellStyle name="Normal 116 2 5 2 3" xfId="19982"/>
    <cellStyle name="Normal 116 2 5 3" xfId="19983"/>
    <cellStyle name="Normal 116 2 5 3 2" xfId="19984"/>
    <cellStyle name="Normal 116 2 5 4" xfId="19985"/>
    <cellStyle name="Normal 116 2 5 5" xfId="19986"/>
    <cellStyle name="Normal 116 2 5 6" xfId="19987"/>
    <cellStyle name="Normal 116 2 6" xfId="19988"/>
    <cellStyle name="Normal 116 2 6 2" xfId="19989"/>
    <cellStyle name="Normal 116 2 6 2 2" xfId="19990"/>
    <cellStyle name="Normal 116 2 6 2 2 2" xfId="19991"/>
    <cellStyle name="Normal 116 2 6 2 3" xfId="19992"/>
    <cellStyle name="Normal 116 2 6 3" xfId="19993"/>
    <cellStyle name="Normal 116 2 6 3 2" xfId="19994"/>
    <cellStyle name="Normal 116 2 6 4" xfId="19995"/>
    <cellStyle name="Normal 116 2 6 5" xfId="19996"/>
    <cellStyle name="Normal 116 2 6 6" xfId="19997"/>
    <cellStyle name="Normal 116 2 7" xfId="19998"/>
    <cellStyle name="Normal 116 2 7 2" xfId="19999"/>
    <cellStyle name="Normal 116 2 7 2 2" xfId="20000"/>
    <cellStyle name="Normal 116 2 7 2 2 2" xfId="20001"/>
    <cellStyle name="Normal 116 2 7 2 3" xfId="20002"/>
    <cellStyle name="Normal 116 2 7 3" xfId="20003"/>
    <cellStyle name="Normal 116 2 7 3 2" xfId="20004"/>
    <cellStyle name="Normal 116 2 7 4" xfId="20005"/>
    <cellStyle name="Normal 116 2 7 5" xfId="20006"/>
    <cellStyle name="Normal 116 2 7 6" xfId="20007"/>
    <cellStyle name="Normal 116 2 8" xfId="20008"/>
    <cellStyle name="Normal 116 2 8 2" xfId="20009"/>
    <cellStyle name="Normal 116 2 8 2 2" xfId="20010"/>
    <cellStyle name="Normal 116 2 8 2 2 2" xfId="20011"/>
    <cellStyle name="Normal 116 2 8 2 3" xfId="20012"/>
    <cellStyle name="Normal 116 2 8 3" xfId="20013"/>
    <cellStyle name="Normal 116 2 8 3 2" xfId="20014"/>
    <cellStyle name="Normal 116 2 8 4" xfId="20015"/>
    <cellStyle name="Normal 116 2 8 5" xfId="20016"/>
    <cellStyle name="Normal 116 2 8 6" xfId="20017"/>
    <cellStyle name="Normal 116 2 9" xfId="20018"/>
    <cellStyle name="Normal 116 2 9 2" xfId="20019"/>
    <cellStyle name="Normal 116 2 9 2 2" xfId="20020"/>
    <cellStyle name="Normal 116 2 9 2 2 2" xfId="20021"/>
    <cellStyle name="Normal 116 2 9 2 3" xfId="20022"/>
    <cellStyle name="Normal 116 2 9 3" xfId="20023"/>
    <cellStyle name="Normal 116 2 9 3 2" xfId="20024"/>
    <cellStyle name="Normal 116 2 9 4" xfId="20025"/>
    <cellStyle name="Normal 116 2 9 5" xfId="20026"/>
    <cellStyle name="Normal 116 2 9 6" xfId="20027"/>
    <cellStyle name="Normal 116 3" xfId="20028"/>
    <cellStyle name="Normal 116 3 2" xfId="20029"/>
    <cellStyle name="Normal 116 3 2 2" xfId="20030"/>
    <cellStyle name="Normal 116 3 2 2 2" xfId="20031"/>
    <cellStyle name="Normal 116 3 2 3" xfId="20032"/>
    <cellStyle name="Normal 116 3 3" xfId="20033"/>
    <cellStyle name="Normal 116 3 3 2" xfId="20034"/>
    <cellStyle name="Normal 116 3 4" xfId="20035"/>
    <cellStyle name="Normal 116 3 5" xfId="20036"/>
    <cellStyle name="Normal 116 3 6" xfId="20037"/>
    <cellStyle name="Normal 116 4" xfId="20038"/>
    <cellStyle name="Normal 116 4 2" xfId="20039"/>
    <cellStyle name="Normal 116 4 2 2" xfId="20040"/>
    <cellStyle name="Normal 116 4 2 2 2" xfId="20041"/>
    <cellStyle name="Normal 116 4 2 3" xfId="20042"/>
    <cellStyle name="Normal 116 4 3" xfId="20043"/>
    <cellStyle name="Normal 116 4 3 2" xfId="20044"/>
    <cellStyle name="Normal 116 4 4" xfId="20045"/>
    <cellStyle name="Normal 116 4 5" xfId="20046"/>
    <cellStyle name="Normal 116 4 6" xfId="20047"/>
    <cellStyle name="Normal 116 5" xfId="20048"/>
    <cellStyle name="Normal 116 5 2" xfId="20049"/>
    <cellStyle name="Normal 116 5 2 2" xfId="20050"/>
    <cellStyle name="Normal 116 5 2 2 2" xfId="20051"/>
    <cellStyle name="Normal 116 5 2 3" xfId="20052"/>
    <cellStyle name="Normal 116 5 3" xfId="20053"/>
    <cellStyle name="Normal 116 5 3 2" xfId="20054"/>
    <cellStyle name="Normal 116 5 4" xfId="20055"/>
    <cellStyle name="Normal 116 5 5" xfId="20056"/>
    <cellStyle name="Normal 116 5 6" xfId="20057"/>
    <cellStyle name="Normal 116 6" xfId="20058"/>
    <cellStyle name="Normal 116 6 2" xfId="20059"/>
    <cellStyle name="Normal 116 6 2 2" xfId="20060"/>
    <cellStyle name="Normal 116 6 2 2 2" xfId="20061"/>
    <cellStyle name="Normal 116 6 2 3" xfId="20062"/>
    <cellStyle name="Normal 116 6 3" xfId="20063"/>
    <cellStyle name="Normal 116 6 3 2" xfId="20064"/>
    <cellStyle name="Normal 116 6 4" xfId="20065"/>
    <cellStyle name="Normal 116 6 5" xfId="20066"/>
    <cellStyle name="Normal 116 6 6" xfId="20067"/>
    <cellStyle name="Normal 116 7" xfId="20068"/>
    <cellStyle name="Normal 116 7 2" xfId="20069"/>
    <cellStyle name="Normal 116 7 2 2" xfId="20070"/>
    <cellStyle name="Normal 116 7 2 2 2" xfId="20071"/>
    <cellStyle name="Normal 116 7 2 3" xfId="20072"/>
    <cellStyle name="Normal 116 7 3" xfId="20073"/>
    <cellStyle name="Normal 116 7 3 2" xfId="20074"/>
    <cellStyle name="Normal 116 7 4" xfId="20075"/>
    <cellStyle name="Normal 116 7 5" xfId="20076"/>
    <cellStyle name="Normal 116 7 6" xfId="20077"/>
    <cellStyle name="Normal 116 8" xfId="20078"/>
    <cellStyle name="Normal 116 8 2" xfId="20079"/>
    <cellStyle name="Normal 116 8 2 2" xfId="20080"/>
    <cellStyle name="Normal 116 8 2 2 2" xfId="20081"/>
    <cellStyle name="Normal 116 8 2 3" xfId="20082"/>
    <cellStyle name="Normal 116 8 3" xfId="20083"/>
    <cellStyle name="Normal 116 8 3 2" xfId="20084"/>
    <cellStyle name="Normal 116 8 4" xfId="20085"/>
    <cellStyle name="Normal 116 8 5" xfId="20086"/>
    <cellStyle name="Normal 116 8 6" xfId="20087"/>
    <cellStyle name="Normal 116 9" xfId="20088"/>
    <cellStyle name="Normal 116 9 2" xfId="20089"/>
    <cellStyle name="Normal 116 9 2 2" xfId="20090"/>
    <cellStyle name="Normal 116 9 2 2 2" xfId="20091"/>
    <cellStyle name="Normal 116 9 2 3" xfId="20092"/>
    <cellStyle name="Normal 116 9 3" xfId="20093"/>
    <cellStyle name="Normal 116 9 3 2" xfId="20094"/>
    <cellStyle name="Normal 116 9 4" xfId="20095"/>
    <cellStyle name="Normal 116 9 5" xfId="20096"/>
    <cellStyle name="Normal 116 9 6" xfId="20097"/>
    <cellStyle name="Normal 117" xfId="20098"/>
    <cellStyle name="Normal 117 10" xfId="20099"/>
    <cellStyle name="Normal 117 10 2" xfId="20100"/>
    <cellStyle name="Normal 117 10 2 2" xfId="20101"/>
    <cellStyle name="Normal 117 10 2 2 2" xfId="20102"/>
    <cellStyle name="Normal 117 10 2 3" xfId="20103"/>
    <cellStyle name="Normal 117 10 3" xfId="20104"/>
    <cellStyle name="Normal 117 10 3 2" xfId="20105"/>
    <cellStyle name="Normal 117 10 4" xfId="20106"/>
    <cellStyle name="Normal 117 10 5" xfId="20107"/>
    <cellStyle name="Normal 117 10 6" xfId="20108"/>
    <cellStyle name="Normal 117 11" xfId="20109"/>
    <cellStyle name="Normal 117 11 2" xfId="20110"/>
    <cellStyle name="Normal 117 11 2 2" xfId="20111"/>
    <cellStyle name="Normal 117 11 2 2 2" xfId="20112"/>
    <cellStyle name="Normal 117 11 2 3" xfId="20113"/>
    <cellStyle name="Normal 117 11 3" xfId="20114"/>
    <cellStyle name="Normal 117 11 3 2" xfId="20115"/>
    <cellStyle name="Normal 117 11 4" xfId="20116"/>
    <cellStyle name="Normal 117 11 5" xfId="20117"/>
    <cellStyle name="Normal 117 11 6" xfId="20118"/>
    <cellStyle name="Normal 117 12" xfId="20119"/>
    <cellStyle name="Normal 117 12 2" xfId="20120"/>
    <cellStyle name="Normal 117 12 2 2" xfId="20121"/>
    <cellStyle name="Normal 117 12 2 2 2" xfId="20122"/>
    <cellStyle name="Normal 117 12 2 3" xfId="20123"/>
    <cellStyle name="Normal 117 12 3" xfId="20124"/>
    <cellStyle name="Normal 117 12 3 2" xfId="20125"/>
    <cellStyle name="Normal 117 12 4" xfId="20126"/>
    <cellStyle name="Normal 117 12 5" xfId="20127"/>
    <cellStyle name="Normal 117 12 6" xfId="20128"/>
    <cellStyle name="Normal 117 13" xfId="20129"/>
    <cellStyle name="Normal 117 13 2" xfId="20130"/>
    <cellStyle name="Normal 117 13 2 2" xfId="20131"/>
    <cellStyle name="Normal 117 13 2 2 2" xfId="20132"/>
    <cellStyle name="Normal 117 13 2 3" xfId="20133"/>
    <cellStyle name="Normal 117 13 3" xfId="20134"/>
    <cellStyle name="Normal 117 13 3 2" xfId="20135"/>
    <cellStyle name="Normal 117 13 4" xfId="20136"/>
    <cellStyle name="Normal 117 13 5" xfId="20137"/>
    <cellStyle name="Normal 117 13 6" xfId="20138"/>
    <cellStyle name="Normal 117 14" xfId="20139"/>
    <cellStyle name="Normal 117 14 2" xfId="20140"/>
    <cellStyle name="Normal 117 15" xfId="20141"/>
    <cellStyle name="Normal 117 15 2" xfId="20142"/>
    <cellStyle name="Normal 117 15 2 2" xfId="20143"/>
    <cellStyle name="Normal 117 15 3" xfId="20144"/>
    <cellStyle name="Normal 117 16" xfId="20145"/>
    <cellStyle name="Normal 117 16 2" xfId="20146"/>
    <cellStyle name="Normal 117 17" xfId="20147"/>
    <cellStyle name="Normal 117 18" xfId="20148"/>
    <cellStyle name="Normal 117 19" xfId="20149"/>
    <cellStyle name="Normal 117 2" xfId="20150"/>
    <cellStyle name="Normal 117 2 10" xfId="20151"/>
    <cellStyle name="Normal 117 2 10 2" xfId="20152"/>
    <cellStyle name="Normal 117 2 10 2 2" xfId="20153"/>
    <cellStyle name="Normal 117 2 10 2 2 2" xfId="20154"/>
    <cellStyle name="Normal 117 2 10 2 3" xfId="20155"/>
    <cellStyle name="Normal 117 2 10 3" xfId="20156"/>
    <cellStyle name="Normal 117 2 10 3 2" xfId="20157"/>
    <cellStyle name="Normal 117 2 10 4" xfId="20158"/>
    <cellStyle name="Normal 117 2 10 5" xfId="20159"/>
    <cellStyle name="Normal 117 2 10 6" xfId="20160"/>
    <cellStyle name="Normal 117 2 11" xfId="20161"/>
    <cellStyle name="Normal 117 2 11 2" xfId="20162"/>
    <cellStyle name="Normal 117 2 11 2 2" xfId="20163"/>
    <cellStyle name="Normal 117 2 11 2 2 2" xfId="20164"/>
    <cellStyle name="Normal 117 2 11 2 3" xfId="20165"/>
    <cellStyle name="Normal 117 2 11 3" xfId="20166"/>
    <cellStyle name="Normal 117 2 11 3 2" xfId="20167"/>
    <cellStyle name="Normal 117 2 11 4" xfId="20168"/>
    <cellStyle name="Normal 117 2 11 5" xfId="20169"/>
    <cellStyle name="Normal 117 2 11 6" xfId="20170"/>
    <cellStyle name="Normal 117 2 12" xfId="20171"/>
    <cellStyle name="Normal 117 2 12 2" xfId="20172"/>
    <cellStyle name="Normal 117 2 13" xfId="20173"/>
    <cellStyle name="Normal 117 2 13 2" xfId="20174"/>
    <cellStyle name="Normal 117 2 13 2 2" xfId="20175"/>
    <cellStyle name="Normal 117 2 13 3" xfId="20176"/>
    <cellStyle name="Normal 117 2 14" xfId="20177"/>
    <cellStyle name="Normal 117 2 14 2" xfId="20178"/>
    <cellStyle name="Normal 117 2 15" xfId="20179"/>
    <cellStyle name="Normal 117 2 16" xfId="20180"/>
    <cellStyle name="Normal 117 2 17" xfId="20181"/>
    <cellStyle name="Normal 117 2 2" xfId="20182"/>
    <cellStyle name="Normal 117 2 2 2" xfId="20183"/>
    <cellStyle name="Normal 117 2 2 2 2" xfId="20184"/>
    <cellStyle name="Normal 117 2 2 2 2 2" xfId="20185"/>
    <cellStyle name="Normal 117 2 2 2 3" xfId="20186"/>
    <cellStyle name="Normal 117 2 2 3" xfId="20187"/>
    <cellStyle name="Normal 117 2 2 3 2" xfId="20188"/>
    <cellStyle name="Normal 117 2 2 4" xfId="20189"/>
    <cellStyle name="Normal 117 2 2 5" xfId="20190"/>
    <cellStyle name="Normal 117 2 2 6" xfId="20191"/>
    <cellStyle name="Normal 117 2 3" xfId="20192"/>
    <cellStyle name="Normal 117 2 3 2" xfId="20193"/>
    <cellStyle name="Normal 117 2 3 2 2" xfId="20194"/>
    <cellStyle name="Normal 117 2 3 2 2 2" xfId="20195"/>
    <cellStyle name="Normal 117 2 3 2 3" xfId="20196"/>
    <cellStyle name="Normal 117 2 3 3" xfId="20197"/>
    <cellStyle name="Normal 117 2 3 3 2" xfId="20198"/>
    <cellStyle name="Normal 117 2 3 4" xfId="20199"/>
    <cellStyle name="Normal 117 2 3 5" xfId="20200"/>
    <cellStyle name="Normal 117 2 3 6" xfId="20201"/>
    <cellStyle name="Normal 117 2 4" xfId="20202"/>
    <cellStyle name="Normal 117 2 4 2" xfId="20203"/>
    <cellStyle name="Normal 117 2 4 2 2" xfId="20204"/>
    <cellStyle name="Normal 117 2 4 2 2 2" xfId="20205"/>
    <cellStyle name="Normal 117 2 4 2 3" xfId="20206"/>
    <cellStyle name="Normal 117 2 4 3" xfId="20207"/>
    <cellStyle name="Normal 117 2 4 3 2" xfId="20208"/>
    <cellStyle name="Normal 117 2 4 4" xfId="20209"/>
    <cellStyle name="Normal 117 2 4 5" xfId="20210"/>
    <cellStyle name="Normal 117 2 4 6" xfId="20211"/>
    <cellStyle name="Normal 117 2 5" xfId="20212"/>
    <cellStyle name="Normal 117 2 5 2" xfId="20213"/>
    <cellStyle name="Normal 117 2 5 2 2" xfId="20214"/>
    <cellStyle name="Normal 117 2 5 2 2 2" xfId="20215"/>
    <cellStyle name="Normal 117 2 5 2 3" xfId="20216"/>
    <cellStyle name="Normal 117 2 5 3" xfId="20217"/>
    <cellStyle name="Normal 117 2 5 3 2" xfId="20218"/>
    <cellStyle name="Normal 117 2 5 4" xfId="20219"/>
    <cellStyle name="Normal 117 2 5 5" xfId="20220"/>
    <cellStyle name="Normal 117 2 5 6" xfId="20221"/>
    <cellStyle name="Normal 117 2 6" xfId="20222"/>
    <cellStyle name="Normal 117 2 6 2" xfId="20223"/>
    <cellStyle name="Normal 117 2 6 2 2" xfId="20224"/>
    <cellStyle name="Normal 117 2 6 2 2 2" xfId="20225"/>
    <cellStyle name="Normal 117 2 6 2 3" xfId="20226"/>
    <cellStyle name="Normal 117 2 6 3" xfId="20227"/>
    <cellStyle name="Normal 117 2 6 3 2" xfId="20228"/>
    <cellStyle name="Normal 117 2 6 4" xfId="20229"/>
    <cellStyle name="Normal 117 2 6 5" xfId="20230"/>
    <cellStyle name="Normal 117 2 6 6" xfId="20231"/>
    <cellStyle name="Normal 117 2 7" xfId="20232"/>
    <cellStyle name="Normal 117 2 7 2" xfId="20233"/>
    <cellStyle name="Normal 117 2 7 2 2" xfId="20234"/>
    <cellStyle name="Normal 117 2 7 2 2 2" xfId="20235"/>
    <cellStyle name="Normal 117 2 7 2 3" xfId="20236"/>
    <cellStyle name="Normal 117 2 7 3" xfId="20237"/>
    <cellStyle name="Normal 117 2 7 3 2" xfId="20238"/>
    <cellStyle name="Normal 117 2 7 4" xfId="20239"/>
    <cellStyle name="Normal 117 2 7 5" xfId="20240"/>
    <cellStyle name="Normal 117 2 7 6" xfId="20241"/>
    <cellStyle name="Normal 117 2 8" xfId="20242"/>
    <cellStyle name="Normal 117 2 8 2" xfId="20243"/>
    <cellStyle name="Normal 117 2 8 2 2" xfId="20244"/>
    <cellStyle name="Normal 117 2 8 2 2 2" xfId="20245"/>
    <cellStyle name="Normal 117 2 8 2 3" xfId="20246"/>
    <cellStyle name="Normal 117 2 8 3" xfId="20247"/>
    <cellStyle name="Normal 117 2 8 3 2" xfId="20248"/>
    <cellStyle name="Normal 117 2 8 4" xfId="20249"/>
    <cellStyle name="Normal 117 2 8 5" xfId="20250"/>
    <cellStyle name="Normal 117 2 8 6" xfId="20251"/>
    <cellStyle name="Normal 117 2 9" xfId="20252"/>
    <cellStyle name="Normal 117 2 9 2" xfId="20253"/>
    <cellStyle name="Normal 117 2 9 2 2" xfId="20254"/>
    <cellStyle name="Normal 117 2 9 2 2 2" xfId="20255"/>
    <cellStyle name="Normal 117 2 9 2 3" xfId="20256"/>
    <cellStyle name="Normal 117 2 9 3" xfId="20257"/>
    <cellStyle name="Normal 117 2 9 3 2" xfId="20258"/>
    <cellStyle name="Normal 117 2 9 4" xfId="20259"/>
    <cellStyle name="Normal 117 2 9 5" xfId="20260"/>
    <cellStyle name="Normal 117 2 9 6" xfId="20261"/>
    <cellStyle name="Normal 117 3" xfId="20262"/>
    <cellStyle name="Normal 117 3 2" xfId="20263"/>
    <cellStyle name="Normal 117 3 2 2" xfId="20264"/>
    <cellStyle name="Normal 117 3 3" xfId="20265"/>
    <cellStyle name="Normal 117 3 3 2" xfId="20266"/>
    <cellStyle name="Normal 117 3 3 2 2" xfId="20267"/>
    <cellStyle name="Normal 117 3 3 3" xfId="20268"/>
    <cellStyle name="Normal 117 3 4" xfId="20269"/>
    <cellStyle name="Normal 117 3 4 2" xfId="20270"/>
    <cellStyle name="Normal 117 3 5" xfId="20271"/>
    <cellStyle name="Normal 117 3 6" xfId="20272"/>
    <cellStyle name="Normal 117 3 7" xfId="20273"/>
    <cellStyle name="Normal 117 4" xfId="20274"/>
    <cellStyle name="Normal 117 4 2" xfId="20275"/>
    <cellStyle name="Normal 117 4 2 2" xfId="20276"/>
    <cellStyle name="Normal 117 4 2 2 2" xfId="20277"/>
    <cellStyle name="Normal 117 4 2 3" xfId="20278"/>
    <cellStyle name="Normal 117 4 3" xfId="20279"/>
    <cellStyle name="Normal 117 4 3 2" xfId="20280"/>
    <cellStyle name="Normal 117 4 4" xfId="20281"/>
    <cellStyle name="Normal 117 4 5" xfId="20282"/>
    <cellStyle name="Normal 117 4 6" xfId="20283"/>
    <cellStyle name="Normal 117 5" xfId="20284"/>
    <cellStyle name="Normal 117 5 2" xfId="20285"/>
    <cellStyle name="Normal 117 5 2 2" xfId="20286"/>
    <cellStyle name="Normal 117 5 2 2 2" xfId="20287"/>
    <cellStyle name="Normal 117 5 2 3" xfId="20288"/>
    <cellStyle name="Normal 117 5 3" xfId="20289"/>
    <cellStyle name="Normal 117 5 3 2" xfId="20290"/>
    <cellStyle name="Normal 117 5 4" xfId="20291"/>
    <cellStyle name="Normal 117 5 5" xfId="20292"/>
    <cellStyle name="Normal 117 5 6" xfId="20293"/>
    <cellStyle name="Normal 117 6" xfId="20294"/>
    <cellStyle name="Normal 117 6 2" xfId="20295"/>
    <cellStyle name="Normal 117 6 2 2" xfId="20296"/>
    <cellStyle name="Normal 117 6 2 2 2" xfId="20297"/>
    <cellStyle name="Normal 117 6 2 3" xfId="20298"/>
    <cellStyle name="Normal 117 6 3" xfId="20299"/>
    <cellStyle name="Normal 117 6 3 2" xfId="20300"/>
    <cellStyle name="Normal 117 6 4" xfId="20301"/>
    <cellStyle name="Normal 117 6 5" xfId="20302"/>
    <cellStyle name="Normal 117 6 6" xfId="20303"/>
    <cellStyle name="Normal 117 7" xfId="20304"/>
    <cellStyle name="Normal 117 7 2" xfId="20305"/>
    <cellStyle name="Normal 117 7 2 2" xfId="20306"/>
    <cellStyle name="Normal 117 7 2 2 2" xfId="20307"/>
    <cellStyle name="Normal 117 7 2 3" xfId="20308"/>
    <cellStyle name="Normal 117 7 3" xfId="20309"/>
    <cellStyle name="Normal 117 7 3 2" xfId="20310"/>
    <cellStyle name="Normal 117 7 4" xfId="20311"/>
    <cellStyle name="Normal 117 7 5" xfId="20312"/>
    <cellStyle name="Normal 117 7 6" xfId="20313"/>
    <cellStyle name="Normal 117 8" xfId="20314"/>
    <cellStyle name="Normal 117 8 2" xfId="20315"/>
    <cellStyle name="Normal 117 8 2 2" xfId="20316"/>
    <cellStyle name="Normal 117 8 2 2 2" xfId="20317"/>
    <cellStyle name="Normal 117 8 2 3" xfId="20318"/>
    <cellStyle name="Normal 117 8 3" xfId="20319"/>
    <cellStyle name="Normal 117 8 3 2" xfId="20320"/>
    <cellStyle name="Normal 117 8 4" xfId="20321"/>
    <cellStyle name="Normal 117 8 5" xfId="20322"/>
    <cellStyle name="Normal 117 8 6" xfId="20323"/>
    <cellStyle name="Normal 117 9" xfId="20324"/>
    <cellStyle name="Normal 117 9 2" xfId="20325"/>
    <cellStyle name="Normal 117 9 2 2" xfId="20326"/>
    <cellStyle name="Normal 117 9 2 2 2" xfId="20327"/>
    <cellStyle name="Normal 117 9 2 3" xfId="20328"/>
    <cellStyle name="Normal 117 9 3" xfId="20329"/>
    <cellStyle name="Normal 117 9 3 2" xfId="20330"/>
    <cellStyle name="Normal 117 9 4" xfId="20331"/>
    <cellStyle name="Normal 117 9 5" xfId="20332"/>
    <cellStyle name="Normal 117 9 6" xfId="20333"/>
    <cellStyle name="Normal 118" xfId="20334"/>
    <cellStyle name="Normal 118 2" xfId="20335"/>
    <cellStyle name="Normal 118 2 2" xfId="20336"/>
    <cellStyle name="Normal 118 2 2 2" xfId="20337"/>
    <cellStyle name="Normal 118 2 3" xfId="20338"/>
    <cellStyle name="Normal 118 2 3 2" xfId="20339"/>
    <cellStyle name="Normal 118 2 3 2 2" xfId="20340"/>
    <cellStyle name="Normal 118 2 3 3" xfId="20341"/>
    <cellStyle name="Normal 118 2 4" xfId="20342"/>
    <cellStyle name="Normal 118 2 4 2" xfId="20343"/>
    <cellStyle name="Normal 118 2 5" xfId="20344"/>
    <cellStyle name="Normal 118 2 6" xfId="20345"/>
    <cellStyle name="Normal 118 2 7" xfId="20346"/>
    <cellStyle name="Normal 118 3" xfId="20347"/>
    <cellStyle name="Normal 118 3 2" xfId="20348"/>
    <cellStyle name="Normal 118 4" xfId="20349"/>
    <cellStyle name="Normal 118 4 2" xfId="20350"/>
    <cellStyle name="Normal 118 5" xfId="20351"/>
    <cellStyle name="Normal 118 5 2" xfId="20352"/>
    <cellStyle name="Normal 118 5 2 2" xfId="20353"/>
    <cellStyle name="Normal 118 5 3" xfId="20354"/>
    <cellStyle name="Normal 118 6" xfId="20355"/>
    <cellStyle name="Normal 118 6 2" xfId="20356"/>
    <cellStyle name="Normal 118 7" xfId="20357"/>
    <cellStyle name="Normal 118 8" xfId="20358"/>
    <cellStyle name="Normal 118 9" xfId="20359"/>
    <cellStyle name="Normal 119" xfId="20360"/>
    <cellStyle name="Normal 119 2" xfId="20361"/>
    <cellStyle name="Normal 119 2 2" xfId="20362"/>
    <cellStyle name="Normal 119 2 2 2" xfId="20363"/>
    <cellStyle name="Normal 119 2 3" xfId="20364"/>
    <cellStyle name="Normal 119 2 3 2" xfId="20365"/>
    <cellStyle name="Normal 119 2 3 2 2" xfId="20366"/>
    <cellStyle name="Normal 119 2 3 3" xfId="20367"/>
    <cellStyle name="Normal 119 2 4" xfId="20368"/>
    <cellStyle name="Normal 119 2 4 2" xfId="20369"/>
    <cellStyle name="Normal 119 2 5" xfId="20370"/>
    <cellStyle name="Normal 119 2 6" xfId="20371"/>
    <cellStyle name="Normal 119 2 7" xfId="20372"/>
    <cellStyle name="Normal 119 3" xfId="20373"/>
    <cellStyle name="Normal 119 3 2" xfId="20374"/>
    <cellStyle name="Normal 119 4" xfId="20375"/>
    <cellStyle name="Normal 119 4 2" xfId="20376"/>
    <cellStyle name="Normal 119 5" xfId="20377"/>
    <cellStyle name="Normal 12" xfId="20378"/>
    <cellStyle name="Normal 12 10" xfId="20379"/>
    <cellStyle name="Normal 12 10 2" xfId="20380"/>
    <cellStyle name="Normal 12 10 3" xfId="20381"/>
    <cellStyle name="Normal 12 11" xfId="20382"/>
    <cellStyle name="Normal 12 11 2" xfId="20383"/>
    <cellStyle name="Normal 12 11 3" xfId="20384"/>
    <cellStyle name="Normal 12 12" xfId="20385"/>
    <cellStyle name="Normal 12 13" xfId="20386"/>
    <cellStyle name="Normal 12 14" xfId="20387"/>
    <cellStyle name="Normal 12 2" xfId="20388"/>
    <cellStyle name="Normal 12 2 10" xfId="20389"/>
    <cellStyle name="Normal 12 2 10 2" xfId="20390"/>
    <cellStyle name="Normal 12 2 11" xfId="20391"/>
    <cellStyle name="Normal 12 2 12" xfId="20392"/>
    <cellStyle name="Normal 12 2 13" xfId="20393"/>
    <cellStyle name="Normal 12 2 2" xfId="20394"/>
    <cellStyle name="Normal 12 2 2 10" xfId="20395"/>
    <cellStyle name="Normal 12 2 2 11" xfId="20396"/>
    <cellStyle name="Normal 12 2 2 2" xfId="20397"/>
    <cellStyle name="Normal 12 2 2 2 2" xfId="20398"/>
    <cellStyle name="Normal 12 2 2 2 2 2" xfId="20399"/>
    <cellStyle name="Normal 12 2 2 2 2 2 2" xfId="20400"/>
    <cellStyle name="Normal 12 2 2 2 2 3" xfId="20401"/>
    <cellStyle name="Normal 12 2 2 2 2 4" xfId="20402"/>
    <cellStyle name="Normal 12 2 2 2 3" xfId="20403"/>
    <cellStyle name="Normal 12 2 2 2 3 2" xfId="20404"/>
    <cellStyle name="Normal 12 2 2 2 3 2 2" xfId="20405"/>
    <cellStyle name="Normal 12 2 2 2 3 3" xfId="20406"/>
    <cellStyle name="Normal 12 2 2 2 4" xfId="20407"/>
    <cellStyle name="Normal 12 2 2 2 4 2" xfId="20408"/>
    <cellStyle name="Normal 12 2 2 2 5" xfId="20409"/>
    <cellStyle name="Normal 12 2 2 2 6" xfId="20410"/>
    <cellStyle name="Normal 12 2 2 3" xfId="20411"/>
    <cellStyle name="Normal 12 2 2 3 2" xfId="20412"/>
    <cellStyle name="Normal 12 2 2 3 2 2" xfId="20413"/>
    <cellStyle name="Normal 12 2 2 3 2 2 2" xfId="20414"/>
    <cellStyle name="Normal 12 2 2 3 2 3" xfId="20415"/>
    <cellStyle name="Normal 12 2 2 3 2 4" xfId="20416"/>
    <cellStyle name="Normal 12 2 2 3 3" xfId="20417"/>
    <cellStyle name="Normal 12 2 2 3 3 2" xfId="20418"/>
    <cellStyle name="Normal 12 2 2 3 3 2 2" xfId="20419"/>
    <cellStyle name="Normal 12 2 2 3 3 3" xfId="20420"/>
    <cellStyle name="Normal 12 2 2 3 4" xfId="20421"/>
    <cellStyle name="Normal 12 2 2 3 4 2" xfId="20422"/>
    <cellStyle name="Normal 12 2 2 3 5" xfId="20423"/>
    <cellStyle name="Normal 12 2 2 3 6" xfId="20424"/>
    <cellStyle name="Normal 12 2 2 4" xfId="20425"/>
    <cellStyle name="Normal 12 2 2 4 2" xfId="20426"/>
    <cellStyle name="Normal 12 2 2 4 2 2" xfId="20427"/>
    <cellStyle name="Normal 12 2 2 4 3" xfId="20428"/>
    <cellStyle name="Normal 12 2 2 4 4" xfId="20429"/>
    <cellStyle name="Normal 12 2 2 5" xfId="20430"/>
    <cellStyle name="Normal 12 2 2 5 2" xfId="20431"/>
    <cellStyle name="Normal 12 2 2 5 2 2" xfId="20432"/>
    <cellStyle name="Normal 12 2 2 5 3" xfId="20433"/>
    <cellStyle name="Normal 12 2 2 5 4" xfId="20434"/>
    <cellStyle name="Normal 12 2 2 6" xfId="20435"/>
    <cellStyle name="Normal 12 2 2 6 2" xfId="20436"/>
    <cellStyle name="Normal 12 2 2 6 2 2" xfId="20437"/>
    <cellStyle name="Normal 12 2 2 6 3" xfId="20438"/>
    <cellStyle name="Normal 12 2 2 6 4" xfId="20439"/>
    <cellStyle name="Normal 12 2 2 7" xfId="20440"/>
    <cellStyle name="Normal 12 2 2 7 2" xfId="20441"/>
    <cellStyle name="Normal 12 2 2 8" xfId="20442"/>
    <cellStyle name="Normal 12 2 2 8 2" xfId="20443"/>
    <cellStyle name="Normal 12 2 2 9" xfId="20444"/>
    <cellStyle name="Normal 12 2 3" xfId="20445"/>
    <cellStyle name="Normal 12 2 3 10" xfId="20446"/>
    <cellStyle name="Normal 12 2 3 11" xfId="20447"/>
    <cellStyle name="Normal 12 2 3 2" xfId="20448"/>
    <cellStyle name="Normal 12 2 3 2 2" xfId="20449"/>
    <cellStyle name="Normal 12 2 3 2 2 2" xfId="20450"/>
    <cellStyle name="Normal 12 2 3 2 2 2 2" xfId="20451"/>
    <cellStyle name="Normal 12 2 3 2 2 3" xfId="20452"/>
    <cellStyle name="Normal 12 2 3 2 2 4" xfId="20453"/>
    <cellStyle name="Normal 12 2 3 2 3" xfId="20454"/>
    <cellStyle name="Normal 12 2 3 2 3 2" xfId="20455"/>
    <cellStyle name="Normal 12 2 3 2 3 2 2" xfId="20456"/>
    <cellStyle name="Normal 12 2 3 2 3 3" xfId="20457"/>
    <cellStyle name="Normal 12 2 3 2 4" xfId="20458"/>
    <cellStyle name="Normal 12 2 3 2 4 2" xfId="20459"/>
    <cellStyle name="Normal 12 2 3 2 5" xfId="20460"/>
    <cellStyle name="Normal 12 2 3 2 6" xfId="20461"/>
    <cellStyle name="Normal 12 2 3 3" xfId="20462"/>
    <cellStyle name="Normal 12 2 3 3 2" xfId="20463"/>
    <cellStyle name="Normal 12 2 3 3 2 2" xfId="20464"/>
    <cellStyle name="Normal 12 2 3 3 2 2 2" xfId="20465"/>
    <cellStyle name="Normal 12 2 3 3 2 3" xfId="20466"/>
    <cellStyle name="Normal 12 2 3 3 2 4" xfId="20467"/>
    <cellStyle name="Normal 12 2 3 3 3" xfId="20468"/>
    <cellStyle name="Normal 12 2 3 3 3 2" xfId="20469"/>
    <cellStyle name="Normal 12 2 3 3 3 2 2" xfId="20470"/>
    <cellStyle name="Normal 12 2 3 3 3 3" xfId="20471"/>
    <cellStyle name="Normal 12 2 3 3 4" xfId="20472"/>
    <cellStyle name="Normal 12 2 3 3 4 2" xfId="20473"/>
    <cellStyle name="Normal 12 2 3 3 5" xfId="20474"/>
    <cellStyle name="Normal 12 2 3 3 6" xfId="20475"/>
    <cellStyle name="Normal 12 2 3 4" xfId="20476"/>
    <cellStyle name="Normal 12 2 3 4 2" xfId="20477"/>
    <cellStyle name="Normal 12 2 3 4 2 2" xfId="20478"/>
    <cellStyle name="Normal 12 2 3 4 3" xfId="20479"/>
    <cellStyle name="Normal 12 2 3 4 4" xfId="20480"/>
    <cellStyle name="Normal 12 2 3 5" xfId="20481"/>
    <cellStyle name="Normal 12 2 3 5 2" xfId="20482"/>
    <cellStyle name="Normal 12 2 3 5 2 2" xfId="20483"/>
    <cellStyle name="Normal 12 2 3 5 3" xfId="20484"/>
    <cellStyle name="Normal 12 2 3 5 4" xfId="20485"/>
    <cellStyle name="Normal 12 2 3 6" xfId="20486"/>
    <cellStyle name="Normal 12 2 3 6 2" xfId="20487"/>
    <cellStyle name="Normal 12 2 3 6 2 2" xfId="20488"/>
    <cellStyle name="Normal 12 2 3 6 3" xfId="20489"/>
    <cellStyle name="Normal 12 2 3 6 4" xfId="20490"/>
    <cellStyle name="Normal 12 2 3 7" xfId="20491"/>
    <cellStyle name="Normal 12 2 3 7 2" xfId="20492"/>
    <cellStyle name="Normal 12 2 3 8" xfId="20493"/>
    <cellStyle name="Normal 12 2 3 8 2" xfId="20494"/>
    <cellStyle name="Normal 12 2 3 9" xfId="20495"/>
    <cellStyle name="Normal 12 2 4" xfId="20496"/>
    <cellStyle name="Normal 12 2 4 2" xfId="20497"/>
    <cellStyle name="Normal 12 2 4 2 2" xfId="20498"/>
    <cellStyle name="Normal 12 2 4 2 2 2" xfId="20499"/>
    <cellStyle name="Normal 12 2 4 2 3" xfId="20500"/>
    <cellStyle name="Normal 12 2 4 3" xfId="20501"/>
    <cellStyle name="Normal 12 2 4 3 2" xfId="20502"/>
    <cellStyle name="Normal 12 2 4 3 2 2" xfId="20503"/>
    <cellStyle name="Normal 12 2 4 3 3" xfId="20504"/>
    <cellStyle name="Normal 12 2 4 4" xfId="20505"/>
    <cellStyle name="Normal 12 2 4 4 2" xfId="20506"/>
    <cellStyle name="Normal 12 2 4 5" xfId="20507"/>
    <cellStyle name="Normal 12 2 4 6" xfId="20508"/>
    <cellStyle name="Normal 12 2 5" xfId="20509"/>
    <cellStyle name="Normal 12 2 5 2" xfId="20510"/>
    <cellStyle name="Normal 12 2 5 2 2" xfId="20511"/>
    <cellStyle name="Normal 12 2 5 2 2 2" xfId="20512"/>
    <cellStyle name="Normal 12 2 5 2 3" xfId="20513"/>
    <cellStyle name="Normal 12 2 5 2 4" xfId="20514"/>
    <cellStyle name="Normal 12 2 5 3" xfId="20515"/>
    <cellStyle name="Normal 12 2 5 3 2" xfId="20516"/>
    <cellStyle name="Normal 12 2 5 3 2 2" xfId="20517"/>
    <cellStyle name="Normal 12 2 5 3 3" xfId="20518"/>
    <cellStyle name="Normal 12 2 5 4" xfId="20519"/>
    <cellStyle name="Normal 12 2 5 4 2" xfId="20520"/>
    <cellStyle name="Normal 12 2 5 5" xfId="20521"/>
    <cellStyle name="Normal 12 2 5 6" xfId="20522"/>
    <cellStyle name="Normal 12 2 6" xfId="20523"/>
    <cellStyle name="Normal 12 2 6 2" xfId="20524"/>
    <cellStyle name="Normal 12 2 6 2 2" xfId="20525"/>
    <cellStyle name="Normal 12 2 6 3" xfId="20526"/>
    <cellStyle name="Normal 12 2 6 4" xfId="20527"/>
    <cellStyle name="Normal 12 2 7" xfId="20528"/>
    <cellStyle name="Normal 12 2 7 2" xfId="20529"/>
    <cellStyle name="Normal 12 2 7 2 2" xfId="20530"/>
    <cellStyle name="Normal 12 2 7 3" xfId="20531"/>
    <cellStyle name="Normal 12 2 7 4" xfId="20532"/>
    <cellStyle name="Normal 12 2 8" xfId="20533"/>
    <cellStyle name="Normal 12 2 8 2" xfId="20534"/>
    <cellStyle name="Normal 12 2 8 2 2" xfId="20535"/>
    <cellStyle name="Normal 12 2 8 3" xfId="20536"/>
    <cellStyle name="Normal 12 2 8 4" xfId="20537"/>
    <cellStyle name="Normal 12 2 9" xfId="20538"/>
    <cellStyle name="Normal 12 2 9 2" xfId="20539"/>
    <cellStyle name="Normal 12 3" xfId="20540"/>
    <cellStyle name="Normal 12 3 10" xfId="20541"/>
    <cellStyle name="Normal 12 3 11" xfId="20542"/>
    <cellStyle name="Normal 12 3 2" xfId="20543"/>
    <cellStyle name="Normal 12 3 2 2" xfId="20544"/>
    <cellStyle name="Normal 12 3 2 2 2" xfId="20545"/>
    <cellStyle name="Normal 12 3 2 2 2 2" xfId="20546"/>
    <cellStyle name="Normal 12 3 2 2 3" xfId="20547"/>
    <cellStyle name="Normal 12 3 2 2 4" xfId="20548"/>
    <cellStyle name="Normal 12 3 2 3" xfId="20549"/>
    <cellStyle name="Normal 12 3 2 3 2" xfId="20550"/>
    <cellStyle name="Normal 12 3 2 3 2 2" xfId="20551"/>
    <cellStyle name="Normal 12 3 2 3 3" xfId="20552"/>
    <cellStyle name="Normal 12 3 2 4" xfId="20553"/>
    <cellStyle name="Normal 12 3 2 4 2" xfId="20554"/>
    <cellStyle name="Normal 12 3 2 5" xfId="20555"/>
    <cellStyle name="Normal 12 3 2 6" xfId="20556"/>
    <cellStyle name="Normal 12 3 3" xfId="20557"/>
    <cellStyle name="Normal 12 3 3 2" xfId="20558"/>
    <cellStyle name="Normal 12 3 3 2 2" xfId="20559"/>
    <cellStyle name="Normal 12 3 3 2 2 2" xfId="20560"/>
    <cellStyle name="Normal 12 3 3 2 3" xfId="20561"/>
    <cellStyle name="Normal 12 3 3 2 4" xfId="20562"/>
    <cellStyle name="Normal 12 3 3 3" xfId="20563"/>
    <cellStyle name="Normal 12 3 3 3 2" xfId="20564"/>
    <cellStyle name="Normal 12 3 3 3 2 2" xfId="20565"/>
    <cellStyle name="Normal 12 3 3 3 3" xfId="20566"/>
    <cellStyle name="Normal 12 3 3 4" xfId="20567"/>
    <cellStyle name="Normal 12 3 3 4 2" xfId="20568"/>
    <cellStyle name="Normal 12 3 3 5" xfId="20569"/>
    <cellStyle name="Normal 12 3 3 6" xfId="20570"/>
    <cellStyle name="Normal 12 3 4" xfId="20571"/>
    <cellStyle name="Normal 12 3 4 2" xfId="20572"/>
    <cellStyle name="Normal 12 3 4 2 2" xfId="20573"/>
    <cellStyle name="Normal 12 3 4 3" xfId="20574"/>
    <cellStyle name="Normal 12 3 4 4" xfId="20575"/>
    <cellStyle name="Normal 12 3 5" xfId="20576"/>
    <cellStyle name="Normal 12 3 5 2" xfId="20577"/>
    <cellStyle name="Normal 12 3 5 2 2" xfId="20578"/>
    <cellStyle name="Normal 12 3 5 3" xfId="20579"/>
    <cellStyle name="Normal 12 3 5 4" xfId="20580"/>
    <cellStyle name="Normal 12 3 6" xfId="20581"/>
    <cellStyle name="Normal 12 3 6 2" xfId="20582"/>
    <cellStyle name="Normal 12 3 6 2 2" xfId="20583"/>
    <cellStyle name="Normal 12 3 6 3" xfId="20584"/>
    <cellStyle name="Normal 12 3 6 4" xfId="20585"/>
    <cellStyle name="Normal 12 3 7" xfId="20586"/>
    <cellStyle name="Normal 12 3 7 2" xfId="20587"/>
    <cellStyle name="Normal 12 3 8" xfId="20588"/>
    <cellStyle name="Normal 12 3 8 2" xfId="20589"/>
    <cellStyle name="Normal 12 3 9" xfId="20590"/>
    <cellStyle name="Normal 12 4" xfId="20591"/>
    <cellStyle name="Normal 12 4 10" xfId="20592"/>
    <cellStyle name="Normal 12 4 10 2" xfId="20593"/>
    <cellStyle name="Normal 12 4 11" xfId="20594"/>
    <cellStyle name="Normal 12 4 12" xfId="20595"/>
    <cellStyle name="Normal 12 4 2" xfId="20596"/>
    <cellStyle name="Normal 12 4 2 2" xfId="20597"/>
    <cellStyle name="Normal 12 4 2 2 2" xfId="20598"/>
    <cellStyle name="Normal 12 4 2 2 2 2" xfId="20599"/>
    <cellStyle name="Normal 12 4 2 2 2 3" xfId="20600"/>
    <cellStyle name="Normal 12 4 2 2 3" xfId="20601"/>
    <cellStyle name="Normal 12 4 2 2 4" xfId="20602"/>
    <cellStyle name="Normal 12 4 2 3" xfId="20603"/>
    <cellStyle name="Normal 12 4 2 3 2" xfId="20604"/>
    <cellStyle name="Normal 12 4 2 3 2 2" xfId="20605"/>
    <cellStyle name="Normal 12 4 2 3 3" xfId="20606"/>
    <cellStyle name="Normal 12 4 2 3 4" xfId="20607"/>
    <cellStyle name="Normal 12 4 2 4" xfId="20608"/>
    <cellStyle name="Normal 12 4 2 4 2" xfId="20609"/>
    <cellStyle name="Normal 12 4 2 4 3" xfId="20610"/>
    <cellStyle name="Normal 12 4 2 5" xfId="20611"/>
    <cellStyle name="Normal 12 4 2 5 2" xfId="20612"/>
    <cellStyle name="Normal 12 4 2 6" xfId="20613"/>
    <cellStyle name="Normal 12 4 3" xfId="20614"/>
    <cellStyle name="Normal 12 4 3 2" xfId="20615"/>
    <cellStyle name="Normal 12 4 3 2 2" xfId="20616"/>
    <cellStyle name="Normal 12 4 3 2 2 2" xfId="20617"/>
    <cellStyle name="Normal 12 4 3 2 3" xfId="20618"/>
    <cellStyle name="Normal 12 4 3 2 4" xfId="20619"/>
    <cellStyle name="Normal 12 4 3 3" xfId="20620"/>
    <cellStyle name="Normal 12 4 3 3 2" xfId="20621"/>
    <cellStyle name="Normal 12 4 3 3 2 2" xfId="20622"/>
    <cellStyle name="Normal 12 4 3 3 3" xfId="20623"/>
    <cellStyle name="Normal 12 4 3 4" xfId="20624"/>
    <cellStyle name="Normal 12 4 3 4 2" xfId="20625"/>
    <cellStyle name="Normal 12 4 3 5" xfId="20626"/>
    <cellStyle name="Normal 12 4 3 6" xfId="20627"/>
    <cellStyle name="Normal 12 4 4" xfId="20628"/>
    <cellStyle name="Normal 12 4 4 2" xfId="20629"/>
    <cellStyle name="Normal 12 4 4 2 2" xfId="20630"/>
    <cellStyle name="Normal 12 4 4 3" xfId="20631"/>
    <cellStyle name="Normal 12 4 4 4" xfId="20632"/>
    <cellStyle name="Normal 12 4 5" xfId="20633"/>
    <cellStyle name="Normal 12 4 5 2" xfId="20634"/>
    <cellStyle name="Normal 12 4 5 2 2" xfId="20635"/>
    <cellStyle name="Normal 12 4 5 3" xfId="20636"/>
    <cellStyle name="Normal 12 4 5 4" xfId="20637"/>
    <cellStyle name="Normal 12 4 6" xfId="20638"/>
    <cellStyle name="Normal 12 4 6 2" xfId="20639"/>
    <cellStyle name="Normal 12 4 6 2 2" xfId="20640"/>
    <cellStyle name="Normal 12 4 6 3" xfId="20641"/>
    <cellStyle name="Normal 12 4 6 4" xfId="20642"/>
    <cellStyle name="Normal 12 4 7" xfId="20643"/>
    <cellStyle name="Normal 12 4 7 2" xfId="20644"/>
    <cellStyle name="Normal 12 4 8" xfId="20645"/>
    <cellStyle name="Normal 12 4 8 2" xfId="20646"/>
    <cellStyle name="Normal 12 4 9" xfId="20647"/>
    <cellStyle name="Normal 12 4 9 2" xfId="20648"/>
    <cellStyle name="Normal 12 5" xfId="20649"/>
    <cellStyle name="Normal 12 5 2" xfId="20650"/>
    <cellStyle name="Normal 12 5 2 2" xfId="20651"/>
    <cellStyle name="Normal 12 5 2 2 2" xfId="20652"/>
    <cellStyle name="Normal 12 5 2 2 3" xfId="20653"/>
    <cellStyle name="Normal 12 5 2 3" xfId="20654"/>
    <cellStyle name="Normal 12 5 2 4" xfId="20655"/>
    <cellStyle name="Normal 12 5 3" xfId="20656"/>
    <cellStyle name="Normal 12 5 3 2" xfId="20657"/>
    <cellStyle name="Normal 12 5 3 2 2" xfId="20658"/>
    <cellStyle name="Normal 12 5 3 2 3" xfId="20659"/>
    <cellStyle name="Normal 12 5 3 3" xfId="20660"/>
    <cellStyle name="Normal 12 5 3 4" xfId="20661"/>
    <cellStyle name="Normal 12 5 4" xfId="20662"/>
    <cellStyle name="Normal 12 5 4 2" xfId="20663"/>
    <cellStyle name="Normal 12 5 4 2 2" xfId="20664"/>
    <cellStyle name="Normal 12 5 4 3" xfId="20665"/>
    <cellStyle name="Normal 12 5 4 4" xfId="20666"/>
    <cellStyle name="Normal 12 5 5" xfId="20667"/>
    <cellStyle name="Normal 12 5 5 2" xfId="20668"/>
    <cellStyle name="Normal 12 5 5 3" xfId="20669"/>
    <cellStyle name="Normal 12 5 6" xfId="20670"/>
    <cellStyle name="Normal 12 5 6 2" xfId="20671"/>
    <cellStyle name="Normal 12 5 6 3" xfId="20672"/>
    <cellStyle name="Normal 12 5 7" xfId="20673"/>
    <cellStyle name="Normal 12 5 8" xfId="20674"/>
    <cellStyle name="Normal 12 5 9" xfId="20675"/>
    <cellStyle name="Normal 12 6" xfId="20676"/>
    <cellStyle name="Normal 12 6 2" xfId="20677"/>
    <cellStyle name="Normal 12 6 2 2" xfId="20678"/>
    <cellStyle name="Normal 12 6 2 2 2" xfId="20679"/>
    <cellStyle name="Normal 12 6 2 3" xfId="20680"/>
    <cellStyle name="Normal 12 6 3" xfId="20681"/>
    <cellStyle name="Normal 12 6 3 2" xfId="20682"/>
    <cellStyle name="Normal 12 6 3 2 2" xfId="20683"/>
    <cellStyle name="Normal 12 6 3 3" xfId="20684"/>
    <cellStyle name="Normal 12 6 4" xfId="20685"/>
    <cellStyle name="Normal 12 6 4 2" xfId="20686"/>
    <cellStyle name="Normal 12 6 5" xfId="20687"/>
    <cellStyle name="Normal 12 6 6" xfId="20688"/>
    <cellStyle name="Normal 12 7" xfId="20689"/>
    <cellStyle name="Normal 12 7 2" xfId="20690"/>
    <cellStyle name="Normal 12 7 2 2" xfId="20691"/>
    <cellStyle name="Normal 12 7 3" xfId="20692"/>
    <cellStyle name="Normal 12 7 4" xfId="20693"/>
    <cellStyle name="Normal 12 8" xfId="20694"/>
    <cellStyle name="Normal 12 8 2" xfId="20695"/>
    <cellStyle name="Normal 12 8 2 2" xfId="20696"/>
    <cellStyle name="Normal 12 8 2 3" xfId="20697"/>
    <cellStyle name="Normal 12 8 3" xfId="20698"/>
    <cellStyle name="Normal 12 8 4" xfId="20699"/>
    <cellStyle name="Normal 12 9" xfId="20700"/>
    <cellStyle name="Normal 12 9 2" xfId="20701"/>
    <cellStyle name="Normal 12 9 2 2" xfId="20702"/>
    <cellStyle name="Normal 12 9 3" xfId="20703"/>
    <cellStyle name="Normal 12 9 4" xfId="20704"/>
    <cellStyle name="Normal 120" xfId="20705"/>
    <cellStyle name="Normal 120 2" xfId="20706"/>
    <cellStyle name="Normal 120 2 2" xfId="20707"/>
    <cellStyle name="Normal 120 3" xfId="20708"/>
    <cellStyle name="Normal 120 3 2" xfId="20709"/>
    <cellStyle name="Normal 120 4" xfId="20710"/>
    <cellStyle name="Normal 121" xfId="20711"/>
    <cellStyle name="Normal 121 2" xfId="20712"/>
    <cellStyle name="Normal 121 2 2" xfId="20713"/>
    <cellStyle name="Normal 121 3" xfId="20714"/>
    <cellStyle name="Normal 121 3 2" xfId="20715"/>
    <cellStyle name="Normal 121 4" xfId="20716"/>
    <cellStyle name="Normal 122" xfId="20717"/>
    <cellStyle name="Normal 122 2" xfId="20718"/>
    <cellStyle name="Normal 122 2 2" xfId="20719"/>
    <cellStyle name="Normal 122 3" xfId="20720"/>
    <cellStyle name="Normal 123" xfId="20721"/>
    <cellStyle name="Normal 123 2" xfId="20722"/>
    <cellStyle name="Normal 123 2 2" xfId="20723"/>
    <cellStyle name="Normal 123 3" xfId="20724"/>
    <cellStyle name="Normal 124" xfId="20725"/>
    <cellStyle name="Normal 124 2" xfId="20726"/>
    <cellStyle name="Normal 124 2 2" xfId="20727"/>
    <cellStyle name="Normal 124 3" xfId="20728"/>
    <cellStyle name="Normal 125" xfId="20729"/>
    <cellStyle name="Normal 125 2" xfId="20730"/>
    <cellStyle name="Normal 125 2 2" xfId="20731"/>
    <cellStyle name="Normal 125 3" xfId="20732"/>
    <cellStyle name="Normal 126" xfId="20733"/>
    <cellStyle name="Normal 126 2" xfId="20734"/>
    <cellStyle name="Normal 126 2 2" xfId="20735"/>
    <cellStyle name="Normal 126 3" xfId="20736"/>
    <cellStyle name="Normal 127" xfId="20737"/>
    <cellStyle name="Normal 127 2" xfId="20738"/>
    <cellStyle name="Normal 127 2 2" xfId="20739"/>
    <cellStyle name="Normal 127 3" xfId="20740"/>
    <cellStyle name="Normal 128" xfId="20741"/>
    <cellStyle name="Normal 128 2" xfId="20742"/>
    <cellStyle name="Normal 128 2 2" xfId="20743"/>
    <cellStyle name="Normal 128 3" xfId="20744"/>
    <cellStyle name="Normal 129" xfId="20745"/>
    <cellStyle name="Normal 129 2" xfId="20746"/>
    <cellStyle name="Normal 13" xfId="20747"/>
    <cellStyle name="Normal 13 10" xfId="20748"/>
    <cellStyle name="Normal 13 11" xfId="20749"/>
    <cellStyle name="Normal 13 2" xfId="20750"/>
    <cellStyle name="Normal 13 2 2" xfId="20751"/>
    <cellStyle name="Normal 13 2 2 2" xfId="20752"/>
    <cellStyle name="Normal 13 2 2 3" xfId="20753"/>
    <cellStyle name="Normal 13 2 3" xfId="20754"/>
    <cellStyle name="Normal 13 2 3 2" xfId="20755"/>
    <cellStyle name="Normal 13 2 4" xfId="20756"/>
    <cellStyle name="Normal 13 2 5" xfId="20757"/>
    <cellStyle name="Normal 13 3" xfId="20758"/>
    <cellStyle name="Normal 13 3 2" xfId="20759"/>
    <cellStyle name="Normal 13 3 2 2" xfId="20760"/>
    <cellStyle name="Normal 13 3 2 3" xfId="20761"/>
    <cellStyle name="Normal 13 3 3" xfId="20762"/>
    <cellStyle name="Normal 13 3 4" xfId="20763"/>
    <cellStyle name="Normal 13 4" xfId="20764"/>
    <cellStyle name="Normal 13 4 2" xfId="20765"/>
    <cellStyle name="Normal 13 4 3" xfId="20766"/>
    <cellStyle name="Normal 13 5" xfId="20767"/>
    <cellStyle name="Normal 13 5 2" xfId="20768"/>
    <cellStyle name="Normal 13 5 3" xfId="20769"/>
    <cellStyle name="Normal 13 6" xfId="20770"/>
    <cellStyle name="Normal 13 7" xfId="20771"/>
    <cellStyle name="Normal 13 7 2" xfId="20772"/>
    <cellStyle name="Normal 13 7 3" xfId="20773"/>
    <cellStyle name="Normal 13 8" xfId="20774"/>
    <cellStyle name="Normal 13 8 2" xfId="20775"/>
    <cellStyle name="Normal 13 9" xfId="20776"/>
    <cellStyle name="Normal 130" xfId="20777"/>
    <cellStyle name="Normal 130 2" xfId="20778"/>
    <cellStyle name="Normal 131" xfId="20779"/>
    <cellStyle name="Normal 131 2" xfId="20780"/>
    <cellStyle name="Normal 132" xfId="20781"/>
    <cellStyle name="Normal 132 2" xfId="20782"/>
    <cellStyle name="Normal 133" xfId="20783"/>
    <cellStyle name="Normal 133 2" xfId="20784"/>
    <cellStyle name="Normal 134" xfId="20785"/>
    <cellStyle name="Normal 134 2" xfId="20786"/>
    <cellStyle name="Normal 135" xfId="20787"/>
    <cellStyle name="Normal 135 2" xfId="20788"/>
    <cellStyle name="Normal 136" xfId="20789"/>
    <cellStyle name="Normal 136 2" xfId="20790"/>
    <cellStyle name="Normal 136 2 2" xfId="20791"/>
    <cellStyle name="Normal 136 3" xfId="20792"/>
    <cellStyle name="Normal 137" xfId="20793"/>
    <cellStyle name="Normal 137 2" xfId="20794"/>
    <cellStyle name="Normal 138" xfId="20795"/>
    <cellStyle name="Normal 138 2" xfId="20796"/>
    <cellStyle name="Normal 139" xfId="20797"/>
    <cellStyle name="Normal 139 2" xfId="20798"/>
    <cellStyle name="Normal 14" xfId="20799"/>
    <cellStyle name="Normal 14 10" xfId="20800"/>
    <cellStyle name="Normal 14 11" xfId="20801"/>
    <cellStyle name="Normal 14 12" xfId="20802"/>
    <cellStyle name="Normal 14 2" xfId="20803"/>
    <cellStyle name="Normal 14 2 2" xfId="20804"/>
    <cellStyle name="Normal 14 2 2 2" xfId="20805"/>
    <cellStyle name="Normal 14 2 2 3" xfId="20806"/>
    <cellStyle name="Normal 14 2 3" xfId="20807"/>
    <cellStyle name="Normal 14 2 3 2" xfId="20808"/>
    <cellStyle name="Normal 14 2 4" xfId="20809"/>
    <cellStyle name="Normal 14 2 5" xfId="20810"/>
    <cellStyle name="Normal 14 3" xfId="20811"/>
    <cellStyle name="Normal 14 3 2" xfId="20812"/>
    <cellStyle name="Normal 14 3 2 2" xfId="20813"/>
    <cellStyle name="Normal 14 3 2 3" xfId="20814"/>
    <cellStyle name="Normal 14 3 3" xfId="20815"/>
    <cellStyle name="Normal 14 3 4" xfId="20816"/>
    <cellStyle name="Normal 14 4" xfId="20817"/>
    <cellStyle name="Normal 14 4 2" xfId="20818"/>
    <cellStyle name="Normal 14 4 3" xfId="20819"/>
    <cellStyle name="Normal 14 5" xfId="20820"/>
    <cellStyle name="Normal 14 5 2" xfId="20821"/>
    <cellStyle name="Normal 14 5 3" xfId="20822"/>
    <cellStyle name="Normal 14 6" xfId="20823"/>
    <cellStyle name="Normal 14 7" xfId="20824"/>
    <cellStyle name="Normal 14 7 2" xfId="20825"/>
    <cellStyle name="Normal 14 7 3" xfId="20826"/>
    <cellStyle name="Normal 14 8" xfId="20827"/>
    <cellStyle name="Normal 14 9" xfId="20828"/>
    <cellStyle name="Normal 140" xfId="20829"/>
    <cellStyle name="Normal 140 2" xfId="20830"/>
    <cellStyle name="Normal 141" xfId="20831"/>
    <cellStyle name="Normal 141 2" xfId="20832"/>
    <cellStyle name="Normal 142" xfId="20833"/>
    <cellStyle name="Normal 142 2" xfId="20834"/>
    <cellStyle name="Normal 143" xfId="20835"/>
    <cellStyle name="Normal 143 2" xfId="20836"/>
    <cellStyle name="Normal 144" xfId="20837"/>
    <cellStyle name="Normal 144 2" xfId="20838"/>
    <cellStyle name="Normal 145" xfId="20839"/>
    <cellStyle name="Normal 145 2" xfId="20840"/>
    <cellStyle name="Normal 146" xfId="20841"/>
    <cellStyle name="Normal 146 2" xfId="20842"/>
    <cellStyle name="Normal 147" xfId="20843"/>
    <cellStyle name="Normal 147 2" xfId="20844"/>
    <cellStyle name="Normal 148" xfId="20845"/>
    <cellStyle name="Normal 148 2" xfId="20846"/>
    <cellStyle name="Normal 148 2 2" xfId="20847"/>
    <cellStyle name="Normal 148 3" xfId="20848"/>
    <cellStyle name="Normal 149" xfId="20849"/>
    <cellStyle name="Normal 149 2" xfId="20850"/>
    <cellStyle name="Normal 149 2 2" xfId="20851"/>
    <cellStyle name="Normal 149 3" xfId="20852"/>
    <cellStyle name="Normal 15" xfId="20853"/>
    <cellStyle name="Normal 15 2" xfId="20854"/>
    <cellStyle name="Normal 15 2 2" xfId="20855"/>
    <cellStyle name="Normal 15 2 2 2" xfId="20856"/>
    <cellStyle name="Normal 15 2 2 2 2" xfId="20857"/>
    <cellStyle name="Normal 15 2 2 2 2 2" xfId="20858"/>
    <cellStyle name="Normal 15 2 2 2 3" xfId="20859"/>
    <cellStyle name="Normal 15 2 2 3" xfId="20860"/>
    <cellStyle name="Normal 15 2 2 3 2" xfId="20861"/>
    <cellStyle name="Normal 15 2 2 4" xfId="20862"/>
    <cellStyle name="Normal 15 2 2 5" xfId="20863"/>
    <cellStyle name="Normal 15 2 2 6" xfId="20864"/>
    <cellStyle name="Normal 15 3" xfId="20865"/>
    <cellStyle name="Normal 15 3 2" xfId="20866"/>
    <cellStyle name="Normal 15 4" xfId="20867"/>
    <cellStyle name="Normal 15 4 2" xfId="20868"/>
    <cellStyle name="Normal 15 5" xfId="20869"/>
    <cellStyle name="Normal 15 5 2" xfId="20870"/>
    <cellStyle name="Normal 15 6" xfId="20871"/>
    <cellStyle name="Normal 15 7" xfId="20872"/>
    <cellStyle name="Normal 150" xfId="20873"/>
    <cellStyle name="Normal 150 2" xfId="20874"/>
    <cellStyle name="Normal 150 2 2" xfId="20875"/>
    <cellStyle name="Normal 150 3" xfId="20876"/>
    <cellStyle name="Normal 151" xfId="20877"/>
    <cellStyle name="Normal 151 2" xfId="20878"/>
    <cellStyle name="Normal 151 2 2" xfId="20879"/>
    <cellStyle name="Normal 151 3" xfId="20880"/>
    <cellStyle name="Normal 152" xfId="20881"/>
    <cellStyle name="Normal 152 2" xfId="20882"/>
    <cellStyle name="Normal 152 2 2" xfId="20883"/>
    <cellStyle name="Normal 152 3" xfId="20884"/>
    <cellStyle name="Normal 152 3 2" xfId="20885"/>
    <cellStyle name="Normal 152 4" xfId="20886"/>
    <cellStyle name="Normal 153" xfId="20887"/>
    <cellStyle name="Normal 153 2" xfId="20888"/>
    <cellStyle name="Normal 153 2 2" xfId="20889"/>
    <cellStyle name="Normal 153 3" xfId="20890"/>
    <cellStyle name="Normal 153 3 2" xfId="20891"/>
    <cellStyle name="Normal 153 4" xfId="20892"/>
    <cellStyle name="Normal 154" xfId="20893"/>
    <cellStyle name="Normal 154 2" xfId="20894"/>
    <cellStyle name="Normal 154 2 2" xfId="20895"/>
    <cellStyle name="Normal 154 3" xfId="20896"/>
    <cellStyle name="Normal 154 3 2" xfId="20897"/>
    <cellStyle name="Normal 154 4" xfId="20898"/>
    <cellStyle name="Normal 155" xfId="20899"/>
    <cellStyle name="Normal 155 2" xfId="20900"/>
    <cellStyle name="Normal 155 2 2" xfId="20901"/>
    <cellStyle name="Normal 155 3" xfId="20902"/>
    <cellStyle name="Normal 156" xfId="20903"/>
    <cellStyle name="Normal 156 2" xfId="20904"/>
    <cellStyle name="Normal 156 2 2" xfId="20905"/>
    <cellStyle name="Normal 156 3" xfId="20906"/>
    <cellStyle name="Normal 156 3 2" xfId="20907"/>
    <cellStyle name="Normal 156 4" xfId="20908"/>
    <cellStyle name="Normal 157" xfId="20909"/>
    <cellStyle name="Normal 157 2" xfId="20910"/>
    <cellStyle name="Normal 157 2 2" xfId="20911"/>
    <cellStyle name="Normal 157 3" xfId="20912"/>
    <cellStyle name="Normal 158" xfId="20913"/>
    <cellStyle name="Normal 158 2" xfId="20914"/>
    <cellStyle name="Normal 158 2 2" xfId="20915"/>
    <cellStyle name="Normal 158 3" xfId="20916"/>
    <cellStyle name="Normal 159" xfId="20917"/>
    <cellStyle name="Normal 159 2" xfId="20918"/>
    <cellStyle name="Normal 159 2 2" xfId="20919"/>
    <cellStyle name="Normal 159 3" xfId="20920"/>
    <cellStyle name="Normal 16" xfId="20921"/>
    <cellStyle name="Normal 16 10" xfId="20922"/>
    <cellStyle name="Normal 16 2" xfId="20923"/>
    <cellStyle name="Normal 16 2 2" xfId="20924"/>
    <cellStyle name="Normal 16 2 2 2" xfId="20925"/>
    <cellStyle name="Normal 16 2 2 2 2" xfId="20926"/>
    <cellStyle name="Normal 16 2 2 2 2 2" xfId="20927"/>
    <cellStyle name="Normal 16 2 2 2 2 2 2" xfId="20928"/>
    <cellStyle name="Normal 16 2 2 2 2 3" xfId="20929"/>
    <cellStyle name="Normal 16 2 2 2 3" xfId="20930"/>
    <cellStyle name="Normal 16 2 2 2 3 2" xfId="20931"/>
    <cellStyle name="Normal 16 2 2 2 3 2 2" xfId="20932"/>
    <cellStyle name="Normal 16 2 2 2 3 3" xfId="20933"/>
    <cellStyle name="Normal 16 2 2 2 4" xfId="20934"/>
    <cellStyle name="Normal 16 2 2 2 4 2" xfId="20935"/>
    <cellStyle name="Normal 16 2 2 2 5" xfId="20936"/>
    <cellStyle name="Normal 16 2 2 3" xfId="20937"/>
    <cellStyle name="Normal 16 2 2 3 2" xfId="20938"/>
    <cellStyle name="Normal 16 2 2 3 2 2" xfId="20939"/>
    <cellStyle name="Normal 16 2 2 3 3" xfId="20940"/>
    <cellStyle name="Normal 16 2 2 4" xfId="20941"/>
    <cellStyle name="Normal 16 2 2 4 2" xfId="20942"/>
    <cellStyle name="Normal 16 2 2 4 2 2" xfId="20943"/>
    <cellStyle name="Normal 16 2 2 4 3" xfId="20944"/>
    <cellStyle name="Normal 16 2 2 5" xfId="20945"/>
    <cellStyle name="Normal 16 2 2 5 2" xfId="20946"/>
    <cellStyle name="Normal 16 2 2 6" xfId="20947"/>
    <cellStyle name="Normal 16 2 3" xfId="20948"/>
    <cellStyle name="Normal 16 2 3 2" xfId="20949"/>
    <cellStyle name="Normal 16 2 3 2 2" xfId="20950"/>
    <cellStyle name="Normal 16 2 3 3" xfId="20951"/>
    <cellStyle name="Normal 16 2 4" xfId="20952"/>
    <cellStyle name="Normal 16 2 4 2" xfId="20953"/>
    <cellStyle name="Normal 16 2 5" xfId="20954"/>
    <cellStyle name="Normal 16 2 5 2" xfId="20955"/>
    <cellStyle name="Normal 16 3" xfId="20956"/>
    <cellStyle name="Normal 16 3 2" xfId="20957"/>
    <cellStyle name="Normal 16 3 2 2" xfId="20958"/>
    <cellStyle name="Normal 16 3 2 2 2" xfId="20959"/>
    <cellStyle name="Normal 16 3 2 2 2 2" xfId="20960"/>
    <cellStyle name="Normal 16 3 2 2 3" xfId="20961"/>
    <cellStyle name="Normal 16 3 2 3" xfId="20962"/>
    <cellStyle name="Normal 16 3 2 3 2" xfId="20963"/>
    <cellStyle name="Normal 16 3 2 4" xfId="20964"/>
    <cellStyle name="Normal 16 3 2 5" xfId="20965"/>
    <cellStyle name="Normal 16 3 2 6" xfId="20966"/>
    <cellStyle name="Normal 16 3 3" xfId="20967"/>
    <cellStyle name="Normal 16 3 3 2" xfId="20968"/>
    <cellStyle name="Normal 16 3 3 2 2" xfId="20969"/>
    <cellStyle name="Normal 16 3 3 2 2 2" xfId="20970"/>
    <cellStyle name="Normal 16 3 3 2 3" xfId="20971"/>
    <cellStyle name="Normal 16 3 3 3" xfId="20972"/>
    <cellStyle name="Normal 16 3 3 3 2" xfId="20973"/>
    <cellStyle name="Normal 16 3 3 4" xfId="20974"/>
    <cellStyle name="Normal 16 3 3 5" xfId="20975"/>
    <cellStyle name="Normal 16 3 3 6" xfId="20976"/>
    <cellStyle name="Normal 16 4" xfId="20977"/>
    <cellStyle name="Normal 16 4 2" xfId="20978"/>
    <cellStyle name="Normal 16 4 2 2" xfId="20979"/>
    <cellStyle name="Normal 16 4 2 2 2" xfId="20980"/>
    <cellStyle name="Normal 16 4 2 2 2 2" xfId="20981"/>
    <cellStyle name="Normal 16 4 2 2 3" xfId="20982"/>
    <cellStyle name="Normal 16 4 2 3" xfId="20983"/>
    <cellStyle name="Normal 16 4 2 3 2" xfId="20984"/>
    <cellStyle name="Normal 16 4 2 3 2 2" xfId="20985"/>
    <cellStyle name="Normal 16 4 2 3 3" xfId="20986"/>
    <cellStyle name="Normal 16 4 2 4" xfId="20987"/>
    <cellStyle name="Normal 16 4 2 4 2" xfId="20988"/>
    <cellStyle name="Normal 16 4 2 5" xfId="20989"/>
    <cellStyle name="Normal 16 4 3" xfId="20990"/>
    <cellStyle name="Normal 16 4 3 2" xfId="20991"/>
    <cellStyle name="Normal 16 4 3 2 2" xfId="20992"/>
    <cellStyle name="Normal 16 4 3 3" xfId="20993"/>
    <cellStyle name="Normal 16 4 4" xfId="20994"/>
    <cellStyle name="Normal 16 4 4 2" xfId="20995"/>
    <cellStyle name="Normal 16 4 4 2 2" xfId="20996"/>
    <cellStyle name="Normal 16 4 4 3" xfId="20997"/>
    <cellStyle name="Normal 16 4 5" xfId="20998"/>
    <cellStyle name="Normal 16 4 5 2" xfId="20999"/>
    <cellStyle name="Normal 16 4 6" xfId="21000"/>
    <cellStyle name="Normal 16 5" xfId="21001"/>
    <cellStyle name="Normal 16 5 2" xfId="21002"/>
    <cellStyle name="Normal 16 5 2 2" xfId="21003"/>
    <cellStyle name="Normal 16 5 3" xfId="21004"/>
    <cellStyle name="Normal 16 6" xfId="21005"/>
    <cellStyle name="Normal 16 6 2" xfId="21006"/>
    <cellStyle name="Normal 16 7" xfId="21007"/>
    <cellStyle name="Normal 16 8" xfId="21008"/>
    <cellStyle name="Normal 16 8 2" xfId="21009"/>
    <cellStyle name="Normal 16 9" xfId="21010"/>
    <cellStyle name="Normal 160" xfId="21011"/>
    <cellStyle name="Normal 160 2" xfId="21012"/>
    <cellStyle name="Normal 160 2 2" xfId="21013"/>
    <cellStyle name="Normal 160 3" xfId="21014"/>
    <cellStyle name="Normal 161" xfId="21015"/>
    <cellStyle name="Normal 161 2" xfId="21016"/>
    <cellStyle name="Normal 161 2 2" xfId="21017"/>
    <cellStyle name="Normal 161 3" xfId="21018"/>
    <cellStyle name="Normal 161 3 2" xfId="21019"/>
    <cellStyle name="Normal 161 4" xfId="21020"/>
    <cellStyle name="Normal 161 4 2" xfId="21021"/>
    <cellStyle name="Normal 161 4 2 2" xfId="21022"/>
    <cellStyle name="Normal 161 4 3" xfId="21023"/>
    <cellStyle name="Normal 161 5" xfId="21024"/>
    <cellStyle name="Normal 161 5 2" xfId="21025"/>
    <cellStyle name="Normal 161 6" xfId="21026"/>
    <cellStyle name="Normal 161 7" xfId="21027"/>
    <cellStyle name="Normal 161 8" xfId="21028"/>
    <cellStyle name="Normal 162" xfId="21029"/>
    <cellStyle name="Normal 162 2" xfId="21030"/>
    <cellStyle name="Normal 162 2 2" xfId="21031"/>
    <cellStyle name="Normal 162 3" xfId="21032"/>
    <cellStyle name="Normal 162 3 2" xfId="21033"/>
    <cellStyle name="Normal 162 4" xfId="21034"/>
    <cellStyle name="Normal 162 4 2" xfId="21035"/>
    <cellStyle name="Normal 162 4 2 2" xfId="21036"/>
    <cellStyle name="Normal 162 4 3" xfId="21037"/>
    <cellStyle name="Normal 162 5" xfId="21038"/>
    <cellStyle name="Normal 162 5 2" xfId="21039"/>
    <cellStyle name="Normal 162 6" xfId="21040"/>
    <cellStyle name="Normal 162 7" xfId="21041"/>
    <cellStyle name="Normal 162 8" xfId="21042"/>
    <cellStyle name="Normal 163" xfId="21043"/>
    <cellStyle name="Normal 163 2" xfId="21044"/>
    <cellStyle name="Normal 163 2 2" xfId="21045"/>
    <cellStyle name="Normal 164" xfId="21046"/>
    <cellStyle name="Normal 164 2" xfId="21047"/>
    <cellStyle name="Normal 164 2 2" xfId="21048"/>
    <cellStyle name="Normal 165" xfId="21049"/>
    <cellStyle name="Normal 165 2" xfId="21050"/>
    <cellStyle name="Normal 165 2 2" xfId="21051"/>
    <cellStyle name="Normal 165 3" xfId="21052"/>
    <cellStyle name="Normal 165 3 2" xfId="21053"/>
    <cellStyle name="Normal 165 3 2 2" xfId="21054"/>
    <cellStyle name="Normal 165 3 3" xfId="21055"/>
    <cellStyle name="Normal 165 4" xfId="21056"/>
    <cellStyle name="Normal 165 4 2" xfId="21057"/>
    <cellStyle name="Normal 165 5" xfId="21058"/>
    <cellStyle name="Normal 165 6" xfId="21059"/>
    <cellStyle name="Normal 165 7" xfId="21060"/>
    <cellStyle name="Normal 166" xfId="21061"/>
    <cellStyle name="Normal 166 2" xfId="21062"/>
    <cellStyle name="Normal 166 2 2" xfId="21063"/>
    <cellStyle name="Normal 166 3" xfId="21064"/>
    <cellStyle name="Normal 167" xfId="21065"/>
    <cellStyle name="Normal 167 2" xfId="21066"/>
    <cellStyle name="Normal 167 2 2" xfId="21067"/>
    <cellStyle name="Normal 167 3" xfId="21068"/>
    <cellStyle name="Normal 168" xfId="21069"/>
    <cellStyle name="Normal 168 2" xfId="21070"/>
    <cellStyle name="Normal 168 2 2" xfId="21071"/>
    <cellStyle name="Normal 168 3" xfId="21072"/>
    <cellStyle name="Normal 168 3 2" xfId="21073"/>
    <cellStyle name="Normal 168 3 2 2" xfId="21074"/>
    <cellStyle name="Normal 168 3 3" xfId="21075"/>
    <cellStyle name="Normal 168 4" xfId="21076"/>
    <cellStyle name="Normal 168 4 2" xfId="21077"/>
    <cellStyle name="Normal 168 5" xfId="21078"/>
    <cellStyle name="Normal 168 6" xfId="21079"/>
    <cellStyle name="Normal 168 7" xfId="21080"/>
    <cellStyle name="Normal 169" xfId="21081"/>
    <cellStyle name="Normal 169 2" xfId="21082"/>
    <cellStyle name="Normal 169 2 2" xfId="21083"/>
    <cellStyle name="Normal 169 3" xfId="21084"/>
    <cellStyle name="Normal 169 3 2" xfId="21085"/>
    <cellStyle name="Normal 169 4" xfId="21086"/>
    <cellStyle name="Normal 169 4 2" xfId="21087"/>
    <cellStyle name="Normal 169 4 2 2" xfId="21088"/>
    <cellStyle name="Normal 169 4 3" xfId="21089"/>
    <cellStyle name="Normal 169 5" xfId="21090"/>
    <cellStyle name="Normal 169 5 2" xfId="21091"/>
    <cellStyle name="Normal 169 6" xfId="21092"/>
    <cellStyle name="Normal 169 7" xfId="21093"/>
    <cellStyle name="Normal 169 8" xfId="21094"/>
    <cellStyle name="Normal 17" xfId="21095"/>
    <cellStyle name="Normal 17 2" xfId="21096"/>
    <cellStyle name="Normal 17 2 2" xfId="21097"/>
    <cellStyle name="Normal 17 2 2 2" xfId="21098"/>
    <cellStyle name="Normal 17 2 2 2 2" xfId="21099"/>
    <cellStyle name="Normal 17 2 2 2 2 2" xfId="21100"/>
    <cellStyle name="Normal 17 2 2 2 3" xfId="21101"/>
    <cellStyle name="Normal 17 2 2 3" xfId="21102"/>
    <cellStyle name="Normal 17 2 2 3 2" xfId="21103"/>
    <cellStyle name="Normal 17 2 2 3 2 2" xfId="21104"/>
    <cellStyle name="Normal 17 2 2 3 3" xfId="21105"/>
    <cellStyle name="Normal 17 2 2 4" xfId="21106"/>
    <cellStyle name="Normal 17 2 2 4 2" xfId="21107"/>
    <cellStyle name="Normal 17 2 2 5" xfId="21108"/>
    <cellStyle name="Normal 17 2 2 5 2" xfId="21109"/>
    <cellStyle name="Normal 17 2 2 6" xfId="21110"/>
    <cellStyle name="Normal 17 2 3" xfId="21111"/>
    <cellStyle name="Normal 17 2 3 2" xfId="21112"/>
    <cellStyle name="Normal 17 2 3 2 2" xfId="21113"/>
    <cellStyle name="Normal 17 2 3 3" xfId="21114"/>
    <cellStyle name="Normal 17 2 3 3 2" xfId="21115"/>
    <cellStyle name="Normal 17 2 3 4" xfId="21116"/>
    <cellStyle name="Normal 17 2 4" xfId="21117"/>
    <cellStyle name="Normal 17 2 4 2" xfId="21118"/>
    <cellStyle name="Normal 17 2 4 2 2" xfId="21119"/>
    <cellStyle name="Normal 17 2 4 3" xfId="21120"/>
    <cellStyle name="Normal 17 2 5" xfId="21121"/>
    <cellStyle name="Normal 17 2 5 2" xfId="21122"/>
    <cellStyle name="Normal 17 2 6" xfId="21123"/>
    <cellStyle name="Normal 17 2 6 2" xfId="21124"/>
    <cellStyle name="Normal 17 3" xfId="21125"/>
    <cellStyle name="Normal 17 3 2" xfId="21126"/>
    <cellStyle name="Normal 17 3 2 2" xfId="21127"/>
    <cellStyle name="Normal 17 3 2 2 2" xfId="21128"/>
    <cellStyle name="Normal 17 3 2 2 2 2" xfId="21129"/>
    <cellStyle name="Normal 17 3 2 2 3" xfId="21130"/>
    <cellStyle name="Normal 17 3 2 3" xfId="21131"/>
    <cellStyle name="Normal 17 3 2 3 2" xfId="21132"/>
    <cellStyle name="Normal 17 3 2 3 2 2" xfId="21133"/>
    <cellStyle name="Normal 17 3 2 3 3" xfId="21134"/>
    <cellStyle name="Normal 17 3 2 4" xfId="21135"/>
    <cellStyle name="Normal 17 3 2 4 2" xfId="21136"/>
    <cellStyle name="Normal 17 3 2 5" xfId="21137"/>
    <cellStyle name="Normal 17 3 3" xfId="21138"/>
    <cellStyle name="Normal 17 3 3 2" xfId="21139"/>
    <cellStyle name="Normal 17 3 3 2 2" xfId="21140"/>
    <cellStyle name="Normal 17 3 3 3" xfId="21141"/>
    <cellStyle name="Normal 17 3 4" xfId="21142"/>
    <cellStyle name="Normal 17 3 4 2" xfId="21143"/>
    <cellStyle name="Normal 17 3 4 2 2" xfId="21144"/>
    <cellStyle name="Normal 17 3 4 3" xfId="21145"/>
    <cellStyle name="Normal 17 3 5" xfId="21146"/>
    <cellStyle name="Normal 17 3 5 2" xfId="21147"/>
    <cellStyle name="Normal 17 3 6" xfId="21148"/>
    <cellStyle name="Normal 17 3 6 2" xfId="21149"/>
    <cellStyle name="Normal 17 3 7" xfId="21150"/>
    <cellStyle name="Normal 17 4" xfId="21151"/>
    <cellStyle name="Normal 17 4 2" xfId="21152"/>
    <cellStyle name="Normal 17 4 2 2" xfId="21153"/>
    <cellStyle name="Normal 17 4 3" xfId="21154"/>
    <cellStyle name="Normal 17 4 3 2" xfId="21155"/>
    <cellStyle name="Normal 17 4 4" xfId="21156"/>
    <cellStyle name="Normal 17 5" xfId="21157"/>
    <cellStyle name="Normal 17 5 2" xfId="21158"/>
    <cellStyle name="Normal 17 6" xfId="21159"/>
    <cellStyle name="Normal 17 7" xfId="21160"/>
    <cellStyle name="Normal 17 7 2" xfId="21161"/>
    <cellStyle name="Normal 17 8" xfId="21162"/>
    <cellStyle name="Normal 17 9" xfId="21163"/>
    <cellStyle name="Normal 170" xfId="21164"/>
    <cellStyle name="Normal 170 2" xfId="21165"/>
    <cellStyle name="Normal 170 2 2" xfId="21166"/>
    <cellStyle name="Normal 170 3" xfId="21167"/>
    <cellStyle name="Normal 170 3 2" xfId="21168"/>
    <cellStyle name="Normal 170 4" xfId="21169"/>
    <cellStyle name="Normal 171" xfId="21170"/>
    <cellStyle name="Normal 171 2" xfId="21171"/>
    <cellStyle name="Normal 171 2 2" xfId="21172"/>
    <cellStyle name="Normal 171 3" xfId="21173"/>
    <cellStyle name="Normal 171 3 2" xfId="21174"/>
    <cellStyle name="Normal 171 3 2 2" xfId="21175"/>
    <cellStyle name="Normal 171 3 3" xfId="21176"/>
    <cellStyle name="Normal 171 4" xfId="21177"/>
    <cellStyle name="Normal 171 4 2" xfId="21178"/>
    <cellStyle name="Normal 171 5" xfId="21179"/>
    <cellStyle name="Normal 171 6" xfId="21180"/>
    <cellStyle name="Normal 171 7" xfId="21181"/>
    <cellStyle name="Normal 172" xfId="21182"/>
    <cellStyle name="Normal 172 2" xfId="21183"/>
    <cellStyle name="Normal 172 2 2" xfId="21184"/>
    <cellStyle name="Normal 172 3" xfId="21185"/>
    <cellStyle name="Normal 173" xfId="21186"/>
    <cellStyle name="Normal 173 2" xfId="21187"/>
    <cellStyle name="Normal 173 2 2" xfId="21188"/>
    <cellStyle name="Normal 173 3" xfId="21189"/>
    <cellStyle name="Normal 173 3 2" xfId="21190"/>
    <cellStyle name="Normal 173 3 2 2" xfId="21191"/>
    <cellStyle name="Normal 173 3 3" xfId="21192"/>
    <cellStyle name="Normal 173 4" xfId="21193"/>
    <cellStyle name="Normal 173 4 2" xfId="21194"/>
    <cellStyle name="Normal 173 5" xfId="21195"/>
    <cellStyle name="Normal 173 6" xfId="21196"/>
    <cellStyle name="Normal 173 7" xfId="21197"/>
    <cellStyle name="Normal 174" xfId="21198"/>
    <cellStyle name="Normal 174 2" xfId="21199"/>
    <cellStyle name="Normal 174 2 2" xfId="21200"/>
    <cellStyle name="Normal 174 3" xfId="21201"/>
    <cellStyle name="Normal 174 3 2" xfId="21202"/>
    <cellStyle name="Normal 174 3 2 2" xfId="21203"/>
    <cellStyle name="Normal 174 3 3" xfId="21204"/>
    <cellStyle name="Normal 174 4" xfId="21205"/>
    <cellStyle name="Normal 174 4 2" xfId="21206"/>
    <cellStyle name="Normal 174 5" xfId="21207"/>
    <cellStyle name="Normal 174 6" xfId="21208"/>
    <cellStyle name="Normal 174 7" xfId="21209"/>
    <cellStyle name="Normal 175" xfId="21210"/>
    <cellStyle name="Normal 175 2" xfId="21211"/>
    <cellStyle name="Normal 175 2 2" xfId="21212"/>
    <cellStyle name="Normal 175 3" xfId="21213"/>
    <cellStyle name="Normal 176" xfId="21214"/>
    <cellStyle name="Normal 176 2" xfId="21215"/>
    <cellStyle name="Normal 176 2 2" xfId="21216"/>
    <cellStyle name="Normal 176 3" xfId="21217"/>
    <cellStyle name="Normal 177" xfId="21218"/>
    <cellStyle name="Normal 177 2" xfId="21219"/>
    <cellStyle name="Normal 177 2 2" xfId="21220"/>
    <cellStyle name="Normal 177 3" xfId="21221"/>
    <cellStyle name="Normal 177 3 2" xfId="21222"/>
    <cellStyle name="Normal 177 3 2 2" xfId="21223"/>
    <cellStyle name="Normal 177 3 3" xfId="21224"/>
    <cellStyle name="Normal 177 4" xfId="21225"/>
    <cellStyle name="Normal 177 4 2" xfId="21226"/>
    <cellStyle name="Normal 177 5" xfId="21227"/>
    <cellStyle name="Normal 177 6" xfId="21228"/>
    <cellStyle name="Normal 177 7" xfId="21229"/>
    <cellStyle name="Normal 178" xfId="21230"/>
    <cellStyle name="Normal 178 2" xfId="21231"/>
    <cellStyle name="Normal 178 2 2" xfId="21232"/>
    <cellStyle name="Normal 178 3" xfId="21233"/>
    <cellStyle name="Normal 178 3 2" xfId="21234"/>
    <cellStyle name="Normal 178 3 2 2" xfId="21235"/>
    <cellStyle name="Normal 178 3 3" xfId="21236"/>
    <cellStyle name="Normal 178 4" xfId="21237"/>
    <cellStyle name="Normal 178 4 2" xfId="21238"/>
    <cellStyle name="Normal 178 5" xfId="21239"/>
    <cellStyle name="Normal 178 6" xfId="21240"/>
    <cellStyle name="Normal 178 7" xfId="21241"/>
    <cellStyle name="Normal 179" xfId="21242"/>
    <cellStyle name="Normal 179 2" xfId="21243"/>
    <cellStyle name="Normal 179 2 2" xfId="21244"/>
    <cellStyle name="Normal 179 3" xfId="21245"/>
    <cellStyle name="Normal 179 3 2" xfId="21246"/>
    <cellStyle name="Normal 179 3 2 2" xfId="21247"/>
    <cellStyle name="Normal 179 3 3" xfId="21248"/>
    <cellStyle name="Normal 179 4" xfId="21249"/>
    <cellStyle name="Normal 179 4 2" xfId="21250"/>
    <cellStyle name="Normal 179 5" xfId="21251"/>
    <cellStyle name="Normal 179 6" xfId="21252"/>
    <cellStyle name="Normal 179 7" xfId="21253"/>
    <cellStyle name="Normal 18" xfId="21254"/>
    <cellStyle name="Normal 18 10" xfId="21255"/>
    <cellStyle name="Normal 18 10 2" xfId="21256"/>
    <cellStyle name="Normal 18 11" xfId="21257"/>
    <cellStyle name="Normal 18 12" xfId="21258"/>
    <cellStyle name="Normal 18 2" xfId="21259"/>
    <cellStyle name="Normal 18 2 10" xfId="21260"/>
    <cellStyle name="Normal 18 2 11" xfId="21261"/>
    <cellStyle name="Normal 18 2 2" xfId="21262"/>
    <cellStyle name="Normal 18 2 2 2" xfId="21263"/>
    <cellStyle name="Normal 18 2 2 2 2" xfId="21264"/>
    <cellStyle name="Normal 18 2 2 2 2 2" xfId="21265"/>
    <cellStyle name="Normal 18 2 2 2 3" xfId="21266"/>
    <cellStyle name="Normal 18 2 2 3" xfId="21267"/>
    <cellStyle name="Normal 18 2 2 3 2" xfId="21268"/>
    <cellStyle name="Normal 18 2 2 3 2 2" xfId="21269"/>
    <cellStyle name="Normal 18 2 2 3 3" xfId="21270"/>
    <cellStyle name="Normal 18 2 2 4" xfId="21271"/>
    <cellStyle name="Normal 18 2 2 4 2" xfId="21272"/>
    <cellStyle name="Normal 18 2 2 5" xfId="21273"/>
    <cellStyle name="Normal 18 2 2 5 2" xfId="21274"/>
    <cellStyle name="Normal 18 2 2 6" xfId="21275"/>
    <cellStyle name="Normal 18 2 3" xfId="21276"/>
    <cellStyle name="Normal 18 2 3 2" xfId="21277"/>
    <cellStyle name="Normal 18 2 3 2 2" xfId="21278"/>
    <cellStyle name="Normal 18 2 3 3" xfId="21279"/>
    <cellStyle name="Normal 18 2 4" xfId="21280"/>
    <cellStyle name="Normal 18 2 4 2" xfId="21281"/>
    <cellStyle name="Normal 18 2 4 2 2" xfId="21282"/>
    <cellStyle name="Normal 18 2 4 3" xfId="21283"/>
    <cellStyle name="Normal 18 2 5" xfId="21284"/>
    <cellStyle name="Normal 18 2 5 2" xfId="21285"/>
    <cellStyle name="Normal 18 2 6" xfId="21286"/>
    <cellStyle name="Normal 18 2 6 2" xfId="21287"/>
    <cellStyle name="Normal 18 2 7" xfId="21288"/>
    <cellStyle name="Normal 18 2 7 2" xfId="21289"/>
    <cellStyle name="Normal 18 2 7 2 2" xfId="21290"/>
    <cellStyle name="Normal 18 2 7 3" xfId="21291"/>
    <cellStyle name="Normal 18 2 8" xfId="21292"/>
    <cellStyle name="Normal 18 2 8 2" xfId="21293"/>
    <cellStyle name="Normal 18 2 9" xfId="21294"/>
    <cellStyle name="Normal 18 3" xfId="21295"/>
    <cellStyle name="Normal 18 3 2" xfId="21296"/>
    <cellStyle name="Normal 18 3 2 2" xfId="21297"/>
    <cellStyle name="Normal 18 3 2 2 2" xfId="21298"/>
    <cellStyle name="Normal 18 3 2 2 2 2" xfId="21299"/>
    <cellStyle name="Normal 18 3 2 2 3" xfId="21300"/>
    <cellStyle name="Normal 18 3 2 3" xfId="21301"/>
    <cellStyle name="Normal 18 3 2 3 2" xfId="21302"/>
    <cellStyle name="Normal 18 3 2 3 2 2" xfId="21303"/>
    <cellStyle name="Normal 18 3 2 3 3" xfId="21304"/>
    <cellStyle name="Normal 18 3 2 4" xfId="21305"/>
    <cellStyle name="Normal 18 3 2 4 2" xfId="21306"/>
    <cellStyle name="Normal 18 3 2 5" xfId="21307"/>
    <cellStyle name="Normal 18 3 3" xfId="21308"/>
    <cellStyle name="Normal 18 3 3 2" xfId="21309"/>
    <cellStyle name="Normal 18 3 3 2 2" xfId="21310"/>
    <cellStyle name="Normal 18 3 3 3" xfId="21311"/>
    <cellStyle name="Normal 18 3 4" xfId="21312"/>
    <cellStyle name="Normal 18 3 4 2" xfId="21313"/>
    <cellStyle name="Normal 18 3 4 2 2" xfId="21314"/>
    <cellStyle name="Normal 18 3 4 3" xfId="21315"/>
    <cellStyle name="Normal 18 3 5" xfId="21316"/>
    <cellStyle name="Normal 18 3 5 2" xfId="21317"/>
    <cellStyle name="Normal 18 3 6" xfId="21318"/>
    <cellStyle name="Normal 18 3 6 2" xfId="21319"/>
    <cellStyle name="Normal 18 4" xfId="21320"/>
    <cellStyle name="Normal 18 4 2" xfId="21321"/>
    <cellStyle name="Normal 18 4 2 2" xfId="21322"/>
    <cellStyle name="Normal 18 4 3" xfId="21323"/>
    <cellStyle name="Normal 18 4 3 2" xfId="21324"/>
    <cellStyle name="Normal 18 4 4" xfId="21325"/>
    <cellStyle name="Normal 18 5" xfId="21326"/>
    <cellStyle name="Normal 18 5 2" xfId="21327"/>
    <cellStyle name="Normal 18 6" xfId="21328"/>
    <cellStyle name="Normal 18 7" xfId="21329"/>
    <cellStyle name="Normal 18 7 2" xfId="21330"/>
    <cellStyle name="Normal 18 8" xfId="21331"/>
    <cellStyle name="Normal 18 8 2" xfId="21332"/>
    <cellStyle name="Normal 18 8 2 2" xfId="21333"/>
    <cellStyle name="Normal 18 8 3" xfId="21334"/>
    <cellStyle name="Normal 18 9" xfId="21335"/>
    <cellStyle name="Normal 18 9 2" xfId="21336"/>
    <cellStyle name="Normal 18 9 3" xfId="21337"/>
    <cellStyle name="Normal 180" xfId="21338"/>
    <cellStyle name="Normal 180 2" xfId="21339"/>
    <cellStyle name="Normal 180 2 2" xfId="21340"/>
    <cellStyle name="Normal 180 3" xfId="21341"/>
    <cellStyle name="Normal 181" xfId="21342"/>
    <cellStyle name="Normal 181 2" xfId="21343"/>
    <cellStyle name="Normal 181 2 2" xfId="21344"/>
    <cellStyle name="Normal 181 3" xfId="21345"/>
    <cellStyle name="Normal 181 3 2" xfId="21346"/>
    <cellStyle name="Normal 181 3 2 2" xfId="21347"/>
    <cellStyle name="Normal 181 3 3" xfId="21348"/>
    <cellStyle name="Normal 181 4" xfId="21349"/>
    <cellStyle name="Normal 181 4 2" xfId="21350"/>
    <cellStyle name="Normal 181 5" xfId="21351"/>
    <cellStyle name="Normal 181 6" xfId="21352"/>
    <cellStyle name="Normal 181 7" xfId="21353"/>
    <cellStyle name="Normal 182" xfId="21354"/>
    <cellStyle name="Normal 182 2" xfId="21355"/>
    <cellStyle name="Normal 182 2 2" xfId="21356"/>
    <cellStyle name="Normal 182 3" xfId="21357"/>
    <cellStyle name="Normal 182 3 2" xfId="21358"/>
    <cellStyle name="Normal 182 3 2 2" xfId="21359"/>
    <cellStyle name="Normal 182 3 3" xfId="21360"/>
    <cellStyle name="Normal 182 4" xfId="21361"/>
    <cellStyle name="Normal 182 4 2" xfId="21362"/>
    <cellStyle name="Normal 182 5" xfId="21363"/>
    <cellStyle name="Normal 182 6" xfId="21364"/>
    <cellStyle name="Normal 182 7" xfId="21365"/>
    <cellStyle name="Normal 183" xfId="21366"/>
    <cellStyle name="Normal 183 2" xfId="21367"/>
    <cellStyle name="Normal 183 2 2" xfId="21368"/>
    <cellStyle name="Normal 183 3" xfId="21369"/>
    <cellStyle name="Normal 183 3 2" xfId="21370"/>
    <cellStyle name="Normal 183 3 2 2" xfId="21371"/>
    <cellStyle name="Normal 183 3 3" xfId="21372"/>
    <cellStyle name="Normal 183 4" xfId="21373"/>
    <cellStyle name="Normal 183 4 2" xfId="21374"/>
    <cellStyle name="Normal 183 5" xfId="21375"/>
    <cellStyle name="Normal 183 6" xfId="21376"/>
    <cellStyle name="Normal 183 7" xfId="21377"/>
    <cellStyle name="Normal 184" xfId="21378"/>
    <cellStyle name="Normal 184 2" xfId="21379"/>
    <cellStyle name="Normal 184 2 2" xfId="21380"/>
    <cellStyle name="Normal 184 3" xfId="21381"/>
    <cellStyle name="Normal 185" xfId="21382"/>
    <cellStyle name="Normal 185 2" xfId="21383"/>
    <cellStyle name="Normal 185 2 2" xfId="21384"/>
    <cellStyle name="Normal 185 3" xfId="21385"/>
    <cellStyle name="Normal 185 3 2" xfId="21386"/>
    <cellStyle name="Normal 185 3 2 2" xfId="21387"/>
    <cellStyle name="Normal 185 3 3" xfId="21388"/>
    <cellStyle name="Normal 185 4" xfId="21389"/>
    <cellStyle name="Normal 185 4 2" xfId="21390"/>
    <cellStyle name="Normal 185 5" xfId="21391"/>
    <cellStyle name="Normal 185 6" xfId="21392"/>
    <cellStyle name="Normal 185 7" xfId="21393"/>
    <cellStyle name="Normal 186" xfId="21394"/>
    <cellStyle name="Normal 186 2" xfId="21395"/>
    <cellStyle name="Normal 186 2 2" xfId="21396"/>
    <cellStyle name="Normal 186 3" xfId="21397"/>
    <cellStyle name="Normal 186 3 2" xfId="21398"/>
    <cellStyle name="Normal 186 3 2 2" xfId="21399"/>
    <cellStyle name="Normal 186 3 3" xfId="21400"/>
    <cellStyle name="Normal 186 4" xfId="21401"/>
    <cellStyle name="Normal 186 4 2" xfId="21402"/>
    <cellStyle name="Normal 186 5" xfId="21403"/>
    <cellStyle name="Normal 186 6" xfId="21404"/>
    <cellStyle name="Normal 186 7" xfId="21405"/>
    <cellStyle name="Normal 187" xfId="21406"/>
    <cellStyle name="Normal 187 2" xfId="21407"/>
    <cellStyle name="Normal 187 2 2" xfId="21408"/>
    <cellStyle name="Normal 187 3" xfId="21409"/>
    <cellStyle name="Normal 187 3 2" xfId="21410"/>
    <cellStyle name="Normal 187 3 2 2" xfId="21411"/>
    <cellStyle name="Normal 187 3 3" xfId="21412"/>
    <cellStyle name="Normal 187 4" xfId="21413"/>
    <cellStyle name="Normal 187 4 2" xfId="21414"/>
    <cellStyle name="Normal 187 5" xfId="21415"/>
    <cellStyle name="Normal 187 6" xfId="21416"/>
    <cellStyle name="Normal 187 7" xfId="21417"/>
    <cellStyle name="Normal 188" xfId="21418"/>
    <cellStyle name="Normal 188 2" xfId="21419"/>
    <cellStyle name="Normal 188 2 2" xfId="21420"/>
    <cellStyle name="Normal 188 3" xfId="21421"/>
    <cellStyle name="Normal 189" xfId="21422"/>
    <cellStyle name="Normal 189 2" xfId="21423"/>
    <cellStyle name="Normal 189 2 2" xfId="21424"/>
    <cellStyle name="Normal 189 3" xfId="21425"/>
    <cellStyle name="Normal 189 3 2" xfId="21426"/>
    <cellStyle name="Normal 189 3 2 2" xfId="21427"/>
    <cellStyle name="Normal 189 3 3" xfId="21428"/>
    <cellStyle name="Normal 189 4" xfId="21429"/>
    <cellStyle name="Normal 189 4 2" xfId="21430"/>
    <cellStyle name="Normal 189 5" xfId="21431"/>
    <cellStyle name="Normal 189 6" xfId="21432"/>
    <cellStyle name="Normal 189 7" xfId="21433"/>
    <cellStyle name="Normal 19" xfId="21434"/>
    <cellStyle name="Normal 19 10" xfId="21435"/>
    <cellStyle name="Normal 19 11" xfId="21436"/>
    <cellStyle name="Normal 19 2" xfId="21437"/>
    <cellStyle name="Normal 19 2 10" xfId="21438"/>
    <cellStyle name="Normal 19 2 2" xfId="21439"/>
    <cellStyle name="Normal 19 2 2 2" xfId="21440"/>
    <cellStyle name="Normal 19 2 2 2 2" xfId="21441"/>
    <cellStyle name="Normal 19 2 2 2 2 2" xfId="21442"/>
    <cellStyle name="Normal 19 2 2 2 3" xfId="21443"/>
    <cellStyle name="Normal 19 2 2 3" xfId="21444"/>
    <cellStyle name="Normal 19 2 2 3 2" xfId="21445"/>
    <cellStyle name="Normal 19 2 2 3 2 2" xfId="21446"/>
    <cellStyle name="Normal 19 2 2 3 3" xfId="21447"/>
    <cellStyle name="Normal 19 2 2 4" xfId="21448"/>
    <cellStyle name="Normal 19 2 2 4 2" xfId="21449"/>
    <cellStyle name="Normal 19 2 2 5" xfId="21450"/>
    <cellStyle name="Normal 19 2 3" xfId="21451"/>
    <cellStyle name="Normal 19 2 3 2" xfId="21452"/>
    <cellStyle name="Normal 19 2 3 2 2" xfId="21453"/>
    <cellStyle name="Normal 19 2 3 3" xfId="21454"/>
    <cellStyle name="Normal 19 2 4" xfId="21455"/>
    <cellStyle name="Normal 19 2 4 2" xfId="21456"/>
    <cellStyle name="Normal 19 2 4 2 2" xfId="21457"/>
    <cellStyle name="Normal 19 2 4 3" xfId="21458"/>
    <cellStyle name="Normal 19 2 5" xfId="21459"/>
    <cellStyle name="Normal 19 2 5 2" xfId="21460"/>
    <cellStyle name="Normal 19 2 6" xfId="21461"/>
    <cellStyle name="Normal 19 2 6 2" xfId="21462"/>
    <cellStyle name="Normal 19 2 6 2 2" xfId="21463"/>
    <cellStyle name="Normal 19 2 6 3" xfId="21464"/>
    <cellStyle name="Normal 19 2 7" xfId="21465"/>
    <cellStyle name="Normal 19 2 7 2" xfId="21466"/>
    <cellStyle name="Normal 19 2 8" xfId="21467"/>
    <cellStyle name="Normal 19 2 9" xfId="21468"/>
    <cellStyle name="Normal 19 3" xfId="21469"/>
    <cellStyle name="Normal 19 3 2" xfId="21470"/>
    <cellStyle name="Normal 19 3 2 2" xfId="21471"/>
    <cellStyle name="Normal 19 3 2 2 2" xfId="21472"/>
    <cellStyle name="Normal 19 3 2 2 2 2" xfId="21473"/>
    <cellStyle name="Normal 19 3 2 2 3" xfId="21474"/>
    <cellStyle name="Normal 19 3 2 3" xfId="21475"/>
    <cellStyle name="Normal 19 3 2 3 2" xfId="21476"/>
    <cellStyle name="Normal 19 3 2 3 2 2" xfId="21477"/>
    <cellStyle name="Normal 19 3 2 3 3" xfId="21478"/>
    <cellStyle name="Normal 19 3 2 4" xfId="21479"/>
    <cellStyle name="Normal 19 3 2 4 2" xfId="21480"/>
    <cellStyle name="Normal 19 3 2 5" xfId="21481"/>
    <cellStyle name="Normal 19 3 3" xfId="21482"/>
    <cellStyle name="Normal 19 3 3 2" xfId="21483"/>
    <cellStyle name="Normal 19 3 3 2 2" xfId="21484"/>
    <cellStyle name="Normal 19 3 3 3" xfId="21485"/>
    <cellStyle name="Normal 19 3 4" xfId="21486"/>
    <cellStyle name="Normal 19 3 4 2" xfId="21487"/>
    <cellStyle name="Normal 19 3 4 2 2" xfId="21488"/>
    <cellStyle name="Normal 19 3 4 3" xfId="21489"/>
    <cellStyle name="Normal 19 3 5" xfId="21490"/>
    <cellStyle name="Normal 19 3 5 2" xfId="21491"/>
    <cellStyle name="Normal 19 4" xfId="21492"/>
    <cellStyle name="Normal 19 4 2" xfId="21493"/>
    <cellStyle name="Normal 19 4 2 2" xfId="21494"/>
    <cellStyle name="Normal 19 4 3" xfId="21495"/>
    <cellStyle name="Normal 19 5" xfId="21496"/>
    <cellStyle name="Normal 19 5 2" xfId="21497"/>
    <cellStyle name="Normal 19 6" xfId="21498"/>
    <cellStyle name="Normal 19 7" xfId="21499"/>
    <cellStyle name="Normal 19 7 2" xfId="21500"/>
    <cellStyle name="Normal 19 7 2 2" xfId="21501"/>
    <cellStyle name="Normal 19 7 3" xfId="21502"/>
    <cellStyle name="Normal 19 8" xfId="21503"/>
    <cellStyle name="Normal 19 8 2" xfId="21504"/>
    <cellStyle name="Normal 19 9" xfId="21505"/>
    <cellStyle name="Normal 190" xfId="21506"/>
    <cellStyle name="Normal 190 2" xfId="21507"/>
    <cellStyle name="Normal 190 2 2" xfId="21508"/>
    <cellStyle name="Normal 190 2 2 2" xfId="21509"/>
    <cellStyle name="Normal 190 2 2 2 2" xfId="21510"/>
    <cellStyle name="Normal 190 2 2 3" xfId="21511"/>
    <cellStyle name="Normal 190 2 3" xfId="21512"/>
    <cellStyle name="Normal 190 2 3 2" xfId="21513"/>
    <cellStyle name="Normal 190 2 4" xfId="21514"/>
    <cellStyle name="Normal 190 2 5" xfId="21515"/>
    <cellStyle name="Normal 190 2 6" xfId="21516"/>
    <cellStyle name="Normal 190 3" xfId="21517"/>
    <cellStyle name="Normal 190 3 2" xfId="21518"/>
    <cellStyle name="Normal 190 4" xfId="21519"/>
    <cellStyle name="Normal 191" xfId="21520"/>
    <cellStyle name="Normal 191 2" xfId="21521"/>
    <cellStyle name="Normal 191 2 2" xfId="21522"/>
    <cellStyle name="Normal 191 3" xfId="21523"/>
    <cellStyle name="Normal 191 3 2" xfId="21524"/>
    <cellStyle name="Normal 191 3 2 2" xfId="21525"/>
    <cellStyle name="Normal 191 3 3" xfId="21526"/>
    <cellStyle name="Normal 191 4" xfId="21527"/>
    <cellStyle name="Normal 191 4 2" xfId="21528"/>
    <cellStyle name="Normal 191 5" xfId="21529"/>
    <cellStyle name="Normal 191 6" xfId="21530"/>
    <cellStyle name="Normal 191 7" xfId="21531"/>
    <cellStyle name="Normal 192" xfId="21532"/>
    <cellStyle name="Normal 192 2" xfId="21533"/>
    <cellStyle name="Normal 192 2 2" xfId="21534"/>
    <cellStyle name="Normal 192 3" xfId="21535"/>
    <cellStyle name="Normal 192 3 2" xfId="21536"/>
    <cellStyle name="Normal 192 3 2 2" xfId="21537"/>
    <cellStyle name="Normal 192 3 3" xfId="21538"/>
    <cellStyle name="Normal 192 4" xfId="21539"/>
    <cellStyle name="Normal 192 4 2" xfId="21540"/>
    <cellStyle name="Normal 192 5" xfId="21541"/>
    <cellStyle name="Normal 192 6" xfId="21542"/>
    <cellStyle name="Normal 192 7" xfId="21543"/>
    <cellStyle name="Normal 193" xfId="21544"/>
    <cellStyle name="Normal 193 2" xfId="21545"/>
    <cellStyle name="Normal 193 2 2" xfId="21546"/>
    <cellStyle name="Normal 193 3" xfId="21547"/>
    <cellStyle name="Normal 193 3 2" xfId="21548"/>
    <cellStyle name="Normal 193 3 2 2" xfId="21549"/>
    <cellStyle name="Normal 193 3 3" xfId="21550"/>
    <cellStyle name="Normal 193 4" xfId="21551"/>
    <cellStyle name="Normal 193 4 2" xfId="21552"/>
    <cellStyle name="Normal 193 5" xfId="21553"/>
    <cellStyle name="Normal 193 6" xfId="21554"/>
    <cellStyle name="Normal 193 7" xfId="21555"/>
    <cellStyle name="Normal 194" xfId="21556"/>
    <cellStyle name="Normal 194 2" xfId="21557"/>
    <cellStyle name="Normal 194 2 2" xfId="21558"/>
    <cellStyle name="Normal 194 3" xfId="21559"/>
    <cellStyle name="Normal 195" xfId="21560"/>
    <cellStyle name="Normal 195 2" xfId="21561"/>
    <cellStyle name="Normal 195 2 2" xfId="21562"/>
    <cellStyle name="Normal 195 3" xfId="21563"/>
    <cellStyle name="Normal 195 3 2" xfId="21564"/>
    <cellStyle name="Normal 195 3 2 2" xfId="21565"/>
    <cellStyle name="Normal 195 3 3" xfId="21566"/>
    <cellStyle name="Normal 195 4" xfId="21567"/>
    <cellStyle name="Normal 195 4 2" xfId="21568"/>
    <cellStyle name="Normal 195 5" xfId="21569"/>
    <cellStyle name="Normal 195 6" xfId="21570"/>
    <cellStyle name="Normal 195 7" xfId="21571"/>
    <cellStyle name="Normal 196" xfId="21572"/>
    <cellStyle name="Normal 196 2" xfId="21573"/>
    <cellStyle name="Normal 196 2 2" xfId="21574"/>
    <cellStyle name="Normal 196 3" xfId="21575"/>
    <cellStyle name="Normal 196 3 2" xfId="21576"/>
    <cellStyle name="Normal 196 3 2 2" xfId="21577"/>
    <cellStyle name="Normal 196 3 3" xfId="21578"/>
    <cellStyle name="Normal 196 4" xfId="21579"/>
    <cellStyle name="Normal 196 4 2" xfId="21580"/>
    <cellStyle name="Normal 196 5" xfId="21581"/>
    <cellStyle name="Normal 196 6" xfId="21582"/>
    <cellStyle name="Normal 196 7" xfId="21583"/>
    <cellStyle name="Normal 197" xfId="21584"/>
    <cellStyle name="Normal 197 2" xfId="21585"/>
    <cellStyle name="Normal 197 2 2" xfId="21586"/>
    <cellStyle name="Normal 197 3" xfId="21587"/>
    <cellStyle name="Normal 197 3 2" xfId="21588"/>
    <cellStyle name="Normal 197 3 2 2" xfId="21589"/>
    <cellStyle name="Normal 197 3 3" xfId="21590"/>
    <cellStyle name="Normal 197 4" xfId="21591"/>
    <cellStyle name="Normal 197 4 2" xfId="21592"/>
    <cellStyle name="Normal 197 5" xfId="21593"/>
    <cellStyle name="Normal 197 6" xfId="21594"/>
    <cellStyle name="Normal 197 7" xfId="21595"/>
    <cellStyle name="Normal 198" xfId="21596"/>
    <cellStyle name="Normal 198 2" xfId="21597"/>
    <cellStyle name="Normal 198 2 2" xfId="21598"/>
    <cellStyle name="Normal 198 3" xfId="21599"/>
    <cellStyle name="Normal 198 3 2" xfId="21600"/>
    <cellStyle name="Normal 198 3 2 2" xfId="21601"/>
    <cellStyle name="Normal 198 3 3" xfId="21602"/>
    <cellStyle name="Normal 198 4" xfId="21603"/>
    <cellStyle name="Normal 198 4 2" xfId="21604"/>
    <cellStyle name="Normal 198 5" xfId="21605"/>
    <cellStyle name="Normal 198 6" xfId="21606"/>
    <cellStyle name="Normal 198 7" xfId="21607"/>
    <cellStyle name="Normal 199" xfId="21608"/>
    <cellStyle name="Normal 199 2" xfId="21609"/>
    <cellStyle name="Normal 199 2 2" xfId="21610"/>
    <cellStyle name="Normal 199 3" xfId="21611"/>
    <cellStyle name="Normal 199 3 2" xfId="21612"/>
    <cellStyle name="Normal 199 3 2 2" xfId="21613"/>
    <cellStyle name="Normal 199 3 3" xfId="21614"/>
    <cellStyle name="Normal 199 4" xfId="21615"/>
    <cellStyle name="Normal 199 4 2" xfId="21616"/>
    <cellStyle name="Normal 199 5" xfId="21617"/>
    <cellStyle name="Normal 199 6" xfId="21618"/>
    <cellStyle name="Normal 199 7" xfId="21619"/>
    <cellStyle name="Normal 2" xfId="21620"/>
    <cellStyle name="Normal 2 2" xfId="3"/>
    <cellStyle name="Normal 2 2 2" xfId="21621"/>
    <cellStyle name="Normal 2 2 2 2" xfId="21622"/>
    <cellStyle name="Normal 2 2 2 3" xfId="21623"/>
    <cellStyle name="Normal 2 2 2 3 2" xfId="21624"/>
    <cellStyle name="Normal 2 2 2 4" xfId="21625"/>
    <cellStyle name="Normal 2 2 3" xfId="21626"/>
    <cellStyle name="Normal 2 2 3 2" xfId="21627"/>
    <cellStyle name="Normal 2 2 3 2 2" xfId="21628"/>
    <cellStyle name="Normal 2 2 3 3" xfId="21629"/>
    <cellStyle name="Normal 2 2 3 3 2" xfId="21630"/>
    <cellStyle name="Normal 2 2 3 3 2 2" xfId="21631"/>
    <cellStyle name="Normal 2 2 3 3 3" xfId="21632"/>
    <cellStyle name="Normal 2 2 3 4" xfId="21633"/>
    <cellStyle name="Normal 2 2 3 4 2" xfId="21634"/>
    <cellStyle name="Normal 2 2 3 5" xfId="21635"/>
    <cellStyle name="Normal 2 2 3 6" xfId="21636"/>
    <cellStyle name="Normal 2 2 3 7" xfId="21637"/>
    <cellStyle name="Normal 2 2 4" xfId="21638"/>
    <cellStyle name="Normal 2 2 4 2" xfId="21639"/>
    <cellStyle name="Normal 2 2 5" xfId="21640"/>
    <cellStyle name="Normal 2 3" xfId="21641"/>
    <cellStyle name="Normal 2 3 2" xfId="21642"/>
    <cellStyle name="Normal 2 3 2 2" xfId="21643"/>
    <cellStyle name="Normal 2 3 2 2 2" xfId="21644"/>
    <cellStyle name="Normal 2 3 2 3" xfId="21645"/>
    <cellStyle name="Normal 2 3 2 3 2" xfId="21646"/>
    <cellStyle name="Normal 2 3 2 3 2 2" xfId="21647"/>
    <cellStyle name="Normal 2 3 2 3 3" xfId="21648"/>
    <cellStyle name="Normal 2 3 2 4" xfId="21649"/>
    <cellStyle name="Normal 2 3 2 4 2" xfId="21650"/>
    <cellStyle name="Normal 2 3 2 5" xfId="21651"/>
    <cellStyle name="Normal 2 3 2 6" xfId="21652"/>
    <cellStyle name="Normal 2 3 2 7" xfId="21653"/>
    <cellStyle name="Normal 2 3 3" xfId="21654"/>
    <cellStyle name="Normal 2 3 4" xfId="21655"/>
    <cellStyle name="Normal 2 3 4 2" xfId="21656"/>
    <cellStyle name="Normal 2 3 5" xfId="21657"/>
    <cellStyle name="Normal 2 3 5 2" xfId="21658"/>
    <cellStyle name="Normal 2 3 5 2 2" xfId="21659"/>
    <cellStyle name="Normal 2 3 5 2 3" xfId="21660"/>
    <cellStyle name="Normal 2 3 5 3" xfId="21661"/>
    <cellStyle name="Normal 2 3 5 4" xfId="21662"/>
    <cellStyle name="Normal 2 3 5 5" xfId="21663"/>
    <cellStyle name="Normal 2 3 5 6" xfId="21664"/>
    <cellStyle name="Normal 2 3 6" xfId="21665"/>
    <cellStyle name="Normal 2 3 6 2" xfId="21666"/>
    <cellStyle name="Normal 2 3 6 3" xfId="21667"/>
    <cellStyle name="Normal 2 4" xfId="21668"/>
    <cellStyle name="Normal 2 4 2" xfId="21669"/>
    <cellStyle name="Normal 2 4 2 2" xfId="21670"/>
    <cellStyle name="Normal 2 4 3" xfId="21671"/>
    <cellStyle name="Normal 2 4 3 2" xfId="21672"/>
    <cellStyle name="Normal 2 4 4" xfId="21673"/>
    <cellStyle name="Normal 2 5" xfId="4"/>
    <cellStyle name="Normal 2 5 2" xfId="21674"/>
    <cellStyle name="Normal 2_Fixing ETF 03-May-11" xfId="21675"/>
    <cellStyle name="Normal 20" xfId="21676"/>
    <cellStyle name="Normal 20 10" xfId="21677"/>
    <cellStyle name="Normal 20 11" xfId="21678"/>
    <cellStyle name="Normal 20 2" xfId="21679"/>
    <cellStyle name="Normal 20 2 2" xfId="21680"/>
    <cellStyle name="Normal 20 2 2 2" xfId="21681"/>
    <cellStyle name="Normal 20 2 2 2 2" xfId="21682"/>
    <cellStyle name="Normal 20 2 2 2 2 2" xfId="21683"/>
    <cellStyle name="Normal 20 2 2 2 3" xfId="21684"/>
    <cellStyle name="Normal 20 2 2 3" xfId="21685"/>
    <cellStyle name="Normal 20 2 2 3 2" xfId="21686"/>
    <cellStyle name="Normal 20 2 2 3 2 2" xfId="21687"/>
    <cellStyle name="Normal 20 2 2 3 3" xfId="21688"/>
    <cellStyle name="Normal 20 2 2 4" xfId="21689"/>
    <cellStyle name="Normal 20 2 2 4 2" xfId="21690"/>
    <cellStyle name="Normal 20 2 2 5" xfId="21691"/>
    <cellStyle name="Normal 20 2 3" xfId="21692"/>
    <cellStyle name="Normal 20 2 3 2" xfId="21693"/>
    <cellStyle name="Normal 20 2 3 2 2" xfId="21694"/>
    <cellStyle name="Normal 20 2 3 3" xfId="21695"/>
    <cellStyle name="Normal 20 2 4" xfId="21696"/>
    <cellStyle name="Normal 20 2 4 2" xfId="21697"/>
    <cellStyle name="Normal 20 2 4 2 2" xfId="21698"/>
    <cellStyle name="Normal 20 2 4 3" xfId="21699"/>
    <cellStyle name="Normal 20 2 5" xfId="21700"/>
    <cellStyle name="Normal 20 2 5 2" xfId="21701"/>
    <cellStyle name="Normal 20 3" xfId="21702"/>
    <cellStyle name="Normal 20 3 2" xfId="21703"/>
    <cellStyle name="Normal 20 3 2 2" xfId="21704"/>
    <cellStyle name="Normal 20 3 2 2 2" xfId="21705"/>
    <cellStyle name="Normal 20 3 2 2 2 2" xfId="21706"/>
    <cellStyle name="Normal 20 3 2 2 3" xfId="21707"/>
    <cellStyle name="Normal 20 3 2 3" xfId="21708"/>
    <cellStyle name="Normal 20 3 2 3 2" xfId="21709"/>
    <cellStyle name="Normal 20 3 2 3 2 2" xfId="21710"/>
    <cellStyle name="Normal 20 3 2 3 3" xfId="21711"/>
    <cellStyle name="Normal 20 3 2 4" xfId="21712"/>
    <cellStyle name="Normal 20 3 2 4 2" xfId="21713"/>
    <cellStyle name="Normal 20 3 2 5" xfId="21714"/>
    <cellStyle name="Normal 20 3 3" xfId="21715"/>
    <cellStyle name="Normal 20 3 3 2" xfId="21716"/>
    <cellStyle name="Normal 20 3 3 2 2" xfId="21717"/>
    <cellStyle name="Normal 20 3 3 3" xfId="21718"/>
    <cellStyle name="Normal 20 3 4" xfId="21719"/>
    <cellStyle name="Normal 20 3 4 2" xfId="21720"/>
    <cellStyle name="Normal 20 3 4 2 2" xfId="21721"/>
    <cellStyle name="Normal 20 3 4 3" xfId="21722"/>
    <cellStyle name="Normal 20 3 5" xfId="21723"/>
    <cellStyle name="Normal 20 3 5 2" xfId="21724"/>
    <cellStyle name="Normal 20 3 6" xfId="21725"/>
    <cellStyle name="Normal 20 4" xfId="21726"/>
    <cellStyle name="Normal 20 4 2" xfId="21727"/>
    <cellStyle name="Normal 20 4 2 2" xfId="21728"/>
    <cellStyle name="Normal 20 4 3" xfId="21729"/>
    <cellStyle name="Normal 20 5" xfId="21730"/>
    <cellStyle name="Normal 20 5 2" xfId="21731"/>
    <cellStyle name="Normal 20 6" xfId="21732"/>
    <cellStyle name="Normal 20 7" xfId="21733"/>
    <cellStyle name="Normal 20 7 2" xfId="21734"/>
    <cellStyle name="Normal 20 7 2 2" xfId="21735"/>
    <cellStyle name="Normal 20 7 3" xfId="21736"/>
    <cellStyle name="Normal 20 8" xfId="21737"/>
    <cellStyle name="Normal 20 8 2" xfId="21738"/>
    <cellStyle name="Normal 20 9" xfId="21739"/>
    <cellStyle name="Normal 200" xfId="21740"/>
    <cellStyle name="Normal 200 2" xfId="21741"/>
    <cellStyle name="Normal 200 2 2" xfId="21742"/>
    <cellStyle name="Normal 200 3" xfId="21743"/>
    <cellStyle name="Normal 200 3 2" xfId="21744"/>
    <cellStyle name="Normal 200 3 2 2" xfId="21745"/>
    <cellStyle name="Normal 200 3 3" xfId="21746"/>
    <cellStyle name="Normal 200 4" xfId="21747"/>
    <cellStyle name="Normal 200 4 2" xfId="21748"/>
    <cellStyle name="Normal 200 5" xfId="21749"/>
    <cellStyle name="Normal 200 6" xfId="21750"/>
    <cellStyle name="Normal 200 7" xfId="21751"/>
    <cellStyle name="Normal 201" xfId="21752"/>
    <cellStyle name="Normal 201 2" xfId="21753"/>
    <cellStyle name="Normal 201 2 2" xfId="21754"/>
    <cellStyle name="Normal 201 3" xfId="21755"/>
    <cellStyle name="Normal 202" xfId="21756"/>
    <cellStyle name="Normal 202 2" xfId="21757"/>
    <cellStyle name="Normal 202 2 2" xfId="21758"/>
    <cellStyle name="Normal 202 3" xfId="21759"/>
    <cellStyle name="Normal 202 3 2" xfId="21760"/>
    <cellStyle name="Normal 202 3 2 2" xfId="21761"/>
    <cellStyle name="Normal 202 3 3" xfId="21762"/>
    <cellStyle name="Normal 202 4" xfId="21763"/>
    <cellStyle name="Normal 202 4 2" xfId="21764"/>
    <cellStyle name="Normal 202 5" xfId="21765"/>
    <cellStyle name="Normal 202 6" xfId="21766"/>
    <cellStyle name="Normal 202 7" xfId="21767"/>
    <cellStyle name="Normal 203" xfId="21768"/>
    <cellStyle name="Normal 203 2" xfId="21769"/>
    <cellStyle name="Normal 203 2 2" xfId="21770"/>
    <cellStyle name="Normal 203 3" xfId="21771"/>
    <cellStyle name="Normal 203 3 2" xfId="21772"/>
    <cellStyle name="Normal 203 3 2 2" xfId="21773"/>
    <cellStyle name="Normal 203 3 3" xfId="21774"/>
    <cellStyle name="Normal 203 4" xfId="21775"/>
    <cellStyle name="Normal 203 4 2" xfId="21776"/>
    <cellStyle name="Normal 203 5" xfId="21777"/>
    <cellStyle name="Normal 203 6" xfId="21778"/>
    <cellStyle name="Normal 203 7" xfId="21779"/>
    <cellStyle name="Normal 204" xfId="21780"/>
    <cellStyle name="Normal 204 2" xfId="21781"/>
    <cellStyle name="Normal 204 2 2" xfId="21782"/>
    <cellStyle name="Normal 204 3" xfId="21783"/>
    <cellStyle name="Normal 204 3 2" xfId="21784"/>
    <cellStyle name="Normal 204 3 2 2" xfId="21785"/>
    <cellStyle name="Normal 204 3 3" xfId="21786"/>
    <cellStyle name="Normal 204 4" xfId="21787"/>
    <cellStyle name="Normal 204 4 2" xfId="21788"/>
    <cellStyle name="Normal 204 5" xfId="21789"/>
    <cellStyle name="Normal 204 6" xfId="21790"/>
    <cellStyle name="Normal 204 7" xfId="21791"/>
    <cellStyle name="Normal 205" xfId="21792"/>
    <cellStyle name="Normal 205 2" xfId="21793"/>
    <cellStyle name="Normal 205 2 2" xfId="21794"/>
    <cellStyle name="Normal 205 3" xfId="21795"/>
    <cellStyle name="Normal 205 3 2" xfId="21796"/>
    <cellStyle name="Normal 205 3 2 2" xfId="21797"/>
    <cellStyle name="Normal 205 3 3" xfId="21798"/>
    <cellStyle name="Normal 205 4" xfId="21799"/>
    <cellStyle name="Normal 205 4 2" xfId="21800"/>
    <cellStyle name="Normal 205 5" xfId="21801"/>
    <cellStyle name="Normal 205 6" xfId="21802"/>
    <cellStyle name="Normal 205 7" xfId="21803"/>
    <cellStyle name="Normal 206" xfId="21804"/>
    <cellStyle name="Normal 206 2" xfId="21805"/>
    <cellStyle name="Normal 206 2 2" xfId="21806"/>
    <cellStyle name="Normal 206 3" xfId="21807"/>
    <cellStyle name="Normal 207" xfId="21808"/>
    <cellStyle name="Normal 207 2" xfId="21809"/>
    <cellStyle name="Normal 207 2 2" xfId="21810"/>
    <cellStyle name="Normal 207 3" xfId="21811"/>
    <cellStyle name="Normal 207 3 2" xfId="21812"/>
    <cellStyle name="Normal 207 3 2 2" xfId="21813"/>
    <cellStyle name="Normal 207 3 3" xfId="21814"/>
    <cellStyle name="Normal 207 4" xfId="21815"/>
    <cellStyle name="Normal 207 4 2" xfId="21816"/>
    <cellStyle name="Normal 207 5" xfId="21817"/>
    <cellStyle name="Normal 207 6" xfId="21818"/>
    <cellStyle name="Normal 207 7" xfId="21819"/>
    <cellStyle name="Normal 208" xfId="21820"/>
    <cellStyle name="Normal 208 2" xfId="21821"/>
    <cellStyle name="Normal 208 2 2" xfId="21822"/>
    <cellStyle name="Normal 208 3" xfId="21823"/>
    <cellStyle name="Normal 208 3 2" xfId="21824"/>
    <cellStyle name="Normal 208 3 2 2" xfId="21825"/>
    <cellStyle name="Normal 208 3 3" xfId="21826"/>
    <cellStyle name="Normal 208 4" xfId="21827"/>
    <cellStyle name="Normal 208 4 2" xfId="21828"/>
    <cellStyle name="Normal 208 5" xfId="21829"/>
    <cellStyle name="Normal 208 6" xfId="21830"/>
    <cellStyle name="Normal 208 7" xfId="21831"/>
    <cellStyle name="Normal 209" xfId="21832"/>
    <cellStyle name="Normal 209 2" xfId="21833"/>
    <cellStyle name="Normal 209 2 2" xfId="21834"/>
    <cellStyle name="Normal 209 3" xfId="21835"/>
    <cellStyle name="Normal 21" xfId="21836"/>
    <cellStyle name="Normal 21 2" xfId="21837"/>
    <cellStyle name="Normal 21 2 2" xfId="21838"/>
    <cellStyle name="Normal 21 2 2 2" xfId="21839"/>
    <cellStyle name="Normal 21 2 2 2 2" xfId="21840"/>
    <cellStyle name="Normal 21 2 2 2 2 2" xfId="21841"/>
    <cellStyle name="Normal 21 2 2 2 3" xfId="21842"/>
    <cellStyle name="Normal 21 2 2 3" xfId="21843"/>
    <cellStyle name="Normal 21 2 2 3 2" xfId="21844"/>
    <cellStyle name="Normal 21 2 2 3 2 2" xfId="21845"/>
    <cellStyle name="Normal 21 2 2 3 3" xfId="21846"/>
    <cellStyle name="Normal 21 2 2 4" xfId="21847"/>
    <cellStyle name="Normal 21 2 2 4 2" xfId="21848"/>
    <cellStyle name="Normal 21 2 2 5" xfId="21849"/>
    <cellStyle name="Normal 21 2 3" xfId="21850"/>
    <cellStyle name="Normal 21 2 3 2" xfId="21851"/>
    <cellStyle name="Normal 21 2 3 2 2" xfId="21852"/>
    <cellStyle name="Normal 21 2 3 3" xfId="21853"/>
    <cellStyle name="Normal 21 2 4" xfId="21854"/>
    <cellStyle name="Normal 21 2 4 2" xfId="21855"/>
    <cellStyle name="Normal 21 2 4 2 2" xfId="21856"/>
    <cellStyle name="Normal 21 2 4 3" xfId="21857"/>
    <cellStyle name="Normal 21 2 5" xfId="21858"/>
    <cellStyle name="Normal 21 2 5 2" xfId="21859"/>
    <cellStyle name="Normal 21 3" xfId="21860"/>
    <cellStyle name="Normal 21 3 10" xfId="21861"/>
    <cellStyle name="Normal 21 3 2" xfId="21862"/>
    <cellStyle name="Normal 21 3 2 2" xfId="21863"/>
    <cellStyle name="Normal 21 3 2 2 2" xfId="21864"/>
    <cellStyle name="Normal 21 3 2 2 2 2" xfId="21865"/>
    <cellStyle name="Normal 21 3 2 2 3" xfId="21866"/>
    <cellStyle name="Normal 21 3 2 3" xfId="21867"/>
    <cellStyle name="Normal 21 3 2 3 2" xfId="21868"/>
    <cellStyle name="Normal 21 3 2 3 2 2" xfId="21869"/>
    <cellStyle name="Normal 21 3 2 3 3" xfId="21870"/>
    <cellStyle name="Normal 21 3 2 4" xfId="21871"/>
    <cellStyle name="Normal 21 3 2 4 2" xfId="21872"/>
    <cellStyle name="Normal 21 3 2 5" xfId="21873"/>
    <cellStyle name="Normal 21 3 3" xfId="21874"/>
    <cellStyle name="Normal 21 3 3 2" xfId="21875"/>
    <cellStyle name="Normal 21 3 3 2 2" xfId="21876"/>
    <cellStyle name="Normal 21 3 3 3" xfId="21877"/>
    <cellStyle name="Normal 21 3 4" xfId="21878"/>
    <cellStyle name="Normal 21 3 4 2" xfId="21879"/>
    <cellStyle name="Normal 21 3 4 2 2" xfId="21880"/>
    <cellStyle name="Normal 21 3 4 3" xfId="21881"/>
    <cellStyle name="Normal 21 3 5" xfId="21882"/>
    <cellStyle name="Normal 21 3 5 2" xfId="21883"/>
    <cellStyle name="Normal 21 3 6" xfId="21884"/>
    <cellStyle name="Normal 21 3 6 2" xfId="21885"/>
    <cellStyle name="Normal 21 3 6 2 2" xfId="21886"/>
    <cellStyle name="Normal 21 3 6 3" xfId="21887"/>
    <cellStyle name="Normal 21 3 7" xfId="21888"/>
    <cellStyle name="Normal 21 3 7 2" xfId="21889"/>
    <cellStyle name="Normal 21 3 8" xfId="21890"/>
    <cellStyle name="Normal 21 3 9" xfId="21891"/>
    <cellStyle name="Normal 21 4" xfId="21892"/>
    <cellStyle name="Normal 21 4 2" xfId="21893"/>
    <cellStyle name="Normal 21 4 2 2" xfId="21894"/>
    <cellStyle name="Normal 21 4 3" xfId="21895"/>
    <cellStyle name="Normal 21 5" xfId="21896"/>
    <cellStyle name="Normal 21 5 2" xfId="21897"/>
    <cellStyle name="Normal 21 6" xfId="21898"/>
    <cellStyle name="Normal 21 7" xfId="21899"/>
    <cellStyle name="Normal 210" xfId="21900"/>
    <cellStyle name="Normal 210 2" xfId="21901"/>
    <cellStyle name="Normal 210 2 2" xfId="21902"/>
    <cellStyle name="Normal 210 3" xfId="21903"/>
    <cellStyle name="Normal 211" xfId="21904"/>
    <cellStyle name="Normal 211 2" xfId="21905"/>
    <cellStyle name="Normal 211 2 2" xfId="21906"/>
    <cellStyle name="Normal 211 3" xfId="21907"/>
    <cellStyle name="Normal 212" xfId="21908"/>
    <cellStyle name="Normal 212 2" xfId="21909"/>
    <cellStyle name="Normal 212 2 2" xfId="21910"/>
    <cellStyle name="Normal 212 3" xfId="21911"/>
    <cellStyle name="Normal 213" xfId="21912"/>
    <cellStyle name="Normal 213 2" xfId="21913"/>
    <cellStyle name="Normal 214" xfId="21914"/>
    <cellStyle name="Normal 214 2" xfId="21915"/>
    <cellStyle name="Normal 215" xfId="21916"/>
    <cellStyle name="Normal 215 2" xfId="21917"/>
    <cellStyle name="Normal 216" xfId="21918"/>
    <cellStyle name="Normal 216 2" xfId="21919"/>
    <cellStyle name="Normal 217" xfId="21920"/>
    <cellStyle name="Normal 217 2" xfId="21921"/>
    <cellStyle name="Normal 218" xfId="21922"/>
    <cellStyle name="Normal 218 2" xfId="21923"/>
    <cellStyle name="Normal 219" xfId="21924"/>
    <cellStyle name="Normal 219 2" xfId="21925"/>
    <cellStyle name="Normal 22" xfId="21926"/>
    <cellStyle name="Normal 22 10" xfId="21927"/>
    <cellStyle name="Normal 22 11" xfId="21928"/>
    <cellStyle name="Normal 22 2" xfId="21929"/>
    <cellStyle name="Normal 22 2 2" xfId="21930"/>
    <cellStyle name="Normal 22 2 2 2" xfId="21931"/>
    <cellStyle name="Normal 22 2 2 2 2" xfId="21932"/>
    <cellStyle name="Normal 22 2 2 2 2 2" xfId="21933"/>
    <cellStyle name="Normal 22 2 2 2 3" xfId="21934"/>
    <cellStyle name="Normal 22 2 2 3" xfId="21935"/>
    <cellStyle name="Normal 22 2 2 3 2" xfId="21936"/>
    <cellStyle name="Normal 22 2 2 3 2 2" xfId="21937"/>
    <cellStyle name="Normal 22 2 2 3 3" xfId="21938"/>
    <cellStyle name="Normal 22 2 2 4" xfId="21939"/>
    <cellStyle name="Normal 22 2 2 4 2" xfId="21940"/>
    <cellStyle name="Normal 22 2 2 5" xfId="21941"/>
    <cellStyle name="Normal 22 2 3" xfId="21942"/>
    <cellStyle name="Normal 22 2 3 2" xfId="21943"/>
    <cellStyle name="Normal 22 2 3 2 2" xfId="21944"/>
    <cellStyle name="Normal 22 2 3 3" xfId="21945"/>
    <cellStyle name="Normal 22 2 4" xfId="21946"/>
    <cellStyle name="Normal 22 2 4 2" xfId="21947"/>
    <cellStyle name="Normal 22 2 4 2 2" xfId="21948"/>
    <cellStyle name="Normal 22 2 4 3" xfId="21949"/>
    <cellStyle name="Normal 22 2 5" xfId="21950"/>
    <cellStyle name="Normal 22 2 5 2" xfId="21951"/>
    <cellStyle name="Normal 22 3" xfId="21952"/>
    <cellStyle name="Normal 22 3 2" xfId="21953"/>
    <cellStyle name="Normal 22 3 2 2" xfId="21954"/>
    <cellStyle name="Normal 22 3 2 2 2" xfId="21955"/>
    <cellStyle name="Normal 22 3 2 2 2 2" xfId="21956"/>
    <cellStyle name="Normal 22 3 2 2 3" xfId="21957"/>
    <cellStyle name="Normal 22 3 2 3" xfId="21958"/>
    <cellStyle name="Normal 22 3 2 3 2" xfId="21959"/>
    <cellStyle name="Normal 22 3 2 3 2 2" xfId="21960"/>
    <cellStyle name="Normal 22 3 2 3 3" xfId="21961"/>
    <cellStyle name="Normal 22 3 2 4" xfId="21962"/>
    <cellStyle name="Normal 22 3 2 4 2" xfId="21963"/>
    <cellStyle name="Normal 22 3 2 5" xfId="21964"/>
    <cellStyle name="Normal 22 3 3" xfId="21965"/>
    <cellStyle name="Normal 22 3 3 2" xfId="21966"/>
    <cellStyle name="Normal 22 3 3 2 2" xfId="21967"/>
    <cellStyle name="Normal 22 3 3 3" xfId="21968"/>
    <cellStyle name="Normal 22 3 4" xfId="21969"/>
    <cellStyle name="Normal 22 3 4 2" xfId="21970"/>
    <cellStyle name="Normal 22 3 4 2 2" xfId="21971"/>
    <cellStyle name="Normal 22 3 4 3" xfId="21972"/>
    <cellStyle name="Normal 22 3 5" xfId="21973"/>
    <cellStyle name="Normal 22 3 5 2" xfId="21974"/>
    <cellStyle name="Normal 22 3 6" xfId="21975"/>
    <cellStyle name="Normal 22 4" xfId="21976"/>
    <cellStyle name="Normal 22 4 2" xfId="21977"/>
    <cellStyle name="Normal 22 4 2 2" xfId="21978"/>
    <cellStyle name="Normal 22 4 3" xfId="21979"/>
    <cellStyle name="Normal 22 5" xfId="21980"/>
    <cellStyle name="Normal 22 5 2" xfId="21981"/>
    <cellStyle name="Normal 22 6" xfId="21982"/>
    <cellStyle name="Normal 22 7" xfId="21983"/>
    <cellStyle name="Normal 22 7 2" xfId="21984"/>
    <cellStyle name="Normal 22 7 2 2" xfId="21985"/>
    <cellStyle name="Normal 22 7 3" xfId="21986"/>
    <cellStyle name="Normal 22 8" xfId="21987"/>
    <cellStyle name="Normal 22 8 2" xfId="21988"/>
    <cellStyle name="Normal 22 9" xfId="21989"/>
    <cellStyle name="Normal 220" xfId="21990"/>
    <cellStyle name="Normal 220 2" xfId="21991"/>
    <cellStyle name="Normal 221" xfId="21992"/>
    <cellStyle name="Normal 221 2" xfId="21993"/>
    <cellStyle name="Normal 222" xfId="21994"/>
    <cellStyle name="Normal 222 2" xfId="21995"/>
    <cellStyle name="Normal 223" xfId="21996"/>
    <cellStyle name="Normal 223 2" xfId="21997"/>
    <cellStyle name="Normal 224" xfId="21998"/>
    <cellStyle name="Normal 224 2" xfId="21999"/>
    <cellStyle name="Normal 224 2 2" xfId="22000"/>
    <cellStyle name="Normal 224 3" xfId="22001"/>
    <cellStyle name="Normal 225" xfId="22002"/>
    <cellStyle name="Normal 225 2" xfId="22003"/>
    <cellStyle name="Normal 226" xfId="22004"/>
    <cellStyle name="Normal 226 2" xfId="22005"/>
    <cellStyle name="Normal 227" xfId="22006"/>
    <cellStyle name="Normal 227 2" xfId="22007"/>
    <cellStyle name="Normal 228" xfId="22008"/>
    <cellStyle name="Normal 228 2" xfId="22009"/>
    <cellStyle name="Normal 228 2 2" xfId="22010"/>
    <cellStyle name="Normal 228 3" xfId="22011"/>
    <cellStyle name="Normal 229" xfId="22012"/>
    <cellStyle name="Normal 229 2" xfId="22013"/>
    <cellStyle name="Normal 229 2 2" xfId="22014"/>
    <cellStyle name="Normal 229 3" xfId="22015"/>
    <cellStyle name="Normal 23" xfId="22016"/>
    <cellStyle name="Normal 23 10" xfId="22017"/>
    <cellStyle name="Normal 23 11" xfId="22018"/>
    <cellStyle name="Normal 23 2" xfId="22019"/>
    <cellStyle name="Normal 23 2 2" xfId="22020"/>
    <cellStyle name="Normal 23 2 2 2" xfId="22021"/>
    <cellStyle name="Normal 23 2 2 2 2" xfId="22022"/>
    <cellStyle name="Normal 23 2 2 2 2 2" xfId="22023"/>
    <cellStyle name="Normal 23 2 2 2 3" xfId="22024"/>
    <cellStyle name="Normal 23 2 2 3" xfId="22025"/>
    <cellStyle name="Normal 23 2 2 3 2" xfId="22026"/>
    <cellStyle name="Normal 23 2 2 3 2 2" xfId="22027"/>
    <cellStyle name="Normal 23 2 2 3 3" xfId="22028"/>
    <cellStyle name="Normal 23 2 2 4" xfId="22029"/>
    <cellStyle name="Normal 23 2 2 4 2" xfId="22030"/>
    <cellStyle name="Normal 23 2 2 5" xfId="22031"/>
    <cellStyle name="Normal 23 2 3" xfId="22032"/>
    <cellStyle name="Normal 23 2 3 2" xfId="22033"/>
    <cellStyle name="Normal 23 2 3 2 2" xfId="22034"/>
    <cellStyle name="Normal 23 2 3 3" xfId="22035"/>
    <cellStyle name="Normal 23 2 4" xfId="22036"/>
    <cellStyle name="Normal 23 2 4 2" xfId="22037"/>
    <cellStyle name="Normal 23 2 4 2 2" xfId="22038"/>
    <cellStyle name="Normal 23 2 4 3" xfId="22039"/>
    <cellStyle name="Normal 23 2 5" xfId="22040"/>
    <cellStyle name="Normal 23 2 5 2" xfId="22041"/>
    <cellStyle name="Normal 23 3" xfId="22042"/>
    <cellStyle name="Normal 23 3 2" xfId="22043"/>
    <cellStyle name="Normal 23 3 2 2" xfId="22044"/>
    <cellStyle name="Normal 23 3 2 2 2" xfId="22045"/>
    <cellStyle name="Normal 23 3 2 2 2 2" xfId="22046"/>
    <cellStyle name="Normal 23 3 2 2 3" xfId="22047"/>
    <cellStyle name="Normal 23 3 2 3" xfId="22048"/>
    <cellStyle name="Normal 23 3 2 3 2" xfId="22049"/>
    <cellStyle name="Normal 23 3 2 3 2 2" xfId="22050"/>
    <cellStyle name="Normal 23 3 2 3 3" xfId="22051"/>
    <cellStyle name="Normal 23 3 2 4" xfId="22052"/>
    <cellStyle name="Normal 23 3 2 4 2" xfId="22053"/>
    <cellStyle name="Normal 23 3 2 5" xfId="22054"/>
    <cellStyle name="Normal 23 3 3" xfId="22055"/>
    <cellStyle name="Normal 23 3 3 2" xfId="22056"/>
    <cellStyle name="Normal 23 3 3 2 2" xfId="22057"/>
    <cellStyle name="Normal 23 3 3 3" xfId="22058"/>
    <cellStyle name="Normal 23 3 4" xfId="22059"/>
    <cellStyle name="Normal 23 3 4 2" xfId="22060"/>
    <cellStyle name="Normal 23 3 4 2 2" xfId="22061"/>
    <cellStyle name="Normal 23 3 4 3" xfId="22062"/>
    <cellStyle name="Normal 23 3 5" xfId="22063"/>
    <cellStyle name="Normal 23 3 5 2" xfId="22064"/>
    <cellStyle name="Normal 23 3 6" xfId="22065"/>
    <cellStyle name="Normal 23 4" xfId="22066"/>
    <cellStyle name="Normal 23 4 2" xfId="22067"/>
    <cellStyle name="Normal 23 4 2 2" xfId="22068"/>
    <cellStyle name="Normal 23 4 3" xfId="22069"/>
    <cellStyle name="Normal 23 5" xfId="22070"/>
    <cellStyle name="Normal 23 5 2" xfId="22071"/>
    <cellStyle name="Normal 23 6" xfId="22072"/>
    <cellStyle name="Normal 23 7" xfId="22073"/>
    <cellStyle name="Normal 23 7 2" xfId="22074"/>
    <cellStyle name="Normal 23 7 2 2" xfId="22075"/>
    <cellStyle name="Normal 23 7 3" xfId="22076"/>
    <cellStyle name="Normal 23 8" xfId="22077"/>
    <cellStyle name="Normal 23 8 2" xfId="22078"/>
    <cellStyle name="Normal 23 9" xfId="22079"/>
    <cellStyle name="Normal 230" xfId="22080"/>
    <cellStyle name="Normal 230 2" xfId="22081"/>
    <cellStyle name="Normal 231" xfId="22082"/>
    <cellStyle name="Normal 231 2" xfId="22083"/>
    <cellStyle name="Normal 232" xfId="22084"/>
    <cellStyle name="Normal 232 2" xfId="22085"/>
    <cellStyle name="Normal 233" xfId="22086"/>
    <cellStyle name="Normal 233 2" xfId="22087"/>
    <cellStyle name="Normal 234" xfId="22088"/>
    <cellStyle name="Normal 234 2" xfId="22089"/>
    <cellStyle name="Normal 235" xfId="22090"/>
    <cellStyle name="Normal 235 2" xfId="22091"/>
    <cellStyle name="Normal 236" xfId="22092"/>
    <cellStyle name="Normal 236 2" xfId="22093"/>
    <cellStyle name="Normal 237" xfId="22094"/>
    <cellStyle name="Normal 237 2" xfId="22095"/>
    <cellStyle name="Normal 238" xfId="22096"/>
    <cellStyle name="Normal 238 2" xfId="22097"/>
    <cellStyle name="Normal 239" xfId="22098"/>
    <cellStyle name="Normal 239 2" xfId="22099"/>
    <cellStyle name="Normal 24" xfId="22100"/>
    <cellStyle name="Normal 24 2" xfId="22101"/>
    <cellStyle name="Normal 24 2 2" xfId="22102"/>
    <cellStyle name="Normal 24 2 2 2" xfId="22103"/>
    <cellStyle name="Normal 24 2 2 2 2" xfId="22104"/>
    <cellStyle name="Normal 24 2 2 2 2 2" xfId="22105"/>
    <cellStyle name="Normal 24 2 2 2 3" xfId="22106"/>
    <cellStyle name="Normal 24 2 2 3" xfId="22107"/>
    <cellStyle name="Normal 24 2 2 3 2" xfId="22108"/>
    <cellStyle name="Normal 24 2 2 3 2 2" xfId="22109"/>
    <cellStyle name="Normal 24 2 2 3 3" xfId="22110"/>
    <cellStyle name="Normal 24 2 2 4" xfId="22111"/>
    <cellStyle name="Normal 24 2 2 4 2" xfId="22112"/>
    <cellStyle name="Normal 24 2 2 5" xfId="22113"/>
    <cellStyle name="Normal 24 2 3" xfId="22114"/>
    <cellStyle name="Normal 24 2 3 2" xfId="22115"/>
    <cellStyle name="Normal 24 2 3 2 2" xfId="22116"/>
    <cellStyle name="Normal 24 2 3 3" xfId="22117"/>
    <cellStyle name="Normal 24 2 4" xfId="22118"/>
    <cellStyle name="Normal 24 2 4 2" xfId="22119"/>
    <cellStyle name="Normal 24 2 4 2 2" xfId="22120"/>
    <cellStyle name="Normal 24 2 4 3" xfId="22121"/>
    <cellStyle name="Normal 24 2 5" xfId="22122"/>
    <cellStyle name="Normal 24 2 5 2" xfId="22123"/>
    <cellStyle name="Normal 24 2 6" xfId="22124"/>
    <cellStyle name="Normal 24 3" xfId="22125"/>
    <cellStyle name="Normal 24 3 2" xfId="22126"/>
    <cellStyle name="Normal 24 3 2 2" xfId="22127"/>
    <cellStyle name="Normal 24 3 2 2 2" xfId="22128"/>
    <cellStyle name="Normal 24 3 2 2 2 2" xfId="22129"/>
    <cellStyle name="Normal 24 3 2 2 3" xfId="22130"/>
    <cellStyle name="Normal 24 3 2 3" xfId="22131"/>
    <cellStyle name="Normal 24 3 2 3 2" xfId="22132"/>
    <cellStyle name="Normal 24 3 2 3 2 2" xfId="22133"/>
    <cellStyle name="Normal 24 3 2 3 3" xfId="22134"/>
    <cellStyle name="Normal 24 3 2 4" xfId="22135"/>
    <cellStyle name="Normal 24 3 2 4 2" xfId="22136"/>
    <cellStyle name="Normal 24 3 2 5" xfId="22137"/>
    <cellStyle name="Normal 24 3 3" xfId="22138"/>
    <cellStyle name="Normal 24 3 3 2" xfId="22139"/>
    <cellStyle name="Normal 24 3 3 2 2" xfId="22140"/>
    <cellStyle name="Normal 24 3 3 3" xfId="22141"/>
    <cellStyle name="Normal 24 3 4" xfId="22142"/>
    <cellStyle name="Normal 24 3 4 2" xfId="22143"/>
    <cellStyle name="Normal 24 3 4 2 2" xfId="22144"/>
    <cellStyle name="Normal 24 3 4 3" xfId="22145"/>
    <cellStyle name="Normal 24 3 5" xfId="22146"/>
    <cellStyle name="Normal 24 3 5 2" xfId="22147"/>
    <cellStyle name="Normal 24 3 6" xfId="22148"/>
    <cellStyle name="Normal 24 4" xfId="22149"/>
    <cellStyle name="Normal 24 4 2" xfId="22150"/>
    <cellStyle name="Normal 24 4 2 2" xfId="22151"/>
    <cellStyle name="Normal 24 4 3" xfId="22152"/>
    <cellStyle name="Normal 24 5" xfId="22153"/>
    <cellStyle name="Normal 24 5 2" xfId="22154"/>
    <cellStyle name="Normal 24 6" xfId="22155"/>
    <cellStyle name="Normal 240" xfId="22156"/>
    <cellStyle name="Normal 240 2" xfId="22157"/>
    <cellStyle name="Normal 241" xfId="22158"/>
    <cellStyle name="Normal 241 2" xfId="22159"/>
    <cellStyle name="Normal 242" xfId="22160"/>
    <cellStyle name="Normal 242 2" xfId="22161"/>
    <cellStyle name="Normal 243" xfId="22162"/>
    <cellStyle name="Normal 243 2" xfId="22163"/>
    <cellStyle name="Normal 243 2 2" xfId="22164"/>
    <cellStyle name="Normal 243 3" xfId="22165"/>
    <cellStyle name="Normal 244" xfId="22166"/>
    <cellStyle name="Normal 244 2" xfId="22167"/>
    <cellStyle name="Normal 245" xfId="22168"/>
    <cellStyle name="Normal 245 2" xfId="22169"/>
    <cellStyle name="Normal 246" xfId="22170"/>
    <cellStyle name="Normal 246 2" xfId="22171"/>
    <cellStyle name="Normal 247" xfId="22172"/>
    <cellStyle name="Normal 247 2" xfId="22173"/>
    <cellStyle name="Normal 248" xfId="22174"/>
    <cellStyle name="Normal 248 2" xfId="22175"/>
    <cellStyle name="Normal 249" xfId="22176"/>
    <cellStyle name="Normal 249 2" xfId="22177"/>
    <cellStyle name="Normal 25" xfId="22178"/>
    <cellStyle name="Normal 25 2" xfId="22179"/>
    <cellStyle name="Normal 25 2 2" xfId="22180"/>
    <cellStyle name="Normal 25 2 2 2" xfId="22181"/>
    <cellStyle name="Normal 25 2 2 2 2" xfId="22182"/>
    <cellStyle name="Normal 25 2 2 2 2 2" xfId="22183"/>
    <cellStyle name="Normal 25 2 2 2 3" xfId="22184"/>
    <cellStyle name="Normal 25 2 2 3" xfId="22185"/>
    <cellStyle name="Normal 25 2 2 3 2" xfId="22186"/>
    <cellStyle name="Normal 25 2 2 3 2 2" xfId="22187"/>
    <cellStyle name="Normal 25 2 2 3 3" xfId="22188"/>
    <cellStyle name="Normal 25 2 2 4" xfId="22189"/>
    <cellStyle name="Normal 25 2 2 4 2" xfId="22190"/>
    <cellStyle name="Normal 25 2 2 5" xfId="22191"/>
    <cellStyle name="Normal 25 2 3" xfId="22192"/>
    <cellStyle name="Normal 25 2 3 2" xfId="22193"/>
    <cellStyle name="Normal 25 2 3 2 2" xfId="22194"/>
    <cellStyle name="Normal 25 2 3 3" xfId="22195"/>
    <cellStyle name="Normal 25 2 4" xfId="22196"/>
    <cellStyle name="Normal 25 2 4 2" xfId="22197"/>
    <cellStyle name="Normal 25 2 4 2 2" xfId="22198"/>
    <cellStyle name="Normal 25 2 4 3" xfId="22199"/>
    <cellStyle name="Normal 25 2 5" xfId="22200"/>
    <cellStyle name="Normal 25 2 5 2" xfId="22201"/>
    <cellStyle name="Normal 25 2 6" xfId="22202"/>
    <cellStyle name="Normal 25 3" xfId="22203"/>
    <cellStyle name="Normal 25 3 2" xfId="22204"/>
    <cellStyle name="Normal 25 3 2 2" xfId="22205"/>
    <cellStyle name="Normal 25 3 2 2 2" xfId="22206"/>
    <cellStyle name="Normal 25 3 2 2 2 2" xfId="22207"/>
    <cellStyle name="Normal 25 3 2 2 3" xfId="22208"/>
    <cellStyle name="Normal 25 3 2 3" xfId="22209"/>
    <cellStyle name="Normal 25 3 2 3 2" xfId="22210"/>
    <cellStyle name="Normal 25 3 2 3 2 2" xfId="22211"/>
    <cellStyle name="Normal 25 3 2 3 3" xfId="22212"/>
    <cellStyle name="Normal 25 3 2 4" xfId="22213"/>
    <cellStyle name="Normal 25 3 2 4 2" xfId="22214"/>
    <cellStyle name="Normal 25 3 2 5" xfId="22215"/>
    <cellStyle name="Normal 25 3 3" xfId="22216"/>
    <cellStyle name="Normal 25 3 3 2" xfId="22217"/>
    <cellStyle name="Normal 25 3 3 2 2" xfId="22218"/>
    <cellStyle name="Normal 25 3 3 3" xfId="22219"/>
    <cellStyle name="Normal 25 3 4" xfId="22220"/>
    <cellStyle name="Normal 25 3 4 2" xfId="22221"/>
    <cellStyle name="Normal 25 3 4 2 2" xfId="22222"/>
    <cellStyle name="Normal 25 3 4 3" xfId="22223"/>
    <cellStyle name="Normal 25 3 5" xfId="22224"/>
    <cellStyle name="Normal 25 3 5 2" xfId="22225"/>
    <cellStyle name="Normal 25 3 6" xfId="22226"/>
    <cellStyle name="Normal 25 4" xfId="22227"/>
    <cellStyle name="Normal 25 4 2" xfId="22228"/>
    <cellStyle name="Normal 25 4 2 2" xfId="22229"/>
    <cellStyle name="Normal 25 4 3" xfId="22230"/>
    <cellStyle name="Normal 25 5" xfId="22231"/>
    <cellStyle name="Normal 25 5 2" xfId="22232"/>
    <cellStyle name="Normal 25 6" xfId="22233"/>
    <cellStyle name="Normal 250" xfId="22234"/>
    <cellStyle name="Normal 250 2" xfId="22235"/>
    <cellStyle name="Normal 251" xfId="22236"/>
    <cellStyle name="Normal 251 2" xfId="22237"/>
    <cellStyle name="Normal 252" xfId="22238"/>
    <cellStyle name="Normal 252 2" xfId="22239"/>
    <cellStyle name="Normal 253" xfId="22240"/>
    <cellStyle name="Normal 253 2" xfId="22241"/>
    <cellStyle name="Normal 254" xfId="22242"/>
    <cellStyle name="Normal 254 2" xfId="22243"/>
    <cellStyle name="Normal 255" xfId="22244"/>
    <cellStyle name="Normal 255 2" xfId="22245"/>
    <cellStyle name="Normal 256" xfId="22246"/>
    <cellStyle name="Normal 256 2" xfId="22247"/>
    <cellStyle name="Normal 257" xfId="22248"/>
    <cellStyle name="Normal 257 2" xfId="22249"/>
    <cellStyle name="Normal 258" xfId="22250"/>
    <cellStyle name="Normal 258 2" xfId="22251"/>
    <cellStyle name="Normal 258 2 2" xfId="22252"/>
    <cellStyle name="Normal 258 3" xfId="22253"/>
    <cellStyle name="Normal 259" xfId="22254"/>
    <cellStyle name="Normal 259 2" xfId="22255"/>
    <cellStyle name="Normal 26" xfId="22256"/>
    <cellStyle name="Normal 26 2" xfId="22257"/>
    <cellStyle name="Normal 26 2 2" xfId="22258"/>
    <cellStyle name="Normal 26 2 2 2" xfId="22259"/>
    <cellStyle name="Normal 26 2 2 2 2" xfId="22260"/>
    <cellStyle name="Normal 26 2 2 2 2 2" xfId="22261"/>
    <cellStyle name="Normal 26 2 2 2 3" xfId="22262"/>
    <cellStyle name="Normal 26 2 2 3" xfId="22263"/>
    <cellStyle name="Normal 26 2 2 3 2" xfId="22264"/>
    <cellStyle name="Normal 26 2 2 3 2 2" xfId="22265"/>
    <cellStyle name="Normal 26 2 2 3 3" xfId="22266"/>
    <cellStyle name="Normal 26 2 2 4" xfId="22267"/>
    <cellStyle name="Normal 26 2 2 4 2" xfId="22268"/>
    <cellStyle name="Normal 26 2 2 5" xfId="22269"/>
    <cellStyle name="Normal 26 2 3" xfId="22270"/>
    <cellStyle name="Normal 26 2 3 2" xfId="22271"/>
    <cellStyle name="Normal 26 2 3 2 2" xfId="22272"/>
    <cellStyle name="Normal 26 2 3 3" xfId="22273"/>
    <cellStyle name="Normal 26 2 4" xfId="22274"/>
    <cellStyle name="Normal 26 2 4 2" xfId="22275"/>
    <cellStyle name="Normal 26 2 4 2 2" xfId="22276"/>
    <cellStyle name="Normal 26 2 4 3" xfId="22277"/>
    <cellStyle name="Normal 26 2 5" xfId="22278"/>
    <cellStyle name="Normal 26 2 5 2" xfId="22279"/>
    <cellStyle name="Normal 26 2 6" xfId="22280"/>
    <cellStyle name="Normal 26 3" xfId="22281"/>
    <cellStyle name="Normal 26 3 2" xfId="22282"/>
    <cellStyle name="Normal 26 3 2 2" xfId="22283"/>
    <cellStyle name="Normal 26 3 2 2 2" xfId="22284"/>
    <cellStyle name="Normal 26 3 2 2 2 2" xfId="22285"/>
    <cellStyle name="Normal 26 3 2 2 3" xfId="22286"/>
    <cellStyle name="Normal 26 3 2 3" xfId="22287"/>
    <cellStyle name="Normal 26 3 2 3 2" xfId="22288"/>
    <cellStyle name="Normal 26 3 2 3 2 2" xfId="22289"/>
    <cellStyle name="Normal 26 3 2 3 3" xfId="22290"/>
    <cellStyle name="Normal 26 3 2 4" xfId="22291"/>
    <cellStyle name="Normal 26 3 2 4 2" xfId="22292"/>
    <cellStyle name="Normal 26 3 2 5" xfId="22293"/>
    <cellStyle name="Normal 26 3 3" xfId="22294"/>
    <cellStyle name="Normal 26 3 3 2" xfId="22295"/>
    <cellStyle name="Normal 26 3 3 2 2" xfId="22296"/>
    <cellStyle name="Normal 26 3 3 3" xfId="22297"/>
    <cellStyle name="Normal 26 3 4" xfId="22298"/>
    <cellStyle name="Normal 26 3 4 2" xfId="22299"/>
    <cellStyle name="Normal 26 3 4 2 2" xfId="22300"/>
    <cellStyle name="Normal 26 3 4 3" xfId="22301"/>
    <cellStyle name="Normal 26 3 5" xfId="22302"/>
    <cellStyle name="Normal 26 3 5 2" xfId="22303"/>
    <cellStyle name="Normal 26 3 6" xfId="22304"/>
    <cellStyle name="Normal 26 4" xfId="22305"/>
    <cellStyle name="Normal 26 4 2" xfId="22306"/>
    <cellStyle name="Normal 26 4 2 2" xfId="22307"/>
    <cellStyle name="Normal 26 4 3" xfId="22308"/>
    <cellStyle name="Normal 26 5" xfId="22309"/>
    <cellStyle name="Normal 26 5 2" xfId="22310"/>
    <cellStyle name="Normal 26 6" xfId="22311"/>
    <cellStyle name="Normal 260" xfId="22312"/>
    <cellStyle name="Normal 260 2" xfId="22313"/>
    <cellStyle name="Normal 261" xfId="22314"/>
    <cellStyle name="Normal 261 2" xfId="22315"/>
    <cellStyle name="Normal 262" xfId="22316"/>
    <cellStyle name="Normal 262 2" xfId="22317"/>
    <cellStyle name="Normal 263" xfId="22318"/>
    <cellStyle name="Normal 263 2" xfId="22319"/>
    <cellStyle name="Normal 264" xfId="22320"/>
    <cellStyle name="Normal 264 2" xfId="22321"/>
    <cellStyle name="Normal 265" xfId="22322"/>
    <cellStyle name="Normal 265 2" xfId="22323"/>
    <cellStyle name="Normal 266" xfId="22324"/>
    <cellStyle name="Normal 266 2" xfId="22325"/>
    <cellStyle name="Normal 267" xfId="22326"/>
    <cellStyle name="Normal 267 2" xfId="22327"/>
    <cellStyle name="Normal 268" xfId="22328"/>
    <cellStyle name="Normal 268 2" xfId="22329"/>
    <cellStyle name="Normal 269" xfId="22330"/>
    <cellStyle name="Normal 269 2" xfId="22331"/>
    <cellStyle name="Normal 27" xfId="22332"/>
    <cellStyle name="Normal 27 2" xfId="22333"/>
    <cellStyle name="Normal 27 2 2" xfId="22334"/>
    <cellStyle name="Normal 27 2 2 2" xfId="22335"/>
    <cellStyle name="Normal 27 2 2 2 2" xfId="22336"/>
    <cellStyle name="Normal 27 2 2 2 2 2" xfId="22337"/>
    <cellStyle name="Normal 27 2 2 2 3" xfId="22338"/>
    <cellStyle name="Normal 27 2 2 3" xfId="22339"/>
    <cellStyle name="Normal 27 2 2 3 2" xfId="22340"/>
    <cellStyle name="Normal 27 2 2 3 2 2" xfId="22341"/>
    <cellStyle name="Normal 27 2 2 3 3" xfId="22342"/>
    <cellStyle name="Normal 27 2 2 4" xfId="22343"/>
    <cellStyle name="Normal 27 2 2 4 2" xfId="22344"/>
    <cellStyle name="Normal 27 2 2 5" xfId="22345"/>
    <cellStyle name="Normal 27 2 3" xfId="22346"/>
    <cellStyle name="Normal 27 2 3 2" xfId="22347"/>
    <cellStyle name="Normal 27 2 3 2 2" xfId="22348"/>
    <cellStyle name="Normal 27 2 3 3" xfId="22349"/>
    <cellStyle name="Normal 27 2 4" xfId="22350"/>
    <cellStyle name="Normal 27 2 4 2" xfId="22351"/>
    <cellStyle name="Normal 27 2 4 2 2" xfId="22352"/>
    <cellStyle name="Normal 27 2 4 3" xfId="22353"/>
    <cellStyle name="Normal 27 2 5" xfId="22354"/>
    <cellStyle name="Normal 27 2 5 2" xfId="22355"/>
    <cellStyle name="Normal 27 2 6" xfId="22356"/>
    <cellStyle name="Normal 27 3" xfId="22357"/>
    <cellStyle name="Normal 27 3 2" xfId="22358"/>
    <cellStyle name="Normal 27 3 2 2" xfId="22359"/>
    <cellStyle name="Normal 27 3 2 2 2" xfId="22360"/>
    <cellStyle name="Normal 27 3 2 2 2 2" xfId="22361"/>
    <cellStyle name="Normal 27 3 2 2 3" xfId="22362"/>
    <cellStyle name="Normal 27 3 2 3" xfId="22363"/>
    <cellStyle name="Normal 27 3 2 3 2" xfId="22364"/>
    <cellStyle name="Normal 27 3 2 3 2 2" xfId="22365"/>
    <cellStyle name="Normal 27 3 2 3 3" xfId="22366"/>
    <cellStyle name="Normal 27 3 2 4" xfId="22367"/>
    <cellStyle name="Normal 27 3 2 4 2" xfId="22368"/>
    <cellStyle name="Normal 27 3 2 5" xfId="22369"/>
    <cellStyle name="Normal 27 3 3" xfId="22370"/>
    <cellStyle name="Normal 27 3 3 2" xfId="22371"/>
    <cellStyle name="Normal 27 3 3 2 2" xfId="22372"/>
    <cellStyle name="Normal 27 3 3 3" xfId="22373"/>
    <cellStyle name="Normal 27 3 4" xfId="22374"/>
    <cellStyle name="Normal 27 3 4 2" xfId="22375"/>
    <cellStyle name="Normal 27 3 4 2 2" xfId="22376"/>
    <cellStyle name="Normal 27 3 4 3" xfId="22377"/>
    <cellStyle name="Normal 27 3 5" xfId="22378"/>
    <cellStyle name="Normal 27 3 5 2" xfId="22379"/>
    <cellStyle name="Normal 27 3 6" xfId="22380"/>
    <cellStyle name="Normal 27 4" xfId="22381"/>
    <cellStyle name="Normal 27 4 2" xfId="22382"/>
    <cellStyle name="Normal 27 4 2 2" xfId="22383"/>
    <cellStyle name="Normal 27 4 3" xfId="22384"/>
    <cellStyle name="Normal 27 5" xfId="22385"/>
    <cellStyle name="Normal 27 5 2" xfId="22386"/>
    <cellStyle name="Normal 27 6" xfId="22387"/>
    <cellStyle name="Normal 270" xfId="22388"/>
    <cellStyle name="Normal 270 2" xfId="22389"/>
    <cellStyle name="Normal 271" xfId="22390"/>
    <cellStyle name="Normal 271 2" xfId="22391"/>
    <cellStyle name="Normal 272" xfId="22392"/>
    <cellStyle name="Normal 272 2" xfId="22393"/>
    <cellStyle name="Normal 273" xfId="22394"/>
    <cellStyle name="Normal 273 2" xfId="22395"/>
    <cellStyle name="Normal 274" xfId="22396"/>
    <cellStyle name="Normal 274 2" xfId="22397"/>
    <cellStyle name="Normal 275" xfId="22398"/>
    <cellStyle name="Normal 275 2" xfId="22399"/>
    <cellStyle name="Normal 276" xfId="22400"/>
    <cellStyle name="Normal 276 2" xfId="22401"/>
    <cellStyle name="Normal 277" xfId="22402"/>
    <cellStyle name="Normal 277 2" xfId="22403"/>
    <cellStyle name="Normal 278" xfId="22404"/>
    <cellStyle name="Normal 278 2" xfId="22405"/>
    <cellStyle name="Normal 279" xfId="22406"/>
    <cellStyle name="Normal 279 2" xfId="22407"/>
    <cellStyle name="Normal 28" xfId="22408"/>
    <cellStyle name="Normal 28 2" xfId="22409"/>
    <cellStyle name="Normal 28 2 2" xfId="22410"/>
    <cellStyle name="Normal 28 2 2 2" xfId="22411"/>
    <cellStyle name="Normal 28 2 2 2 2" xfId="22412"/>
    <cellStyle name="Normal 28 2 2 2 2 2" xfId="22413"/>
    <cellStyle name="Normal 28 2 2 2 2 2 2" xfId="22414"/>
    <cellStyle name="Normal 28 2 2 2 2 3" xfId="22415"/>
    <cellStyle name="Normal 28 2 2 2 3" xfId="22416"/>
    <cellStyle name="Normal 28 2 2 2 3 2" xfId="22417"/>
    <cellStyle name="Normal 28 2 2 2 4" xfId="22418"/>
    <cellStyle name="Normal 28 2 2 2 5" xfId="22419"/>
    <cellStyle name="Normal 28 2 2 2 6" xfId="22420"/>
    <cellStyle name="Normal 28 2 2 3" xfId="22421"/>
    <cellStyle name="Normal 28 2 3" xfId="22422"/>
    <cellStyle name="Normal 28 2 3 2" xfId="22423"/>
    <cellStyle name="Normal 28 2 3 2 2" xfId="22424"/>
    <cellStyle name="Normal 28 2 3 2 2 2" xfId="22425"/>
    <cellStyle name="Normal 28 2 3 2 3" xfId="22426"/>
    <cellStyle name="Normal 28 2 3 3" xfId="22427"/>
    <cellStyle name="Normal 28 2 3 3 2" xfId="22428"/>
    <cellStyle name="Normal 28 2 3 4" xfId="22429"/>
    <cellStyle name="Normal 28 2 3 5" xfId="22430"/>
    <cellStyle name="Normal 28 2 3 6" xfId="22431"/>
    <cellStyle name="Normal 28 2 4" xfId="22432"/>
    <cellStyle name="Normal 28 3" xfId="22433"/>
    <cellStyle name="Normal 28 3 2" xfId="22434"/>
    <cellStyle name="Normal 28 3 2 2" xfId="22435"/>
    <cellStyle name="Normal 28 3 2 2 2" xfId="22436"/>
    <cellStyle name="Normal 28 3 2 2 2 2" xfId="22437"/>
    <cellStyle name="Normal 28 3 2 2 3" xfId="22438"/>
    <cellStyle name="Normal 28 3 2 3" xfId="22439"/>
    <cellStyle name="Normal 28 3 2 3 2" xfId="22440"/>
    <cellStyle name="Normal 28 3 2 3 2 2" xfId="22441"/>
    <cellStyle name="Normal 28 3 2 3 3" xfId="22442"/>
    <cellStyle name="Normal 28 3 2 4" xfId="22443"/>
    <cellStyle name="Normal 28 3 2 4 2" xfId="22444"/>
    <cellStyle name="Normal 28 3 2 5" xfId="22445"/>
    <cellStyle name="Normal 28 3 3" xfId="22446"/>
    <cellStyle name="Normal 28 3 3 2" xfId="22447"/>
    <cellStyle name="Normal 28 3 3 2 2" xfId="22448"/>
    <cellStyle name="Normal 28 3 3 3" xfId="22449"/>
    <cellStyle name="Normal 28 3 4" xfId="22450"/>
    <cellStyle name="Normal 28 3 4 2" xfId="22451"/>
    <cellStyle name="Normal 28 3 4 2 2" xfId="22452"/>
    <cellStyle name="Normal 28 3 4 3" xfId="22453"/>
    <cellStyle name="Normal 28 3 5" xfId="22454"/>
    <cellStyle name="Normal 28 3 5 2" xfId="22455"/>
    <cellStyle name="Normal 28 3 6" xfId="22456"/>
    <cellStyle name="Normal 28 3 6 2" xfId="22457"/>
    <cellStyle name="Normal 28 3 7" xfId="22458"/>
    <cellStyle name="Normal 28 4" xfId="22459"/>
    <cellStyle name="Normal 28 4 2" xfId="22460"/>
    <cellStyle name="Normal 28 4 2 2" xfId="22461"/>
    <cellStyle name="Normal 28 4 2 2 2" xfId="22462"/>
    <cellStyle name="Normal 28 4 2 2 2 2" xfId="22463"/>
    <cellStyle name="Normal 28 4 2 2 3" xfId="22464"/>
    <cellStyle name="Normal 28 4 2 3" xfId="22465"/>
    <cellStyle name="Normal 28 4 2 3 2" xfId="22466"/>
    <cellStyle name="Normal 28 4 2 4" xfId="22467"/>
    <cellStyle name="Normal 28 4 2 5" xfId="22468"/>
    <cellStyle name="Normal 28 4 2 6" xfId="22469"/>
    <cellStyle name="Normal 28 4 3" xfId="22470"/>
    <cellStyle name="Normal 28 5" xfId="22471"/>
    <cellStyle name="Normal 28 6" xfId="22472"/>
    <cellStyle name="Normal 28 6 2" xfId="22473"/>
    <cellStyle name="Normal 280" xfId="22474"/>
    <cellStyle name="Normal 280 2" xfId="22475"/>
    <cellStyle name="Normal 281" xfId="22476"/>
    <cellStyle name="Normal 281 2" xfId="22477"/>
    <cellStyle name="Normal 282" xfId="22478"/>
    <cellStyle name="Normal 282 2" xfId="22479"/>
    <cellStyle name="Normal 283" xfId="22480"/>
    <cellStyle name="Normal 283 2" xfId="22481"/>
    <cellStyle name="Normal 284" xfId="22482"/>
    <cellStyle name="Normal 284 2" xfId="22483"/>
    <cellStyle name="Normal 285" xfId="22484"/>
    <cellStyle name="Normal 285 2" xfId="22485"/>
    <cellStyle name="Normal 285 2 2" xfId="22486"/>
    <cellStyle name="Normal 285 3" xfId="22487"/>
    <cellStyle name="Normal 286" xfId="22488"/>
    <cellStyle name="Normal 286 2" xfId="22489"/>
    <cellStyle name="Normal 287" xfId="22490"/>
    <cellStyle name="Normal 287 2" xfId="22491"/>
    <cellStyle name="Normal 288" xfId="22492"/>
    <cellStyle name="Normal 288 2" xfId="22493"/>
    <cellStyle name="Normal 289" xfId="22494"/>
    <cellStyle name="Normal 289 2" xfId="22495"/>
    <cellStyle name="Normal 29" xfId="22496"/>
    <cellStyle name="Normal 29 2" xfId="22497"/>
    <cellStyle name="Normal 29 2 2" xfId="22498"/>
    <cellStyle name="Normal 29 2 2 2" xfId="22499"/>
    <cellStyle name="Normal 29 2 2 2 2" xfId="22500"/>
    <cellStyle name="Normal 29 2 2 2 2 2" xfId="22501"/>
    <cellStyle name="Normal 29 2 2 2 3" xfId="22502"/>
    <cellStyle name="Normal 29 2 2 3" xfId="22503"/>
    <cellStyle name="Normal 29 2 2 3 2" xfId="22504"/>
    <cellStyle name="Normal 29 2 2 3 2 2" xfId="22505"/>
    <cellStyle name="Normal 29 2 2 3 3" xfId="22506"/>
    <cellStyle name="Normal 29 2 2 4" xfId="22507"/>
    <cellStyle name="Normal 29 2 2 4 2" xfId="22508"/>
    <cellStyle name="Normal 29 2 2 5" xfId="22509"/>
    <cellStyle name="Normal 29 2 2 5 2" xfId="22510"/>
    <cellStyle name="Normal 29 2 2 6" xfId="22511"/>
    <cellStyle name="Normal 29 2 3" xfId="22512"/>
    <cellStyle name="Normal 29 2 3 2" xfId="22513"/>
    <cellStyle name="Normal 29 2 3 2 2" xfId="22514"/>
    <cellStyle name="Normal 29 2 3 3" xfId="22515"/>
    <cellStyle name="Normal 29 2 4" xfId="22516"/>
    <cellStyle name="Normal 29 2 4 2" xfId="22517"/>
    <cellStyle name="Normal 29 2 4 2 2" xfId="22518"/>
    <cellStyle name="Normal 29 2 4 3" xfId="22519"/>
    <cellStyle name="Normal 29 2 5" xfId="22520"/>
    <cellStyle name="Normal 29 2 5 2" xfId="22521"/>
    <cellStyle name="Normal 29 2 6" xfId="22522"/>
    <cellStyle name="Normal 29 2 6 2" xfId="22523"/>
    <cellStyle name="Normal 29 2 7" xfId="22524"/>
    <cellStyle name="Normal 29 3" xfId="22525"/>
    <cellStyle name="Normal 29 3 2" xfId="22526"/>
    <cellStyle name="Normal 29 3 2 2" xfId="22527"/>
    <cellStyle name="Normal 29 3 2 2 2" xfId="22528"/>
    <cellStyle name="Normal 29 3 2 2 2 2" xfId="22529"/>
    <cellStyle name="Normal 29 3 2 2 3" xfId="22530"/>
    <cellStyle name="Normal 29 3 2 3" xfId="22531"/>
    <cellStyle name="Normal 29 3 2 3 2" xfId="22532"/>
    <cellStyle name="Normal 29 3 2 4" xfId="22533"/>
    <cellStyle name="Normal 29 3 2 5" xfId="22534"/>
    <cellStyle name="Normal 29 3 2 6" xfId="22535"/>
    <cellStyle name="Normal 29 3 3" xfId="22536"/>
    <cellStyle name="Normal 29 3 3 2" xfId="22537"/>
    <cellStyle name="Normal 29 3 3 2 2" xfId="22538"/>
    <cellStyle name="Normal 29 3 3 2 2 2" xfId="22539"/>
    <cellStyle name="Normal 29 3 3 2 3" xfId="22540"/>
    <cellStyle name="Normal 29 3 3 3" xfId="22541"/>
    <cellStyle name="Normal 29 3 3 3 2" xfId="22542"/>
    <cellStyle name="Normal 29 3 3 4" xfId="22543"/>
    <cellStyle name="Normal 29 3 3 5" xfId="22544"/>
    <cellStyle name="Normal 29 3 3 6" xfId="22545"/>
    <cellStyle name="Normal 29 3 4" xfId="22546"/>
    <cellStyle name="Normal 29 4" xfId="22547"/>
    <cellStyle name="Normal 29 4 2" xfId="22548"/>
    <cellStyle name="Normal 29 4 2 2" xfId="22549"/>
    <cellStyle name="Normal 29 4 2 2 2" xfId="22550"/>
    <cellStyle name="Normal 29 4 2 3" xfId="22551"/>
    <cellStyle name="Normal 29 4 3" xfId="22552"/>
    <cellStyle name="Normal 29 4 3 2" xfId="22553"/>
    <cellStyle name="Normal 29 4 3 2 2" xfId="22554"/>
    <cellStyle name="Normal 29 4 3 3" xfId="22555"/>
    <cellStyle name="Normal 29 4 4" xfId="22556"/>
    <cellStyle name="Normal 29 4 4 2" xfId="22557"/>
    <cellStyle name="Normal 29 4 5" xfId="22558"/>
    <cellStyle name="Normal 29 4 5 2" xfId="22559"/>
    <cellStyle name="Normal 29 4 6" xfId="22560"/>
    <cellStyle name="Normal 29 5" xfId="22561"/>
    <cellStyle name="Normal 29 5 2" xfId="22562"/>
    <cellStyle name="Normal 29 5 2 2" xfId="22563"/>
    <cellStyle name="Normal 29 5 3" xfId="22564"/>
    <cellStyle name="Normal 29 6" xfId="22565"/>
    <cellStyle name="Normal 29 6 2" xfId="22566"/>
    <cellStyle name="Normal 29 6 2 2" xfId="22567"/>
    <cellStyle name="Normal 29 6 3" xfId="22568"/>
    <cellStyle name="Normal 29 7" xfId="22569"/>
    <cellStyle name="Normal 29 7 2" xfId="22570"/>
    <cellStyle name="Normal 29 8" xfId="22571"/>
    <cellStyle name="Normal 29 9" xfId="22572"/>
    <cellStyle name="Normal 29 9 2" xfId="22573"/>
    <cellStyle name="Normal 29 9 2 2" xfId="22574"/>
    <cellStyle name="Normal 29 9 2 2 2" xfId="22575"/>
    <cellStyle name="Normal 29 9 2 3" xfId="22576"/>
    <cellStyle name="Normal 29 9 3" xfId="22577"/>
    <cellStyle name="Normal 29 9 3 2" xfId="22578"/>
    <cellStyle name="Normal 29 9 4" xfId="22579"/>
    <cellStyle name="Normal 29 9 5" xfId="22580"/>
    <cellStyle name="Normal 29 9 6" xfId="22581"/>
    <cellStyle name="Normal 290" xfId="22582"/>
    <cellStyle name="Normal 290 2" xfId="22583"/>
    <cellStyle name="Normal 291" xfId="22584"/>
    <cellStyle name="Normal 291 2" xfId="22585"/>
    <cellStyle name="Normal 292" xfId="22586"/>
    <cellStyle name="Normal 292 2" xfId="22587"/>
    <cellStyle name="Normal 293" xfId="22588"/>
    <cellStyle name="Normal 293 2" xfId="22589"/>
    <cellStyle name="Normal 294" xfId="22590"/>
    <cellStyle name="Normal 294 2" xfId="22591"/>
    <cellStyle name="Normal 295" xfId="22592"/>
    <cellStyle name="Normal 295 2" xfId="22593"/>
    <cellStyle name="Normal 296" xfId="22594"/>
    <cellStyle name="Normal 296 2" xfId="22595"/>
    <cellStyle name="Normal 297" xfId="22596"/>
    <cellStyle name="Normal 297 2" xfId="22597"/>
    <cellStyle name="Normal 298" xfId="22598"/>
    <cellStyle name="Normal 298 2" xfId="22599"/>
    <cellStyle name="Normal 298 2 2" xfId="22600"/>
    <cellStyle name="Normal 298 3" xfId="22601"/>
    <cellStyle name="Normal 299" xfId="22602"/>
    <cellStyle name="Normal 299 2" xfId="22603"/>
    <cellStyle name="Normal 3" xfId="22604"/>
    <cellStyle name="Normal 3 10" xfId="22605"/>
    <cellStyle name="Normal 3 10 2" xfId="22606"/>
    <cellStyle name="Normal 3 10 3" xfId="22607"/>
    <cellStyle name="Normal 3 11" xfId="22608"/>
    <cellStyle name="Normal 3 11 2" xfId="22609"/>
    <cellStyle name="Normal 3 12" xfId="22610"/>
    <cellStyle name="Normal 3 13" xfId="22611"/>
    <cellStyle name="Normal 3 2" xfId="22612"/>
    <cellStyle name="Normal 3 2 10" xfId="22613"/>
    <cellStyle name="Normal 3 2 11" xfId="22614"/>
    <cellStyle name="Normal 3 2 11 2" xfId="22615"/>
    <cellStyle name="Normal 3 2 11 3" xfId="22616"/>
    <cellStyle name="Normal 3 2 12" xfId="22617"/>
    <cellStyle name="Normal 3 2 13" xfId="22618"/>
    <cellStyle name="Normal 3 2 14" xfId="22619"/>
    <cellStyle name="Normal 3 2 15" xfId="22620"/>
    <cellStyle name="Normal 3 2 2" xfId="22621"/>
    <cellStyle name="Normal 3 2 2 10" xfId="22622"/>
    <cellStyle name="Normal 3 2 2 11" xfId="22623"/>
    <cellStyle name="Normal 3 2 2 12" xfId="22624"/>
    <cellStyle name="Normal 3 2 2 2" xfId="22625"/>
    <cellStyle name="Normal 3 2 2 2 2" xfId="22626"/>
    <cellStyle name="Normal 3 2 2 2 2 2" xfId="22627"/>
    <cellStyle name="Normal 3 2 2 2 2 3" xfId="22628"/>
    <cellStyle name="Normal 3 2 2 2 3" xfId="22629"/>
    <cellStyle name="Normal 3 2 2 2 4" xfId="22630"/>
    <cellStyle name="Normal 3 2 2 2 5" xfId="22631"/>
    <cellStyle name="Normal 3 2 2 3" xfId="22632"/>
    <cellStyle name="Normal 3 2 2 3 2" xfId="22633"/>
    <cellStyle name="Normal 3 2 2 3 2 2" xfId="22634"/>
    <cellStyle name="Normal 3 2 2 3 3" xfId="22635"/>
    <cellStyle name="Normal 3 2 2 3 4" xfId="22636"/>
    <cellStyle name="Normal 3 2 2 4" xfId="22637"/>
    <cellStyle name="Normal 3 2 2 4 2" xfId="22638"/>
    <cellStyle name="Normal 3 2 2 4 2 2" xfId="22639"/>
    <cellStyle name="Normal 3 2 2 4 3" xfId="22640"/>
    <cellStyle name="Normal 3 2 2 4 4" xfId="22641"/>
    <cellStyle name="Normal 3 2 2 5" xfId="22642"/>
    <cellStyle name="Normal 3 2 2 5 2" xfId="22643"/>
    <cellStyle name="Normal 3 2 2 5 3" xfId="22644"/>
    <cellStyle name="Normal 3 2 2 6" xfId="22645"/>
    <cellStyle name="Normal 3 2 2 6 2" xfId="22646"/>
    <cellStyle name="Normal 3 2 2 6 3" xfId="22647"/>
    <cellStyle name="Normal 3 2 2 7" xfId="22648"/>
    <cellStyle name="Normal 3 2 2 7 2" xfId="22649"/>
    <cellStyle name="Normal 3 2 2 8" xfId="22650"/>
    <cellStyle name="Normal 3 2 2 8 2" xfId="22651"/>
    <cellStyle name="Normal 3 2 2 8 3" xfId="22652"/>
    <cellStyle name="Normal 3 2 2 9" xfId="22653"/>
    <cellStyle name="Normal 3 2 3" xfId="22654"/>
    <cellStyle name="Normal 3 2 3 2" xfId="22655"/>
    <cellStyle name="Normal 3 2 3 2 2" xfId="22656"/>
    <cellStyle name="Normal 3 2 3 2 2 2" xfId="22657"/>
    <cellStyle name="Normal 3 2 3 2 3" xfId="22658"/>
    <cellStyle name="Normal 3 2 3 2 4" xfId="22659"/>
    <cellStyle name="Normal 3 2 3 3" xfId="22660"/>
    <cellStyle name="Normal 3 2 3 3 2" xfId="22661"/>
    <cellStyle name="Normal 3 2 3 3 2 2" xfId="22662"/>
    <cellStyle name="Normal 3 2 3 3 3" xfId="22663"/>
    <cellStyle name="Normal 3 2 3 3 4" xfId="22664"/>
    <cellStyle name="Normal 3 2 3 4" xfId="22665"/>
    <cellStyle name="Normal 3 2 3 4 2" xfId="22666"/>
    <cellStyle name="Normal 3 2 3 4 2 2" xfId="22667"/>
    <cellStyle name="Normal 3 2 3 4 3" xfId="22668"/>
    <cellStyle name="Normal 3 2 3 4 4" xfId="22669"/>
    <cellStyle name="Normal 3 2 3 5" xfId="22670"/>
    <cellStyle name="Normal 3 2 3 5 2" xfId="22671"/>
    <cellStyle name="Normal 3 2 3 5 2 2" xfId="22672"/>
    <cellStyle name="Normal 3 2 3 5 3" xfId="22673"/>
    <cellStyle name="Normal 3 2 3 6" xfId="22674"/>
    <cellStyle name="Normal 3 2 3 6 2" xfId="22675"/>
    <cellStyle name="Normal 3 2 3 6 3" xfId="22676"/>
    <cellStyle name="Normal 3 2 3 7" xfId="22677"/>
    <cellStyle name="Normal 3 2 3 7 2" xfId="22678"/>
    <cellStyle name="Normal 3 2 3 8" xfId="22679"/>
    <cellStyle name="Normal 3 2 3 8 2" xfId="22680"/>
    <cellStyle name="Normal 3 2 3 9" xfId="22681"/>
    <cellStyle name="Normal 3 2 4" xfId="22682"/>
    <cellStyle name="Normal 3 2 4 2" xfId="22683"/>
    <cellStyle name="Normal 3 2 4 2 2" xfId="22684"/>
    <cellStyle name="Normal 3 2 4 3" xfId="22685"/>
    <cellStyle name="Normal 3 2 4 4" xfId="22686"/>
    <cellStyle name="Normal 3 2 5" xfId="22687"/>
    <cellStyle name="Normal 3 2 5 2" xfId="22688"/>
    <cellStyle name="Normal 3 2 5 2 2" xfId="22689"/>
    <cellStyle name="Normal 3 2 5 3" xfId="22690"/>
    <cellStyle name="Normal 3 2 5 4" xfId="22691"/>
    <cellStyle name="Normal 3 2 6" xfId="22692"/>
    <cellStyle name="Normal 3 2 6 2" xfId="22693"/>
    <cellStyle name="Normal 3 2 6 2 2" xfId="22694"/>
    <cellStyle name="Normal 3 2 6 3" xfId="22695"/>
    <cellStyle name="Normal 3 2 6 4" xfId="22696"/>
    <cellStyle name="Normal 3 2 7" xfId="22697"/>
    <cellStyle name="Normal 3 2 7 2" xfId="22698"/>
    <cellStyle name="Normal 3 2 7 3" xfId="22699"/>
    <cellStyle name="Normal 3 2 8" xfId="22700"/>
    <cellStyle name="Normal 3 2 8 2" xfId="22701"/>
    <cellStyle name="Normal 3 2 8 3" xfId="22702"/>
    <cellStyle name="Normal 3 2 9" xfId="22703"/>
    <cellStyle name="Normal 3 2 9 2" xfId="22704"/>
    <cellStyle name="Normal 3 3" xfId="22705"/>
    <cellStyle name="Normal 3 3 10" xfId="22706"/>
    <cellStyle name="Normal 3 3 10 2" xfId="22707"/>
    <cellStyle name="Normal 3 3 11" xfId="22708"/>
    <cellStyle name="Normal 3 3 12" xfId="22709"/>
    <cellStyle name="Normal 3 3 13" xfId="22710"/>
    <cellStyle name="Normal 3 3 2" xfId="22711"/>
    <cellStyle name="Normal 3 3 2 10" xfId="22712"/>
    <cellStyle name="Normal 3 3 2 2" xfId="22713"/>
    <cellStyle name="Normal 3 3 2 2 2" xfId="22714"/>
    <cellStyle name="Normal 3 3 2 2 2 2" xfId="22715"/>
    <cellStyle name="Normal 3 3 2 2 3" xfId="22716"/>
    <cellStyle name="Normal 3 3 2 2 4" xfId="22717"/>
    <cellStyle name="Normal 3 3 2 3" xfId="22718"/>
    <cellStyle name="Normal 3 3 2 3 2" xfId="22719"/>
    <cellStyle name="Normal 3 3 2 3 2 2" xfId="22720"/>
    <cellStyle name="Normal 3 3 2 3 3" xfId="22721"/>
    <cellStyle name="Normal 3 3 2 3 4" xfId="22722"/>
    <cellStyle name="Normal 3 3 2 4" xfId="22723"/>
    <cellStyle name="Normal 3 3 2 4 2" xfId="22724"/>
    <cellStyle name="Normal 3 3 2 4 2 2" xfId="22725"/>
    <cellStyle name="Normal 3 3 2 4 2 3" xfId="22726"/>
    <cellStyle name="Normal 3 3 2 4 3" xfId="22727"/>
    <cellStyle name="Normal 3 3 2 4 4" xfId="22728"/>
    <cellStyle name="Normal 3 3 2 5" xfId="22729"/>
    <cellStyle name="Normal 3 3 2 5 2" xfId="22730"/>
    <cellStyle name="Normal 3 3 2 5 3" xfId="22731"/>
    <cellStyle name="Normal 3 3 2 6" xfId="22732"/>
    <cellStyle name="Normal 3 3 2 6 2" xfId="22733"/>
    <cellStyle name="Normal 3 3 2 6 2 2" xfId="22734"/>
    <cellStyle name="Normal 3 3 2 6 3" xfId="22735"/>
    <cellStyle name="Normal 3 3 2 7" xfId="22736"/>
    <cellStyle name="Normal 3 3 2 7 2" xfId="22737"/>
    <cellStyle name="Normal 3 3 2 8" xfId="22738"/>
    <cellStyle name="Normal 3 3 2 8 2" xfId="22739"/>
    <cellStyle name="Normal 3 3 2 9" xfId="22740"/>
    <cellStyle name="Normal 3 3 3" xfId="22741"/>
    <cellStyle name="Normal 3 3 3 2" xfId="22742"/>
    <cellStyle name="Normal 3 3 3 2 2" xfId="22743"/>
    <cellStyle name="Normal 3 3 3 2 2 2" xfId="22744"/>
    <cellStyle name="Normal 3 3 3 2 3" xfId="22745"/>
    <cellStyle name="Normal 3 3 3 3" xfId="22746"/>
    <cellStyle name="Normal 3 3 3 3 2" xfId="22747"/>
    <cellStyle name="Normal 3 3 3 3 2 2" xfId="22748"/>
    <cellStyle name="Normal 3 3 3 3 3" xfId="22749"/>
    <cellStyle name="Normal 3 3 3 4" xfId="22750"/>
    <cellStyle name="Normal 3 3 3 4 2" xfId="22751"/>
    <cellStyle name="Normal 3 3 3 5" xfId="22752"/>
    <cellStyle name="Normal 3 3 3 6" xfId="22753"/>
    <cellStyle name="Normal 3 3 4" xfId="22754"/>
    <cellStyle name="Normal 3 3 4 2" xfId="22755"/>
    <cellStyle name="Normal 3 3 4 2 2" xfId="22756"/>
    <cellStyle name="Normal 3 3 4 3" xfId="22757"/>
    <cellStyle name="Normal 3 3 4 4" xfId="22758"/>
    <cellStyle name="Normal 3 3 5" xfId="22759"/>
    <cellStyle name="Normal 3 3 5 2" xfId="22760"/>
    <cellStyle name="Normal 3 3 5 2 2" xfId="22761"/>
    <cellStyle name="Normal 3 3 5 3" xfId="22762"/>
    <cellStyle name="Normal 3 3 5 4" xfId="22763"/>
    <cellStyle name="Normal 3 3 6" xfId="22764"/>
    <cellStyle name="Normal 3 3 6 2" xfId="22765"/>
    <cellStyle name="Normal 3 3 6 2 2" xfId="22766"/>
    <cellStyle name="Normal 3 3 6 2 3" xfId="22767"/>
    <cellStyle name="Normal 3 3 6 3" xfId="22768"/>
    <cellStyle name="Normal 3 3 6 4" xfId="22769"/>
    <cellStyle name="Normal 3 3 7" xfId="22770"/>
    <cellStyle name="Normal 3 3 7 2" xfId="22771"/>
    <cellStyle name="Normal 3 3 7 3" xfId="22772"/>
    <cellStyle name="Normal 3 3 8" xfId="22773"/>
    <cellStyle name="Normal 3 3 8 2" xfId="22774"/>
    <cellStyle name="Normal 3 3 8 3" xfId="22775"/>
    <cellStyle name="Normal 3 3 9" xfId="22776"/>
    <cellStyle name="Normal 3 3 9 2" xfId="22777"/>
    <cellStyle name="Normal 3 3 9 3" xfId="22778"/>
    <cellStyle name="Normal 3 4" xfId="22779"/>
    <cellStyle name="Normal 3 4 2" xfId="22780"/>
    <cellStyle name="Normal 3 4 2 2" xfId="22781"/>
    <cellStyle name="Normal 3 4 2 2 2" xfId="22782"/>
    <cellStyle name="Normal 3 4 2 3" xfId="22783"/>
    <cellStyle name="Normal 3 4 2 4" xfId="22784"/>
    <cellStyle name="Normal 3 4 3" xfId="22785"/>
    <cellStyle name="Normal 3 4 3 2" xfId="22786"/>
    <cellStyle name="Normal 3 4 3 2 2" xfId="22787"/>
    <cellStyle name="Normal 3 4 3 3" xfId="22788"/>
    <cellStyle name="Normal 3 4 3 4" xfId="22789"/>
    <cellStyle name="Normal 3 4 4" xfId="22790"/>
    <cellStyle name="Normal 3 4 4 2" xfId="22791"/>
    <cellStyle name="Normal 3 4 4 2 2" xfId="22792"/>
    <cellStyle name="Normal 3 4 4 3" xfId="22793"/>
    <cellStyle name="Normal 3 4 4 4" xfId="22794"/>
    <cellStyle name="Normal 3 4 5" xfId="22795"/>
    <cellStyle name="Normal 3 4 5 2" xfId="22796"/>
    <cellStyle name="Normal 3 4 5 2 2" xfId="22797"/>
    <cellStyle name="Normal 3 4 5 3" xfId="22798"/>
    <cellStyle name="Normal 3 4 6" xfId="22799"/>
    <cellStyle name="Normal 3 4 6 2" xfId="22800"/>
    <cellStyle name="Normal 3 4 6 3" xfId="22801"/>
    <cellStyle name="Normal 3 4 7" xfId="22802"/>
    <cellStyle name="Normal 3 4 7 2" xfId="22803"/>
    <cellStyle name="Normal 3 4 8" xfId="22804"/>
    <cellStyle name="Normal 3 4 8 2" xfId="22805"/>
    <cellStyle name="Normal 3 4 9" xfId="22806"/>
    <cellStyle name="Normal 3 5" xfId="22807"/>
    <cellStyle name="Normal 3 5 2" xfId="22808"/>
    <cellStyle name="Normal 3 5 2 2" xfId="22809"/>
    <cellStyle name="Normal 3 5 2 2 2" xfId="22810"/>
    <cellStyle name="Normal 3 5 2 3" xfId="22811"/>
    <cellStyle name="Normal 3 5 2 4" xfId="22812"/>
    <cellStyle name="Normal 3 5 3" xfId="22813"/>
    <cellStyle name="Normal 3 5 3 2" xfId="22814"/>
    <cellStyle name="Normal 3 5 3 2 2" xfId="22815"/>
    <cellStyle name="Normal 3 5 3 3" xfId="22816"/>
    <cellStyle name="Normal 3 5 4" xfId="22817"/>
    <cellStyle name="Normal 3 5 4 2" xfId="22818"/>
    <cellStyle name="Normal 3 5 5" xfId="22819"/>
    <cellStyle name="Normal 3 5 6" xfId="22820"/>
    <cellStyle name="Normal 3 6" xfId="22821"/>
    <cellStyle name="Normal 3 6 2" xfId="22822"/>
    <cellStyle name="Normal 3 6 2 2" xfId="22823"/>
    <cellStyle name="Normal 3 6 3" xfId="22824"/>
    <cellStyle name="Normal 3 6 4" xfId="22825"/>
    <cellStyle name="Normal 3 7" xfId="22826"/>
    <cellStyle name="Normal 3 7 2" xfId="22827"/>
    <cellStyle name="Normal 3 7 2 2" xfId="22828"/>
    <cellStyle name="Normal 3 7 2 3" xfId="22829"/>
    <cellStyle name="Normal 3 7 3" xfId="22830"/>
    <cellStyle name="Normal 3 7 4" xfId="22831"/>
    <cellStyle name="Normal 3 8" xfId="22832"/>
    <cellStyle name="Normal 3 8 2" xfId="22833"/>
    <cellStyle name="Normal 3 8 2 2" xfId="22834"/>
    <cellStyle name="Normal 3 8 2 3" xfId="22835"/>
    <cellStyle name="Normal 3 8 3" xfId="22836"/>
    <cellStyle name="Normal 3 8 4" xfId="22837"/>
    <cellStyle name="Normal 3 9" xfId="22838"/>
    <cellStyle name="Normal 3 9 2" xfId="22839"/>
    <cellStyle name="Normal 3 9 3" xfId="22840"/>
    <cellStyle name="Normal 3_Lyxor" xfId="22841"/>
    <cellStyle name="Normal 30" xfId="22842"/>
    <cellStyle name="Normal 30 2" xfId="22843"/>
    <cellStyle name="Normal 30 2 2" xfId="22844"/>
    <cellStyle name="Normal 30 2 2 2" xfId="22845"/>
    <cellStyle name="Normal 30 2 3" xfId="22846"/>
    <cellStyle name="Normal 30 3" xfId="22847"/>
    <cellStyle name="Normal 30 3 2" xfId="22848"/>
    <cellStyle name="Normal 30 3 2 2" xfId="22849"/>
    <cellStyle name="Normal 30 3 3" xfId="22850"/>
    <cellStyle name="Normal 30 4" xfId="22851"/>
    <cellStyle name="Normal 30 4 2" xfId="22852"/>
    <cellStyle name="Normal 30 5" xfId="22853"/>
    <cellStyle name="Normal 300" xfId="22854"/>
    <cellStyle name="Normal 300 2" xfId="22855"/>
    <cellStyle name="Normal 301" xfId="22856"/>
    <cellStyle name="Normal 301 2" xfId="22857"/>
    <cellStyle name="Normal 302" xfId="22858"/>
    <cellStyle name="Normal 302 2" xfId="22859"/>
    <cellStyle name="Normal 303" xfId="22860"/>
    <cellStyle name="Normal 303 2" xfId="22861"/>
    <cellStyle name="Normal 304" xfId="22862"/>
    <cellStyle name="Normal 304 2" xfId="22863"/>
    <cellStyle name="Normal 305" xfId="22864"/>
    <cellStyle name="Normal 305 2" xfId="22865"/>
    <cellStyle name="Normal 306" xfId="22866"/>
    <cellStyle name="Normal 306 2" xfId="22867"/>
    <cellStyle name="Normal 307" xfId="22868"/>
    <cellStyle name="Normal 307 2" xfId="22869"/>
    <cellStyle name="Normal 308" xfId="22870"/>
    <cellStyle name="Normal 308 2" xfId="22871"/>
    <cellStyle name="Normal 309" xfId="22872"/>
    <cellStyle name="Normal 309 2" xfId="22873"/>
    <cellStyle name="Normal 31" xfId="22874"/>
    <cellStyle name="Normal 31 2" xfId="22875"/>
    <cellStyle name="Normal 31 2 2" xfId="22876"/>
    <cellStyle name="Normal 31 2 2 2" xfId="22877"/>
    <cellStyle name="Normal 31 2 3" xfId="22878"/>
    <cellStyle name="Normal 31 3" xfId="22879"/>
    <cellStyle name="Normal 31 3 2" xfId="22880"/>
    <cellStyle name="Normal 31 3 2 2" xfId="22881"/>
    <cellStyle name="Normal 31 3 3" xfId="22882"/>
    <cellStyle name="Normal 31 4" xfId="22883"/>
    <cellStyle name="Normal 31 4 2" xfId="22884"/>
    <cellStyle name="Normal 31 5" xfId="22885"/>
    <cellStyle name="Normal 310" xfId="22886"/>
    <cellStyle name="Normal 310 2" xfId="22887"/>
    <cellStyle name="Normal 311" xfId="22888"/>
    <cellStyle name="Normal 311 2" xfId="22889"/>
    <cellStyle name="Normal 312" xfId="22890"/>
    <cellStyle name="Normal 312 2" xfId="22891"/>
    <cellStyle name="Normal 313" xfId="22892"/>
    <cellStyle name="Normal 313 2" xfId="22893"/>
    <cellStyle name="Normal 314" xfId="22894"/>
    <cellStyle name="Normal 314 2" xfId="22895"/>
    <cellStyle name="Normal 315" xfId="22896"/>
    <cellStyle name="Normal 316" xfId="22897"/>
    <cellStyle name="Normal 317" xfId="22898"/>
    <cellStyle name="Normal 318" xfId="22899"/>
    <cellStyle name="Normal 319" xfId="22900"/>
    <cellStyle name="Normal 32" xfId="22901"/>
    <cellStyle name="Normal 32 2" xfId="22902"/>
    <cellStyle name="Normal 32 2 2" xfId="22903"/>
    <cellStyle name="Normal 32 2 2 2" xfId="22904"/>
    <cellStyle name="Normal 32 2 3" xfId="22905"/>
    <cellStyle name="Normal 32 3" xfId="22906"/>
    <cellStyle name="Normal 32 3 2" xfId="22907"/>
    <cellStyle name="Normal 32 3 2 2" xfId="22908"/>
    <cellStyle name="Normal 32 3 3" xfId="22909"/>
    <cellStyle name="Normal 32 4" xfId="22910"/>
    <cellStyle name="Normal 32 4 2" xfId="22911"/>
    <cellStyle name="Normal 32 5" xfId="22912"/>
    <cellStyle name="Normal 320" xfId="22913"/>
    <cellStyle name="Normal 321" xfId="22914"/>
    <cellStyle name="Normal 322" xfId="22915"/>
    <cellStyle name="Normal 323" xfId="22916"/>
    <cellStyle name="Normal 324" xfId="22917"/>
    <cellStyle name="Normal 325" xfId="22918"/>
    <cellStyle name="Normal 326" xfId="22919"/>
    <cellStyle name="Normal 327" xfId="22920"/>
    <cellStyle name="Normal 328" xfId="22921"/>
    <cellStyle name="Normal 329" xfId="22922"/>
    <cellStyle name="Normal 33" xfId="22923"/>
    <cellStyle name="Normal 33 2" xfId="22924"/>
    <cellStyle name="Normal 33 2 2" xfId="22925"/>
    <cellStyle name="Normal 33 2 2 2" xfId="22926"/>
    <cellStyle name="Normal 33 2 3" xfId="22927"/>
    <cellStyle name="Normal 33 3" xfId="22928"/>
    <cellStyle name="Normal 33 3 2" xfId="22929"/>
    <cellStyle name="Normal 33 3 2 2" xfId="22930"/>
    <cellStyle name="Normal 33 3 3" xfId="22931"/>
    <cellStyle name="Normal 33 4" xfId="22932"/>
    <cellStyle name="Normal 33 4 2" xfId="22933"/>
    <cellStyle name="Normal 33 5" xfId="22934"/>
    <cellStyle name="Normal 330" xfId="22935"/>
    <cellStyle name="Normal 331" xfId="22936"/>
    <cellStyle name="Normal 332" xfId="22937"/>
    <cellStyle name="Normal 333" xfId="22938"/>
    <cellStyle name="Normal 334" xfId="22939"/>
    <cellStyle name="Normal 335" xfId="22940"/>
    <cellStyle name="Normal 336" xfId="22941"/>
    <cellStyle name="Normal 337" xfId="22942"/>
    <cellStyle name="Normal 338" xfId="22943"/>
    <cellStyle name="Normal 339" xfId="22944"/>
    <cellStyle name="Normal 34" xfId="22945"/>
    <cellStyle name="Normal 34 2" xfId="22946"/>
    <cellStyle name="Normal 34 2 2" xfId="22947"/>
    <cellStyle name="Normal 34 2 2 2" xfId="22948"/>
    <cellStyle name="Normal 34 2 3" xfId="22949"/>
    <cellStyle name="Normal 34 3" xfId="22950"/>
    <cellStyle name="Normal 34 3 2" xfId="22951"/>
    <cellStyle name="Normal 34 3 2 2" xfId="22952"/>
    <cellStyle name="Normal 34 3 3" xfId="22953"/>
    <cellStyle name="Normal 34 4" xfId="22954"/>
    <cellStyle name="Normal 34 4 2" xfId="22955"/>
    <cellStyle name="Normal 34 5" xfId="22956"/>
    <cellStyle name="Normal 340" xfId="22957"/>
    <cellStyle name="Normal 341" xfId="22958"/>
    <cellStyle name="Normal 342" xfId="22959"/>
    <cellStyle name="Normal 343" xfId="22960"/>
    <cellStyle name="Normal 344" xfId="22961"/>
    <cellStyle name="Normal 345" xfId="22962"/>
    <cellStyle name="Normal 346" xfId="22963"/>
    <cellStyle name="Normal 347" xfId="22964"/>
    <cellStyle name="Normal 348" xfId="22965"/>
    <cellStyle name="Normal 349" xfId="22966"/>
    <cellStyle name="Normal 35" xfId="22967"/>
    <cellStyle name="Normal 35 2" xfId="22968"/>
    <cellStyle name="Normal 35 2 2" xfId="22969"/>
    <cellStyle name="Normal 35 2 2 2" xfId="22970"/>
    <cellStyle name="Normal 35 2 3" xfId="22971"/>
    <cellStyle name="Normal 35 3" xfId="22972"/>
    <cellStyle name="Normal 35 3 2" xfId="22973"/>
    <cellStyle name="Normal 35 3 2 2" xfId="22974"/>
    <cellStyle name="Normal 35 3 3" xfId="22975"/>
    <cellStyle name="Normal 35 4" xfId="22976"/>
    <cellStyle name="Normal 35 4 2" xfId="22977"/>
    <cellStyle name="Normal 35 5" xfId="22978"/>
    <cellStyle name="Normal 350" xfId="22979"/>
    <cellStyle name="Normal 351" xfId="22980"/>
    <cellStyle name="Normal 352" xfId="22981"/>
    <cellStyle name="Normal 353" xfId="22982"/>
    <cellStyle name="Normal 354" xfId="22983"/>
    <cellStyle name="Normal 355" xfId="22984"/>
    <cellStyle name="Normal 356" xfId="22985"/>
    <cellStyle name="Normal 357" xfId="22986"/>
    <cellStyle name="Normal 358" xfId="22987"/>
    <cellStyle name="Normal 359" xfId="22988"/>
    <cellStyle name="Normal 36" xfId="22989"/>
    <cellStyle name="Normal 36 2" xfId="22990"/>
    <cellStyle name="Normal 36 2 2" xfId="22991"/>
    <cellStyle name="Normal 36 2 2 2" xfId="22992"/>
    <cellStyle name="Normal 36 2 3" xfId="22993"/>
    <cellStyle name="Normal 36 3" xfId="22994"/>
    <cellStyle name="Normal 36 3 2" xfId="22995"/>
    <cellStyle name="Normal 36 3 2 2" xfId="22996"/>
    <cellStyle name="Normal 36 3 3" xfId="22997"/>
    <cellStyle name="Normal 36 4" xfId="22998"/>
    <cellStyle name="Normal 36 4 2" xfId="22999"/>
    <cellStyle name="Normal 36 5" xfId="23000"/>
    <cellStyle name="Normal 360" xfId="23001"/>
    <cellStyle name="Normal 361" xfId="23002"/>
    <cellStyle name="Normal 362" xfId="23003"/>
    <cellStyle name="Normal 363" xfId="23004"/>
    <cellStyle name="Normal 364" xfId="23005"/>
    <cellStyle name="Normal 365" xfId="23006"/>
    <cellStyle name="Normal 366" xfId="23007"/>
    <cellStyle name="Normal 367" xfId="23008"/>
    <cellStyle name="Normal 368" xfId="23009"/>
    <cellStyle name="Normal 369" xfId="23010"/>
    <cellStyle name="Normal 37" xfId="23011"/>
    <cellStyle name="Normal 37 2" xfId="23012"/>
    <cellStyle name="Normal 37 2 2" xfId="23013"/>
    <cellStyle name="Normal 37 2 2 2" xfId="23014"/>
    <cellStyle name="Normal 37 2 3" xfId="23015"/>
    <cellStyle name="Normal 37 3" xfId="23016"/>
    <cellStyle name="Normal 37 3 2" xfId="23017"/>
    <cellStyle name="Normal 37 3 2 2" xfId="23018"/>
    <cellStyle name="Normal 37 3 3" xfId="23019"/>
    <cellStyle name="Normal 37 4" xfId="23020"/>
    <cellStyle name="Normal 37 4 2" xfId="23021"/>
    <cellStyle name="Normal 37 5" xfId="23022"/>
    <cellStyle name="Normal 370" xfId="23023"/>
    <cellStyle name="Normal 371" xfId="23024"/>
    <cellStyle name="Normal 372" xfId="23025"/>
    <cellStyle name="Normal 373" xfId="23026"/>
    <cellStyle name="Normal 374" xfId="23027"/>
    <cellStyle name="Normal 375" xfId="23028"/>
    <cellStyle name="Normal 376" xfId="23029"/>
    <cellStyle name="Normal 377" xfId="23030"/>
    <cellStyle name="Normal 378" xfId="23031"/>
    <cellStyle name="Normal 379" xfId="23032"/>
    <cellStyle name="Normal 379 2" xfId="23033"/>
    <cellStyle name="Normal 38" xfId="23034"/>
    <cellStyle name="Normal 38 2" xfId="23035"/>
    <cellStyle name="Normal 38 2 2" xfId="23036"/>
    <cellStyle name="Normal 38 2 2 2" xfId="23037"/>
    <cellStyle name="Normal 38 2 3" xfId="23038"/>
    <cellStyle name="Normal 38 3" xfId="23039"/>
    <cellStyle name="Normal 38 3 2" xfId="23040"/>
    <cellStyle name="Normal 38 3 2 2" xfId="23041"/>
    <cellStyle name="Normal 38 3 3" xfId="23042"/>
    <cellStyle name="Normal 38 4" xfId="23043"/>
    <cellStyle name="Normal 38 4 2" xfId="23044"/>
    <cellStyle name="Normal 38 5" xfId="23045"/>
    <cellStyle name="Normal 380" xfId="23046"/>
    <cellStyle name="Normal 380 2" xfId="23047"/>
    <cellStyle name="Normal 381" xfId="23048"/>
    <cellStyle name="Normal 381 2" xfId="23049"/>
    <cellStyle name="Normal 382" xfId="23050"/>
    <cellStyle name="Normal 382 2" xfId="23051"/>
    <cellStyle name="Normal 383" xfId="23052"/>
    <cellStyle name="Normal 383 2" xfId="23053"/>
    <cellStyle name="Normal 384" xfId="23054"/>
    <cellStyle name="Normal 384 2" xfId="23055"/>
    <cellStyle name="Normal 385" xfId="23056"/>
    <cellStyle name="Normal 385 2" xfId="23057"/>
    <cellStyle name="Normal 386" xfId="23058"/>
    <cellStyle name="Normal 386 2" xfId="23059"/>
    <cellStyle name="Normal 387" xfId="23060"/>
    <cellStyle name="Normal 387 2" xfId="23061"/>
    <cellStyle name="Normal 388" xfId="23062"/>
    <cellStyle name="Normal 388 2" xfId="23063"/>
    <cellStyle name="Normal 389" xfId="23064"/>
    <cellStyle name="Normal 389 2" xfId="23065"/>
    <cellStyle name="Normal 39" xfId="23066"/>
    <cellStyle name="Normal 39 2" xfId="23067"/>
    <cellStyle name="Normal 39 2 2" xfId="23068"/>
    <cellStyle name="Normal 39 2 2 2" xfId="23069"/>
    <cellStyle name="Normal 39 2 3" xfId="23070"/>
    <cellStyle name="Normal 39 3" xfId="23071"/>
    <cellStyle name="Normal 39 3 2" xfId="23072"/>
    <cellStyle name="Normal 39 3 2 2" xfId="23073"/>
    <cellStyle name="Normal 39 3 3" xfId="23074"/>
    <cellStyle name="Normal 39 4" xfId="23075"/>
    <cellStyle name="Normal 39 4 2" xfId="23076"/>
    <cellStyle name="Normal 39 5" xfId="23077"/>
    <cellStyle name="Normal 390" xfId="23078"/>
    <cellStyle name="Normal 390 2" xfId="23079"/>
    <cellStyle name="Normal 391" xfId="23080"/>
    <cellStyle name="Normal 391 2" xfId="23081"/>
    <cellStyle name="Normal 392" xfId="23082"/>
    <cellStyle name="Normal 392 2" xfId="23083"/>
    <cellStyle name="Normal 393" xfId="23084"/>
    <cellStyle name="Normal 393 2" xfId="23085"/>
    <cellStyle name="Normal 394" xfId="23086"/>
    <cellStyle name="Normal 394 2" xfId="23087"/>
    <cellStyle name="Normal 395" xfId="23088"/>
    <cellStyle name="Normal 395 2" xfId="23089"/>
    <cellStyle name="Normal 396" xfId="23090"/>
    <cellStyle name="Normal 396 2" xfId="23091"/>
    <cellStyle name="Normal 397" xfId="23092"/>
    <cellStyle name="Normal 397 2" xfId="23093"/>
    <cellStyle name="Normal 398" xfId="23094"/>
    <cellStyle name="Normal 398 2" xfId="23095"/>
    <cellStyle name="Normal 399" xfId="23096"/>
    <cellStyle name="Normal 399 2" xfId="23097"/>
    <cellStyle name="Normal 4" xfId="23098"/>
    <cellStyle name="Normal 4 10" xfId="23099"/>
    <cellStyle name="Normal 4 10 2" xfId="23100"/>
    <cellStyle name="Normal 4 10 3" xfId="23101"/>
    <cellStyle name="Normal 4 11" xfId="23102"/>
    <cellStyle name="Normal 4 12" xfId="23103"/>
    <cellStyle name="Normal 4 13" xfId="23104"/>
    <cellStyle name="Normal 4 13 2" xfId="23105"/>
    <cellStyle name="Normal 4 14" xfId="23106"/>
    <cellStyle name="Normal 4 14 2" xfId="23107"/>
    <cellStyle name="Normal 4 14 3" xfId="23108"/>
    <cellStyle name="Normal 4 15" xfId="23109"/>
    <cellStyle name="Normal 4 16" xfId="23110"/>
    <cellStyle name="Normal 4 17" xfId="23111"/>
    <cellStyle name="Normal 4 18" xfId="23112"/>
    <cellStyle name="Normal 4 2" xfId="23113"/>
    <cellStyle name="Normal 4 2 10" xfId="23114"/>
    <cellStyle name="Normal 4 2 10 2" xfId="23115"/>
    <cellStyle name="Normal 4 2 11" xfId="23116"/>
    <cellStyle name="Normal 4 2 2" xfId="23117"/>
    <cellStyle name="Normal 4 2 2 2" xfId="23118"/>
    <cellStyle name="Normal 4 2 2 2 2" xfId="23119"/>
    <cellStyle name="Normal 4 2 2 2 2 2" xfId="23120"/>
    <cellStyle name="Normal 4 2 2 2 2 3" xfId="23121"/>
    <cellStyle name="Normal 4 2 2 2 3" xfId="23122"/>
    <cellStyle name="Normal 4 2 2 2 4" xfId="23123"/>
    <cellStyle name="Normal 4 2 2 3" xfId="23124"/>
    <cellStyle name="Normal 4 2 2 3 2" xfId="23125"/>
    <cellStyle name="Normal 4 2 2 3 2 2" xfId="23126"/>
    <cellStyle name="Normal 4 2 2 3 3" xfId="23127"/>
    <cellStyle name="Normal 4 2 2 4" xfId="23128"/>
    <cellStyle name="Normal 4 2 2 4 2" xfId="23129"/>
    <cellStyle name="Normal 4 2 2 5" xfId="23130"/>
    <cellStyle name="Normal 4 2 2 6" xfId="23131"/>
    <cellStyle name="Normal 4 2 3" xfId="23132"/>
    <cellStyle name="Normal 4 2 3 2" xfId="23133"/>
    <cellStyle name="Normal 4 2 3 2 2" xfId="23134"/>
    <cellStyle name="Normal 4 2 3 2 2 2" xfId="23135"/>
    <cellStyle name="Normal 4 2 3 2 2 3" xfId="23136"/>
    <cellStyle name="Normal 4 2 3 2 3" xfId="23137"/>
    <cellStyle name="Normal 4 2 3 2 4" xfId="23138"/>
    <cellStyle name="Normal 4 2 3 3" xfId="23139"/>
    <cellStyle name="Normal 4 2 3 3 2" xfId="23140"/>
    <cellStyle name="Normal 4 2 3 3 2 2" xfId="23141"/>
    <cellStyle name="Normal 4 2 3 3 3" xfId="23142"/>
    <cellStyle name="Normal 4 2 3 3 4" xfId="23143"/>
    <cellStyle name="Normal 4 2 3 4" xfId="23144"/>
    <cellStyle name="Normal 4 2 3 4 2" xfId="23145"/>
    <cellStyle name="Normal 4 2 3 5" xfId="23146"/>
    <cellStyle name="Normal 4 2 3 6" xfId="23147"/>
    <cellStyle name="Normal 4 2 4" xfId="23148"/>
    <cellStyle name="Normal 4 2 4 2" xfId="23149"/>
    <cellStyle name="Normal 4 2 4 2 2" xfId="23150"/>
    <cellStyle name="Normal 4 2 4 2 3" xfId="23151"/>
    <cellStyle name="Normal 4 2 4 3" xfId="23152"/>
    <cellStyle name="Normal 4 2 4 4" xfId="23153"/>
    <cellStyle name="Normal 4 2 5" xfId="23154"/>
    <cellStyle name="Normal 4 2 5 2" xfId="23155"/>
    <cellStyle name="Normal 4 2 5 2 2" xfId="23156"/>
    <cellStyle name="Normal 4 2 5 3" xfId="23157"/>
    <cellStyle name="Normal 4 2 5 4" xfId="23158"/>
    <cellStyle name="Normal 4 2 6" xfId="23159"/>
    <cellStyle name="Normal 4 2 6 2" xfId="23160"/>
    <cellStyle name="Normal 4 2 6 2 2" xfId="23161"/>
    <cellStyle name="Normal 4 2 6 2 3" xfId="23162"/>
    <cellStyle name="Normal 4 2 6 3" xfId="23163"/>
    <cellStyle name="Normal 4 2 6 4" xfId="23164"/>
    <cellStyle name="Normal 4 2 7" xfId="23165"/>
    <cellStyle name="Normal 4 2 7 2" xfId="23166"/>
    <cellStyle name="Normal 4 2 7 2 2" xfId="23167"/>
    <cellStyle name="Normal 4 2 7 3" xfId="23168"/>
    <cellStyle name="Normal 4 2 8" xfId="23169"/>
    <cellStyle name="Normal 4 2 8 2" xfId="23170"/>
    <cellStyle name="Normal 4 2 8 3" xfId="23171"/>
    <cellStyle name="Normal 4 2 9" xfId="23172"/>
    <cellStyle name="Normal 4 2 9 2" xfId="23173"/>
    <cellStyle name="Normal 4 3" xfId="23174"/>
    <cellStyle name="Normal 4 3 10" xfId="23175"/>
    <cellStyle name="Normal 4 3 11" xfId="23176"/>
    <cellStyle name="Normal 4 3 2" xfId="23177"/>
    <cellStyle name="Normal 4 3 2 2" xfId="23178"/>
    <cellStyle name="Normal 4 3 2 2 2" xfId="23179"/>
    <cellStyle name="Normal 4 3 2 2 2 2" xfId="23180"/>
    <cellStyle name="Normal 4 3 2 2 3" xfId="23181"/>
    <cellStyle name="Normal 4 3 2 2 4" xfId="23182"/>
    <cellStyle name="Normal 4 3 2 3" xfId="23183"/>
    <cellStyle name="Normal 4 3 2 3 2" xfId="23184"/>
    <cellStyle name="Normal 4 3 2 3 2 2" xfId="23185"/>
    <cellStyle name="Normal 4 3 2 3 3" xfId="23186"/>
    <cellStyle name="Normal 4 3 2 4" xfId="23187"/>
    <cellStyle name="Normal 4 3 2 4 2" xfId="23188"/>
    <cellStyle name="Normal 4 3 2 5" xfId="23189"/>
    <cellStyle name="Normal 4 3 2 6" xfId="23190"/>
    <cellStyle name="Normal 4 3 3" xfId="23191"/>
    <cellStyle name="Normal 4 3 3 2" xfId="23192"/>
    <cellStyle name="Normal 4 3 3 2 2" xfId="23193"/>
    <cellStyle name="Normal 4 3 3 2 2 2" xfId="23194"/>
    <cellStyle name="Normal 4 3 3 2 3" xfId="23195"/>
    <cellStyle name="Normal 4 3 3 3" xfId="23196"/>
    <cellStyle name="Normal 4 3 3 3 2" xfId="23197"/>
    <cellStyle name="Normal 4 3 3 3 2 2" xfId="23198"/>
    <cellStyle name="Normal 4 3 3 3 3" xfId="23199"/>
    <cellStyle name="Normal 4 3 3 4" xfId="23200"/>
    <cellStyle name="Normal 4 3 3 4 2" xfId="23201"/>
    <cellStyle name="Normal 4 3 3 5" xfId="23202"/>
    <cellStyle name="Normal 4 3 3 6" xfId="23203"/>
    <cellStyle name="Normal 4 3 4" xfId="23204"/>
    <cellStyle name="Normal 4 3 4 2" xfId="23205"/>
    <cellStyle name="Normal 4 3 4 2 2" xfId="23206"/>
    <cellStyle name="Normal 4 3 4 2 3" xfId="23207"/>
    <cellStyle name="Normal 4 3 4 3" xfId="23208"/>
    <cellStyle name="Normal 4 3 4 4" xfId="23209"/>
    <cellStyle name="Normal 4 3 5" xfId="23210"/>
    <cellStyle name="Normal 4 3 5 2" xfId="23211"/>
    <cellStyle name="Normal 4 3 5 2 2" xfId="23212"/>
    <cellStyle name="Normal 4 3 5 2 3" xfId="23213"/>
    <cellStyle name="Normal 4 3 5 3" xfId="23214"/>
    <cellStyle name="Normal 4 3 5 4" xfId="23215"/>
    <cellStyle name="Normal 4 3 6" xfId="23216"/>
    <cellStyle name="Normal 4 3 6 2" xfId="23217"/>
    <cellStyle name="Normal 4 3 6 2 2" xfId="23218"/>
    <cellStyle name="Normal 4 3 6 3" xfId="23219"/>
    <cellStyle name="Normal 4 3 6 4" xfId="23220"/>
    <cellStyle name="Normal 4 3 7" xfId="23221"/>
    <cellStyle name="Normal 4 3 7 2" xfId="23222"/>
    <cellStyle name="Normal 4 3 7 3" xfId="23223"/>
    <cellStyle name="Normal 4 3 8" xfId="23224"/>
    <cellStyle name="Normal 4 3 8 2" xfId="23225"/>
    <cellStyle name="Normal 4 3 8 3" xfId="23226"/>
    <cellStyle name="Normal 4 3 9" xfId="23227"/>
    <cellStyle name="Normal 4 4" xfId="23228"/>
    <cellStyle name="Normal 4 4 2" xfId="23229"/>
    <cellStyle name="Normal 4 4 3" xfId="23230"/>
    <cellStyle name="Normal 4 5" xfId="23231"/>
    <cellStyle name="Normal 4 5 2" xfId="23232"/>
    <cellStyle name="Normal 4 5 2 2" xfId="23233"/>
    <cellStyle name="Normal 4 5 2 2 2" xfId="23234"/>
    <cellStyle name="Normal 4 5 2 2 3" xfId="23235"/>
    <cellStyle name="Normal 4 5 2 3" xfId="23236"/>
    <cellStyle name="Normal 4 5 2 4" xfId="23237"/>
    <cellStyle name="Normal 4 5 3" xfId="23238"/>
    <cellStyle name="Normal 4 5 3 2" xfId="23239"/>
    <cellStyle name="Normal 4 5 3 2 2" xfId="23240"/>
    <cellStyle name="Normal 4 5 3 3" xfId="23241"/>
    <cellStyle name="Normal 4 5 3 4" xfId="23242"/>
    <cellStyle name="Normal 4 5 4" xfId="23243"/>
    <cellStyle name="Normal 4 5 4 2" xfId="23244"/>
    <cellStyle name="Normal 4 5 5" xfId="23245"/>
    <cellStyle name="Normal 4 5 6" xfId="23246"/>
    <cellStyle name="Normal 4 6" xfId="23247"/>
    <cellStyle name="Normal 4 6 2" xfId="23248"/>
    <cellStyle name="Normal 4 6 2 2" xfId="23249"/>
    <cellStyle name="Normal 4 6 2 2 2" xfId="23250"/>
    <cellStyle name="Normal 4 6 2 3" xfId="23251"/>
    <cellStyle name="Normal 4 6 3" xfId="23252"/>
    <cellStyle name="Normal 4 6 3 2" xfId="23253"/>
    <cellStyle name="Normal 4 6 3 3" xfId="23254"/>
    <cellStyle name="Normal 4 6 4" xfId="23255"/>
    <cellStyle name="Normal 4 6 4 2" xfId="23256"/>
    <cellStyle name="Normal 4 6 4 3" xfId="23257"/>
    <cellStyle name="Normal 4 6 5" xfId="23258"/>
    <cellStyle name="Normal 4 6 5 2" xfId="23259"/>
    <cellStyle name="Normal 4 6 6" xfId="23260"/>
    <cellStyle name="Normal 4 7" xfId="23261"/>
    <cellStyle name="Normal 4 7 2" xfId="23262"/>
    <cellStyle name="Normal 4 7 2 2" xfId="23263"/>
    <cellStyle name="Normal 4 7 2 3" xfId="23264"/>
    <cellStyle name="Normal 4 7 3" xfId="23265"/>
    <cellStyle name="Normal 4 7 4" xfId="23266"/>
    <cellStyle name="Normal 4 8" xfId="23267"/>
    <cellStyle name="Normal 4 8 2" xfId="23268"/>
    <cellStyle name="Normal 4 8 2 2" xfId="23269"/>
    <cellStyle name="Normal 4 8 2 3" xfId="23270"/>
    <cellStyle name="Normal 4 8 3" xfId="23271"/>
    <cellStyle name="Normal 4 8 4" xfId="23272"/>
    <cellStyle name="Normal 4 9" xfId="23273"/>
    <cellStyle name="Normal 4 9 2" xfId="23274"/>
    <cellStyle name="Normal 4 9 3" xfId="23275"/>
    <cellStyle name="Normal 40" xfId="23276"/>
    <cellStyle name="Normal 40 2" xfId="23277"/>
    <cellStyle name="Normal 40 2 2" xfId="23278"/>
    <cellStyle name="Normal 40 2 2 2" xfId="23279"/>
    <cellStyle name="Normal 40 2 3" xfId="23280"/>
    <cellStyle name="Normal 40 3" xfId="23281"/>
    <cellStyle name="Normal 40 3 2" xfId="23282"/>
    <cellStyle name="Normal 40 3 2 2" xfId="23283"/>
    <cellStyle name="Normal 40 3 3" xfId="23284"/>
    <cellStyle name="Normal 40 4" xfId="23285"/>
    <cellStyle name="Normal 40 4 2" xfId="23286"/>
    <cellStyle name="Normal 40 5" xfId="23287"/>
    <cellStyle name="Normal 400" xfId="23288"/>
    <cellStyle name="Normal 400 2" xfId="23289"/>
    <cellStyle name="Normal 401" xfId="23290"/>
    <cellStyle name="Normal 401 2" xfId="23291"/>
    <cellStyle name="Normal 402" xfId="23292"/>
    <cellStyle name="Normal 402 2" xfId="23293"/>
    <cellStyle name="Normal 403" xfId="23294"/>
    <cellStyle name="Normal 403 2" xfId="23295"/>
    <cellStyle name="Normal 404" xfId="23296"/>
    <cellStyle name="Normal 404 2" xfId="23297"/>
    <cellStyle name="Normal 405" xfId="23298"/>
    <cellStyle name="Normal 405 2" xfId="23299"/>
    <cellStyle name="Normal 406" xfId="23300"/>
    <cellStyle name="Normal 406 2" xfId="23301"/>
    <cellStyle name="Normal 407" xfId="23302"/>
    <cellStyle name="Normal 407 2" xfId="23303"/>
    <cellStyle name="Normal 408" xfId="23304"/>
    <cellStyle name="Normal 408 2" xfId="23305"/>
    <cellStyle name="Normal 409" xfId="23306"/>
    <cellStyle name="Normal 409 2" xfId="23307"/>
    <cellStyle name="Normal 41" xfId="23308"/>
    <cellStyle name="Normal 41 2" xfId="23309"/>
    <cellStyle name="Normal 41 2 2" xfId="23310"/>
    <cellStyle name="Normal 41 2 2 2" xfId="23311"/>
    <cellStyle name="Normal 41 2 3" xfId="23312"/>
    <cellStyle name="Normal 41 3" xfId="23313"/>
    <cellStyle name="Normal 41 3 2" xfId="23314"/>
    <cellStyle name="Normal 41 3 2 2" xfId="23315"/>
    <cellStyle name="Normal 41 3 3" xfId="23316"/>
    <cellStyle name="Normal 41 4" xfId="23317"/>
    <cellStyle name="Normal 41 4 2" xfId="23318"/>
    <cellStyle name="Normal 41 5" xfId="23319"/>
    <cellStyle name="Normal 410" xfId="23320"/>
    <cellStyle name="Normal 410 2" xfId="23321"/>
    <cellStyle name="Normal 411" xfId="23322"/>
    <cellStyle name="Normal 411 2" xfId="23323"/>
    <cellStyle name="Normal 412" xfId="23324"/>
    <cellStyle name="Normal 412 2" xfId="23325"/>
    <cellStyle name="Normal 413" xfId="23326"/>
    <cellStyle name="Normal 413 2" xfId="23327"/>
    <cellStyle name="Normal 414" xfId="23328"/>
    <cellStyle name="Normal 414 2" xfId="23329"/>
    <cellStyle name="Normal 415" xfId="23330"/>
    <cellStyle name="Normal 415 2" xfId="23331"/>
    <cellStyle name="Normal 416" xfId="23332"/>
    <cellStyle name="Normal 416 2" xfId="23333"/>
    <cellStyle name="Normal 417" xfId="23334"/>
    <cellStyle name="Normal 417 2" xfId="23335"/>
    <cellStyle name="Normal 418" xfId="23336"/>
    <cellStyle name="Normal 418 2" xfId="23337"/>
    <cellStyle name="Normal 419" xfId="23338"/>
    <cellStyle name="Normal 419 2" xfId="23339"/>
    <cellStyle name="Normal 42" xfId="23340"/>
    <cellStyle name="Normal 42 2" xfId="23341"/>
    <cellStyle name="Normal 42 2 2" xfId="23342"/>
    <cellStyle name="Normal 42 2 2 2" xfId="23343"/>
    <cellStyle name="Normal 42 2 3" xfId="23344"/>
    <cellStyle name="Normal 42 3" xfId="23345"/>
    <cellStyle name="Normal 42 3 2" xfId="23346"/>
    <cellStyle name="Normal 42 3 2 2" xfId="23347"/>
    <cellStyle name="Normal 42 3 3" xfId="23348"/>
    <cellStyle name="Normal 42 4" xfId="23349"/>
    <cellStyle name="Normal 42 4 2" xfId="23350"/>
    <cellStyle name="Normal 42 5" xfId="23351"/>
    <cellStyle name="Normal 420" xfId="23352"/>
    <cellStyle name="Normal 420 2" xfId="23353"/>
    <cellStyle name="Normal 421" xfId="23354"/>
    <cellStyle name="Normal 421 2" xfId="23355"/>
    <cellStyle name="Normal 422" xfId="23356"/>
    <cellStyle name="Normal 422 2" xfId="23357"/>
    <cellStyle name="Normal 423" xfId="23358"/>
    <cellStyle name="Normal 423 2" xfId="23359"/>
    <cellStyle name="Normal 424" xfId="23360"/>
    <cellStyle name="Normal 424 2" xfId="23361"/>
    <cellStyle name="Normal 425" xfId="23362"/>
    <cellStyle name="Normal 425 2" xfId="23363"/>
    <cellStyle name="Normal 426" xfId="23364"/>
    <cellStyle name="Normal 426 2" xfId="23365"/>
    <cellStyle name="Normal 427" xfId="23366"/>
    <cellStyle name="Normal 427 2" xfId="23367"/>
    <cellStyle name="Normal 428" xfId="23368"/>
    <cellStyle name="Normal 428 2" xfId="23369"/>
    <cellStyle name="Normal 429" xfId="23370"/>
    <cellStyle name="Normal 429 2" xfId="23371"/>
    <cellStyle name="Normal 43" xfId="23372"/>
    <cellStyle name="Normal 43 2" xfId="23373"/>
    <cellStyle name="Normal 43 2 2" xfId="23374"/>
    <cellStyle name="Normal 43 2 2 2" xfId="23375"/>
    <cellStyle name="Normal 43 2 3" xfId="23376"/>
    <cellStyle name="Normal 43 3" xfId="23377"/>
    <cellStyle name="Normal 43 3 2" xfId="23378"/>
    <cellStyle name="Normal 43 3 2 2" xfId="23379"/>
    <cellStyle name="Normal 43 3 3" xfId="23380"/>
    <cellStyle name="Normal 43 4" xfId="23381"/>
    <cellStyle name="Normal 43 4 2" xfId="23382"/>
    <cellStyle name="Normal 43 4 2 2" xfId="23383"/>
    <cellStyle name="Normal 43 4 3" xfId="23384"/>
    <cellStyle name="Normal 43 5" xfId="23385"/>
    <cellStyle name="Normal 43 5 2" xfId="23386"/>
    <cellStyle name="Normal 43 5 3" xfId="23387"/>
    <cellStyle name="Normal 430" xfId="23388"/>
    <cellStyle name="Normal 430 2" xfId="23389"/>
    <cellStyle name="Normal 431" xfId="23390"/>
    <cellStyle name="Normal 431 2" xfId="23391"/>
    <cellStyle name="Normal 432" xfId="23392"/>
    <cellStyle name="Normal 432 2" xfId="23393"/>
    <cellStyle name="Normal 433" xfId="23394"/>
    <cellStyle name="Normal 433 2" xfId="23395"/>
    <cellStyle name="Normal 434" xfId="23396"/>
    <cellStyle name="Normal 434 2" xfId="23397"/>
    <cellStyle name="Normal 435" xfId="23398"/>
    <cellStyle name="Normal 435 2" xfId="23399"/>
    <cellStyle name="Normal 436" xfId="23400"/>
    <cellStyle name="Normal 436 2" xfId="23401"/>
    <cellStyle name="Normal 437" xfId="23402"/>
    <cellStyle name="Normal 437 2" xfId="23403"/>
    <cellStyle name="Normal 438" xfId="23404"/>
    <cellStyle name="Normal 438 2" xfId="23405"/>
    <cellStyle name="Normal 439" xfId="23406"/>
    <cellStyle name="Normal 439 2" xfId="23407"/>
    <cellStyle name="Normal 44" xfId="23408"/>
    <cellStyle name="Normal 44 2" xfId="23409"/>
    <cellStyle name="Normal 44 2 2" xfId="23410"/>
    <cellStyle name="Normal 44 2 2 2" xfId="23411"/>
    <cellStyle name="Normal 44 2 3" xfId="23412"/>
    <cellStyle name="Normal 44 3" xfId="23413"/>
    <cellStyle name="Normal 44 3 2" xfId="23414"/>
    <cellStyle name="Normal 44 3 2 2" xfId="23415"/>
    <cellStyle name="Normal 44 3 3" xfId="23416"/>
    <cellStyle name="Normal 44 4" xfId="23417"/>
    <cellStyle name="Normal 44 4 2" xfId="23418"/>
    <cellStyle name="Normal 44 5" xfId="23419"/>
    <cellStyle name="Normal 44 5 2" xfId="23420"/>
    <cellStyle name="Normal 44 5 3" xfId="23421"/>
    <cellStyle name="Normal 440" xfId="23422"/>
    <cellStyle name="Normal 440 2" xfId="23423"/>
    <cellStyle name="Normal 441" xfId="23424"/>
    <cellStyle name="Normal 441 2" xfId="23425"/>
    <cellStyle name="Normal 442" xfId="23426"/>
    <cellStyle name="Normal 442 2" xfId="23427"/>
    <cellStyle name="Normal 443" xfId="23428"/>
    <cellStyle name="Normal 443 2" xfId="23429"/>
    <cellStyle name="Normal 444" xfId="23430"/>
    <cellStyle name="Normal 444 2" xfId="23431"/>
    <cellStyle name="Normal 445" xfId="23432"/>
    <cellStyle name="Normal 445 2" xfId="23433"/>
    <cellStyle name="Normal 446" xfId="23434"/>
    <cellStyle name="Normal 446 2" xfId="23435"/>
    <cellStyle name="Normal 447" xfId="23436"/>
    <cellStyle name="Normal 447 2" xfId="23437"/>
    <cellStyle name="Normal 448" xfId="23438"/>
    <cellStyle name="Normal 448 2" xfId="23439"/>
    <cellStyle name="Normal 449" xfId="23440"/>
    <cellStyle name="Normal 449 2" xfId="23441"/>
    <cellStyle name="Normal 45" xfId="23442"/>
    <cellStyle name="Normal 45 2" xfId="23443"/>
    <cellStyle name="Normal 45 2 2" xfId="23444"/>
    <cellStyle name="Normal 45 2 2 2" xfId="23445"/>
    <cellStyle name="Normal 45 2 3" xfId="23446"/>
    <cellStyle name="Normal 45 3" xfId="23447"/>
    <cellStyle name="Normal 45 3 2" xfId="23448"/>
    <cellStyle name="Normal 45 3 2 2" xfId="23449"/>
    <cellStyle name="Normal 45 3 3" xfId="23450"/>
    <cellStyle name="Normal 45 4" xfId="23451"/>
    <cellStyle name="Normal 45 4 2" xfId="23452"/>
    <cellStyle name="Normal 45 5" xfId="23453"/>
    <cellStyle name="Normal 45 5 2" xfId="23454"/>
    <cellStyle name="Normal 45 5 3" xfId="23455"/>
    <cellStyle name="Normal 450" xfId="23456"/>
    <cellStyle name="Normal 450 2" xfId="23457"/>
    <cellStyle name="Normal 451" xfId="23458"/>
    <cellStyle name="Normal 451 2" xfId="23459"/>
    <cellStyle name="Normal 452" xfId="23460"/>
    <cellStyle name="Normal 452 2" xfId="23461"/>
    <cellStyle name="Normal 453" xfId="23462"/>
    <cellStyle name="Normal 453 2" xfId="23463"/>
    <cellStyle name="Normal 454" xfId="23464"/>
    <cellStyle name="Normal 454 2" xfId="23465"/>
    <cellStyle name="Normal 455" xfId="23466"/>
    <cellStyle name="Normal 455 2" xfId="23467"/>
    <cellStyle name="Normal 456" xfId="23468"/>
    <cellStyle name="Normal 456 2" xfId="23469"/>
    <cellStyle name="Normal 457" xfId="23470"/>
    <cellStyle name="Normal 457 2" xfId="23471"/>
    <cellStyle name="Normal 458" xfId="23472"/>
    <cellStyle name="Normal 458 2" xfId="23473"/>
    <cellStyle name="Normal 459" xfId="23474"/>
    <cellStyle name="Normal 459 2" xfId="23475"/>
    <cellStyle name="Normal 46" xfId="23476"/>
    <cellStyle name="Normal 46 2" xfId="23477"/>
    <cellStyle name="Normal 46 2 2" xfId="23478"/>
    <cellStyle name="Normal 46 2 2 2" xfId="23479"/>
    <cellStyle name="Normal 46 2 3" xfId="23480"/>
    <cellStyle name="Normal 46 3" xfId="23481"/>
    <cellStyle name="Normal 46 3 2" xfId="23482"/>
    <cellStyle name="Normal 46 3 2 2" xfId="23483"/>
    <cellStyle name="Normal 46 3 3" xfId="23484"/>
    <cellStyle name="Normal 46 4" xfId="23485"/>
    <cellStyle name="Normal 46 4 2" xfId="23486"/>
    <cellStyle name="Normal 46 5" xfId="23487"/>
    <cellStyle name="Normal 460" xfId="23488"/>
    <cellStyle name="Normal 460 2" xfId="23489"/>
    <cellStyle name="Normal 461" xfId="23490"/>
    <cellStyle name="Normal 461 2" xfId="23491"/>
    <cellStyle name="Normal 462" xfId="23492"/>
    <cellStyle name="Normal 462 2" xfId="23493"/>
    <cellStyle name="Normal 463" xfId="23494"/>
    <cellStyle name="Normal 463 2" xfId="23495"/>
    <cellStyle name="Normal 464" xfId="23496"/>
    <cellStyle name="Normal 464 2" xfId="23497"/>
    <cellStyle name="Normal 465" xfId="23498"/>
    <cellStyle name="Normal 465 2" xfId="23499"/>
    <cellStyle name="Normal 466" xfId="23500"/>
    <cellStyle name="Normal 466 2" xfId="23501"/>
    <cellStyle name="Normal 467" xfId="23502"/>
    <cellStyle name="Normal 467 2" xfId="23503"/>
    <cellStyle name="Normal 468" xfId="23504"/>
    <cellStyle name="Normal 468 2" xfId="23505"/>
    <cellStyle name="Normal 469" xfId="23506"/>
    <cellStyle name="Normal 469 2" xfId="23507"/>
    <cellStyle name="Normal 47" xfId="23508"/>
    <cellStyle name="Normal 47 2" xfId="23509"/>
    <cellStyle name="Normal 47 2 2" xfId="23510"/>
    <cellStyle name="Normal 47 2 2 2" xfId="23511"/>
    <cellStyle name="Normal 47 2 3" xfId="23512"/>
    <cellStyle name="Normal 47 3" xfId="23513"/>
    <cellStyle name="Normal 47 3 2" xfId="23514"/>
    <cellStyle name="Normal 47 3 2 2" xfId="23515"/>
    <cellStyle name="Normal 47 3 3" xfId="23516"/>
    <cellStyle name="Normal 47 4" xfId="23517"/>
    <cellStyle name="Normal 47 4 2" xfId="23518"/>
    <cellStyle name="Normal 47 5" xfId="23519"/>
    <cellStyle name="Normal 470" xfId="23520"/>
    <cellStyle name="Normal 470 2" xfId="23521"/>
    <cellStyle name="Normal 471" xfId="23522"/>
    <cellStyle name="Normal 471 2" xfId="23523"/>
    <cellStyle name="Normal 472" xfId="23524"/>
    <cellStyle name="Normal 472 2" xfId="23525"/>
    <cellStyle name="Normal 473" xfId="23526"/>
    <cellStyle name="Normal 473 2" xfId="23527"/>
    <cellStyle name="Normal 474" xfId="23528"/>
    <cellStyle name="Normal 474 2" xfId="23529"/>
    <cellStyle name="Normal 475" xfId="23530"/>
    <cellStyle name="Normal 475 2" xfId="23531"/>
    <cellStyle name="Normal 476" xfId="23532"/>
    <cellStyle name="Normal 476 2" xfId="23533"/>
    <cellStyle name="Normal 477" xfId="23534"/>
    <cellStyle name="Normal 477 2" xfId="23535"/>
    <cellStyle name="Normal 478" xfId="23536"/>
    <cellStyle name="Normal 478 2" xfId="23537"/>
    <cellStyle name="Normal 479" xfId="23538"/>
    <cellStyle name="Normal 479 2" xfId="23539"/>
    <cellStyle name="Normal 48" xfId="23540"/>
    <cellStyle name="Normal 48 2" xfId="23541"/>
    <cellStyle name="Normal 48 2 2" xfId="23542"/>
    <cellStyle name="Normal 48 2 2 2" xfId="23543"/>
    <cellStyle name="Normal 48 2 3" xfId="23544"/>
    <cellStyle name="Normal 48 3" xfId="23545"/>
    <cellStyle name="Normal 48 3 2" xfId="23546"/>
    <cellStyle name="Normal 48 3 2 2" xfId="23547"/>
    <cellStyle name="Normal 48 3 3" xfId="23548"/>
    <cellStyle name="Normal 48 4" xfId="23549"/>
    <cellStyle name="Normal 48 4 2" xfId="23550"/>
    <cellStyle name="Normal 48 5" xfId="23551"/>
    <cellStyle name="Normal 480" xfId="23552"/>
    <cellStyle name="Normal 480 2" xfId="23553"/>
    <cellStyle name="Normal 481" xfId="23554"/>
    <cellStyle name="Normal 481 2" xfId="23555"/>
    <cellStyle name="Normal 482" xfId="23556"/>
    <cellStyle name="Normal 482 2" xfId="23557"/>
    <cellStyle name="Normal 483" xfId="23558"/>
    <cellStyle name="Normal 483 2" xfId="23559"/>
    <cellStyle name="Normal 484" xfId="23560"/>
    <cellStyle name="Normal 484 2" xfId="23561"/>
    <cellStyle name="Normal 485" xfId="23562"/>
    <cellStyle name="Normal 485 2" xfId="23563"/>
    <cellStyle name="Normal 486" xfId="23564"/>
    <cellStyle name="Normal 486 2" xfId="23565"/>
    <cellStyle name="Normal 487" xfId="23566"/>
    <cellStyle name="Normal 487 2" xfId="23567"/>
    <cellStyle name="Normal 488" xfId="23568"/>
    <cellStyle name="Normal 488 2" xfId="23569"/>
    <cellStyle name="Normal 489" xfId="23570"/>
    <cellStyle name="Normal 489 2" xfId="23571"/>
    <cellStyle name="Normal 49" xfId="23572"/>
    <cellStyle name="Normal 49 2" xfId="23573"/>
    <cellStyle name="Normal 49 2 2" xfId="23574"/>
    <cellStyle name="Normal 49 2 2 2" xfId="23575"/>
    <cellStyle name="Normal 49 2 3" xfId="23576"/>
    <cellStyle name="Normal 49 3" xfId="23577"/>
    <cellStyle name="Normal 49 3 2" xfId="23578"/>
    <cellStyle name="Normal 49 3 2 2" xfId="23579"/>
    <cellStyle name="Normal 49 3 3" xfId="23580"/>
    <cellStyle name="Normal 49 4" xfId="23581"/>
    <cellStyle name="Normal 49 4 2" xfId="23582"/>
    <cellStyle name="Normal 49 5" xfId="23583"/>
    <cellStyle name="Normal 490" xfId="23584"/>
    <cellStyle name="Normal 490 2" xfId="23585"/>
    <cellStyle name="Normal 491" xfId="23586"/>
    <cellStyle name="Normal 491 2" xfId="23587"/>
    <cellStyle name="Normal 492" xfId="23588"/>
    <cellStyle name="Normal 492 2" xfId="23589"/>
    <cellStyle name="Normal 493" xfId="23590"/>
    <cellStyle name="Normal 493 2" xfId="23591"/>
    <cellStyle name="Normal 494" xfId="23592"/>
    <cellStyle name="Normal 494 2" xfId="23593"/>
    <cellStyle name="Normal 495" xfId="23594"/>
    <cellStyle name="Normal 495 2" xfId="23595"/>
    <cellStyle name="Normal 496" xfId="23596"/>
    <cellStyle name="Normal 496 2" xfId="23597"/>
    <cellStyle name="Normal 497" xfId="23598"/>
    <cellStyle name="Normal 497 2" xfId="23599"/>
    <cellStyle name="Normal 498" xfId="23600"/>
    <cellStyle name="Normal 498 2" xfId="23601"/>
    <cellStyle name="Normal 499" xfId="23602"/>
    <cellStyle name="Normal 499 2" xfId="23603"/>
    <cellStyle name="Normal 5" xfId="23604"/>
    <cellStyle name="Normal 5 10" xfId="23605"/>
    <cellStyle name="Normal 5 11" xfId="23606"/>
    <cellStyle name="Normal 5 2" xfId="23607"/>
    <cellStyle name="Normal 5 2 2" xfId="23608"/>
    <cellStyle name="Normal 5 2 2 2" xfId="23609"/>
    <cellStyle name="Normal 5 2 2 3" xfId="23610"/>
    <cellStyle name="Normal 5 2 2 4" xfId="23611"/>
    <cellStyle name="Normal 5 2 2 5" xfId="23612"/>
    <cellStyle name="Normal 5 2 2 6" xfId="23613"/>
    <cellStyle name="Normal 5 2 3" xfId="23614"/>
    <cellStyle name="Normal 5 2 4" xfId="23615"/>
    <cellStyle name="Normal 5 2 5" xfId="23616"/>
    <cellStyle name="Normal 5 2 6" xfId="23617"/>
    <cellStyle name="Normal 5 2 6 2" xfId="23618"/>
    <cellStyle name="Normal 5 2 7" xfId="23619"/>
    <cellStyle name="Normal 5 2 7 2" xfId="23620"/>
    <cellStyle name="Normal 5 2 8" xfId="23621"/>
    <cellStyle name="Normal 5 3" xfId="23622"/>
    <cellStyle name="Normal 5 3 2" xfId="23623"/>
    <cellStyle name="Normal 5 3 3" xfId="23624"/>
    <cellStyle name="Normal 5 3 4" xfId="23625"/>
    <cellStyle name="Normal 5 3 5" xfId="23626"/>
    <cellStyle name="Normal 5 3 5 2" xfId="23627"/>
    <cellStyle name="Normal 5 3 6" xfId="23628"/>
    <cellStyle name="Normal 5 4" xfId="23629"/>
    <cellStyle name="Normal 5 4 2" xfId="23630"/>
    <cellStyle name="Normal 5 4 3" xfId="23631"/>
    <cellStyle name="Normal 5 4 3 2" xfId="23632"/>
    <cellStyle name="Normal 5 4 3 2 2" xfId="23633"/>
    <cellStyle name="Normal 5 4 3 3" xfId="23634"/>
    <cellStyle name="Normal 5 4 4" xfId="23635"/>
    <cellStyle name="Normal 5 4 4 2" xfId="23636"/>
    <cellStyle name="Normal 5 4 5" xfId="23637"/>
    <cellStyle name="Normal 5 4 6" xfId="23638"/>
    <cellStyle name="Normal 5 4 7" xfId="23639"/>
    <cellStyle name="Normal 5 5" xfId="23640"/>
    <cellStyle name="Normal 5 5 2" xfId="23641"/>
    <cellStyle name="Normal 5 5 3" xfId="23642"/>
    <cellStyle name="Normal 5 6" xfId="23643"/>
    <cellStyle name="Normal 5 6 2" xfId="23644"/>
    <cellStyle name="Normal 5 6 3" xfId="23645"/>
    <cellStyle name="Normal 5 7" xfId="23646"/>
    <cellStyle name="Normal 5 7 2" xfId="23647"/>
    <cellStyle name="Normal 5 8" xfId="23648"/>
    <cellStyle name="Normal 5 8 2" xfId="23649"/>
    <cellStyle name="Normal 5 9" xfId="23650"/>
    <cellStyle name="Normal 5 9 2" xfId="23651"/>
    <cellStyle name="Normal 50" xfId="23652"/>
    <cellStyle name="Normal 50 2" xfId="23653"/>
    <cellStyle name="Normal 50 2 2" xfId="23654"/>
    <cellStyle name="Normal 50 2 2 2" xfId="23655"/>
    <cellStyle name="Normal 50 2 3" xfId="23656"/>
    <cellStyle name="Normal 50 3" xfId="23657"/>
    <cellStyle name="Normal 50 3 2" xfId="23658"/>
    <cellStyle name="Normal 50 3 2 2" xfId="23659"/>
    <cellStyle name="Normal 50 3 3" xfId="23660"/>
    <cellStyle name="Normal 50 4" xfId="23661"/>
    <cellStyle name="Normal 50 4 2" xfId="23662"/>
    <cellStyle name="Normal 50 5" xfId="23663"/>
    <cellStyle name="Normal 500" xfId="23664"/>
    <cellStyle name="Normal 500 2" xfId="23665"/>
    <cellStyle name="Normal 501" xfId="23666"/>
    <cellStyle name="Normal 501 2" xfId="23667"/>
    <cellStyle name="Normal 502" xfId="23668"/>
    <cellStyle name="Normal 502 2" xfId="23669"/>
    <cellStyle name="Normal 503" xfId="23670"/>
    <cellStyle name="Normal 503 2" xfId="23671"/>
    <cellStyle name="Normal 504" xfId="23672"/>
    <cellStyle name="Normal 504 2" xfId="23673"/>
    <cellStyle name="Normal 505" xfId="23674"/>
    <cellStyle name="Normal 505 2" xfId="23675"/>
    <cellStyle name="Normal 506" xfId="23676"/>
    <cellStyle name="Normal 506 2" xfId="23677"/>
    <cellStyle name="Normal 507" xfId="23678"/>
    <cellStyle name="Normal 507 2" xfId="23679"/>
    <cellStyle name="Normal 508" xfId="23680"/>
    <cellStyle name="Normal 508 2" xfId="23681"/>
    <cellStyle name="Normal 509" xfId="23682"/>
    <cellStyle name="Normal 509 2" xfId="23683"/>
    <cellStyle name="Normal 51" xfId="23684"/>
    <cellStyle name="Normal 51 2" xfId="23685"/>
    <cellStyle name="Normal 51 2 2" xfId="23686"/>
    <cellStyle name="Normal 51 2 2 2" xfId="23687"/>
    <cellStyle name="Normal 51 2 3" xfId="23688"/>
    <cellStyle name="Normal 51 3" xfId="23689"/>
    <cellStyle name="Normal 51 3 2" xfId="23690"/>
    <cellStyle name="Normal 51 3 2 2" xfId="23691"/>
    <cellStyle name="Normal 51 3 3" xfId="23692"/>
    <cellStyle name="Normal 51 4" xfId="23693"/>
    <cellStyle name="Normal 51 4 2" xfId="23694"/>
    <cellStyle name="Normal 51 5" xfId="23695"/>
    <cellStyle name="Normal 510" xfId="23696"/>
    <cellStyle name="Normal 510 2" xfId="23697"/>
    <cellStyle name="Normal 511" xfId="23698"/>
    <cellStyle name="Normal 511 2" xfId="23699"/>
    <cellStyle name="Normal 512" xfId="23700"/>
    <cellStyle name="Normal 512 2" xfId="23701"/>
    <cellStyle name="Normal 513" xfId="23702"/>
    <cellStyle name="Normal 513 2" xfId="23703"/>
    <cellStyle name="Normal 514" xfId="23704"/>
    <cellStyle name="Normal 514 2" xfId="23705"/>
    <cellStyle name="Normal 515" xfId="23706"/>
    <cellStyle name="Normal 515 2" xfId="23707"/>
    <cellStyle name="Normal 516" xfId="23708"/>
    <cellStyle name="Normal 516 2" xfId="23709"/>
    <cellStyle name="Normal 517" xfId="23710"/>
    <cellStyle name="Normal 517 2" xfId="23711"/>
    <cellStyle name="Normal 518" xfId="23712"/>
    <cellStyle name="Normal 518 2" xfId="23713"/>
    <cellStyle name="Normal 519" xfId="23714"/>
    <cellStyle name="Normal 519 2" xfId="23715"/>
    <cellStyle name="Normal 52" xfId="23716"/>
    <cellStyle name="Normal 52 2" xfId="23717"/>
    <cellStyle name="Normal 52 2 2" xfId="23718"/>
    <cellStyle name="Normal 52 2 2 2" xfId="23719"/>
    <cellStyle name="Normal 52 2 3" xfId="23720"/>
    <cellStyle name="Normal 52 3" xfId="23721"/>
    <cellStyle name="Normal 52 3 2" xfId="23722"/>
    <cellStyle name="Normal 52 3 2 2" xfId="23723"/>
    <cellStyle name="Normal 52 3 3" xfId="23724"/>
    <cellStyle name="Normal 52 4" xfId="23725"/>
    <cellStyle name="Normal 52 4 2" xfId="23726"/>
    <cellStyle name="Normal 52 5" xfId="23727"/>
    <cellStyle name="Normal 520" xfId="23728"/>
    <cellStyle name="Normal 520 2" xfId="23729"/>
    <cellStyle name="Normal 521" xfId="23730"/>
    <cellStyle name="Normal 521 2" xfId="23731"/>
    <cellStyle name="Normal 522" xfId="23732"/>
    <cellStyle name="Normal 522 2" xfId="23733"/>
    <cellStyle name="Normal 523" xfId="23734"/>
    <cellStyle name="Normal 523 2" xfId="23735"/>
    <cellStyle name="Normal 524" xfId="23736"/>
    <cellStyle name="Normal 524 2" xfId="23737"/>
    <cellStyle name="Normal 525" xfId="23738"/>
    <cellStyle name="Normal 525 2" xfId="23739"/>
    <cellStyle name="Normal 526" xfId="23740"/>
    <cellStyle name="Normal 526 2" xfId="23741"/>
    <cellStyle name="Normal 527" xfId="23742"/>
    <cellStyle name="Normal 527 2" xfId="23743"/>
    <cellStyle name="Normal 528" xfId="23744"/>
    <cellStyle name="Normal 528 2" xfId="23745"/>
    <cellStyle name="Normal 529" xfId="23746"/>
    <cellStyle name="Normal 529 2" xfId="23747"/>
    <cellStyle name="Normal 53" xfId="23748"/>
    <cellStyle name="Normal 53 2" xfId="23749"/>
    <cellStyle name="Normal 53 2 2" xfId="23750"/>
    <cellStyle name="Normal 53 2 2 2" xfId="23751"/>
    <cellStyle name="Normal 53 2 3" xfId="23752"/>
    <cellStyle name="Normal 53 2 3 2" xfId="23753"/>
    <cellStyle name="Normal 53 2 4" xfId="23754"/>
    <cellStyle name="Normal 53 2 4 2" xfId="23755"/>
    <cellStyle name="Normal 53 2 5" xfId="23756"/>
    <cellStyle name="Normal 53 3" xfId="23757"/>
    <cellStyle name="Normal 53 3 2" xfId="23758"/>
    <cellStyle name="Normal 53 3 2 2" xfId="23759"/>
    <cellStyle name="Normal 53 3 3" xfId="23760"/>
    <cellStyle name="Normal 53 4" xfId="23761"/>
    <cellStyle name="Normal 53 4 2" xfId="23762"/>
    <cellStyle name="Normal 53 5" xfId="23763"/>
    <cellStyle name="Normal 53 5 2" xfId="23764"/>
    <cellStyle name="Normal 53 6" xfId="23765"/>
    <cellStyle name="Normal 53 6 2" xfId="23766"/>
    <cellStyle name="Normal 53 7" xfId="23767"/>
    <cellStyle name="Normal 530" xfId="23768"/>
    <cellStyle name="Normal 530 2" xfId="23769"/>
    <cellStyle name="Normal 531" xfId="23770"/>
    <cellStyle name="Normal 531 2" xfId="23771"/>
    <cellStyle name="Normal 532" xfId="23772"/>
    <cellStyle name="Normal 532 2" xfId="23773"/>
    <cellStyle name="Normal 533" xfId="23774"/>
    <cellStyle name="Normal 533 2" xfId="23775"/>
    <cellStyle name="Normal 534" xfId="23776"/>
    <cellStyle name="Normal 534 2" xfId="23777"/>
    <cellStyle name="Normal 535" xfId="23778"/>
    <cellStyle name="Normal 535 2" xfId="23779"/>
    <cellStyle name="Normal 536" xfId="23780"/>
    <cellStyle name="Normal 536 2" xfId="23781"/>
    <cellStyle name="Normal 537" xfId="23782"/>
    <cellStyle name="Normal 537 2" xfId="23783"/>
    <cellStyle name="Normal 538" xfId="23784"/>
    <cellStyle name="Normal 538 2" xfId="23785"/>
    <cellStyle name="Normal 539" xfId="23786"/>
    <cellStyle name="Normal 539 2" xfId="23787"/>
    <cellStyle name="Normal 54" xfId="23788"/>
    <cellStyle name="Normal 54 2" xfId="23789"/>
    <cellStyle name="Normal 54 2 2" xfId="23790"/>
    <cellStyle name="Normal 54 2 2 2" xfId="23791"/>
    <cellStyle name="Normal 54 2 3" xfId="23792"/>
    <cellStyle name="Normal 54 2 3 2" xfId="23793"/>
    <cellStyle name="Normal 54 2 4" xfId="23794"/>
    <cellStyle name="Normal 54 3" xfId="23795"/>
    <cellStyle name="Normal 54 3 2" xfId="23796"/>
    <cellStyle name="Normal 54 4" xfId="23797"/>
    <cellStyle name="Normal 54 4 2" xfId="23798"/>
    <cellStyle name="Normal 54 5" xfId="23799"/>
    <cellStyle name="Normal 540" xfId="23800"/>
    <cellStyle name="Normal 540 2" xfId="23801"/>
    <cellStyle name="Normal 541" xfId="23802"/>
    <cellStyle name="Normal 541 2" xfId="23803"/>
    <cellStyle name="Normal 542" xfId="23804"/>
    <cellStyle name="Normal 542 2" xfId="23805"/>
    <cellStyle name="Normal 543" xfId="23806"/>
    <cellStyle name="Normal 543 2" xfId="23807"/>
    <cellStyle name="Normal 544" xfId="23808"/>
    <cellStyle name="Normal 544 2" xfId="23809"/>
    <cellStyle name="Normal 545" xfId="23810"/>
    <cellStyle name="Normal 545 2" xfId="23811"/>
    <cellStyle name="Normal 546" xfId="23812"/>
    <cellStyle name="Normal 546 2" xfId="23813"/>
    <cellStyle name="Normal 547" xfId="23814"/>
    <cellStyle name="Normal 547 2" xfId="23815"/>
    <cellStyle name="Normal 548" xfId="23816"/>
    <cellStyle name="Normal 548 2" xfId="23817"/>
    <cellStyle name="Normal 549" xfId="23818"/>
    <cellStyle name="Normal 549 2" xfId="23819"/>
    <cellStyle name="Normal 55" xfId="23820"/>
    <cellStyle name="Normal 55 2" xfId="23821"/>
    <cellStyle name="Normal 55 2 2" xfId="23822"/>
    <cellStyle name="Normal 55 3" xfId="23823"/>
    <cellStyle name="Normal 55 3 2" xfId="23824"/>
    <cellStyle name="Normal 55 4" xfId="23825"/>
    <cellStyle name="Normal 550" xfId="23826"/>
    <cellStyle name="Normal 550 2" xfId="23827"/>
    <cellStyle name="Normal 551" xfId="23828"/>
    <cellStyle name="Normal 551 2" xfId="23829"/>
    <cellStyle name="Normal 552" xfId="23830"/>
    <cellStyle name="Normal 552 2" xfId="23831"/>
    <cellStyle name="Normal 553" xfId="23832"/>
    <cellStyle name="Normal 553 2" xfId="23833"/>
    <cellStyle name="Normal 554" xfId="23834"/>
    <cellStyle name="Normal 554 2" xfId="23835"/>
    <cellStyle name="Normal 555" xfId="23836"/>
    <cellStyle name="Normal 555 2" xfId="23837"/>
    <cellStyle name="Normal 556" xfId="23838"/>
    <cellStyle name="Normal 556 2" xfId="23839"/>
    <cellStyle name="Normal 557" xfId="23840"/>
    <cellStyle name="Normal 557 2" xfId="23841"/>
    <cellStyle name="Normal 558" xfId="23842"/>
    <cellStyle name="Normal 558 2" xfId="23843"/>
    <cellStyle name="Normal 559" xfId="23844"/>
    <cellStyle name="Normal 559 2" xfId="23845"/>
    <cellStyle name="Normal 56" xfId="23846"/>
    <cellStyle name="Normal 56 2" xfId="23847"/>
    <cellStyle name="Normal 56 2 2" xfId="23848"/>
    <cellStyle name="Normal 56 3" xfId="23849"/>
    <cellStyle name="Normal 56 3 2" xfId="23850"/>
    <cellStyle name="Normal 56 4" xfId="23851"/>
    <cellStyle name="Normal 56 4 2" xfId="23852"/>
    <cellStyle name="Normal 56 5" xfId="23853"/>
    <cellStyle name="Normal 560" xfId="23854"/>
    <cellStyle name="Normal 560 2" xfId="23855"/>
    <cellStyle name="Normal 561" xfId="23856"/>
    <cellStyle name="Normal 561 2" xfId="23857"/>
    <cellStyle name="Normal 562" xfId="23858"/>
    <cellStyle name="Normal 562 2" xfId="23859"/>
    <cellStyle name="Normal 563" xfId="23860"/>
    <cellStyle name="Normal 563 2" xfId="23861"/>
    <cellStyle name="Normal 564" xfId="23862"/>
    <cellStyle name="Normal 564 2" xfId="23863"/>
    <cellStyle name="Normal 565" xfId="23864"/>
    <cellStyle name="Normal 565 2" xfId="23865"/>
    <cellStyle name="Normal 566" xfId="23866"/>
    <cellStyle name="Normal 566 2" xfId="23867"/>
    <cellStyle name="Normal 567" xfId="23868"/>
    <cellStyle name="Normal 567 2" xfId="23869"/>
    <cellStyle name="Normal 568" xfId="23870"/>
    <cellStyle name="Normal 568 2" xfId="23871"/>
    <cellStyle name="Normal 569" xfId="23872"/>
    <cellStyle name="Normal 569 2" xfId="23873"/>
    <cellStyle name="Normal 569 2 2" xfId="23874"/>
    <cellStyle name="Normal 569 2 3" xfId="23875"/>
    <cellStyle name="Normal 569 3" xfId="23876"/>
    <cellStyle name="Normal 569 4" xfId="23877"/>
    <cellStyle name="Normal 569 5" xfId="23878"/>
    <cellStyle name="Normal 569 6" xfId="23879"/>
    <cellStyle name="Normal 57" xfId="23880"/>
    <cellStyle name="Normal 57 2" xfId="23881"/>
    <cellStyle name="Normal 57 2 2" xfId="23882"/>
    <cellStyle name="Normal 57 3" xfId="23883"/>
    <cellStyle name="Normal 57 3 2" xfId="23884"/>
    <cellStyle name="Normal 57 4" xfId="23885"/>
    <cellStyle name="Normal 57 4 2" xfId="23886"/>
    <cellStyle name="Normal 57 5" xfId="23887"/>
    <cellStyle name="Normal 570" xfId="23888"/>
    <cellStyle name="Normal 570 2" xfId="23889"/>
    <cellStyle name="Normal 570 2 2" xfId="23890"/>
    <cellStyle name="Normal 570 2 3" xfId="23891"/>
    <cellStyle name="Normal 570 3" xfId="23892"/>
    <cellStyle name="Normal 570 4" xfId="23893"/>
    <cellStyle name="Normal 570 5" xfId="23894"/>
    <cellStyle name="Normal 570 6" xfId="23895"/>
    <cellStyle name="Normal 571" xfId="23896"/>
    <cellStyle name="Normal 571 2" xfId="23897"/>
    <cellStyle name="Normal 571 2 2" xfId="23898"/>
    <cellStyle name="Normal 571 2 3" xfId="23899"/>
    <cellStyle name="Normal 571 3" xfId="23900"/>
    <cellStyle name="Normal 571 4" xfId="23901"/>
    <cellStyle name="Normal 571 5" xfId="23902"/>
    <cellStyle name="Normal 571 6" xfId="23903"/>
    <cellStyle name="Normal 572" xfId="23904"/>
    <cellStyle name="Normal 572 2" xfId="23905"/>
    <cellStyle name="Normal 572 2 2" xfId="23906"/>
    <cellStyle name="Normal 572 2 3" xfId="23907"/>
    <cellStyle name="Normal 572 3" xfId="23908"/>
    <cellStyle name="Normal 572 4" xfId="23909"/>
    <cellStyle name="Normal 572 5" xfId="23910"/>
    <cellStyle name="Normal 572 6" xfId="23911"/>
    <cellStyle name="Normal 573" xfId="23912"/>
    <cellStyle name="Normal 573 2" xfId="23913"/>
    <cellStyle name="Normal 573 2 2" xfId="23914"/>
    <cellStyle name="Normal 573 3" xfId="23915"/>
    <cellStyle name="Normal 574" xfId="23916"/>
    <cellStyle name="Normal 574 2" xfId="23917"/>
    <cellStyle name="Normal 574 2 2" xfId="23918"/>
    <cellStyle name="Normal 574 2 3" xfId="23919"/>
    <cellStyle name="Normal 574 2 4" xfId="23920"/>
    <cellStyle name="Normal 574 3" xfId="23921"/>
    <cellStyle name="Normal 575" xfId="23922"/>
    <cellStyle name="Normal 575 2" xfId="23923"/>
    <cellStyle name="Normal 576" xfId="23924"/>
    <cellStyle name="Normal 576 2" xfId="23925"/>
    <cellStyle name="Normal 577" xfId="23926"/>
    <cellStyle name="Normal 577 2" xfId="23927"/>
    <cellStyle name="Normal 578" xfId="23928"/>
    <cellStyle name="Normal 578 2" xfId="23929"/>
    <cellStyle name="Normal 579" xfId="23930"/>
    <cellStyle name="Normal 579 2" xfId="23931"/>
    <cellStyle name="Normal 58" xfId="23932"/>
    <cellStyle name="Normal 58 2" xfId="23933"/>
    <cellStyle name="Normal 58 2 2" xfId="23934"/>
    <cellStyle name="Normal 58 3" xfId="23935"/>
    <cellStyle name="Normal 58 3 2" xfId="23936"/>
    <cellStyle name="Normal 58 4" xfId="23937"/>
    <cellStyle name="Normal 58 4 2" xfId="23938"/>
    <cellStyle name="Normal 58 5" xfId="23939"/>
    <cellStyle name="Normal 580" xfId="23940"/>
    <cellStyle name="Normal 580 2" xfId="23941"/>
    <cellStyle name="Normal 581" xfId="23942"/>
    <cellStyle name="Normal 581 2" xfId="23943"/>
    <cellStyle name="Normal 582" xfId="23944"/>
    <cellStyle name="Normal 582 2" xfId="23945"/>
    <cellStyle name="Normal 583" xfId="23946"/>
    <cellStyle name="Normal 583 2" xfId="23947"/>
    <cellStyle name="Normal 584" xfId="23948"/>
    <cellStyle name="Normal 584 2" xfId="23949"/>
    <cellStyle name="Normal 585" xfId="23950"/>
    <cellStyle name="Normal 585 2" xfId="23951"/>
    <cellStyle name="Normal 586" xfId="23952"/>
    <cellStyle name="Normal 586 2" xfId="23953"/>
    <cellStyle name="Normal 587" xfId="23954"/>
    <cellStyle name="Normal 587 2" xfId="23955"/>
    <cellStyle name="Normal 588" xfId="23956"/>
    <cellStyle name="Normal 588 2" xfId="23957"/>
    <cellStyle name="Normal 589" xfId="23958"/>
    <cellStyle name="Normal 589 2" xfId="23959"/>
    <cellStyle name="Normal 59" xfId="23960"/>
    <cellStyle name="Normal 59 2" xfId="23961"/>
    <cellStyle name="Normal 59 2 2" xfId="23962"/>
    <cellStyle name="Normal 59 2 2 2" xfId="23963"/>
    <cellStyle name="Normal 59 2 3" xfId="23964"/>
    <cellStyle name="Normal 59 3" xfId="23965"/>
    <cellStyle name="Normal 59 3 2" xfId="23966"/>
    <cellStyle name="Normal 59 4" xfId="23967"/>
    <cellStyle name="Normal 59 4 2" xfId="23968"/>
    <cellStyle name="Normal 59 5" xfId="23969"/>
    <cellStyle name="Normal 590" xfId="23970"/>
    <cellStyle name="Normal 590 2" xfId="23971"/>
    <cellStyle name="Normal 591" xfId="23972"/>
    <cellStyle name="Normal 591 2" xfId="23973"/>
    <cellStyle name="Normal 592" xfId="23974"/>
    <cellStyle name="Normal 592 2" xfId="23975"/>
    <cellStyle name="Normal 593" xfId="23976"/>
    <cellStyle name="Normal 593 2" xfId="23977"/>
    <cellStyle name="Normal 594" xfId="23978"/>
    <cellStyle name="Normal 594 2" xfId="23979"/>
    <cellStyle name="Normal 595" xfId="23980"/>
    <cellStyle name="Normal 595 2" xfId="23981"/>
    <cellStyle name="Normal 596" xfId="23982"/>
    <cellStyle name="Normal 596 2" xfId="23983"/>
    <cellStyle name="Normal 597" xfId="23984"/>
    <cellStyle name="Normal 597 2" xfId="23985"/>
    <cellStyle name="Normal 598" xfId="23986"/>
    <cellStyle name="Normal 598 2" xfId="23987"/>
    <cellStyle name="Normal 599" xfId="23988"/>
    <cellStyle name="Normal 599 2" xfId="23989"/>
    <cellStyle name="Normal 6" xfId="23990"/>
    <cellStyle name="Normal 6 10" xfId="23991"/>
    <cellStyle name="Normal 6 2" xfId="23992"/>
    <cellStyle name="Normal 6 2 2" xfId="23993"/>
    <cellStyle name="Normal 6 2 2 2" xfId="23994"/>
    <cellStyle name="Normal 6 2 3" xfId="23995"/>
    <cellStyle name="Normal 6 2 3 2" xfId="23996"/>
    <cellStyle name="Normal 6 2 4" xfId="23997"/>
    <cellStyle name="Normal 6 2 5" xfId="23998"/>
    <cellStyle name="Normal 6 3" xfId="23999"/>
    <cellStyle name="Normal 6 3 2" xfId="24000"/>
    <cellStyle name="Normal 6 3 2 2" xfId="24001"/>
    <cellStyle name="Normal 6 3 2 2 2" xfId="24002"/>
    <cellStyle name="Normal 6 3 2 3" xfId="24003"/>
    <cellStyle name="Normal 6 3 3" xfId="24004"/>
    <cellStyle name="Normal 6 3 3 2" xfId="24005"/>
    <cellStyle name="Normal 6 3 4" xfId="24006"/>
    <cellStyle name="Normal 6 3 5" xfId="24007"/>
    <cellStyle name="Normal 6 3 6" xfId="24008"/>
    <cellStyle name="Normal 6 4" xfId="24009"/>
    <cellStyle name="Normal 6 4 2" xfId="24010"/>
    <cellStyle name="Normal 6 5" xfId="24011"/>
    <cellStyle name="Normal 6 5 2" xfId="24012"/>
    <cellStyle name="Normal 6 6" xfId="24013"/>
    <cellStyle name="Normal 6 6 2" xfId="24014"/>
    <cellStyle name="Normal 6 7" xfId="24015"/>
    <cellStyle name="Normal 6 7 2" xfId="24016"/>
    <cellStyle name="Normal 6 8" xfId="24017"/>
    <cellStyle name="Normal 6 8 2" xfId="24018"/>
    <cellStyle name="Normal 6 9" xfId="24019"/>
    <cellStyle name="Normal 6 9 2" xfId="24020"/>
    <cellStyle name="Normal 60" xfId="24021"/>
    <cellStyle name="Normal 60 2" xfId="24022"/>
    <cellStyle name="Normal 60 2 2" xfId="24023"/>
    <cellStyle name="Normal 60 2 2 2" xfId="24024"/>
    <cellStyle name="Normal 60 2 3" xfId="24025"/>
    <cellStyle name="Normal 60 3" xfId="24026"/>
    <cellStyle name="Normal 60 3 2" xfId="24027"/>
    <cellStyle name="Normal 60 4" xfId="24028"/>
    <cellStyle name="Normal 60 4 2" xfId="24029"/>
    <cellStyle name="Normal 60 5" xfId="24030"/>
    <cellStyle name="Normal 600" xfId="24031"/>
    <cellStyle name="Normal 600 2" xfId="24032"/>
    <cellStyle name="Normal 601" xfId="24033"/>
    <cellStyle name="Normal 601 2" xfId="24034"/>
    <cellStyle name="Normal 602" xfId="24035"/>
    <cellStyle name="Normal 602 2" xfId="24036"/>
    <cellStyle name="Normal 603" xfId="24037"/>
    <cellStyle name="Normal 604" xfId="24038"/>
    <cellStyle name="Normal 605" xfId="24039"/>
    <cellStyle name="Normal 606" xfId="24040"/>
    <cellStyle name="Normal 607" xfId="24041"/>
    <cellStyle name="Normal 608" xfId="24042"/>
    <cellStyle name="Normal 609" xfId="24043"/>
    <cellStyle name="Normal 61" xfId="24044"/>
    <cellStyle name="Normal 61 2" xfId="24045"/>
    <cellStyle name="Normal 61 2 2" xfId="24046"/>
    <cellStyle name="Normal 61 3" xfId="24047"/>
    <cellStyle name="Normal 61 3 2" xfId="24048"/>
    <cellStyle name="Normal 61 4" xfId="24049"/>
    <cellStyle name="Normal 62" xfId="24050"/>
    <cellStyle name="Normal 62 2" xfId="24051"/>
    <cellStyle name="Normal 62 2 2" xfId="24052"/>
    <cellStyle name="Normal 62 3" xfId="24053"/>
    <cellStyle name="Normal 62 3 2" xfId="24054"/>
    <cellStyle name="Normal 62 4" xfId="24055"/>
    <cellStyle name="Normal 63" xfId="24056"/>
    <cellStyle name="Normal 63 2" xfId="24057"/>
    <cellStyle name="Normal 63 2 2" xfId="24058"/>
    <cellStyle name="Normal 63 3" xfId="24059"/>
    <cellStyle name="Normal 63 3 2" xfId="24060"/>
    <cellStyle name="Normal 63 4" xfId="24061"/>
    <cellStyle name="Normal 64" xfId="24062"/>
    <cellStyle name="Normal 64 2" xfId="24063"/>
    <cellStyle name="Normal 64 2 2" xfId="24064"/>
    <cellStyle name="Normal 64 3" xfId="24065"/>
    <cellStyle name="Normal 64 3 2" xfId="24066"/>
    <cellStyle name="Normal 64 4" xfId="24067"/>
    <cellStyle name="Normal 65" xfId="24068"/>
    <cellStyle name="Normal 65 2" xfId="24069"/>
    <cellStyle name="Normal 65 2 2" xfId="24070"/>
    <cellStyle name="Normal 65 3" xfId="24071"/>
    <cellStyle name="Normal 65 3 2" xfId="24072"/>
    <cellStyle name="Normal 65 4" xfId="24073"/>
    <cellStyle name="Normal 66" xfId="24074"/>
    <cellStyle name="Normal 66 2" xfId="24075"/>
    <cellStyle name="Normal 66 2 2" xfId="24076"/>
    <cellStyle name="Normal 66 3" xfId="24077"/>
    <cellStyle name="Normal 66 3 2" xfId="24078"/>
    <cellStyle name="Normal 66 4" xfId="24079"/>
    <cellStyle name="Normal 66 4 2" xfId="24080"/>
    <cellStyle name="Normal 66 5" xfId="24081"/>
    <cellStyle name="Normal 67" xfId="24082"/>
    <cellStyle name="Normal 67 2" xfId="24083"/>
    <cellStyle name="Normal 67 2 2" xfId="24084"/>
    <cellStyle name="Normal 67 3" xfId="24085"/>
    <cellStyle name="Normal 67 3 2" xfId="24086"/>
    <cellStyle name="Normal 67 4" xfId="24087"/>
    <cellStyle name="Normal 68" xfId="24088"/>
    <cellStyle name="Normal 68 2" xfId="24089"/>
    <cellStyle name="Normal 68 2 2" xfId="24090"/>
    <cellStyle name="Normal 68 3" xfId="24091"/>
    <cellStyle name="Normal 68 3 2" xfId="24092"/>
    <cellStyle name="Normal 68 4" xfId="24093"/>
    <cellStyle name="Normal 69" xfId="24094"/>
    <cellStyle name="Normal 69 2" xfId="24095"/>
    <cellStyle name="Normal 69 2 2" xfId="24096"/>
    <cellStyle name="Normal 69 3" xfId="24097"/>
    <cellStyle name="Normal 69 3 2" xfId="24098"/>
    <cellStyle name="Normal 69 4" xfId="24099"/>
    <cellStyle name="Normal 7" xfId="24100"/>
    <cellStyle name="Normal 7 10" xfId="24101"/>
    <cellStyle name="Normal 7 11" xfId="24102"/>
    <cellStyle name="Normal 7 12" xfId="24103"/>
    <cellStyle name="Normal 7 2" xfId="24104"/>
    <cellStyle name="Normal 7 2 2" xfId="24105"/>
    <cellStyle name="Normal 7 2 2 2" xfId="24106"/>
    <cellStyle name="Normal 7 2 2 3" xfId="24107"/>
    <cellStyle name="Normal 7 2 3" xfId="24108"/>
    <cellStyle name="Normal 7 2 4" xfId="24109"/>
    <cellStyle name="Normal 7 2 5" xfId="24110"/>
    <cellStyle name="Normal 7 2 5 2" xfId="24111"/>
    <cellStyle name="Normal 7 2 6" xfId="24112"/>
    <cellStyle name="Normal 7 2 6 2" xfId="24113"/>
    <cellStyle name="Normal 7 2 7" xfId="24114"/>
    <cellStyle name="Normal 7 2 8" xfId="24115"/>
    <cellStyle name="Normal 7 3" xfId="24116"/>
    <cellStyle name="Normal 7 3 2" xfId="24117"/>
    <cellStyle name="Normal 7 3 2 2" xfId="24118"/>
    <cellStyle name="Normal 7 3 2 3" xfId="24119"/>
    <cellStyle name="Normal 7 3 3" xfId="24120"/>
    <cellStyle name="Normal 7 3 3 2" xfId="24121"/>
    <cellStyle name="Normal 7 3 3 2 2" xfId="24122"/>
    <cellStyle name="Normal 7 3 3 3" xfId="24123"/>
    <cellStyle name="Normal 7 3 4" xfId="24124"/>
    <cellStyle name="Normal 7 3 4 2" xfId="24125"/>
    <cellStyle name="Normal 7 3 4 3" xfId="24126"/>
    <cellStyle name="Normal 7 3 5" xfId="24127"/>
    <cellStyle name="Normal 7 3 5 2" xfId="24128"/>
    <cellStyle name="Normal 7 3 6" xfId="24129"/>
    <cellStyle name="Normal 7 3 7" xfId="24130"/>
    <cellStyle name="Normal 7 4" xfId="24131"/>
    <cellStyle name="Normal 7 4 2" xfId="24132"/>
    <cellStyle name="Normal 7 4 2 2" xfId="24133"/>
    <cellStyle name="Normal 7 4 3" xfId="24134"/>
    <cellStyle name="Normal 7 4 4" xfId="24135"/>
    <cellStyle name="Normal 7 5" xfId="24136"/>
    <cellStyle name="Normal 7 5 2" xfId="24137"/>
    <cellStyle name="Normal 7 5 3" xfId="24138"/>
    <cellStyle name="Normal 7 6" xfId="24139"/>
    <cellStyle name="Normal 7 6 2" xfId="24140"/>
    <cellStyle name="Normal 7 6 3" xfId="24141"/>
    <cellStyle name="Normal 7 7" xfId="24142"/>
    <cellStyle name="Normal 7 7 2" xfId="24143"/>
    <cellStyle name="Normal 7 8" xfId="24144"/>
    <cellStyle name="Normal 7 8 2" xfId="24145"/>
    <cellStyle name="Normal 7 8 3" xfId="24146"/>
    <cellStyle name="Normal 7 9" xfId="24147"/>
    <cellStyle name="Normal 70" xfId="24148"/>
    <cellStyle name="Normal 70 2" xfId="24149"/>
    <cellStyle name="Normal 70 2 2" xfId="24150"/>
    <cellStyle name="Normal 70 3" xfId="24151"/>
    <cellStyle name="Normal 70 3 2" xfId="24152"/>
    <cellStyle name="Normal 70 4" xfId="24153"/>
    <cellStyle name="Normal 71" xfId="24154"/>
    <cellStyle name="Normal 71 2" xfId="24155"/>
    <cellStyle name="Normal 71 2 2" xfId="24156"/>
    <cellStyle name="Normal 71 2 2 2" xfId="24157"/>
    <cellStyle name="Normal 71 2 3" xfId="24158"/>
    <cellStyle name="Normal 71 3" xfId="24159"/>
    <cellStyle name="Normal 72" xfId="24160"/>
    <cellStyle name="Normal 72 2" xfId="24161"/>
    <cellStyle name="Normal 72 2 2" xfId="24162"/>
    <cellStyle name="Normal 72 2 2 2" xfId="24163"/>
    <cellStyle name="Normal 72 2 3" xfId="24164"/>
    <cellStyle name="Normal 72 3" xfId="24165"/>
    <cellStyle name="Normal 73" xfId="24166"/>
    <cellStyle name="Normal 73 2" xfId="24167"/>
    <cellStyle name="Normal 73 2 2" xfId="24168"/>
    <cellStyle name="Normal 73 2 2 2" xfId="24169"/>
    <cellStyle name="Normal 73 2 3" xfId="24170"/>
    <cellStyle name="Normal 73 3" xfId="24171"/>
    <cellStyle name="Normal 74" xfId="24172"/>
    <cellStyle name="Normal 74 2" xfId="24173"/>
    <cellStyle name="Normal 74 2 2" xfId="24174"/>
    <cellStyle name="Normal 74 2 2 2" xfId="24175"/>
    <cellStyle name="Normal 74 2 3" xfId="24176"/>
    <cellStyle name="Normal 74 3" xfId="24177"/>
    <cellStyle name="Normal 75" xfId="24178"/>
    <cellStyle name="Normal 75 2" xfId="24179"/>
    <cellStyle name="Normal 75 2 2" xfId="24180"/>
    <cellStyle name="Normal 75 2 2 2" xfId="24181"/>
    <cellStyle name="Normal 75 2 3" xfId="24182"/>
    <cellStyle name="Normal 75 3" xfId="24183"/>
    <cellStyle name="Normal 76" xfId="24184"/>
    <cellStyle name="Normal 76 2" xfId="24185"/>
    <cellStyle name="Normal 76 2 2" xfId="24186"/>
    <cellStyle name="Normal 76 2 2 2" xfId="24187"/>
    <cellStyle name="Normal 76 2 3" xfId="24188"/>
    <cellStyle name="Normal 76 3" xfId="24189"/>
    <cellStyle name="Normal 77" xfId="24190"/>
    <cellStyle name="Normal 77 2" xfId="24191"/>
    <cellStyle name="Normal 77 2 2" xfId="24192"/>
    <cellStyle name="Normal 77 2 2 2" xfId="24193"/>
    <cellStyle name="Normal 77 2 3" xfId="24194"/>
    <cellStyle name="Normal 77 3" xfId="24195"/>
    <cellStyle name="Normal 78" xfId="24196"/>
    <cellStyle name="Normal 78 2" xfId="24197"/>
    <cellStyle name="Normal 78 2 2" xfId="24198"/>
    <cellStyle name="Normal 78 2 2 2" xfId="24199"/>
    <cellStyle name="Normal 78 2 3" xfId="24200"/>
    <cellStyle name="Normal 78 3" xfId="24201"/>
    <cellStyle name="Normal 79" xfId="24202"/>
    <cellStyle name="Normal 79 2" xfId="24203"/>
    <cellStyle name="Normal 79 2 2" xfId="24204"/>
    <cellStyle name="Normal 79 2 2 2" xfId="24205"/>
    <cellStyle name="Normal 79 2 3" xfId="24206"/>
    <cellStyle name="Normal 79 3" xfId="24207"/>
    <cellStyle name="Normal 8" xfId="24208"/>
    <cellStyle name="Normal 8 2" xfId="24209"/>
    <cellStyle name="Normal 8 2 2" xfId="24210"/>
    <cellStyle name="Normal 8 2 2 2" xfId="24211"/>
    <cellStyle name="Normal 8 2 3" xfId="24212"/>
    <cellStyle name="Normal 8 2 3 2" xfId="24213"/>
    <cellStyle name="Normal 8 3" xfId="24214"/>
    <cellStyle name="Normal 8 3 2" xfId="24215"/>
    <cellStyle name="Normal 8 3 2 2" xfId="24216"/>
    <cellStyle name="Normal 8 3 2 2 2" xfId="24217"/>
    <cellStyle name="Normal 8 3 2 3" xfId="24218"/>
    <cellStyle name="Normal 8 3 3" xfId="24219"/>
    <cellStyle name="Normal 8 3 3 2" xfId="24220"/>
    <cellStyle name="Normal 8 3 4" xfId="24221"/>
    <cellStyle name="Normal 8 3 5" xfId="24222"/>
    <cellStyle name="Normal 8 3 6" xfId="24223"/>
    <cellStyle name="Normal 8 4" xfId="24224"/>
    <cellStyle name="Normal 8 4 2" xfId="24225"/>
    <cellStyle name="Normal 8 5" xfId="24226"/>
    <cellStyle name="Normal 80" xfId="24227"/>
    <cellStyle name="Normal 80 2" xfId="24228"/>
    <cellStyle name="Normal 80 2 2" xfId="24229"/>
    <cellStyle name="Normal 80 3" xfId="24230"/>
    <cellStyle name="Normal 80 3 2" xfId="24231"/>
    <cellStyle name="Normal 81" xfId="24232"/>
    <cellStyle name="Normal 81 10" xfId="24233"/>
    <cellStyle name="Normal 81 10 2" xfId="24234"/>
    <cellStyle name="Normal 81 10 2 2" xfId="24235"/>
    <cellStyle name="Normal 81 10 2 2 2" xfId="24236"/>
    <cellStyle name="Normal 81 10 2 3" xfId="24237"/>
    <cellStyle name="Normal 81 10 3" xfId="24238"/>
    <cellStyle name="Normal 81 10 3 2" xfId="24239"/>
    <cellStyle name="Normal 81 10 4" xfId="24240"/>
    <cellStyle name="Normal 81 10 5" xfId="24241"/>
    <cellStyle name="Normal 81 10 6" xfId="24242"/>
    <cellStyle name="Normal 81 11" xfId="24243"/>
    <cellStyle name="Normal 81 11 2" xfId="24244"/>
    <cellStyle name="Normal 81 11 2 2" xfId="24245"/>
    <cellStyle name="Normal 81 11 2 2 2" xfId="24246"/>
    <cellStyle name="Normal 81 11 2 3" xfId="24247"/>
    <cellStyle name="Normal 81 11 3" xfId="24248"/>
    <cellStyle name="Normal 81 11 3 2" xfId="24249"/>
    <cellStyle name="Normal 81 11 4" xfId="24250"/>
    <cellStyle name="Normal 81 11 5" xfId="24251"/>
    <cellStyle name="Normal 81 11 6" xfId="24252"/>
    <cellStyle name="Normal 81 12" xfId="24253"/>
    <cellStyle name="Normal 81 12 2" xfId="24254"/>
    <cellStyle name="Normal 81 12 2 2" xfId="24255"/>
    <cellStyle name="Normal 81 12 2 2 2" xfId="24256"/>
    <cellStyle name="Normal 81 12 2 3" xfId="24257"/>
    <cellStyle name="Normal 81 12 3" xfId="24258"/>
    <cellStyle name="Normal 81 12 3 2" xfId="24259"/>
    <cellStyle name="Normal 81 12 4" xfId="24260"/>
    <cellStyle name="Normal 81 12 5" xfId="24261"/>
    <cellStyle name="Normal 81 12 6" xfId="24262"/>
    <cellStyle name="Normal 81 13" xfId="24263"/>
    <cellStyle name="Normal 81 13 2" xfId="24264"/>
    <cellStyle name="Normal 81 13 2 2" xfId="24265"/>
    <cellStyle name="Normal 81 13 2 2 2" xfId="24266"/>
    <cellStyle name="Normal 81 13 2 3" xfId="24267"/>
    <cellStyle name="Normal 81 13 3" xfId="24268"/>
    <cellStyle name="Normal 81 13 3 2" xfId="24269"/>
    <cellStyle name="Normal 81 13 4" xfId="24270"/>
    <cellStyle name="Normal 81 13 5" xfId="24271"/>
    <cellStyle name="Normal 81 13 6" xfId="24272"/>
    <cellStyle name="Normal 81 14" xfId="24273"/>
    <cellStyle name="Normal 81 14 2" xfId="24274"/>
    <cellStyle name="Normal 81 14 2 2" xfId="24275"/>
    <cellStyle name="Normal 81 14 2 2 2" xfId="24276"/>
    <cellStyle name="Normal 81 14 2 3" xfId="24277"/>
    <cellStyle name="Normal 81 14 3" xfId="24278"/>
    <cellStyle name="Normal 81 14 3 2" xfId="24279"/>
    <cellStyle name="Normal 81 14 4" xfId="24280"/>
    <cellStyle name="Normal 81 14 5" xfId="24281"/>
    <cellStyle name="Normal 81 14 6" xfId="24282"/>
    <cellStyle name="Normal 81 15" xfId="24283"/>
    <cellStyle name="Normal 81 15 2" xfId="24284"/>
    <cellStyle name="Normal 81 16" xfId="24285"/>
    <cellStyle name="Normal 81 16 2" xfId="24286"/>
    <cellStyle name="Normal 81 16 2 2" xfId="24287"/>
    <cellStyle name="Normal 81 16 3" xfId="24288"/>
    <cellStyle name="Normal 81 17" xfId="24289"/>
    <cellStyle name="Normal 81 17 2" xfId="24290"/>
    <cellStyle name="Normal 81 18" xfId="24291"/>
    <cellStyle name="Normal 81 19" xfId="24292"/>
    <cellStyle name="Normal 81 2" xfId="24293"/>
    <cellStyle name="Normal 81 2 10" xfId="24294"/>
    <cellStyle name="Normal 81 2 10 2" xfId="24295"/>
    <cellStyle name="Normal 81 2 10 2 2" xfId="24296"/>
    <cellStyle name="Normal 81 2 10 2 2 2" xfId="24297"/>
    <cellStyle name="Normal 81 2 10 2 3" xfId="24298"/>
    <cellStyle name="Normal 81 2 10 3" xfId="24299"/>
    <cellStyle name="Normal 81 2 10 3 2" xfId="24300"/>
    <cellStyle name="Normal 81 2 10 4" xfId="24301"/>
    <cellStyle name="Normal 81 2 10 5" xfId="24302"/>
    <cellStyle name="Normal 81 2 10 6" xfId="24303"/>
    <cellStyle name="Normal 81 2 11" xfId="24304"/>
    <cellStyle name="Normal 81 2 11 2" xfId="24305"/>
    <cellStyle name="Normal 81 2 11 2 2" xfId="24306"/>
    <cellStyle name="Normal 81 2 11 2 2 2" xfId="24307"/>
    <cellStyle name="Normal 81 2 11 2 3" xfId="24308"/>
    <cellStyle name="Normal 81 2 11 3" xfId="24309"/>
    <cellStyle name="Normal 81 2 11 3 2" xfId="24310"/>
    <cellStyle name="Normal 81 2 11 4" xfId="24311"/>
    <cellStyle name="Normal 81 2 11 5" xfId="24312"/>
    <cellStyle name="Normal 81 2 11 6" xfId="24313"/>
    <cellStyle name="Normal 81 2 12" xfId="24314"/>
    <cellStyle name="Normal 81 2 12 2" xfId="24315"/>
    <cellStyle name="Normal 81 2 12 2 2" xfId="24316"/>
    <cellStyle name="Normal 81 2 12 2 2 2" xfId="24317"/>
    <cellStyle name="Normal 81 2 12 2 3" xfId="24318"/>
    <cellStyle name="Normal 81 2 12 3" xfId="24319"/>
    <cellStyle name="Normal 81 2 12 3 2" xfId="24320"/>
    <cellStyle name="Normal 81 2 12 4" xfId="24321"/>
    <cellStyle name="Normal 81 2 12 5" xfId="24322"/>
    <cellStyle name="Normal 81 2 12 6" xfId="24323"/>
    <cellStyle name="Normal 81 2 13" xfId="24324"/>
    <cellStyle name="Normal 81 2 13 2" xfId="24325"/>
    <cellStyle name="Normal 81 2 13 2 2" xfId="24326"/>
    <cellStyle name="Normal 81 2 13 2 2 2" xfId="24327"/>
    <cellStyle name="Normal 81 2 13 2 3" xfId="24328"/>
    <cellStyle name="Normal 81 2 13 3" xfId="24329"/>
    <cellStyle name="Normal 81 2 13 3 2" xfId="24330"/>
    <cellStyle name="Normal 81 2 13 4" xfId="24331"/>
    <cellStyle name="Normal 81 2 13 5" xfId="24332"/>
    <cellStyle name="Normal 81 2 13 6" xfId="24333"/>
    <cellStyle name="Normal 81 2 14" xfId="24334"/>
    <cellStyle name="Normal 81 2 14 2" xfId="24335"/>
    <cellStyle name="Normal 81 2 15" xfId="24336"/>
    <cellStyle name="Normal 81 2 15 2" xfId="24337"/>
    <cellStyle name="Normal 81 2 15 2 2" xfId="24338"/>
    <cellStyle name="Normal 81 2 15 3" xfId="24339"/>
    <cellStyle name="Normal 81 2 16" xfId="24340"/>
    <cellStyle name="Normal 81 2 16 2" xfId="24341"/>
    <cellStyle name="Normal 81 2 17" xfId="24342"/>
    <cellStyle name="Normal 81 2 18" xfId="24343"/>
    <cellStyle name="Normal 81 2 19" xfId="24344"/>
    <cellStyle name="Normal 81 2 2" xfId="24345"/>
    <cellStyle name="Normal 81 2 2 10" xfId="24346"/>
    <cellStyle name="Normal 81 2 2 10 2" xfId="24347"/>
    <cellStyle name="Normal 81 2 2 10 2 2" xfId="24348"/>
    <cellStyle name="Normal 81 2 2 10 2 2 2" xfId="24349"/>
    <cellStyle name="Normal 81 2 2 10 2 3" xfId="24350"/>
    <cellStyle name="Normal 81 2 2 10 3" xfId="24351"/>
    <cellStyle name="Normal 81 2 2 10 3 2" xfId="24352"/>
    <cellStyle name="Normal 81 2 2 10 4" xfId="24353"/>
    <cellStyle name="Normal 81 2 2 10 5" xfId="24354"/>
    <cellStyle name="Normal 81 2 2 10 6" xfId="24355"/>
    <cellStyle name="Normal 81 2 2 11" xfId="24356"/>
    <cellStyle name="Normal 81 2 2 11 2" xfId="24357"/>
    <cellStyle name="Normal 81 2 2 11 2 2" xfId="24358"/>
    <cellStyle name="Normal 81 2 2 11 2 2 2" xfId="24359"/>
    <cellStyle name="Normal 81 2 2 11 2 3" xfId="24360"/>
    <cellStyle name="Normal 81 2 2 11 3" xfId="24361"/>
    <cellStyle name="Normal 81 2 2 11 3 2" xfId="24362"/>
    <cellStyle name="Normal 81 2 2 11 4" xfId="24363"/>
    <cellStyle name="Normal 81 2 2 11 5" xfId="24364"/>
    <cellStyle name="Normal 81 2 2 11 6" xfId="24365"/>
    <cellStyle name="Normal 81 2 2 12" xfId="24366"/>
    <cellStyle name="Normal 81 2 2 12 2" xfId="24367"/>
    <cellStyle name="Normal 81 2 2 12 2 2" xfId="24368"/>
    <cellStyle name="Normal 81 2 2 12 3" xfId="24369"/>
    <cellStyle name="Normal 81 2 2 13" xfId="24370"/>
    <cellStyle name="Normal 81 2 2 13 2" xfId="24371"/>
    <cellStyle name="Normal 81 2 2 14" xfId="24372"/>
    <cellStyle name="Normal 81 2 2 15" xfId="24373"/>
    <cellStyle name="Normal 81 2 2 16" xfId="24374"/>
    <cellStyle name="Normal 81 2 2 2" xfId="24375"/>
    <cellStyle name="Normal 81 2 2 2 2" xfId="24376"/>
    <cellStyle name="Normal 81 2 2 2 2 2" xfId="24377"/>
    <cellStyle name="Normal 81 2 2 2 2 2 2" xfId="24378"/>
    <cellStyle name="Normal 81 2 2 2 2 3" xfId="24379"/>
    <cellStyle name="Normal 81 2 2 2 3" xfId="24380"/>
    <cellStyle name="Normal 81 2 2 2 3 2" xfId="24381"/>
    <cellStyle name="Normal 81 2 2 2 4" xfId="24382"/>
    <cellStyle name="Normal 81 2 2 2 5" xfId="24383"/>
    <cellStyle name="Normal 81 2 2 2 6" xfId="24384"/>
    <cellStyle name="Normal 81 2 2 3" xfId="24385"/>
    <cellStyle name="Normal 81 2 2 3 2" xfId="24386"/>
    <cellStyle name="Normal 81 2 2 3 2 2" xfId="24387"/>
    <cellStyle name="Normal 81 2 2 3 2 2 2" xfId="24388"/>
    <cellStyle name="Normal 81 2 2 3 2 3" xfId="24389"/>
    <cellStyle name="Normal 81 2 2 3 3" xfId="24390"/>
    <cellStyle name="Normal 81 2 2 3 3 2" xfId="24391"/>
    <cellStyle name="Normal 81 2 2 3 4" xfId="24392"/>
    <cellStyle name="Normal 81 2 2 3 5" xfId="24393"/>
    <cellStyle name="Normal 81 2 2 3 6" xfId="24394"/>
    <cellStyle name="Normal 81 2 2 4" xfId="24395"/>
    <cellStyle name="Normal 81 2 2 4 2" xfId="24396"/>
    <cellStyle name="Normal 81 2 2 4 2 2" xfId="24397"/>
    <cellStyle name="Normal 81 2 2 4 2 2 2" xfId="24398"/>
    <cellStyle name="Normal 81 2 2 4 2 3" xfId="24399"/>
    <cellStyle name="Normal 81 2 2 4 3" xfId="24400"/>
    <cellStyle name="Normal 81 2 2 4 3 2" xfId="24401"/>
    <cellStyle name="Normal 81 2 2 4 4" xfId="24402"/>
    <cellStyle name="Normal 81 2 2 4 5" xfId="24403"/>
    <cellStyle name="Normal 81 2 2 4 6" xfId="24404"/>
    <cellStyle name="Normal 81 2 2 5" xfId="24405"/>
    <cellStyle name="Normal 81 2 2 5 2" xfId="24406"/>
    <cellStyle name="Normal 81 2 2 5 2 2" xfId="24407"/>
    <cellStyle name="Normal 81 2 2 5 2 2 2" xfId="24408"/>
    <cellStyle name="Normal 81 2 2 5 2 3" xfId="24409"/>
    <cellStyle name="Normal 81 2 2 5 3" xfId="24410"/>
    <cellStyle name="Normal 81 2 2 5 3 2" xfId="24411"/>
    <cellStyle name="Normal 81 2 2 5 4" xfId="24412"/>
    <cellStyle name="Normal 81 2 2 5 5" xfId="24413"/>
    <cellStyle name="Normal 81 2 2 5 6" xfId="24414"/>
    <cellStyle name="Normal 81 2 2 6" xfId="24415"/>
    <cellStyle name="Normal 81 2 2 6 2" xfId="24416"/>
    <cellStyle name="Normal 81 2 2 6 2 2" xfId="24417"/>
    <cellStyle name="Normal 81 2 2 6 2 2 2" xfId="24418"/>
    <cellStyle name="Normal 81 2 2 6 2 3" xfId="24419"/>
    <cellStyle name="Normal 81 2 2 6 3" xfId="24420"/>
    <cellStyle name="Normal 81 2 2 6 3 2" xfId="24421"/>
    <cellStyle name="Normal 81 2 2 6 4" xfId="24422"/>
    <cellStyle name="Normal 81 2 2 6 5" xfId="24423"/>
    <cellStyle name="Normal 81 2 2 6 6" xfId="24424"/>
    <cellStyle name="Normal 81 2 2 7" xfId="24425"/>
    <cellStyle name="Normal 81 2 2 7 2" xfId="24426"/>
    <cellStyle name="Normal 81 2 2 7 2 2" xfId="24427"/>
    <cellStyle name="Normal 81 2 2 7 2 2 2" xfId="24428"/>
    <cellStyle name="Normal 81 2 2 7 2 3" xfId="24429"/>
    <cellStyle name="Normal 81 2 2 7 3" xfId="24430"/>
    <cellStyle name="Normal 81 2 2 7 3 2" xfId="24431"/>
    <cellStyle name="Normal 81 2 2 7 4" xfId="24432"/>
    <cellStyle name="Normal 81 2 2 7 5" xfId="24433"/>
    <cellStyle name="Normal 81 2 2 7 6" xfId="24434"/>
    <cellStyle name="Normal 81 2 2 8" xfId="24435"/>
    <cellStyle name="Normal 81 2 2 8 2" xfId="24436"/>
    <cellStyle name="Normal 81 2 2 8 2 2" xfId="24437"/>
    <cellStyle name="Normal 81 2 2 8 2 2 2" xfId="24438"/>
    <cellStyle name="Normal 81 2 2 8 2 3" xfId="24439"/>
    <cellStyle name="Normal 81 2 2 8 3" xfId="24440"/>
    <cellStyle name="Normal 81 2 2 8 3 2" xfId="24441"/>
    <cellStyle name="Normal 81 2 2 8 4" xfId="24442"/>
    <cellStyle name="Normal 81 2 2 8 5" xfId="24443"/>
    <cellStyle name="Normal 81 2 2 8 6" xfId="24444"/>
    <cellStyle name="Normal 81 2 2 9" xfId="24445"/>
    <cellStyle name="Normal 81 2 2 9 2" xfId="24446"/>
    <cellStyle name="Normal 81 2 2 9 2 2" xfId="24447"/>
    <cellStyle name="Normal 81 2 2 9 2 2 2" xfId="24448"/>
    <cellStyle name="Normal 81 2 2 9 2 3" xfId="24449"/>
    <cellStyle name="Normal 81 2 2 9 3" xfId="24450"/>
    <cellStyle name="Normal 81 2 2 9 3 2" xfId="24451"/>
    <cellStyle name="Normal 81 2 2 9 4" xfId="24452"/>
    <cellStyle name="Normal 81 2 2 9 5" xfId="24453"/>
    <cellStyle name="Normal 81 2 2 9 6" xfId="24454"/>
    <cellStyle name="Normal 81 2 3" xfId="24455"/>
    <cellStyle name="Normal 81 2 3 2" xfId="24456"/>
    <cellStyle name="Normal 81 2 3 2 2" xfId="24457"/>
    <cellStyle name="Normal 81 2 3 2 2 2" xfId="24458"/>
    <cellStyle name="Normal 81 2 3 2 3" xfId="24459"/>
    <cellStyle name="Normal 81 2 3 3" xfId="24460"/>
    <cellStyle name="Normal 81 2 3 3 2" xfId="24461"/>
    <cellStyle name="Normal 81 2 3 4" xfId="24462"/>
    <cellStyle name="Normal 81 2 3 5" xfId="24463"/>
    <cellStyle name="Normal 81 2 3 6" xfId="24464"/>
    <cellStyle name="Normal 81 2 4" xfId="24465"/>
    <cellStyle name="Normal 81 2 4 2" xfId="24466"/>
    <cellStyle name="Normal 81 2 4 2 2" xfId="24467"/>
    <cellStyle name="Normal 81 2 4 2 2 2" xfId="24468"/>
    <cellStyle name="Normal 81 2 4 2 3" xfId="24469"/>
    <cellStyle name="Normal 81 2 4 3" xfId="24470"/>
    <cellStyle name="Normal 81 2 4 3 2" xfId="24471"/>
    <cellStyle name="Normal 81 2 4 4" xfId="24472"/>
    <cellStyle name="Normal 81 2 4 5" xfId="24473"/>
    <cellStyle name="Normal 81 2 4 6" xfId="24474"/>
    <cellStyle name="Normal 81 2 5" xfId="24475"/>
    <cellStyle name="Normal 81 2 5 2" xfId="24476"/>
    <cellStyle name="Normal 81 2 5 2 2" xfId="24477"/>
    <cellStyle name="Normal 81 2 5 2 2 2" xfId="24478"/>
    <cellStyle name="Normal 81 2 5 2 3" xfId="24479"/>
    <cellStyle name="Normal 81 2 5 3" xfId="24480"/>
    <cellStyle name="Normal 81 2 5 3 2" xfId="24481"/>
    <cellStyle name="Normal 81 2 5 4" xfId="24482"/>
    <cellStyle name="Normal 81 2 5 5" xfId="24483"/>
    <cellStyle name="Normal 81 2 5 6" xfId="24484"/>
    <cellStyle name="Normal 81 2 6" xfId="24485"/>
    <cellStyle name="Normal 81 2 6 2" xfId="24486"/>
    <cellStyle name="Normal 81 2 6 2 2" xfId="24487"/>
    <cellStyle name="Normal 81 2 6 2 2 2" xfId="24488"/>
    <cellStyle name="Normal 81 2 6 2 3" xfId="24489"/>
    <cellStyle name="Normal 81 2 6 3" xfId="24490"/>
    <cellStyle name="Normal 81 2 6 3 2" xfId="24491"/>
    <cellStyle name="Normal 81 2 6 4" xfId="24492"/>
    <cellStyle name="Normal 81 2 6 5" xfId="24493"/>
    <cellStyle name="Normal 81 2 6 6" xfId="24494"/>
    <cellStyle name="Normal 81 2 7" xfId="24495"/>
    <cellStyle name="Normal 81 2 7 2" xfId="24496"/>
    <cellStyle name="Normal 81 2 7 2 2" xfId="24497"/>
    <cellStyle name="Normal 81 2 7 2 2 2" xfId="24498"/>
    <cellStyle name="Normal 81 2 7 2 3" xfId="24499"/>
    <cellStyle name="Normal 81 2 7 3" xfId="24500"/>
    <cellStyle name="Normal 81 2 7 3 2" xfId="24501"/>
    <cellStyle name="Normal 81 2 7 4" xfId="24502"/>
    <cellStyle name="Normal 81 2 7 5" xfId="24503"/>
    <cellStyle name="Normal 81 2 7 6" xfId="24504"/>
    <cellStyle name="Normal 81 2 8" xfId="24505"/>
    <cellStyle name="Normal 81 2 8 2" xfId="24506"/>
    <cellStyle name="Normal 81 2 8 2 2" xfId="24507"/>
    <cellStyle name="Normal 81 2 8 2 2 2" xfId="24508"/>
    <cellStyle name="Normal 81 2 8 2 3" xfId="24509"/>
    <cellStyle name="Normal 81 2 8 3" xfId="24510"/>
    <cellStyle name="Normal 81 2 8 3 2" xfId="24511"/>
    <cellStyle name="Normal 81 2 8 4" xfId="24512"/>
    <cellStyle name="Normal 81 2 8 5" xfId="24513"/>
    <cellStyle name="Normal 81 2 8 6" xfId="24514"/>
    <cellStyle name="Normal 81 2 9" xfId="24515"/>
    <cellStyle name="Normal 81 2 9 2" xfId="24516"/>
    <cellStyle name="Normal 81 2 9 2 2" xfId="24517"/>
    <cellStyle name="Normal 81 2 9 2 2 2" xfId="24518"/>
    <cellStyle name="Normal 81 2 9 2 3" xfId="24519"/>
    <cellStyle name="Normal 81 2 9 3" xfId="24520"/>
    <cellStyle name="Normal 81 2 9 3 2" xfId="24521"/>
    <cellStyle name="Normal 81 2 9 4" xfId="24522"/>
    <cellStyle name="Normal 81 2 9 5" xfId="24523"/>
    <cellStyle name="Normal 81 2 9 6" xfId="24524"/>
    <cellStyle name="Normal 81 20" xfId="24525"/>
    <cellStyle name="Normal 81 3" xfId="24526"/>
    <cellStyle name="Normal 81 3 10" xfId="24527"/>
    <cellStyle name="Normal 81 3 10 2" xfId="24528"/>
    <cellStyle name="Normal 81 3 10 2 2" xfId="24529"/>
    <cellStyle name="Normal 81 3 10 2 2 2" xfId="24530"/>
    <cellStyle name="Normal 81 3 10 2 3" xfId="24531"/>
    <cellStyle name="Normal 81 3 10 3" xfId="24532"/>
    <cellStyle name="Normal 81 3 10 3 2" xfId="24533"/>
    <cellStyle name="Normal 81 3 10 4" xfId="24534"/>
    <cellStyle name="Normal 81 3 10 5" xfId="24535"/>
    <cellStyle name="Normal 81 3 10 6" xfId="24536"/>
    <cellStyle name="Normal 81 3 11" xfId="24537"/>
    <cellStyle name="Normal 81 3 11 2" xfId="24538"/>
    <cellStyle name="Normal 81 3 11 2 2" xfId="24539"/>
    <cellStyle name="Normal 81 3 11 2 2 2" xfId="24540"/>
    <cellStyle name="Normal 81 3 11 2 3" xfId="24541"/>
    <cellStyle name="Normal 81 3 11 3" xfId="24542"/>
    <cellStyle name="Normal 81 3 11 3 2" xfId="24543"/>
    <cellStyle name="Normal 81 3 11 4" xfId="24544"/>
    <cellStyle name="Normal 81 3 11 5" xfId="24545"/>
    <cellStyle name="Normal 81 3 11 6" xfId="24546"/>
    <cellStyle name="Normal 81 3 12" xfId="24547"/>
    <cellStyle name="Normal 81 3 12 2" xfId="24548"/>
    <cellStyle name="Normal 81 3 12 2 2" xfId="24549"/>
    <cellStyle name="Normal 81 3 12 3" xfId="24550"/>
    <cellStyle name="Normal 81 3 13" xfId="24551"/>
    <cellStyle name="Normal 81 3 13 2" xfId="24552"/>
    <cellStyle name="Normal 81 3 14" xfId="24553"/>
    <cellStyle name="Normal 81 3 15" xfId="24554"/>
    <cellStyle name="Normal 81 3 16" xfId="24555"/>
    <cellStyle name="Normal 81 3 2" xfId="24556"/>
    <cellStyle name="Normal 81 3 2 2" xfId="24557"/>
    <cellStyle name="Normal 81 3 2 2 2" xfId="24558"/>
    <cellStyle name="Normal 81 3 2 2 2 2" xfId="24559"/>
    <cellStyle name="Normal 81 3 2 2 3" xfId="24560"/>
    <cellStyle name="Normal 81 3 2 3" xfId="24561"/>
    <cellStyle name="Normal 81 3 2 3 2" xfId="24562"/>
    <cellStyle name="Normal 81 3 2 4" xfId="24563"/>
    <cellStyle name="Normal 81 3 2 5" xfId="24564"/>
    <cellStyle name="Normal 81 3 2 6" xfId="24565"/>
    <cellStyle name="Normal 81 3 3" xfId="24566"/>
    <cellStyle name="Normal 81 3 3 2" xfId="24567"/>
    <cellStyle name="Normal 81 3 3 2 2" xfId="24568"/>
    <cellStyle name="Normal 81 3 3 2 2 2" xfId="24569"/>
    <cellStyle name="Normal 81 3 3 2 3" xfId="24570"/>
    <cellStyle name="Normal 81 3 3 3" xfId="24571"/>
    <cellStyle name="Normal 81 3 3 3 2" xfId="24572"/>
    <cellStyle name="Normal 81 3 3 4" xfId="24573"/>
    <cellStyle name="Normal 81 3 3 5" xfId="24574"/>
    <cellStyle name="Normal 81 3 3 6" xfId="24575"/>
    <cellStyle name="Normal 81 3 4" xfId="24576"/>
    <cellStyle name="Normal 81 3 4 2" xfId="24577"/>
    <cellStyle name="Normal 81 3 4 2 2" xfId="24578"/>
    <cellStyle name="Normal 81 3 4 2 2 2" xfId="24579"/>
    <cellStyle name="Normal 81 3 4 2 3" xfId="24580"/>
    <cellStyle name="Normal 81 3 4 3" xfId="24581"/>
    <cellStyle name="Normal 81 3 4 3 2" xfId="24582"/>
    <cellStyle name="Normal 81 3 4 4" xfId="24583"/>
    <cellStyle name="Normal 81 3 4 5" xfId="24584"/>
    <cellStyle name="Normal 81 3 4 6" xfId="24585"/>
    <cellStyle name="Normal 81 3 5" xfId="24586"/>
    <cellStyle name="Normal 81 3 5 2" xfId="24587"/>
    <cellStyle name="Normal 81 3 5 2 2" xfId="24588"/>
    <cellStyle name="Normal 81 3 5 2 2 2" xfId="24589"/>
    <cellStyle name="Normal 81 3 5 2 3" xfId="24590"/>
    <cellStyle name="Normal 81 3 5 3" xfId="24591"/>
    <cellStyle name="Normal 81 3 5 3 2" xfId="24592"/>
    <cellStyle name="Normal 81 3 5 4" xfId="24593"/>
    <cellStyle name="Normal 81 3 5 5" xfId="24594"/>
    <cellStyle name="Normal 81 3 5 6" xfId="24595"/>
    <cellStyle name="Normal 81 3 6" xfId="24596"/>
    <cellStyle name="Normal 81 3 6 2" xfId="24597"/>
    <cellStyle name="Normal 81 3 6 2 2" xfId="24598"/>
    <cellStyle name="Normal 81 3 6 2 2 2" xfId="24599"/>
    <cellStyle name="Normal 81 3 6 2 3" xfId="24600"/>
    <cellStyle name="Normal 81 3 6 3" xfId="24601"/>
    <cellStyle name="Normal 81 3 6 3 2" xfId="24602"/>
    <cellStyle name="Normal 81 3 6 4" xfId="24603"/>
    <cellStyle name="Normal 81 3 6 5" xfId="24604"/>
    <cellStyle name="Normal 81 3 6 6" xfId="24605"/>
    <cellStyle name="Normal 81 3 7" xfId="24606"/>
    <cellStyle name="Normal 81 3 7 2" xfId="24607"/>
    <cellStyle name="Normal 81 3 7 2 2" xfId="24608"/>
    <cellStyle name="Normal 81 3 7 2 2 2" xfId="24609"/>
    <cellStyle name="Normal 81 3 7 2 3" xfId="24610"/>
    <cellStyle name="Normal 81 3 7 3" xfId="24611"/>
    <cellStyle name="Normal 81 3 7 3 2" xfId="24612"/>
    <cellStyle name="Normal 81 3 7 4" xfId="24613"/>
    <cellStyle name="Normal 81 3 7 5" xfId="24614"/>
    <cellStyle name="Normal 81 3 7 6" xfId="24615"/>
    <cellStyle name="Normal 81 3 8" xfId="24616"/>
    <cellStyle name="Normal 81 3 8 2" xfId="24617"/>
    <cellStyle name="Normal 81 3 8 2 2" xfId="24618"/>
    <cellStyle name="Normal 81 3 8 2 2 2" xfId="24619"/>
    <cellStyle name="Normal 81 3 8 2 3" xfId="24620"/>
    <cellStyle name="Normal 81 3 8 3" xfId="24621"/>
    <cellStyle name="Normal 81 3 8 3 2" xfId="24622"/>
    <cellStyle name="Normal 81 3 8 4" xfId="24623"/>
    <cellStyle name="Normal 81 3 8 5" xfId="24624"/>
    <cellStyle name="Normal 81 3 8 6" xfId="24625"/>
    <cellStyle name="Normal 81 3 9" xfId="24626"/>
    <cellStyle name="Normal 81 3 9 2" xfId="24627"/>
    <cellStyle name="Normal 81 3 9 2 2" xfId="24628"/>
    <cellStyle name="Normal 81 3 9 2 2 2" xfId="24629"/>
    <cellStyle name="Normal 81 3 9 2 3" xfId="24630"/>
    <cellStyle name="Normal 81 3 9 3" xfId="24631"/>
    <cellStyle name="Normal 81 3 9 3 2" xfId="24632"/>
    <cellStyle name="Normal 81 3 9 4" xfId="24633"/>
    <cellStyle name="Normal 81 3 9 5" xfId="24634"/>
    <cellStyle name="Normal 81 3 9 6" xfId="24635"/>
    <cellStyle name="Normal 81 4" xfId="24636"/>
    <cellStyle name="Normal 81 4 2" xfId="24637"/>
    <cellStyle name="Normal 81 4 2 2" xfId="24638"/>
    <cellStyle name="Normal 81 4 2 2 2" xfId="24639"/>
    <cellStyle name="Normal 81 4 2 3" xfId="24640"/>
    <cellStyle name="Normal 81 4 3" xfId="24641"/>
    <cellStyle name="Normal 81 4 3 2" xfId="24642"/>
    <cellStyle name="Normal 81 4 4" xfId="24643"/>
    <cellStyle name="Normal 81 4 5" xfId="24644"/>
    <cellStyle name="Normal 81 4 6" xfId="24645"/>
    <cellStyle name="Normal 81 5" xfId="24646"/>
    <cellStyle name="Normal 81 5 2" xfId="24647"/>
    <cellStyle name="Normal 81 5 2 2" xfId="24648"/>
    <cellStyle name="Normal 81 5 2 2 2" xfId="24649"/>
    <cellStyle name="Normal 81 5 2 3" xfId="24650"/>
    <cellStyle name="Normal 81 5 3" xfId="24651"/>
    <cellStyle name="Normal 81 5 3 2" xfId="24652"/>
    <cellStyle name="Normal 81 5 4" xfId="24653"/>
    <cellStyle name="Normal 81 5 5" xfId="24654"/>
    <cellStyle name="Normal 81 5 6" xfId="24655"/>
    <cellStyle name="Normal 81 6" xfId="24656"/>
    <cellStyle name="Normal 81 6 2" xfId="24657"/>
    <cellStyle name="Normal 81 6 2 2" xfId="24658"/>
    <cellStyle name="Normal 81 6 2 2 2" xfId="24659"/>
    <cellStyle name="Normal 81 6 2 3" xfId="24660"/>
    <cellStyle name="Normal 81 6 3" xfId="24661"/>
    <cellStyle name="Normal 81 6 3 2" xfId="24662"/>
    <cellStyle name="Normal 81 6 4" xfId="24663"/>
    <cellStyle name="Normal 81 6 5" xfId="24664"/>
    <cellStyle name="Normal 81 6 6" xfId="24665"/>
    <cellStyle name="Normal 81 7" xfId="24666"/>
    <cellStyle name="Normal 81 7 2" xfId="24667"/>
    <cellStyle name="Normal 81 7 2 2" xfId="24668"/>
    <cellStyle name="Normal 81 7 2 2 2" xfId="24669"/>
    <cellStyle name="Normal 81 7 2 3" xfId="24670"/>
    <cellStyle name="Normal 81 7 3" xfId="24671"/>
    <cellStyle name="Normal 81 7 3 2" xfId="24672"/>
    <cellStyle name="Normal 81 7 4" xfId="24673"/>
    <cellStyle name="Normal 81 7 5" xfId="24674"/>
    <cellStyle name="Normal 81 7 6" xfId="24675"/>
    <cellStyle name="Normal 81 8" xfId="24676"/>
    <cellStyle name="Normal 81 8 2" xfId="24677"/>
    <cellStyle name="Normal 81 8 2 2" xfId="24678"/>
    <cellStyle name="Normal 81 8 2 2 2" xfId="24679"/>
    <cellStyle name="Normal 81 8 2 3" xfId="24680"/>
    <cellStyle name="Normal 81 8 3" xfId="24681"/>
    <cellStyle name="Normal 81 8 3 2" xfId="24682"/>
    <cellStyle name="Normal 81 8 4" xfId="24683"/>
    <cellStyle name="Normal 81 8 5" xfId="24684"/>
    <cellStyle name="Normal 81 8 6" xfId="24685"/>
    <cellStyle name="Normal 81 9" xfId="24686"/>
    <cellStyle name="Normal 81 9 2" xfId="24687"/>
    <cellStyle name="Normal 81 9 2 2" xfId="24688"/>
    <cellStyle name="Normal 81 9 2 2 2" xfId="24689"/>
    <cellStyle name="Normal 81 9 2 3" xfId="24690"/>
    <cellStyle name="Normal 81 9 3" xfId="24691"/>
    <cellStyle name="Normal 81 9 3 2" xfId="24692"/>
    <cellStyle name="Normal 81 9 4" xfId="24693"/>
    <cellStyle name="Normal 81 9 5" xfId="24694"/>
    <cellStyle name="Normal 81 9 6" xfId="24695"/>
    <cellStyle name="Normal 82" xfId="24696"/>
    <cellStyle name="Normal 82 10" xfId="24697"/>
    <cellStyle name="Normal 82 10 2" xfId="24698"/>
    <cellStyle name="Normal 82 10 2 2" xfId="24699"/>
    <cellStyle name="Normal 82 10 2 2 2" xfId="24700"/>
    <cellStyle name="Normal 82 10 2 3" xfId="24701"/>
    <cellStyle name="Normal 82 10 3" xfId="24702"/>
    <cellStyle name="Normal 82 10 3 2" xfId="24703"/>
    <cellStyle name="Normal 82 10 4" xfId="24704"/>
    <cellStyle name="Normal 82 10 5" xfId="24705"/>
    <cellStyle name="Normal 82 10 6" xfId="24706"/>
    <cellStyle name="Normal 82 11" xfId="24707"/>
    <cellStyle name="Normal 82 11 2" xfId="24708"/>
    <cellStyle name="Normal 82 11 2 2" xfId="24709"/>
    <cellStyle name="Normal 82 11 2 2 2" xfId="24710"/>
    <cellStyle name="Normal 82 11 2 3" xfId="24711"/>
    <cellStyle name="Normal 82 11 3" xfId="24712"/>
    <cellStyle name="Normal 82 11 3 2" xfId="24713"/>
    <cellStyle name="Normal 82 11 4" xfId="24714"/>
    <cellStyle name="Normal 82 11 5" xfId="24715"/>
    <cellStyle name="Normal 82 11 6" xfId="24716"/>
    <cellStyle name="Normal 82 12" xfId="24717"/>
    <cellStyle name="Normal 82 12 2" xfId="24718"/>
    <cellStyle name="Normal 82 12 2 2" xfId="24719"/>
    <cellStyle name="Normal 82 12 2 2 2" xfId="24720"/>
    <cellStyle name="Normal 82 12 2 3" xfId="24721"/>
    <cellStyle name="Normal 82 12 3" xfId="24722"/>
    <cellStyle name="Normal 82 12 3 2" xfId="24723"/>
    <cellStyle name="Normal 82 12 4" xfId="24724"/>
    <cellStyle name="Normal 82 12 5" xfId="24725"/>
    <cellStyle name="Normal 82 12 6" xfId="24726"/>
    <cellStyle name="Normal 82 13" xfId="24727"/>
    <cellStyle name="Normal 82 13 2" xfId="24728"/>
    <cellStyle name="Normal 82 13 2 2" xfId="24729"/>
    <cellStyle name="Normal 82 13 2 2 2" xfId="24730"/>
    <cellStyle name="Normal 82 13 2 3" xfId="24731"/>
    <cellStyle name="Normal 82 13 3" xfId="24732"/>
    <cellStyle name="Normal 82 13 3 2" xfId="24733"/>
    <cellStyle name="Normal 82 13 4" xfId="24734"/>
    <cellStyle name="Normal 82 13 5" xfId="24735"/>
    <cellStyle name="Normal 82 13 6" xfId="24736"/>
    <cellStyle name="Normal 82 14" xfId="24737"/>
    <cellStyle name="Normal 82 14 2" xfId="24738"/>
    <cellStyle name="Normal 82 14 2 2" xfId="24739"/>
    <cellStyle name="Normal 82 14 2 2 2" xfId="24740"/>
    <cellStyle name="Normal 82 14 2 3" xfId="24741"/>
    <cellStyle name="Normal 82 14 3" xfId="24742"/>
    <cellStyle name="Normal 82 14 3 2" xfId="24743"/>
    <cellStyle name="Normal 82 14 4" xfId="24744"/>
    <cellStyle name="Normal 82 14 5" xfId="24745"/>
    <cellStyle name="Normal 82 14 6" xfId="24746"/>
    <cellStyle name="Normal 82 15" xfId="24747"/>
    <cellStyle name="Normal 82 15 2" xfId="24748"/>
    <cellStyle name="Normal 82 16" xfId="24749"/>
    <cellStyle name="Normal 82 16 2" xfId="24750"/>
    <cellStyle name="Normal 82 16 2 2" xfId="24751"/>
    <cellStyle name="Normal 82 16 3" xfId="24752"/>
    <cellStyle name="Normal 82 17" xfId="24753"/>
    <cellStyle name="Normal 82 17 2" xfId="24754"/>
    <cellStyle name="Normal 82 18" xfId="24755"/>
    <cellStyle name="Normal 82 19" xfId="24756"/>
    <cellStyle name="Normal 82 2" xfId="24757"/>
    <cellStyle name="Normal 82 2 10" xfId="24758"/>
    <cellStyle name="Normal 82 2 10 2" xfId="24759"/>
    <cellStyle name="Normal 82 2 10 2 2" xfId="24760"/>
    <cellStyle name="Normal 82 2 10 2 2 2" xfId="24761"/>
    <cellStyle name="Normal 82 2 10 2 3" xfId="24762"/>
    <cellStyle name="Normal 82 2 10 3" xfId="24763"/>
    <cellStyle name="Normal 82 2 10 3 2" xfId="24764"/>
    <cellStyle name="Normal 82 2 10 4" xfId="24765"/>
    <cellStyle name="Normal 82 2 10 5" xfId="24766"/>
    <cellStyle name="Normal 82 2 10 6" xfId="24767"/>
    <cellStyle name="Normal 82 2 11" xfId="24768"/>
    <cellStyle name="Normal 82 2 11 2" xfId="24769"/>
    <cellStyle name="Normal 82 2 11 2 2" xfId="24770"/>
    <cellStyle name="Normal 82 2 11 2 2 2" xfId="24771"/>
    <cellStyle name="Normal 82 2 11 2 3" xfId="24772"/>
    <cellStyle name="Normal 82 2 11 3" xfId="24773"/>
    <cellStyle name="Normal 82 2 11 3 2" xfId="24774"/>
    <cellStyle name="Normal 82 2 11 4" xfId="24775"/>
    <cellStyle name="Normal 82 2 11 5" xfId="24776"/>
    <cellStyle name="Normal 82 2 11 6" xfId="24777"/>
    <cellStyle name="Normal 82 2 12" xfId="24778"/>
    <cellStyle name="Normal 82 2 12 2" xfId="24779"/>
    <cellStyle name="Normal 82 2 12 2 2" xfId="24780"/>
    <cellStyle name="Normal 82 2 12 2 2 2" xfId="24781"/>
    <cellStyle name="Normal 82 2 12 2 3" xfId="24782"/>
    <cellStyle name="Normal 82 2 12 3" xfId="24783"/>
    <cellStyle name="Normal 82 2 12 3 2" xfId="24784"/>
    <cellStyle name="Normal 82 2 12 4" xfId="24785"/>
    <cellStyle name="Normal 82 2 12 5" xfId="24786"/>
    <cellStyle name="Normal 82 2 12 6" xfId="24787"/>
    <cellStyle name="Normal 82 2 13" xfId="24788"/>
    <cellStyle name="Normal 82 2 13 2" xfId="24789"/>
    <cellStyle name="Normal 82 2 13 2 2" xfId="24790"/>
    <cellStyle name="Normal 82 2 13 2 2 2" xfId="24791"/>
    <cellStyle name="Normal 82 2 13 2 3" xfId="24792"/>
    <cellStyle name="Normal 82 2 13 3" xfId="24793"/>
    <cellStyle name="Normal 82 2 13 3 2" xfId="24794"/>
    <cellStyle name="Normal 82 2 13 4" xfId="24795"/>
    <cellStyle name="Normal 82 2 13 5" xfId="24796"/>
    <cellStyle name="Normal 82 2 13 6" xfId="24797"/>
    <cellStyle name="Normal 82 2 14" xfId="24798"/>
    <cellStyle name="Normal 82 2 14 2" xfId="24799"/>
    <cellStyle name="Normal 82 2 15" xfId="24800"/>
    <cellStyle name="Normal 82 2 15 2" xfId="24801"/>
    <cellStyle name="Normal 82 2 15 2 2" xfId="24802"/>
    <cellStyle name="Normal 82 2 15 3" xfId="24803"/>
    <cellStyle name="Normal 82 2 16" xfId="24804"/>
    <cellStyle name="Normal 82 2 16 2" xfId="24805"/>
    <cellStyle name="Normal 82 2 17" xfId="24806"/>
    <cellStyle name="Normal 82 2 18" xfId="24807"/>
    <cellStyle name="Normal 82 2 19" xfId="24808"/>
    <cellStyle name="Normal 82 2 2" xfId="24809"/>
    <cellStyle name="Normal 82 2 2 10" xfId="24810"/>
    <cellStyle name="Normal 82 2 2 10 2" xfId="24811"/>
    <cellStyle name="Normal 82 2 2 10 2 2" xfId="24812"/>
    <cellStyle name="Normal 82 2 2 10 2 2 2" xfId="24813"/>
    <cellStyle name="Normal 82 2 2 10 2 3" xfId="24814"/>
    <cellStyle name="Normal 82 2 2 10 3" xfId="24815"/>
    <cellStyle name="Normal 82 2 2 10 3 2" xfId="24816"/>
    <cellStyle name="Normal 82 2 2 10 4" xfId="24817"/>
    <cellStyle name="Normal 82 2 2 10 5" xfId="24818"/>
    <cellStyle name="Normal 82 2 2 10 6" xfId="24819"/>
    <cellStyle name="Normal 82 2 2 11" xfId="24820"/>
    <cellStyle name="Normal 82 2 2 11 2" xfId="24821"/>
    <cellStyle name="Normal 82 2 2 11 2 2" xfId="24822"/>
    <cellStyle name="Normal 82 2 2 11 2 2 2" xfId="24823"/>
    <cellStyle name="Normal 82 2 2 11 2 3" xfId="24824"/>
    <cellStyle name="Normal 82 2 2 11 3" xfId="24825"/>
    <cellStyle name="Normal 82 2 2 11 3 2" xfId="24826"/>
    <cellStyle name="Normal 82 2 2 11 4" xfId="24827"/>
    <cellStyle name="Normal 82 2 2 11 5" xfId="24828"/>
    <cellStyle name="Normal 82 2 2 11 6" xfId="24829"/>
    <cellStyle name="Normal 82 2 2 12" xfId="24830"/>
    <cellStyle name="Normal 82 2 2 12 2" xfId="24831"/>
    <cellStyle name="Normal 82 2 2 12 2 2" xfId="24832"/>
    <cellStyle name="Normal 82 2 2 12 3" xfId="24833"/>
    <cellStyle name="Normal 82 2 2 13" xfId="24834"/>
    <cellStyle name="Normal 82 2 2 13 2" xfId="24835"/>
    <cellStyle name="Normal 82 2 2 14" xfId="24836"/>
    <cellStyle name="Normal 82 2 2 15" xfId="24837"/>
    <cellStyle name="Normal 82 2 2 16" xfId="24838"/>
    <cellStyle name="Normal 82 2 2 2" xfId="24839"/>
    <cellStyle name="Normal 82 2 2 2 2" xfId="24840"/>
    <cellStyle name="Normal 82 2 2 2 2 2" xfId="24841"/>
    <cellStyle name="Normal 82 2 2 2 2 2 2" xfId="24842"/>
    <cellStyle name="Normal 82 2 2 2 2 3" xfId="24843"/>
    <cellStyle name="Normal 82 2 2 2 3" xfId="24844"/>
    <cellStyle name="Normal 82 2 2 2 3 2" xfId="24845"/>
    <cellStyle name="Normal 82 2 2 2 4" xfId="24846"/>
    <cellStyle name="Normal 82 2 2 2 5" xfId="24847"/>
    <cellStyle name="Normal 82 2 2 2 6" xfId="24848"/>
    <cellStyle name="Normal 82 2 2 3" xfId="24849"/>
    <cellStyle name="Normal 82 2 2 3 2" xfId="24850"/>
    <cellStyle name="Normal 82 2 2 3 2 2" xfId="24851"/>
    <cellStyle name="Normal 82 2 2 3 2 2 2" xfId="24852"/>
    <cellStyle name="Normal 82 2 2 3 2 3" xfId="24853"/>
    <cellStyle name="Normal 82 2 2 3 3" xfId="24854"/>
    <cellStyle name="Normal 82 2 2 3 3 2" xfId="24855"/>
    <cellStyle name="Normal 82 2 2 3 4" xfId="24856"/>
    <cellStyle name="Normal 82 2 2 3 5" xfId="24857"/>
    <cellStyle name="Normal 82 2 2 3 6" xfId="24858"/>
    <cellStyle name="Normal 82 2 2 4" xfId="24859"/>
    <cellStyle name="Normal 82 2 2 4 2" xfId="24860"/>
    <cellStyle name="Normal 82 2 2 4 2 2" xfId="24861"/>
    <cellStyle name="Normal 82 2 2 4 2 2 2" xfId="24862"/>
    <cellStyle name="Normal 82 2 2 4 2 3" xfId="24863"/>
    <cellStyle name="Normal 82 2 2 4 3" xfId="24864"/>
    <cellStyle name="Normal 82 2 2 4 3 2" xfId="24865"/>
    <cellStyle name="Normal 82 2 2 4 4" xfId="24866"/>
    <cellStyle name="Normal 82 2 2 4 5" xfId="24867"/>
    <cellStyle name="Normal 82 2 2 4 6" xfId="24868"/>
    <cellStyle name="Normal 82 2 2 5" xfId="24869"/>
    <cellStyle name="Normal 82 2 2 5 2" xfId="24870"/>
    <cellStyle name="Normal 82 2 2 5 2 2" xfId="24871"/>
    <cellStyle name="Normal 82 2 2 5 2 2 2" xfId="24872"/>
    <cellStyle name="Normal 82 2 2 5 2 3" xfId="24873"/>
    <cellStyle name="Normal 82 2 2 5 3" xfId="24874"/>
    <cellStyle name="Normal 82 2 2 5 3 2" xfId="24875"/>
    <cellStyle name="Normal 82 2 2 5 4" xfId="24876"/>
    <cellStyle name="Normal 82 2 2 5 5" xfId="24877"/>
    <cellStyle name="Normal 82 2 2 5 6" xfId="24878"/>
    <cellStyle name="Normal 82 2 2 6" xfId="24879"/>
    <cellStyle name="Normal 82 2 2 6 2" xfId="24880"/>
    <cellStyle name="Normal 82 2 2 6 2 2" xfId="24881"/>
    <cellStyle name="Normal 82 2 2 6 2 2 2" xfId="24882"/>
    <cellStyle name="Normal 82 2 2 6 2 3" xfId="24883"/>
    <cellStyle name="Normal 82 2 2 6 3" xfId="24884"/>
    <cellStyle name="Normal 82 2 2 6 3 2" xfId="24885"/>
    <cellStyle name="Normal 82 2 2 6 4" xfId="24886"/>
    <cellStyle name="Normal 82 2 2 6 5" xfId="24887"/>
    <cellStyle name="Normal 82 2 2 6 6" xfId="24888"/>
    <cellStyle name="Normal 82 2 2 7" xfId="24889"/>
    <cellStyle name="Normal 82 2 2 7 2" xfId="24890"/>
    <cellStyle name="Normal 82 2 2 7 2 2" xfId="24891"/>
    <cellStyle name="Normal 82 2 2 7 2 2 2" xfId="24892"/>
    <cellStyle name="Normal 82 2 2 7 2 3" xfId="24893"/>
    <cellStyle name="Normal 82 2 2 7 3" xfId="24894"/>
    <cellStyle name="Normal 82 2 2 7 3 2" xfId="24895"/>
    <cellStyle name="Normal 82 2 2 7 4" xfId="24896"/>
    <cellStyle name="Normal 82 2 2 7 5" xfId="24897"/>
    <cellStyle name="Normal 82 2 2 7 6" xfId="24898"/>
    <cellStyle name="Normal 82 2 2 8" xfId="24899"/>
    <cellStyle name="Normal 82 2 2 8 2" xfId="24900"/>
    <cellStyle name="Normal 82 2 2 8 2 2" xfId="24901"/>
    <cellStyle name="Normal 82 2 2 8 2 2 2" xfId="24902"/>
    <cellStyle name="Normal 82 2 2 8 2 3" xfId="24903"/>
    <cellStyle name="Normal 82 2 2 8 3" xfId="24904"/>
    <cellStyle name="Normal 82 2 2 8 3 2" xfId="24905"/>
    <cellStyle name="Normal 82 2 2 8 4" xfId="24906"/>
    <cellStyle name="Normal 82 2 2 8 5" xfId="24907"/>
    <cellStyle name="Normal 82 2 2 8 6" xfId="24908"/>
    <cellStyle name="Normal 82 2 2 9" xfId="24909"/>
    <cellStyle name="Normal 82 2 2 9 2" xfId="24910"/>
    <cellStyle name="Normal 82 2 2 9 2 2" xfId="24911"/>
    <cellStyle name="Normal 82 2 2 9 2 2 2" xfId="24912"/>
    <cellStyle name="Normal 82 2 2 9 2 3" xfId="24913"/>
    <cellStyle name="Normal 82 2 2 9 3" xfId="24914"/>
    <cellStyle name="Normal 82 2 2 9 3 2" xfId="24915"/>
    <cellStyle name="Normal 82 2 2 9 4" xfId="24916"/>
    <cellStyle name="Normal 82 2 2 9 5" xfId="24917"/>
    <cellStyle name="Normal 82 2 2 9 6" xfId="24918"/>
    <cellStyle name="Normal 82 2 3" xfId="24919"/>
    <cellStyle name="Normal 82 2 3 2" xfId="24920"/>
    <cellStyle name="Normal 82 2 3 2 2" xfId="24921"/>
    <cellStyle name="Normal 82 2 3 2 2 2" xfId="24922"/>
    <cellStyle name="Normal 82 2 3 2 3" xfId="24923"/>
    <cellStyle name="Normal 82 2 3 3" xfId="24924"/>
    <cellStyle name="Normal 82 2 3 3 2" xfId="24925"/>
    <cellStyle name="Normal 82 2 3 4" xfId="24926"/>
    <cellStyle name="Normal 82 2 3 5" xfId="24927"/>
    <cellStyle name="Normal 82 2 3 6" xfId="24928"/>
    <cellStyle name="Normal 82 2 4" xfId="24929"/>
    <cellStyle name="Normal 82 2 4 2" xfId="24930"/>
    <cellStyle name="Normal 82 2 4 2 2" xfId="24931"/>
    <cellStyle name="Normal 82 2 4 2 2 2" xfId="24932"/>
    <cellStyle name="Normal 82 2 4 2 3" xfId="24933"/>
    <cellStyle name="Normal 82 2 4 3" xfId="24934"/>
    <cellStyle name="Normal 82 2 4 3 2" xfId="24935"/>
    <cellStyle name="Normal 82 2 4 4" xfId="24936"/>
    <cellStyle name="Normal 82 2 4 5" xfId="24937"/>
    <cellStyle name="Normal 82 2 4 6" xfId="24938"/>
    <cellStyle name="Normal 82 2 5" xfId="24939"/>
    <cellStyle name="Normal 82 2 5 2" xfId="24940"/>
    <cellStyle name="Normal 82 2 5 2 2" xfId="24941"/>
    <cellStyle name="Normal 82 2 5 2 2 2" xfId="24942"/>
    <cellStyle name="Normal 82 2 5 2 3" xfId="24943"/>
    <cellStyle name="Normal 82 2 5 3" xfId="24944"/>
    <cellStyle name="Normal 82 2 5 3 2" xfId="24945"/>
    <cellStyle name="Normal 82 2 5 4" xfId="24946"/>
    <cellStyle name="Normal 82 2 5 5" xfId="24947"/>
    <cellStyle name="Normal 82 2 5 6" xfId="24948"/>
    <cellStyle name="Normal 82 2 6" xfId="24949"/>
    <cellStyle name="Normal 82 2 6 2" xfId="24950"/>
    <cellStyle name="Normal 82 2 6 2 2" xfId="24951"/>
    <cellStyle name="Normal 82 2 6 2 2 2" xfId="24952"/>
    <cellStyle name="Normal 82 2 6 2 3" xfId="24953"/>
    <cellStyle name="Normal 82 2 6 3" xfId="24954"/>
    <cellStyle name="Normal 82 2 6 3 2" xfId="24955"/>
    <cellStyle name="Normal 82 2 6 4" xfId="24956"/>
    <cellStyle name="Normal 82 2 6 5" xfId="24957"/>
    <cellStyle name="Normal 82 2 6 6" xfId="24958"/>
    <cellStyle name="Normal 82 2 7" xfId="24959"/>
    <cellStyle name="Normal 82 2 7 2" xfId="24960"/>
    <cellStyle name="Normal 82 2 7 2 2" xfId="24961"/>
    <cellStyle name="Normal 82 2 7 2 2 2" xfId="24962"/>
    <cellStyle name="Normal 82 2 7 2 3" xfId="24963"/>
    <cellStyle name="Normal 82 2 7 3" xfId="24964"/>
    <cellStyle name="Normal 82 2 7 3 2" xfId="24965"/>
    <cellStyle name="Normal 82 2 7 4" xfId="24966"/>
    <cellStyle name="Normal 82 2 7 5" xfId="24967"/>
    <cellStyle name="Normal 82 2 7 6" xfId="24968"/>
    <cellStyle name="Normal 82 2 8" xfId="24969"/>
    <cellStyle name="Normal 82 2 8 2" xfId="24970"/>
    <cellStyle name="Normal 82 2 8 2 2" xfId="24971"/>
    <cellStyle name="Normal 82 2 8 2 2 2" xfId="24972"/>
    <cellStyle name="Normal 82 2 8 2 3" xfId="24973"/>
    <cellStyle name="Normal 82 2 8 3" xfId="24974"/>
    <cellStyle name="Normal 82 2 8 3 2" xfId="24975"/>
    <cellStyle name="Normal 82 2 8 4" xfId="24976"/>
    <cellStyle name="Normal 82 2 8 5" xfId="24977"/>
    <cellStyle name="Normal 82 2 8 6" xfId="24978"/>
    <cellStyle name="Normal 82 2 9" xfId="24979"/>
    <cellStyle name="Normal 82 2 9 2" xfId="24980"/>
    <cellStyle name="Normal 82 2 9 2 2" xfId="24981"/>
    <cellStyle name="Normal 82 2 9 2 2 2" xfId="24982"/>
    <cellStyle name="Normal 82 2 9 2 3" xfId="24983"/>
    <cellStyle name="Normal 82 2 9 3" xfId="24984"/>
    <cellStyle name="Normal 82 2 9 3 2" xfId="24985"/>
    <cellStyle name="Normal 82 2 9 4" xfId="24986"/>
    <cellStyle name="Normal 82 2 9 5" xfId="24987"/>
    <cellStyle name="Normal 82 2 9 6" xfId="24988"/>
    <cellStyle name="Normal 82 20" xfId="24989"/>
    <cellStyle name="Normal 82 3" xfId="24990"/>
    <cellStyle name="Normal 82 3 10" xfId="24991"/>
    <cellStyle name="Normal 82 3 10 2" xfId="24992"/>
    <cellStyle name="Normal 82 3 10 2 2" xfId="24993"/>
    <cellStyle name="Normal 82 3 10 2 2 2" xfId="24994"/>
    <cellStyle name="Normal 82 3 10 2 3" xfId="24995"/>
    <cellStyle name="Normal 82 3 10 3" xfId="24996"/>
    <cellStyle name="Normal 82 3 10 3 2" xfId="24997"/>
    <cellStyle name="Normal 82 3 10 4" xfId="24998"/>
    <cellStyle name="Normal 82 3 10 5" xfId="24999"/>
    <cellStyle name="Normal 82 3 10 6" xfId="25000"/>
    <cellStyle name="Normal 82 3 11" xfId="25001"/>
    <cellStyle name="Normal 82 3 11 2" xfId="25002"/>
    <cellStyle name="Normal 82 3 11 2 2" xfId="25003"/>
    <cellStyle name="Normal 82 3 11 2 2 2" xfId="25004"/>
    <cellStyle name="Normal 82 3 11 2 3" xfId="25005"/>
    <cellStyle name="Normal 82 3 11 3" xfId="25006"/>
    <cellStyle name="Normal 82 3 11 3 2" xfId="25007"/>
    <cellStyle name="Normal 82 3 11 4" xfId="25008"/>
    <cellStyle name="Normal 82 3 11 5" xfId="25009"/>
    <cellStyle name="Normal 82 3 11 6" xfId="25010"/>
    <cellStyle name="Normal 82 3 12" xfId="25011"/>
    <cellStyle name="Normal 82 3 12 2" xfId="25012"/>
    <cellStyle name="Normal 82 3 12 2 2" xfId="25013"/>
    <cellStyle name="Normal 82 3 12 3" xfId="25014"/>
    <cellStyle name="Normal 82 3 13" xfId="25015"/>
    <cellStyle name="Normal 82 3 13 2" xfId="25016"/>
    <cellStyle name="Normal 82 3 14" xfId="25017"/>
    <cellStyle name="Normal 82 3 15" xfId="25018"/>
    <cellStyle name="Normal 82 3 16" xfId="25019"/>
    <cellStyle name="Normal 82 3 2" xfId="25020"/>
    <cellStyle name="Normal 82 3 2 2" xfId="25021"/>
    <cellStyle name="Normal 82 3 2 2 2" xfId="25022"/>
    <cellStyle name="Normal 82 3 2 2 2 2" xfId="25023"/>
    <cellStyle name="Normal 82 3 2 2 3" xfId="25024"/>
    <cellStyle name="Normal 82 3 2 3" xfId="25025"/>
    <cellStyle name="Normal 82 3 2 3 2" xfId="25026"/>
    <cellStyle name="Normal 82 3 2 4" xfId="25027"/>
    <cellStyle name="Normal 82 3 2 5" xfId="25028"/>
    <cellStyle name="Normal 82 3 2 6" xfId="25029"/>
    <cellStyle name="Normal 82 3 3" xfId="25030"/>
    <cellStyle name="Normal 82 3 3 2" xfId="25031"/>
    <cellStyle name="Normal 82 3 3 2 2" xfId="25032"/>
    <cellStyle name="Normal 82 3 3 2 2 2" xfId="25033"/>
    <cellStyle name="Normal 82 3 3 2 3" xfId="25034"/>
    <cellStyle name="Normal 82 3 3 3" xfId="25035"/>
    <cellStyle name="Normal 82 3 3 3 2" xfId="25036"/>
    <cellStyle name="Normal 82 3 3 4" xfId="25037"/>
    <cellStyle name="Normal 82 3 3 5" xfId="25038"/>
    <cellStyle name="Normal 82 3 3 6" xfId="25039"/>
    <cellStyle name="Normal 82 3 4" xfId="25040"/>
    <cellStyle name="Normal 82 3 4 2" xfId="25041"/>
    <cellStyle name="Normal 82 3 4 2 2" xfId="25042"/>
    <cellStyle name="Normal 82 3 4 2 2 2" xfId="25043"/>
    <cellStyle name="Normal 82 3 4 2 3" xfId="25044"/>
    <cellStyle name="Normal 82 3 4 3" xfId="25045"/>
    <cellStyle name="Normal 82 3 4 3 2" xfId="25046"/>
    <cellStyle name="Normal 82 3 4 4" xfId="25047"/>
    <cellStyle name="Normal 82 3 4 5" xfId="25048"/>
    <cellStyle name="Normal 82 3 4 6" xfId="25049"/>
    <cellStyle name="Normal 82 3 5" xfId="25050"/>
    <cellStyle name="Normal 82 3 5 2" xfId="25051"/>
    <cellStyle name="Normal 82 3 5 2 2" xfId="25052"/>
    <cellStyle name="Normal 82 3 5 2 2 2" xfId="25053"/>
    <cellStyle name="Normal 82 3 5 2 3" xfId="25054"/>
    <cellStyle name="Normal 82 3 5 3" xfId="25055"/>
    <cellStyle name="Normal 82 3 5 3 2" xfId="25056"/>
    <cellStyle name="Normal 82 3 5 4" xfId="25057"/>
    <cellStyle name="Normal 82 3 5 5" xfId="25058"/>
    <cellStyle name="Normal 82 3 5 6" xfId="25059"/>
    <cellStyle name="Normal 82 3 6" xfId="25060"/>
    <cellStyle name="Normal 82 3 6 2" xfId="25061"/>
    <cellStyle name="Normal 82 3 6 2 2" xfId="25062"/>
    <cellStyle name="Normal 82 3 6 2 2 2" xfId="25063"/>
    <cellStyle name="Normal 82 3 6 2 3" xfId="25064"/>
    <cellStyle name="Normal 82 3 6 3" xfId="25065"/>
    <cellStyle name="Normal 82 3 6 3 2" xfId="25066"/>
    <cellStyle name="Normal 82 3 6 4" xfId="25067"/>
    <cellStyle name="Normal 82 3 6 5" xfId="25068"/>
    <cellStyle name="Normal 82 3 6 6" xfId="25069"/>
    <cellStyle name="Normal 82 3 7" xfId="25070"/>
    <cellStyle name="Normal 82 3 7 2" xfId="25071"/>
    <cellStyle name="Normal 82 3 7 2 2" xfId="25072"/>
    <cellStyle name="Normal 82 3 7 2 2 2" xfId="25073"/>
    <cellStyle name="Normal 82 3 7 2 3" xfId="25074"/>
    <cellStyle name="Normal 82 3 7 3" xfId="25075"/>
    <cellStyle name="Normal 82 3 7 3 2" xfId="25076"/>
    <cellStyle name="Normal 82 3 7 4" xfId="25077"/>
    <cellStyle name="Normal 82 3 7 5" xfId="25078"/>
    <cellStyle name="Normal 82 3 7 6" xfId="25079"/>
    <cellStyle name="Normal 82 3 8" xfId="25080"/>
    <cellStyle name="Normal 82 3 8 2" xfId="25081"/>
    <cellStyle name="Normal 82 3 8 2 2" xfId="25082"/>
    <cellStyle name="Normal 82 3 8 2 2 2" xfId="25083"/>
    <cellStyle name="Normal 82 3 8 2 3" xfId="25084"/>
    <cellStyle name="Normal 82 3 8 3" xfId="25085"/>
    <cellStyle name="Normal 82 3 8 3 2" xfId="25086"/>
    <cellStyle name="Normal 82 3 8 4" xfId="25087"/>
    <cellStyle name="Normal 82 3 8 5" xfId="25088"/>
    <cellStyle name="Normal 82 3 8 6" xfId="25089"/>
    <cellStyle name="Normal 82 3 9" xfId="25090"/>
    <cellStyle name="Normal 82 3 9 2" xfId="25091"/>
    <cellStyle name="Normal 82 3 9 2 2" xfId="25092"/>
    <cellStyle name="Normal 82 3 9 2 2 2" xfId="25093"/>
    <cellStyle name="Normal 82 3 9 2 3" xfId="25094"/>
    <cellStyle name="Normal 82 3 9 3" xfId="25095"/>
    <cellStyle name="Normal 82 3 9 3 2" xfId="25096"/>
    <cellStyle name="Normal 82 3 9 4" xfId="25097"/>
    <cellStyle name="Normal 82 3 9 5" xfId="25098"/>
    <cellStyle name="Normal 82 3 9 6" xfId="25099"/>
    <cellStyle name="Normal 82 4" xfId="25100"/>
    <cellStyle name="Normal 82 4 2" xfId="25101"/>
    <cellStyle name="Normal 82 4 2 2" xfId="25102"/>
    <cellStyle name="Normal 82 4 2 2 2" xfId="25103"/>
    <cellStyle name="Normal 82 4 2 3" xfId="25104"/>
    <cellStyle name="Normal 82 4 3" xfId="25105"/>
    <cellStyle name="Normal 82 4 3 2" xfId="25106"/>
    <cellStyle name="Normal 82 4 4" xfId="25107"/>
    <cellStyle name="Normal 82 4 5" xfId="25108"/>
    <cellStyle name="Normal 82 4 6" xfId="25109"/>
    <cellStyle name="Normal 82 5" xfId="25110"/>
    <cellStyle name="Normal 82 5 2" xfId="25111"/>
    <cellStyle name="Normal 82 5 2 2" xfId="25112"/>
    <cellStyle name="Normal 82 5 2 2 2" xfId="25113"/>
    <cellStyle name="Normal 82 5 2 3" xfId="25114"/>
    <cellStyle name="Normal 82 5 3" xfId="25115"/>
    <cellStyle name="Normal 82 5 3 2" xfId="25116"/>
    <cellStyle name="Normal 82 5 4" xfId="25117"/>
    <cellStyle name="Normal 82 5 5" xfId="25118"/>
    <cellStyle name="Normal 82 5 6" xfId="25119"/>
    <cellStyle name="Normal 82 6" xfId="25120"/>
    <cellStyle name="Normal 82 6 2" xfId="25121"/>
    <cellStyle name="Normal 82 6 2 2" xfId="25122"/>
    <cellStyle name="Normal 82 6 2 2 2" xfId="25123"/>
    <cellStyle name="Normal 82 6 2 3" xfId="25124"/>
    <cellStyle name="Normal 82 6 3" xfId="25125"/>
    <cellStyle name="Normal 82 6 3 2" xfId="25126"/>
    <cellStyle name="Normal 82 6 4" xfId="25127"/>
    <cellStyle name="Normal 82 6 5" xfId="25128"/>
    <cellStyle name="Normal 82 6 6" xfId="25129"/>
    <cellStyle name="Normal 82 7" xfId="25130"/>
    <cellStyle name="Normal 82 7 2" xfId="25131"/>
    <cellStyle name="Normal 82 7 2 2" xfId="25132"/>
    <cellStyle name="Normal 82 7 2 2 2" xfId="25133"/>
    <cellStyle name="Normal 82 7 2 3" xfId="25134"/>
    <cellStyle name="Normal 82 7 3" xfId="25135"/>
    <cellStyle name="Normal 82 7 3 2" xfId="25136"/>
    <cellStyle name="Normal 82 7 4" xfId="25137"/>
    <cellStyle name="Normal 82 7 5" xfId="25138"/>
    <cellStyle name="Normal 82 7 6" xfId="25139"/>
    <cellStyle name="Normal 82 8" xfId="25140"/>
    <cellStyle name="Normal 82 8 2" xfId="25141"/>
    <cellStyle name="Normal 82 8 2 2" xfId="25142"/>
    <cellStyle name="Normal 82 8 2 2 2" xfId="25143"/>
    <cellStyle name="Normal 82 8 2 3" xfId="25144"/>
    <cellStyle name="Normal 82 8 3" xfId="25145"/>
    <cellStyle name="Normal 82 8 3 2" xfId="25146"/>
    <cellStyle name="Normal 82 8 4" xfId="25147"/>
    <cellStyle name="Normal 82 8 5" xfId="25148"/>
    <cellStyle name="Normal 82 8 6" xfId="25149"/>
    <cellStyle name="Normal 82 9" xfId="25150"/>
    <cellStyle name="Normal 82 9 2" xfId="25151"/>
    <cellStyle name="Normal 82 9 2 2" xfId="25152"/>
    <cellStyle name="Normal 82 9 2 2 2" xfId="25153"/>
    <cellStyle name="Normal 82 9 2 3" xfId="25154"/>
    <cellStyle name="Normal 82 9 3" xfId="25155"/>
    <cellStyle name="Normal 82 9 3 2" xfId="25156"/>
    <cellStyle name="Normal 82 9 4" xfId="25157"/>
    <cellStyle name="Normal 82 9 5" xfId="25158"/>
    <cellStyle name="Normal 82 9 6" xfId="25159"/>
    <cellStyle name="Normal 83" xfId="25160"/>
    <cellStyle name="Normal 83 10" xfId="25161"/>
    <cellStyle name="Normal 83 10 2" xfId="25162"/>
    <cellStyle name="Normal 83 10 2 2" xfId="25163"/>
    <cellStyle name="Normal 83 10 2 2 2" xfId="25164"/>
    <cellStyle name="Normal 83 10 2 3" xfId="25165"/>
    <cellStyle name="Normal 83 10 3" xfId="25166"/>
    <cellStyle name="Normal 83 10 3 2" xfId="25167"/>
    <cellStyle name="Normal 83 10 4" xfId="25168"/>
    <cellStyle name="Normal 83 10 5" xfId="25169"/>
    <cellStyle name="Normal 83 10 6" xfId="25170"/>
    <cellStyle name="Normal 83 11" xfId="25171"/>
    <cellStyle name="Normal 83 11 2" xfId="25172"/>
    <cellStyle name="Normal 83 11 2 2" xfId="25173"/>
    <cellStyle name="Normal 83 11 2 2 2" xfId="25174"/>
    <cellStyle name="Normal 83 11 2 3" xfId="25175"/>
    <cellStyle name="Normal 83 11 3" xfId="25176"/>
    <cellStyle name="Normal 83 11 3 2" xfId="25177"/>
    <cellStyle name="Normal 83 11 4" xfId="25178"/>
    <cellStyle name="Normal 83 11 5" xfId="25179"/>
    <cellStyle name="Normal 83 11 6" xfId="25180"/>
    <cellStyle name="Normal 83 12" xfId="25181"/>
    <cellStyle name="Normal 83 12 2" xfId="25182"/>
    <cellStyle name="Normal 83 12 2 2" xfId="25183"/>
    <cellStyle name="Normal 83 12 2 2 2" xfId="25184"/>
    <cellStyle name="Normal 83 12 2 3" xfId="25185"/>
    <cellStyle name="Normal 83 12 3" xfId="25186"/>
    <cellStyle name="Normal 83 12 3 2" xfId="25187"/>
    <cellStyle name="Normal 83 12 4" xfId="25188"/>
    <cellStyle name="Normal 83 12 5" xfId="25189"/>
    <cellStyle name="Normal 83 12 6" xfId="25190"/>
    <cellStyle name="Normal 83 13" xfId="25191"/>
    <cellStyle name="Normal 83 13 2" xfId="25192"/>
    <cellStyle name="Normal 83 13 2 2" xfId="25193"/>
    <cellStyle name="Normal 83 13 2 2 2" xfId="25194"/>
    <cellStyle name="Normal 83 13 2 3" xfId="25195"/>
    <cellStyle name="Normal 83 13 3" xfId="25196"/>
    <cellStyle name="Normal 83 13 3 2" xfId="25197"/>
    <cellStyle name="Normal 83 13 4" xfId="25198"/>
    <cellStyle name="Normal 83 13 5" xfId="25199"/>
    <cellStyle name="Normal 83 13 6" xfId="25200"/>
    <cellStyle name="Normal 83 14" xfId="25201"/>
    <cellStyle name="Normal 83 14 2" xfId="25202"/>
    <cellStyle name="Normal 83 14 2 2" xfId="25203"/>
    <cellStyle name="Normal 83 14 2 2 2" xfId="25204"/>
    <cellStyle name="Normal 83 14 2 3" xfId="25205"/>
    <cellStyle name="Normal 83 14 3" xfId="25206"/>
    <cellStyle name="Normal 83 14 3 2" xfId="25207"/>
    <cellStyle name="Normal 83 14 4" xfId="25208"/>
    <cellStyle name="Normal 83 14 5" xfId="25209"/>
    <cellStyle name="Normal 83 14 6" xfId="25210"/>
    <cellStyle name="Normal 83 15" xfId="25211"/>
    <cellStyle name="Normal 83 15 2" xfId="25212"/>
    <cellStyle name="Normal 83 16" xfId="25213"/>
    <cellStyle name="Normal 83 16 2" xfId="25214"/>
    <cellStyle name="Normal 83 16 2 2" xfId="25215"/>
    <cellStyle name="Normal 83 16 3" xfId="25216"/>
    <cellStyle name="Normal 83 17" xfId="25217"/>
    <cellStyle name="Normal 83 17 2" xfId="25218"/>
    <cellStyle name="Normal 83 18" xfId="25219"/>
    <cellStyle name="Normal 83 19" xfId="25220"/>
    <cellStyle name="Normal 83 2" xfId="25221"/>
    <cellStyle name="Normal 83 2 10" xfId="25222"/>
    <cellStyle name="Normal 83 2 10 2" xfId="25223"/>
    <cellStyle name="Normal 83 2 10 2 2" xfId="25224"/>
    <cellStyle name="Normal 83 2 10 2 2 2" xfId="25225"/>
    <cellStyle name="Normal 83 2 10 2 3" xfId="25226"/>
    <cellStyle name="Normal 83 2 10 3" xfId="25227"/>
    <cellStyle name="Normal 83 2 10 3 2" xfId="25228"/>
    <cellStyle name="Normal 83 2 10 4" xfId="25229"/>
    <cellStyle name="Normal 83 2 10 5" xfId="25230"/>
    <cellStyle name="Normal 83 2 10 6" xfId="25231"/>
    <cellStyle name="Normal 83 2 11" xfId="25232"/>
    <cellStyle name="Normal 83 2 11 2" xfId="25233"/>
    <cellStyle name="Normal 83 2 11 2 2" xfId="25234"/>
    <cellStyle name="Normal 83 2 11 2 2 2" xfId="25235"/>
    <cellStyle name="Normal 83 2 11 2 3" xfId="25236"/>
    <cellStyle name="Normal 83 2 11 3" xfId="25237"/>
    <cellStyle name="Normal 83 2 11 3 2" xfId="25238"/>
    <cellStyle name="Normal 83 2 11 4" xfId="25239"/>
    <cellStyle name="Normal 83 2 11 5" xfId="25240"/>
    <cellStyle name="Normal 83 2 11 6" xfId="25241"/>
    <cellStyle name="Normal 83 2 12" xfId="25242"/>
    <cellStyle name="Normal 83 2 12 2" xfId="25243"/>
    <cellStyle name="Normal 83 2 12 2 2" xfId="25244"/>
    <cellStyle name="Normal 83 2 12 2 2 2" xfId="25245"/>
    <cellStyle name="Normal 83 2 12 2 3" xfId="25246"/>
    <cellStyle name="Normal 83 2 12 3" xfId="25247"/>
    <cellStyle name="Normal 83 2 12 3 2" xfId="25248"/>
    <cellStyle name="Normal 83 2 12 4" xfId="25249"/>
    <cellStyle name="Normal 83 2 12 5" xfId="25250"/>
    <cellStyle name="Normal 83 2 12 6" xfId="25251"/>
    <cellStyle name="Normal 83 2 13" xfId="25252"/>
    <cellStyle name="Normal 83 2 13 2" xfId="25253"/>
    <cellStyle name="Normal 83 2 13 2 2" xfId="25254"/>
    <cellStyle name="Normal 83 2 13 2 2 2" xfId="25255"/>
    <cellStyle name="Normal 83 2 13 2 3" xfId="25256"/>
    <cellStyle name="Normal 83 2 13 3" xfId="25257"/>
    <cellStyle name="Normal 83 2 13 3 2" xfId="25258"/>
    <cellStyle name="Normal 83 2 13 4" xfId="25259"/>
    <cellStyle name="Normal 83 2 13 5" xfId="25260"/>
    <cellStyle name="Normal 83 2 13 6" xfId="25261"/>
    <cellStyle name="Normal 83 2 14" xfId="25262"/>
    <cellStyle name="Normal 83 2 14 2" xfId="25263"/>
    <cellStyle name="Normal 83 2 15" xfId="25264"/>
    <cellStyle name="Normal 83 2 15 2" xfId="25265"/>
    <cellStyle name="Normal 83 2 15 2 2" xfId="25266"/>
    <cellStyle name="Normal 83 2 15 3" xfId="25267"/>
    <cellStyle name="Normal 83 2 16" xfId="25268"/>
    <cellStyle name="Normal 83 2 16 2" xfId="25269"/>
    <cellStyle name="Normal 83 2 17" xfId="25270"/>
    <cellStyle name="Normal 83 2 18" xfId="25271"/>
    <cellStyle name="Normal 83 2 19" xfId="25272"/>
    <cellStyle name="Normal 83 2 2" xfId="25273"/>
    <cellStyle name="Normal 83 2 2 10" xfId="25274"/>
    <cellStyle name="Normal 83 2 2 10 2" xfId="25275"/>
    <cellStyle name="Normal 83 2 2 10 2 2" xfId="25276"/>
    <cellStyle name="Normal 83 2 2 10 2 2 2" xfId="25277"/>
    <cellStyle name="Normal 83 2 2 10 2 3" xfId="25278"/>
    <cellStyle name="Normal 83 2 2 10 3" xfId="25279"/>
    <cellStyle name="Normal 83 2 2 10 3 2" xfId="25280"/>
    <cellStyle name="Normal 83 2 2 10 4" xfId="25281"/>
    <cellStyle name="Normal 83 2 2 10 5" xfId="25282"/>
    <cellStyle name="Normal 83 2 2 10 6" xfId="25283"/>
    <cellStyle name="Normal 83 2 2 11" xfId="25284"/>
    <cellStyle name="Normal 83 2 2 11 2" xfId="25285"/>
    <cellStyle name="Normal 83 2 2 11 2 2" xfId="25286"/>
    <cellStyle name="Normal 83 2 2 11 2 2 2" xfId="25287"/>
    <cellStyle name="Normal 83 2 2 11 2 3" xfId="25288"/>
    <cellStyle name="Normal 83 2 2 11 3" xfId="25289"/>
    <cellStyle name="Normal 83 2 2 11 3 2" xfId="25290"/>
    <cellStyle name="Normal 83 2 2 11 4" xfId="25291"/>
    <cellStyle name="Normal 83 2 2 11 5" xfId="25292"/>
    <cellStyle name="Normal 83 2 2 11 6" xfId="25293"/>
    <cellStyle name="Normal 83 2 2 12" xfId="25294"/>
    <cellStyle name="Normal 83 2 2 12 2" xfId="25295"/>
    <cellStyle name="Normal 83 2 2 12 2 2" xfId="25296"/>
    <cellStyle name="Normal 83 2 2 12 3" xfId="25297"/>
    <cellStyle name="Normal 83 2 2 13" xfId="25298"/>
    <cellStyle name="Normal 83 2 2 13 2" xfId="25299"/>
    <cellStyle name="Normal 83 2 2 14" xfId="25300"/>
    <cellStyle name="Normal 83 2 2 15" xfId="25301"/>
    <cellStyle name="Normal 83 2 2 16" xfId="25302"/>
    <cellStyle name="Normal 83 2 2 2" xfId="25303"/>
    <cellStyle name="Normal 83 2 2 2 2" xfId="25304"/>
    <cellStyle name="Normal 83 2 2 2 2 2" xfId="25305"/>
    <cellStyle name="Normal 83 2 2 2 2 2 2" xfId="25306"/>
    <cellStyle name="Normal 83 2 2 2 2 3" xfId="25307"/>
    <cellStyle name="Normal 83 2 2 2 3" xfId="25308"/>
    <cellStyle name="Normal 83 2 2 2 3 2" xfId="25309"/>
    <cellStyle name="Normal 83 2 2 2 4" xfId="25310"/>
    <cellStyle name="Normal 83 2 2 2 5" xfId="25311"/>
    <cellStyle name="Normal 83 2 2 2 6" xfId="25312"/>
    <cellStyle name="Normal 83 2 2 3" xfId="25313"/>
    <cellStyle name="Normal 83 2 2 3 2" xfId="25314"/>
    <cellStyle name="Normal 83 2 2 3 2 2" xfId="25315"/>
    <cellStyle name="Normal 83 2 2 3 2 2 2" xfId="25316"/>
    <cellStyle name="Normal 83 2 2 3 2 3" xfId="25317"/>
    <cellStyle name="Normal 83 2 2 3 3" xfId="25318"/>
    <cellStyle name="Normal 83 2 2 3 3 2" xfId="25319"/>
    <cellStyle name="Normal 83 2 2 3 4" xfId="25320"/>
    <cellStyle name="Normal 83 2 2 3 5" xfId="25321"/>
    <cellStyle name="Normal 83 2 2 3 6" xfId="25322"/>
    <cellStyle name="Normal 83 2 2 4" xfId="25323"/>
    <cellStyle name="Normal 83 2 2 4 2" xfId="25324"/>
    <cellStyle name="Normal 83 2 2 4 2 2" xfId="25325"/>
    <cellStyle name="Normal 83 2 2 4 2 2 2" xfId="25326"/>
    <cellStyle name="Normal 83 2 2 4 2 3" xfId="25327"/>
    <cellStyle name="Normal 83 2 2 4 3" xfId="25328"/>
    <cellStyle name="Normal 83 2 2 4 3 2" xfId="25329"/>
    <cellStyle name="Normal 83 2 2 4 4" xfId="25330"/>
    <cellStyle name="Normal 83 2 2 4 5" xfId="25331"/>
    <cellStyle name="Normal 83 2 2 4 6" xfId="25332"/>
    <cellStyle name="Normal 83 2 2 5" xfId="25333"/>
    <cellStyle name="Normal 83 2 2 5 2" xfId="25334"/>
    <cellStyle name="Normal 83 2 2 5 2 2" xfId="25335"/>
    <cellStyle name="Normal 83 2 2 5 2 2 2" xfId="25336"/>
    <cellStyle name="Normal 83 2 2 5 2 3" xfId="25337"/>
    <cellStyle name="Normal 83 2 2 5 3" xfId="25338"/>
    <cellStyle name="Normal 83 2 2 5 3 2" xfId="25339"/>
    <cellStyle name="Normal 83 2 2 5 4" xfId="25340"/>
    <cellStyle name="Normal 83 2 2 5 5" xfId="25341"/>
    <cellStyle name="Normal 83 2 2 5 6" xfId="25342"/>
    <cellStyle name="Normal 83 2 2 6" xfId="25343"/>
    <cellStyle name="Normal 83 2 2 6 2" xfId="25344"/>
    <cellStyle name="Normal 83 2 2 6 2 2" xfId="25345"/>
    <cellStyle name="Normal 83 2 2 6 2 2 2" xfId="25346"/>
    <cellStyle name="Normal 83 2 2 6 2 3" xfId="25347"/>
    <cellStyle name="Normal 83 2 2 6 3" xfId="25348"/>
    <cellStyle name="Normal 83 2 2 6 3 2" xfId="25349"/>
    <cellStyle name="Normal 83 2 2 6 4" xfId="25350"/>
    <cellStyle name="Normal 83 2 2 6 5" xfId="25351"/>
    <cellStyle name="Normal 83 2 2 6 6" xfId="25352"/>
    <cellStyle name="Normal 83 2 2 7" xfId="25353"/>
    <cellStyle name="Normal 83 2 2 7 2" xfId="25354"/>
    <cellStyle name="Normal 83 2 2 7 2 2" xfId="25355"/>
    <cellStyle name="Normal 83 2 2 7 2 2 2" xfId="25356"/>
    <cellStyle name="Normal 83 2 2 7 2 3" xfId="25357"/>
    <cellStyle name="Normal 83 2 2 7 3" xfId="25358"/>
    <cellStyle name="Normal 83 2 2 7 3 2" xfId="25359"/>
    <cellStyle name="Normal 83 2 2 7 4" xfId="25360"/>
    <cellStyle name="Normal 83 2 2 7 5" xfId="25361"/>
    <cellStyle name="Normal 83 2 2 7 6" xfId="25362"/>
    <cellStyle name="Normal 83 2 2 8" xfId="25363"/>
    <cellStyle name="Normal 83 2 2 8 2" xfId="25364"/>
    <cellStyle name="Normal 83 2 2 8 2 2" xfId="25365"/>
    <cellStyle name="Normal 83 2 2 8 2 2 2" xfId="25366"/>
    <cellStyle name="Normal 83 2 2 8 2 3" xfId="25367"/>
    <cellStyle name="Normal 83 2 2 8 3" xfId="25368"/>
    <cellStyle name="Normal 83 2 2 8 3 2" xfId="25369"/>
    <cellStyle name="Normal 83 2 2 8 4" xfId="25370"/>
    <cellStyle name="Normal 83 2 2 8 5" xfId="25371"/>
    <cellStyle name="Normal 83 2 2 8 6" xfId="25372"/>
    <cellStyle name="Normal 83 2 2 9" xfId="25373"/>
    <cellStyle name="Normal 83 2 2 9 2" xfId="25374"/>
    <cellStyle name="Normal 83 2 2 9 2 2" xfId="25375"/>
    <cellStyle name="Normal 83 2 2 9 2 2 2" xfId="25376"/>
    <cellStyle name="Normal 83 2 2 9 2 3" xfId="25377"/>
    <cellStyle name="Normal 83 2 2 9 3" xfId="25378"/>
    <cellStyle name="Normal 83 2 2 9 3 2" xfId="25379"/>
    <cellStyle name="Normal 83 2 2 9 4" xfId="25380"/>
    <cellStyle name="Normal 83 2 2 9 5" xfId="25381"/>
    <cellStyle name="Normal 83 2 2 9 6" xfId="25382"/>
    <cellStyle name="Normal 83 2 3" xfId="25383"/>
    <cellStyle name="Normal 83 2 3 2" xfId="25384"/>
    <cellStyle name="Normal 83 2 3 2 2" xfId="25385"/>
    <cellStyle name="Normal 83 2 3 2 2 2" xfId="25386"/>
    <cellStyle name="Normal 83 2 3 2 3" xfId="25387"/>
    <cellStyle name="Normal 83 2 3 3" xfId="25388"/>
    <cellStyle name="Normal 83 2 3 3 2" xfId="25389"/>
    <cellStyle name="Normal 83 2 3 4" xfId="25390"/>
    <cellStyle name="Normal 83 2 3 5" xfId="25391"/>
    <cellStyle name="Normal 83 2 3 6" xfId="25392"/>
    <cellStyle name="Normal 83 2 4" xfId="25393"/>
    <cellStyle name="Normal 83 2 4 2" xfId="25394"/>
    <cellStyle name="Normal 83 2 4 2 2" xfId="25395"/>
    <cellStyle name="Normal 83 2 4 2 2 2" xfId="25396"/>
    <cellStyle name="Normal 83 2 4 2 3" xfId="25397"/>
    <cellStyle name="Normal 83 2 4 3" xfId="25398"/>
    <cellStyle name="Normal 83 2 4 3 2" xfId="25399"/>
    <cellStyle name="Normal 83 2 4 4" xfId="25400"/>
    <cellStyle name="Normal 83 2 4 5" xfId="25401"/>
    <cellStyle name="Normal 83 2 4 6" xfId="25402"/>
    <cellStyle name="Normal 83 2 5" xfId="25403"/>
    <cellStyle name="Normal 83 2 5 2" xfId="25404"/>
    <cellStyle name="Normal 83 2 5 2 2" xfId="25405"/>
    <cellStyle name="Normal 83 2 5 2 2 2" xfId="25406"/>
    <cellStyle name="Normal 83 2 5 2 3" xfId="25407"/>
    <cellStyle name="Normal 83 2 5 3" xfId="25408"/>
    <cellStyle name="Normal 83 2 5 3 2" xfId="25409"/>
    <cellStyle name="Normal 83 2 5 4" xfId="25410"/>
    <cellStyle name="Normal 83 2 5 5" xfId="25411"/>
    <cellStyle name="Normal 83 2 5 6" xfId="25412"/>
    <cellStyle name="Normal 83 2 6" xfId="25413"/>
    <cellStyle name="Normal 83 2 6 2" xfId="25414"/>
    <cellStyle name="Normal 83 2 6 2 2" xfId="25415"/>
    <cellStyle name="Normal 83 2 6 2 2 2" xfId="25416"/>
    <cellStyle name="Normal 83 2 6 2 3" xfId="25417"/>
    <cellStyle name="Normal 83 2 6 3" xfId="25418"/>
    <cellStyle name="Normal 83 2 6 3 2" xfId="25419"/>
    <cellStyle name="Normal 83 2 6 4" xfId="25420"/>
    <cellStyle name="Normal 83 2 6 5" xfId="25421"/>
    <cellStyle name="Normal 83 2 6 6" xfId="25422"/>
    <cellStyle name="Normal 83 2 7" xfId="25423"/>
    <cellStyle name="Normal 83 2 7 2" xfId="25424"/>
    <cellStyle name="Normal 83 2 7 2 2" xfId="25425"/>
    <cellStyle name="Normal 83 2 7 2 2 2" xfId="25426"/>
    <cellStyle name="Normal 83 2 7 2 3" xfId="25427"/>
    <cellStyle name="Normal 83 2 7 3" xfId="25428"/>
    <cellStyle name="Normal 83 2 7 3 2" xfId="25429"/>
    <cellStyle name="Normal 83 2 7 4" xfId="25430"/>
    <cellStyle name="Normal 83 2 7 5" xfId="25431"/>
    <cellStyle name="Normal 83 2 7 6" xfId="25432"/>
    <cellStyle name="Normal 83 2 8" xfId="25433"/>
    <cellStyle name="Normal 83 2 8 2" xfId="25434"/>
    <cellStyle name="Normal 83 2 8 2 2" xfId="25435"/>
    <cellStyle name="Normal 83 2 8 2 2 2" xfId="25436"/>
    <cellStyle name="Normal 83 2 8 2 3" xfId="25437"/>
    <cellStyle name="Normal 83 2 8 3" xfId="25438"/>
    <cellStyle name="Normal 83 2 8 3 2" xfId="25439"/>
    <cellStyle name="Normal 83 2 8 4" xfId="25440"/>
    <cellStyle name="Normal 83 2 8 5" xfId="25441"/>
    <cellStyle name="Normal 83 2 8 6" xfId="25442"/>
    <cellStyle name="Normal 83 2 9" xfId="25443"/>
    <cellStyle name="Normal 83 2 9 2" xfId="25444"/>
    <cellStyle name="Normal 83 2 9 2 2" xfId="25445"/>
    <cellStyle name="Normal 83 2 9 2 2 2" xfId="25446"/>
    <cellStyle name="Normal 83 2 9 2 3" xfId="25447"/>
    <cellStyle name="Normal 83 2 9 3" xfId="25448"/>
    <cellStyle name="Normal 83 2 9 3 2" xfId="25449"/>
    <cellStyle name="Normal 83 2 9 4" xfId="25450"/>
    <cellStyle name="Normal 83 2 9 5" xfId="25451"/>
    <cellStyle name="Normal 83 2 9 6" xfId="25452"/>
    <cellStyle name="Normal 83 20" xfId="25453"/>
    <cellStyle name="Normal 83 3" xfId="25454"/>
    <cellStyle name="Normal 83 3 10" xfId="25455"/>
    <cellStyle name="Normal 83 3 10 2" xfId="25456"/>
    <cellStyle name="Normal 83 3 10 2 2" xfId="25457"/>
    <cellStyle name="Normal 83 3 10 2 2 2" xfId="25458"/>
    <cellStyle name="Normal 83 3 10 2 3" xfId="25459"/>
    <cellStyle name="Normal 83 3 10 3" xfId="25460"/>
    <cellStyle name="Normal 83 3 10 3 2" xfId="25461"/>
    <cellStyle name="Normal 83 3 10 4" xfId="25462"/>
    <cellStyle name="Normal 83 3 10 5" xfId="25463"/>
    <cellStyle name="Normal 83 3 10 6" xfId="25464"/>
    <cellStyle name="Normal 83 3 11" xfId="25465"/>
    <cellStyle name="Normal 83 3 11 2" xfId="25466"/>
    <cellStyle name="Normal 83 3 11 2 2" xfId="25467"/>
    <cellStyle name="Normal 83 3 11 2 2 2" xfId="25468"/>
    <cellStyle name="Normal 83 3 11 2 3" xfId="25469"/>
    <cellStyle name="Normal 83 3 11 3" xfId="25470"/>
    <cellStyle name="Normal 83 3 11 3 2" xfId="25471"/>
    <cellStyle name="Normal 83 3 11 4" xfId="25472"/>
    <cellStyle name="Normal 83 3 11 5" xfId="25473"/>
    <cellStyle name="Normal 83 3 11 6" xfId="25474"/>
    <cellStyle name="Normal 83 3 12" xfId="25475"/>
    <cellStyle name="Normal 83 3 12 2" xfId="25476"/>
    <cellStyle name="Normal 83 3 12 2 2" xfId="25477"/>
    <cellStyle name="Normal 83 3 12 3" xfId="25478"/>
    <cellStyle name="Normal 83 3 13" xfId="25479"/>
    <cellStyle name="Normal 83 3 13 2" xfId="25480"/>
    <cellStyle name="Normal 83 3 14" xfId="25481"/>
    <cellStyle name="Normal 83 3 15" xfId="25482"/>
    <cellStyle name="Normal 83 3 16" xfId="25483"/>
    <cellStyle name="Normal 83 3 2" xfId="25484"/>
    <cellStyle name="Normal 83 3 2 2" xfId="25485"/>
    <cellStyle name="Normal 83 3 2 2 2" xfId="25486"/>
    <cellStyle name="Normal 83 3 2 2 2 2" xfId="25487"/>
    <cellStyle name="Normal 83 3 2 2 3" xfId="25488"/>
    <cellStyle name="Normal 83 3 2 3" xfId="25489"/>
    <cellStyle name="Normal 83 3 2 3 2" xfId="25490"/>
    <cellStyle name="Normal 83 3 2 4" xfId="25491"/>
    <cellStyle name="Normal 83 3 2 5" xfId="25492"/>
    <cellStyle name="Normal 83 3 2 6" xfId="25493"/>
    <cellStyle name="Normal 83 3 3" xfId="25494"/>
    <cellStyle name="Normal 83 3 3 2" xfId="25495"/>
    <cellStyle name="Normal 83 3 3 2 2" xfId="25496"/>
    <cellStyle name="Normal 83 3 3 2 2 2" xfId="25497"/>
    <cellStyle name="Normal 83 3 3 2 3" xfId="25498"/>
    <cellStyle name="Normal 83 3 3 3" xfId="25499"/>
    <cellStyle name="Normal 83 3 3 3 2" xfId="25500"/>
    <cellStyle name="Normal 83 3 3 4" xfId="25501"/>
    <cellStyle name="Normal 83 3 3 5" xfId="25502"/>
    <cellStyle name="Normal 83 3 3 6" xfId="25503"/>
    <cellStyle name="Normal 83 3 4" xfId="25504"/>
    <cellStyle name="Normal 83 3 4 2" xfId="25505"/>
    <cellStyle name="Normal 83 3 4 2 2" xfId="25506"/>
    <cellStyle name="Normal 83 3 4 2 2 2" xfId="25507"/>
    <cellStyle name="Normal 83 3 4 2 3" xfId="25508"/>
    <cellStyle name="Normal 83 3 4 3" xfId="25509"/>
    <cellStyle name="Normal 83 3 4 3 2" xfId="25510"/>
    <cellStyle name="Normal 83 3 4 4" xfId="25511"/>
    <cellStyle name="Normal 83 3 4 5" xfId="25512"/>
    <cellStyle name="Normal 83 3 4 6" xfId="25513"/>
    <cellStyle name="Normal 83 3 5" xfId="25514"/>
    <cellStyle name="Normal 83 3 5 2" xfId="25515"/>
    <cellStyle name="Normal 83 3 5 2 2" xfId="25516"/>
    <cellStyle name="Normal 83 3 5 2 2 2" xfId="25517"/>
    <cellStyle name="Normal 83 3 5 2 3" xfId="25518"/>
    <cellStyle name="Normal 83 3 5 3" xfId="25519"/>
    <cellStyle name="Normal 83 3 5 3 2" xfId="25520"/>
    <cellStyle name="Normal 83 3 5 4" xfId="25521"/>
    <cellStyle name="Normal 83 3 5 5" xfId="25522"/>
    <cellStyle name="Normal 83 3 5 6" xfId="25523"/>
    <cellStyle name="Normal 83 3 6" xfId="25524"/>
    <cellStyle name="Normal 83 3 6 2" xfId="25525"/>
    <cellStyle name="Normal 83 3 6 2 2" xfId="25526"/>
    <cellStyle name="Normal 83 3 6 2 2 2" xfId="25527"/>
    <cellStyle name="Normal 83 3 6 2 3" xfId="25528"/>
    <cellStyle name="Normal 83 3 6 3" xfId="25529"/>
    <cellStyle name="Normal 83 3 6 3 2" xfId="25530"/>
    <cellStyle name="Normal 83 3 6 4" xfId="25531"/>
    <cellStyle name="Normal 83 3 6 5" xfId="25532"/>
    <cellStyle name="Normal 83 3 6 6" xfId="25533"/>
    <cellStyle name="Normal 83 3 7" xfId="25534"/>
    <cellStyle name="Normal 83 3 7 2" xfId="25535"/>
    <cellStyle name="Normal 83 3 7 2 2" xfId="25536"/>
    <cellStyle name="Normal 83 3 7 2 2 2" xfId="25537"/>
    <cellStyle name="Normal 83 3 7 2 3" xfId="25538"/>
    <cellStyle name="Normal 83 3 7 3" xfId="25539"/>
    <cellStyle name="Normal 83 3 7 3 2" xfId="25540"/>
    <cellStyle name="Normal 83 3 7 4" xfId="25541"/>
    <cellStyle name="Normal 83 3 7 5" xfId="25542"/>
    <cellStyle name="Normal 83 3 7 6" xfId="25543"/>
    <cellStyle name="Normal 83 3 8" xfId="25544"/>
    <cellStyle name="Normal 83 3 8 2" xfId="25545"/>
    <cellStyle name="Normal 83 3 8 2 2" xfId="25546"/>
    <cellStyle name="Normal 83 3 8 2 2 2" xfId="25547"/>
    <cellStyle name="Normal 83 3 8 2 3" xfId="25548"/>
    <cellStyle name="Normal 83 3 8 3" xfId="25549"/>
    <cellStyle name="Normal 83 3 8 3 2" xfId="25550"/>
    <cellStyle name="Normal 83 3 8 4" xfId="25551"/>
    <cellStyle name="Normal 83 3 8 5" xfId="25552"/>
    <cellStyle name="Normal 83 3 8 6" xfId="25553"/>
    <cellStyle name="Normal 83 3 9" xfId="25554"/>
    <cellStyle name="Normal 83 3 9 2" xfId="25555"/>
    <cellStyle name="Normal 83 3 9 2 2" xfId="25556"/>
    <cellStyle name="Normal 83 3 9 2 2 2" xfId="25557"/>
    <cellStyle name="Normal 83 3 9 2 3" xfId="25558"/>
    <cellStyle name="Normal 83 3 9 3" xfId="25559"/>
    <cellStyle name="Normal 83 3 9 3 2" xfId="25560"/>
    <cellStyle name="Normal 83 3 9 4" xfId="25561"/>
    <cellStyle name="Normal 83 3 9 5" xfId="25562"/>
    <cellStyle name="Normal 83 3 9 6" xfId="25563"/>
    <cellStyle name="Normal 83 4" xfId="25564"/>
    <cellStyle name="Normal 83 4 2" xfId="25565"/>
    <cellStyle name="Normal 83 4 2 2" xfId="25566"/>
    <cellStyle name="Normal 83 4 2 2 2" xfId="25567"/>
    <cellStyle name="Normal 83 4 2 3" xfId="25568"/>
    <cellStyle name="Normal 83 4 3" xfId="25569"/>
    <cellStyle name="Normal 83 4 3 2" xfId="25570"/>
    <cellStyle name="Normal 83 4 4" xfId="25571"/>
    <cellStyle name="Normal 83 4 5" xfId="25572"/>
    <cellStyle name="Normal 83 4 6" xfId="25573"/>
    <cellStyle name="Normal 83 5" xfId="25574"/>
    <cellStyle name="Normal 83 5 2" xfId="25575"/>
    <cellStyle name="Normal 83 5 2 2" xfId="25576"/>
    <cellStyle name="Normal 83 5 2 2 2" xfId="25577"/>
    <cellStyle name="Normal 83 5 2 3" xfId="25578"/>
    <cellStyle name="Normal 83 5 3" xfId="25579"/>
    <cellStyle name="Normal 83 5 3 2" xfId="25580"/>
    <cellStyle name="Normal 83 5 4" xfId="25581"/>
    <cellStyle name="Normal 83 5 5" xfId="25582"/>
    <cellStyle name="Normal 83 5 6" xfId="25583"/>
    <cellStyle name="Normal 83 6" xfId="25584"/>
    <cellStyle name="Normal 83 6 2" xfId="25585"/>
    <cellStyle name="Normal 83 6 2 2" xfId="25586"/>
    <cellStyle name="Normal 83 6 2 2 2" xfId="25587"/>
    <cellStyle name="Normal 83 6 2 3" xfId="25588"/>
    <cellStyle name="Normal 83 6 3" xfId="25589"/>
    <cellStyle name="Normal 83 6 3 2" xfId="25590"/>
    <cellStyle name="Normal 83 6 4" xfId="25591"/>
    <cellStyle name="Normal 83 6 5" xfId="25592"/>
    <cellStyle name="Normal 83 6 6" xfId="25593"/>
    <cellStyle name="Normal 83 7" xfId="25594"/>
    <cellStyle name="Normal 83 7 2" xfId="25595"/>
    <cellStyle name="Normal 83 7 2 2" xfId="25596"/>
    <cellStyle name="Normal 83 7 2 2 2" xfId="25597"/>
    <cellStyle name="Normal 83 7 2 3" xfId="25598"/>
    <cellStyle name="Normal 83 7 3" xfId="25599"/>
    <cellStyle name="Normal 83 7 3 2" xfId="25600"/>
    <cellStyle name="Normal 83 7 4" xfId="25601"/>
    <cellStyle name="Normal 83 7 5" xfId="25602"/>
    <cellStyle name="Normal 83 7 6" xfId="25603"/>
    <cellStyle name="Normal 83 8" xfId="25604"/>
    <cellStyle name="Normal 83 8 2" xfId="25605"/>
    <cellStyle name="Normal 83 8 2 2" xfId="25606"/>
    <cellStyle name="Normal 83 8 2 2 2" xfId="25607"/>
    <cellStyle name="Normal 83 8 2 3" xfId="25608"/>
    <cellStyle name="Normal 83 8 3" xfId="25609"/>
    <cellStyle name="Normal 83 8 3 2" xfId="25610"/>
    <cellStyle name="Normal 83 8 4" xfId="25611"/>
    <cellStyle name="Normal 83 8 5" xfId="25612"/>
    <cellStyle name="Normal 83 8 6" xfId="25613"/>
    <cellStyle name="Normal 83 9" xfId="25614"/>
    <cellStyle name="Normal 83 9 2" xfId="25615"/>
    <cellStyle name="Normal 83 9 2 2" xfId="25616"/>
    <cellStyle name="Normal 83 9 2 2 2" xfId="25617"/>
    <cellStyle name="Normal 83 9 2 3" xfId="25618"/>
    <cellStyle name="Normal 83 9 3" xfId="25619"/>
    <cellStyle name="Normal 83 9 3 2" xfId="25620"/>
    <cellStyle name="Normal 83 9 4" xfId="25621"/>
    <cellStyle name="Normal 83 9 5" xfId="25622"/>
    <cellStyle name="Normal 83 9 6" xfId="25623"/>
    <cellStyle name="Normal 84" xfId="25624"/>
    <cellStyle name="Normal 84 10" xfId="25625"/>
    <cellStyle name="Normal 84 10 2" xfId="25626"/>
    <cellStyle name="Normal 84 10 2 2" xfId="25627"/>
    <cellStyle name="Normal 84 10 2 2 2" xfId="25628"/>
    <cellStyle name="Normal 84 10 2 3" xfId="25629"/>
    <cellStyle name="Normal 84 10 3" xfId="25630"/>
    <cellStyle name="Normal 84 10 3 2" xfId="25631"/>
    <cellStyle name="Normal 84 10 4" xfId="25632"/>
    <cellStyle name="Normal 84 10 5" xfId="25633"/>
    <cellStyle name="Normal 84 10 6" xfId="25634"/>
    <cellStyle name="Normal 84 11" xfId="25635"/>
    <cellStyle name="Normal 84 11 2" xfId="25636"/>
    <cellStyle name="Normal 84 11 2 2" xfId="25637"/>
    <cellStyle name="Normal 84 11 2 2 2" xfId="25638"/>
    <cellStyle name="Normal 84 11 2 3" xfId="25639"/>
    <cellStyle name="Normal 84 11 3" xfId="25640"/>
    <cellStyle name="Normal 84 11 3 2" xfId="25641"/>
    <cellStyle name="Normal 84 11 4" xfId="25642"/>
    <cellStyle name="Normal 84 11 5" xfId="25643"/>
    <cellStyle name="Normal 84 11 6" xfId="25644"/>
    <cellStyle name="Normal 84 12" xfId="25645"/>
    <cellStyle name="Normal 84 12 2" xfId="25646"/>
    <cellStyle name="Normal 84 12 2 2" xfId="25647"/>
    <cellStyle name="Normal 84 12 2 2 2" xfId="25648"/>
    <cellStyle name="Normal 84 12 2 3" xfId="25649"/>
    <cellStyle name="Normal 84 12 3" xfId="25650"/>
    <cellStyle name="Normal 84 12 3 2" xfId="25651"/>
    <cellStyle name="Normal 84 12 4" xfId="25652"/>
    <cellStyle name="Normal 84 12 5" xfId="25653"/>
    <cellStyle name="Normal 84 12 6" xfId="25654"/>
    <cellStyle name="Normal 84 13" xfId="25655"/>
    <cellStyle name="Normal 84 13 2" xfId="25656"/>
    <cellStyle name="Normal 84 13 2 2" xfId="25657"/>
    <cellStyle name="Normal 84 13 2 2 2" xfId="25658"/>
    <cellStyle name="Normal 84 13 2 3" xfId="25659"/>
    <cellStyle name="Normal 84 13 3" xfId="25660"/>
    <cellStyle name="Normal 84 13 3 2" xfId="25661"/>
    <cellStyle name="Normal 84 13 4" xfId="25662"/>
    <cellStyle name="Normal 84 13 5" xfId="25663"/>
    <cellStyle name="Normal 84 13 6" xfId="25664"/>
    <cellStyle name="Normal 84 14" xfId="25665"/>
    <cellStyle name="Normal 84 14 2" xfId="25666"/>
    <cellStyle name="Normal 84 14 2 2" xfId="25667"/>
    <cellStyle name="Normal 84 14 2 2 2" xfId="25668"/>
    <cellStyle name="Normal 84 14 2 3" xfId="25669"/>
    <cellStyle name="Normal 84 14 3" xfId="25670"/>
    <cellStyle name="Normal 84 14 3 2" xfId="25671"/>
    <cellStyle name="Normal 84 14 4" xfId="25672"/>
    <cellStyle name="Normal 84 14 5" xfId="25673"/>
    <cellStyle name="Normal 84 14 6" xfId="25674"/>
    <cellStyle name="Normal 84 15" xfId="25675"/>
    <cellStyle name="Normal 84 15 2" xfId="25676"/>
    <cellStyle name="Normal 84 16" xfId="25677"/>
    <cellStyle name="Normal 84 16 2" xfId="25678"/>
    <cellStyle name="Normal 84 16 2 2" xfId="25679"/>
    <cellStyle name="Normal 84 16 3" xfId="25680"/>
    <cellStyle name="Normal 84 17" xfId="25681"/>
    <cellStyle name="Normal 84 17 2" xfId="25682"/>
    <cellStyle name="Normal 84 18" xfId="25683"/>
    <cellStyle name="Normal 84 19" xfId="25684"/>
    <cellStyle name="Normal 84 2" xfId="25685"/>
    <cellStyle name="Normal 84 2 10" xfId="25686"/>
    <cellStyle name="Normal 84 2 10 2" xfId="25687"/>
    <cellStyle name="Normal 84 2 10 2 2" xfId="25688"/>
    <cellStyle name="Normal 84 2 10 2 2 2" xfId="25689"/>
    <cellStyle name="Normal 84 2 10 2 3" xfId="25690"/>
    <cellStyle name="Normal 84 2 10 3" xfId="25691"/>
    <cellStyle name="Normal 84 2 10 3 2" xfId="25692"/>
    <cellStyle name="Normal 84 2 10 4" xfId="25693"/>
    <cellStyle name="Normal 84 2 10 5" xfId="25694"/>
    <cellStyle name="Normal 84 2 10 6" xfId="25695"/>
    <cellStyle name="Normal 84 2 11" xfId="25696"/>
    <cellStyle name="Normal 84 2 11 2" xfId="25697"/>
    <cellStyle name="Normal 84 2 11 2 2" xfId="25698"/>
    <cellStyle name="Normal 84 2 11 2 2 2" xfId="25699"/>
    <cellStyle name="Normal 84 2 11 2 3" xfId="25700"/>
    <cellStyle name="Normal 84 2 11 3" xfId="25701"/>
    <cellStyle name="Normal 84 2 11 3 2" xfId="25702"/>
    <cellStyle name="Normal 84 2 11 4" xfId="25703"/>
    <cellStyle name="Normal 84 2 11 5" xfId="25704"/>
    <cellStyle name="Normal 84 2 11 6" xfId="25705"/>
    <cellStyle name="Normal 84 2 12" xfId="25706"/>
    <cellStyle name="Normal 84 2 12 2" xfId="25707"/>
    <cellStyle name="Normal 84 2 12 2 2" xfId="25708"/>
    <cellStyle name="Normal 84 2 12 2 2 2" xfId="25709"/>
    <cellStyle name="Normal 84 2 12 2 3" xfId="25710"/>
    <cellStyle name="Normal 84 2 12 3" xfId="25711"/>
    <cellStyle name="Normal 84 2 12 3 2" xfId="25712"/>
    <cellStyle name="Normal 84 2 12 4" xfId="25713"/>
    <cellStyle name="Normal 84 2 12 5" xfId="25714"/>
    <cellStyle name="Normal 84 2 12 6" xfId="25715"/>
    <cellStyle name="Normal 84 2 13" xfId="25716"/>
    <cellStyle name="Normal 84 2 13 2" xfId="25717"/>
    <cellStyle name="Normal 84 2 13 2 2" xfId="25718"/>
    <cellStyle name="Normal 84 2 13 2 2 2" xfId="25719"/>
    <cellStyle name="Normal 84 2 13 2 3" xfId="25720"/>
    <cellStyle name="Normal 84 2 13 3" xfId="25721"/>
    <cellStyle name="Normal 84 2 13 3 2" xfId="25722"/>
    <cellStyle name="Normal 84 2 13 4" xfId="25723"/>
    <cellStyle name="Normal 84 2 13 5" xfId="25724"/>
    <cellStyle name="Normal 84 2 13 6" xfId="25725"/>
    <cellStyle name="Normal 84 2 14" xfId="25726"/>
    <cellStyle name="Normal 84 2 14 2" xfId="25727"/>
    <cellStyle name="Normal 84 2 15" xfId="25728"/>
    <cellStyle name="Normal 84 2 15 2" xfId="25729"/>
    <cellStyle name="Normal 84 2 15 2 2" xfId="25730"/>
    <cellStyle name="Normal 84 2 15 3" xfId="25731"/>
    <cellStyle name="Normal 84 2 16" xfId="25732"/>
    <cellStyle name="Normal 84 2 16 2" xfId="25733"/>
    <cellStyle name="Normal 84 2 17" xfId="25734"/>
    <cellStyle name="Normal 84 2 18" xfId="25735"/>
    <cellStyle name="Normal 84 2 19" xfId="25736"/>
    <cellStyle name="Normal 84 2 2" xfId="25737"/>
    <cellStyle name="Normal 84 2 2 10" xfId="25738"/>
    <cellStyle name="Normal 84 2 2 10 2" xfId="25739"/>
    <cellStyle name="Normal 84 2 2 10 2 2" xfId="25740"/>
    <cellStyle name="Normal 84 2 2 10 2 2 2" xfId="25741"/>
    <cellStyle name="Normal 84 2 2 10 2 3" xfId="25742"/>
    <cellStyle name="Normal 84 2 2 10 3" xfId="25743"/>
    <cellStyle name="Normal 84 2 2 10 3 2" xfId="25744"/>
    <cellStyle name="Normal 84 2 2 10 4" xfId="25745"/>
    <cellStyle name="Normal 84 2 2 10 5" xfId="25746"/>
    <cellStyle name="Normal 84 2 2 10 6" xfId="25747"/>
    <cellStyle name="Normal 84 2 2 11" xfId="25748"/>
    <cellStyle name="Normal 84 2 2 11 2" xfId="25749"/>
    <cellStyle name="Normal 84 2 2 11 2 2" xfId="25750"/>
    <cellStyle name="Normal 84 2 2 11 2 2 2" xfId="25751"/>
    <cellStyle name="Normal 84 2 2 11 2 3" xfId="25752"/>
    <cellStyle name="Normal 84 2 2 11 3" xfId="25753"/>
    <cellStyle name="Normal 84 2 2 11 3 2" xfId="25754"/>
    <cellStyle name="Normal 84 2 2 11 4" xfId="25755"/>
    <cellStyle name="Normal 84 2 2 11 5" xfId="25756"/>
    <cellStyle name="Normal 84 2 2 11 6" xfId="25757"/>
    <cellStyle name="Normal 84 2 2 12" xfId="25758"/>
    <cellStyle name="Normal 84 2 2 12 2" xfId="25759"/>
    <cellStyle name="Normal 84 2 2 12 2 2" xfId="25760"/>
    <cellStyle name="Normal 84 2 2 12 3" xfId="25761"/>
    <cellStyle name="Normal 84 2 2 13" xfId="25762"/>
    <cellStyle name="Normal 84 2 2 13 2" xfId="25763"/>
    <cellStyle name="Normal 84 2 2 14" xfId="25764"/>
    <cellStyle name="Normal 84 2 2 15" xfId="25765"/>
    <cellStyle name="Normal 84 2 2 16" xfId="25766"/>
    <cellStyle name="Normal 84 2 2 2" xfId="25767"/>
    <cellStyle name="Normal 84 2 2 2 2" xfId="25768"/>
    <cellStyle name="Normal 84 2 2 2 2 2" xfId="25769"/>
    <cellStyle name="Normal 84 2 2 2 2 2 2" xfId="25770"/>
    <cellStyle name="Normal 84 2 2 2 2 3" xfId="25771"/>
    <cellStyle name="Normal 84 2 2 2 3" xfId="25772"/>
    <cellStyle name="Normal 84 2 2 2 3 2" xfId="25773"/>
    <cellStyle name="Normal 84 2 2 2 4" xfId="25774"/>
    <cellStyle name="Normal 84 2 2 2 5" xfId="25775"/>
    <cellStyle name="Normal 84 2 2 2 6" xfId="25776"/>
    <cellStyle name="Normal 84 2 2 3" xfId="25777"/>
    <cellStyle name="Normal 84 2 2 3 2" xfId="25778"/>
    <cellStyle name="Normal 84 2 2 3 2 2" xfId="25779"/>
    <cellStyle name="Normal 84 2 2 3 2 2 2" xfId="25780"/>
    <cellStyle name="Normal 84 2 2 3 2 3" xfId="25781"/>
    <cellStyle name="Normal 84 2 2 3 3" xfId="25782"/>
    <cellStyle name="Normal 84 2 2 3 3 2" xfId="25783"/>
    <cellStyle name="Normal 84 2 2 3 4" xfId="25784"/>
    <cellStyle name="Normal 84 2 2 3 5" xfId="25785"/>
    <cellStyle name="Normal 84 2 2 3 6" xfId="25786"/>
    <cellStyle name="Normal 84 2 2 4" xfId="25787"/>
    <cellStyle name="Normal 84 2 2 4 2" xfId="25788"/>
    <cellStyle name="Normal 84 2 2 4 2 2" xfId="25789"/>
    <cellStyle name="Normal 84 2 2 4 2 2 2" xfId="25790"/>
    <cellStyle name="Normal 84 2 2 4 2 3" xfId="25791"/>
    <cellStyle name="Normal 84 2 2 4 3" xfId="25792"/>
    <cellStyle name="Normal 84 2 2 4 3 2" xfId="25793"/>
    <cellStyle name="Normal 84 2 2 4 4" xfId="25794"/>
    <cellStyle name="Normal 84 2 2 4 5" xfId="25795"/>
    <cellStyle name="Normal 84 2 2 4 6" xfId="25796"/>
    <cellStyle name="Normal 84 2 2 5" xfId="25797"/>
    <cellStyle name="Normal 84 2 2 5 2" xfId="25798"/>
    <cellStyle name="Normal 84 2 2 5 2 2" xfId="25799"/>
    <cellStyle name="Normal 84 2 2 5 2 2 2" xfId="25800"/>
    <cellStyle name="Normal 84 2 2 5 2 3" xfId="25801"/>
    <cellStyle name="Normal 84 2 2 5 3" xfId="25802"/>
    <cellStyle name="Normal 84 2 2 5 3 2" xfId="25803"/>
    <cellStyle name="Normal 84 2 2 5 4" xfId="25804"/>
    <cellStyle name="Normal 84 2 2 5 5" xfId="25805"/>
    <cellStyle name="Normal 84 2 2 5 6" xfId="25806"/>
    <cellStyle name="Normal 84 2 2 6" xfId="25807"/>
    <cellStyle name="Normal 84 2 2 6 2" xfId="25808"/>
    <cellStyle name="Normal 84 2 2 6 2 2" xfId="25809"/>
    <cellStyle name="Normal 84 2 2 6 2 2 2" xfId="25810"/>
    <cellStyle name="Normal 84 2 2 6 2 3" xfId="25811"/>
    <cellStyle name="Normal 84 2 2 6 3" xfId="25812"/>
    <cellStyle name="Normal 84 2 2 6 3 2" xfId="25813"/>
    <cellStyle name="Normal 84 2 2 6 4" xfId="25814"/>
    <cellStyle name="Normal 84 2 2 6 5" xfId="25815"/>
    <cellStyle name="Normal 84 2 2 6 6" xfId="25816"/>
    <cellStyle name="Normal 84 2 2 7" xfId="25817"/>
    <cellStyle name="Normal 84 2 2 7 2" xfId="25818"/>
    <cellStyle name="Normal 84 2 2 7 2 2" xfId="25819"/>
    <cellStyle name="Normal 84 2 2 7 2 2 2" xfId="25820"/>
    <cellStyle name="Normal 84 2 2 7 2 3" xfId="25821"/>
    <cellStyle name="Normal 84 2 2 7 3" xfId="25822"/>
    <cellStyle name="Normal 84 2 2 7 3 2" xfId="25823"/>
    <cellStyle name="Normal 84 2 2 7 4" xfId="25824"/>
    <cellStyle name="Normal 84 2 2 7 5" xfId="25825"/>
    <cellStyle name="Normal 84 2 2 7 6" xfId="25826"/>
    <cellStyle name="Normal 84 2 2 8" xfId="25827"/>
    <cellStyle name="Normal 84 2 2 8 2" xfId="25828"/>
    <cellStyle name="Normal 84 2 2 8 2 2" xfId="25829"/>
    <cellStyle name="Normal 84 2 2 8 2 2 2" xfId="25830"/>
    <cellStyle name="Normal 84 2 2 8 2 3" xfId="25831"/>
    <cellStyle name="Normal 84 2 2 8 3" xfId="25832"/>
    <cellStyle name="Normal 84 2 2 8 3 2" xfId="25833"/>
    <cellStyle name="Normal 84 2 2 8 4" xfId="25834"/>
    <cellStyle name="Normal 84 2 2 8 5" xfId="25835"/>
    <cellStyle name="Normal 84 2 2 8 6" xfId="25836"/>
    <cellStyle name="Normal 84 2 2 9" xfId="25837"/>
    <cellStyle name="Normal 84 2 2 9 2" xfId="25838"/>
    <cellStyle name="Normal 84 2 2 9 2 2" xfId="25839"/>
    <cellStyle name="Normal 84 2 2 9 2 2 2" xfId="25840"/>
    <cellStyle name="Normal 84 2 2 9 2 3" xfId="25841"/>
    <cellStyle name="Normal 84 2 2 9 3" xfId="25842"/>
    <cellStyle name="Normal 84 2 2 9 3 2" xfId="25843"/>
    <cellStyle name="Normal 84 2 2 9 4" xfId="25844"/>
    <cellStyle name="Normal 84 2 2 9 5" xfId="25845"/>
    <cellStyle name="Normal 84 2 2 9 6" xfId="25846"/>
    <cellStyle name="Normal 84 2 3" xfId="25847"/>
    <cellStyle name="Normal 84 2 3 2" xfId="25848"/>
    <cellStyle name="Normal 84 2 3 2 2" xfId="25849"/>
    <cellStyle name="Normal 84 2 3 2 2 2" xfId="25850"/>
    <cellStyle name="Normal 84 2 3 2 3" xfId="25851"/>
    <cellStyle name="Normal 84 2 3 3" xfId="25852"/>
    <cellStyle name="Normal 84 2 3 3 2" xfId="25853"/>
    <cellStyle name="Normal 84 2 3 4" xfId="25854"/>
    <cellStyle name="Normal 84 2 3 5" xfId="25855"/>
    <cellStyle name="Normal 84 2 3 6" xfId="25856"/>
    <cellStyle name="Normal 84 2 4" xfId="25857"/>
    <cellStyle name="Normal 84 2 4 2" xfId="25858"/>
    <cellStyle name="Normal 84 2 4 2 2" xfId="25859"/>
    <cellStyle name="Normal 84 2 4 2 2 2" xfId="25860"/>
    <cellStyle name="Normal 84 2 4 2 3" xfId="25861"/>
    <cellStyle name="Normal 84 2 4 3" xfId="25862"/>
    <cellStyle name="Normal 84 2 4 3 2" xfId="25863"/>
    <cellStyle name="Normal 84 2 4 4" xfId="25864"/>
    <cellStyle name="Normal 84 2 4 5" xfId="25865"/>
    <cellStyle name="Normal 84 2 4 6" xfId="25866"/>
    <cellStyle name="Normal 84 2 5" xfId="25867"/>
    <cellStyle name="Normal 84 2 5 2" xfId="25868"/>
    <cellStyle name="Normal 84 2 5 2 2" xfId="25869"/>
    <cellStyle name="Normal 84 2 5 2 2 2" xfId="25870"/>
    <cellStyle name="Normal 84 2 5 2 3" xfId="25871"/>
    <cellStyle name="Normal 84 2 5 3" xfId="25872"/>
    <cellStyle name="Normal 84 2 5 3 2" xfId="25873"/>
    <cellStyle name="Normal 84 2 5 4" xfId="25874"/>
    <cellStyle name="Normal 84 2 5 5" xfId="25875"/>
    <cellStyle name="Normal 84 2 5 6" xfId="25876"/>
    <cellStyle name="Normal 84 2 6" xfId="25877"/>
    <cellStyle name="Normal 84 2 6 2" xfId="25878"/>
    <cellStyle name="Normal 84 2 6 2 2" xfId="25879"/>
    <cellStyle name="Normal 84 2 6 2 2 2" xfId="25880"/>
    <cellStyle name="Normal 84 2 6 2 3" xfId="25881"/>
    <cellStyle name="Normal 84 2 6 3" xfId="25882"/>
    <cellStyle name="Normal 84 2 6 3 2" xfId="25883"/>
    <cellStyle name="Normal 84 2 6 4" xfId="25884"/>
    <cellStyle name="Normal 84 2 6 5" xfId="25885"/>
    <cellStyle name="Normal 84 2 6 6" xfId="25886"/>
    <cellStyle name="Normal 84 2 7" xfId="25887"/>
    <cellStyle name="Normal 84 2 7 2" xfId="25888"/>
    <cellStyle name="Normal 84 2 7 2 2" xfId="25889"/>
    <cellStyle name="Normal 84 2 7 2 2 2" xfId="25890"/>
    <cellStyle name="Normal 84 2 7 2 3" xfId="25891"/>
    <cellStyle name="Normal 84 2 7 3" xfId="25892"/>
    <cellStyle name="Normal 84 2 7 3 2" xfId="25893"/>
    <cellStyle name="Normal 84 2 7 4" xfId="25894"/>
    <cellStyle name="Normal 84 2 7 5" xfId="25895"/>
    <cellStyle name="Normal 84 2 7 6" xfId="25896"/>
    <cellStyle name="Normal 84 2 8" xfId="25897"/>
    <cellStyle name="Normal 84 2 8 2" xfId="25898"/>
    <cellStyle name="Normal 84 2 8 2 2" xfId="25899"/>
    <cellStyle name="Normal 84 2 8 2 2 2" xfId="25900"/>
    <cellStyle name="Normal 84 2 8 2 3" xfId="25901"/>
    <cellStyle name="Normal 84 2 8 3" xfId="25902"/>
    <cellStyle name="Normal 84 2 8 3 2" xfId="25903"/>
    <cellStyle name="Normal 84 2 8 4" xfId="25904"/>
    <cellStyle name="Normal 84 2 8 5" xfId="25905"/>
    <cellStyle name="Normal 84 2 8 6" xfId="25906"/>
    <cellStyle name="Normal 84 2 9" xfId="25907"/>
    <cellStyle name="Normal 84 2 9 2" xfId="25908"/>
    <cellStyle name="Normal 84 2 9 2 2" xfId="25909"/>
    <cellStyle name="Normal 84 2 9 2 2 2" xfId="25910"/>
    <cellStyle name="Normal 84 2 9 2 3" xfId="25911"/>
    <cellStyle name="Normal 84 2 9 3" xfId="25912"/>
    <cellStyle name="Normal 84 2 9 3 2" xfId="25913"/>
    <cellStyle name="Normal 84 2 9 4" xfId="25914"/>
    <cellStyle name="Normal 84 2 9 5" xfId="25915"/>
    <cellStyle name="Normal 84 2 9 6" xfId="25916"/>
    <cellStyle name="Normal 84 20" xfId="25917"/>
    <cellStyle name="Normal 84 3" xfId="25918"/>
    <cellStyle name="Normal 84 3 10" xfId="25919"/>
    <cellStyle name="Normal 84 3 10 2" xfId="25920"/>
    <cellStyle name="Normal 84 3 10 2 2" xfId="25921"/>
    <cellStyle name="Normal 84 3 10 2 2 2" xfId="25922"/>
    <cellStyle name="Normal 84 3 10 2 3" xfId="25923"/>
    <cellStyle name="Normal 84 3 10 3" xfId="25924"/>
    <cellStyle name="Normal 84 3 10 3 2" xfId="25925"/>
    <cellStyle name="Normal 84 3 10 4" xfId="25926"/>
    <cellStyle name="Normal 84 3 10 5" xfId="25927"/>
    <cellStyle name="Normal 84 3 10 6" xfId="25928"/>
    <cellStyle name="Normal 84 3 11" xfId="25929"/>
    <cellStyle name="Normal 84 3 11 2" xfId="25930"/>
    <cellStyle name="Normal 84 3 11 2 2" xfId="25931"/>
    <cellStyle name="Normal 84 3 11 2 2 2" xfId="25932"/>
    <cellStyle name="Normal 84 3 11 2 3" xfId="25933"/>
    <cellStyle name="Normal 84 3 11 3" xfId="25934"/>
    <cellStyle name="Normal 84 3 11 3 2" xfId="25935"/>
    <cellStyle name="Normal 84 3 11 4" xfId="25936"/>
    <cellStyle name="Normal 84 3 11 5" xfId="25937"/>
    <cellStyle name="Normal 84 3 11 6" xfId="25938"/>
    <cellStyle name="Normal 84 3 12" xfId="25939"/>
    <cellStyle name="Normal 84 3 12 2" xfId="25940"/>
    <cellStyle name="Normal 84 3 12 2 2" xfId="25941"/>
    <cellStyle name="Normal 84 3 12 3" xfId="25942"/>
    <cellStyle name="Normal 84 3 13" xfId="25943"/>
    <cellStyle name="Normal 84 3 13 2" xfId="25944"/>
    <cellStyle name="Normal 84 3 14" xfId="25945"/>
    <cellStyle name="Normal 84 3 15" xfId="25946"/>
    <cellStyle name="Normal 84 3 16" xfId="25947"/>
    <cellStyle name="Normal 84 3 2" xfId="25948"/>
    <cellStyle name="Normal 84 3 2 2" xfId="25949"/>
    <cellStyle name="Normal 84 3 2 2 2" xfId="25950"/>
    <cellStyle name="Normal 84 3 2 2 2 2" xfId="25951"/>
    <cellStyle name="Normal 84 3 2 2 3" xfId="25952"/>
    <cellStyle name="Normal 84 3 2 3" xfId="25953"/>
    <cellStyle name="Normal 84 3 2 3 2" xfId="25954"/>
    <cellStyle name="Normal 84 3 2 4" xfId="25955"/>
    <cellStyle name="Normal 84 3 2 5" xfId="25956"/>
    <cellStyle name="Normal 84 3 2 6" xfId="25957"/>
    <cellStyle name="Normal 84 3 3" xfId="25958"/>
    <cellStyle name="Normal 84 3 3 2" xfId="25959"/>
    <cellStyle name="Normal 84 3 3 2 2" xfId="25960"/>
    <cellStyle name="Normal 84 3 3 2 2 2" xfId="25961"/>
    <cellStyle name="Normal 84 3 3 2 3" xfId="25962"/>
    <cellStyle name="Normal 84 3 3 3" xfId="25963"/>
    <cellStyle name="Normal 84 3 3 3 2" xfId="25964"/>
    <cellStyle name="Normal 84 3 3 4" xfId="25965"/>
    <cellStyle name="Normal 84 3 3 5" xfId="25966"/>
    <cellStyle name="Normal 84 3 3 6" xfId="25967"/>
    <cellStyle name="Normal 84 3 4" xfId="25968"/>
    <cellStyle name="Normal 84 3 4 2" xfId="25969"/>
    <cellStyle name="Normal 84 3 4 2 2" xfId="25970"/>
    <cellStyle name="Normal 84 3 4 2 2 2" xfId="25971"/>
    <cellStyle name="Normal 84 3 4 2 3" xfId="25972"/>
    <cellStyle name="Normal 84 3 4 3" xfId="25973"/>
    <cellStyle name="Normal 84 3 4 3 2" xfId="25974"/>
    <cellStyle name="Normal 84 3 4 4" xfId="25975"/>
    <cellStyle name="Normal 84 3 4 5" xfId="25976"/>
    <cellStyle name="Normal 84 3 4 6" xfId="25977"/>
    <cellStyle name="Normal 84 3 5" xfId="25978"/>
    <cellStyle name="Normal 84 3 5 2" xfId="25979"/>
    <cellStyle name="Normal 84 3 5 2 2" xfId="25980"/>
    <cellStyle name="Normal 84 3 5 2 2 2" xfId="25981"/>
    <cellStyle name="Normal 84 3 5 2 3" xfId="25982"/>
    <cellStyle name="Normal 84 3 5 3" xfId="25983"/>
    <cellStyle name="Normal 84 3 5 3 2" xfId="25984"/>
    <cellStyle name="Normal 84 3 5 4" xfId="25985"/>
    <cellStyle name="Normal 84 3 5 5" xfId="25986"/>
    <cellStyle name="Normal 84 3 5 6" xfId="25987"/>
    <cellStyle name="Normal 84 3 6" xfId="25988"/>
    <cellStyle name="Normal 84 3 6 2" xfId="25989"/>
    <cellStyle name="Normal 84 3 6 2 2" xfId="25990"/>
    <cellStyle name="Normal 84 3 6 2 2 2" xfId="25991"/>
    <cellStyle name="Normal 84 3 6 2 3" xfId="25992"/>
    <cellStyle name="Normal 84 3 6 3" xfId="25993"/>
    <cellStyle name="Normal 84 3 6 3 2" xfId="25994"/>
    <cellStyle name="Normal 84 3 6 4" xfId="25995"/>
    <cellStyle name="Normal 84 3 6 5" xfId="25996"/>
    <cellStyle name="Normal 84 3 6 6" xfId="25997"/>
    <cellStyle name="Normal 84 3 7" xfId="25998"/>
    <cellStyle name="Normal 84 3 7 2" xfId="25999"/>
    <cellStyle name="Normal 84 3 7 2 2" xfId="26000"/>
    <cellStyle name="Normal 84 3 7 2 2 2" xfId="26001"/>
    <cellStyle name="Normal 84 3 7 2 3" xfId="26002"/>
    <cellStyle name="Normal 84 3 7 3" xfId="26003"/>
    <cellStyle name="Normal 84 3 7 3 2" xfId="26004"/>
    <cellStyle name="Normal 84 3 7 4" xfId="26005"/>
    <cellStyle name="Normal 84 3 7 5" xfId="26006"/>
    <cellStyle name="Normal 84 3 7 6" xfId="26007"/>
    <cellStyle name="Normal 84 3 8" xfId="26008"/>
    <cellStyle name="Normal 84 3 8 2" xfId="26009"/>
    <cellStyle name="Normal 84 3 8 2 2" xfId="26010"/>
    <cellStyle name="Normal 84 3 8 2 2 2" xfId="26011"/>
    <cellStyle name="Normal 84 3 8 2 3" xfId="26012"/>
    <cellStyle name="Normal 84 3 8 3" xfId="26013"/>
    <cellStyle name="Normal 84 3 8 3 2" xfId="26014"/>
    <cellStyle name="Normal 84 3 8 4" xfId="26015"/>
    <cellStyle name="Normal 84 3 8 5" xfId="26016"/>
    <cellStyle name="Normal 84 3 8 6" xfId="26017"/>
    <cellStyle name="Normal 84 3 9" xfId="26018"/>
    <cellStyle name="Normal 84 3 9 2" xfId="26019"/>
    <cellStyle name="Normal 84 3 9 2 2" xfId="26020"/>
    <cellStyle name="Normal 84 3 9 2 2 2" xfId="26021"/>
    <cellStyle name="Normal 84 3 9 2 3" xfId="26022"/>
    <cellStyle name="Normal 84 3 9 3" xfId="26023"/>
    <cellStyle name="Normal 84 3 9 3 2" xfId="26024"/>
    <cellStyle name="Normal 84 3 9 4" xfId="26025"/>
    <cellStyle name="Normal 84 3 9 5" xfId="26026"/>
    <cellStyle name="Normal 84 3 9 6" xfId="26027"/>
    <cellStyle name="Normal 84 4" xfId="26028"/>
    <cellStyle name="Normal 84 4 2" xfId="26029"/>
    <cellStyle name="Normal 84 4 2 2" xfId="26030"/>
    <cellStyle name="Normal 84 4 2 2 2" xfId="26031"/>
    <cellStyle name="Normal 84 4 2 3" xfId="26032"/>
    <cellStyle name="Normal 84 4 3" xfId="26033"/>
    <cellStyle name="Normal 84 4 3 2" xfId="26034"/>
    <cellStyle name="Normal 84 4 4" xfId="26035"/>
    <cellStyle name="Normal 84 4 5" xfId="26036"/>
    <cellStyle name="Normal 84 4 6" xfId="26037"/>
    <cellStyle name="Normal 84 5" xfId="26038"/>
    <cellStyle name="Normal 84 5 2" xfId="26039"/>
    <cellStyle name="Normal 84 5 2 2" xfId="26040"/>
    <cellStyle name="Normal 84 5 2 2 2" xfId="26041"/>
    <cellStyle name="Normal 84 5 2 3" xfId="26042"/>
    <cellStyle name="Normal 84 5 3" xfId="26043"/>
    <cellStyle name="Normal 84 5 3 2" xfId="26044"/>
    <cellStyle name="Normal 84 5 4" xfId="26045"/>
    <cellStyle name="Normal 84 5 5" xfId="26046"/>
    <cellStyle name="Normal 84 5 6" xfId="26047"/>
    <cellStyle name="Normal 84 6" xfId="26048"/>
    <cellStyle name="Normal 84 6 2" xfId="26049"/>
    <cellStyle name="Normal 84 6 2 2" xfId="26050"/>
    <cellStyle name="Normal 84 6 2 2 2" xfId="26051"/>
    <cellStyle name="Normal 84 6 2 3" xfId="26052"/>
    <cellStyle name="Normal 84 6 3" xfId="26053"/>
    <cellStyle name="Normal 84 6 3 2" xfId="26054"/>
    <cellStyle name="Normal 84 6 4" xfId="26055"/>
    <cellStyle name="Normal 84 6 5" xfId="26056"/>
    <cellStyle name="Normal 84 6 6" xfId="26057"/>
    <cellStyle name="Normal 84 7" xfId="26058"/>
    <cellStyle name="Normal 84 7 2" xfId="26059"/>
    <cellStyle name="Normal 84 7 2 2" xfId="26060"/>
    <cellStyle name="Normal 84 7 2 2 2" xfId="26061"/>
    <cellStyle name="Normal 84 7 2 3" xfId="26062"/>
    <cellStyle name="Normal 84 7 3" xfId="26063"/>
    <cellStyle name="Normal 84 7 3 2" xfId="26064"/>
    <cellStyle name="Normal 84 7 4" xfId="26065"/>
    <cellStyle name="Normal 84 7 5" xfId="26066"/>
    <cellStyle name="Normal 84 7 6" xfId="26067"/>
    <cellStyle name="Normal 84 8" xfId="26068"/>
    <cellStyle name="Normal 84 8 2" xfId="26069"/>
    <cellStyle name="Normal 84 8 2 2" xfId="26070"/>
    <cellStyle name="Normal 84 8 2 2 2" xfId="26071"/>
    <cellStyle name="Normal 84 8 2 3" xfId="26072"/>
    <cellStyle name="Normal 84 8 3" xfId="26073"/>
    <cellStyle name="Normal 84 8 3 2" xfId="26074"/>
    <cellStyle name="Normal 84 8 4" xfId="26075"/>
    <cellStyle name="Normal 84 8 5" xfId="26076"/>
    <cellStyle name="Normal 84 8 6" xfId="26077"/>
    <cellStyle name="Normal 84 9" xfId="26078"/>
    <cellStyle name="Normal 84 9 2" xfId="26079"/>
    <cellStyle name="Normal 84 9 2 2" xfId="26080"/>
    <cellStyle name="Normal 84 9 2 2 2" xfId="26081"/>
    <cellStyle name="Normal 84 9 2 3" xfId="26082"/>
    <cellStyle name="Normal 84 9 3" xfId="26083"/>
    <cellStyle name="Normal 84 9 3 2" xfId="26084"/>
    <cellStyle name="Normal 84 9 4" xfId="26085"/>
    <cellStyle name="Normal 84 9 5" xfId="26086"/>
    <cellStyle name="Normal 84 9 6" xfId="26087"/>
    <cellStyle name="Normal 85" xfId="26088"/>
    <cellStyle name="Normal 85 10" xfId="26089"/>
    <cellStyle name="Normal 85 10 2" xfId="26090"/>
    <cellStyle name="Normal 85 10 2 2" xfId="26091"/>
    <cellStyle name="Normal 85 10 2 2 2" xfId="26092"/>
    <cellStyle name="Normal 85 10 2 3" xfId="26093"/>
    <cellStyle name="Normal 85 10 3" xfId="26094"/>
    <cellStyle name="Normal 85 10 3 2" xfId="26095"/>
    <cellStyle name="Normal 85 10 4" xfId="26096"/>
    <cellStyle name="Normal 85 10 5" xfId="26097"/>
    <cellStyle name="Normal 85 10 6" xfId="26098"/>
    <cellStyle name="Normal 85 11" xfId="26099"/>
    <cellStyle name="Normal 85 11 2" xfId="26100"/>
    <cellStyle name="Normal 85 11 2 2" xfId="26101"/>
    <cellStyle name="Normal 85 11 2 2 2" xfId="26102"/>
    <cellStyle name="Normal 85 11 2 3" xfId="26103"/>
    <cellStyle name="Normal 85 11 3" xfId="26104"/>
    <cellStyle name="Normal 85 11 3 2" xfId="26105"/>
    <cellStyle name="Normal 85 11 4" xfId="26106"/>
    <cellStyle name="Normal 85 11 5" xfId="26107"/>
    <cellStyle name="Normal 85 11 6" xfId="26108"/>
    <cellStyle name="Normal 85 12" xfId="26109"/>
    <cellStyle name="Normal 85 12 2" xfId="26110"/>
    <cellStyle name="Normal 85 12 2 2" xfId="26111"/>
    <cellStyle name="Normal 85 12 2 2 2" xfId="26112"/>
    <cellStyle name="Normal 85 12 2 3" xfId="26113"/>
    <cellStyle name="Normal 85 12 3" xfId="26114"/>
    <cellStyle name="Normal 85 12 3 2" xfId="26115"/>
    <cellStyle name="Normal 85 12 4" xfId="26116"/>
    <cellStyle name="Normal 85 12 5" xfId="26117"/>
    <cellStyle name="Normal 85 12 6" xfId="26118"/>
    <cellStyle name="Normal 85 13" xfId="26119"/>
    <cellStyle name="Normal 85 13 2" xfId="26120"/>
    <cellStyle name="Normal 85 13 2 2" xfId="26121"/>
    <cellStyle name="Normal 85 13 2 2 2" xfId="26122"/>
    <cellStyle name="Normal 85 13 2 3" xfId="26123"/>
    <cellStyle name="Normal 85 13 3" xfId="26124"/>
    <cellStyle name="Normal 85 13 3 2" xfId="26125"/>
    <cellStyle name="Normal 85 13 4" xfId="26126"/>
    <cellStyle name="Normal 85 13 5" xfId="26127"/>
    <cellStyle name="Normal 85 13 6" xfId="26128"/>
    <cellStyle name="Normal 85 14" xfId="26129"/>
    <cellStyle name="Normal 85 14 2" xfId="26130"/>
    <cellStyle name="Normal 85 14 2 2" xfId="26131"/>
    <cellStyle name="Normal 85 14 2 2 2" xfId="26132"/>
    <cellStyle name="Normal 85 14 2 3" xfId="26133"/>
    <cellStyle name="Normal 85 14 3" xfId="26134"/>
    <cellStyle name="Normal 85 14 3 2" xfId="26135"/>
    <cellStyle name="Normal 85 14 4" xfId="26136"/>
    <cellStyle name="Normal 85 14 5" xfId="26137"/>
    <cellStyle name="Normal 85 14 6" xfId="26138"/>
    <cellStyle name="Normal 85 15" xfId="26139"/>
    <cellStyle name="Normal 85 15 2" xfId="26140"/>
    <cellStyle name="Normal 85 16" xfId="26141"/>
    <cellStyle name="Normal 85 16 2" xfId="26142"/>
    <cellStyle name="Normal 85 16 2 2" xfId="26143"/>
    <cellStyle name="Normal 85 16 3" xfId="26144"/>
    <cellStyle name="Normal 85 17" xfId="26145"/>
    <cellStyle name="Normal 85 17 2" xfId="26146"/>
    <cellStyle name="Normal 85 18" xfId="26147"/>
    <cellStyle name="Normal 85 19" xfId="26148"/>
    <cellStyle name="Normal 85 2" xfId="26149"/>
    <cellStyle name="Normal 85 2 10" xfId="26150"/>
    <cellStyle name="Normal 85 2 10 2" xfId="26151"/>
    <cellStyle name="Normal 85 2 10 2 2" xfId="26152"/>
    <cellStyle name="Normal 85 2 10 2 2 2" xfId="26153"/>
    <cellStyle name="Normal 85 2 10 2 3" xfId="26154"/>
    <cellStyle name="Normal 85 2 10 3" xfId="26155"/>
    <cellStyle name="Normal 85 2 10 3 2" xfId="26156"/>
    <cellStyle name="Normal 85 2 10 4" xfId="26157"/>
    <cellStyle name="Normal 85 2 10 5" xfId="26158"/>
    <cellStyle name="Normal 85 2 10 6" xfId="26159"/>
    <cellStyle name="Normal 85 2 11" xfId="26160"/>
    <cellStyle name="Normal 85 2 11 2" xfId="26161"/>
    <cellStyle name="Normal 85 2 11 2 2" xfId="26162"/>
    <cellStyle name="Normal 85 2 11 2 2 2" xfId="26163"/>
    <cellStyle name="Normal 85 2 11 2 3" xfId="26164"/>
    <cellStyle name="Normal 85 2 11 3" xfId="26165"/>
    <cellStyle name="Normal 85 2 11 3 2" xfId="26166"/>
    <cellStyle name="Normal 85 2 11 4" xfId="26167"/>
    <cellStyle name="Normal 85 2 11 5" xfId="26168"/>
    <cellStyle name="Normal 85 2 11 6" xfId="26169"/>
    <cellStyle name="Normal 85 2 12" xfId="26170"/>
    <cellStyle name="Normal 85 2 12 2" xfId="26171"/>
    <cellStyle name="Normal 85 2 12 2 2" xfId="26172"/>
    <cellStyle name="Normal 85 2 12 2 2 2" xfId="26173"/>
    <cellStyle name="Normal 85 2 12 2 3" xfId="26174"/>
    <cellStyle name="Normal 85 2 12 3" xfId="26175"/>
    <cellStyle name="Normal 85 2 12 3 2" xfId="26176"/>
    <cellStyle name="Normal 85 2 12 4" xfId="26177"/>
    <cellStyle name="Normal 85 2 12 5" xfId="26178"/>
    <cellStyle name="Normal 85 2 12 6" xfId="26179"/>
    <cellStyle name="Normal 85 2 13" xfId="26180"/>
    <cellStyle name="Normal 85 2 13 2" xfId="26181"/>
    <cellStyle name="Normal 85 2 13 2 2" xfId="26182"/>
    <cellStyle name="Normal 85 2 13 2 2 2" xfId="26183"/>
    <cellStyle name="Normal 85 2 13 2 3" xfId="26184"/>
    <cellStyle name="Normal 85 2 13 3" xfId="26185"/>
    <cellStyle name="Normal 85 2 13 3 2" xfId="26186"/>
    <cellStyle name="Normal 85 2 13 4" xfId="26187"/>
    <cellStyle name="Normal 85 2 13 5" xfId="26188"/>
    <cellStyle name="Normal 85 2 13 6" xfId="26189"/>
    <cellStyle name="Normal 85 2 14" xfId="26190"/>
    <cellStyle name="Normal 85 2 14 2" xfId="26191"/>
    <cellStyle name="Normal 85 2 15" xfId="26192"/>
    <cellStyle name="Normal 85 2 15 2" xfId="26193"/>
    <cellStyle name="Normal 85 2 15 2 2" xfId="26194"/>
    <cellStyle name="Normal 85 2 15 3" xfId="26195"/>
    <cellStyle name="Normal 85 2 16" xfId="26196"/>
    <cellStyle name="Normal 85 2 16 2" xfId="26197"/>
    <cellStyle name="Normal 85 2 17" xfId="26198"/>
    <cellStyle name="Normal 85 2 18" xfId="26199"/>
    <cellStyle name="Normal 85 2 19" xfId="26200"/>
    <cellStyle name="Normal 85 2 2" xfId="26201"/>
    <cellStyle name="Normal 85 2 2 10" xfId="26202"/>
    <cellStyle name="Normal 85 2 2 10 2" xfId="26203"/>
    <cellStyle name="Normal 85 2 2 10 2 2" xfId="26204"/>
    <cellStyle name="Normal 85 2 2 10 2 2 2" xfId="26205"/>
    <cellStyle name="Normal 85 2 2 10 2 3" xfId="26206"/>
    <cellStyle name="Normal 85 2 2 10 3" xfId="26207"/>
    <cellStyle name="Normal 85 2 2 10 3 2" xfId="26208"/>
    <cellStyle name="Normal 85 2 2 10 4" xfId="26209"/>
    <cellStyle name="Normal 85 2 2 10 5" xfId="26210"/>
    <cellStyle name="Normal 85 2 2 10 6" xfId="26211"/>
    <cellStyle name="Normal 85 2 2 11" xfId="26212"/>
    <cellStyle name="Normal 85 2 2 11 2" xfId="26213"/>
    <cellStyle name="Normal 85 2 2 11 2 2" xfId="26214"/>
    <cellStyle name="Normal 85 2 2 11 2 2 2" xfId="26215"/>
    <cellStyle name="Normal 85 2 2 11 2 3" xfId="26216"/>
    <cellStyle name="Normal 85 2 2 11 3" xfId="26217"/>
    <cellStyle name="Normal 85 2 2 11 3 2" xfId="26218"/>
    <cellStyle name="Normal 85 2 2 11 4" xfId="26219"/>
    <cellStyle name="Normal 85 2 2 11 5" xfId="26220"/>
    <cellStyle name="Normal 85 2 2 11 6" xfId="26221"/>
    <cellStyle name="Normal 85 2 2 12" xfId="26222"/>
    <cellStyle name="Normal 85 2 2 12 2" xfId="26223"/>
    <cellStyle name="Normal 85 2 2 12 2 2" xfId="26224"/>
    <cellStyle name="Normal 85 2 2 12 3" xfId="26225"/>
    <cellStyle name="Normal 85 2 2 13" xfId="26226"/>
    <cellStyle name="Normal 85 2 2 13 2" xfId="26227"/>
    <cellStyle name="Normal 85 2 2 14" xfId="26228"/>
    <cellStyle name="Normal 85 2 2 15" xfId="26229"/>
    <cellStyle name="Normal 85 2 2 16" xfId="26230"/>
    <cellStyle name="Normal 85 2 2 2" xfId="26231"/>
    <cellStyle name="Normal 85 2 2 2 2" xfId="26232"/>
    <cellStyle name="Normal 85 2 2 2 2 2" xfId="26233"/>
    <cellStyle name="Normal 85 2 2 2 2 2 2" xfId="26234"/>
    <cellStyle name="Normal 85 2 2 2 2 3" xfId="26235"/>
    <cellStyle name="Normal 85 2 2 2 3" xfId="26236"/>
    <cellStyle name="Normal 85 2 2 2 3 2" xfId="26237"/>
    <cellStyle name="Normal 85 2 2 2 4" xfId="26238"/>
    <cellStyle name="Normal 85 2 2 2 5" xfId="26239"/>
    <cellStyle name="Normal 85 2 2 2 6" xfId="26240"/>
    <cellStyle name="Normal 85 2 2 3" xfId="26241"/>
    <cellStyle name="Normal 85 2 2 3 2" xfId="26242"/>
    <cellStyle name="Normal 85 2 2 3 2 2" xfId="26243"/>
    <cellStyle name="Normal 85 2 2 3 2 2 2" xfId="26244"/>
    <cellStyle name="Normal 85 2 2 3 2 3" xfId="26245"/>
    <cellStyle name="Normal 85 2 2 3 3" xfId="26246"/>
    <cellStyle name="Normal 85 2 2 3 3 2" xfId="26247"/>
    <cellStyle name="Normal 85 2 2 3 4" xfId="26248"/>
    <cellStyle name="Normal 85 2 2 3 5" xfId="26249"/>
    <cellStyle name="Normal 85 2 2 3 6" xfId="26250"/>
    <cellStyle name="Normal 85 2 2 4" xfId="26251"/>
    <cellStyle name="Normal 85 2 2 4 2" xfId="26252"/>
    <cellStyle name="Normal 85 2 2 4 2 2" xfId="26253"/>
    <cellStyle name="Normal 85 2 2 4 2 2 2" xfId="26254"/>
    <cellStyle name="Normal 85 2 2 4 2 3" xfId="26255"/>
    <cellStyle name="Normal 85 2 2 4 3" xfId="26256"/>
    <cellStyle name="Normal 85 2 2 4 3 2" xfId="26257"/>
    <cellStyle name="Normal 85 2 2 4 4" xfId="26258"/>
    <cellStyle name="Normal 85 2 2 4 5" xfId="26259"/>
    <cellStyle name="Normal 85 2 2 4 6" xfId="26260"/>
    <cellStyle name="Normal 85 2 2 5" xfId="26261"/>
    <cellStyle name="Normal 85 2 2 5 2" xfId="26262"/>
    <cellStyle name="Normal 85 2 2 5 2 2" xfId="26263"/>
    <cellStyle name="Normal 85 2 2 5 2 2 2" xfId="26264"/>
    <cellStyle name="Normal 85 2 2 5 2 3" xfId="26265"/>
    <cellStyle name="Normal 85 2 2 5 3" xfId="26266"/>
    <cellStyle name="Normal 85 2 2 5 3 2" xfId="26267"/>
    <cellStyle name="Normal 85 2 2 5 4" xfId="26268"/>
    <cellStyle name="Normal 85 2 2 5 5" xfId="26269"/>
    <cellStyle name="Normal 85 2 2 5 6" xfId="26270"/>
    <cellStyle name="Normal 85 2 2 6" xfId="26271"/>
    <cellStyle name="Normal 85 2 2 6 2" xfId="26272"/>
    <cellStyle name="Normal 85 2 2 6 2 2" xfId="26273"/>
    <cellStyle name="Normal 85 2 2 6 2 2 2" xfId="26274"/>
    <cellStyle name="Normal 85 2 2 6 2 3" xfId="26275"/>
    <cellStyle name="Normal 85 2 2 6 3" xfId="26276"/>
    <cellStyle name="Normal 85 2 2 6 3 2" xfId="26277"/>
    <cellStyle name="Normal 85 2 2 6 4" xfId="26278"/>
    <cellStyle name="Normal 85 2 2 6 5" xfId="26279"/>
    <cellStyle name="Normal 85 2 2 6 6" xfId="26280"/>
    <cellStyle name="Normal 85 2 2 7" xfId="26281"/>
    <cellStyle name="Normal 85 2 2 7 2" xfId="26282"/>
    <cellStyle name="Normal 85 2 2 7 2 2" xfId="26283"/>
    <cellStyle name="Normal 85 2 2 7 2 2 2" xfId="26284"/>
    <cellStyle name="Normal 85 2 2 7 2 3" xfId="26285"/>
    <cellStyle name="Normal 85 2 2 7 3" xfId="26286"/>
    <cellStyle name="Normal 85 2 2 7 3 2" xfId="26287"/>
    <cellStyle name="Normal 85 2 2 7 4" xfId="26288"/>
    <cellStyle name="Normal 85 2 2 7 5" xfId="26289"/>
    <cellStyle name="Normal 85 2 2 7 6" xfId="26290"/>
    <cellStyle name="Normal 85 2 2 8" xfId="26291"/>
    <cellStyle name="Normal 85 2 2 8 2" xfId="26292"/>
    <cellStyle name="Normal 85 2 2 8 2 2" xfId="26293"/>
    <cellStyle name="Normal 85 2 2 8 2 2 2" xfId="26294"/>
    <cellStyle name="Normal 85 2 2 8 2 3" xfId="26295"/>
    <cellStyle name="Normal 85 2 2 8 3" xfId="26296"/>
    <cellStyle name="Normal 85 2 2 8 3 2" xfId="26297"/>
    <cellStyle name="Normal 85 2 2 8 4" xfId="26298"/>
    <cellStyle name="Normal 85 2 2 8 5" xfId="26299"/>
    <cellStyle name="Normal 85 2 2 8 6" xfId="26300"/>
    <cellStyle name="Normal 85 2 2 9" xfId="26301"/>
    <cellStyle name="Normal 85 2 2 9 2" xfId="26302"/>
    <cellStyle name="Normal 85 2 2 9 2 2" xfId="26303"/>
    <cellStyle name="Normal 85 2 2 9 2 2 2" xfId="26304"/>
    <cellStyle name="Normal 85 2 2 9 2 3" xfId="26305"/>
    <cellStyle name="Normal 85 2 2 9 3" xfId="26306"/>
    <cellStyle name="Normal 85 2 2 9 3 2" xfId="26307"/>
    <cellStyle name="Normal 85 2 2 9 4" xfId="26308"/>
    <cellStyle name="Normal 85 2 2 9 5" xfId="26309"/>
    <cellStyle name="Normal 85 2 2 9 6" xfId="26310"/>
    <cellStyle name="Normal 85 2 3" xfId="26311"/>
    <cellStyle name="Normal 85 2 3 2" xfId="26312"/>
    <cellStyle name="Normal 85 2 3 2 2" xfId="26313"/>
    <cellStyle name="Normal 85 2 3 2 2 2" xfId="26314"/>
    <cellStyle name="Normal 85 2 3 2 3" xfId="26315"/>
    <cellStyle name="Normal 85 2 3 3" xfId="26316"/>
    <cellStyle name="Normal 85 2 3 3 2" xfId="26317"/>
    <cellStyle name="Normal 85 2 3 4" xfId="26318"/>
    <cellStyle name="Normal 85 2 3 5" xfId="26319"/>
    <cellStyle name="Normal 85 2 3 6" xfId="26320"/>
    <cellStyle name="Normal 85 2 4" xfId="26321"/>
    <cellStyle name="Normal 85 2 4 2" xfId="26322"/>
    <cellStyle name="Normal 85 2 4 2 2" xfId="26323"/>
    <cellStyle name="Normal 85 2 4 2 2 2" xfId="26324"/>
    <cellStyle name="Normal 85 2 4 2 3" xfId="26325"/>
    <cellStyle name="Normal 85 2 4 3" xfId="26326"/>
    <cellStyle name="Normal 85 2 4 3 2" xfId="26327"/>
    <cellStyle name="Normal 85 2 4 4" xfId="26328"/>
    <cellStyle name="Normal 85 2 4 5" xfId="26329"/>
    <cellStyle name="Normal 85 2 4 6" xfId="26330"/>
    <cellStyle name="Normal 85 2 5" xfId="26331"/>
    <cellStyle name="Normal 85 2 5 2" xfId="26332"/>
    <cellStyle name="Normal 85 2 5 2 2" xfId="26333"/>
    <cellStyle name="Normal 85 2 5 2 2 2" xfId="26334"/>
    <cellStyle name="Normal 85 2 5 2 3" xfId="26335"/>
    <cellStyle name="Normal 85 2 5 3" xfId="26336"/>
    <cellStyle name="Normal 85 2 5 3 2" xfId="26337"/>
    <cellStyle name="Normal 85 2 5 4" xfId="26338"/>
    <cellStyle name="Normal 85 2 5 5" xfId="26339"/>
    <cellStyle name="Normal 85 2 5 6" xfId="26340"/>
    <cellStyle name="Normal 85 2 6" xfId="26341"/>
    <cellStyle name="Normal 85 2 6 2" xfId="26342"/>
    <cellStyle name="Normal 85 2 6 2 2" xfId="26343"/>
    <cellStyle name="Normal 85 2 6 2 2 2" xfId="26344"/>
    <cellStyle name="Normal 85 2 6 2 3" xfId="26345"/>
    <cellStyle name="Normal 85 2 6 3" xfId="26346"/>
    <cellStyle name="Normal 85 2 6 3 2" xfId="26347"/>
    <cellStyle name="Normal 85 2 6 4" xfId="26348"/>
    <cellStyle name="Normal 85 2 6 5" xfId="26349"/>
    <cellStyle name="Normal 85 2 6 6" xfId="26350"/>
    <cellStyle name="Normal 85 2 7" xfId="26351"/>
    <cellStyle name="Normal 85 2 7 2" xfId="26352"/>
    <cellStyle name="Normal 85 2 7 2 2" xfId="26353"/>
    <cellStyle name="Normal 85 2 7 2 2 2" xfId="26354"/>
    <cellStyle name="Normal 85 2 7 2 3" xfId="26355"/>
    <cellStyle name="Normal 85 2 7 3" xfId="26356"/>
    <cellStyle name="Normal 85 2 7 3 2" xfId="26357"/>
    <cellStyle name="Normal 85 2 7 4" xfId="26358"/>
    <cellStyle name="Normal 85 2 7 5" xfId="26359"/>
    <cellStyle name="Normal 85 2 7 6" xfId="26360"/>
    <cellStyle name="Normal 85 2 8" xfId="26361"/>
    <cellStyle name="Normal 85 2 8 2" xfId="26362"/>
    <cellStyle name="Normal 85 2 8 2 2" xfId="26363"/>
    <cellStyle name="Normal 85 2 8 2 2 2" xfId="26364"/>
    <cellStyle name="Normal 85 2 8 2 3" xfId="26365"/>
    <cellStyle name="Normal 85 2 8 3" xfId="26366"/>
    <cellStyle name="Normal 85 2 8 3 2" xfId="26367"/>
    <cellStyle name="Normal 85 2 8 4" xfId="26368"/>
    <cellStyle name="Normal 85 2 8 5" xfId="26369"/>
    <cellStyle name="Normal 85 2 8 6" xfId="26370"/>
    <cellStyle name="Normal 85 2 9" xfId="26371"/>
    <cellStyle name="Normal 85 2 9 2" xfId="26372"/>
    <cellStyle name="Normal 85 2 9 2 2" xfId="26373"/>
    <cellStyle name="Normal 85 2 9 2 2 2" xfId="26374"/>
    <cellStyle name="Normal 85 2 9 2 3" xfId="26375"/>
    <cellStyle name="Normal 85 2 9 3" xfId="26376"/>
    <cellStyle name="Normal 85 2 9 3 2" xfId="26377"/>
    <cellStyle name="Normal 85 2 9 4" xfId="26378"/>
    <cellStyle name="Normal 85 2 9 5" xfId="26379"/>
    <cellStyle name="Normal 85 2 9 6" xfId="26380"/>
    <cellStyle name="Normal 85 20" xfId="26381"/>
    <cellStyle name="Normal 85 3" xfId="26382"/>
    <cellStyle name="Normal 85 3 10" xfId="26383"/>
    <cellStyle name="Normal 85 3 10 2" xfId="26384"/>
    <cellStyle name="Normal 85 3 10 2 2" xfId="26385"/>
    <cellStyle name="Normal 85 3 10 2 2 2" xfId="26386"/>
    <cellStyle name="Normal 85 3 10 2 3" xfId="26387"/>
    <cellStyle name="Normal 85 3 10 3" xfId="26388"/>
    <cellStyle name="Normal 85 3 10 3 2" xfId="26389"/>
    <cellStyle name="Normal 85 3 10 4" xfId="26390"/>
    <cellStyle name="Normal 85 3 10 5" xfId="26391"/>
    <cellStyle name="Normal 85 3 10 6" xfId="26392"/>
    <cellStyle name="Normal 85 3 11" xfId="26393"/>
    <cellStyle name="Normal 85 3 11 2" xfId="26394"/>
    <cellStyle name="Normal 85 3 11 2 2" xfId="26395"/>
    <cellStyle name="Normal 85 3 11 2 2 2" xfId="26396"/>
    <cellStyle name="Normal 85 3 11 2 3" xfId="26397"/>
    <cellStyle name="Normal 85 3 11 3" xfId="26398"/>
    <cellStyle name="Normal 85 3 11 3 2" xfId="26399"/>
    <cellStyle name="Normal 85 3 11 4" xfId="26400"/>
    <cellStyle name="Normal 85 3 11 5" xfId="26401"/>
    <cellStyle name="Normal 85 3 11 6" xfId="26402"/>
    <cellStyle name="Normal 85 3 12" xfId="26403"/>
    <cellStyle name="Normal 85 3 12 2" xfId="26404"/>
    <cellStyle name="Normal 85 3 12 2 2" xfId="26405"/>
    <cellStyle name="Normal 85 3 12 3" xfId="26406"/>
    <cellStyle name="Normal 85 3 13" xfId="26407"/>
    <cellStyle name="Normal 85 3 13 2" xfId="26408"/>
    <cellStyle name="Normal 85 3 14" xfId="26409"/>
    <cellStyle name="Normal 85 3 15" xfId="26410"/>
    <cellStyle name="Normal 85 3 16" xfId="26411"/>
    <cellStyle name="Normal 85 3 2" xfId="26412"/>
    <cellStyle name="Normal 85 3 2 2" xfId="26413"/>
    <cellStyle name="Normal 85 3 2 2 2" xfId="26414"/>
    <cellStyle name="Normal 85 3 2 2 2 2" xfId="26415"/>
    <cellStyle name="Normal 85 3 2 2 3" xfId="26416"/>
    <cellStyle name="Normal 85 3 2 3" xfId="26417"/>
    <cellStyle name="Normal 85 3 2 3 2" xfId="26418"/>
    <cellStyle name="Normal 85 3 2 4" xfId="26419"/>
    <cellStyle name="Normal 85 3 2 5" xfId="26420"/>
    <cellStyle name="Normal 85 3 2 6" xfId="26421"/>
    <cellStyle name="Normal 85 3 3" xfId="26422"/>
    <cellStyle name="Normal 85 3 3 2" xfId="26423"/>
    <cellStyle name="Normal 85 3 3 2 2" xfId="26424"/>
    <cellStyle name="Normal 85 3 3 2 2 2" xfId="26425"/>
    <cellStyle name="Normal 85 3 3 2 3" xfId="26426"/>
    <cellStyle name="Normal 85 3 3 3" xfId="26427"/>
    <cellStyle name="Normal 85 3 3 3 2" xfId="26428"/>
    <cellStyle name="Normal 85 3 3 4" xfId="26429"/>
    <cellStyle name="Normal 85 3 3 5" xfId="26430"/>
    <cellStyle name="Normal 85 3 3 6" xfId="26431"/>
    <cellStyle name="Normal 85 3 4" xfId="26432"/>
    <cellStyle name="Normal 85 3 4 2" xfId="26433"/>
    <cellStyle name="Normal 85 3 4 2 2" xfId="26434"/>
    <cellStyle name="Normal 85 3 4 2 2 2" xfId="26435"/>
    <cellStyle name="Normal 85 3 4 2 3" xfId="26436"/>
    <cellStyle name="Normal 85 3 4 3" xfId="26437"/>
    <cellStyle name="Normal 85 3 4 3 2" xfId="26438"/>
    <cellStyle name="Normal 85 3 4 4" xfId="26439"/>
    <cellStyle name="Normal 85 3 4 5" xfId="26440"/>
    <cellStyle name="Normal 85 3 4 6" xfId="26441"/>
    <cellStyle name="Normal 85 3 5" xfId="26442"/>
    <cellStyle name="Normal 85 3 5 2" xfId="26443"/>
    <cellStyle name="Normal 85 3 5 2 2" xfId="26444"/>
    <cellStyle name="Normal 85 3 5 2 2 2" xfId="26445"/>
    <cellStyle name="Normal 85 3 5 2 3" xfId="26446"/>
    <cellStyle name="Normal 85 3 5 3" xfId="26447"/>
    <cellStyle name="Normal 85 3 5 3 2" xfId="26448"/>
    <cellStyle name="Normal 85 3 5 4" xfId="26449"/>
    <cellStyle name="Normal 85 3 5 5" xfId="26450"/>
    <cellStyle name="Normal 85 3 5 6" xfId="26451"/>
    <cellStyle name="Normal 85 3 6" xfId="26452"/>
    <cellStyle name="Normal 85 3 6 2" xfId="26453"/>
    <cellStyle name="Normal 85 3 6 2 2" xfId="26454"/>
    <cellStyle name="Normal 85 3 6 2 2 2" xfId="26455"/>
    <cellStyle name="Normal 85 3 6 2 3" xfId="26456"/>
    <cellStyle name="Normal 85 3 6 3" xfId="26457"/>
    <cellStyle name="Normal 85 3 6 3 2" xfId="26458"/>
    <cellStyle name="Normal 85 3 6 4" xfId="26459"/>
    <cellStyle name="Normal 85 3 6 5" xfId="26460"/>
    <cellStyle name="Normal 85 3 6 6" xfId="26461"/>
    <cellStyle name="Normal 85 3 7" xfId="26462"/>
    <cellStyle name="Normal 85 3 7 2" xfId="26463"/>
    <cellStyle name="Normal 85 3 7 2 2" xfId="26464"/>
    <cellStyle name="Normal 85 3 7 2 2 2" xfId="26465"/>
    <cellStyle name="Normal 85 3 7 2 3" xfId="26466"/>
    <cellStyle name="Normal 85 3 7 3" xfId="26467"/>
    <cellStyle name="Normal 85 3 7 3 2" xfId="26468"/>
    <cellStyle name="Normal 85 3 7 4" xfId="26469"/>
    <cellStyle name="Normal 85 3 7 5" xfId="26470"/>
    <cellStyle name="Normal 85 3 7 6" xfId="26471"/>
    <cellStyle name="Normal 85 3 8" xfId="26472"/>
    <cellStyle name="Normal 85 3 8 2" xfId="26473"/>
    <cellStyle name="Normal 85 3 8 2 2" xfId="26474"/>
    <cellStyle name="Normal 85 3 8 2 2 2" xfId="26475"/>
    <cellStyle name="Normal 85 3 8 2 3" xfId="26476"/>
    <cellStyle name="Normal 85 3 8 3" xfId="26477"/>
    <cellStyle name="Normal 85 3 8 3 2" xfId="26478"/>
    <cellStyle name="Normal 85 3 8 4" xfId="26479"/>
    <cellStyle name="Normal 85 3 8 5" xfId="26480"/>
    <cellStyle name="Normal 85 3 8 6" xfId="26481"/>
    <cellStyle name="Normal 85 3 9" xfId="26482"/>
    <cellStyle name="Normal 85 3 9 2" xfId="26483"/>
    <cellStyle name="Normal 85 3 9 2 2" xfId="26484"/>
    <cellStyle name="Normal 85 3 9 2 2 2" xfId="26485"/>
    <cellStyle name="Normal 85 3 9 2 3" xfId="26486"/>
    <cellStyle name="Normal 85 3 9 3" xfId="26487"/>
    <cellStyle name="Normal 85 3 9 3 2" xfId="26488"/>
    <cellStyle name="Normal 85 3 9 4" xfId="26489"/>
    <cellStyle name="Normal 85 3 9 5" xfId="26490"/>
    <cellStyle name="Normal 85 3 9 6" xfId="26491"/>
    <cellStyle name="Normal 85 4" xfId="26492"/>
    <cellStyle name="Normal 85 4 2" xfId="26493"/>
    <cellStyle name="Normal 85 4 2 2" xfId="26494"/>
    <cellStyle name="Normal 85 4 2 2 2" xfId="26495"/>
    <cellStyle name="Normal 85 4 2 3" xfId="26496"/>
    <cellStyle name="Normal 85 4 3" xfId="26497"/>
    <cellStyle name="Normal 85 4 3 2" xfId="26498"/>
    <cellStyle name="Normal 85 4 4" xfId="26499"/>
    <cellStyle name="Normal 85 4 5" xfId="26500"/>
    <cellStyle name="Normal 85 4 6" xfId="26501"/>
    <cellStyle name="Normal 85 5" xfId="26502"/>
    <cellStyle name="Normal 85 5 2" xfId="26503"/>
    <cellStyle name="Normal 85 5 2 2" xfId="26504"/>
    <cellStyle name="Normal 85 5 2 2 2" xfId="26505"/>
    <cellStyle name="Normal 85 5 2 3" xfId="26506"/>
    <cellStyle name="Normal 85 5 3" xfId="26507"/>
    <cellStyle name="Normal 85 5 3 2" xfId="26508"/>
    <cellStyle name="Normal 85 5 4" xfId="26509"/>
    <cellStyle name="Normal 85 5 5" xfId="26510"/>
    <cellStyle name="Normal 85 5 6" xfId="26511"/>
    <cellStyle name="Normal 85 6" xfId="26512"/>
    <cellStyle name="Normal 85 6 2" xfId="26513"/>
    <cellStyle name="Normal 85 6 2 2" xfId="26514"/>
    <cellStyle name="Normal 85 6 2 2 2" xfId="26515"/>
    <cellStyle name="Normal 85 6 2 3" xfId="26516"/>
    <cellStyle name="Normal 85 6 3" xfId="26517"/>
    <cellStyle name="Normal 85 6 3 2" xfId="26518"/>
    <cellStyle name="Normal 85 6 4" xfId="26519"/>
    <cellStyle name="Normal 85 6 5" xfId="26520"/>
    <cellStyle name="Normal 85 6 6" xfId="26521"/>
    <cellStyle name="Normal 85 7" xfId="26522"/>
    <cellStyle name="Normal 85 7 2" xfId="26523"/>
    <cellStyle name="Normal 85 7 2 2" xfId="26524"/>
    <cellStyle name="Normal 85 7 2 2 2" xfId="26525"/>
    <cellStyle name="Normal 85 7 2 3" xfId="26526"/>
    <cellStyle name="Normal 85 7 3" xfId="26527"/>
    <cellStyle name="Normal 85 7 3 2" xfId="26528"/>
    <cellStyle name="Normal 85 7 4" xfId="26529"/>
    <cellStyle name="Normal 85 7 5" xfId="26530"/>
    <cellStyle name="Normal 85 7 6" xfId="26531"/>
    <cellStyle name="Normal 85 8" xfId="26532"/>
    <cellStyle name="Normal 85 8 2" xfId="26533"/>
    <cellStyle name="Normal 85 8 2 2" xfId="26534"/>
    <cellStyle name="Normal 85 8 2 2 2" xfId="26535"/>
    <cellStyle name="Normal 85 8 2 3" xfId="26536"/>
    <cellStyle name="Normal 85 8 3" xfId="26537"/>
    <cellStyle name="Normal 85 8 3 2" xfId="26538"/>
    <cellStyle name="Normal 85 8 4" xfId="26539"/>
    <cellStyle name="Normal 85 8 5" xfId="26540"/>
    <cellStyle name="Normal 85 8 6" xfId="26541"/>
    <cellStyle name="Normal 85 9" xfId="26542"/>
    <cellStyle name="Normal 85 9 2" xfId="26543"/>
    <cellStyle name="Normal 85 9 2 2" xfId="26544"/>
    <cellStyle name="Normal 85 9 2 2 2" xfId="26545"/>
    <cellStyle name="Normal 85 9 2 3" xfId="26546"/>
    <cellStyle name="Normal 85 9 3" xfId="26547"/>
    <cellStyle name="Normal 85 9 3 2" xfId="26548"/>
    <cellStyle name="Normal 85 9 4" xfId="26549"/>
    <cellStyle name="Normal 85 9 5" xfId="26550"/>
    <cellStyle name="Normal 85 9 6" xfId="26551"/>
    <cellStyle name="Normal 86" xfId="26552"/>
    <cellStyle name="Normal 86 10" xfId="26553"/>
    <cellStyle name="Normal 86 10 2" xfId="26554"/>
    <cellStyle name="Normal 86 10 2 2" xfId="26555"/>
    <cellStyle name="Normal 86 10 2 2 2" xfId="26556"/>
    <cellStyle name="Normal 86 10 2 3" xfId="26557"/>
    <cellStyle name="Normal 86 10 3" xfId="26558"/>
    <cellStyle name="Normal 86 10 3 2" xfId="26559"/>
    <cellStyle name="Normal 86 10 4" xfId="26560"/>
    <cellStyle name="Normal 86 10 5" xfId="26561"/>
    <cellStyle name="Normal 86 10 6" xfId="26562"/>
    <cellStyle name="Normal 86 11" xfId="26563"/>
    <cellStyle name="Normal 86 11 2" xfId="26564"/>
    <cellStyle name="Normal 86 11 2 2" xfId="26565"/>
    <cellStyle name="Normal 86 11 2 2 2" xfId="26566"/>
    <cellStyle name="Normal 86 11 2 3" xfId="26567"/>
    <cellStyle name="Normal 86 11 3" xfId="26568"/>
    <cellStyle name="Normal 86 11 3 2" xfId="26569"/>
    <cellStyle name="Normal 86 11 4" xfId="26570"/>
    <cellStyle name="Normal 86 11 5" xfId="26571"/>
    <cellStyle name="Normal 86 11 6" xfId="26572"/>
    <cellStyle name="Normal 86 12" xfId="26573"/>
    <cellStyle name="Normal 86 12 2" xfId="26574"/>
    <cellStyle name="Normal 86 12 2 2" xfId="26575"/>
    <cellStyle name="Normal 86 12 2 2 2" xfId="26576"/>
    <cellStyle name="Normal 86 12 2 3" xfId="26577"/>
    <cellStyle name="Normal 86 12 3" xfId="26578"/>
    <cellStyle name="Normal 86 12 3 2" xfId="26579"/>
    <cellStyle name="Normal 86 12 4" xfId="26580"/>
    <cellStyle name="Normal 86 12 5" xfId="26581"/>
    <cellStyle name="Normal 86 12 6" xfId="26582"/>
    <cellStyle name="Normal 86 13" xfId="26583"/>
    <cellStyle name="Normal 86 13 2" xfId="26584"/>
    <cellStyle name="Normal 86 13 2 2" xfId="26585"/>
    <cellStyle name="Normal 86 13 2 2 2" xfId="26586"/>
    <cellStyle name="Normal 86 13 2 3" xfId="26587"/>
    <cellStyle name="Normal 86 13 3" xfId="26588"/>
    <cellStyle name="Normal 86 13 3 2" xfId="26589"/>
    <cellStyle name="Normal 86 13 4" xfId="26590"/>
    <cellStyle name="Normal 86 13 5" xfId="26591"/>
    <cellStyle name="Normal 86 13 6" xfId="26592"/>
    <cellStyle name="Normal 86 14" xfId="26593"/>
    <cellStyle name="Normal 86 14 2" xfId="26594"/>
    <cellStyle name="Normal 86 14 2 2" xfId="26595"/>
    <cellStyle name="Normal 86 14 2 2 2" xfId="26596"/>
    <cellStyle name="Normal 86 14 2 3" xfId="26597"/>
    <cellStyle name="Normal 86 14 3" xfId="26598"/>
    <cellStyle name="Normal 86 14 3 2" xfId="26599"/>
    <cellStyle name="Normal 86 14 4" xfId="26600"/>
    <cellStyle name="Normal 86 14 5" xfId="26601"/>
    <cellStyle name="Normal 86 14 6" xfId="26602"/>
    <cellStyle name="Normal 86 15" xfId="26603"/>
    <cellStyle name="Normal 86 15 2" xfId="26604"/>
    <cellStyle name="Normal 86 16" xfId="26605"/>
    <cellStyle name="Normal 86 16 2" xfId="26606"/>
    <cellStyle name="Normal 86 16 2 2" xfId="26607"/>
    <cellStyle name="Normal 86 16 3" xfId="26608"/>
    <cellStyle name="Normal 86 17" xfId="26609"/>
    <cellStyle name="Normal 86 17 2" xfId="26610"/>
    <cellStyle name="Normal 86 18" xfId="26611"/>
    <cellStyle name="Normal 86 19" xfId="26612"/>
    <cellStyle name="Normal 86 2" xfId="26613"/>
    <cellStyle name="Normal 86 2 10" xfId="26614"/>
    <cellStyle name="Normal 86 2 10 2" xfId="26615"/>
    <cellStyle name="Normal 86 2 10 2 2" xfId="26616"/>
    <cellStyle name="Normal 86 2 10 2 2 2" xfId="26617"/>
    <cellStyle name="Normal 86 2 10 2 3" xfId="26618"/>
    <cellStyle name="Normal 86 2 10 3" xfId="26619"/>
    <cellStyle name="Normal 86 2 10 3 2" xfId="26620"/>
    <cellStyle name="Normal 86 2 10 4" xfId="26621"/>
    <cellStyle name="Normal 86 2 10 5" xfId="26622"/>
    <cellStyle name="Normal 86 2 10 6" xfId="26623"/>
    <cellStyle name="Normal 86 2 11" xfId="26624"/>
    <cellStyle name="Normal 86 2 11 2" xfId="26625"/>
    <cellStyle name="Normal 86 2 11 2 2" xfId="26626"/>
    <cellStyle name="Normal 86 2 11 2 2 2" xfId="26627"/>
    <cellStyle name="Normal 86 2 11 2 3" xfId="26628"/>
    <cellStyle name="Normal 86 2 11 3" xfId="26629"/>
    <cellStyle name="Normal 86 2 11 3 2" xfId="26630"/>
    <cellStyle name="Normal 86 2 11 4" xfId="26631"/>
    <cellStyle name="Normal 86 2 11 5" xfId="26632"/>
    <cellStyle name="Normal 86 2 11 6" xfId="26633"/>
    <cellStyle name="Normal 86 2 12" xfId="26634"/>
    <cellStyle name="Normal 86 2 12 2" xfId="26635"/>
    <cellStyle name="Normal 86 2 12 2 2" xfId="26636"/>
    <cellStyle name="Normal 86 2 12 2 2 2" xfId="26637"/>
    <cellStyle name="Normal 86 2 12 2 3" xfId="26638"/>
    <cellStyle name="Normal 86 2 12 3" xfId="26639"/>
    <cellStyle name="Normal 86 2 12 3 2" xfId="26640"/>
    <cellStyle name="Normal 86 2 12 4" xfId="26641"/>
    <cellStyle name="Normal 86 2 12 5" xfId="26642"/>
    <cellStyle name="Normal 86 2 12 6" xfId="26643"/>
    <cellStyle name="Normal 86 2 13" xfId="26644"/>
    <cellStyle name="Normal 86 2 13 2" xfId="26645"/>
    <cellStyle name="Normal 86 2 13 2 2" xfId="26646"/>
    <cellStyle name="Normal 86 2 13 2 2 2" xfId="26647"/>
    <cellStyle name="Normal 86 2 13 2 3" xfId="26648"/>
    <cellStyle name="Normal 86 2 13 3" xfId="26649"/>
    <cellStyle name="Normal 86 2 13 3 2" xfId="26650"/>
    <cellStyle name="Normal 86 2 13 4" xfId="26651"/>
    <cellStyle name="Normal 86 2 13 5" xfId="26652"/>
    <cellStyle name="Normal 86 2 13 6" xfId="26653"/>
    <cellStyle name="Normal 86 2 14" xfId="26654"/>
    <cellStyle name="Normal 86 2 14 2" xfId="26655"/>
    <cellStyle name="Normal 86 2 15" xfId="26656"/>
    <cellStyle name="Normal 86 2 15 2" xfId="26657"/>
    <cellStyle name="Normal 86 2 15 2 2" xfId="26658"/>
    <cellStyle name="Normal 86 2 15 3" xfId="26659"/>
    <cellStyle name="Normal 86 2 16" xfId="26660"/>
    <cellStyle name="Normal 86 2 16 2" xfId="26661"/>
    <cellStyle name="Normal 86 2 17" xfId="26662"/>
    <cellStyle name="Normal 86 2 18" xfId="26663"/>
    <cellStyle name="Normal 86 2 19" xfId="26664"/>
    <cellStyle name="Normal 86 2 2" xfId="26665"/>
    <cellStyle name="Normal 86 2 2 10" xfId="26666"/>
    <cellStyle name="Normal 86 2 2 10 2" xfId="26667"/>
    <cellStyle name="Normal 86 2 2 10 2 2" xfId="26668"/>
    <cellStyle name="Normal 86 2 2 10 2 2 2" xfId="26669"/>
    <cellStyle name="Normal 86 2 2 10 2 3" xfId="26670"/>
    <cellStyle name="Normal 86 2 2 10 3" xfId="26671"/>
    <cellStyle name="Normal 86 2 2 10 3 2" xfId="26672"/>
    <cellStyle name="Normal 86 2 2 10 4" xfId="26673"/>
    <cellStyle name="Normal 86 2 2 10 5" xfId="26674"/>
    <cellStyle name="Normal 86 2 2 10 6" xfId="26675"/>
    <cellStyle name="Normal 86 2 2 11" xfId="26676"/>
    <cellStyle name="Normal 86 2 2 11 2" xfId="26677"/>
    <cellStyle name="Normal 86 2 2 11 2 2" xfId="26678"/>
    <cellStyle name="Normal 86 2 2 11 2 2 2" xfId="26679"/>
    <cellStyle name="Normal 86 2 2 11 2 3" xfId="26680"/>
    <cellStyle name="Normal 86 2 2 11 3" xfId="26681"/>
    <cellStyle name="Normal 86 2 2 11 3 2" xfId="26682"/>
    <cellStyle name="Normal 86 2 2 11 4" xfId="26683"/>
    <cellStyle name="Normal 86 2 2 11 5" xfId="26684"/>
    <cellStyle name="Normal 86 2 2 11 6" xfId="26685"/>
    <cellStyle name="Normal 86 2 2 12" xfId="26686"/>
    <cellStyle name="Normal 86 2 2 12 2" xfId="26687"/>
    <cellStyle name="Normal 86 2 2 12 2 2" xfId="26688"/>
    <cellStyle name="Normal 86 2 2 12 3" xfId="26689"/>
    <cellStyle name="Normal 86 2 2 13" xfId="26690"/>
    <cellStyle name="Normal 86 2 2 13 2" xfId="26691"/>
    <cellStyle name="Normal 86 2 2 14" xfId="26692"/>
    <cellStyle name="Normal 86 2 2 15" xfId="26693"/>
    <cellStyle name="Normal 86 2 2 16" xfId="26694"/>
    <cellStyle name="Normal 86 2 2 2" xfId="26695"/>
    <cellStyle name="Normal 86 2 2 2 2" xfId="26696"/>
    <cellStyle name="Normal 86 2 2 2 2 2" xfId="26697"/>
    <cellStyle name="Normal 86 2 2 2 2 2 2" xfId="26698"/>
    <cellStyle name="Normal 86 2 2 2 2 3" xfId="26699"/>
    <cellStyle name="Normal 86 2 2 2 3" xfId="26700"/>
    <cellStyle name="Normal 86 2 2 2 3 2" xfId="26701"/>
    <cellStyle name="Normal 86 2 2 2 4" xfId="26702"/>
    <cellStyle name="Normal 86 2 2 2 5" xfId="26703"/>
    <cellStyle name="Normal 86 2 2 2 6" xfId="26704"/>
    <cellStyle name="Normal 86 2 2 3" xfId="26705"/>
    <cellStyle name="Normal 86 2 2 3 2" xfId="26706"/>
    <cellStyle name="Normal 86 2 2 3 2 2" xfId="26707"/>
    <cellStyle name="Normal 86 2 2 3 2 2 2" xfId="26708"/>
    <cellStyle name="Normal 86 2 2 3 2 3" xfId="26709"/>
    <cellStyle name="Normal 86 2 2 3 3" xfId="26710"/>
    <cellStyle name="Normal 86 2 2 3 3 2" xfId="26711"/>
    <cellStyle name="Normal 86 2 2 3 4" xfId="26712"/>
    <cellStyle name="Normal 86 2 2 3 5" xfId="26713"/>
    <cellStyle name="Normal 86 2 2 3 6" xfId="26714"/>
    <cellStyle name="Normal 86 2 2 4" xfId="26715"/>
    <cellStyle name="Normal 86 2 2 4 2" xfId="26716"/>
    <cellStyle name="Normal 86 2 2 4 2 2" xfId="26717"/>
    <cellStyle name="Normal 86 2 2 4 2 2 2" xfId="26718"/>
    <cellStyle name="Normal 86 2 2 4 2 3" xfId="26719"/>
    <cellStyle name="Normal 86 2 2 4 3" xfId="26720"/>
    <cellStyle name="Normal 86 2 2 4 3 2" xfId="26721"/>
    <cellStyle name="Normal 86 2 2 4 4" xfId="26722"/>
    <cellStyle name="Normal 86 2 2 4 5" xfId="26723"/>
    <cellStyle name="Normal 86 2 2 4 6" xfId="26724"/>
    <cellStyle name="Normal 86 2 2 5" xfId="26725"/>
    <cellStyle name="Normal 86 2 2 5 2" xfId="26726"/>
    <cellStyle name="Normal 86 2 2 5 2 2" xfId="26727"/>
    <cellStyle name="Normal 86 2 2 5 2 2 2" xfId="26728"/>
    <cellStyle name="Normal 86 2 2 5 2 3" xfId="26729"/>
    <cellStyle name="Normal 86 2 2 5 3" xfId="26730"/>
    <cellStyle name="Normal 86 2 2 5 3 2" xfId="26731"/>
    <cellStyle name="Normal 86 2 2 5 4" xfId="26732"/>
    <cellStyle name="Normal 86 2 2 5 5" xfId="26733"/>
    <cellStyle name="Normal 86 2 2 5 6" xfId="26734"/>
    <cellStyle name="Normal 86 2 2 6" xfId="26735"/>
    <cellStyle name="Normal 86 2 2 6 2" xfId="26736"/>
    <cellStyle name="Normal 86 2 2 6 2 2" xfId="26737"/>
    <cellStyle name="Normal 86 2 2 6 2 2 2" xfId="26738"/>
    <cellStyle name="Normal 86 2 2 6 2 3" xfId="26739"/>
    <cellStyle name="Normal 86 2 2 6 3" xfId="26740"/>
    <cellStyle name="Normal 86 2 2 6 3 2" xfId="26741"/>
    <cellStyle name="Normal 86 2 2 6 4" xfId="26742"/>
    <cellStyle name="Normal 86 2 2 6 5" xfId="26743"/>
    <cellStyle name="Normal 86 2 2 6 6" xfId="26744"/>
    <cellStyle name="Normal 86 2 2 7" xfId="26745"/>
    <cellStyle name="Normal 86 2 2 7 2" xfId="26746"/>
    <cellStyle name="Normal 86 2 2 7 2 2" xfId="26747"/>
    <cellStyle name="Normal 86 2 2 7 2 2 2" xfId="26748"/>
    <cellStyle name="Normal 86 2 2 7 2 3" xfId="26749"/>
    <cellStyle name="Normal 86 2 2 7 3" xfId="26750"/>
    <cellStyle name="Normal 86 2 2 7 3 2" xfId="26751"/>
    <cellStyle name="Normal 86 2 2 7 4" xfId="26752"/>
    <cellStyle name="Normal 86 2 2 7 5" xfId="26753"/>
    <cellStyle name="Normal 86 2 2 7 6" xfId="26754"/>
    <cellStyle name="Normal 86 2 2 8" xfId="26755"/>
    <cellStyle name="Normal 86 2 2 8 2" xfId="26756"/>
    <cellStyle name="Normal 86 2 2 8 2 2" xfId="26757"/>
    <cellStyle name="Normal 86 2 2 8 2 2 2" xfId="26758"/>
    <cellStyle name="Normal 86 2 2 8 2 3" xfId="26759"/>
    <cellStyle name="Normal 86 2 2 8 3" xfId="26760"/>
    <cellStyle name="Normal 86 2 2 8 3 2" xfId="26761"/>
    <cellStyle name="Normal 86 2 2 8 4" xfId="26762"/>
    <cellStyle name="Normal 86 2 2 8 5" xfId="26763"/>
    <cellStyle name="Normal 86 2 2 8 6" xfId="26764"/>
    <cellStyle name="Normal 86 2 2 9" xfId="26765"/>
    <cellStyle name="Normal 86 2 2 9 2" xfId="26766"/>
    <cellStyle name="Normal 86 2 2 9 2 2" xfId="26767"/>
    <cellStyle name="Normal 86 2 2 9 2 2 2" xfId="26768"/>
    <cellStyle name="Normal 86 2 2 9 2 3" xfId="26769"/>
    <cellStyle name="Normal 86 2 2 9 3" xfId="26770"/>
    <cellStyle name="Normal 86 2 2 9 3 2" xfId="26771"/>
    <cellStyle name="Normal 86 2 2 9 4" xfId="26772"/>
    <cellStyle name="Normal 86 2 2 9 5" xfId="26773"/>
    <cellStyle name="Normal 86 2 2 9 6" xfId="26774"/>
    <cellStyle name="Normal 86 2 3" xfId="26775"/>
    <cellStyle name="Normal 86 2 3 2" xfId="26776"/>
    <cellStyle name="Normal 86 2 3 2 2" xfId="26777"/>
    <cellStyle name="Normal 86 2 3 2 2 2" xfId="26778"/>
    <cellStyle name="Normal 86 2 3 2 3" xfId="26779"/>
    <cellStyle name="Normal 86 2 3 3" xfId="26780"/>
    <cellStyle name="Normal 86 2 3 3 2" xfId="26781"/>
    <cellStyle name="Normal 86 2 3 4" xfId="26782"/>
    <cellStyle name="Normal 86 2 3 5" xfId="26783"/>
    <cellStyle name="Normal 86 2 3 6" xfId="26784"/>
    <cellStyle name="Normal 86 2 4" xfId="26785"/>
    <cellStyle name="Normal 86 2 4 2" xfId="26786"/>
    <cellStyle name="Normal 86 2 4 2 2" xfId="26787"/>
    <cellStyle name="Normal 86 2 4 2 2 2" xfId="26788"/>
    <cellStyle name="Normal 86 2 4 2 3" xfId="26789"/>
    <cellStyle name="Normal 86 2 4 3" xfId="26790"/>
    <cellStyle name="Normal 86 2 4 3 2" xfId="26791"/>
    <cellStyle name="Normal 86 2 4 4" xfId="26792"/>
    <cellStyle name="Normal 86 2 4 5" xfId="26793"/>
    <cellStyle name="Normal 86 2 4 6" xfId="26794"/>
    <cellStyle name="Normal 86 2 5" xfId="26795"/>
    <cellStyle name="Normal 86 2 5 2" xfId="26796"/>
    <cellStyle name="Normal 86 2 5 2 2" xfId="26797"/>
    <cellStyle name="Normal 86 2 5 2 2 2" xfId="26798"/>
    <cellStyle name="Normal 86 2 5 2 3" xfId="26799"/>
    <cellStyle name="Normal 86 2 5 3" xfId="26800"/>
    <cellStyle name="Normal 86 2 5 3 2" xfId="26801"/>
    <cellStyle name="Normal 86 2 5 4" xfId="26802"/>
    <cellStyle name="Normal 86 2 5 5" xfId="26803"/>
    <cellStyle name="Normal 86 2 5 6" xfId="26804"/>
    <cellStyle name="Normal 86 2 6" xfId="26805"/>
    <cellStyle name="Normal 86 2 6 2" xfId="26806"/>
    <cellStyle name="Normal 86 2 6 2 2" xfId="26807"/>
    <cellStyle name="Normal 86 2 6 2 2 2" xfId="26808"/>
    <cellStyle name="Normal 86 2 6 2 3" xfId="26809"/>
    <cellStyle name="Normal 86 2 6 3" xfId="26810"/>
    <cellStyle name="Normal 86 2 6 3 2" xfId="26811"/>
    <cellStyle name="Normal 86 2 6 4" xfId="26812"/>
    <cellStyle name="Normal 86 2 6 5" xfId="26813"/>
    <cellStyle name="Normal 86 2 6 6" xfId="26814"/>
    <cellStyle name="Normal 86 2 7" xfId="26815"/>
    <cellStyle name="Normal 86 2 7 2" xfId="26816"/>
    <cellStyle name="Normal 86 2 7 2 2" xfId="26817"/>
    <cellStyle name="Normal 86 2 7 2 2 2" xfId="26818"/>
    <cellStyle name="Normal 86 2 7 2 3" xfId="26819"/>
    <cellStyle name="Normal 86 2 7 3" xfId="26820"/>
    <cellStyle name="Normal 86 2 7 3 2" xfId="26821"/>
    <cellStyle name="Normal 86 2 7 4" xfId="26822"/>
    <cellStyle name="Normal 86 2 7 5" xfId="26823"/>
    <cellStyle name="Normal 86 2 7 6" xfId="26824"/>
    <cellStyle name="Normal 86 2 8" xfId="26825"/>
    <cellStyle name="Normal 86 2 8 2" xfId="26826"/>
    <cellStyle name="Normal 86 2 8 2 2" xfId="26827"/>
    <cellStyle name="Normal 86 2 8 2 2 2" xfId="26828"/>
    <cellStyle name="Normal 86 2 8 2 3" xfId="26829"/>
    <cellStyle name="Normal 86 2 8 3" xfId="26830"/>
    <cellStyle name="Normal 86 2 8 3 2" xfId="26831"/>
    <cellStyle name="Normal 86 2 8 4" xfId="26832"/>
    <cellStyle name="Normal 86 2 8 5" xfId="26833"/>
    <cellStyle name="Normal 86 2 8 6" xfId="26834"/>
    <cellStyle name="Normal 86 2 9" xfId="26835"/>
    <cellStyle name="Normal 86 2 9 2" xfId="26836"/>
    <cellStyle name="Normal 86 2 9 2 2" xfId="26837"/>
    <cellStyle name="Normal 86 2 9 2 2 2" xfId="26838"/>
    <cellStyle name="Normal 86 2 9 2 3" xfId="26839"/>
    <cellStyle name="Normal 86 2 9 3" xfId="26840"/>
    <cellStyle name="Normal 86 2 9 3 2" xfId="26841"/>
    <cellStyle name="Normal 86 2 9 4" xfId="26842"/>
    <cellStyle name="Normal 86 2 9 5" xfId="26843"/>
    <cellStyle name="Normal 86 2 9 6" xfId="26844"/>
    <cellStyle name="Normal 86 20" xfId="26845"/>
    <cellStyle name="Normal 86 3" xfId="26846"/>
    <cellStyle name="Normal 86 3 10" xfId="26847"/>
    <cellStyle name="Normal 86 3 10 2" xfId="26848"/>
    <cellStyle name="Normal 86 3 10 2 2" xfId="26849"/>
    <cellStyle name="Normal 86 3 10 2 2 2" xfId="26850"/>
    <cellStyle name="Normal 86 3 10 2 3" xfId="26851"/>
    <cellStyle name="Normal 86 3 10 3" xfId="26852"/>
    <cellStyle name="Normal 86 3 10 3 2" xfId="26853"/>
    <cellStyle name="Normal 86 3 10 4" xfId="26854"/>
    <cellStyle name="Normal 86 3 10 5" xfId="26855"/>
    <cellStyle name="Normal 86 3 10 6" xfId="26856"/>
    <cellStyle name="Normal 86 3 11" xfId="26857"/>
    <cellStyle name="Normal 86 3 11 2" xfId="26858"/>
    <cellStyle name="Normal 86 3 11 2 2" xfId="26859"/>
    <cellStyle name="Normal 86 3 11 2 2 2" xfId="26860"/>
    <cellStyle name="Normal 86 3 11 2 3" xfId="26861"/>
    <cellStyle name="Normal 86 3 11 3" xfId="26862"/>
    <cellStyle name="Normal 86 3 11 3 2" xfId="26863"/>
    <cellStyle name="Normal 86 3 11 4" xfId="26864"/>
    <cellStyle name="Normal 86 3 11 5" xfId="26865"/>
    <cellStyle name="Normal 86 3 11 6" xfId="26866"/>
    <cellStyle name="Normal 86 3 12" xfId="26867"/>
    <cellStyle name="Normal 86 3 12 2" xfId="26868"/>
    <cellStyle name="Normal 86 3 12 2 2" xfId="26869"/>
    <cellStyle name="Normal 86 3 12 3" xfId="26870"/>
    <cellStyle name="Normal 86 3 13" xfId="26871"/>
    <cellStyle name="Normal 86 3 13 2" xfId="26872"/>
    <cellStyle name="Normal 86 3 14" xfId="26873"/>
    <cellStyle name="Normal 86 3 15" xfId="26874"/>
    <cellStyle name="Normal 86 3 16" xfId="26875"/>
    <cellStyle name="Normal 86 3 2" xfId="26876"/>
    <cellStyle name="Normal 86 3 2 2" xfId="26877"/>
    <cellStyle name="Normal 86 3 2 2 2" xfId="26878"/>
    <cellStyle name="Normal 86 3 2 2 2 2" xfId="26879"/>
    <cellStyle name="Normal 86 3 2 2 3" xfId="26880"/>
    <cellStyle name="Normal 86 3 2 3" xfId="26881"/>
    <cellStyle name="Normal 86 3 2 3 2" xfId="26882"/>
    <cellStyle name="Normal 86 3 2 4" xfId="26883"/>
    <cellStyle name="Normal 86 3 2 5" xfId="26884"/>
    <cellStyle name="Normal 86 3 2 6" xfId="26885"/>
    <cellStyle name="Normal 86 3 3" xfId="26886"/>
    <cellStyle name="Normal 86 3 3 2" xfId="26887"/>
    <cellStyle name="Normal 86 3 3 2 2" xfId="26888"/>
    <cellStyle name="Normal 86 3 3 2 2 2" xfId="26889"/>
    <cellStyle name="Normal 86 3 3 2 3" xfId="26890"/>
    <cellStyle name="Normal 86 3 3 3" xfId="26891"/>
    <cellStyle name="Normal 86 3 3 3 2" xfId="26892"/>
    <cellStyle name="Normal 86 3 3 4" xfId="26893"/>
    <cellStyle name="Normal 86 3 3 5" xfId="26894"/>
    <cellStyle name="Normal 86 3 3 6" xfId="26895"/>
    <cellStyle name="Normal 86 3 4" xfId="26896"/>
    <cellStyle name="Normal 86 3 4 2" xfId="26897"/>
    <cellStyle name="Normal 86 3 4 2 2" xfId="26898"/>
    <cellStyle name="Normal 86 3 4 2 2 2" xfId="26899"/>
    <cellStyle name="Normal 86 3 4 2 3" xfId="26900"/>
    <cellStyle name="Normal 86 3 4 3" xfId="26901"/>
    <cellStyle name="Normal 86 3 4 3 2" xfId="26902"/>
    <cellStyle name="Normal 86 3 4 4" xfId="26903"/>
    <cellStyle name="Normal 86 3 4 5" xfId="26904"/>
    <cellStyle name="Normal 86 3 4 6" xfId="26905"/>
    <cellStyle name="Normal 86 3 5" xfId="26906"/>
    <cellStyle name="Normal 86 3 5 2" xfId="26907"/>
    <cellStyle name="Normal 86 3 5 2 2" xfId="26908"/>
    <cellStyle name="Normal 86 3 5 2 2 2" xfId="26909"/>
    <cellStyle name="Normal 86 3 5 2 3" xfId="26910"/>
    <cellStyle name="Normal 86 3 5 3" xfId="26911"/>
    <cellStyle name="Normal 86 3 5 3 2" xfId="26912"/>
    <cellStyle name="Normal 86 3 5 4" xfId="26913"/>
    <cellStyle name="Normal 86 3 5 5" xfId="26914"/>
    <cellStyle name="Normal 86 3 5 6" xfId="26915"/>
    <cellStyle name="Normal 86 3 6" xfId="26916"/>
    <cellStyle name="Normal 86 3 6 2" xfId="26917"/>
    <cellStyle name="Normal 86 3 6 2 2" xfId="26918"/>
    <cellStyle name="Normal 86 3 6 2 2 2" xfId="26919"/>
    <cellStyle name="Normal 86 3 6 2 3" xfId="26920"/>
    <cellStyle name="Normal 86 3 6 3" xfId="26921"/>
    <cellStyle name="Normal 86 3 6 3 2" xfId="26922"/>
    <cellStyle name="Normal 86 3 6 4" xfId="26923"/>
    <cellStyle name="Normal 86 3 6 5" xfId="26924"/>
    <cellStyle name="Normal 86 3 6 6" xfId="26925"/>
    <cellStyle name="Normal 86 3 7" xfId="26926"/>
    <cellStyle name="Normal 86 3 7 2" xfId="26927"/>
    <cellStyle name="Normal 86 3 7 2 2" xfId="26928"/>
    <cellStyle name="Normal 86 3 7 2 2 2" xfId="26929"/>
    <cellStyle name="Normal 86 3 7 2 3" xfId="26930"/>
    <cellStyle name="Normal 86 3 7 3" xfId="26931"/>
    <cellStyle name="Normal 86 3 7 3 2" xfId="26932"/>
    <cellStyle name="Normal 86 3 7 4" xfId="26933"/>
    <cellStyle name="Normal 86 3 7 5" xfId="26934"/>
    <cellStyle name="Normal 86 3 7 6" xfId="26935"/>
    <cellStyle name="Normal 86 3 8" xfId="26936"/>
    <cellStyle name="Normal 86 3 8 2" xfId="26937"/>
    <cellStyle name="Normal 86 3 8 2 2" xfId="26938"/>
    <cellStyle name="Normal 86 3 8 2 2 2" xfId="26939"/>
    <cellStyle name="Normal 86 3 8 2 3" xfId="26940"/>
    <cellStyle name="Normal 86 3 8 3" xfId="26941"/>
    <cellStyle name="Normal 86 3 8 3 2" xfId="26942"/>
    <cellStyle name="Normal 86 3 8 4" xfId="26943"/>
    <cellStyle name="Normal 86 3 8 5" xfId="26944"/>
    <cellStyle name="Normal 86 3 8 6" xfId="26945"/>
    <cellStyle name="Normal 86 3 9" xfId="26946"/>
    <cellStyle name="Normal 86 3 9 2" xfId="26947"/>
    <cellStyle name="Normal 86 3 9 2 2" xfId="26948"/>
    <cellStyle name="Normal 86 3 9 2 2 2" xfId="26949"/>
    <cellStyle name="Normal 86 3 9 2 3" xfId="26950"/>
    <cellStyle name="Normal 86 3 9 3" xfId="26951"/>
    <cellStyle name="Normal 86 3 9 3 2" xfId="26952"/>
    <cellStyle name="Normal 86 3 9 4" xfId="26953"/>
    <cellStyle name="Normal 86 3 9 5" xfId="26954"/>
    <cellStyle name="Normal 86 3 9 6" xfId="26955"/>
    <cellStyle name="Normal 86 4" xfId="26956"/>
    <cellStyle name="Normal 86 4 2" xfId="26957"/>
    <cellStyle name="Normal 86 4 2 2" xfId="26958"/>
    <cellStyle name="Normal 86 4 2 2 2" xfId="26959"/>
    <cellStyle name="Normal 86 4 2 3" xfId="26960"/>
    <cellStyle name="Normal 86 4 3" xfId="26961"/>
    <cellStyle name="Normal 86 4 3 2" xfId="26962"/>
    <cellStyle name="Normal 86 4 4" xfId="26963"/>
    <cellStyle name="Normal 86 4 5" xfId="26964"/>
    <cellStyle name="Normal 86 4 6" xfId="26965"/>
    <cellStyle name="Normal 86 5" xfId="26966"/>
    <cellStyle name="Normal 86 5 2" xfId="26967"/>
    <cellStyle name="Normal 86 5 2 2" xfId="26968"/>
    <cellStyle name="Normal 86 5 2 2 2" xfId="26969"/>
    <cellStyle name="Normal 86 5 2 3" xfId="26970"/>
    <cellStyle name="Normal 86 5 3" xfId="26971"/>
    <cellStyle name="Normal 86 5 3 2" xfId="26972"/>
    <cellStyle name="Normal 86 5 4" xfId="26973"/>
    <cellStyle name="Normal 86 5 5" xfId="26974"/>
    <cellStyle name="Normal 86 5 6" xfId="26975"/>
    <cellStyle name="Normal 86 6" xfId="26976"/>
    <cellStyle name="Normal 86 6 2" xfId="26977"/>
    <cellStyle name="Normal 86 6 2 2" xfId="26978"/>
    <cellStyle name="Normal 86 6 2 2 2" xfId="26979"/>
    <cellStyle name="Normal 86 6 2 3" xfId="26980"/>
    <cellStyle name="Normal 86 6 3" xfId="26981"/>
    <cellStyle name="Normal 86 6 3 2" xfId="26982"/>
    <cellStyle name="Normal 86 6 4" xfId="26983"/>
    <cellStyle name="Normal 86 6 5" xfId="26984"/>
    <cellStyle name="Normal 86 6 6" xfId="26985"/>
    <cellStyle name="Normal 86 7" xfId="26986"/>
    <cellStyle name="Normal 86 7 2" xfId="26987"/>
    <cellStyle name="Normal 86 7 2 2" xfId="26988"/>
    <cellStyle name="Normal 86 7 2 2 2" xfId="26989"/>
    <cellStyle name="Normal 86 7 2 3" xfId="26990"/>
    <cellStyle name="Normal 86 7 3" xfId="26991"/>
    <cellStyle name="Normal 86 7 3 2" xfId="26992"/>
    <cellStyle name="Normal 86 7 4" xfId="26993"/>
    <cellStyle name="Normal 86 7 5" xfId="26994"/>
    <cellStyle name="Normal 86 7 6" xfId="26995"/>
    <cellStyle name="Normal 86 8" xfId="26996"/>
    <cellStyle name="Normal 86 8 2" xfId="26997"/>
    <cellStyle name="Normal 86 8 2 2" xfId="26998"/>
    <cellStyle name="Normal 86 8 2 2 2" xfId="26999"/>
    <cellStyle name="Normal 86 8 2 3" xfId="27000"/>
    <cellStyle name="Normal 86 8 3" xfId="27001"/>
    <cellStyle name="Normal 86 8 3 2" xfId="27002"/>
    <cellStyle name="Normal 86 8 4" xfId="27003"/>
    <cellStyle name="Normal 86 8 5" xfId="27004"/>
    <cellStyle name="Normal 86 8 6" xfId="27005"/>
    <cellStyle name="Normal 86 9" xfId="27006"/>
    <cellStyle name="Normal 86 9 2" xfId="27007"/>
    <cellStyle name="Normal 86 9 2 2" xfId="27008"/>
    <cellStyle name="Normal 86 9 2 2 2" xfId="27009"/>
    <cellStyle name="Normal 86 9 2 3" xfId="27010"/>
    <cellStyle name="Normal 86 9 3" xfId="27011"/>
    <cellStyle name="Normal 86 9 3 2" xfId="27012"/>
    <cellStyle name="Normal 86 9 4" xfId="27013"/>
    <cellStyle name="Normal 86 9 5" xfId="27014"/>
    <cellStyle name="Normal 86 9 6" xfId="27015"/>
    <cellStyle name="Normal 87" xfId="27016"/>
    <cellStyle name="Normal 87 10" xfId="27017"/>
    <cellStyle name="Normal 87 10 2" xfId="27018"/>
    <cellStyle name="Normal 87 10 2 2" xfId="27019"/>
    <cellStyle name="Normal 87 10 2 2 2" xfId="27020"/>
    <cellStyle name="Normal 87 10 2 3" xfId="27021"/>
    <cellStyle name="Normal 87 10 3" xfId="27022"/>
    <cellStyle name="Normal 87 10 3 2" xfId="27023"/>
    <cellStyle name="Normal 87 10 4" xfId="27024"/>
    <cellStyle name="Normal 87 10 5" xfId="27025"/>
    <cellStyle name="Normal 87 10 6" xfId="27026"/>
    <cellStyle name="Normal 87 11" xfId="27027"/>
    <cellStyle name="Normal 87 11 2" xfId="27028"/>
    <cellStyle name="Normal 87 11 2 2" xfId="27029"/>
    <cellStyle name="Normal 87 11 2 2 2" xfId="27030"/>
    <cellStyle name="Normal 87 11 2 3" xfId="27031"/>
    <cellStyle name="Normal 87 11 3" xfId="27032"/>
    <cellStyle name="Normal 87 11 3 2" xfId="27033"/>
    <cellStyle name="Normal 87 11 4" xfId="27034"/>
    <cellStyle name="Normal 87 11 5" xfId="27035"/>
    <cellStyle name="Normal 87 11 6" xfId="27036"/>
    <cellStyle name="Normal 87 12" xfId="27037"/>
    <cellStyle name="Normal 87 12 2" xfId="27038"/>
    <cellStyle name="Normal 87 12 2 2" xfId="27039"/>
    <cellStyle name="Normal 87 12 2 2 2" xfId="27040"/>
    <cellStyle name="Normal 87 12 2 3" xfId="27041"/>
    <cellStyle name="Normal 87 12 3" xfId="27042"/>
    <cellStyle name="Normal 87 12 3 2" xfId="27043"/>
    <cellStyle name="Normal 87 12 4" xfId="27044"/>
    <cellStyle name="Normal 87 12 5" xfId="27045"/>
    <cellStyle name="Normal 87 12 6" xfId="27046"/>
    <cellStyle name="Normal 87 13" xfId="27047"/>
    <cellStyle name="Normal 87 13 2" xfId="27048"/>
    <cellStyle name="Normal 87 13 2 2" xfId="27049"/>
    <cellStyle name="Normal 87 13 2 2 2" xfId="27050"/>
    <cellStyle name="Normal 87 13 2 3" xfId="27051"/>
    <cellStyle name="Normal 87 13 3" xfId="27052"/>
    <cellStyle name="Normal 87 13 3 2" xfId="27053"/>
    <cellStyle name="Normal 87 13 4" xfId="27054"/>
    <cellStyle name="Normal 87 13 5" xfId="27055"/>
    <cellStyle name="Normal 87 13 6" xfId="27056"/>
    <cellStyle name="Normal 87 14" xfId="27057"/>
    <cellStyle name="Normal 87 14 2" xfId="27058"/>
    <cellStyle name="Normal 87 14 2 2" xfId="27059"/>
    <cellStyle name="Normal 87 14 2 2 2" xfId="27060"/>
    <cellStyle name="Normal 87 14 2 3" xfId="27061"/>
    <cellStyle name="Normal 87 14 3" xfId="27062"/>
    <cellStyle name="Normal 87 14 3 2" xfId="27063"/>
    <cellStyle name="Normal 87 14 4" xfId="27064"/>
    <cellStyle name="Normal 87 14 5" xfId="27065"/>
    <cellStyle name="Normal 87 14 6" xfId="27066"/>
    <cellStyle name="Normal 87 15" xfId="27067"/>
    <cellStyle name="Normal 87 15 2" xfId="27068"/>
    <cellStyle name="Normal 87 16" xfId="27069"/>
    <cellStyle name="Normal 87 16 2" xfId="27070"/>
    <cellStyle name="Normal 87 16 2 2" xfId="27071"/>
    <cellStyle name="Normal 87 16 3" xfId="27072"/>
    <cellStyle name="Normal 87 17" xfId="27073"/>
    <cellStyle name="Normal 87 17 2" xfId="27074"/>
    <cellStyle name="Normal 87 18" xfId="27075"/>
    <cellStyle name="Normal 87 19" xfId="27076"/>
    <cellStyle name="Normal 87 2" xfId="27077"/>
    <cellStyle name="Normal 87 2 10" xfId="27078"/>
    <cellStyle name="Normal 87 2 10 2" xfId="27079"/>
    <cellStyle name="Normal 87 2 10 2 2" xfId="27080"/>
    <cellStyle name="Normal 87 2 10 2 2 2" xfId="27081"/>
    <cellStyle name="Normal 87 2 10 2 3" xfId="27082"/>
    <cellStyle name="Normal 87 2 10 3" xfId="27083"/>
    <cellStyle name="Normal 87 2 10 3 2" xfId="27084"/>
    <cellStyle name="Normal 87 2 10 4" xfId="27085"/>
    <cellStyle name="Normal 87 2 10 5" xfId="27086"/>
    <cellStyle name="Normal 87 2 10 6" xfId="27087"/>
    <cellStyle name="Normal 87 2 11" xfId="27088"/>
    <cellStyle name="Normal 87 2 11 2" xfId="27089"/>
    <cellStyle name="Normal 87 2 11 2 2" xfId="27090"/>
    <cellStyle name="Normal 87 2 11 2 2 2" xfId="27091"/>
    <cellStyle name="Normal 87 2 11 2 3" xfId="27092"/>
    <cellStyle name="Normal 87 2 11 3" xfId="27093"/>
    <cellStyle name="Normal 87 2 11 3 2" xfId="27094"/>
    <cellStyle name="Normal 87 2 11 4" xfId="27095"/>
    <cellStyle name="Normal 87 2 11 5" xfId="27096"/>
    <cellStyle name="Normal 87 2 11 6" xfId="27097"/>
    <cellStyle name="Normal 87 2 12" xfId="27098"/>
    <cellStyle name="Normal 87 2 12 2" xfId="27099"/>
    <cellStyle name="Normal 87 2 12 2 2" xfId="27100"/>
    <cellStyle name="Normal 87 2 12 2 2 2" xfId="27101"/>
    <cellStyle name="Normal 87 2 12 2 3" xfId="27102"/>
    <cellStyle name="Normal 87 2 12 3" xfId="27103"/>
    <cellStyle name="Normal 87 2 12 3 2" xfId="27104"/>
    <cellStyle name="Normal 87 2 12 4" xfId="27105"/>
    <cellStyle name="Normal 87 2 12 5" xfId="27106"/>
    <cellStyle name="Normal 87 2 12 6" xfId="27107"/>
    <cellStyle name="Normal 87 2 13" xfId="27108"/>
    <cellStyle name="Normal 87 2 13 2" xfId="27109"/>
    <cellStyle name="Normal 87 2 13 2 2" xfId="27110"/>
    <cellStyle name="Normal 87 2 13 2 2 2" xfId="27111"/>
    <cellStyle name="Normal 87 2 13 2 3" xfId="27112"/>
    <cellStyle name="Normal 87 2 13 3" xfId="27113"/>
    <cellStyle name="Normal 87 2 13 3 2" xfId="27114"/>
    <cellStyle name="Normal 87 2 13 4" xfId="27115"/>
    <cellStyle name="Normal 87 2 13 5" xfId="27116"/>
    <cellStyle name="Normal 87 2 13 6" xfId="27117"/>
    <cellStyle name="Normal 87 2 14" xfId="27118"/>
    <cellStyle name="Normal 87 2 14 2" xfId="27119"/>
    <cellStyle name="Normal 87 2 15" xfId="27120"/>
    <cellStyle name="Normal 87 2 15 2" xfId="27121"/>
    <cellStyle name="Normal 87 2 15 2 2" xfId="27122"/>
    <cellStyle name="Normal 87 2 15 3" xfId="27123"/>
    <cellStyle name="Normal 87 2 16" xfId="27124"/>
    <cellStyle name="Normal 87 2 16 2" xfId="27125"/>
    <cellStyle name="Normal 87 2 17" xfId="27126"/>
    <cellStyle name="Normal 87 2 18" xfId="27127"/>
    <cellStyle name="Normal 87 2 19" xfId="27128"/>
    <cellStyle name="Normal 87 2 2" xfId="27129"/>
    <cellStyle name="Normal 87 2 2 10" xfId="27130"/>
    <cellStyle name="Normal 87 2 2 10 2" xfId="27131"/>
    <cellStyle name="Normal 87 2 2 10 2 2" xfId="27132"/>
    <cellStyle name="Normal 87 2 2 10 2 2 2" xfId="27133"/>
    <cellStyle name="Normal 87 2 2 10 2 3" xfId="27134"/>
    <cellStyle name="Normal 87 2 2 10 3" xfId="27135"/>
    <cellStyle name="Normal 87 2 2 10 3 2" xfId="27136"/>
    <cellStyle name="Normal 87 2 2 10 4" xfId="27137"/>
    <cellStyle name="Normal 87 2 2 10 5" xfId="27138"/>
    <cellStyle name="Normal 87 2 2 10 6" xfId="27139"/>
    <cellStyle name="Normal 87 2 2 11" xfId="27140"/>
    <cellStyle name="Normal 87 2 2 11 2" xfId="27141"/>
    <cellStyle name="Normal 87 2 2 11 2 2" xfId="27142"/>
    <cellStyle name="Normal 87 2 2 11 2 2 2" xfId="27143"/>
    <cellStyle name="Normal 87 2 2 11 2 3" xfId="27144"/>
    <cellStyle name="Normal 87 2 2 11 3" xfId="27145"/>
    <cellStyle name="Normal 87 2 2 11 3 2" xfId="27146"/>
    <cellStyle name="Normal 87 2 2 11 4" xfId="27147"/>
    <cellStyle name="Normal 87 2 2 11 5" xfId="27148"/>
    <cellStyle name="Normal 87 2 2 11 6" xfId="27149"/>
    <cellStyle name="Normal 87 2 2 12" xfId="27150"/>
    <cellStyle name="Normal 87 2 2 12 2" xfId="27151"/>
    <cellStyle name="Normal 87 2 2 12 2 2" xfId="27152"/>
    <cellStyle name="Normal 87 2 2 12 3" xfId="27153"/>
    <cellStyle name="Normal 87 2 2 13" xfId="27154"/>
    <cellStyle name="Normal 87 2 2 13 2" xfId="27155"/>
    <cellStyle name="Normal 87 2 2 14" xfId="27156"/>
    <cellStyle name="Normal 87 2 2 15" xfId="27157"/>
    <cellStyle name="Normal 87 2 2 16" xfId="27158"/>
    <cellStyle name="Normal 87 2 2 2" xfId="27159"/>
    <cellStyle name="Normal 87 2 2 2 2" xfId="27160"/>
    <cellStyle name="Normal 87 2 2 2 2 2" xfId="27161"/>
    <cellStyle name="Normal 87 2 2 2 2 2 2" xfId="27162"/>
    <cellStyle name="Normal 87 2 2 2 2 3" xfId="27163"/>
    <cellStyle name="Normal 87 2 2 2 3" xfId="27164"/>
    <cellStyle name="Normal 87 2 2 2 3 2" xfId="27165"/>
    <cellStyle name="Normal 87 2 2 2 4" xfId="27166"/>
    <cellStyle name="Normal 87 2 2 2 5" xfId="27167"/>
    <cellStyle name="Normal 87 2 2 2 6" xfId="27168"/>
    <cellStyle name="Normal 87 2 2 3" xfId="27169"/>
    <cellStyle name="Normal 87 2 2 3 2" xfId="27170"/>
    <cellStyle name="Normal 87 2 2 3 2 2" xfId="27171"/>
    <cellStyle name="Normal 87 2 2 3 2 2 2" xfId="27172"/>
    <cellStyle name="Normal 87 2 2 3 2 3" xfId="27173"/>
    <cellStyle name="Normal 87 2 2 3 3" xfId="27174"/>
    <cellStyle name="Normal 87 2 2 3 3 2" xfId="27175"/>
    <cellStyle name="Normal 87 2 2 3 4" xfId="27176"/>
    <cellStyle name="Normal 87 2 2 3 5" xfId="27177"/>
    <cellStyle name="Normal 87 2 2 3 6" xfId="27178"/>
    <cellStyle name="Normal 87 2 2 4" xfId="27179"/>
    <cellStyle name="Normal 87 2 2 4 2" xfId="27180"/>
    <cellStyle name="Normal 87 2 2 4 2 2" xfId="27181"/>
    <cellStyle name="Normal 87 2 2 4 2 2 2" xfId="27182"/>
    <cellStyle name="Normal 87 2 2 4 2 3" xfId="27183"/>
    <cellStyle name="Normal 87 2 2 4 3" xfId="27184"/>
    <cellStyle name="Normal 87 2 2 4 3 2" xfId="27185"/>
    <cellStyle name="Normal 87 2 2 4 4" xfId="27186"/>
    <cellStyle name="Normal 87 2 2 4 5" xfId="27187"/>
    <cellStyle name="Normal 87 2 2 4 6" xfId="27188"/>
    <cellStyle name="Normal 87 2 2 5" xfId="27189"/>
    <cellStyle name="Normal 87 2 2 5 2" xfId="27190"/>
    <cellStyle name="Normal 87 2 2 5 2 2" xfId="27191"/>
    <cellStyle name="Normal 87 2 2 5 2 2 2" xfId="27192"/>
    <cellStyle name="Normal 87 2 2 5 2 3" xfId="27193"/>
    <cellStyle name="Normal 87 2 2 5 3" xfId="27194"/>
    <cellStyle name="Normal 87 2 2 5 3 2" xfId="27195"/>
    <cellStyle name="Normal 87 2 2 5 4" xfId="27196"/>
    <cellStyle name="Normal 87 2 2 5 5" xfId="27197"/>
    <cellStyle name="Normal 87 2 2 5 6" xfId="27198"/>
    <cellStyle name="Normal 87 2 2 6" xfId="27199"/>
    <cellStyle name="Normal 87 2 2 6 2" xfId="27200"/>
    <cellStyle name="Normal 87 2 2 6 2 2" xfId="27201"/>
    <cellStyle name="Normal 87 2 2 6 2 2 2" xfId="27202"/>
    <cellStyle name="Normal 87 2 2 6 2 3" xfId="27203"/>
    <cellStyle name="Normal 87 2 2 6 3" xfId="27204"/>
    <cellStyle name="Normal 87 2 2 6 3 2" xfId="27205"/>
    <cellStyle name="Normal 87 2 2 6 4" xfId="27206"/>
    <cellStyle name="Normal 87 2 2 6 5" xfId="27207"/>
    <cellStyle name="Normal 87 2 2 6 6" xfId="27208"/>
    <cellStyle name="Normal 87 2 2 7" xfId="27209"/>
    <cellStyle name="Normal 87 2 2 7 2" xfId="27210"/>
    <cellStyle name="Normal 87 2 2 7 2 2" xfId="27211"/>
    <cellStyle name="Normal 87 2 2 7 2 2 2" xfId="27212"/>
    <cellStyle name="Normal 87 2 2 7 2 3" xfId="27213"/>
    <cellStyle name="Normal 87 2 2 7 3" xfId="27214"/>
    <cellStyle name="Normal 87 2 2 7 3 2" xfId="27215"/>
    <cellStyle name="Normal 87 2 2 7 4" xfId="27216"/>
    <cellStyle name="Normal 87 2 2 7 5" xfId="27217"/>
    <cellStyle name="Normal 87 2 2 7 6" xfId="27218"/>
    <cellStyle name="Normal 87 2 2 8" xfId="27219"/>
    <cellStyle name="Normal 87 2 2 8 2" xfId="27220"/>
    <cellStyle name="Normal 87 2 2 8 2 2" xfId="27221"/>
    <cellStyle name="Normal 87 2 2 8 2 2 2" xfId="27222"/>
    <cellStyle name="Normal 87 2 2 8 2 3" xfId="27223"/>
    <cellStyle name="Normal 87 2 2 8 3" xfId="27224"/>
    <cellStyle name="Normal 87 2 2 8 3 2" xfId="27225"/>
    <cellStyle name="Normal 87 2 2 8 4" xfId="27226"/>
    <cellStyle name="Normal 87 2 2 8 5" xfId="27227"/>
    <cellStyle name="Normal 87 2 2 8 6" xfId="27228"/>
    <cellStyle name="Normal 87 2 2 9" xfId="27229"/>
    <cellStyle name="Normal 87 2 2 9 2" xfId="27230"/>
    <cellStyle name="Normal 87 2 2 9 2 2" xfId="27231"/>
    <cellStyle name="Normal 87 2 2 9 2 2 2" xfId="27232"/>
    <cellStyle name="Normal 87 2 2 9 2 3" xfId="27233"/>
    <cellStyle name="Normal 87 2 2 9 3" xfId="27234"/>
    <cellStyle name="Normal 87 2 2 9 3 2" xfId="27235"/>
    <cellStyle name="Normal 87 2 2 9 4" xfId="27236"/>
    <cellStyle name="Normal 87 2 2 9 5" xfId="27237"/>
    <cellStyle name="Normal 87 2 2 9 6" xfId="27238"/>
    <cellStyle name="Normal 87 2 3" xfId="27239"/>
    <cellStyle name="Normal 87 2 3 2" xfId="27240"/>
    <cellStyle name="Normal 87 2 3 2 2" xfId="27241"/>
    <cellStyle name="Normal 87 2 3 2 2 2" xfId="27242"/>
    <cellStyle name="Normal 87 2 3 2 3" xfId="27243"/>
    <cellStyle name="Normal 87 2 3 3" xfId="27244"/>
    <cellStyle name="Normal 87 2 3 3 2" xfId="27245"/>
    <cellStyle name="Normal 87 2 3 4" xfId="27246"/>
    <cellStyle name="Normal 87 2 3 5" xfId="27247"/>
    <cellStyle name="Normal 87 2 3 6" xfId="27248"/>
    <cellStyle name="Normal 87 2 4" xfId="27249"/>
    <cellStyle name="Normal 87 2 4 2" xfId="27250"/>
    <cellStyle name="Normal 87 2 4 2 2" xfId="27251"/>
    <cellStyle name="Normal 87 2 4 2 2 2" xfId="27252"/>
    <cellStyle name="Normal 87 2 4 2 3" xfId="27253"/>
    <cellStyle name="Normal 87 2 4 3" xfId="27254"/>
    <cellStyle name="Normal 87 2 4 3 2" xfId="27255"/>
    <cellStyle name="Normal 87 2 4 4" xfId="27256"/>
    <cellStyle name="Normal 87 2 4 5" xfId="27257"/>
    <cellStyle name="Normal 87 2 4 6" xfId="27258"/>
    <cellStyle name="Normal 87 2 5" xfId="27259"/>
    <cellStyle name="Normal 87 2 5 2" xfId="27260"/>
    <cellStyle name="Normal 87 2 5 2 2" xfId="27261"/>
    <cellStyle name="Normal 87 2 5 2 2 2" xfId="27262"/>
    <cellStyle name="Normal 87 2 5 2 3" xfId="27263"/>
    <cellStyle name="Normal 87 2 5 3" xfId="27264"/>
    <cellStyle name="Normal 87 2 5 3 2" xfId="27265"/>
    <cellStyle name="Normal 87 2 5 4" xfId="27266"/>
    <cellStyle name="Normal 87 2 5 5" xfId="27267"/>
    <cellStyle name="Normal 87 2 5 6" xfId="27268"/>
    <cellStyle name="Normal 87 2 6" xfId="27269"/>
    <cellStyle name="Normal 87 2 6 2" xfId="27270"/>
    <cellStyle name="Normal 87 2 6 2 2" xfId="27271"/>
    <cellStyle name="Normal 87 2 6 2 2 2" xfId="27272"/>
    <cellStyle name="Normal 87 2 6 2 3" xfId="27273"/>
    <cellStyle name="Normal 87 2 6 3" xfId="27274"/>
    <cellStyle name="Normal 87 2 6 3 2" xfId="27275"/>
    <cellStyle name="Normal 87 2 6 4" xfId="27276"/>
    <cellStyle name="Normal 87 2 6 5" xfId="27277"/>
    <cellStyle name="Normal 87 2 6 6" xfId="27278"/>
    <cellStyle name="Normal 87 2 7" xfId="27279"/>
    <cellStyle name="Normal 87 2 7 2" xfId="27280"/>
    <cellStyle name="Normal 87 2 7 2 2" xfId="27281"/>
    <cellStyle name="Normal 87 2 7 2 2 2" xfId="27282"/>
    <cellStyle name="Normal 87 2 7 2 3" xfId="27283"/>
    <cellStyle name="Normal 87 2 7 3" xfId="27284"/>
    <cellStyle name="Normal 87 2 7 3 2" xfId="27285"/>
    <cellStyle name="Normal 87 2 7 4" xfId="27286"/>
    <cellStyle name="Normal 87 2 7 5" xfId="27287"/>
    <cellStyle name="Normal 87 2 7 6" xfId="27288"/>
    <cellStyle name="Normal 87 2 8" xfId="27289"/>
    <cellStyle name="Normal 87 2 8 2" xfId="27290"/>
    <cellStyle name="Normal 87 2 8 2 2" xfId="27291"/>
    <cellStyle name="Normal 87 2 8 2 2 2" xfId="27292"/>
    <cellStyle name="Normal 87 2 8 2 3" xfId="27293"/>
    <cellStyle name="Normal 87 2 8 3" xfId="27294"/>
    <cellStyle name="Normal 87 2 8 3 2" xfId="27295"/>
    <cellStyle name="Normal 87 2 8 4" xfId="27296"/>
    <cellStyle name="Normal 87 2 8 5" xfId="27297"/>
    <cellStyle name="Normal 87 2 8 6" xfId="27298"/>
    <cellStyle name="Normal 87 2 9" xfId="27299"/>
    <cellStyle name="Normal 87 2 9 2" xfId="27300"/>
    <cellStyle name="Normal 87 2 9 2 2" xfId="27301"/>
    <cellStyle name="Normal 87 2 9 2 2 2" xfId="27302"/>
    <cellStyle name="Normal 87 2 9 2 3" xfId="27303"/>
    <cellStyle name="Normal 87 2 9 3" xfId="27304"/>
    <cellStyle name="Normal 87 2 9 3 2" xfId="27305"/>
    <cellStyle name="Normal 87 2 9 4" xfId="27306"/>
    <cellStyle name="Normal 87 2 9 5" xfId="27307"/>
    <cellStyle name="Normal 87 2 9 6" xfId="27308"/>
    <cellStyle name="Normal 87 20" xfId="27309"/>
    <cellStyle name="Normal 87 3" xfId="27310"/>
    <cellStyle name="Normal 87 3 10" xfId="27311"/>
    <cellStyle name="Normal 87 3 10 2" xfId="27312"/>
    <cellStyle name="Normal 87 3 10 2 2" xfId="27313"/>
    <cellStyle name="Normal 87 3 10 2 2 2" xfId="27314"/>
    <cellStyle name="Normal 87 3 10 2 3" xfId="27315"/>
    <cellStyle name="Normal 87 3 10 3" xfId="27316"/>
    <cellStyle name="Normal 87 3 10 3 2" xfId="27317"/>
    <cellStyle name="Normal 87 3 10 4" xfId="27318"/>
    <cellStyle name="Normal 87 3 10 5" xfId="27319"/>
    <cellStyle name="Normal 87 3 10 6" xfId="27320"/>
    <cellStyle name="Normal 87 3 11" xfId="27321"/>
    <cellStyle name="Normal 87 3 11 2" xfId="27322"/>
    <cellStyle name="Normal 87 3 11 2 2" xfId="27323"/>
    <cellStyle name="Normal 87 3 11 2 2 2" xfId="27324"/>
    <cellStyle name="Normal 87 3 11 2 3" xfId="27325"/>
    <cellStyle name="Normal 87 3 11 3" xfId="27326"/>
    <cellStyle name="Normal 87 3 11 3 2" xfId="27327"/>
    <cellStyle name="Normal 87 3 11 4" xfId="27328"/>
    <cellStyle name="Normal 87 3 11 5" xfId="27329"/>
    <cellStyle name="Normal 87 3 11 6" xfId="27330"/>
    <cellStyle name="Normal 87 3 12" xfId="27331"/>
    <cellStyle name="Normal 87 3 12 2" xfId="27332"/>
    <cellStyle name="Normal 87 3 12 2 2" xfId="27333"/>
    <cellStyle name="Normal 87 3 12 3" xfId="27334"/>
    <cellStyle name="Normal 87 3 13" xfId="27335"/>
    <cellStyle name="Normal 87 3 13 2" xfId="27336"/>
    <cellStyle name="Normal 87 3 14" xfId="27337"/>
    <cellStyle name="Normal 87 3 15" xfId="27338"/>
    <cellStyle name="Normal 87 3 16" xfId="27339"/>
    <cellStyle name="Normal 87 3 2" xfId="27340"/>
    <cellStyle name="Normal 87 3 2 2" xfId="27341"/>
    <cellStyle name="Normal 87 3 2 2 2" xfId="27342"/>
    <cellStyle name="Normal 87 3 2 2 2 2" xfId="27343"/>
    <cellStyle name="Normal 87 3 2 2 3" xfId="27344"/>
    <cellStyle name="Normal 87 3 2 3" xfId="27345"/>
    <cellStyle name="Normal 87 3 2 3 2" xfId="27346"/>
    <cellStyle name="Normal 87 3 2 4" xfId="27347"/>
    <cellStyle name="Normal 87 3 2 5" xfId="27348"/>
    <cellStyle name="Normal 87 3 2 6" xfId="27349"/>
    <cellStyle name="Normal 87 3 3" xfId="27350"/>
    <cellStyle name="Normal 87 3 3 2" xfId="27351"/>
    <cellStyle name="Normal 87 3 3 2 2" xfId="27352"/>
    <cellStyle name="Normal 87 3 3 2 2 2" xfId="27353"/>
    <cellStyle name="Normal 87 3 3 2 3" xfId="27354"/>
    <cellStyle name="Normal 87 3 3 3" xfId="27355"/>
    <cellStyle name="Normal 87 3 3 3 2" xfId="27356"/>
    <cellStyle name="Normal 87 3 3 4" xfId="27357"/>
    <cellStyle name="Normal 87 3 3 5" xfId="27358"/>
    <cellStyle name="Normal 87 3 3 6" xfId="27359"/>
    <cellStyle name="Normal 87 3 4" xfId="27360"/>
    <cellStyle name="Normal 87 3 4 2" xfId="27361"/>
    <cellStyle name="Normal 87 3 4 2 2" xfId="27362"/>
    <cellStyle name="Normal 87 3 4 2 2 2" xfId="27363"/>
    <cellStyle name="Normal 87 3 4 2 3" xfId="27364"/>
    <cellStyle name="Normal 87 3 4 3" xfId="27365"/>
    <cellStyle name="Normal 87 3 4 3 2" xfId="27366"/>
    <cellStyle name="Normal 87 3 4 4" xfId="27367"/>
    <cellStyle name="Normal 87 3 4 5" xfId="27368"/>
    <cellStyle name="Normal 87 3 4 6" xfId="27369"/>
    <cellStyle name="Normal 87 3 5" xfId="27370"/>
    <cellStyle name="Normal 87 3 5 2" xfId="27371"/>
    <cellStyle name="Normal 87 3 5 2 2" xfId="27372"/>
    <cellStyle name="Normal 87 3 5 2 2 2" xfId="27373"/>
    <cellStyle name="Normal 87 3 5 2 3" xfId="27374"/>
    <cellStyle name="Normal 87 3 5 3" xfId="27375"/>
    <cellStyle name="Normal 87 3 5 3 2" xfId="27376"/>
    <cellStyle name="Normal 87 3 5 4" xfId="27377"/>
    <cellStyle name="Normal 87 3 5 5" xfId="27378"/>
    <cellStyle name="Normal 87 3 5 6" xfId="27379"/>
    <cellStyle name="Normal 87 3 6" xfId="27380"/>
    <cellStyle name="Normal 87 3 6 2" xfId="27381"/>
    <cellStyle name="Normal 87 3 6 2 2" xfId="27382"/>
    <cellStyle name="Normal 87 3 6 2 2 2" xfId="27383"/>
    <cellStyle name="Normal 87 3 6 2 3" xfId="27384"/>
    <cellStyle name="Normal 87 3 6 3" xfId="27385"/>
    <cellStyle name="Normal 87 3 6 3 2" xfId="27386"/>
    <cellStyle name="Normal 87 3 6 4" xfId="27387"/>
    <cellStyle name="Normal 87 3 6 5" xfId="27388"/>
    <cellStyle name="Normal 87 3 6 6" xfId="27389"/>
    <cellStyle name="Normal 87 3 7" xfId="27390"/>
    <cellStyle name="Normal 87 3 7 2" xfId="27391"/>
    <cellStyle name="Normal 87 3 7 2 2" xfId="27392"/>
    <cellStyle name="Normal 87 3 7 2 2 2" xfId="27393"/>
    <cellStyle name="Normal 87 3 7 2 3" xfId="27394"/>
    <cellStyle name="Normal 87 3 7 3" xfId="27395"/>
    <cellStyle name="Normal 87 3 7 3 2" xfId="27396"/>
    <cellStyle name="Normal 87 3 7 4" xfId="27397"/>
    <cellStyle name="Normal 87 3 7 5" xfId="27398"/>
    <cellStyle name="Normal 87 3 7 6" xfId="27399"/>
    <cellStyle name="Normal 87 3 8" xfId="27400"/>
    <cellStyle name="Normal 87 3 8 2" xfId="27401"/>
    <cellStyle name="Normal 87 3 8 2 2" xfId="27402"/>
    <cellStyle name="Normal 87 3 8 2 2 2" xfId="27403"/>
    <cellStyle name="Normal 87 3 8 2 3" xfId="27404"/>
    <cellStyle name="Normal 87 3 8 3" xfId="27405"/>
    <cellStyle name="Normal 87 3 8 3 2" xfId="27406"/>
    <cellStyle name="Normal 87 3 8 4" xfId="27407"/>
    <cellStyle name="Normal 87 3 8 5" xfId="27408"/>
    <cellStyle name="Normal 87 3 8 6" xfId="27409"/>
    <cellStyle name="Normal 87 3 9" xfId="27410"/>
    <cellStyle name="Normal 87 3 9 2" xfId="27411"/>
    <cellStyle name="Normal 87 3 9 2 2" xfId="27412"/>
    <cellStyle name="Normal 87 3 9 2 2 2" xfId="27413"/>
    <cellStyle name="Normal 87 3 9 2 3" xfId="27414"/>
    <cellStyle name="Normal 87 3 9 3" xfId="27415"/>
    <cellStyle name="Normal 87 3 9 3 2" xfId="27416"/>
    <cellStyle name="Normal 87 3 9 4" xfId="27417"/>
    <cellStyle name="Normal 87 3 9 5" xfId="27418"/>
    <cellStyle name="Normal 87 3 9 6" xfId="27419"/>
    <cellStyle name="Normal 87 4" xfId="27420"/>
    <cellStyle name="Normal 87 4 2" xfId="27421"/>
    <cellStyle name="Normal 87 4 2 2" xfId="27422"/>
    <cellStyle name="Normal 87 4 2 2 2" xfId="27423"/>
    <cellStyle name="Normal 87 4 2 3" xfId="27424"/>
    <cellStyle name="Normal 87 4 3" xfId="27425"/>
    <cellStyle name="Normal 87 4 3 2" xfId="27426"/>
    <cellStyle name="Normal 87 4 4" xfId="27427"/>
    <cellStyle name="Normal 87 4 5" xfId="27428"/>
    <cellStyle name="Normal 87 4 6" xfId="27429"/>
    <cellStyle name="Normal 87 5" xfId="27430"/>
    <cellStyle name="Normal 87 5 2" xfId="27431"/>
    <cellStyle name="Normal 87 5 2 2" xfId="27432"/>
    <cellStyle name="Normal 87 5 2 2 2" xfId="27433"/>
    <cellStyle name="Normal 87 5 2 3" xfId="27434"/>
    <cellStyle name="Normal 87 5 3" xfId="27435"/>
    <cellStyle name="Normal 87 5 3 2" xfId="27436"/>
    <cellStyle name="Normal 87 5 4" xfId="27437"/>
    <cellStyle name="Normal 87 5 5" xfId="27438"/>
    <cellStyle name="Normal 87 5 6" xfId="27439"/>
    <cellStyle name="Normal 87 6" xfId="27440"/>
    <cellStyle name="Normal 87 6 2" xfId="27441"/>
    <cellStyle name="Normal 87 6 2 2" xfId="27442"/>
    <cellStyle name="Normal 87 6 2 2 2" xfId="27443"/>
    <cellStyle name="Normal 87 6 2 3" xfId="27444"/>
    <cellStyle name="Normal 87 6 3" xfId="27445"/>
    <cellStyle name="Normal 87 6 3 2" xfId="27446"/>
    <cellStyle name="Normal 87 6 4" xfId="27447"/>
    <cellStyle name="Normal 87 6 5" xfId="27448"/>
    <cellStyle name="Normal 87 6 6" xfId="27449"/>
    <cellStyle name="Normal 87 7" xfId="27450"/>
    <cellStyle name="Normal 87 7 2" xfId="27451"/>
    <cellStyle name="Normal 87 7 2 2" xfId="27452"/>
    <cellStyle name="Normal 87 7 2 2 2" xfId="27453"/>
    <cellStyle name="Normal 87 7 2 3" xfId="27454"/>
    <cellStyle name="Normal 87 7 3" xfId="27455"/>
    <cellStyle name="Normal 87 7 3 2" xfId="27456"/>
    <cellStyle name="Normal 87 7 4" xfId="27457"/>
    <cellStyle name="Normal 87 7 5" xfId="27458"/>
    <cellStyle name="Normal 87 7 6" xfId="27459"/>
    <cellStyle name="Normal 87 8" xfId="27460"/>
    <cellStyle name="Normal 87 8 2" xfId="27461"/>
    <cellStyle name="Normal 87 8 2 2" xfId="27462"/>
    <cellStyle name="Normal 87 8 2 2 2" xfId="27463"/>
    <cellStyle name="Normal 87 8 2 3" xfId="27464"/>
    <cellStyle name="Normal 87 8 3" xfId="27465"/>
    <cellStyle name="Normal 87 8 3 2" xfId="27466"/>
    <cellStyle name="Normal 87 8 4" xfId="27467"/>
    <cellStyle name="Normal 87 8 5" xfId="27468"/>
    <cellStyle name="Normal 87 8 6" xfId="27469"/>
    <cellStyle name="Normal 87 9" xfId="27470"/>
    <cellStyle name="Normal 87 9 2" xfId="27471"/>
    <cellStyle name="Normal 87 9 2 2" xfId="27472"/>
    <cellStyle name="Normal 87 9 2 2 2" xfId="27473"/>
    <cellStyle name="Normal 87 9 2 3" xfId="27474"/>
    <cellStyle name="Normal 87 9 3" xfId="27475"/>
    <cellStyle name="Normal 87 9 3 2" xfId="27476"/>
    <cellStyle name="Normal 87 9 4" xfId="27477"/>
    <cellStyle name="Normal 87 9 5" xfId="27478"/>
    <cellStyle name="Normal 87 9 6" xfId="27479"/>
    <cellStyle name="Normal 88" xfId="27480"/>
    <cellStyle name="Normal 88 10" xfId="27481"/>
    <cellStyle name="Normal 88 10 2" xfId="27482"/>
    <cellStyle name="Normal 88 10 2 2" xfId="27483"/>
    <cellStyle name="Normal 88 10 2 2 2" xfId="27484"/>
    <cellStyle name="Normal 88 10 2 3" xfId="27485"/>
    <cellStyle name="Normal 88 10 3" xfId="27486"/>
    <cellStyle name="Normal 88 10 3 2" xfId="27487"/>
    <cellStyle name="Normal 88 10 4" xfId="27488"/>
    <cellStyle name="Normal 88 10 5" xfId="27489"/>
    <cellStyle name="Normal 88 10 6" xfId="27490"/>
    <cellStyle name="Normal 88 11" xfId="27491"/>
    <cellStyle name="Normal 88 11 2" xfId="27492"/>
    <cellStyle name="Normal 88 11 2 2" xfId="27493"/>
    <cellStyle name="Normal 88 11 2 2 2" xfId="27494"/>
    <cellStyle name="Normal 88 11 2 3" xfId="27495"/>
    <cellStyle name="Normal 88 11 3" xfId="27496"/>
    <cellStyle name="Normal 88 11 3 2" xfId="27497"/>
    <cellStyle name="Normal 88 11 4" xfId="27498"/>
    <cellStyle name="Normal 88 11 5" xfId="27499"/>
    <cellStyle name="Normal 88 11 6" xfId="27500"/>
    <cellStyle name="Normal 88 12" xfId="27501"/>
    <cellStyle name="Normal 88 12 2" xfId="27502"/>
    <cellStyle name="Normal 88 12 2 2" xfId="27503"/>
    <cellStyle name="Normal 88 12 2 2 2" xfId="27504"/>
    <cellStyle name="Normal 88 12 2 3" xfId="27505"/>
    <cellStyle name="Normal 88 12 3" xfId="27506"/>
    <cellStyle name="Normal 88 12 3 2" xfId="27507"/>
    <cellStyle name="Normal 88 12 4" xfId="27508"/>
    <cellStyle name="Normal 88 12 5" xfId="27509"/>
    <cellStyle name="Normal 88 12 6" xfId="27510"/>
    <cellStyle name="Normal 88 13" xfId="27511"/>
    <cellStyle name="Normal 88 13 2" xfId="27512"/>
    <cellStyle name="Normal 88 13 2 2" xfId="27513"/>
    <cellStyle name="Normal 88 13 2 2 2" xfId="27514"/>
    <cellStyle name="Normal 88 13 2 3" xfId="27515"/>
    <cellStyle name="Normal 88 13 3" xfId="27516"/>
    <cellStyle name="Normal 88 13 3 2" xfId="27517"/>
    <cellStyle name="Normal 88 13 4" xfId="27518"/>
    <cellStyle name="Normal 88 13 5" xfId="27519"/>
    <cellStyle name="Normal 88 13 6" xfId="27520"/>
    <cellStyle name="Normal 88 14" xfId="27521"/>
    <cellStyle name="Normal 88 14 2" xfId="27522"/>
    <cellStyle name="Normal 88 14 2 2" xfId="27523"/>
    <cellStyle name="Normal 88 14 2 2 2" xfId="27524"/>
    <cellStyle name="Normal 88 14 2 3" xfId="27525"/>
    <cellStyle name="Normal 88 14 3" xfId="27526"/>
    <cellStyle name="Normal 88 14 3 2" xfId="27527"/>
    <cellStyle name="Normal 88 14 4" xfId="27528"/>
    <cellStyle name="Normal 88 14 5" xfId="27529"/>
    <cellStyle name="Normal 88 14 6" xfId="27530"/>
    <cellStyle name="Normal 88 15" xfId="27531"/>
    <cellStyle name="Normal 88 15 2" xfId="27532"/>
    <cellStyle name="Normal 88 16" xfId="27533"/>
    <cellStyle name="Normal 88 16 2" xfId="27534"/>
    <cellStyle name="Normal 88 16 2 2" xfId="27535"/>
    <cellStyle name="Normal 88 16 3" xfId="27536"/>
    <cellStyle name="Normal 88 17" xfId="27537"/>
    <cellStyle name="Normal 88 17 2" xfId="27538"/>
    <cellStyle name="Normal 88 18" xfId="27539"/>
    <cellStyle name="Normal 88 19" xfId="27540"/>
    <cellStyle name="Normal 88 2" xfId="27541"/>
    <cellStyle name="Normal 88 2 10" xfId="27542"/>
    <cellStyle name="Normal 88 2 10 2" xfId="27543"/>
    <cellStyle name="Normal 88 2 10 2 2" xfId="27544"/>
    <cellStyle name="Normal 88 2 10 2 2 2" xfId="27545"/>
    <cellStyle name="Normal 88 2 10 2 3" xfId="27546"/>
    <cellStyle name="Normal 88 2 10 3" xfId="27547"/>
    <cellStyle name="Normal 88 2 10 3 2" xfId="27548"/>
    <cellStyle name="Normal 88 2 10 4" xfId="27549"/>
    <cellStyle name="Normal 88 2 10 5" xfId="27550"/>
    <cellStyle name="Normal 88 2 10 6" xfId="27551"/>
    <cellStyle name="Normal 88 2 11" xfId="27552"/>
    <cellStyle name="Normal 88 2 11 2" xfId="27553"/>
    <cellStyle name="Normal 88 2 11 2 2" xfId="27554"/>
    <cellStyle name="Normal 88 2 11 2 2 2" xfId="27555"/>
    <cellStyle name="Normal 88 2 11 2 3" xfId="27556"/>
    <cellStyle name="Normal 88 2 11 3" xfId="27557"/>
    <cellStyle name="Normal 88 2 11 3 2" xfId="27558"/>
    <cellStyle name="Normal 88 2 11 4" xfId="27559"/>
    <cellStyle name="Normal 88 2 11 5" xfId="27560"/>
    <cellStyle name="Normal 88 2 11 6" xfId="27561"/>
    <cellStyle name="Normal 88 2 12" xfId="27562"/>
    <cellStyle name="Normal 88 2 12 2" xfId="27563"/>
    <cellStyle name="Normal 88 2 12 2 2" xfId="27564"/>
    <cellStyle name="Normal 88 2 12 2 2 2" xfId="27565"/>
    <cellStyle name="Normal 88 2 12 2 3" xfId="27566"/>
    <cellStyle name="Normal 88 2 12 3" xfId="27567"/>
    <cellStyle name="Normal 88 2 12 3 2" xfId="27568"/>
    <cellStyle name="Normal 88 2 12 4" xfId="27569"/>
    <cellStyle name="Normal 88 2 12 5" xfId="27570"/>
    <cellStyle name="Normal 88 2 12 6" xfId="27571"/>
    <cellStyle name="Normal 88 2 13" xfId="27572"/>
    <cellStyle name="Normal 88 2 13 2" xfId="27573"/>
    <cellStyle name="Normal 88 2 13 2 2" xfId="27574"/>
    <cellStyle name="Normal 88 2 13 2 2 2" xfId="27575"/>
    <cellStyle name="Normal 88 2 13 2 3" xfId="27576"/>
    <cellStyle name="Normal 88 2 13 3" xfId="27577"/>
    <cellStyle name="Normal 88 2 13 3 2" xfId="27578"/>
    <cellStyle name="Normal 88 2 13 4" xfId="27579"/>
    <cellStyle name="Normal 88 2 13 5" xfId="27580"/>
    <cellStyle name="Normal 88 2 13 6" xfId="27581"/>
    <cellStyle name="Normal 88 2 14" xfId="27582"/>
    <cellStyle name="Normal 88 2 14 2" xfId="27583"/>
    <cellStyle name="Normal 88 2 15" xfId="27584"/>
    <cellStyle name="Normal 88 2 15 2" xfId="27585"/>
    <cellStyle name="Normal 88 2 15 2 2" xfId="27586"/>
    <cellStyle name="Normal 88 2 15 3" xfId="27587"/>
    <cellStyle name="Normal 88 2 16" xfId="27588"/>
    <cellStyle name="Normal 88 2 16 2" xfId="27589"/>
    <cellStyle name="Normal 88 2 17" xfId="27590"/>
    <cellStyle name="Normal 88 2 18" xfId="27591"/>
    <cellStyle name="Normal 88 2 19" xfId="27592"/>
    <cellStyle name="Normal 88 2 2" xfId="27593"/>
    <cellStyle name="Normal 88 2 2 10" xfId="27594"/>
    <cellStyle name="Normal 88 2 2 10 2" xfId="27595"/>
    <cellStyle name="Normal 88 2 2 10 2 2" xfId="27596"/>
    <cellStyle name="Normal 88 2 2 10 2 2 2" xfId="27597"/>
    <cellStyle name="Normal 88 2 2 10 2 3" xfId="27598"/>
    <cellStyle name="Normal 88 2 2 10 3" xfId="27599"/>
    <cellStyle name="Normal 88 2 2 10 3 2" xfId="27600"/>
    <cellStyle name="Normal 88 2 2 10 4" xfId="27601"/>
    <cellStyle name="Normal 88 2 2 10 5" xfId="27602"/>
    <cellStyle name="Normal 88 2 2 10 6" xfId="27603"/>
    <cellStyle name="Normal 88 2 2 11" xfId="27604"/>
    <cellStyle name="Normal 88 2 2 11 2" xfId="27605"/>
    <cellStyle name="Normal 88 2 2 11 2 2" xfId="27606"/>
    <cellStyle name="Normal 88 2 2 11 2 2 2" xfId="27607"/>
    <cellStyle name="Normal 88 2 2 11 2 3" xfId="27608"/>
    <cellStyle name="Normal 88 2 2 11 3" xfId="27609"/>
    <cellStyle name="Normal 88 2 2 11 3 2" xfId="27610"/>
    <cellStyle name="Normal 88 2 2 11 4" xfId="27611"/>
    <cellStyle name="Normal 88 2 2 11 5" xfId="27612"/>
    <cellStyle name="Normal 88 2 2 11 6" xfId="27613"/>
    <cellStyle name="Normal 88 2 2 12" xfId="27614"/>
    <cellStyle name="Normal 88 2 2 12 2" xfId="27615"/>
    <cellStyle name="Normal 88 2 2 12 2 2" xfId="27616"/>
    <cellStyle name="Normal 88 2 2 12 3" xfId="27617"/>
    <cellStyle name="Normal 88 2 2 13" xfId="27618"/>
    <cellStyle name="Normal 88 2 2 13 2" xfId="27619"/>
    <cellStyle name="Normal 88 2 2 14" xfId="27620"/>
    <cellStyle name="Normal 88 2 2 15" xfId="27621"/>
    <cellStyle name="Normal 88 2 2 16" xfId="27622"/>
    <cellStyle name="Normal 88 2 2 2" xfId="27623"/>
    <cellStyle name="Normal 88 2 2 2 2" xfId="27624"/>
    <cellStyle name="Normal 88 2 2 2 2 2" xfId="27625"/>
    <cellStyle name="Normal 88 2 2 2 2 2 2" xfId="27626"/>
    <cellStyle name="Normal 88 2 2 2 2 3" xfId="27627"/>
    <cellStyle name="Normal 88 2 2 2 3" xfId="27628"/>
    <cellStyle name="Normal 88 2 2 2 3 2" xfId="27629"/>
    <cellStyle name="Normal 88 2 2 2 4" xfId="27630"/>
    <cellStyle name="Normal 88 2 2 2 5" xfId="27631"/>
    <cellStyle name="Normal 88 2 2 2 6" xfId="27632"/>
    <cellStyle name="Normal 88 2 2 3" xfId="27633"/>
    <cellStyle name="Normal 88 2 2 3 2" xfId="27634"/>
    <cellStyle name="Normal 88 2 2 3 2 2" xfId="27635"/>
    <cellStyle name="Normal 88 2 2 3 2 2 2" xfId="27636"/>
    <cellStyle name="Normal 88 2 2 3 2 3" xfId="27637"/>
    <cellStyle name="Normal 88 2 2 3 3" xfId="27638"/>
    <cellStyle name="Normal 88 2 2 3 3 2" xfId="27639"/>
    <cellStyle name="Normal 88 2 2 3 4" xfId="27640"/>
    <cellStyle name="Normal 88 2 2 3 5" xfId="27641"/>
    <cellStyle name="Normal 88 2 2 3 6" xfId="27642"/>
    <cellStyle name="Normal 88 2 2 4" xfId="27643"/>
    <cellStyle name="Normal 88 2 2 4 2" xfId="27644"/>
    <cellStyle name="Normal 88 2 2 4 2 2" xfId="27645"/>
    <cellStyle name="Normal 88 2 2 4 2 2 2" xfId="27646"/>
    <cellStyle name="Normal 88 2 2 4 2 3" xfId="27647"/>
    <cellStyle name="Normal 88 2 2 4 3" xfId="27648"/>
    <cellStyle name="Normal 88 2 2 4 3 2" xfId="27649"/>
    <cellStyle name="Normal 88 2 2 4 4" xfId="27650"/>
    <cellStyle name="Normal 88 2 2 4 5" xfId="27651"/>
    <cellStyle name="Normal 88 2 2 4 6" xfId="27652"/>
    <cellStyle name="Normal 88 2 2 5" xfId="27653"/>
    <cellStyle name="Normal 88 2 2 5 2" xfId="27654"/>
    <cellStyle name="Normal 88 2 2 5 2 2" xfId="27655"/>
    <cellStyle name="Normal 88 2 2 5 2 2 2" xfId="27656"/>
    <cellStyle name="Normal 88 2 2 5 2 3" xfId="27657"/>
    <cellStyle name="Normal 88 2 2 5 3" xfId="27658"/>
    <cellStyle name="Normal 88 2 2 5 3 2" xfId="27659"/>
    <cellStyle name="Normal 88 2 2 5 4" xfId="27660"/>
    <cellStyle name="Normal 88 2 2 5 5" xfId="27661"/>
    <cellStyle name="Normal 88 2 2 5 6" xfId="27662"/>
    <cellStyle name="Normal 88 2 2 6" xfId="27663"/>
    <cellStyle name="Normal 88 2 2 6 2" xfId="27664"/>
    <cellStyle name="Normal 88 2 2 6 2 2" xfId="27665"/>
    <cellStyle name="Normal 88 2 2 6 2 2 2" xfId="27666"/>
    <cellStyle name="Normal 88 2 2 6 2 3" xfId="27667"/>
    <cellStyle name="Normal 88 2 2 6 3" xfId="27668"/>
    <cellStyle name="Normal 88 2 2 6 3 2" xfId="27669"/>
    <cellStyle name="Normal 88 2 2 6 4" xfId="27670"/>
    <cellStyle name="Normal 88 2 2 6 5" xfId="27671"/>
    <cellStyle name="Normal 88 2 2 6 6" xfId="27672"/>
    <cellStyle name="Normal 88 2 2 7" xfId="27673"/>
    <cellStyle name="Normal 88 2 2 7 2" xfId="27674"/>
    <cellStyle name="Normal 88 2 2 7 2 2" xfId="27675"/>
    <cellStyle name="Normal 88 2 2 7 2 2 2" xfId="27676"/>
    <cellStyle name="Normal 88 2 2 7 2 3" xfId="27677"/>
    <cellStyle name="Normal 88 2 2 7 3" xfId="27678"/>
    <cellStyle name="Normal 88 2 2 7 3 2" xfId="27679"/>
    <cellStyle name="Normal 88 2 2 7 4" xfId="27680"/>
    <cellStyle name="Normal 88 2 2 7 5" xfId="27681"/>
    <cellStyle name="Normal 88 2 2 7 6" xfId="27682"/>
    <cellStyle name="Normal 88 2 2 8" xfId="27683"/>
    <cellStyle name="Normal 88 2 2 8 2" xfId="27684"/>
    <cellStyle name="Normal 88 2 2 8 2 2" xfId="27685"/>
    <cellStyle name="Normal 88 2 2 8 2 2 2" xfId="27686"/>
    <cellStyle name="Normal 88 2 2 8 2 3" xfId="27687"/>
    <cellStyle name="Normal 88 2 2 8 3" xfId="27688"/>
    <cellStyle name="Normal 88 2 2 8 3 2" xfId="27689"/>
    <cellStyle name="Normal 88 2 2 8 4" xfId="27690"/>
    <cellStyle name="Normal 88 2 2 8 5" xfId="27691"/>
    <cellStyle name="Normal 88 2 2 8 6" xfId="27692"/>
    <cellStyle name="Normal 88 2 2 9" xfId="27693"/>
    <cellStyle name="Normal 88 2 2 9 2" xfId="27694"/>
    <cellStyle name="Normal 88 2 2 9 2 2" xfId="27695"/>
    <cellStyle name="Normal 88 2 2 9 2 2 2" xfId="27696"/>
    <cellStyle name="Normal 88 2 2 9 2 3" xfId="27697"/>
    <cellStyle name="Normal 88 2 2 9 3" xfId="27698"/>
    <cellStyle name="Normal 88 2 2 9 3 2" xfId="27699"/>
    <cellStyle name="Normal 88 2 2 9 4" xfId="27700"/>
    <cellStyle name="Normal 88 2 2 9 5" xfId="27701"/>
    <cellStyle name="Normal 88 2 2 9 6" xfId="27702"/>
    <cellStyle name="Normal 88 2 3" xfId="27703"/>
    <cellStyle name="Normal 88 2 3 2" xfId="27704"/>
    <cellStyle name="Normal 88 2 3 2 2" xfId="27705"/>
    <cellStyle name="Normal 88 2 3 2 2 2" xfId="27706"/>
    <cellStyle name="Normal 88 2 3 2 3" xfId="27707"/>
    <cellStyle name="Normal 88 2 3 3" xfId="27708"/>
    <cellStyle name="Normal 88 2 3 3 2" xfId="27709"/>
    <cellStyle name="Normal 88 2 3 4" xfId="27710"/>
    <cellStyle name="Normal 88 2 3 5" xfId="27711"/>
    <cellStyle name="Normal 88 2 3 6" xfId="27712"/>
    <cellStyle name="Normal 88 2 4" xfId="27713"/>
    <cellStyle name="Normal 88 2 4 2" xfId="27714"/>
    <cellStyle name="Normal 88 2 4 2 2" xfId="27715"/>
    <cellStyle name="Normal 88 2 4 2 2 2" xfId="27716"/>
    <cellStyle name="Normal 88 2 4 2 3" xfId="27717"/>
    <cellStyle name="Normal 88 2 4 3" xfId="27718"/>
    <cellStyle name="Normal 88 2 4 3 2" xfId="27719"/>
    <cellStyle name="Normal 88 2 4 4" xfId="27720"/>
    <cellStyle name="Normal 88 2 4 5" xfId="27721"/>
    <cellStyle name="Normal 88 2 4 6" xfId="27722"/>
    <cellStyle name="Normal 88 2 5" xfId="27723"/>
    <cellStyle name="Normal 88 2 5 2" xfId="27724"/>
    <cellStyle name="Normal 88 2 5 2 2" xfId="27725"/>
    <cellStyle name="Normal 88 2 5 2 2 2" xfId="27726"/>
    <cellStyle name="Normal 88 2 5 2 3" xfId="27727"/>
    <cellStyle name="Normal 88 2 5 3" xfId="27728"/>
    <cellStyle name="Normal 88 2 5 3 2" xfId="27729"/>
    <cellStyle name="Normal 88 2 5 4" xfId="27730"/>
    <cellStyle name="Normal 88 2 5 5" xfId="27731"/>
    <cellStyle name="Normal 88 2 5 6" xfId="27732"/>
    <cellStyle name="Normal 88 2 6" xfId="27733"/>
    <cellStyle name="Normal 88 2 6 2" xfId="27734"/>
    <cellStyle name="Normal 88 2 6 2 2" xfId="27735"/>
    <cellStyle name="Normal 88 2 6 2 2 2" xfId="27736"/>
    <cellStyle name="Normal 88 2 6 2 3" xfId="27737"/>
    <cellStyle name="Normal 88 2 6 3" xfId="27738"/>
    <cellStyle name="Normal 88 2 6 3 2" xfId="27739"/>
    <cellStyle name="Normal 88 2 6 4" xfId="27740"/>
    <cellStyle name="Normal 88 2 6 5" xfId="27741"/>
    <cellStyle name="Normal 88 2 6 6" xfId="27742"/>
    <cellStyle name="Normal 88 2 7" xfId="27743"/>
    <cellStyle name="Normal 88 2 7 2" xfId="27744"/>
    <cellStyle name="Normal 88 2 7 2 2" xfId="27745"/>
    <cellStyle name="Normal 88 2 7 2 2 2" xfId="27746"/>
    <cellStyle name="Normal 88 2 7 2 3" xfId="27747"/>
    <cellStyle name="Normal 88 2 7 3" xfId="27748"/>
    <cellStyle name="Normal 88 2 7 3 2" xfId="27749"/>
    <cellStyle name="Normal 88 2 7 4" xfId="27750"/>
    <cellStyle name="Normal 88 2 7 5" xfId="27751"/>
    <cellStyle name="Normal 88 2 7 6" xfId="27752"/>
    <cellStyle name="Normal 88 2 8" xfId="27753"/>
    <cellStyle name="Normal 88 2 8 2" xfId="27754"/>
    <cellStyle name="Normal 88 2 8 2 2" xfId="27755"/>
    <cellStyle name="Normal 88 2 8 2 2 2" xfId="27756"/>
    <cellStyle name="Normal 88 2 8 2 3" xfId="27757"/>
    <cellStyle name="Normal 88 2 8 3" xfId="27758"/>
    <cellStyle name="Normal 88 2 8 3 2" xfId="27759"/>
    <cellStyle name="Normal 88 2 8 4" xfId="27760"/>
    <cellStyle name="Normal 88 2 8 5" xfId="27761"/>
    <cellStyle name="Normal 88 2 8 6" xfId="27762"/>
    <cellStyle name="Normal 88 2 9" xfId="27763"/>
    <cellStyle name="Normal 88 2 9 2" xfId="27764"/>
    <cellStyle name="Normal 88 2 9 2 2" xfId="27765"/>
    <cellStyle name="Normal 88 2 9 2 2 2" xfId="27766"/>
    <cellStyle name="Normal 88 2 9 2 3" xfId="27767"/>
    <cellStyle name="Normal 88 2 9 3" xfId="27768"/>
    <cellStyle name="Normal 88 2 9 3 2" xfId="27769"/>
    <cellStyle name="Normal 88 2 9 4" xfId="27770"/>
    <cellStyle name="Normal 88 2 9 5" xfId="27771"/>
    <cellStyle name="Normal 88 2 9 6" xfId="27772"/>
    <cellStyle name="Normal 88 20" xfId="27773"/>
    <cellStyle name="Normal 88 3" xfId="27774"/>
    <cellStyle name="Normal 88 3 10" xfId="27775"/>
    <cellStyle name="Normal 88 3 10 2" xfId="27776"/>
    <cellStyle name="Normal 88 3 10 2 2" xfId="27777"/>
    <cellStyle name="Normal 88 3 10 2 2 2" xfId="27778"/>
    <cellStyle name="Normal 88 3 10 2 3" xfId="27779"/>
    <cellStyle name="Normal 88 3 10 3" xfId="27780"/>
    <cellStyle name="Normal 88 3 10 3 2" xfId="27781"/>
    <cellStyle name="Normal 88 3 10 4" xfId="27782"/>
    <cellStyle name="Normal 88 3 10 5" xfId="27783"/>
    <cellStyle name="Normal 88 3 10 6" xfId="27784"/>
    <cellStyle name="Normal 88 3 11" xfId="27785"/>
    <cellStyle name="Normal 88 3 11 2" xfId="27786"/>
    <cellStyle name="Normal 88 3 11 2 2" xfId="27787"/>
    <cellStyle name="Normal 88 3 11 2 2 2" xfId="27788"/>
    <cellStyle name="Normal 88 3 11 2 3" xfId="27789"/>
    <cellStyle name="Normal 88 3 11 3" xfId="27790"/>
    <cellStyle name="Normal 88 3 11 3 2" xfId="27791"/>
    <cellStyle name="Normal 88 3 11 4" xfId="27792"/>
    <cellStyle name="Normal 88 3 11 5" xfId="27793"/>
    <cellStyle name="Normal 88 3 11 6" xfId="27794"/>
    <cellStyle name="Normal 88 3 12" xfId="27795"/>
    <cellStyle name="Normal 88 3 12 2" xfId="27796"/>
    <cellStyle name="Normal 88 3 12 2 2" xfId="27797"/>
    <cellStyle name="Normal 88 3 12 3" xfId="27798"/>
    <cellStyle name="Normal 88 3 13" xfId="27799"/>
    <cellStyle name="Normal 88 3 13 2" xfId="27800"/>
    <cellStyle name="Normal 88 3 14" xfId="27801"/>
    <cellStyle name="Normal 88 3 15" xfId="27802"/>
    <cellStyle name="Normal 88 3 16" xfId="27803"/>
    <cellStyle name="Normal 88 3 2" xfId="27804"/>
    <cellStyle name="Normal 88 3 2 2" xfId="27805"/>
    <cellStyle name="Normal 88 3 2 2 2" xfId="27806"/>
    <cellStyle name="Normal 88 3 2 2 2 2" xfId="27807"/>
    <cellStyle name="Normal 88 3 2 2 3" xfId="27808"/>
    <cellStyle name="Normal 88 3 2 3" xfId="27809"/>
    <cellStyle name="Normal 88 3 2 3 2" xfId="27810"/>
    <cellStyle name="Normal 88 3 2 4" xfId="27811"/>
    <cellStyle name="Normal 88 3 2 5" xfId="27812"/>
    <cellStyle name="Normal 88 3 2 6" xfId="27813"/>
    <cellStyle name="Normal 88 3 3" xfId="27814"/>
    <cellStyle name="Normal 88 3 3 2" xfId="27815"/>
    <cellStyle name="Normal 88 3 3 2 2" xfId="27816"/>
    <cellStyle name="Normal 88 3 3 2 2 2" xfId="27817"/>
    <cellStyle name="Normal 88 3 3 2 3" xfId="27818"/>
    <cellStyle name="Normal 88 3 3 3" xfId="27819"/>
    <cellStyle name="Normal 88 3 3 3 2" xfId="27820"/>
    <cellStyle name="Normal 88 3 3 4" xfId="27821"/>
    <cellStyle name="Normal 88 3 3 5" xfId="27822"/>
    <cellStyle name="Normal 88 3 3 6" xfId="27823"/>
    <cellStyle name="Normal 88 3 4" xfId="27824"/>
    <cellStyle name="Normal 88 3 4 2" xfId="27825"/>
    <cellStyle name="Normal 88 3 4 2 2" xfId="27826"/>
    <cellStyle name="Normal 88 3 4 2 2 2" xfId="27827"/>
    <cellStyle name="Normal 88 3 4 2 3" xfId="27828"/>
    <cellStyle name="Normal 88 3 4 3" xfId="27829"/>
    <cellStyle name="Normal 88 3 4 3 2" xfId="27830"/>
    <cellStyle name="Normal 88 3 4 4" xfId="27831"/>
    <cellStyle name="Normal 88 3 4 5" xfId="27832"/>
    <cellStyle name="Normal 88 3 4 6" xfId="27833"/>
    <cellStyle name="Normal 88 3 5" xfId="27834"/>
    <cellStyle name="Normal 88 3 5 2" xfId="27835"/>
    <cellStyle name="Normal 88 3 5 2 2" xfId="27836"/>
    <cellStyle name="Normal 88 3 5 2 2 2" xfId="27837"/>
    <cellStyle name="Normal 88 3 5 2 3" xfId="27838"/>
    <cellStyle name="Normal 88 3 5 3" xfId="27839"/>
    <cellStyle name="Normal 88 3 5 3 2" xfId="27840"/>
    <cellStyle name="Normal 88 3 5 4" xfId="27841"/>
    <cellStyle name="Normal 88 3 5 5" xfId="27842"/>
    <cellStyle name="Normal 88 3 5 6" xfId="27843"/>
    <cellStyle name="Normal 88 3 6" xfId="27844"/>
    <cellStyle name="Normal 88 3 6 2" xfId="27845"/>
    <cellStyle name="Normal 88 3 6 2 2" xfId="27846"/>
    <cellStyle name="Normal 88 3 6 2 2 2" xfId="27847"/>
    <cellStyle name="Normal 88 3 6 2 3" xfId="27848"/>
    <cellStyle name="Normal 88 3 6 3" xfId="27849"/>
    <cellStyle name="Normal 88 3 6 3 2" xfId="27850"/>
    <cellStyle name="Normal 88 3 6 4" xfId="27851"/>
    <cellStyle name="Normal 88 3 6 5" xfId="27852"/>
    <cellStyle name="Normal 88 3 6 6" xfId="27853"/>
    <cellStyle name="Normal 88 3 7" xfId="27854"/>
    <cellStyle name="Normal 88 3 7 2" xfId="27855"/>
    <cellStyle name="Normal 88 3 7 2 2" xfId="27856"/>
    <cellStyle name="Normal 88 3 7 2 2 2" xfId="27857"/>
    <cellStyle name="Normal 88 3 7 2 3" xfId="27858"/>
    <cellStyle name="Normal 88 3 7 3" xfId="27859"/>
    <cellStyle name="Normal 88 3 7 3 2" xfId="27860"/>
    <cellStyle name="Normal 88 3 7 4" xfId="27861"/>
    <cellStyle name="Normal 88 3 7 5" xfId="27862"/>
    <cellStyle name="Normal 88 3 7 6" xfId="27863"/>
    <cellStyle name="Normal 88 3 8" xfId="27864"/>
    <cellStyle name="Normal 88 3 8 2" xfId="27865"/>
    <cellStyle name="Normal 88 3 8 2 2" xfId="27866"/>
    <cellStyle name="Normal 88 3 8 2 2 2" xfId="27867"/>
    <cellStyle name="Normal 88 3 8 2 3" xfId="27868"/>
    <cellStyle name="Normal 88 3 8 3" xfId="27869"/>
    <cellStyle name="Normal 88 3 8 3 2" xfId="27870"/>
    <cellStyle name="Normal 88 3 8 4" xfId="27871"/>
    <cellStyle name="Normal 88 3 8 5" xfId="27872"/>
    <cellStyle name="Normal 88 3 8 6" xfId="27873"/>
    <cellStyle name="Normal 88 3 9" xfId="27874"/>
    <cellStyle name="Normal 88 3 9 2" xfId="27875"/>
    <cellStyle name="Normal 88 3 9 2 2" xfId="27876"/>
    <cellStyle name="Normal 88 3 9 2 2 2" xfId="27877"/>
    <cellStyle name="Normal 88 3 9 2 3" xfId="27878"/>
    <cellStyle name="Normal 88 3 9 3" xfId="27879"/>
    <cellStyle name="Normal 88 3 9 3 2" xfId="27880"/>
    <cellStyle name="Normal 88 3 9 4" xfId="27881"/>
    <cellStyle name="Normal 88 3 9 5" xfId="27882"/>
    <cellStyle name="Normal 88 3 9 6" xfId="27883"/>
    <cellStyle name="Normal 88 4" xfId="27884"/>
    <cellStyle name="Normal 88 4 2" xfId="27885"/>
    <cellStyle name="Normal 88 4 2 2" xfId="27886"/>
    <cellStyle name="Normal 88 4 2 2 2" xfId="27887"/>
    <cellStyle name="Normal 88 4 2 3" xfId="27888"/>
    <cellStyle name="Normal 88 4 3" xfId="27889"/>
    <cellStyle name="Normal 88 4 3 2" xfId="27890"/>
    <cellStyle name="Normal 88 4 4" xfId="27891"/>
    <cellStyle name="Normal 88 4 5" xfId="27892"/>
    <cellStyle name="Normal 88 4 6" xfId="27893"/>
    <cellStyle name="Normal 88 5" xfId="27894"/>
    <cellStyle name="Normal 88 5 2" xfId="27895"/>
    <cellStyle name="Normal 88 5 2 2" xfId="27896"/>
    <cellStyle name="Normal 88 5 2 2 2" xfId="27897"/>
    <cellStyle name="Normal 88 5 2 3" xfId="27898"/>
    <cellStyle name="Normal 88 5 3" xfId="27899"/>
    <cellStyle name="Normal 88 5 3 2" xfId="27900"/>
    <cellStyle name="Normal 88 5 4" xfId="27901"/>
    <cellStyle name="Normal 88 5 5" xfId="27902"/>
    <cellStyle name="Normal 88 5 6" xfId="27903"/>
    <cellStyle name="Normal 88 6" xfId="27904"/>
    <cellStyle name="Normal 88 6 2" xfId="27905"/>
    <cellStyle name="Normal 88 6 2 2" xfId="27906"/>
    <cellStyle name="Normal 88 6 2 2 2" xfId="27907"/>
    <cellStyle name="Normal 88 6 2 3" xfId="27908"/>
    <cellStyle name="Normal 88 6 3" xfId="27909"/>
    <cellStyle name="Normal 88 6 3 2" xfId="27910"/>
    <cellStyle name="Normal 88 6 4" xfId="27911"/>
    <cellStyle name="Normal 88 6 5" xfId="27912"/>
    <cellStyle name="Normal 88 6 6" xfId="27913"/>
    <cellStyle name="Normal 88 7" xfId="27914"/>
    <cellStyle name="Normal 88 7 2" xfId="27915"/>
    <cellStyle name="Normal 88 7 2 2" xfId="27916"/>
    <cellStyle name="Normal 88 7 2 2 2" xfId="27917"/>
    <cellStyle name="Normal 88 7 2 3" xfId="27918"/>
    <cellStyle name="Normal 88 7 3" xfId="27919"/>
    <cellStyle name="Normal 88 7 3 2" xfId="27920"/>
    <cellStyle name="Normal 88 7 4" xfId="27921"/>
    <cellStyle name="Normal 88 7 5" xfId="27922"/>
    <cellStyle name="Normal 88 7 6" xfId="27923"/>
    <cellStyle name="Normal 88 8" xfId="27924"/>
    <cellStyle name="Normal 88 8 2" xfId="27925"/>
    <cellStyle name="Normal 88 8 2 2" xfId="27926"/>
    <cellStyle name="Normal 88 8 2 2 2" xfId="27927"/>
    <cellStyle name="Normal 88 8 2 3" xfId="27928"/>
    <cellStyle name="Normal 88 8 3" xfId="27929"/>
    <cellStyle name="Normal 88 8 3 2" xfId="27930"/>
    <cellStyle name="Normal 88 8 4" xfId="27931"/>
    <cellStyle name="Normal 88 8 5" xfId="27932"/>
    <cellStyle name="Normal 88 8 6" xfId="27933"/>
    <cellStyle name="Normal 88 9" xfId="27934"/>
    <cellStyle name="Normal 88 9 2" xfId="27935"/>
    <cellStyle name="Normal 88 9 2 2" xfId="27936"/>
    <cellStyle name="Normal 88 9 2 2 2" xfId="27937"/>
    <cellStyle name="Normal 88 9 2 3" xfId="27938"/>
    <cellStyle name="Normal 88 9 3" xfId="27939"/>
    <cellStyle name="Normal 88 9 3 2" xfId="27940"/>
    <cellStyle name="Normal 88 9 4" xfId="27941"/>
    <cellStyle name="Normal 88 9 5" xfId="27942"/>
    <cellStyle name="Normal 88 9 6" xfId="27943"/>
    <cellStyle name="Normal 89" xfId="27944"/>
    <cellStyle name="Normal 89 10" xfId="27945"/>
    <cellStyle name="Normal 89 10 2" xfId="27946"/>
    <cellStyle name="Normal 89 10 2 2" xfId="27947"/>
    <cellStyle name="Normal 89 10 2 2 2" xfId="27948"/>
    <cellStyle name="Normal 89 10 2 3" xfId="27949"/>
    <cellStyle name="Normal 89 10 3" xfId="27950"/>
    <cellStyle name="Normal 89 10 3 2" xfId="27951"/>
    <cellStyle name="Normal 89 10 4" xfId="27952"/>
    <cellStyle name="Normal 89 10 5" xfId="27953"/>
    <cellStyle name="Normal 89 10 6" xfId="27954"/>
    <cellStyle name="Normal 89 11" xfId="27955"/>
    <cellStyle name="Normal 89 11 2" xfId="27956"/>
    <cellStyle name="Normal 89 11 2 2" xfId="27957"/>
    <cellStyle name="Normal 89 11 2 2 2" xfId="27958"/>
    <cellStyle name="Normal 89 11 2 3" xfId="27959"/>
    <cellStyle name="Normal 89 11 3" xfId="27960"/>
    <cellStyle name="Normal 89 11 3 2" xfId="27961"/>
    <cellStyle name="Normal 89 11 4" xfId="27962"/>
    <cellStyle name="Normal 89 11 5" xfId="27963"/>
    <cellStyle name="Normal 89 11 6" xfId="27964"/>
    <cellStyle name="Normal 89 12" xfId="27965"/>
    <cellStyle name="Normal 89 12 2" xfId="27966"/>
    <cellStyle name="Normal 89 12 2 2" xfId="27967"/>
    <cellStyle name="Normal 89 12 2 2 2" xfId="27968"/>
    <cellStyle name="Normal 89 12 2 3" xfId="27969"/>
    <cellStyle name="Normal 89 12 3" xfId="27970"/>
    <cellStyle name="Normal 89 12 3 2" xfId="27971"/>
    <cellStyle name="Normal 89 12 4" xfId="27972"/>
    <cellStyle name="Normal 89 12 5" xfId="27973"/>
    <cellStyle name="Normal 89 12 6" xfId="27974"/>
    <cellStyle name="Normal 89 13" xfId="27975"/>
    <cellStyle name="Normal 89 13 2" xfId="27976"/>
    <cellStyle name="Normal 89 13 2 2" xfId="27977"/>
    <cellStyle name="Normal 89 13 2 2 2" xfId="27978"/>
    <cellStyle name="Normal 89 13 2 3" xfId="27979"/>
    <cellStyle name="Normal 89 13 3" xfId="27980"/>
    <cellStyle name="Normal 89 13 3 2" xfId="27981"/>
    <cellStyle name="Normal 89 13 4" xfId="27982"/>
    <cellStyle name="Normal 89 13 5" xfId="27983"/>
    <cellStyle name="Normal 89 13 6" xfId="27984"/>
    <cellStyle name="Normal 89 14" xfId="27985"/>
    <cellStyle name="Normal 89 14 2" xfId="27986"/>
    <cellStyle name="Normal 89 14 2 2" xfId="27987"/>
    <cellStyle name="Normal 89 14 2 2 2" xfId="27988"/>
    <cellStyle name="Normal 89 14 2 3" xfId="27989"/>
    <cellStyle name="Normal 89 14 3" xfId="27990"/>
    <cellStyle name="Normal 89 14 3 2" xfId="27991"/>
    <cellStyle name="Normal 89 14 4" xfId="27992"/>
    <cellStyle name="Normal 89 14 5" xfId="27993"/>
    <cellStyle name="Normal 89 14 6" xfId="27994"/>
    <cellStyle name="Normal 89 15" xfId="27995"/>
    <cellStyle name="Normal 89 15 2" xfId="27996"/>
    <cellStyle name="Normal 89 16" xfId="27997"/>
    <cellStyle name="Normal 89 16 2" xfId="27998"/>
    <cellStyle name="Normal 89 16 2 2" xfId="27999"/>
    <cellStyle name="Normal 89 16 3" xfId="28000"/>
    <cellStyle name="Normal 89 17" xfId="28001"/>
    <cellStyle name="Normal 89 17 2" xfId="28002"/>
    <cellStyle name="Normal 89 18" xfId="28003"/>
    <cellStyle name="Normal 89 19" xfId="28004"/>
    <cellStyle name="Normal 89 2" xfId="28005"/>
    <cellStyle name="Normal 89 2 10" xfId="28006"/>
    <cellStyle name="Normal 89 2 10 2" xfId="28007"/>
    <cellStyle name="Normal 89 2 10 2 2" xfId="28008"/>
    <cellStyle name="Normal 89 2 10 2 2 2" xfId="28009"/>
    <cellStyle name="Normal 89 2 10 2 3" xfId="28010"/>
    <cellStyle name="Normal 89 2 10 3" xfId="28011"/>
    <cellStyle name="Normal 89 2 10 3 2" xfId="28012"/>
    <cellStyle name="Normal 89 2 10 4" xfId="28013"/>
    <cellStyle name="Normal 89 2 10 5" xfId="28014"/>
    <cellStyle name="Normal 89 2 10 6" xfId="28015"/>
    <cellStyle name="Normal 89 2 11" xfId="28016"/>
    <cellStyle name="Normal 89 2 11 2" xfId="28017"/>
    <cellStyle name="Normal 89 2 11 2 2" xfId="28018"/>
    <cellStyle name="Normal 89 2 11 2 2 2" xfId="28019"/>
    <cellStyle name="Normal 89 2 11 2 3" xfId="28020"/>
    <cellStyle name="Normal 89 2 11 3" xfId="28021"/>
    <cellStyle name="Normal 89 2 11 3 2" xfId="28022"/>
    <cellStyle name="Normal 89 2 11 4" xfId="28023"/>
    <cellStyle name="Normal 89 2 11 5" xfId="28024"/>
    <cellStyle name="Normal 89 2 11 6" xfId="28025"/>
    <cellStyle name="Normal 89 2 12" xfId="28026"/>
    <cellStyle name="Normal 89 2 12 2" xfId="28027"/>
    <cellStyle name="Normal 89 2 12 2 2" xfId="28028"/>
    <cellStyle name="Normal 89 2 12 2 2 2" xfId="28029"/>
    <cellStyle name="Normal 89 2 12 2 3" xfId="28030"/>
    <cellStyle name="Normal 89 2 12 3" xfId="28031"/>
    <cellStyle name="Normal 89 2 12 3 2" xfId="28032"/>
    <cellStyle name="Normal 89 2 12 4" xfId="28033"/>
    <cellStyle name="Normal 89 2 12 5" xfId="28034"/>
    <cellStyle name="Normal 89 2 12 6" xfId="28035"/>
    <cellStyle name="Normal 89 2 13" xfId="28036"/>
    <cellStyle name="Normal 89 2 13 2" xfId="28037"/>
    <cellStyle name="Normal 89 2 13 2 2" xfId="28038"/>
    <cellStyle name="Normal 89 2 13 2 2 2" xfId="28039"/>
    <cellStyle name="Normal 89 2 13 2 3" xfId="28040"/>
    <cellStyle name="Normal 89 2 13 3" xfId="28041"/>
    <cellStyle name="Normal 89 2 13 3 2" xfId="28042"/>
    <cellStyle name="Normal 89 2 13 4" xfId="28043"/>
    <cellStyle name="Normal 89 2 13 5" xfId="28044"/>
    <cellStyle name="Normal 89 2 13 6" xfId="28045"/>
    <cellStyle name="Normal 89 2 14" xfId="28046"/>
    <cellStyle name="Normal 89 2 14 2" xfId="28047"/>
    <cellStyle name="Normal 89 2 15" xfId="28048"/>
    <cellStyle name="Normal 89 2 15 2" xfId="28049"/>
    <cellStyle name="Normal 89 2 15 2 2" xfId="28050"/>
    <cellStyle name="Normal 89 2 15 3" xfId="28051"/>
    <cellStyle name="Normal 89 2 16" xfId="28052"/>
    <cellStyle name="Normal 89 2 16 2" xfId="28053"/>
    <cellStyle name="Normal 89 2 17" xfId="28054"/>
    <cellStyle name="Normal 89 2 18" xfId="28055"/>
    <cellStyle name="Normal 89 2 19" xfId="28056"/>
    <cellStyle name="Normal 89 2 2" xfId="28057"/>
    <cellStyle name="Normal 89 2 2 10" xfId="28058"/>
    <cellStyle name="Normal 89 2 2 10 2" xfId="28059"/>
    <cellStyle name="Normal 89 2 2 10 2 2" xfId="28060"/>
    <cellStyle name="Normal 89 2 2 10 2 2 2" xfId="28061"/>
    <cellStyle name="Normal 89 2 2 10 2 3" xfId="28062"/>
    <cellStyle name="Normal 89 2 2 10 3" xfId="28063"/>
    <cellStyle name="Normal 89 2 2 10 3 2" xfId="28064"/>
    <cellStyle name="Normal 89 2 2 10 4" xfId="28065"/>
    <cellStyle name="Normal 89 2 2 10 5" xfId="28066"/>
    <cellStyle name="Normal 89 2 2 10 6" xfId="28067"/>
    <cellStyle name="Normal 89 2 2 11" xfId="28068"/>
    <cellStyle name="Normal 89 2 2 11 2" xfId="28069"/>
    <cellStyle name="Normal 89 2 2 11 2 2" xfId="28070"/>
    <cellStyle name="Normal 89 2 2 11 2 2 2" xfId="28071"/>
    <cellStyle name="Normal 89 2 2 11 2 3" xfId="28072"/>
    <cellStyle name="Normal 89 2 2 11 3" xfId="28073"/>
    <cellStyle name="Normal 89 2 2 11 3 2" xfId="28074"/>
    <cellStyle name="Normal 89 2 2 11 4" xfId="28075"/>
    <cellStyle name="Normal 89 2 2 11 5" xfId="28076"/>
    <cellStyle name="Normal 89 2 2 11 6" xfId="28077"/>
    <cellStyle name="Normal 89 2 2 12" xfId="28078"/>
    <cellStyle name="Normal 89 2 2 12 2" xfId="28079"/>
    <cellStyle name="Normal 89 2 2 12 2 2" xfId="28080"/>
    <cellStyle name="Normal 89 2 2 12 3" xfId="28081"/>
    <cellStyle name="Normal 89 2 2 13" xfId="28082"/>
    <cellStyle name="Normal 89 2 2 13 2" xfId="28083"/>
    <cellStyle name="Normal 89 2 2 14" xfId="28084"/>
    <cellStyle name="Normal 89 2 2 15" xfId="28085"/>
    <cellStyle name="Normal 89 2 2 16" xfId="28086"/>
    <cellStyle name="Normal 89 2 2 2" xfId="28087"/>
    <cellStyle name="Normal 89 2 2 2 2" xfId="28088"/>
    <cellStyle name="Normal 89 2 2 2 2 2" xfId="28089"/>
    <cellStyle name="Normal 89 2 2 2 2 2 2" xfId="28090"/>
    <cellStyle name="Normal 89 2 2 2 2 3" xfId="28091"/>
    <cellStyle name="Normal 89 2 2 2 3" xfId="28092"/>
    <cellStyle name="Normal 89 2 2 2 3 2" xfId="28093"/>
    <cellStyle name="Normal 89 2 2 2 4" xfId="28094"/>
    <cellStyle name="Normal 89 2 2 2 5" xfId="28095"/>
    <cellStyle name="Normal 89 2 2 2 6" xfId="28096"/>
    <cellStyle name="Normal 89 2 2 3" xfId="28097"/>
    <cellStyle name="Normal 89 2 2 3 2" xfId="28098"/>
    <cellStyle name="Normal 89 2 2 3 2 2" xfId="28099"/>
    <cellStyle name="Normal 89 2 2 3 2 2 2" xfId="28100"/>
    <cellStyle name="Normal 89 2 2 3 2 3" xfId="28101"/>
    <cellStyle name="Normal 89 2 2 3 3" xfId="28102"/>
    <cellStyle name="Normal 89 2 2 3 3 2" xfId="28103"/>
    <cellStyle name="Normal 89 2 2 3 4" xfId="28104"/>
    <cellStyle name="Normal 89 2 2 3 5" xfId="28105"/>
    <cellStyle name="Normal 89 2 2 3 6" xfId="28106"/>
    <cellStyle name="Normal 89 2 2 4" xfId="28107"/>
    <cellStyle name="Normal 89 2 2 4 2" xfId="28108"/>
    <cellStyle name="Normal 89 2 2 4 2 2" xfId="28109"/>
    <cellStyle name="Normal 89 2 2 4 2 2 2" xfId="28110"/>
    <cellStyle name="Normal 89 2 2 4 2 3" xfId="28111"/>
    <cellStyle name="Normal 89 2 2 4 3" xfId="28112"/>
    <cellStyle name="Normal 89 2 2 4 3 2" xfId="28113"/>
    <cellStyle name="Normal 89 2 2 4 4" xfId="28114"/>
    <cellStyle name="Normal 89 2 2 4 5" xfId="28115"/>
    <cellStyle name="Normal 89 2 2 4 6" xfId="28116"/>
    <cellStyle name="Normal 89 2 2 5" xfId="28117"/>
    <cellStyle name="Normal 89 2 2 5 2" xfId="28118"/>
    <cellStyle name="Normal 89 2 2 5 2 2" xfId="28119"/>
    <cellStyle name="Normal 89 2 2 5 2 2 2" xfId="28120"/>
    <cellStyle name="Normal 89 2 2 5 2 3" xfId="28121"/>
    <cellStyle name="Normal 89 2 2 5 3" xfId="28122"/>
    <cellStyle name="Normal 89 2 2 5 3 2" xfId="28123"/>
    <cellStyle name="Normal 89 2 2 5 4" xfId="28124"/>
    <cellStyle name="Normal 89 2 2 5 5" xfId="28125"/>
    <cellStyle name="Normal 89 2 2 5 6" xfId="28126"/>
    <cellStyle name="Normal 89 2 2 6" xfId="28127"/>
    <cellStyle name="Normal 89 2 2 6 2" xfId="28128"/>
    <cellStyle name="Normal 89 2 2 6 2 2" xfId="28129"/>
    <cellStyle name="Normal 89 2 2 6 2 2 2" xfId="28130"/>
    <cellStyle name="Normal 89 2 2 6 2 3" xfId="28131"/>
    <cellStyle name="Normal 89 2 2 6 3" xfId="28132"/>
    <cellStyle name="Normal 89 2 2 6 3 2" xfId="28133"/>
    <cellStyle name="Normal 89 2 2 6 4" xfId="28134"/>
    <cellStyle name="Normal 89 2 2 6 5" xfId="28135"/>
    <cellStyle name="Normal 89 2 2 6 6" xfId="28136"/>
    <cellStyle name="Normal 89 2 2 7" xfId="28137"/>
    <cellStyle name="Normal 89 2 2 7 2" xfId="28138"/>
    <cellStyle name="Normal 89 2 2 7 2 2" xfId="28139"/>
    <cellStyle name="Normal 89 2 2 7 2 2 2" xfId="28140"/>
    <cellStyle name="Normal 89 2 2 7 2 3" xfId="28141"/>
    <cellStyle name="Normal 89 2 2 7 3" xfId="28142"/>
    <cellStyle name="Normal 89 2 2 7 3 2" xfId="28143"/>
    <cellStyle name="Normal 89 2 2 7 4" xfId="28144"/>
    <cellStyle name="Normal 89 2 2 7 5" xfId="28145"/>
    <cellStyle name="Normal 89 2 2 7 6" xfId="28146"/>
    <cellStyle name="Normal 89 2 2 8" xfId="28147"/>
    <cellStyle name="Normal 89 2 2 8 2" xfId="28148"/>
    <cellStyle name="Normal 89 2 2 8 2 2" xfId="28149"/>
    <cellStyle name="Normal 89 2 2 8 2 2 2" xfId="28150"/>
    <cellStyle name="Normal 89 2 2 8 2 3" xfId="28151"/>
    <cellStyle name="Normal 89 2 2 8 3" xfId="28152"/>
    <cellStyle name="Normal 89 2 2 8 3 2" xfId="28153"/>
    <cellStyle name="Normal 89 2 2 8 4" xfId="28154"/>
    <cellStyle name="Normal 89 2 2 8 5" xfId="28155"/>
    <cellStyle name="Normal 89 2 2 8 6" xfId="28156"/>
    <cellStyle name="Normal 89 2 2 9" xfId="28157"/>
    <cellStyle name="Normal 89 2 2 9 2" xfId="28158"/>
    <cellStyle name="Normal 89 2 2 9 2 2" xfId="28159"/>
    <cellStyle name="Normal 89 2 2 9 2 2 2" xfId="28160"/>
    <cellStyle name="Normal 89 2 2 9 2 3" xfId="28161"/>
    <cellStyle name="Normal 89 2 2 9 3" xfId="28162"/>
    <cellStyle name="Normal 89 2 2 9 3 2" xfId="28163"/>
    <cellStyle name="Normal 89 2 2 9 4" xfId="28164"/>
    <cellStyle name="Normal 89 2 2 9 5" xfId="28165"/>
    <cellStyle name="Normal 89 2 2 9 6" xfId="28166"/>
    <cellStyle name="Normal 89 2 3" xfId="28167"/>
    <cellStyle name="Normal 89 2 3 2" xfId="28168"/>
    <cellStyle name="Normal 89 2 3 2 2" xfId="28169"/>
    <cellStyle name="Normal 89 2 3 2 2 2" xfId="28170"/>
    <cellStyle name="Normal 89 2 3 2 3" xfId="28171"/>
    <cellStyle name="Normal 89 2 3 3" xfId="28172"/>
    <cellStyle name="Normal 89 2 3 3 2" xfId="28173"/>
    <cellStyle name="Normal 89 2 3 4" xfId="28174"/>
    <cellStyle name="Normal 89 2 3 5" xfId="28175"/>
    <cellStyle name="Normal 89 2 3 6" xfId="28176"/>
    <cellStyle name="Normal 89 2 4" xfId="28177"/>
    <cellStyle name="Normal 89 2 4 2" xfId="28178"/>
    <cellStyle name="Normal 89 2 4 2 2" xfId="28179"/>
    <cellStyle name="Normal 89 2 4 2 2 2" xfId="28180"/>
    <cellStyle name="Normal 89 2 4 2 3" xfId="28181"/>
    <cellStyle name="Normal 89 2 4 3" xfId="28182"/>
    <cellStyle name="Normal 89 2 4 3 2" xfId="28183"/>
    <cellStyle name="Normal 89 2 4 4" xfId="28184"/>
    <cellStyle name="Normal 89 2 4 5" xfId="28185"/>
    <cellStyle name="Normal 89 2 4 6" xfId="28186"/>
    <cellStyle name="Normal 89 2 5" xfId="28187"/>
    <cellStyle name="Normal 89 2 5 2" xfId="28188"/>
    <cellStyle name="Normal 89 2 5 2 2" xfId="28189"/>
    <cellStyle name="Normal 89 2 5 2 2 2" xfId="28190"/>
    <cellStyle name="Normal 89 2 5 2 3" xfId="28191"/>
    <cellStyle name="Normal 89 2 5 3" xfId="28192"/>
    <cellStyle name="Normal 89 2 5 3 2" xfId="28193"/>
    <cellStyle name="Normal 89 2 5 4" xfId="28194"/>
    <cellStyle name="Normal 89 2 5 5" xfId="28195"/>
    <cellStyle name="Normal 89 2 5 6" xfId="28196"/>
    <cellStyle name="Normal 89 2 6" xfId="28197"/>
    <cellStyle name="Normal 89 2 6 2" xfId="28198"/>
    <cellStyle name="Normal 89 2 6 2 2" xfId="28199"/>
    <cellStyle name="Normal 89 2 6 2 2 2" xfId="28200"/>
    <cellStyle name="Normal 89 2 6 2 3" xfId="28201"/>
    <cellStyle name="Normal 89 2 6 3" xfId="28202"/>
    <cellStyle name="Normal 89 2 6 3 2" xfId="28203"/>
    <cellStyle name="Normal 89 2 6 4" xfId="28204"/>
    <cellStyle name="Normal 89 2 6 5" xfId="28205"/>
    <cellStyle name="Normal 89 2 6 6" xfId="28206"/>
    <cellStyle name="Normal 89 2 7" xfId="28207"/>
    <cellStyle name="Normal 89 2 7 2" xfId="28208"/>
    <cellStyle name="Normal 89 2 7 2 2" xfId="28209"/>
    <cellStyle name="Normal 89 2 7 2 2 2" xfId="28210"/>
    <cellStyle name="Normal 89 2 7 2 3" xfId="28211"/>
    <cellStyle name="Normal 89 2 7 3" xfId="28212"/>
    <cellStyle name="Normal 89 2 7 3 2" xfId="28213"/>
    <cellStyle name="Normal 89 2 7 4" xfId="28214"/>
    <cellStyle name="Normal 89 2 7 5" xfId="28215"/>
    <cellStyle name="Normal 89 2 7 6" xfId="28216"/>
    <cellStyle name="Normal 89 2 8" xfId="28217"/>
    <cellStyle name="Normal 89 2 8 2" xfId="28218"/>
    <cellStyle name="Normal 89 2 8 2 2" xfId="28219"/>
    <cellStyle name="Normal 89 2 8 2 2 2" xfId="28220"/>
    <cellStyle name="Normal 89 2 8 2 3" xfId="28221"/>
    <cellStyle name="Normal 89 2 8 3" xfId="28222"/>
    <cellStyle name="Normal 89 2 8 3 2" xfId="28223"/>
    <cellStyle name="Normal 89 2 8 4" xfId="28224"/>
    <cellStyle name="Normal 89 2 8 5" xfId="28225"/>
    <cellStyle name="Normal 89 2 8 6" xfId="28226"/>
    <cellStyle name="Normal 89 2 9" xfId="28227"/>
    <cellStyle name="Normal 89 2 9 2" xfId="28228"/>
    <cellStyle name="Normal 89 2 9 2 2" xfId="28229"/>
    <cellStyle name="Normal 89 2 9 2 2 2" xfId="28230"/>
    <cellStyle name="Normal 89 2 9 2 3" xfId="28231"/>
    <cellStyle name="Normal 89 2 9 3" xfId="28232"/>
    <cellStyle name="Normal 89 2 9 3 2" xfId="28233"/>
    <cellStyle name="Normal 89 2 9 4" xfId="28234"/>
    <cellStyle name="Normal 89 2 9 5" xfId="28235"/>
    <cellStyle name="Normal 89 2 9 6" xfId="28236"/>
    <cellStyle name="Normal 89 20" xfId="28237"/>
    <cellStyle name="Normal 89 3" xfId="28238"/>
    <cellStyle name="Normal 89 3 10" xfId="28239"/>
    <cellStyle name="Normal 89 3 10 2" xfId="28240"/>
    <cellStyle name="Normal 89 3 10 2 2" xfId="28241"/>
    <cellStyle name="Normal 89 3 10 2 2 2" xfId="28242"/>
    <cellStyle name="Normal 89 3 10 2 3" xfId="28243"/>
    <cellStyle name="Normal 89 3 10 3" xfId="28244"/>
    <cellStyle name="Normal 89 3 10 3 2" xfId="28245"/>
    <cellStyle name="Normal 89 3 10 4" xfId="28246"/>
    <cellStyle name="Normal 89 3 10 5" xfId="28247"/>
    <cellStyle name="Normal 89 3 10 6" xfId="28248"/>
    <cellStyle name="Normal 89 3 11" xfId="28249"/>
    <cellStyle name="Normal 89 3 11 2" xfId="28250"/>
    <cellStyle name="Normal 89 3 11 2 2" xfId="28251"/>
    <cellStyle name="Normal 89 3 11 2 2 2" xfId="28252"/>
    <cellStyle name="Normal 89 3 11 2 3" xfId="28253"/>
    <cellStyle name="Normal 89 3 11 3" xfId="28254"/>
    <cellStyle name="Normal 89 3 11 3 2" xfId="28255"/>
    <cellStyle name="Normal 89 3 11 4" xfId="28256"/>
    <cellStyle name="Normal 89 3 11 5" xfId="28257"/>
    <cellStyle name="Normal 89 3 11 6" xfId="28258"/>
    <cellStyle name="Normal 89 3 12" xfId="28259"/>
    <cellStyle name="Normal 89 3 12 2" xfId="28260"/>
    <cellStyle name="Normal 89 3 12 2 2" xfId="28261"/>
    <cellStyle name="Normal 89 3 12 3" xfId="28262"/>
    <cellStyle name="Normal 89 3 13" xfId="28263"/>
    <cellStyle name="Normal 89 3 13 2" xfId="28264"/>
    <cellStyle name="Normal 89 3 14" xfId="28265"/>
    <cellStyle name="Normal 89 3 15" xfId="28266"/>
    <cellStyle name="Normal 89 3 16" xfId="28267"/>
    <cellStyle name="Normal 89 3 2" xfId="28268"/>
    <cellStyle name="Normal 89 3 2 2" xfId="28269"/>
    <cellStyle name="Normal 89 3 2 2 2" xfId="28270"/>
    <cellStyle name="Normal 89 3 2 2 2 2" xfId="28271"/>
    <cellStyle name="Normal 89 3 2 2 3" xfId="28272"/>
    <cellStyle name="Normal 89 3 2 3" xfId="28273"/>
    <cellStyle name="Normal 89 3 2 3 2" xfId="28274"/>
    <cellStyle name="Normal 89 3 2 4" xfId="28275"/>
    <cellStyle name="Normal 89 3 2 5" xfId="28276"/>
    <cellStyle name="Normal 89 3 2 6" xfId="28277"/>
    <cellStyle name="Normal 89 3 3" xfId="28278"/>
    <cellStyle name="Normal 89 3 3 2" xfId="28279"/>
    <cellStyle name="Normal 89 3 3 2 2" xfId="28280"/>
    <cellStyle name="Normal 89 3 3 2 2 2" xfId="28281"/>
    <cellStyle name="Normal 89 3 3 2 3" xfId="28282"/>
    <cellStyle name="Normal 89 3 3 3" xfId="28283"/>
    <cellStyle name="Normal 89 3 3 3 2" xfId="28284"/>
    <cellStyle name="Normal 89 3 3 4" xfId="28285"/>
    <cellStyle name="Normal 89 3 3 5" xfId="28286"/>
    <cellStyle name="Normal 89 3 3 6" xfId="28287"/>
    <cellStyle name="Normal 89 3 4" xfId="28288"/>
    <cellStyle name="Normal 89 3 4 2" xfId="28289"/>
    <cellStyle name="Normal 89 3 4 2 2" xfId="28290"/>
    <cellStyle name="Normal 89 3 4 2 2 2" xfId="28291"/>
    <cellStyle name="Normal 89 3 4 2 3" xfId="28292"/>
    <cellStyle name="Normal 89 3 4 3" xfId="28293"/>
    <cellStyle name="Normal 89 3 4 3 2" xfId="28294"/>
    <cellStyle name="Normal 89 3 4 4" xfId="28295"/>
    <cellStyle name="Normal 89 3 4 5" xfId="28296"/>
    <cellStyle name="Normal 89 3 4 6" xfId="28297"/>
    <cellStyle name="Normal 89 3 5" xfId="28298"/>
    <cellStyle name="Normal 89 3 5 2" xfId="28299"/>
    <cellStyle name="Normal 89 3 5 2 2" xfId="28300"/>
    <cellStyle name="Normal 89 3 5 2 2 2" xfId="28301"/>
    <cellStyle name="Normal 89 3 5 2 3" xfId="28302"/>
    <cellStyle name="Normal 89 3 5 3" xfId="28303"/>
    <cellStyle name="Normal 89 3 5 3 2" xfId="28304"/>
    <cellStyle name="Normal 89 3 5 4" xfId="28305"/>
    <cellStyle name="Normal 89 3 5 5" xfId="28306"/>
    <cellStyle name="Normal 89 3 5 6" xfId="28307"/>
    <cellStyle name="Normal 89 3 6" xfId="28308"/>
    <cellStyle name="Normal 89 3 6 2" xfId="28309"/>
    <cellStyle name="Normal 89 3 6 2 2" xfId="28310"/>
    <cellStyle name="Normal 89 3 6 2 2 2" xfId="28311"/>
    <cellStyle name="Normal 89 3 6 2 3" xfId="28312"/>
    <cellStyle name="Normal 89 3 6 3" xfId="28313"/>
    <cellStyle name="Normal 89 3 6 3 2" xfId="28314"/>
    <cellStyle name="Normal 89 3 6 4" xfId="28315"/>
    <cellStyle name="Normal 89 3 6 5" xfId="28316"/>
    <cellStyle name="Normal 89 3 6 6" xfId="28317"/>
    <cellStyle name="Normal 89 3 7" xfId="28318"/>
    <cellStyle name="Normal 89 3 7 2" xfId="28319"/>
    <cellStyle name="Normal 89 3 7 2 2" xfId="28320"/>
    <cellStyle name="Normal 89 3 7 2 2 2" xfId="28321"/>
    <cellStyle name="Normal 89 3 7 2 3" xfId="28322"/>
    <cellStyle name="Normal 89 3 7 3" xfId="28323"/>
    <cellStyle name="Normal 89 3 7 3 2" xfId="28324"/>
    <cellStyle name="Normal 89 3 7 4" xfId="28325"/>
    <cellStyle name="Normal 89 3 7 5" xfId="28326"/>
    <cellStyle name="Normal 89 3 7 6" xfId="28327"/>
    <cellStyle name="Normal 89 3 8" xfId="28328"/>
    <cellStyle name="Normal 89 3 8 2" xfId="28329"/>
    <cellStyle name="Normal 89 3 8 2 2" xfId="28330"/>
    <cellStyle name="Normal 89 3 8 2 2 2" xfId="28331"/>
    <cellStyle name="Normal 89 3 8 2 3" xfId="28332"/>
    <cellStyle name="Normal 89 3 8 3" xfId="28333"/>
    <cellStyle name="Normal 89 3 8 3 2" xfId="28334"/>
    <cellStyle name="Normal 89 3 8 4" xfId="28335"/>
    <cellStyle name="Normal 89 3 8 5" xfId="28336"/>
    <cellStyle name="Normal 89 3 8 6" xfId="28337"/>
    <cellStyle name="Normal 89 3 9" xfId="28338"/>
    <cellStyle name="Normal 89 3 9 2" xfId="28339"/>
    <cellStyle name="Normal 89 3 9 2 2" xfId="28340"/>
    <cellStyle name="Normal 89 3 9 2 2 2" xfId="28341"/>
    <cellStyle name="Normal 89 3 9 2 3" xfId="28342"/>
    <cellStyle name="Normal 89 3 9 3" xfId="28343"/>
    <cellStyle name="Normal 89 3 9 3 2" xfId="28344"/>
    <cellStyle name="Normal 89 3 9 4" xfId="28345"/>
    <cellStyle name="Normal 89 3 9 5" xfId="28346"/>
    <cellStyle name="Normal 89 3 9 6" xfId="28347"/>
    <cellStyle name="Normal 89 4" xfId="28348"/>
    <cellStyle name="Normal 89 4 2" xfId="28349"/>
    <cellStyle name="Normal 89 4 2 2" xfId="28350"/>
    <cellStyle name="Normal 89 4 2 2 2" xfId="28351"/>
    <cellStyle name="Normal 89 4 2 3" xfId="28352"/>
    <cellStyle name="Normal 89 4 3" xfId="28353"/>
    <cellStyle name="Normal 89 4 3 2" xfId="28354"/>
    <cellStyle name="Normal 89 4 4" xfId="28355"/>
    <cellStyle name="Normal 89 4 5" xfId="28356"/>
    <cellStyle name="Normal 89 4 6" xfId="28357"/>
    <cellStyle name="Normal 89 5" xfId="28358"/>
    <cellStyle name="Normal 89 5 2" xfId="28359"/>
    <cellStyle name="Normal 89 5 2 2" xfId="28360"/>
    <cellStyle name="Normal 89 5 2 2 2" xfId="28361"/>
    <cellStyle name="Normal 89 5 2 3" xfId="28362"/>
    <cellStyle name="Normal 89 5 3" xfId="28363"/>
    <cellStyle name="Normal 89 5 3 2" xfId="28364"/>
    <cellStyle name="Normal 89 5 4" xfId="28365"/>
    <cellStyle name="Normal 89 5 5" xfId="28366"/>
    <cellStyle name="Normal 89 5 6" xfId="28367"/>
    <cellStyle name="Normal 89 6" xfId="28368"/>
    <cellStyle name="Normal 89 6 2" xfId="28369"/>
    <cellStyle name="Normal 89 6 2 2" xfId="28370"/>
    <cellStyle name="Normal 89 6 2 2 2" xfId="28371"/>
    <cellStyle name="Normal 89 6 2 3" xfId="28372"/>
    <cellStyle name="Normal 89 6 3" xfId="28373"/>
    <cellStyle name="Normal 89 6 3 2" xfId="28374"/>
    <cellStyle name="Normal 89 6 4" xfId="28375"/>
    <cellStyle name="Normal 89 6 5" xfId="28376"/>
    <cellStyle name="Normal 89 6 6" xfId="28377"/>
    <cellStyle name="Normal 89 7" xfId="28378"/>
    <cellStyle name="Normal 89 7 2" xfId="28379"/>
    <cellStyle name="Normal 89 7 2 2" xfId="28380"/>
    <cellStyle name="Normal 89 7 2 2 2" xfId="28381"/>
    <cellStyle name="Normal 89 7 2 3" xfId="28382"/>
    <cellStyle name="Normal 89 7 3" xfId="28383"/>
    <cellStyle name="Normal 89 7 3 2" xfId="28384"/>
    <cellStyle name="Normal 89 7 4" xfId="28385"/>
    <cellStyle name="Normal 89 7 5" xfId="28386"/>
    <cellStyle name="Normal 89 7 6" xfId="28387"/>
    <cellStyle name="Normal 89 8" xfId="28388"/>
    <cellStyle name="Normal 89 8 2" xfId="28389"/>
    <cellStyle name="Normal 89 8 2 2" xfId="28390"/>
    <cellStyle name="Normal 89 8 2 2 2" xfId="28391"/>
    <cellStyle name="Normal 89 8 2 3" xfId="28392"/>
    <cellStyle name="Normal 89 8 3" xfId="28393"/>
    <cellStyle name="Normal 89 8 3 2" xfId="28394"/>
    <cellStyle name="Normal 89 8 4" xfId="28395"/>
    <cellStyle name="Normal 89 8 5" xfId="28396"/>
    <cellStyle name="Normal 89 8 6" xfId="28397"/>
    <cellStyle name="Normal 89 9" xfId="28398"/>
    <cellStyle name="Normal 89 9 2" xfId="28399"/>
    <cellStyle name="Normal 89 9 2 2" xfId="28400"/>
    <cellStyle name="Normal 89 9 2 2 2" xfId="28401"/>
    <cellStyle name="Normal 89 9 2 3" xfId="28402"/>
    <cellStyle name="Normal 89 9 3" xfId="28403"/>
    <cellStyle name="Normal 89 9 3 2" xfId="28404"/>
    <cellStyle name="Normal 89 9 4" xfId="28405"/>
    <cellStyle name="Normal 89 9 5" xfId="28406"/>
    <cellStyle name="Normal 89 9 6" xfId="28407"/>
    <cellStyle name="Normal 9" xfId="28408"/>
    <cellStyle name="Normal 9 2" xfId="28409"/>
    <cellStyle name="Normal 9 2 2" xfId="28410"/>
    <cellStyle name="Normal 9 2 2 2" xfId="28411"/>
    <cellStyle name="Normal 9 2 2 2 2" xfId="28412"/>
    <cellStyle name="Normal 9 2 2 2 2 2" xfId="28413"/>
    <cellStyle name="Normal 9 2 2 2 3" xfId="28414"/>
    <cellStyle name="Normal 9 2 2 3" xfId="28415"/>
    <cellStyle name="Normal 9 2 2 3 2" xfId="28416"/>
    <cellStyle name="Normal 9 2 2 4" xfId="28417"/>
    <cellStyle name="Normal 9 2 2 5" xfId="28418"/>
    <cellStyle name="Normal 9 2 2 6" xfId="28419"/>
    <cellStyle name="Normal 9 2 3" xfId="28420"/>
    <cellStyle name="Normal 9 2 3 2" xfId="28421"/>
    <cellStyle name="Normal 9 2 3 2 2" xfId="28422"/>
    <cellStyle name="Normal 9 2 3 2 2 2" xfId="28423"/>
    <cellStyle name="Normal 9 2 3 2 3" xfId="28424"/>
    <cellStyle name="Normal 9 2 3 3" xfId="28425"/>
    <cellStyle name="Normal 9 2 3 3 2" xfId="28426"/>
    <cellStyle name="Normal 9 2 3 4" xfId="28427"/>
    <cellStyle name="Normal 9 2 3 5" xfId="28428"/>
    <cellStyle name="Normal 9 2 3 6" xfId="28429"/>
    <cellStyle name="Normal 9 2 4" xfId="28430"/>
    <cellStyle name="Normal 9 2 4 2" xfId="28431"/>
    <cellStyle name="Normal 9 2 4 2 2" xfId="28432"/>
    <cellStyle name="Normal 9 2 4 2 2 2" xfId="28433"/>
    <cellStyle name="Normal 9 2 4 2 3" xfId="28434"/>
    <cellStyle name="Normal 9 2 4 3" xfId="28435"/>
    <cellStyle name="Normal 9 2 4 3 2" xfId="28436"/>
    <cellStyle name="Normal 9 2 4 4" xfId="28437"/>
    <cellStyle name="Normal 9 2 4 5" xfId="28438"/>
    <cellStyle name="Normal 9 2 4 6" xfId="28439"/>
    <cellStyle name="Normal 9 3" xfId="28440"/>
    <cellStyle name="Normal 9 3 2" xfId="28441"/>
    <cellStyle name="Normal 9 3 2 2" xfId="28442"/>
    <cellStyle name="Normal 9 3 2 2 2" xfId="28443"/>
    <cellStyle name="Normal 9 3 2 2 2 2" xfId="28444"/>
    <cellStyle name="Normal 9 3 2 2 3" xfId="28445"/>
    <cellStyle name="Normal 9 3 2 3" xfId="28446"/>
    <cellStyle name="Normal 9 3 2 3 2" xfId="28447"/>
    <cellStyle name="Normal 9 3 2 4" xfId="28448"/>
    <cellStyle name="Normal 9 3 2 5" xfId="28449"/>
    <cellStyle name="Normal 9 3 2 6" xfId="28450"/>
    <cellStyle name="Normal 9 3 3" xfId="28451"/>
    <cellStyle name="Normal 9 3 3 2" xfId="28452"/>
    <cellStyle name="Normal 9 3 3 2 2" xfId="28453"/>
    <cellStyle name="Normal 9 3 3 3" xfId="28454"/>
    <cellStyle name="Normal 9 3 4" xfId="28455"/>
    <cellStyle name="Normal 9 3 4 2" xfId="28456"/>
    <cellStyle name="Normal 9 3 5" xfId="28457"/>
    <cellStyle name="Normal 9 3 6" xfId="28458"/>
    <cellStyle name="Normal 9 3 7" xfId="28459"/>
    <cellStyle name="Normal 9 4" xfId="28460"/>
    <cellStyle name="Normal 9 4 2" xfId="28461"/>
    <cellStyle name="Normal 9 4 2 2" xfId="28462"/>
    <cellStyle name="Normal 9 4 2 2 2" xfId="28463"/>
    <cellStyle name="Normal 9 4 2 2 2 2" xfId="28464"/>
    <cellStyle name="Normal 9 4 2 2 3" xfId="28465"/>
    <cellStyle name="Normal 9 4 2 3" xfId="28466"/>
    <cellStyle name="Normal 9 4 2 3 2" xfId="28467"/>
    <cellStyle name="Normal 9 4 2 4" xfId="28468"/>
    <cellStyle name="Normal 9 4 2 5" xfId="28469"/>
    <cellStyle name="Normal 9 4 2 6" xfId="28470"/>
    <cellStyle name="Normal 9 4 3" xfId="28471"/>
    <cellStyle name="Normal 9 4 3 2" xfId="28472"/>
    <cellStyle name="Normal 9 4 3 2 2" xfId="28473"/>
    <cellStyle name="Normal 9 4 3 3" xfId="28474"/>
    <cellStyle name="Normal 9 4 4" xfId="28475"/>
    <cellStyle name="Normal 9 4 4 2" xfId="28476"/>
    <cellStyle name="Normal 9 4 5" xfId="28477"/>
    <cellStyle name="Normal 9 4 6" xfId="28478"/>
    <cellStyle name="Normal 9 4 7" xfId="28479"/>
    <cellStyle name="Normal 9 5" xfId="28480"/>
    <cellStyle name="Normal 9 5 2" xfId="28481"/>
    <cellStyle name="Normal 9 5 2 2" xfId="28482"/>
    <cellStyle name="Normal 9 5 2 2 2" xfId="28483"/>
    <cellStyle name="Normal 9 5 2 3" xfId="28484"/>
    <cellStyle name="Normal 9 5 3" xfId="28485"/>
    <cellStyle name="Normal 9 5 3 2" xfId="28486"/>
    <cellStyle name="Normal 9 5 4" xfId="28487"/>
    <cellStyle name="Normal 9 5 5" xfId="28488"/>
    <cellStyle name="Normal 9 5 6" xfId="28489"/>
    <cellStyle name="Normal 9 6" xfId="28490"/>
    <cellStyle name="Normal 9 6 2" xfId="28491"/>
    <cellStyle name="Normal 9 6 2 2" xfId="28492"/>
    <cellStyle name="Normal 9 6 2 2 2" xfId="28493"/>
    <cellStyle name="Normal 9 6 2 3" xfId="28494"/>
    <cellStyle name="Normal 9 6 3" xfId="28495"/>
    <cellStyle name="Normal 9 6 3 2" xfId="28496"/>
    <cellStyle name="Normal 9 6 4" xfId="28497"/>
    <cellStyle name="Normal 9 6 5" xfId="28498"/>
    <cellStyle name="Normal 9 6 6" xfId="28499"/>
    <cellStyle name="Normal 9 7" xfId="28500"/>
    <cellStyle name="Normal 9 8" xfId="28501"/>
    <cellStyle name="Normal 9 8 2" xfId="28502"/>
    <cellStyle name="Normal 9 9" xfId="28503"/>
    <cellStyle name="Normal 90" xfId="28504"/>
    <cellStyle name="Normal 90 10" xfId="28505"/>
    <cellStyle name="Normal 90 10 2" xfId="28506"/>
    <cellStyle name="Normal 90 10 2 2" xfId="28507"/>
    <cellStyle name="Normal 90 10 2 2 2" xfId="28508"/>
    <cellStyle name="Normal 90 10 2 3" xfId="28509"/>
    <cellStyle name="Normal 90 10 3" xfId="28510"/>
    <cellStyle name="Normal 90 10 3 2" xfId="28511"/>
    <cellStyle name="Normal 90 10 4" xfId="28512"/>
    <cellStyle name="Normal 90 10 5" xfId="28513"/>
    <cellStyle name="Normal 90 10 6" xfId="28514"/>
    <cellStyle name="Normal 90 11" xfId="28515"/>
    <cellStyle name="Normal 90 11 2" xfId="28516"/>
    <cellStyle name="Normal 90 11 2 2" xfId="28517"/>
    <cellStyle name="Normal 90 11 2 2 2" xfId="28518"/>
    <cellStyle name="Normal 90 11 2 3" xfId="28519"/>
    <cellStyle name="Normal 90 11 3" xfId="28520"/>
    <cellStyle name="Normal 90 11 3 2" xfId="28521"/>
    <cellStyle name="Normal 90 11 4" xfId="28522"/>
    <cellStyle name="Normal 90 11 5" xfId="28523"/>
    <cellStyle name="Normal 90 11 6" xfId="28524"/>
    <cellStyle name="Normal 90 12" xfId="28525"/>
    <cellStyle name="Normal 90 12 2" xfId="28526"/>
    <cellStyle name="Normal 90 12 2 2" xfId="28527"/>
    <cellStyle name="Normal 90 12 2 2 2" xfId="28528"/>
    <cellStyle name="Normal 90 12 2 3" xfId="28529"/>
    <cellStyle name="Normal 90 12 3" xfId="28530"/>
    <cellStyle name="Normal 90 12 3 2" xfId="28531"/>
    <cellStyle name="Normal 90 12 4" xfId="28532"/>
    <cellStyle name="Normal 90 12 5" xfId="28533"/>
    <cellStyle name="Normal 90 12 6" xfId="28534"/>
    <cellStyle name="Normal 90 13" xfId="28535"/>
    <cellStyle name="Normal 90 13 2" xfId="28536"/>
    <cellStyle name="Normal 90 13 2 2" xfId="28537"/>
    <cellStyle name="Normal 90 13 2 2 2" xfId="28538"/>
    <cellStyle name="Normal 90 13 2 3" xfId="28539"/>
    <cellStyle name="Normal 90 13 3" xfId="28540"/>
    <cellStyle name="Normal 90 13 3 2" xfId="28541"/>
    <cellStyle name="Normal 90 13 4" xfId="28542"/>
    <cellStyle name="Normal 90 13 5" xfId="28543"/>
    <cellStyle name="Normal 90 13 6" xfId="28544"/>
    <cellStyle name="Normal 90 14" xfId="28545"/>
    <cellStyle name="Normal 90 14 2" xfId="28546"/>
    <cellStyle name="Normal 90 14 2 2" xfId="28547"/>
    <cellStyle name="Normal 90 14 2 2 2" xfId="28548"/>
    <cellStyle name="Normal 90 14 2 3" xfId="28549"/>
    <cellStyle name="Normal 90 14 3" xfId="28550"/>
    <cellStyle name="Normal 90 14 3 2" xfId="28551"/>
    <cellStyle name="Normal 90 14 4" xfId="28552"/>
    <cellStyle name="Normal 90 14 5" xfId="28553"/>
    <cellStyle name="Normal 90 14 6" xfId="28554"/>
    <cellStyle name="Normal 90 15" xfId="28555"/>
    <cellStyle name="Normal 90 15 2" xfId="28556"/>
    <cellStyle name="Normal 90 15 2 2" xfId="28557"/>
    <cellStyle name="Normal 90 15 2 2 2" xfId="28558"/>
    <cellStyle name="Normal 90 15 2 3" xfId="28559"/>
    <cellStyle name="Normal 90 15 3" xfId="28560"/>
    <cellStyle name="Normal 90 15 3 2" xfId="28561"/>
    <cellStyle name="Normal 90 15 4" xfId="28562"/>
    <cellStyle name="Normal 90 15 5" xfId="28563"/>
    <cellStyle name="Normal 90 15 6" xfId="28564"/>
    <cellStyle name="Normal 90 16" xfId="28565"/>
    <cellStyle name="Normal 90 16 2" xfId="28566"/>
    <cellStyle name="Normal 90 16 2 2" xfId="28567"/>
    <cellStyle name="Normal 90 16 3" xfId="28568"/>
    <cellStyle name="Normal 90 17" xfId="28569"/>
    <cellStyle name="Normal 90 17 2" xfId="28570"/>
    <cellStyle name="Normal 90 18" xfId="28571"/>
    <cellStyle name="Normal 90 19" xfId="28572"/>
    <cellStyle name="Normal 90 2" xfId="28573"/>
    <cellStyle name="Normal 90 2 10" xfId="28574"/>
    <cellStyle name="Normal 90 2 10 2" xfId="28575"/>
    <cellStyle name="Normal 90 2 10 2 2" xfId="28576"/>
    <cellStyle name="Normal 90 2 10 2 2 2" xfId="28577"/>
    <cellStyle name="Normal 90 2 10 2 3" xfId="28578"/>
    <cellStyle name="Normal 90 2 10 3" xfId="28579"/>
    <cellStyle name="Normal 90 2 10 3 2" xfId="28580"/>
    <cellStyle name="Normal 90 2 10 4" xfId="28581"/>
    <cellStyle name="Normal 90 2 10 5" xfId="28582"/>
    <cellStyle name="Normal 90 2 10 6" xfId="28583"/>
    <cellStyle name="Normal 90 2 11" xfId="28584"/>
    <cellStyle name="Normal 90 2 11 2" xfId="28585"/>
    <cellStyle name="Normal 90 2 11 2 2" xfId="28586"/>
    <cellStyle name="Normal 90 2 11 2 2 2" xfId="28587"/>
    <cellStyle name="Normal 90 2 11 2 3" xfId="28588"/>
    <cellStyle name="Normal 90 2 11 3" xfId="28589"/>
    <cellStyle name="Normal 90 2 11 3 2" xfId="28590"/>
    <cellStyle name="Normal 90 2 11 4" xfId="28591"/>
    <cellStyle name="Normal 90 2 11 5" xfId="28592"/>
    <cellStyle name="Normal 90 2 11 6" xfId="28593"/>
    <cellStyle name="Normal 90 2 12" xfId="28594"/>
    <cellStyle name="Normal 90 2 12 2" xfId="28595"/>
    <cellStyle name="Normal 90 2 12 2 2" xfId="28596"/>
    <cellStyle name="Normal 90 2 12 2 2 2" xfId="28597"/>
    <cellStyle name="Normal 90 2 12 2 3" xfId="28598"/>
    <cellStyle name="Normal 90 2 12 3" xfId="28599"/>
    <cellStyle name="Normal 90 2 12 3 2" xfId="28600"/>
    <cellStyle name="Normal 90 2 12 4" xfId="28601"/>
    <cellStyle name="Normal 90 2 12 5" xfId="28602"/>
    <cellStyle name="Normal 90 2 12 6" xfId="28603"/>
    <cellStyle name="Normal 90 2 13" xfId="28604"/>
    <cellStyle name="Normal 90 2 13 2" xfId="28605"/>
    <cellStyle name="Normal 90 2 13 2 2" xfId="28606"/>
    <cellStyle name="Normal 90 2 13 2 2 2" xfId="28607"/>
    <cellStyle name="Normal 90 2 13 2 3" xfId="28608"/>
    <cellStyle name="Normal 90 2 13 3" xfId="28609"/>
    <cellStyle name="Normal 90 2 13 3 2" xfId="28610"/>
    <cellStyle name="Normal 90 2 13 4" xfId="28611"/>
    <cellStyle name="Normal 90 2 13 5" xfId="28612"/>
    <cellStyle name="Normal 90 2 13 6" xfId="28613"/>
    <cellStyle name="Normal 90 2 14" xfId="28614"/>
    <cellStyle name="Normal 90 2 14 2" xfId="28615"/>
    <cellStyle name="Normal 90 2 14 2 2" xfId="28616"/>
    <cellStyle name="Normal 90 2 14 2 2 2" xfId="28617"/>
    <cellStyle name="Normal 90 2 14 2 3" xfId="28618"/>
    <cellStyle name="Normal 90 2 14 3" xfId="28619"/>
    <cellStyle name="Normal 90 2 14 3 2" xfId="28620"/>
    <cellStyle name="Normal 90 2 14 4" xfId="28621"/>
    <cellStyle name="Normal 90 2 14 5" xfId="28622"/>
    <cellStyle name="Normal 90 2 14 6" xfId="28623"/>
    <cellStyle name="Normal 90 2 15" xfId="28624"/>
    <cellStyle name="Normal 90 2 15 2" xfId="28625"/>
    <cellStyle name="Normal 90 2 15 2 2" xfId="28626"/>
    <cellStyle name="Normal 90 2 15 3" xfId="28627"/>
    <cellStyle name="Normal 90 2 16" xfId="28628"/>
    <cellStyle name="Normal 90 2 16 2" xfId="28629"/>
    <cellStyle name="Normal 90 2 17" xfId="28630"/>
    <cellStyle name="Normal 90 2 18" xfId="28631"/>
    <cellStyle name="Normal 90 2 19" xfId="28632"/>
    <cellStyle name="Normal 90 2 2" xfId="28633"/>
    <cellStyle name="Normal 90 2 2 10" xfId="28634"/>
    <cellStyle name="Normal 90 2 2 10 2" xfId="28635"/>
    <cellStyle name="Normal 90 2 2 10 2 2" xfId="28636"/>
    <cellStyle name="Normal 90 2 2 10 2 2 2" xfId="28637"/>
    <cellStyle name="Normal 90 2 2 10 2 3" xfId="28638"/>
    <cellStyle name="Normal 90 2 2 10 3" xfId="28639"/>
    <cellStyle name="Normal 90 2 2 10 3 2" xfId="28640"/>
    <cellStyle name="Normal 90 2 2 10 4" xfId="28641"/>
    <cellStyle name="Normal 90 2 2 10 5" xfId="28642"/>
    <cellStyle name="Normal 90 2 2 10 6" xfId="28643"/>
    <cellStyle name="Normal 90 2 2 11" xfId="28644"/>
    <cellStyle name="Normal 90 2 2 11 2" xfId="28645"/>
    <cellStyle name="Normal 90 2 2 11 2 2" xfId="28646"/>
    <cellStyle name="Normal 90 2 2 11 2 2 2" xfId="28647"/>
    <cellStyle name="Normal 90 2 2 11 2 3" xfId="28648"/>
    <cellStyle name="Normal 90 2 2 11 3" xfId="28649"/>
    <cellStyle name="Normal 90 2 2 11 3 2" xfId="28650"/>
    <cellStyle name="Normal 90 2 2 11 4" xfId="28651"/>
    <cellStyle name="Normal 90 2 2 11 5" xfId="28652"/>
    <cellStyle name="Normal 90 2 2 11 6" xfId="28653"/>
    <cellStyle name="Normal 90 2 2 12" xfId="28654"/>
    <cellStyle name="Normal 90 2 2 12 2" xfId="28655"/>
    <cellStyle name="Normal 90 2 2 12 2 2" xfId="28656"/>
    <cellStyle name="Normal 90 2 2 12 3" xfId="28657"/>
    <cellStyle name="Normal 90 2 2 13" xfId="28658"/>
    <cellStyle name="Normal 90 2 2 13 2" xfId="28659"/>
    <cellStyle name="Normal 90 2 2 14" xfId="28660"/>
    <cellStyle name="Normal 90 2 2 15" xfId="28661"/>
    <cellStyle name="Normal 90 2 2 16" xfId="28662"/>
    <cellStyle name="Normal 90 2 2 2" xfId="28663"/>
    <cellStyle name="Normal 90 2 2 2 2" xfId="28664"/>
    <cellStyle name="Normal 90 2 2 2 2 2" xfId="28665"/>
    <cellStyle name="Normal 90 2 2 2 2 2 2" xfId="28666"/>
    <cellStyle name="Normal 90 2 2 2 2 3" xfId="28667"/>
    <cellStyle name="Normal 90 2 2 2 3" xfId="28668"/>
    <cellStyle name="Normal 90 2 2 2 3 2" xfId="28669"/>
    <cellStyle name="Normal 90 2 2 2 4" xfId="28670"/>
    <cellStyle name="Normal 90 2 2 2 5" xfId="28671"/>
    <cellStyle name="Normal 90 2 2 2 6" xfId="28672"/>
    <cellStyle name="Normal 90 2 2 3" xfId="28673"/>
    <cellStyle name="Normal 90 2 2 3 2" xfId="28674"/>
    <cellStyle name="Normal 90 2 2 3 2 2" xfId="28675"/>
    <cellStyle name="Normal 90 2 2 3 2 2 2" xfId="28676"/>
    <cellStyle name="Normal 90 2 2 3 2 3" xfId="28677"/>
    <cellStyle name="Normal 90 2 2 3 3" xfId="28678"/>
    <cellStyle name="Normal 90 2 2 3 3 2" xfId="28679"/>
    <cellStyle name="Normal 90 2 2 3 4" xfId="28680"/>
    <cellStyle name="Normal 90 2 2 3 5" xfId="28681"/>
    <cellStyle name="Normal 90 2 2 3 6" xfId="28682"/>
    <cellStyle name="Normal 90 2 2 4" xfId="28683"/>
    <cellStyle name="Normal 90 2 2 4 2" xfId="28684"/>
    <cellStyle name="Normal 90 2 2 4 2 2" xfId="28685"/>
    <cellStyle name="Normal 90 2 2 4 2 2 2" xfId="28686"/>
    <cellStyle name="Normal 90 2 2 4 2 3" xfId="28687"/>
    <cellStyle name="Normal 90 2 2 4 3" xfId="28688"/>
    <cellStyle name="Normal 90 2 2 4 3 2" xfId="28689"/>
    <cellStyle name="Normal 90 2 2 4 4" xfId="28690"/>
    <cellStyle name="Normal 90 2 2 4 5" xfId="28691"/>
    <cellStyle name="Normal 90 2 2 4 6" xfId="28692"/>
    <cellStyle name="Normal 90 2 2 5" xfId="28693"/>
    <cellStyle name="Normal 90 2 2 5 2" xfId="28694"/>
    <cellStyle name="Normal 90 2 2 5 2 2" xfId="28695"/>
    <cellStyle name="Normal 90 2 2 5 2 2 2" xfId="28696"/>
    <cellStyle name="Normal 90 2 2 5 2 3" xfId="28697"/>
    <cellStyle name="Normal 90 2 2 5 3" xfId="28698"/>
    <cellStyle name="Normal 90 2 2 5 3 2" xfId="28699"/>
    <cellStyle name="Normal 90 2 2 5 4" xfId="28700"/>
    <cellStyle name="Normal 90 2 2 5 5" xfId="28701"/>
    <cellStyle name="Normal 90 2 2 5 6" xfId="28702"/>
    <cellStyle name="Normal 90 2 2 6" xfId="28703"/>
    <cellStyle name="Normal 90 2 2 6 2" xfId="28704"/>
    <cellStyle name="Normal 90 2 2 6 2 2" xfId="28705"/>
    <cellStyle name="Normal 90 2 2 6 2 2 2" xfId="28706"/>
    <cellStyle name="Normal 90 2 2 6 2 3" xfId="28707"/>
    <cellStyle name="Normal 90 2 2 6 3" xfId="28708"/>
    <cellStyle name="Normal 90 2 2 6 3 2" xfId="28709"/>
    <cellStyle name="Normal 90 2 2 6 4" xfId="28710"/>
    <cellStyle name="Normal 90 2 2 6 5" xfId="28711"/>
    <cellStyle name="Normal 90 2 2 6 6" xfId="28712"/>
    <cellStyle name="Normal 90 2 2 7" xfId="28713"/>
    <cellStyle name="Normal 90 2 2 7 2" xfId="28714"/>
    <cellStyle name="Normal 90 2 2 7 2 2" xfId="28715"/>
    <cellStyle name="Normal 90 2 2 7 2 2 2" xfId="28716"/>
    <cellStyle name="Normal 90 2 2 7 2 3" xfId="28717"/>
    <cellStyle name="Normal 90 2 2 7 3" xfId="28718"/>
    <cellStyle name="Normal 90 2 2 7 3 2" xfId="28719"/>
    <cellStyle name="Normal 90 2 2 7 4" xfId="28720"/>
    <cellStyle name="Normal 90 2 2 7 5" xfId="28721"/>
    <cellStyle name="Normal 90 2 2 7 6" xfId="28722"/>
    <cellStyle name="Normal 90 2 2 8" xfId="28723"/>
    <cellStyle name="Normal 90 2 2 8 2" xfId="28724"/>
    <cellStyle name="Normal 90 2 2 8 2 2" xfId="28725"/>
    <cellStyle name="Normal 90 2 2 8 2 2 2" xfId="28726"/>
    <cellStyle name="Normal 90 2 2 8 2 3" xfId="28727"/>
    <cellStyle name="Normal 90 2 2 8 3" xfId="28728"/>
    <cellStyle name="Normal 90 2 2 8 3 2" xfId="28729"/>
    <cellStyle name="Normal 90 2 2 8 4" xfId="28730"/>
    <cellStyle name="Normal 90 2 2 8 5" xfId="28731"/>
    <cellStyle name="Normal 90 2 2 8 6" xfId="28732"/>
    <cellStyle name="Normal 90 2 2 9" xfId="28733"/>
    <cellStyle name="Normal 90 2 2 9 2" xfId="28734"/>
    <cellStyle name="Normal 90 2 2 9 2 2" xfId="28735"/>
    <cellStyle name="Normal 90 2 2 9 2 2 2" xfId="28736"/>
    <cellStyle name="Normal 90 2 2 9 2 3" xfId="28737"/>
    <cellStyle name="Normal 90 2 2 9 3" xfId="28738"/>
    <cellStyle name="Normal 90 2 2 9 3 2" xfId="28739"/>
    <cellStyle name="Normal 90 2 2 9 4" xfId="28740"/>
    <cellStyle name="Normal 90 2 2 9 5" xfId="28741"/>
    <cellStyle name="Normal 90 2 2 9 6" xfId="28742"/>
    <cellStyle name="Normal 90 2 3" xfId="28743"/>
    <cellStyle name="Normal 90 2 3 2" xfId="28744"/>
    <cellStyle name="Normal 90 2 3 2 2" xfId="28745"/>
    <cellStyle name="Normal 90 2 3 2 2 2" xfId="28746"/>
    <cellStyle name="Normal 90 2 3 2 3" xfId="28747"/>
    <cellStyle name="Normal 90 2 3 3" xfId="28748"/>
    <cellStyle name="Normal 90 2 3 3 2" xfId="28749"/>
    <cellStyle name="Normal 90 2 3 4" xfId="28750"/>
    <cellStyle name="Normal 90 2 3 5" xfId="28751"/>
    <cellStyle name="Normal 90 2 3 6" xfId="28752"/>
    <cellStyle name="Normal 90 2 4" xfId="28753"/>
    <cellStyle name="Normal 90 2 4 2" xfId="28754"/>
    <cellStyle name="Normal 90 2 4 2 2" xfId="28755"/>
    <cellStyle name="Normal 90 2 4 2 2 2" xfId="28756"/>
    <cellStyle name="Normal 90 2 4 2 3" xfId="28757"/>
    <cellStyle name="Normal 90 2 4 3" xfId="28758"/>
    <cellStyle name="Normal 90 2 4 3 2" xfId="28759"/>
    <cellStyle name="Normal 90 2 4 4" xfId="28760"/>
    <cellStyle name="Normal 90 2 4 5" xfId="28761"/>
    <cellStyle name="Normal 90 2 4 6" xfId="28762"/>
    <cellStyle name="Normal 90 2 5" xfId="28763"/>
    <cellStyle name="Normal 90 2 5 2" xfId="28764"/>
    <cellStyle name="Normal 90 2 5 2 2" xfId="28765"/>
    <cellStyle name="Normal 90 2 5 2 2 2" xfId="28766"/>
    <cellStyle name="Normal 90 2 5 2 3" xfId="28767"/>
    <cellStyle name="Normal 90 2 5 3" xfId="28768"/>
    <cellStyle name="Normal 90 2 5 3 2" xfId="28769"/>
    <cellStyle name="Normal 90 2 5 4" xfId="28770"/>
    <cellStyle name="Normal 90 2 5 5" xfId="28771"/>
    <cellStyle name="Normal 90 2 5 6" xfId="28772"/>
    <cellStyle name="Normal 90 2 6" xfId="28773"/>
    <cellStyle name="Normal 90 2 6 2" xfId="28774"/>
    <cellStyle name="Normal 90 2 6 2 2" xfId="28775"/>
    <cellStyle name="Normal 90 2 6 2 2 2" xfId="28776"/>
    <cellStyle name="Normal 90 2 6 2 3" xfId="28777"/>
    <cellStyle name="Normal 90 2 6 3" xfId="28778"/>
    <cellStyle name="Normal 90 2 6 3 2" xfId="28779"/>
    <cellStyle name="Normal 90 2 6 4" xfId="28780"/>
    <cellStyle name="Normal 90 2 6 5" xfId="28781"/>
    <cellStyle name="Normal 90 2 6 6" xfId="28782"/>
    <cellStyle name="Normal 90 2 7" xfId="28783"/>
    <cellStyle name="Normal 90 2 7 2" xfId="28784"/>
    <cellStyle name="Normal 90 2 7 2 2" xfId="28785"/>
    <cellStyle name="Normal 90 2 7 2 2 2" xfId="28786"/>
    <cellStyle name="Normal 90 2 7 2 3" xfId="28787"/>
    <cellStyle name="Normal 90 2 7 3" xfId="28788"/>
    <cellStyle name="Normal 90 2 7 3 2" xfId="28789"/>
    <cellStyle name="Normal 90 2 7 4" xfId="28790"/>
    <cellStyle name="Normal 90 2 7 5" xfId="28791"/>
    <cellStyle name="Normal 90 2 7 6" xfId="28792"/>
    <cellStyle name="Normal 90 2 8" xfId="28793"/>
    <cellStyle name="Normal 90 2 8 2" xfId="28794"/>
    <cellStyle name="Normal 90 2 8 2 2" xfId="28795"/>
    <cellStyle name="Normal 90 2 8 2 2 2" xfId="28796"/>
    <cellStyle name="Normal 90 2 8 2 3" xfId="28797"/>
    <cellStyle name="Normal 90 2 8 3" xfId="28798"/>
    <cellStyle name="Normal 90 2 8 3 2" xfId="28799"/>
    <cellStyle name="Normal 90 2 8 4" xfId="28800"/>
    <cellStyle name="Normal 90 2 8 5" xfId="28801"/>
    <cellStyle name="Normal 90 2 8 6" xfId="28802"/>
    <cellStyle name="Normal 90 2 9" xfId="28803"/>
    <cellStyle name="Normal 90 2 9 2" xfId="28804"/>
    <cellStyle name="Normal 90 2 9 2 2" xfId="28805"/>
    <cellStyle name="Normal 90 2 9 2 2 2" xfId="28806"/>
    <cellStyle name="Normal 90 2 9 2 3" xfId="28807"/>
    <cellStyle name="Normal 90 2 9 3" xfId="28808"/>
    <cellStyle name="Normal 90 2 9 3 2" xfId="28809"/>
    <cellStyle name="Normal 90 2 9 4" xfId="28810"/>
    <cellStyle name="Normal 90 2 9 5" xfId="28811"/>
    <cellStyle name="Normal 90 2 9 6" xfId="28812"/>
    <cellStyle name="Normal 90 20" xfId="28813"/>
    <cellStyle name="Normal 90 3" xfId="28814"/>
    <cellStyle name="Normal 90 3 10" xfId="28815"/>
    <cellStyle name="Normal 90 3 10 2" xfId="28816"/>
    <cellStyle name="Normal 90 3 10 2 2" xfId="28817"/>
    <cellStyle name="Normal 90 3 10 2 2 2" xfId="28818"/>
    <cellStyle name="Normal 90 3 10 2 3" xfId="28819"/>
    <cellStyle name="Normal 90 3 10 3" xfId="28820"/>
    <cellStyle name="Normal 90 3 10 3 2" xfId="28821"/>
    <cellStyle name="Normal 90 3 10 4" xfId="28822"/>
    <cellStyle name="Normal 90 3 10 5" xfId="28823"/>
    <cellStyle name="Normal 90 3 10 6" xfId="28824"/>
    <cellStyle name="Normal 90 3 11" xfId="28825"/>
    <cellStyle name="Normal 90 3 11 2" xfId="28826"/>
    <cellStyle name="Normal 90 3 11 2 2" xfId="28827"/>
    <cellStyle name="Normal 90 3 11 2 2 2" xfId="28828"/>
    <cellStyle name="Normal 90 3 11 2 3" xfId="28829"/>
    <cellStyle name="Normal 90 3 11 3" xfId="28830"/>
    <cellStyle name="Normal 90 3 11 3 2" xfId="28831"/>
    <cellStyle name="Normal 90 3 11 4" xfId="28832"/>
    <cellStyle name="Normal 90 3 11 5" xfId="28833"/>
    <cellStyle name="Normal 90 3 11 6" xfId="28834"/>
    <cellStyle name="Normal 90 3 12" xfId="28835"/>
    <cellStyle name="Normal 90 3 12 2" xfId="28836"/>
    <cellStyle name="Normal 90 3 12 2 2" xfId="28837"/>
    <cellStyle name="Normal 90 3 12 3" xfId="28838"/>
    <cellStyle name="Normal 90 3 13" xfId="28839"/>
    <cellStyle name="Normal 90 3 13 2" xfId="28840"/>
    <cellStyle name="Normal 90 3 14" xfId="28841"/>
    <cellStyle name="Normal 90 3 15" xfId="28842"/>
    <cellStyle name="Normal 90 3 16" xfId="28843"/>
    <cellStyle name="Normal 90 3 2" xfId="28844"/>
    <cellStyle name="Normal 90 3 2 2" xfId="28845"/>
    <cellStyle name="Normal 90 3 2 2 2" xfId="28846"/>
    <cellStyle name="Normal 90 3 2 2 2 2" xfId="28847"/>
    <cellStyle name="Normal 90 3 2 2 3" xfId="28848"/>
    <cellStyle name="Normal 90 3 2 3" xfId="28849"/>
    <cellStyle name="Normal 90 3 2 3 2" xfId="28850"/>
    <cellStyle name="Normal 90 3 2 4" xfId="28851"/>
    <cellStyle name="Normal 90 3 2 5" xfId="28852"/>
    <cellStyle name="Normal 90 3 2 6" xfId="28853"/>
    <cellStyle name="Normal 90 3 3" xfId="28854"/>
    <cellStyle name="Normal 90 3 3 2" xfId="28855"/>
    <cellStyle name="Normal 90 3 3 2 2" xfId="28856"/>
    <cellStyle name="Normal 90 3 3 2 2 2" xfId="28857"/>
    <cellStyle name="Normal 90 3 3 2 3" xfId="28858"/>
    <cellStyle name="Normal 90 3 3 3" xfId="28859"/>
    <cellStyle name="Normal 90 3 3 3 2" xfId="28860"/>
    <cellStyle name="Normal 90 3 3 4" xfId="28861"/>
    <cellStyle name="Normal 90 3 3 5" xfId="28862"/>
    <cellStyle name="Normal 90 3 3 6" xfId="28863"/>
    <cellStyle name="Normal 90 3 4" xfId="28864"/>
    <cellStyle name="Normal 90 3 4 2" xfId="28865"/>
    <cellStyle name="Normal 90 3 4 2 2" xfId="28866"/>
    <cellStyle name="Normal 90 3 4 2 2 2" xfId="28867"/>
    <cellStyle name="Normal 90 3 4 2 3" xfId="28868"/>
    <cellStyle name="Normal 90 3 4 3" xfId="28869"/>
    <cellStyle name="Normal 90 3 4 3 2" xfId="28870"/>
    <cellStyle name="Normal 90 3 4 4" xfId="28871"/>
    <cellStyle name="Normal 90 3 4 5" xfId="28872"/>
    <cellStyle name="Normal 90 3 4 6" xfId="28873"/>
    <cellStyle name="Normal 90 3 5" xfId="28874"/>
    <cellStyle name="Normal 90 3 5 2" xfId="28875"/>
    <cellStyle name="Normal 90 3 5 2 2" xfId="28876"/>
    <cellStyle name="Normal 90 3 5 2 2 2" xfId="28877"/>
    <cellStyle name="Normal 90 3 5 2 3" xfId="28878"/>
    <cellStyle name="Normal 90 3 5 3" xfId="28879"/>
    <cellStyle name="Normal 90 3 5 3 2" xfId="28880"/>
    <cellStyle name="Normal 90 3 5 4" xfId="28881"/>
    <cellStyle name="Normal 90 3 5 5" xfId="28882"/>
    <cellStyle name="Normal 90 3 5 6" xfId="28883"/>
    <cellStyle name="Normal 90 3 6" xfId="28884"/>
    <cellStyle name="Normal 90 3 6 2" xfId="28885"/>
    <cellStyle name="Normal 90 3 6 2 2" xfId="28886"/>
    <cellStyle name="Normal 90 3 6 2 2 2" xfId="28887"/>
    <cellStyle name="Normal 90 3 6 2 3" xfId="28888"/>
    <cellStyle name="Normal 90 3 6 3" xfId="28889"/>
    <cellStyle name="Normal 90 3 6 3 2" xfId="28890"/>
    <cellStyle name="Normal 90 3 6 4" xfId="28891"/>
    <cellStyle name="Normal 90 3 6 5" xfId="28892"/>
    <cellStyle name="Normal 90 3 6 6" xfId="28893"/>
    <cellStyle name="Normal 90 3 7" xfId="28894"/>
    <cellStyle name="Normal 90 3 7 2" xfId="28895"/>
    <cellStyle name="Normal 90 3 7 2 2" xfId="28896"/>
    <cellStyle name="Normal 90 3 7 2 2 2" xfId="28897"/>
    <cellStyle name="Normal 90 3 7 2 3" xfId="28898"/>
    <cellStyle name="Normal 90 3 7 3" xfId="28899"/>
    <cellStyle name="Normal 90 3 7 3 2" xfId="28900"/>
    <cellStyle name="Normal 90 3 7 4" xfId="28901"/>
    <cellStyle name="Normal 90 3 7 5" xfId="28902"/>
    <cellStyle name="Normal 90 3 7 6" xfId="28903"/>
    <cellStyle name="Normal 90 3 8" xfId="28904"/>
    <cellStyle name="Normal 90 3 8 2" xfId="28905"/>
    <cellStyle name="Normal 90 3 8 2 2" xfId="28906"/>
    <cellStyle name="Normal 90 3 8 2 2 2" xfId="28907"/>
    <cellStyle name="Normal 90 3 8 2 3" xfId="28908"/>
    <cellStyle name="Normal 90 3 8 3" xfId="28909"/>
    <cellStyle name="Normal 90 3 8 3 2" xfId="28910"/>
    <cellStyle name="Normal 90 3 8 4" xfId="28911"/>
    <cellStyle name="Normal 90 3 8 5" xfId="28912"/>
    <cellStyle name="Normal 90 3 8 6" xfId="28913"/>
    <cellStyle name="Normal 90 3 9" xfId="28914"/>
    <cellStyle name="Normal 90 3 9 2" xfId="28915"/>
    <cellStyle name="Normal 90 3 9 2 2" xfId="28916"/>
    <cellStyle name="Normal 90 3 9 2 2 2" xfId="28917"/>
    <cellStyle name="Normal 90 3 9 2 3" xfId="28918"/>
    <cellStyle name="Normal 90 3 9 3" xfId="28919"/>
    <cellStyle name="Normal 90 3 9 3 2" xfId="28920"/>
    <cellStyle name="Normal 90 3 9 4" xfId="28921"/>
    <cellStyle name="Normal 90 3 9 5" xfId="28922"/>
    <cellStyle name="Normal 90 3 9 6" xfId="28923"/>
    <cellStyle name="Normal 90 4" xfId="28924"/>
    <cellStyle name="Normal 90 4 2" xfId="28925"/>
    <cellStyle name="Normal 90 4 2 2" xfId="28926"/>
    <cellStyle name="Normal 90 4 2 2 2" xfId="28927"/>
    <cellStyle name="Normal 90 4 2 3" xfId="28928"/>
    <cellStyle name="Normal 90 4 3" xfId="28929"/>
    <cellStyle name="Normal 90 4 3 2" xfId="28930"/>
    <cellStyle name="Normal 90 4 4" xfId="28931"/>
    <cellStyle name="Normal 90 4 5" xfId="28932"/>
    <cellStyle name="Normal 90 4 6" xfId="28933"/>
    <cellStyle name="Normal 90 5" xfId="28934"/>
    <cellStyle name="Normal 90 5 2" xfId="28935"/>
    <cellStyle name="Normal 90 5 2 2" xfId="28936"/>
    <cellStyle name="Normal 90 5 2 2 2" xfId="28937"/>
    <cellStyle name="Normal 90 5 2 3" xfId="28938"/>
    <cellStyle name="Normal 90 5 3" xfId="28939"/>
    <cellStyle name="Normal 90 5 3 2" xfId="28940"/>
    <cellStyle name="Normal 90 5 4" xfId="28941"/>
    <cellStyle name="Normal 90 5 5" xfId="28942"/>
    <cellStyle name="Normal 90 5 6" xfId="28943"/>
    <cellStyle name="Normal 90 6" xfId="28944"/>
    <cellStyle name="Normal 90 6 2" xfId="28945"/>
    <cellStyle name="Normal 90 6 2 2" xfId="28946"/>
    <cellStyle name="Normal 90 6 2 2 2" xfId="28947"/>
    <cellStyle name="Normal 90 6 2 3" xfId="28948"/>
    <cellStyle name="Normal 90 6 3" xfId="28949"/>
    <cellStyle name="Normal 90 6 3 2" xfId="28950"/>
    <cellStyle name="Normal 90 6 4" xfId="28951"/>
    <cellStyle name="Normal 90 6 5" xfId="28952"/>
    <cellStyle name="Normal 90 6 6" xfId="28953"/>
    <cellStyle name="Normal 90 7" xfId="28954"/>
    <cellStyle name="Normal 90 7 2" xfId="28955"/>
    <cellStyle name="Normal 90 7 2 2" xfId="28956"/>
    <cellStyle name="Normal 90 7 2 2 2" xfId="28957"/>
    <cellStyle name="Normal 90 7 2 3" xfId="28958"/>
    <cellStyle name="Normal 90 7 3" xfId="28959"/>
    <cellStyle name="Normal 90 7 3 2" xfId="28960"/>
    <cellStyle name="Normal 90 7 4" xfId="28961"/>
    <cellStyle name="Normal 90 7 5" xfId="28962"/>
    <cellStyle name="Normal 90 7 6" xfId="28963"/>
    <cellStyle name="Normal 90 8" xfId="28964"/>
    <cellStyle name="Normal 90 8 2" xfId="28965"/>
    <cellStyle name="Normal 90 8 2 2" xfId="28966"/>
    <cellStyle name="Normal 90 8 2 2 2" xfId="28967"/>
    <cellStyle name="Normal 90 8 2 3" xfId="28968"/>
    <cellStyle name="Normal 90 8 3" xfId="28969"/>
    <cellStyle name="Normal 90 8 3 2" xfId="28970"/>
    <cellStyle name="Normal 90 8 4" xfId="28971"/>
    <cellStyle name="Normal 90 8 5" xfId="28972"/>
    <cellStyle name="Normal 90 8 6" xfId="28973"/>
    <cellStyle name="Normal 90 9" xfId="28974"/>
    <cellStyle name="Normal 90 9 2" xfId="28975"/>
    <cellStyle name="Normal 90 9 2 2" xfId="28976"/>
    <cellStyle name="Normal 90 9 2 2 2" xfId="28977"/>
    <cellStyle name="Normal 90 9 2 3" xfId="28978"/>
    <cellStyle name="Normal 90 9 3" xfId="28979"/>
    <cellStyle name="Normal 90 9 3 2" xfId="28980"/>
    <cellStyle name="Normal 90 9 4" xfId="28981"/>
    <cellStyle name="Normal 90 9 5" xfId="28982"/>
    <cellStyle name="Normal 90 9 6" xfId="28983"/>
    <cellStyle name="Normal 91" xfId="28984"/>
    <cellStyle name="Normal 91 10" xfId="28985"/>
    <cellStyle name="Normal 91 10 2" xfId="28986"/>
    <cellStyle name="Normal 91 10 2 2" xfId="28987"/>
    <cellStyle name="Normal 91 10 2 2 2" xfId="28988"/>
    <cellStyle name="Normal 91 10 2 3" xfId="28989"/>
    <cellStyle name="Normal 91 10 3" xfId="28990"/>
    <cellStyle name="Normal 91 10 3 2" xfId="28991"/>
    <cellStyle name="Normal 91 10 4" xfId="28992"/>
    <cellStyle name="Normal 91 10 5" xfId="28993"/>
    <cellStyle name="Normal 91 10 6" xfId="28994"/>
    <cellStyle name="Normal 91 11" xfId="28995"/>
    <cellStyle name="Normal 91 11 2" xfId="28996"/>
    <cellStyle name="Normal 91 11 2 2" xfId="28997"/>
    <cellStyle name="Normal 91 11 2 2 2" xfId="28998"/>
    <cellStyle name="Normal 91 11 2 3" xfId="28999"/>
    <cellStyle name="Normal 91 11 3" xfId="29000"/>
    <cellStyle name="Normal 91 11 3 2" xfId="29001"/>
    <cellStyle name="Normal 91 11 4" xfId="29002"/>
    <cellStyle name="Normal 91 11 5" xfId="29003"/>
    <cellStyle name="Normal 91 11 6" xfId="29004"/>
    <cellStyle name="Normal 91 12" xfId="29005"/>
    <cellStyle name="Normal 91 12 2" xfId="29006"/>
    <cellStyle name="Normal 91 12 2 2" xfId="29007"/>
    <cellStyle name="Normal 91 12 2 2 2" xfId="29008"/>
    <cellStyle name="Normal 91 12 2 3" xfId="29009"/>
    <cellStyle name="Normal 91 12 3" xfId="29010"/>
    <cellStyle name="Normal 91 12 3 2" xfId="29011"/>
    <cellStyle name="Normal 91 12 4" xfId="29012"/>
    <cellStyle name="Normal 91 12 5" xfId="29013"/>
    <cellStyle name="Normal 91 12 6" xfId="29014"/>
    <cellStyle name="Normal 91 13" xfId="29015"/>
    <cellStyle name="Normal 91 13 2" xfId="29016"/>
    <cellStyle name="Normal 91 13 2 2" xfId="29017"/>
    <cellStyle name="Normal 91 13 2 2 2" xfId="29018"/>
    <cellStyle name="Normal 91 13 2 3" xfId="29019"/>
    <cellStyle name="Normal 91 13 3" xfId="29020"/>
    <cellStyle name="Normal 91 13 3 2" xfId="29021"/>
    <cellStyle name="Normal 91 13 4" xfId="29022"/>
    <cellStyle name="Normal 91 13 5" xfId="29023"/>
    <cellStyle name="Normal 91 13 6" xfId="29024"/>
    <cellStyle name="Normal 91 14" xfId="29025"/>
    <cellStyle name="Normal 91 14 2" xfId="29026"/>
    <cellStyle name="Normal 91 14 2 2" xfId="29027"/>
    <cellStyle name="Normal 91 14 2 2 2" xfId="29028"/>
    <cellStyle name="Normal 91 14 2 3" xfId="29029"/>
    <cellStyle name="Normal 91 14 3" xfId="29030"/>
    <cellStyle name="Normal 91 14 3 2" xfId="29031"/>
    <cellStyle name="Normal 91 14 4" xfId="29032"/>
    <cellStyle name="Normal 91 14 5" xfId="29033"/>
    <cellStyle name="Normal 91 14 6" xfId="29034"/>
    <cellStyle name="Normal 91 15" xfId="29035"/>
    <cellStyle name="Normal 91 15 2" xfId="29036"/>
    <cellStyle name="Normal 91 15 2 2" xfId="29037"/>
    <cellStyle name="Normal 91 15 2 2 2" xfId="29038"/>
    <cellStyle name="Normal 91 15 2 3" xfId="29039"/>
    <cellStyle name="Normal 91 15 3" xfId="29040"/>
    <cellStyle name="Normal 91 15 3 2" xfId="29041"/>
    <cellStyle name="Normal 91 15 4" xfId="29042"/>
    <cellStyle name="Normal 91 15 5" xfId="29043"/>
    <cellStyle name="Normal 91 15 6" xfId="29044"/>
    <cellStyle name="Normal 91 16" xfId="29045"/>
    <cellStyle name="Normal 91 16 2" xfId="29046"/>
    <cellStyle name="Normal 91 16 2 2" xfId="29047"/>
    <cellStyle name="Normal 91 16 3" xfId="29048"/>
    <cellStyle name="Normal 91 17" xfId="29049"/>
    <cellStyle name="Normal 91 17 2" xfId="29050"/>
    <cellStyle name="Normal 91 18" xfId="29051"/>
    <cellStyle name="Normal 91 19" xfId="29052"/>
    <cellStyle name="Normal 91 2" xfId="29053"/>
    <cellStyle name="Normal 91 2 10" xfId="29054"/>
    <cellStyle name="Normal 91 2 10 2" xfId="29055"/>
    <cellStyle name="Normal 91 2 10 2 2" xfId="29056"/>
    <cellStyle name="Normal 91 2 10 2 2 2" xfId="29057"/>
    <cellStyle name="Normal 91 2 10 2 3" xfId="29058"/>
    <cellStyle name="Normal 91 2 10 3" xfId="29059"/>
    <cellStyle name="Normal 91 2 10 3 2" xfId="29060"/>
    <cellStyle name="Normal 91 2 10 4" xfId="29061"/>
    <cellStyle name="Normal 91 2 10 5" xfId="29062"/>
    <cellStyle name="Normal 91 2 10 6" xfId="29063"/>
    <cellStyle name="Normal 91 2 11" xfId="29064"/>
    <cellStyle name="Normal 91 2 11 2" xfId="29065"/>
    <cellStyle name="Normal 91 2 11 2 2" xfId="29066"/>
    <cellStyle name="Normal 91 2 11 2 2 2" xfId="29067"/>
    <cellStyle name="Normal 91 2 11 2 3" xfId="29068"/>
    <cellStyle name="Normal 91 2 11 3" xfId="29069"/>
    <cellStyle name="Normal 91 2 11 3 2" xfId="29070"/>
    <cellStyle name="Normal 91 2 11 4" xfId="29071"/>
    <cellStyle name="Normal 91 2 11 5" xfId="29072"/>
    <cellStyle name="Normal 91 2 11 6" xfId="29073"/>
    <cellStyle name="Normal 91 2 12" xfId="29074"/>
    <cellStyle name="Normal 91 2 12 2" xfId="29075"/>
    <cellStyle name="Normal 91 2 12 2 2" xfId="29076"/>
    <cellStyle name="Normal 91 2 12 2 2 2" xfId="29077"/>
    <cellStyle name="Normal 91 2 12 2 3" xfId="29078"/>
    <cellStyle name="Normal 91 2 12 3" xfId="29079"/>
    <cellStyle name="Normal 91 2 12 3 2" xfId="29080"/>
    <cellStyle name="Normal 91 2 12 4" xfId="29081"/>
    <cellStyle name="Normal 91 2 12 5" xfId="29082"/>
    <cellStyle name="Normal 91 2 12 6" xfId="29083"/>
    <cellStyle name="Normal 91 2 13" xfId="29084"/>
    <cellStyle name="Normal 91 2 13 2" xfId="29085"/>
    <cellStyle name="Normal 91 2 13 2 2" xfId="29086"/>
    <cellStyle name="Normal 91 2 13 2 2 2" xfId="29087"/>
    <cellStyle name="Normal 91 2 13 2 3" xfId="29088"/>
    <cellStyle name="Normal 91 2 13 3" xfId="29089"/>
    <cellStyle name="Normal 91 2 13 3 2" xfId="29090"/>
    <cellStyle name="Normal 91 2 13 4" xfId="29091"/>
    <cellStyle name="Normal 91 2 13 5" xfId="29092"/>
    <cellStyle name="Normal 91 2 13 6" xfId="29093"/>
    <cellStyle name="Normal 91 2 14" xfId="29094"/>
    <cellStyle name="Normal 91 2 14 2" xfId="29095"/>
    <cellStyle name="Normal 91 2 14 2 2" xfId="29096"/>
    <cellStyle name="Normal 91 2 14 2 2 2" xfId="29097"/>
    <cellStyle name="Normal 91 2 14 2 3" xfId="29098"/>
    <cellStyle name="Normal 91 2 14 3" xfId="29099"/>
    <cellStyle name="Normal 91 2 14 3 2" xfId="29100"/>
    <cellStyle name="Normal 91 2 14 4" xfId="29101"/>
    <cellStyle name="Normal 91 2 14 5" xfId="29102"/>
    <cellStyle name="Normal 91 2 14 6" xfId="29103"/>
    <cellStyle name="Normal 91 2 15" xfId="29104"/>
    <cellStyle name="Normal 91 2 15 2" xfId="29105"/>
    <cellStyle name="Normal 91 2 15 2 2" xfId="29106"/>
    <cellStyle name="Normal 91 2 15 3" xfId="29107"/>
    <cellStyle name="Normal 91 2 16" xfId="29108"/>
    <cellStyle name="Normal 91 2 16 2" xfId="29109"/>
    <cellStyle name="Normal 91 2 17" xfId="29110"/>
    <cellStyle name="Normal 91 2 18" xfId="29111"/>
    <cellStyle name="Normal 91 2 19" xfId="29112"/>
    <cellStyle name="Normal 91 2 2" xfId="29113"/>
    <cellStyle name="Normal 91 2 2 10" xfId="29114"/>
    <cellStyle name="Normal 91 2 2 10 2" xfId="29115"/>
    <cellStyle name="Normal 91 2 2 10 2 2" xfId="29116"/>
    <cellStyle name="Normal 91 2 2 10 2 2 2" xfId="29117"/>
    <cellStyle name="Normal 91 2 2 10 2 3" xfId="29118"/>
    <cellStyle name="Normal 91 2 2 10 3" xfId="29119"/>
    <cellStyle name="Normal 91 2 2 10 3 2" xfId="29120"/>
    <cellStyle name="Normal 91 2 2 10 4" xfId="29121"/>
    <cellStyle name="Normal 91 2 2 10 5" xfId="29122"/>
    <cellStyle name="Normal 91 2 2 10 6" xfId="29123"/>
    <cellStyle name="Normal 91 2 2 11" xfId="29124"/>
    <cellStyle name="Normal 91 2 2 11 2" xfId="29125"/>
    <cellStyle name="Normal 91 2 2 11 2 2" xfId="29126"/>
    <cellStyle name="Normal 91 2 2 11 2 2 2" xfId="29127"/>
    <cellStyle name="Normal 91 2 2 11 2 3" xfId="29128"/>
    <cellStyle name="Normal 91 2 2 11 3" xfId="29129"/>
    <cellStyle name="Normal 91 2 2 11 3 2" xfId="29130"/>
    <cellStyle name="Normal 91 2 2 11 4" xfId="29131"/>
    <cellStyle name="Normal 91 2 2 11 5" xfId="29132"/>
    <cellStyle name="Normal 91 2 2 11 6" xfId="29133"/>
    <cellStyle name="Normal 91 2 2 12" xfId="29134"/>
    <cellStyle name="Normal 91 2 2 12 2" xfId="29135"/>
    <cellStyle name="Normal 91 2 2 12 2 2" xfId="29136"/>
    <cellStyle name="Normal 91 2 2 12 3" xfId="29137"/>
    <cellStyle name="Normal 91 2 2 13" xfId="29138"/>
    <cellStyle name="Normal 91 2 2 13 2" xfId="29139"/>
    <cellStyle name="Normal 91 2 2 14" xfId="29140"/>
    <cellStyle name="Normal 91 2 2 15" xfId="29141"/>
    <cellStyle name="Normal 91 2 2 16" xfId="29142"/>
    <cellStyle name="Normal 91 2 2 2" xfId="29143"/>
    <cellStyle name="Normal 91 2 2 2 2" xfId="29144"/>
    <cellStyle name="Normal 91 2 2 2 2 2" xfId="29145"/>
    <cellStyle name="Normal 91 2 2 2 2 2 2" xfId="29146"/>
    <cellStyle name="Normal 91 2 2 2 2 3" xfId="29147"/>
    <cellStyle name="Normal 91 2 2 2 3" xfId="29148"/>
    <cellStyle name="Normal 91 2 2 2 3 2" xfId="29149"/>
    <cellStyle name="Normal 91 2 2 2 4" xfId="29150"/>
    <cellStyle name="Normal 91 2 2 2 5" xfId="29151"/>
    <cellStyle name="Normal 91 2 2 2 6" xfId="29152"/>
    <cellStyle name="Normal 91 2 2 3" xfId="29153"/>
    <cellStyle name="Normal 91 2 2 3 2" xfId="29154"/>
    <cellStyle name="Normal 91 2 2 3 2 2" xfId="29155"/>
    <cellStyle name="Normal 91 2 2 3 2 2 2" xfId="29156"/>
    <cellStyle name="Normal 91 2 2 3 2 3" xfId="29157"/>
    <cellStyle name="Normal 91 2 2 3 3" xfId="29158"/>
    <cellStyle name="Normal 91 2 2 3 3 2" xfId="29159"/>
    <cellStyle name="Normal 91 2 2 3 4" xfId="29160"/>
    <cellStyle name="Normal 91 2 2 3 5" xfId="29161"/>
    <cellStyle name="Normal 91 2 2 3 6" xfId="29162"/>
    <cellStyle name="Normal 91 2 2 4" xfId="29163"/>
    <cellStyle name="Normal 91 2 2 4 2" xfId="29164"/>
    <cellStyle name="Normal 91 2 2 4 2 2" xfId="29165"/>
    <cellStyle name="Normal 91 2 2 4 2 2 2" xfId="29166"/>
    <cellStyle name="Normal 91 2 2 4 2 3" xfId="29167"/>
    <cellStyle name="Normal 91 2 2 4 3" xfId="29168"/>
    <cellStyle name="Normal 91 2 2 4 3 2" xfId="29169"/>
    <cellStyle name="Normal 91 2 2 4 4" xfId="29170"/>
    <cellStyle name="Normal 91 2 2 4 5" xfId="29171"/>
    <cellStyle name="Normal 91 2 2 4 6" xfId="29172"/>
    <cellStyle name="Normal 91 2 2 5" xfId="29173"/>
    <cellStyle name="Normal 91 2 2 5 2" xfId="29174"/>
    <cellStyle name="Normal 91 2 2 5 2 2" xfId="29175"/>
    <cellStyle name="Normal 91 2 2 5 2 2 2" xfId="29176"/>
    <cellStyle name="Normal 91 2 2 5 2 3" xfId="29177"/>
    <cellStyle name="Normal 91 2 2 5 3" xfId="29178"/>
    <cellStyle name="Normal 91 2 2 5 3 2" xfId="29179"/>
    <cellStyle name="Normal 91 2 2 5 4" xfId="29180"/>
    <cellStyle name="Normal 91 2 2 5 5" xfId="29181"/>
    <cellStyle name="Normal 91 2 2 5 6" xfId="29182"/>
    <cellStyle name="Normal 91 2 2 6" xfId="29183"/>
    <cellStyle name="Normal 91 2 2 6 2" xfId="29184"/>
    <cellStyle name="Normal 91 2 2 6 2 2" xfId="29185"/>
    <cellStyle name="Normal 91 2 2 6 2 2 2" xfId="29186"/>
    <cellStyle name="Normal 91 2 2 6 2 3" xfId="29187"/>
    <cellStyle name="Normal 91 2 2 6 3" xfId="29188"/>
    <cellStyle name="Normal 91 2 2 6 3 2" xfId="29189"/>
    <cellStyle name="Normal 91 2 2 6 4" xfId="29190"/>
    <cellStyle name="Normal 91 2 2 6 5" xfId="29191"/>
    <cellStyle name="Normal 91 2 2 6 6" xfId="29192"/>
    <cellStyle name="Normal 91 2 2 7" xfId="29193"/>
    <cellStyle name="Normal 91 2 2 7 2" xfId="29194"/>
    <cellStyle name="Normal 91 2 2 7 2 2" xfId="29195"/>
    <cellStyle name="Normal 91 2 2 7 2 2 2" xfId="29196"/>
    <cellStyle name="Normal 91 2 2 7 2 3" xfId="29197"/>
    <cellStyle name="Normal 91 2 2 7 3" xfId="29198"/>
    <cellStyle name="Normal 91 2 2 7 3 2" xfId="29199"/>
    <cellStyle name="Normal 91 2 2 7 4" xfId="29200"/>
    <cellStyle name="Normal 91 2 2 7 5" xfId="29201"/>
    <cellStyle name="Normal 91 2 2 7 6" xfId="29202"/>
    <cellStyle name="Normal 91 2 2 8" xfId="29203"/>
    <cellStyle name="Normal 91 2 2 8 2" xfId="29204"/>
    <cellStyle name="Normal 91 2 2 8 2 2" xfId="29205"/>
    <cellStyle name="Normal 91 2 2 8 2 2 2" xfId="29206"/>
    <cellStyle name="Normal 91 2 2 8 2 3" xfId="29207"/>
    <cellStyle name="Normal 91 2 2 8 3" xfId="29208"/>
    <cellStyle name="Normal 91 2 2 8 3 2" xfId="29209"/>
    <cellStyle name="Normal 91 2 2 8 4" xfId="29210"/>
    <cellStyle name="Normal 91 2 2 8 5" xfId="29211"/>
    <cellStyle name="Normal 91 2 2 8 6" xfId="29212"/>
    <cellStyle name="Normal 91 2 2 9" xfId="29213"/>
    <cellStyle name="Normal 91 2 2 9 2" xfId="29214"/>
    <cellStyle name="Normal 91 2 2 9 2 2" xfId="29215"/>
    <cellStyle name="Normal 91 2 2 9 2 2 2" xfId="29216"/>
    <cellStyle name="Normal 91 2 2 9 2 3" xfId="29217"/>
    <cellStyle name="Normal 91 2 2 9 3" xfId="29218"/>
    <cellStyle name="Normal 91 2 2 9 3 2" xfId="29219"/>
    <cellStyle name="Normal 91 2 2 9 4" xfId="29220"/>
    <cellStyle name="Normal 91 2 2 9 5" xfId="29221"/>
    <cellStyle name="Normal 91 2 2 9 6" xfId="29222"/>
    <cellStyle name="Normal 91 2 3" xfId="29223"/>
    <cellStyle name="Normal 91 2 3 2" xfId="29224"/>
    <cellStyle name="Normal 91 2 3 2 2" xfId="29225"/>
    <cellStyle name="Normal 91 2 3 2 2 2" xfId="29226"/>
    <cellStyle name="Normal 91 2 3 2 3" xfId="29227"/>
    <cellStyle name="Normal 91 2 3 3" xfId="29228"/>
    <cellStyle name="Normal 91 2 3 3 2" xfId="29229"/>
    <cellStyle name="Normal 91 2 3 4" xfId="29230"/>
    <cellStyle name="Normal 91 2 3 5" xfId="29231"/>
    <cellStyle name="Normal 91 2 3 6" xfId="29232"/>
    <cellStyle name="Normal 91 2 4" xfId="29233"/>
    <cellStyle name="Normal 91 2 4 2" xfId="29234"/>
    <cellStyle name="Normal 91 2 4 2 2" xfId="29235"/>
    <cellStyle name="Normal 91 2 4 2 2 2" xfId="29236"/>
    <cellStyle name="Normal 91 2 4 2 3" xfId="29237"/>
    <cellStyle name="Normal 91 2 4 3" xfId="29238"/>
    <cellStyle name="Normal 91 2 4 3 2" xfId="29239"/>
    <cellStyle name="Normal 91 2 4 4" xfId="29240"/>
    <cellStyle name="Normal 91 2 4 5" xfId="29241"/>
    <cellStyle name="Normal 91 2 4 6" xfId="29242"/>
    <cellStyle name="Normal 91 2 5" xfId="29243"/>
    <cellStyle name="Normal 91 2 5 2" xfId="29244"/>
    <cellStyle name="Normal 91 2 5 2 2" xfId="29245"/>
    <cellStyle name="Normal 91 2 5 2 2 2" xfId="29246"/>
    <cellStyle name="Normal 91 2 5 2 3" xfId="29247"/>
    <cellStyle name="Normal 91 2 5 3" xfId="29248"/>
    <cellStyle name="Normal 91 2 5 3 2" xfId="29249"/>
    <cellStyle name="Normal 91 2 5 4" xfId="29250"/>
    <cellStyle name="Normal 91 2 5 5" xfId="29251"/>
    <cellStyle name="Normal 91 2 5 6" xfId="29252"/>
    <cellStyle name="Normal 91 2 6" xfId="29253"/>
    <cellStyle name="Normal 91 2 6 2" xfId="29254"/>
    <cellStyle name="Normal 91 2 6 2 2" xfId="29255"/>
    <cellStyle name="Normal 91 2 6 2 2 2" xfId="29256"/>
    <cellStyle name="Normal 91 2 6 2 3" xfId="29257"/>
    <cellStyle name="Normal 91 2 6 3" xfId="29258"/>
    <cellStyle name="Normal 91 2 6 3 2" xfId="29259"/>
    <cellStyle name="Normal 91 2 6 4" xfId="29260"/>
    <cellStyle name="Normal 91 2 6 5" xfId="29261"/>
    <cellStyle name="Normal 91 2 6 6" xfId="29262"/>
    <cellStyle name="Normal 91 2 7" xfId="29263"/>
    <cellStyle name="Normal 91 2 7 2" xfId="29264"/>
    <cellStyle name="Normal 91 2 7 2 2" xfId="29265"/>
    <cellStyle name="Normal 91 2 7 2 2 2" xfId="29266"/>
    <cellStyle name="Normal 91 2 7 2 3" xfId="29267"/>
    <cellStyle name="Normal 91 2 7 3" xfId="29268"/>
    <cellStyle name="Normal 91 2 7 3 2" xfId="29269"/>
    <cellStyle name="Normal 91 2 7 4" xfId="29270"/>
    <cellStyle name="Normal 91 2 7 5" xfId="29271"/>
    <cellStyle name="Normal 91 2 7 6" xfId="29272"/>
    <cellStyle name="Normal 91 2 8" xfId="29273"/>
    <cellStyle name="Normal 91 2 8 2" xfId="29274"/>
    <cellStyle name="Normal 91 2 8 2 2" xfId="29275"/>
    <cellStyle name="Normal 91 2 8 2 2 2" xfId="29276"/>
    <cellStyle name="Normal 91 2 8 2 3" xfId="29277"/>
    <cellStyle name="Normal 91 2 8 3" xfId="29278"/>
    <cellStyle name="Normal 91 2 8 3 2" xfId="29279"/>
    <cellStyle name="Normal 91 2 8 4" xfId="29280"/>
    <cellStyle name="Normal 91 2 8 5" xfId="29281"/>
    <cellStyle name="Normal 91 2 8 6" xfId="29282"/>
    <cellStyle name="Normal 91 2 9" xfId="29283"/>
    <cellStyle name="Normal 91 2 9 2" xfId="29284"/>
    <cellStyle name="Normal 91 2 9 2 2" xfId="29285"/>
    <cellStyle name="Normal 91 2 9 2 2 2" xfId="29286"/>
    <cellStyle name="Normal 91 2 9 2 3" xfId="29287"/>
    <cellStyle name="Normal 91 2 9 3" xfId="29288"/>
    <cellStyle name="Normal 91 2 9 3 2" xfId="29289"/>
    <cellStyle name="Normal 91 2 9 4" xfId="29290"/>
    <cellStyle name="Normal 91 2 9 5" xfId="29291"/>
    <cellStyle name="Normal 91 2 9 6" xfId="29292"/>
    <cellStyle name="Normal 91 20" xfId="29293"/>
    <cellStyle name="Normal 91 3" xfId="29294"/>
    <cellStyle name="Normal 91 3 10" xfId="29295"/>
    <cellStyle name="Normal 91 3 10 2" xfId="29296"/>
    <cellStyle name="Normal 91 3 10 2 2" xfId="29297"/>
    <cellStyle name="Normal 91 3 10 2 2 2" xfId="29298"/>
    <cellStyle name="Normal 91 3 10 2 3" xfId="29299"/>
    <cellStyle name="Normal 91 3 10 3" xfId="29300"/>
    <cellStyle name="Normal 91 3 10 3 2" xfId="29301"/>
    <cellStyle name="Normal 91 3 10 4" xfId="29302"/>
    <cellStyle name="Normal 91 3 10 5" xfId="29303"/>
    <cellStyle name="Normal 91 3 10 6" xfId="29304"/>
    <cellStyle name="Normal 91 3 11" xfId="29305"/>
    <cellStyle name="Normal 91 3 11 2" xfId="29306"/>
    <cellStyle name="Normal 91 3 11 2 2" xfId="29307"/>
    <cellStyle name="Normal 91 3 11 2 2 2" xfId="29308"/>
    <cellStyle name="Normal 91 3 11 2 3" xfId="29309"/>
    <cellStyle name="Normal 91 3 11 3" xfId="29310"/>
    <cellStyle name="Normal 91 3 11 3 2" xfId="29311"/>
    <cellStyle name="Normal 91 3 11 4" xfId="29312"/>
    <cellStyle name="Normal 91 3 11 5" xfId="29313"/>
    <cellStyle name="Normal 91 3 11 6" xfId="29314"/>
    <cellStyle name="Normal 91 3 12" xfId="29315"/>
    <cellStyle name="Normal 91 3 12 2" xfId="29316"/>
    <cellStyle name="Normal 91 3 12 2 2" xfId="29317"/>
    <cellStyle name="Normal 91 3 12 3" xfId="29318"/>
    <cellStyle name="Normal 91 3 13" xfId="29319"/>
    <cellStyle name="Normal 91 3 13 2" xfId="29320"/>
    <cellStyle name="Normal 91 3 14" xfId="29321"/>
    <cellStyle name="Normal 91 3 15" xfId="29322"/>
    <cellStyle name="Normal 91 3 16" xfId="29323"/>
    <cellStyle name="Normal 91 3 2" xfId="29324"/>
    <cellStyle name="Normal 91 3 2 2" xfId="29325"/>
    <cellStyle name="Normal 91 3 2 2 2" xfId="29326"/>
    <cellStyle name="Normal 91 3 2 2 2 2" xfId="29327"/>
    <cellStyle name="Normal 91 3 2 2 3" xfId="29328"/>
    <cellStyle name="Normal 91 3 2 3" xfId="29329"/>
    <cellStyle name="Normal 91 3 2 3 2" xfId="29330"/>
    <cellStyle name="Normal 91 3 2 4" xfId="29331"/>
    <cellStyle name="Normal 91 3 2 5" xfId="29332"/>
    <cellStyle name="Normal 91 3 2 6" xfId="29333"/>
    <cellStyle name="Normal 91 3 3" xfId="29334"/>
    <cellStyle name="Normal 91 3 3 2" xfId="29335"/>
    <cellStyle name="Normal 91 3 3 2 2" xfId="29336"/>
    <cellStyle name="Normal 91 3 3 2 2 2" xfId="29337"/>
    <cellStyle name="Normal 91 3 3 2 3" xfId="29338"/>
    <cellStyle name="Normal 91 3 3 3" xfId="29339"/>
    <cellStyle name="Normal 91 3 3 3 2" xfId="29340"/>
    <cellStyle name="Normal 91 3 3 4" xfId="29341"/>
    <cellStyle name="Normal 91 3 3 5" xfId="29342"/>
    <cellStyle name="Normal 91 3 3 6" xfId="29343"/>
    <cellStyle name="Normal 91 3 4" xfId="29344"/>
    <cellStyle name="Normal 91 3 4 2" xfId="29345"/>
    <cellStyle name="Normal 91 3 4 2 2" xfId="29346"/>
    <cellStyle name="Normal 91 3 4 2 2 2" xfId="29347"/>
    <cellStyle name="Normal 91 3 4 2 3" xfId="29348"/>
    <cellStyle name="Normal 91 3 4 3" xfId="29349"/>
    <cellStyle name="Normal 91 3 4 3 2" xfId="29350"/>
    <cellStyle name="Normal 91 3 4 4" xfId="29351"/>
    <cellStyle name="Normal 91 3 4 5" xfId="29352"/>
    <cellStyle name="Normal 91 3 4 6" xfId="29353"/>
    <cellStyle name="Normal 91 3 5" xfId="29354"/>
    <cellStyle name="Normal 91 3 5 2" xfId="29355"/>
    <cellStyle name="Normal 91 3 5 2 2" xfId="29356"/>
    <cellStyle name="Normal 91 3 5 2 2 2" xfId="29357"/>
    <cellStyle name="Normal 91 3 5 2 3" xfId="29358"/>
    <cellStyle name="Normal 91 3 5 3" xfId="29359"/>
    <cellStyle name="Normal 91 3 5 3 2" xfId="29360"/>
    <cellStyle name="Normal 91 3 5 4" xfId="29361"/>
    <cellStyle name="Normal 91 3 5 5" xfId="29362"/>
    <cellStyle name="Normal 91 3 5 6" xfId="29363"/>
    <cellStyle name="Normal 91 3 6" xfId="29364"/>
    <cellStyle name="Normal 91 3 6 2" xfId="29365"/>
    <cellStyle name="Normal 91 3 6 2 2" xfId="29366"/>
    <cellStyle name="Normal 91 3 6 2 2 2" xfId="29367"/>
    <cellStyle name="Normal 91 3 6 2 3" xfId="29368"/>
    <cellStyle name="Normal 91 3 6 3" xfId="29369"/>
    <cellStyle name="Normal 91 3 6 3 2" xfId="29370"/>
    <cellStyle name="Normal 91 3 6 4" xfId="29371"/>
    <cellStyle name="Normal 91 3 6 5" xfId="29372"/>
    <cellStyle name="Normal 91 3 6 6" xfId="29373"/>
    <cellStyle name="Normal 91 3 7" xfId="29374"/>
    <cellStyle name="Normal 91 3 7 2" xfId="29375"/>
    <cellStyle name="Normal 91 3 7 2 2" xfId="29376"/>
    <cellStyle name="Normal 91 3 7 2 2 2" xfId="29377"/>
    <cellStyle name="Normal 91 3 7 2 3" xfId="29378"/>
    <cellStyle name="Normal 91 3 7 3" xfId="29379"/>
    <cellStyle name="Normal 91 3 7 3 2" xfId="29380"/>
    <cellStyle name="Normal 91 3 7 4" xfId="29381"/>
    <cellStyle name="Normal 91 3 7 5" xfId="29382"/>
    <cellStyle name="Normal 91 3 7 6" xfId="29383"/>
    <cellStyle name="Normal 91 3 8" xfId="29384"/>
    <cellStyle name="Normal 91 3 8 2" xfId="29385"/>
    <cellStyle name="Normal 91 3 8 2 2" xfId="29386"/>
    <cellStyle name="Normal 91 3 8 2 2 2" xfId="29387"/>
    <cellStyle name="Normal 91 3 8 2 3" xfId="29388"/>
    <cellStyle name="Normal 91 3 8 3" xfId="29389"/>
    <cellStyle name="Normal 91 3 8 3 2" xfId="29390"/>
    <cellStyle name="Normal 91 3 8 4" xfId="29391"/>
    <cellStyle name="Normal 91 3 8 5" xfId="29392"/>
    <cellStyle name="Normal 91 3 8 6" xfId="29393"/>
    <cellStyle name="Normal 91 3 9" xfId="29394"/>
    <cellStyle name="Normal 91 3 9 2" xfId="29395"/>
    <cellStyle name="Normal 91 3 9 2 2" xfId="29396"/>
    <cellStyle name="Normal 91 3 9 2 2 2" xfId="29397"/>
    <cellStyle name="Normal 91 3 9 2 3" xfId="29398"/>
    <cellStyle name="Normal 91 3 9 3" xfId="29399"/>
    <cellStyle name="Normal 91 3 9 3 2" xfId="29400"/>
    <cellStyle name="Normal 91 3 9 4" xfId="29401"/>
    <cellStyle name="Normal 91 3 9 5" xfId="29402"/>
    <cellStyle name="Normal 91 3 9 6" xfId="29403"/>
    <cellStyle name="Normal 91 4" xfId="29404"/>
    <cellStyle name="Normal 91 4 2" xfId="29405"/>
    <cellStyle name="Normal 91 4 2 2" xfId="29406"/>
    <cellStyle name="Normal 91 4 2 2 2" xfId="29407"/>
    <cellStyle name="Normal 91 4 2 3" xfId="29408"/>
    <cellStyle name="Normal 91 4 3" xfId="29409"/>
    <cellStyle name="Normal 91 4 3 2" xfId="29410"/>
    <cellStyle name="Normal 91 4 4" xfId="29411"/>
    <cellStyle name="Normal 91 4 5" xfId="29412"/>
    <cellStyle name="Normal 91 4 6" xfId="29413"/>
    <cellStyle name="Normal 91 5" xfId="29414"/>
    <cellStyle name="Normal 91 5 2" xfId="29415"/>
    <cellStyle name="Normal 91 5 2 2" xfId="29416"/>
    <cellStyle name="Normal 91 5 2 2 2" xfId="29417"/>
    <cellStyle name="Normal 91 5 2 3" xfId="29418"/>
    <cellStyle name="Normal 91 5 3" xfId="29419"/>
    <cellStyle name="Normal 91 5 3 2" xfId="29420"/>
    <cellStyle name="Normal 91 5 4" xfId="29421"/>
    <cellStyle name="Normal 91 5 5" xfId="29422"/>
    <cellStyle name="Normal 91 5 6" xfId="29423"/>
    <cellStyle name="Normal 91 6" xfId="29424"/>
    <cellStyle name="Normal 91 6 2" xfId="29425"/>
    <cellStyle name="Normal 91 6 2 2" xfId="29426"/>
    <cellStyle name="Normal 91 6 2 2 2" xfId="29427"/>
    <cellStyle name="Normal 91 6 2 3" xfId="29428"/>
    <cellStyle name="Normal 91 6 3" xfId="29429"/>
    <cellStyle name="Normal 91 6 3 2" xfId="29430"/>
    <cellStyle name="Normal 91 6 4" xfId="29431"/>
    <cellStyle name="Normal 91 6 5" xfId="29432"/>
    <cellStyle name="Normal 91 6 6" xfId="29433"/>
    <cellStyle name="Normal 91 7" xfId="29434"/>
    <cellStyle name="Normal 91 7 2" xfId="29435"/>
    <cellStyle name="Normal 91 7 2 2" xfId="29436"/>
    <cellStyle name="Normal 91 7 2 2 2" xfId="29437"/>
    <cellStyle name="Normal 91 7 2 3" xfId="29438"/>
    <cellStyle name="Normal 91 7 3" xfId="29439"/>
    <cellStyle name="Normal 91 7 3 2" xfId="29440"/>
    <cellStyle name="Normal 91 7 4" xfId="29441"/>
    <cellStyle name="Normal 91 7 5" xfId="29442"/>
    <cellStyle name="Normal 91 7 6" xfId="29443"/>
    <cellStyle name="Normal 91 8" xfId="29444"/>
    <cellStyle name="Normal 91 8 2" xfId="29445"/>
    <cellStyle name="Normal 91 8 2 2" xfId="29446"/>
    <cellStyle name="Normal 91 8 2 2 2" xfId="29447"/>
    <cellStyle name="Normal 91 8 2 3" xfId="29448"/>
    <cellStyle name="Normal 91 8 3" xfId="29449"/>
    <cellStyle name="Normal 91 8 3 2" xfId="29450"/>
    <cellStyle name="Normal 91 8 4" xfId="29451"/>
    <cellStyle name="Normal 91 8 5" xfId="29452"/>
    <cellStyle name="Normal 91 8 6" xfId="29453"/>
    <cellStyle name="Normal 91 9" xfId="29454"/>
    <cellStyle name="Normal 91 9 2" xfId="29455"/>
    <cellStyle name="Normal 91 9 2 2" xfId="29456"/>
    <cellStyle name="Normal 91 9 2 2 2" xfId="29457"/>
    <cellStyle name="Normal 91 9 2 3" xfId="29458"/>
    <cellStyle name="Normal 91 9 3" xfId="29459"/>
    <cellStyle name="Normal 91 9 3 2" xfId="29460"/>
    <cellStyle name="Normal 91 9 4" xfId="29461"/>
    <cellStyle name="Normal 91 9 5" xfId="29462"/>
    <cellStyle name="Normal 91 9 6" xfId="29463"/>
    <cellStyle name="Normal 92" xfId="29464"/>
    <cellStyle name="Normal 92 10" xfId="29465"/>
    <cellStyle name="Normal 92 10 2" xfId="29466"/>
    <cellStyle name="Normal 92 10 2 2" xfId="29467"/>
    <cellStyle name="Normal 92 10 2 2 2" xfId="29468"/>
    <cellStyle name="Normal 92 10 2 3" xfId="29469"/>
    <cellStyle name="Normal 92 10 3" xfId="29470"/>
    <cellStyle name="Normal 92 10 3 2" xfId="29471"/>
    <cellStyle name="Normal 92 10 4" xfId="29472"/>
    <cellStyle name="Normal 92 10 5" xfId="29473"/>
    <cellStyle name="Normal 92 10 6" xfId="29474"/>
    <cellStyle name="Normal 92 11" xfId="29475"/>
    <cellStyle name="Normal 92 11 2" xfId="29476"/>
    <cellStyle name="Normal 92 11 2 2" xfId="29477"/>
    <cellStyle name="Normal 92 11 2 2 2" xfId="29478"/>
    <cellStyle name="Normal 92 11 2 3" xfId="29479"/>
    <cellStyle name="Normal 92 11 3" xfId="29480"/>
    <cellStyle name="Normal 92 11 3 2" xfId="29481"/>
    <cellStyle name="Normal 92 11 4" xfId="29482"/>
    <cellStyle name="Normal 92 11 5" xfId="29483"/>
    <cellStyle name="Normal 92 11 6" xfId="29484"/>
    <cellStyle name="Normal 92 12" xfId="29485"/>
    <cellStyle name="Normal 92 12 2" xfId="29486"/>
    <cellStyle name="Normal 92 12 2 2" xfId="29487"/>
    <cellStyle name="Normal 92 12 2 2 2" xfId="29488"/>
    <cellStyle name="Normal 92 12 2 3" xfId="29489"/>
    <cellStyle name="Normal 92 12 3" xfId="29490"/>
    <cellStyle name="Normal 92 12 3 2" xfId="29491"/>
    <cellStyle name="Normal 92 12 4" xfId="29492"/>
    <cellStyle name="Normal 92 12 5" xfId="29493"/>
    <cellStyle name="Normal 92 12 6" xfId="29494"/>
    <cellStyle name="Normal 92 13" xfId="29495"/>
    <cellStyle name="Normal 92 13 2" xfId="29496"/>
    <cellStyle name="Normal 92 13 2 2" xfId="29497"/>
    <cellStyle name="Normal 92 13 2 2 2" xfId="29498"/>
    <cellStyle name="Normal 92 13 2 3" xfId="29499"/>
    <cellStyle name="Normal 92 13 3" xfId="29500"/>
    <cellStyle name="Normal 92 13 3 2" xfId="29501"/>
    <cellStyle name="Normal 92 13 4" xfId="29502"/>
    <cellStyle name="Normal 92 13 5" xfId="29503"/>
    <cellStyle name="Normal 92 13 6" xfId="29504"/>
    <cellStyle name="Normal 92 14" xfId="29505"/>
    <cellStyle name="Normal 92 14 2" xfId="29506"/>
    <cellStyle name="Normal 92 14 2 2" xfId="29507"/>
    <cellStyle name="Normal 92 14 2 2 2" xfId="29508"/>
    <cellStyle name="Normal 92 14 2 3" xfId="29509"/>
    <cellStyle name="Normal 92 14 3" xfId="29510"/>
    <cellStyle name="Normal 92 14 3 2" xfId="29511"/>
    <cellStyle name="Normal 92 14 4" xfId="29512"/>
    <cellStyle name="Normal 92 14 5" xfId="29513"/>
    <cellStyle name="Normal 92 14 6" xfId="29514"/>
    <cellStyle name="Normal 92 15" xfId="29515"/>
    <cellStyle name="Normal 92 15 2" xfId="29516"/>
    <cellStyle name="Normal 92 15 2 2" xfId="29517"/>
    <cellStyle name="Normal 92 15 2 2 2" xfId="29518"/>
    <cellStyle name="Normal 92 15 2 3" xfId="29519"/>
    <cellStyle name="Normal 92 15 3" xfId="29520"/>
    <cellStyle name="Normal 92 15 3 2" xfId="29521"/>
    <cellStyle name="Normal 92 15 4" xfId="29522"/>
    <cellStyle name="Normal 92 15 5" xfId="29523"/>
    <cellStyle name="Normal 92 15 6" xfId="29524"/>
    <cellStyle name="Normal 92 16" xfId="29525"/>
    <cellStyle name="Normal 92 16 2" xfId="29526"/>
    <cellStyle name="Normal 92 16 2 2" xfId="29527"/>
    <cellStyle name="Normal 92 16 3" xfId="29528"/>
    <cellStyle name="Normal 92 17" xfId="29529"/>
    <cellStyle name="Normal 92 17 2" xfId="29530"/>
    <cellStyle name="Normal 92 18" xfId="29531"/>
    <cellStyle name="Normal 92 19" xfId="29532"/>
    <cellStyle name="Normal 92 2" xfId="29533"/>
    <cellStyle name="Normal 92 2 10" xfId="29534"/>
    <cellStyle name="Normal 92 2 10 2" xfId="29535"/>
    <cellStyle name="Normal 92 2 10 2 2" xfId="29536"/>
    <cellStyle name="Normal 92 2 10 2 2 2" xfId="29537"/>
    <cellStyle name="Normal 92 2 10 2 3" xfId="29538"/>
    <cellStyle name="Normal 92 2 10 3" xfId="29539"/>
    <cellStyle name="Normal 92 2 10 3 2" xfId="29540"/>
    <cellStyle name="Normal 92 2 10 4" xfId="29541"/>
    <cellStyle name="Normal 92 2 10 5" xfId="29542"/>
    <cellStyle name="Normal 92 2 10 6" xfId="29543"/>
    <cellStyle name="Normal 92 2 11" xfId="29544"/>
    <cellStyle name="Normal 92 2 11 2" xfId="29545"/>
    <cellStyle name="Normal 92 2 11 2 2" xfId="29546"/>
    <cellStyle name="Normal 92 2 11 2 2 2" xfId="29547"/>
    <cellStyle name="Normal 92 2 11 2 3" xfId="29548"/>
    <cellStyle name="Normal 92 2 11 3" xfId="29549"/>
    <cellStyle name="Normal 92 2 11 3 2" xfId="29550"/>
    <cellStyle name="Normal 92 2 11 4" xfId="29551"/>
    <cellStyle name="Normal 92 2 11 5" xfId="29552"/>
    <cellStyle name="Normal 92 2 11 6" xfId="29553"/>
    <cellStyle name="Normal 92 2 12" xfId="29554"/>
    <cellStyle name="Normal 92 2 12 2" xfId="29555"/>
    <cellStyle name="Normal 92 2 12 2 2" xfId="29556"/>
    <cellStyle name="Normal 92 2 12 2 2 2" xfId="29557"/>
    <cellStyle name="Normal 92 2 12 2 3" xfId="29558"/>
    <cellStyle name="Normal 92 2 12 3" xfId="29559"/>
    <cellStyle name="Normal 92 2 12 3 2" xfId="29560"/>
    <cellStyle name="Normal 92 2 12 4" xfId="29561"/>
    <cellStyle name="Normal 92 2 12 5" xfId="29562"/>
    <cellStyle name="Normal 92 2 12 6" xfId="29563"/>
    <cellStyle name="Normal 92 2 13" xfId="29564"/>
    <cellStyle name="Normal 92 2 13 2" xfId="29565"/>
    <cellStyle name="Normal 92 2 13 2 2" xfId="29566"/>
    <cellStyle name="Normal 92 2 13 2 2 2" xfId="29567"/>
    <cellStyle name="Normal 92 2 13 2 3" xfId="29568"/>
    <cellStyle name="Normal 92 2 13 3" xfId="29569"/>
    <cellStyle name="Normal 92 2 13 3 2" xfId="29570"/>
    <cellStyle name="Normal 92 2 13 4" xfId="29571"/>
    <cellStyle name="Normal 92 2 13 5" xfId="29572"/>
    <cellStyle name="Normal 92 2 13 6" xfId="29573"/>
    <cellStyle name="Normal 92 2 14" xfId="29574"/>
    <cellStyle name="Normal 92 2 14 2" xfId="29575"/>
    <cellStyle name="Normal 92 2 14 2 2" xfId="29576"/>
    <cellStyle name="Normal 92 2 14 2 2 2" xfId="29577"/>
    <cellStyle name="Normal 92 2 14 2 3" xfId="29578"/>
    <cellStyle name="Normal 92 2 14 3" xfId="29579"/>
    <cellStyle name="Normal 92 2 14 3 2" xfId="29580"/>
    <cellStyle name="Normal 92 2 14 4" xfId="29581"/>
    <cellStyle name="Normal 92 2 14 5" xfId="29582"/>
    <cellStyle name="Normal 92 2 14 6" xfId="29583"/>
    <cellStyle name="Normal 92 2 15" xfId="29584"/>
    <cellStyle name="Normal 92 2 15 2" xfId="29585"/>
    <cellStyle name="Normal 92 2 15 2 2" xfId="29586"/>
    <cellStyle name="Normal 92 2 15 3" xfId="29587"/>
    <cellStyle name="Normal 92 2 16" xfId="29588"/>
    <cellStyle name="Normal 92 2 16 2" xfId="29589"/>
    <cellStyle name="Normal 92 2 17" xfId="29590"/>
    <cellStyle name="Normal 92 2 18" xfId="29591"/>
    <cellStyle name="Normal 92 2 19" xfId="29592"/>
    <cellStyle name="Normal 92 2 2" xfId="29593"/>
    <cellStyle name="Normal 92 2 2 10" xfId="29594"/>
    <cellStyle name="Normal 92 2 2 10 2" xfId="29595"/>
    <cellStyle name="Normal 92 2 2 10 2 2" xfId="29596"/>
    <cellStyle name="Normal 92 2 2 10 2 2 2" xfId="29597"/>
    <cellStyle name="Normal 92 2 2 10 2 3" xfId="29598"/>
    <cellStyle name="Normal 92 2 2 10 3" xfId="29599"/>
    <cellStyle name="Normal 92 2 2 10 3 2" xfId="29600"/>
    <cellStyle name="Normal 92 2 2 10 4" xfId="29601"/>
    <cellStyle name="Normal 92 2 2 10 5" xfId="29602"/>
    <cellStyle name="Normal 92 2 2 10 6" xfId="29603"/>
    <cellStyle name="Normal 92 2 2 11" xfId="29604"/>
    <cellStyle name="Normal 92 2 2 11 2" xfId="29605"/>
    <cellStyle name="Normal 92 2 2 11 2 2" xfId="29606"/>
    <cellStyle name="Normal 92 2 2 11 2 2 2" xfId="29607"/>
    <cellStyle name="Normal 92 2 2 11 2 3" xfId="29608"/>
    <cellStyle name="Normal 92 2 2 11 3" xfId="29609"/>
    <cellStyle name="Normal 92 2 2 11 3 2" xfId="29610"/>
    <cellStyle name="Normal 92 2 2 11 4" xfId="29611"/>
    <cellStyle name="Normal 92 2 2 11 5" xfId="29612"/>
    <cellStyle name="Normal 92 2 2 11 6" xfId="29613"/>
    <cellStyle name="Normal 92 2 2 12" xfId="29614"/>
    <cellStyle name="Normal 92 2 2 12 2" xfId="29615"/>
    <cellStyle name="Normal 92 2 2 12 2 2" xfId="29616"/>
    <cellStyle name="Normal 92 2 2 12 3" xfId="29617"/>
    <cellStyle name="Normal 92 2 2 13" xfId="29618"/>
    <cellStyle name="Normal 92 2 2 13 2" xfId="29619"/>
    <cellStyle name="Normal 92 2 2 14" xfId="29620"/>
    <cellStyle name="Normal 92 2 2 15" xfId="29621"/>
    <cellStyle name="Normal 92 2 2 16" xfId="29622"/>
    <cellStyle name="Normal 92 2 2 2" xfId="29623"/>
    <cellStyle name="Normal 92 2 2 2 2" xfId="29624"/>
    <cellStyle name="Normal 92 2 2 2 2 2" xfId="29625"/>
    <cellStyle name="Normal 92 2 2 2 2 2 2" xfId="29626"/>
    <cellStyle name="Normal 92 2 2 2 2 3" xfId="29627"/>
    <cellStyle name="Normal 92 2 2 2 3" xfId="29628"/>
    <cellStyle name="Normal 92 2 2 2 3 2" xfId="29629"/>
    <cellStyle name="Normal 92 2 2 2 4" xfId="29630"/>
    <cellStyle name="Normal 92 2 2 2 5" xfId="29631"/>
    <cellStyle name="Normal 92 2 2 2 6" xfId="29632"/>
    <cellStyle name="Normal 92 2 2 3" xfId="29633"/>
    <cellStyle name="Normal 92 2 2 3 2" xfId="29634"/>
    <cellStyle name="Normal 92 2 2 3 2 2" xfId="29635"/>
    <cellStyle name="Normal 92 2 2 3 2 2 2" xfId="29636"/>
    <cellStyle name="Normal 92 2 2 3 2 3" xfId="29637"/>
    <cellStyle name="Normal 92 2 2 3 3" xfId="29638"/>
    <cellStyle name="Normal 92 2 2 3 3 2" xfId="29639"/>
    <cellStyle name="Normal 92 2 2 3 4" xfId="29640"/>
    <cellStyle name="Normal 92 2 2 3 5" xfId="29641"/>
    <cellStyle name="Normal 92 2 2 3 6" xfId="29642"/>
    <cellStyle name="Normal 92 2 2 4" xfId="29643"/>
    <cellStyle name="Normal 92 2 2 4 2" xfId="29644"/>
    <cellStyle name="Normal 92 2 2 4 2 2" xfId="29645"/>
    <cellStyle name="Normal 92 2 2 4 2 2 2" xfId="29646"/>
    <cellStyle name="Normal 92 2 2 4 2 3" xfId="29647"/>
    <cellStyle name="Normal 92 2 2 4 3" xfId="29648"/>
    <cellStyle name="Normal 92 2 2 4 3 2" xfId="29649"/>
    <cellStyle name="Normal 92 2 2 4 4" xfId="29650"/>
    <cellStyle name="Normal 92 2 2 4 5" xfId="29651"/>
    <cellStyle name="Normal 92 2 2 4 6" xfId="29652"/>
    <cellStyle name="Normal 92 2 2 5" xfId="29653"/>
    <cellStyle name="Normal 92 2 2 5 2" xfId="29654"/>
    <cellStyle name="Normal 92 2 2 5 2 2" xfId="29655"/>
    <cellStyle name="Normal 92 2 2 5 2 2 2" xfId="29656"/>
    <cellStyle name="Normal 92 2 2 5 2 3" xfId="29657"/>
    <cellStyle name="Normal 92 2 2 5 3" xfId="29658"/>
    <cellStyle name="Normal 92 2 2 5 3 2" xfId="29659"/>
    <cellStyle name="Normal 92 2 2 5 4" xfId="29660"/>
    <cellStyle name="Normal 92 2 2 5 5" xfId="29661"/>
    <cellStyle name="Normal 92 2 2 5 6" xfId="29662"/>
    <cellStyle name="Normal 92 2 2 6" xfId="29663"/>
    <cellStyle name="Normal 92 2 2 6 2" xfId="29664"/>
    <cellStyle name="Normal 92 2 2 6 2 2" xfId="29665"/>
    <cellStyle name="Normal 92 2 2 6 2 2 2" xfId="29666"/>
    <cellStyle name="Normal 92 2 2 6 2 3" xfId="29667"/>
    <cellStyle name="Normal 92 2 2 6 3" xfId="29668"/>
    <cellStyle name="Normal 92 2 2 6 3 2" xfId="29669"/>
    <cellStyle name="Normal 92 2 2 6 4" xfId="29670"/>
    <cellStyle name="Normal 92 2 2 6 5" xfId="29671"/>
    <cellStyle name="Normal 92 2 2 6 6" xfId="29672"/>
    <cellStyle name="Normal 92 2 2 7" xfId="29673"/>
    <cellStyle name="Normal 92 2 2 7 2" xfId="29674"/>
    <cellStyle name="Normal 92 2 2 7 2 2" xfId="29675"/>
    <cellStyle name="Normal 92 2 2 7 2 2 2" xfId="29676"/>
    <cellStyle name="Normal 92 2 2 7 2 3" xfId="29677"/>
    <cellStyle name="Normal 92 2 2 7 3" xfId="29678"/>
    <cellStyle name="Normal 92 2 2 7 3 2" xfId="29679"/>
    <cellStyle name="Normal 92 2 2 7 4" xfId="29680"/>
    <cellStyle name="Normal 92 2 2 7 5" xfId="29681"/>
    <cellStyle name="Normal 92 2 2 7 6" xfId="29682"/>
    <cellStyle name="Normal 92 2 2 8" xfId="29683"/>
    <cellStyle name="Normal 92 2 2 8 2" xfId="29684"/>
    <cellStyle name="Normal 92 2 2 8 2 2" xfId="29685"/>
    <cellStyle name="Normal 92 2 2 8 2 2 2" xfId="29686"/>
    <cellStyle name="Normal 92 2 2 8 2 3" xfId="29687"/>
    <cellStyle name="Normal 92 2 2 8 3" xfId="29688"/>
    <cellStyle name="Normal 92 2 2 8 3 2" xfId="29689"/>
    <cellStyle name="Normal 92 2 2 8 4" xfId="29690"/>
    <cellStyle name="Normal 92 2 2 8 5" xfId="29691"/>
    <cellStyle name="Normal 92 2 2 8 6" xfId="29692"/>
    <cellStyle name="Normal 92 2 2 9" xfId="29693"/>
    <cellStyle name="Normal 92 2 2 9 2" xfId="29694"/>
    <cellStyle name="Normal 92 2 2 9 2 2" xfId="29695"/>
    <cellStyle name="Normal 92 2 2 9 2 2 2" xfId="29696"/>
    <cellStyle name="Normal 92 2 2 9 2 3" xfId="29697"/>
    <cellStyle name="Normal 92 2 2 9 3" xfId="29698"/>
    <cellStyle name="Normal 92 2 2 9 3 2" xfId="29699"/>
    <cellStyle name="Normal 92 2 2 9 4" xfId="29700"/>
    <cellStyle name="Normal 92 2 2 9 5" xfId="29701"/>
    <cellStyle name="Normal 92 2 2 9 6" xfId="29702"/>
    <cellStyle name="Normal 92 2 3" xfId="29703"/>
    <cellStyle name="Normal 92 2 3 2" xfId="29704"/>
    <cellStyle name="Normal 92 2 3 2 2" xfId="29705"/>
    <cellStyle name="Normal 92 2 3 2 2 2" xfId="29706"/>
    <cellStyle name="Normal 92 2 3 2 3" xfId="29707"/>
    <cellStyle name="Normal 92 2 3 3" xfId="29708"/>
    <cellStyle name="Normal 92 2 3 3 2" xfId="29709"/>
    <cellStyle name="Normal 92 2 3 4" xfId="29710"/>
    <cellStyle name="Normal 92 2 3 5" xfId="29711"/>
    <cellStyle name="Normal 92 2 3 6" xfId="29712"/>
    <cellStyle name="Normal 92 2 4" xfId="29713"/>
    <cellStyle name="Normal 92 2 4 2" xfId="29714"/>
    <cellStyle name="Normal 92 2 4 2 2" xfId="29715"/>
    <cellStyle name="Normal 92 2 4 2 2 2" xfId="29716"/>
    <cellStyle name="Normal 92 2 4 2 3" xfId="29717"/>
    <cellStyle name="Normal 92 2 4 3" xfId="29718"/>
    <cellStyle name="Normal 92 2 4 3 2" xfId="29719"/>
    <cellStyle name="Normal 92 2 4 4" xfId="29720"/>
    <cellStyle name="Normal 92 2 4 5" xfId="29721"/>
    <cellStyle name="Normal 92 2 4 6" xfId="29722"/>
    <cellStyle name="Normal 92 2 5" xfId="29723"/>
    <cellStyle name="Normal 92 2 5 2" xfId="29724"/>
    <cellStyle name="Normal 92 2 5 2 2" xfId="29725"/>
    <cellStyle name="Normal 92 2 5 2 2 2" xfId="29726"/>
    <cellStyle name="Normal 92 2 5 2 3" xfId="29727"/>
    <cellStyle name="Normal 92 2 5 3" xfId="29728"/>
    <cellStyle name="Normal 92 2 5 3 2" xfId="29729"/>
    <cellStyle name="Normal 92 2 5 4" xfId="29730"/>
    <cellStyle name="Normal 92 2 5 5" xfId="29731"/>
    <cellStyle name="Normal 92 2 5 6" xfId="29732"/>
    <cellStyle name="Normal 92 2 6" xfId="29733"/>
    <cellStyle name="Normal 92 2 6 2" xfId="29734"/>
    <cellStyle name="Normal 92 2 6 2 2" xfId="29735"/>
    <cellStyle name="Normal 92 2 6 2 2 2" xfId="29736"/>
    <cellStyle name="Normal 92 2 6 2 3" xfId="29737"/>
    <cellStyle name="Normal 92 2 6 3" xfId="29738"/>
    <cellStyle name="Normal 92 2 6 3 2" xfId="29739"/>
    <cellStyle name="Normal 92 2 6 4" xfId="29740"/>
    <cellStyle name="Normal 92 2 6 5" xfId="29741"/>
    <cellStyle name="Normal 92 2 6 6" xfId="29742"/>
    <cellStyle name="Normal 92 2 7" xfId="29743"/>
    <cellStyle name="Normal 92 2 7 2" xfId="29744"/>
    <cellStyle name="Normal 92 2 7 2 2" xfId="29745"/>
    <cellStyle name="Normal 92 2 7 2 2 2" xfId="29746"/>
    <cellStyle name="Normal 92 2 7 2 3" xfId="29747"/>
    <cellStyle name="Normal 92 2 7 3" xfId="29748"/>
    <cellStyle name="Normal 92 2 7 3 2" xfId="29749"/>
    <cellStyle name="Normal 92 2 7 4" xfId="29750"/>
    <cellStyle name="Normal 92 2 7 5" xfId="29751"/>
    <cellStyle name="Normal 92 2 7 6" xfId="29752"/>
    <cellStyle name="Normal 92 2 8" xfId="29753"/>
    <cellStyle name="Normal 92 2 8 2" xfId="29754"/>
    <cellStyle name="Normal 92 2 8 2 2" xfId="29755"/>
    <cellStyle name="Normal 92 2 8 2 2 2" xfId="29756"/>
    <cellStyle name="Normal 92 2 8 2 3" xfId="29757"/>
    <cellStyle name="Normal 92 2 8 3" xfId="29758"/>
    <cellStyle name="Normal 92 2 8 3 2" xfId="29759"/>
    <cellStyle name="Normal 92 2 8 4" xfId="29760"/>
    <cellStyle name="Normal 92 2 8 5" xfId="29761"/>
    <cellStyle name="Normal 92 2 8 6" xfId="29762"/>
    <cellStyle name="Normal 92 2 9" xfId="29763"/>
    <cellStyle name="Normal 92 2 9 2" xfId="29764"/>
    <cellStyle name="Normal 92 2 9 2 2" xfId="29765"/>
    <cellStyle name="Normal 92 2 9 2 2 2" xfId="29766"/>
    <cellStyle name="Normal 92 2 9 2 3" xfId="29767"/>
    <cellStyle name="Normal 92 2 9 3" xfId="29768"/>
    <cellStyle name="Normal 92 2 9 3 2" xfId="29769"/>
    <cellStyle name="Normal 92 2 9 4" xfId="29770"/>
    <cellStyle name="Normal 92 2 9 5" xfId="29771"/>
    <cellStyle name="Normal 92 2 9 6" xfId="29772"/>
    <cellStyle name="Normal 92 20" xfId="29773"/>
    <cellStyle name="Normal 92 3" xfId="29774"/>
    <cellStyle name="Normal 92 3 10" xfId="29775"/>
    <cellStyle name="Normal 92 3 10 2" xfId="29776"/>
    <cellStyle name="Normal 92 3 10 2 2" xfId="29777"/>
    <cellStyle name="Normal 92 3 10 2 2 2" xfId="29778"/>
    <cellStyle name="Normal 92 3 10 2 3" xfId="29779"/>
    <cellStyle name="Normal 92 3 10 3" xfId="29780"/>
    <cellStyle name="Normal 92 3 10 3 2" xfId="29781"/>
    <cellStyle name="Normal 92 3 10 4" xfId="29782"/>
    <cellStyle name="Normal 92 3 10 5" xfId="29783"/>
    <cellStyle name="Normal 92 3 10 6" xfId="29784"/>
    <cellStyle name="Normal 92 3 11" xfId="29785"/>
    <cellStyle name="Normal 92 3 11 2" xfId="29786"/>
    <cellStyle name="Normal 92 3 11 2 2" xfId="29787"/>
    <cellStyle name="Normal 92 3 11 2 2 2" xfId="29788"/>
    <cellStyle name="Normal 92 3 11 2 3" xfId="29789"/>
    <cellStyle name="Normal 92 3 11 3" xfId="29790"/>
    <cellStyle name="Normal 92 3 11 3 2" xfId="29791"/>
    <cellStyle name="Normal 92 3 11 4" xfId="29792"/>
    <cellStyle name="Normal 92 3 11 5" xfId="29793"/>
    <cellStyle name="Normal 92 3 11 6" xfId="29794"/>
    <cellStyle name="Normal 92 3 12" xfId="29795"/>
    <cellStyle name="Normal 92 3 12 2" xfId="29796"/>
    <cellStyle name="Normal 92 3 12 2 2" xfId="29797"/>
    <cellStyle name="Normal 92 3 12 3" xfId="29798"/>
    <cellStyle name="Normal 92 3 13" xfId="29799"/>
    <cellStyle name="Normal 92 3 13 2" xfId="29800"/>
    <cellStyle name="Normal 92 3 14" xfId="29801"/>
    <cellStyle name="Normal 92 3 15" xfId="29802"/>
    <cellStyle name="Normal 92 3 16" xfId="29803"/>
    <cellStyle name="Normal 92 3 2" xfId="29804"/>
    <cellStyle name="Normal 92 3 2 2" xfId="29805"/>
    <cellStyle name="Normal 92 3 2 2 2" xfId="29806"/>
    <cellStyle name="Normal 92 3 2 2 2 2" xfId="29807"/>
    <cellStyle name="Normal 92 3 2 2 3" xfId="29808"/>
    <cellStyle name="Normal 92 3 2 3" xfId="29809"/>
    <cellStyle name="Normal 92 3 2 3 2" xfId="29810"/>
    <cellStyle name="Normal 92 3 2 4" xfId="29811"/>
    <cellStyle name="Normal 92 3 2 5" xfId="29812"/>
    <cellStyle name="Normal 92 3 2 6" xfId="29813"/>
    <cellStyle name="Normal 92 3 3" xfId="29814"/>
    <cellStyle name="Normal 92 3 3 2" xfId="29815"/>
    <cellStyle name="Normal 92 3 3 2 2" xfId="29816"/>
    <cellStyle name="Normal 92 3 3 2 2 2" xfId="29817"/>
    <cellStyle name="Normal 92 3 3 2 3" xfId="29818"/>
    <cellStyle name="Normal 92 3 3 3" xfId="29819"/>
    <cellStyle name="Normal 92 3 3 3 2" xfId="29820"/>
    <cellStyle name="Normal 92 3 3 4" xfId="29821"/>
    <cellStyle name="Normal 92 3 3 5" xfId="29822"/>
    <cellStyle name="Normal 92 3 3 6" xfId="29823"/>
    <cellStyle name="Normal 92 3 4" xfId="29824"/>
    <cellStyle name="Normal 92 3 4 2" xfId="29825"/>
    <cellStyle name="Normal 92 3 4 2 2" xfId="29826"/>
    <cellStyle name="Normal 92 3 4 2 2 2" xfId="29827"/>
    <cellStyle name="Normal 92 3 4 2 3" xfId="29828"/>
    <cellStyle name="Normal 92 3 4 3" xfId="29829"/>
    <cellStyle name="Normal 92 3 4 3 2" xfId="29830"/>
    <cellStyle name="Normal 92 3 4 4" xfId="29831"/>
    <cellStyle name="Normal 92 3 4 5" xfId="29832"/>
    <cellStyle name="Normal 92 3 4 6" xfId="29833"/>
    <cellStyle name="Normal 92 3 5" xfId="29834"/>
    <cellStyle name="Normal 92 3 5 2" xfId="29835"/>
    <cellStyle name="Normal 92 3 5 2 2" xfId="29836"/>
    <cellStyle name="Normal 92 3 5 2 2 2" xfId="29837"/>
    <cellStyle name="Normal 92 3 5 2 3" xfId="29838"/>
    <cellStyle name="Normal 92 3 5 3" xfId="29839"/>
    <cellStyle name="Normal 92 3 5 3 2" xfId="29840"/>
    <cellStyle name="Normal 92 3 5 4" xfId="29841"/>
    <cellStyle name="Normal 92 3 5 5" xfId="29842"/>
    <cellStyle name="Normal 92 3 5 6" xfId="29843"/>
    <cellStyle name="Normal 92 3 6" xfId="29844"/>
    <cellStyle name="Normal 92 3 6 2" xfId="29845"/>
    <cellStyle name="Normal 92 3 6 2 2" xfId="29846"/>
    <cellStyle name="Normal 92 3 6 2 2 2" xfId="29847"/>
    <cellStyle name="Normal 92 3 6 2 3" xfId="29848"/>
    <cellStyle name="Normal 92 3 6 3" xfId="29849"/>
    <cellStyle name="Normal 92 3 6 3 2" xfId="29850"/>
    <cellStyle name="Normal 92 3 6 4" xfId="29851"/>
    <cellStyle name="Normal 92 3 6 5" xfId="29852"/>
    <cellStyle name="Normal 92 3 6 6" xfId="29853"/>
    <cellStyle name="Normal 92 3 7" xfId="29854"/>
    <cellStyle name="Normal 92 3 7 2" xfId="29855"/>
    <cellStyle name="Normal 92 3 7 2 2" xfId="29856"/>
    <cellStyle name="Normal 92 3 7 2 2 2" xfId="29857"/>
    <cellStyle name="Normal 92 3 7 2 3" xfId="29858"/>
    <cellStyle name="Normal 92 3 7 3" xfId="29859"/>
    <cellStyle name="Normal 92 3 7 3 2" xfId="29860"/>
    <cellStyle name="Normal 92 3 7 4" xfId="29861"/>
    <cellStyle name="Normal 92 3 7 5" xfId="29862"/>
    <cellStyle name="Normal 92 3 7 6" xfId="29863"/>
    <cellStyle name="Normal 92 3 8" xfId="29864"/>
    <cellStyle name="Normal 92 3 8 2" xfId="29865"/>
    <cellStyle name="Normal 92 3 8 2 2" xfId="29866"/>
    <cellStyle name="Normal 92 3 8 2 2 2" xfId="29867"/>
    <cellStyle name="Normal 92 3 8 2 3" xfId="29868"/>
    <cellStyle name="Normal 92 3 8 3" xfId="29869"/>
    <cellStyle name="Normal 92 3 8 3 2" xfId="29870"/>
    <cellStyle name="Normal 92 3 8 4" xfId="29871"/>
    <cellStyle name="Normal 92 3 8 5" xfId="29872"/>
    <cellStyle name="Normal 92 3 8 6" xfId="29873"/>
    <cellStyle name="Normal 92 3 9" xfId="29874"/>
    <cellStyle name="Normal 92 3 9 2" xfId="29875"/>
    <cellStyle name="Normal 92 3 9 2 2" xfId="29876"/>
    <cellStyle name="Normal 92 3 9 2 2 2" xfId="29877"/>
    <cellStyle name="Normal 92 3 9 2 3" xfId="29878"/>
    <cellStyle name="Normal 92 3 9 3" xfId="29879"/>
    <cellStyle name="Normal 92 3 9 3 2" xfId="29880"/>
    <cellStyle name="Normal 92 3 9 4" xfId="29881"/>
    <cellStyle name="Normal 92 3 9 5" xfId="29882"/>
    <cellStyle name="Normal 92 3 9 6" xfId="29883"/>
    <cellStyle name="Normal 92 4" xfId="29884"/>
    <cellStyle name="Normal 92 4 2" xfId="29885"/>
    <cellStyle name="Normal 92 4 2 2" xfId="29886"/>
    <cellStyle name="Normal 92 4 2 2 2" xfId="29887"/>
    <cellStyle name="Normal 92 4 2 3" xfId="29888"/>
    <cellStyle name="Normal 92 4 3" xfId="29889"/>
    <cellStyle name="Normal 92 4 3 2" xfId="29890"/>
    <cellStyle name="Normal 92 4 4" xfId="29891"/>
    <cellStyle name="Normal 92 4 5" xfId="29892"/>
    <cellStyle name="Normal 92 4 6" xfId="29893"/>
    <cellStyle name="Normal 92 5" xfId="29894"/>
    <cellStyle name="Normal 92 5 2" xfId="29895"/>
    <cellStyle name="Normal 92 5 2 2" xfId="29896"/>
    <cellStyle name="Normal 92 5 2 2 2" xfId="29897"/>
    <cellStyle name="Normal 92 5 2 3" xfId="29898"/>
    <cellStyle name="Normal 92 5 3" xfId="29899"/>
    <cellStyle name="Normal 92 5 3 2" xfId="29900"/>
    <cellStyle name="Normal 92 5 4" xfId="29901"/>
    <cellStyle name="Normal 92 5 5" xfId="29902"/>
    <cellStyle name="Normal 92 5 6" xfId="29903"/>
    <cellStyle name="Normal 92 6" xfId="29904"/>
    <cellStyle name="Normal 92 6 2" xfId="29905"/>
    <cellStyle name="Normal 92 6 2 2" xfId="29906"/>
    <cellStyle name="Normal 92 6 2 2 2" xfId="29907"/>
    <cellStyle name="Normal 92 6 2 3" xfId="29908"/>
    <cellStyle name="Normal 92 6 3" xfId="29909"/>
    <cellStyle name="Normal 92 6 3 2" xfId="29910"/>
    <cellStyle name="Normal 92 6 4" xfId="29911"/>
    <cellStyle name="Normal 92 6 5" xfId="29912"/>
    <cellStyle name="Normal 92 6 6" xfId="29913"/>
    <cellStyle name="Normal 92 7" xfId="29914"/>
    <cellStyle name="Normal 92 7 2" xfId="29915"/>
    <cellStyle name="Normal 92 7 2 2" xfId="29916"/>
    <cellStyle name="Normal 92 7 2 2 2" xfId="29917"/>
    <cellStyle name="Normal 92 7 2 3" xfId="29918"/>
    <cellStyle name="Normal 92 7 3" xfId="29919"/>
    <cellStyle name="Normal 92 7 3 2" xfId="29920"/>
    <cellStyle name="Normal 92 7 4" xfId="29921"/>
    <cellStyle name="Normal 92 7 5" xfId="29922"/>
    <cellStyle name="Normal 92 7 6" xfId="29923"/>
    <cellStyle name="Normal 92 8" xfId="29924"/>
    <cellStyle name="Normal 92 8 2" xfId="29925"/>
    <cellStyle name="Normal 92 8 2 2" xfId="29926"/>
    <cellStyle name="Normal 92 8 2 2 2" xfId="29927"/>
    <cellStyle name="Normal 92 8 2 3" xfId="29928"/>
    <cellStyle name="Normal 92 8 3" xfId="29929"/>
    <cellStyle name="Normal 92 8 3 2" xfId="29930"/>
    <cellStyle name="Normal 92 8 4" xfId="29931"/>
    <cellStyle name="Normal 92 8 5" xfId="29932"/>
    <cellStyle name="Normal 92 8 6" xfId="29933"/>
    <cellStyle name="Normal 92 9" xfId="29934"/>
    <cellStyle name="Normal 92 9 2" xfId="29935"/>
    <cellStyle name="Normal 92 9 2 2" xfId="29936"/>
    <cellStyle name="Normal 92 9 2 2 2" xfId="29937"/>
    <cellStyle name="Normal 92 9 2 3" xfId="29938"/>
    <cellStyle name="Normal 92 9 3" xfId="29939"/>
    <cellStyle name="Normal 92 9 3 2" xfId="29940"/>
    <cellStyle name="Normal 92 9 4" xfId="29941"/>
    <cellStyle name="Normal 92 9 5" xfId="29942"/>
    <cellStyle name="Normal 92 9 6" xfId="29943"/>
    <cellStyle name="Normal 93" xfId="29944"/>
    <cellStyle name="Normal 93 10" xfId="29945"/>
    <cellStyle name="Normal 93 10 2" xfId="29946"/>
    <cellStyle name="Normal 93 10 2 2" xfId="29947"/>
    <cellStyle name="Normal 93 10 2 2 2" xfId="29948"/>
    <cellStyle name="Normal 93 10 2 3" xfId="29949"/>
    <cellStyle name="Normal 93 10 3" xfId="29950"/>
    <cellStyle name="Normal 93 10 3 2" xfId="29951"/>
    <cellStyle name="Normal 93 10 4" xfId="29952"/>
    <cellStyle name="Normal 93 10 5" xfId="29953"/>
    <cellStyle name="Normal 93 10 6" xfId="29954"/>
    <cellStyle name="Normal 93 11" xfId="29955"/>
    <cellStyle name="Normal 93 11 2" xfId="29956"/>
    <cellStyle name="Normal 93 11 2 2" xfId="29957"/>
    <cellStyle name="Normal 93 11 2 2 2" xfId="29958"/>
    <cellStyle name="Normal 93 11 2 3" xfId="29959"/>
    <cellStyle name="Normal 93 11 3" xfId="29960"/>
    <cellStyle name="Normal 93 11 3 2" xfId="29961"/>
    <cellStyle name="Normal 93 11 4" xfId="29962"/>
    <cellStyle name="Normal 93 11 5" xfId="29963"/>
    <cellStyle name="Normal 93 11 6" xfId="29964"/>
    <cellStyle name="Normal 93 12" xfId="29965"/>
    <cellStyle name="Normal 93 12 2" xfId="29966"/>
    <cellStyle name="Normal 93 12 2 2" xfId="29967"/>
    <cellStyle name="Normal 93 12 2 2 2" xfId="29968"/>
    <cellStyle name="Normal 93 12 2 3" xfId="29969"/>
    <cellStyle name="Normal 93 12 3" xfId="29970"/>
    <cellStyle name="Normal 93 12 3 2" xfId="29971"/>
    <cellStyle name="Normal 93 12 4" xfId="29972"/>
    <cellStyle name="Normal 93 12 5" xfId="29973"/>
    <cellStyle name="Normal 93 12 6" xfId="29974"/>
    <cellStyle name="Normal 93 13" xfId="29975"/>
    <cellStyle name="Normal 93 13 2" xfId="29976"/>
    <cellStyle name="Normal 93 13 2 2" xfId="29977"/>
    <cellStyle name="Normal 93 13 2 2 2" xfId="29978"/>
    <cellStyle name="Normal 93 13 2 3" xfId="29979"/>
    <cellStyle name="Normal 93 13 3" xfId="29980"/>
    <cellStyle name="Normal 93 13 3 2" xfId="29981"/>
    <cellStyle name="Normal 93 13 4" xfId="29982"/>
    <cellStyle name="Normal 93 13 5" xfId="29983"/>
    <cellStyle name="Normal 93 13 6" xfId="29984"/>
    <cellStyle name="Normal 93 14" xfId="29985"/>
    <cellStyle name="Normal 93 14 2" xfId="29986"/>
    <cellStyle name="Normal 93 14 2 2" xfId="29987"/>
    <cellStyle name="Normal 93 14 2 2 2" xfId="29988"/>
    <cellStyle name="Normal 93 14 2 3" xfId="29989"/>
    <cellStyle name="Normal 93 14 3" xfId="29990"/>
    <cellStyle name="Normal 93 14 3 2" xfId="29991"/>
    <cellStyle name="Normal 93 14 4" xfId="29992"/>
    <cellStyle name="Normal 93 14 5" xfId="29993"/>
    <cellStyle name="Normal 93 14 6" xfId="29994"/>
    <cellStyle name="Normal 93 15" xfId="29995"/>
    <cellStyle name="Normal 93 15 2" xfId="29996"/>
    <cellStyle name="Normal 93 15 2 2" xfId="29997"/>
    <cellStyle name="Normal 93 15 2 2 2" xfId="29998"/>
    <cellStyle name="Normal 93 15 2 3" xfId="29999"/>
    <cellStyle name="Normal 93 15 3" xfId="30000"/>
    <cellStyle name="Normal 93 15 3 2" xfId="30001"/>
    <cellStyle name="Normal 93 15 4" xfId="30002"/>
    <cellStyle name="Normal 93 15 5" xfId="30003"/>
    <cellStyle name="Normal 93 15 6" xfId="30004"/>
    <cellStyle name="Normal 93 16" xfId="30005"/>
    <cellStyle name="Normal 93 16 2" xfId="30006"/>
    <cellStyle name="Normal 93 16 2 2" xfId="30007"/>
    <cellStyle name="Normal 93 16 3" xfId="30008"/>
    <cellStyle name="Normal 93 17" xfId="30009"/>
    <cellStyle name="Normal 93 17 2" xfId="30010"/>
    <cellStyle name="Normal 93 18" xfId="30011"/>
    <cellStyle name="Normal 93 19" xfId="30012"/>
    <cellStyle name="Normal 93 2" xfId="30013"/>
    <cellStyle name="Normal 93 2 10" xfId="30014"/>
    <cellStyle name="Normal 93 2 10 2" xfId="30015"/>
    <cellStyle name="Normal 93 2 10 2 2" xfId="30016"/>
    <cellStyle name="Normal 93 2 10 2 2 2" xfId="30017"/>
    <cellStyle name="Normal 93 2 10 2 3" xfId="30018"/>
    <cellStyle name="Normal 93 2 10 3" xfId="30019"/>
    <cellStyle name="Normal 93 2 10 3 2" xfId="30020"/>
    <cellStyle name="Normal 93 2 10 4" xfId="30021"/>
    <cellStyle name="Normal 93 2 10 5" xfId="30022"/>
    <cellStyle name="Normal 93 2 10 6" xfId="30023"/>
    <cellStyle name="Normal 93 2 11" xfId="30024"/>
    <cellStyle name="Normal 93 2 11 2" xfId="30025"/>
    <cellStyle name="Normal 93 2 11 2 2" xfId="30026"/>
    <cellStyle name="Normal 93 2 11 2 2 2" xfId="30027"/>
    <cellStyle name="Normal 93 2 11 2 3" xfId="30028"/>
    <cellStyle name="Normal 93 2 11 3" xfId="30029"/>
    <cellStyle name="Normal 93 2 11 3 2" xfId="30030"/>
    <cellStyle name="Normal 93 2 11 4" xfId="30031"/>
    <cellStyle name="Normal 93 2 11 5" xfId="30032"/>
    <cellStyle name="Normal 93 2 11 6" xfId="30033"/>
    <cellStyle name="Normal 93 2 12" xfId="30034"/>
    <cellStyle name="Normal 93 2 12 2" xfId="30035"/>
    <cellStyle name="Normal 93 2 12 2 2" xfId="30036"/>
    <cellStyle name="Normal 93 2 12 2 2 2" xfId="30037"/>
    <cellStyle name="Normal 93 2 12 2 3" xfId="30038"/>
    <cellStyle name="Normal 93 2 12 3" xfId="30039"/>
    <cellStyle name="Normal 93 2 12 3 2" xfId="30040"/>
    <cellStyle name="Normal 93 2 12 4" xfId="30041"/>
    <cellStyle name="Normal 93 2 12 5" xfId="30042"/>
    <cellStyle name="Normal 93 2 12 6" xfId="30043"/>
    <cellStyle name="Normal 93 2 13" xfId="30044"/>
    <cellStyle name="Normal 93 2 13 2" xfId="30045"/>
    <cellStyle name="Normal 93 2 13 2 2" xfId="30046"/>
    <cellStyle name="Normal 93 2 13 2 2 2" xfId="30047"/>
    <cellStyle name="Normal 93 2 13 2 3" xfId="30048"/>
    <cellStyle name="Normal 93 2 13 3" xfId="30049"/>
    <cellStyle name="Normal 93 2 13 3 2" xfId="30050"/>
    <cellStyle name="Normal 93 2 13 4" xfId="30051"/>
    <cellStyle name="Normal 93 2 13 5" xfId="30052"/>
    <cellStyle name="Normal 93 2 13 6" xfId="30053"/>
    <cellStyle name="Normal 93 2 14" xfId="30054"/>
    <cellStyle name="Normal 93 2 14 2" xfId="30055"/>
    <cellStyle name="Normal 93 2 14 2 2" xfId="30056"/>
    <cellStyle name="Normal 93 2 14 2 2 2" xfId="30057"/>
    <cellStyle name="Normal 93 2 14 2 3" xfId="30058"/>
    <cellStyle name="Normal 93 2 14 3" xfId="30059"/>
    <cellStyle name="Normal 93 2 14 3 2" xfId="30060"/>
    <cellStyle name="Normal 93 2 14 4" xfId="30061"/>
    <cellStyle name="Normal 93 2 14 5" xfId="30062"/>
    <cellStyle name="Normal 93 2 14 6" xfId="30063"/>
    <cellStyle name="Normal 93 2 15" xfId="30064"/>
    <cellStyle name="Normal 93 2 15 2" xfId="30065"/>
    <cellStyle name="Normal 93 2 15 2 2" xfId="30066"/>
    <cellStyle name="Normal 93 2 15 3" xfId="30067"/>
    <cellStyle name="Normal 93 2 16" xfId="30068"/>
    <cellStyle name="Normal 93 2 16 2" xfId="30069"/>
    <cellStyle name="Normal 93 2 17" xfId="30070"/>
    <cellStyle name="Normal 93 2 18" xfId="30071"/>
    <cellStyle name="Normal 93 2 19" xfId="30072"/>
    <cellStyle name="Normal 93 2 2" xfId="30073"/>
    <cellStyle name="Normal 93 2 2 10" xfId="30074"/>
    <cellStyle name="Normal 93 2 2 10 2" xfId="30075"/>
    <cellStyle name="Normal 93 2 2 10 2 2" xfId="30076"/>
    <cellStyle name="Normal 93 2 2 10 2 2 2" xfId="30077"/>
    <cellStyle name="Normal 93 2 2 10 2 3" xfId="30078"/>
    <cellStyle name="Normal 93 2 2 10 3" xfId="30079"/>
    <cellStyle name="Normal 93 2 2 10 3 2" xfId="30080"/>
    <cellStyle name="Normal 93 2 2 10 4" xfId="30081"/>
    <cellStyle name="Normal 93 2 2 10 5" xfId="30082"/>
    <cellStyle name="Normal 93 2 2 10 6" xfId="30083"/>
    <cellStyle name="Normal 93 2 2 11" xfId="30084"/>
    <cellStyle name="Normal 93 2 2 11 2" xfId="30085"/>
    <cellStyle name="Normal 93 2 2 11 2 2" xfId="30086"/>
    <cellStyle name="Normal 93 2 2 11 2 2 2" xfId="30087"/>
    <cellStyle name="Normal 93 2 2 11 2 3" xfId="30088"/>
    <cellStyle name="Normal 93 2 2 11 3" xfId="30089"/>
    <cellStyle name="Normal 93 2 2 11 3 2" xfId="30090"/>
    <cellStyle name="Normal 93 2 2 11 4" xfId="30091"/>
    <cellStyle name="Normal 93 2 2 11 5" xfId="30092"/>
    <cellStyle name="Normal 93 2 2 11 6" xfId="30093"/>
    <cellStyle name="Normal 93 2 2 12" xfId="30094"/>
    <cellStyle name="Normal 93 2 2 12 2" xfId="30095"/>
    <cellStyle name="Normal 93 2 2 12 2 2" xfId="30096"/>
    <cellStyle name="Normal 93 2 2 12 3" xfId="30097"/>
    <cellStyle name="Normal 93 2 2 13" xfId="30098"/>
    <cellStyle name="Normal 93 2 2 13 2" xfId="30099"/>
    <cellStyle name="Normal 93 2 2 14" xfId="30100"/>
    <cellStyle name="Normal 93 2 2 15" xfId="30101"/>
    <cellStyle name="Normal 93 2 2 16" xfId="30102"/>
    <cellStyle name="Normal 93 2 2 2" xfId="30103"/>
    <cellStyle name="Normal 93 2 2 2 2" xfId="30104"/>
    <cellStyle name="Normal 93 2 2 2 2 2" xfId="30105"/>
    <cellStyle name="Normal 93 2 2 2 2 2 2" xfId="30106"/>
    <cellStyle name="Normal 93 2 2 2 2 3" xfId="30107"/>
    <cellStyle name="Normal 93 2 2 2 3" xfId="30108"/>
    <cellStyle name="Normal 93 2 2 2 3 2" xfId="30109"/>
    <cellStyle name="Normal 93 2 2 2 4" xfId="30110"/>
    <cellStyle name="Normal 93 2 2 2 5" xfId="30111"/>
    <cellStyle name="Normal 93 2 2 2 6" xfId="30112"/>
    <cellStyle name="Normal 93 2 2 3" xfId="30113"/>
    <cellStyle name="Normal 93 2 2 3 2" xfId="30114"/>
    <cellStyle name="Normal 93 2 2 3 2 2" xfId="30115"/>
    <cellStyle name="Normal 93 2 2 3 2 2 2" xfId="30116"/>
    <cellStyle name="Normal 93 2 2 3 2 3" xfId="30117"/>
    <cellStyle name="Normal 93 2 2 3 3" xfId="30118"/>
    <cellStyle name="Normal 93 2 2 3 3 2" xfId="30119"/>
    <cellStyle name="Normal 93 2 2 3 4" xfId="30120"/>
    <cellStyle name="Normal 93 2 2 3 5" xfId="30121"/>
    <cellStyle name="Normal 93 2 2 3 6" xfId="30122"/>
    <cellStyle name="Normal 93 2 2 4" xfId="30123"/>
    <cellStyle name="Normal 93 2 2 4 2" xfId="30124"/>
    <cellStyle name="Normal 93 2 2 4 2 2" xfId="30125"/>
    <cellStyle name="Normal 93 2 2 4 2 2 2" xfId="30126"/>
    <cellStyle name="Normal 93 2 2 4 2 3" xfId="30127"/>
    <cellStyle name="Normal 93 2 2 4 3" xfId="30128"/>
    <cellStyle name="Normal 93 2 2 4 3 2" xfId="30129"/>
    <cellStyle name="Normal 93 2 2 4 4" xfId="30130"/>
    <cellStyle name="Normal 93 2 2 4 5" xfId="30131"/>
    <cellStyle name="Normal 93 2 2 4 6" xfId="30132"/>
    <cellStyle name="Normal 93 2 2 5" xfId="30133"/>
    <cellStyle name="Normal 93 2 2 5 2" xfId="30134"/>
    <cellStyle name="Normal 93 2 2 5 2 2" xfId="30135"/>
    <cellStyle name="Normal 93 2 2 5 2 2 2" xfId="30136"/>
    <cellStyle name="Normal 93 2 2 5 2 3" xfId="30137"/>
    <cellStyle name="Normal 93 2 2 5 3" xfId="30138"/>
    <cellStyle name="Normal 93 2 2 5 3 2" xfId="30139"/>
    <cellStyle name="Normal 93 2 2 5 4" xfId="30140"/>
    <cellStyle name="Normal 93 2 2 5 5" xfId="30141"/>
    <cellStyle name="Normal 93 2 2 5 6" xfId="30142"/>
    <cellStyle name="Normal 93 2 2 6" xfId="30143"/>
    <cellStyle name="Normal 93 2 2 6 2" xfId="30144"/>
    <cellStyle name="Normal 93 2 2 6 2 2" xfId="30145"/>
    <cellStyle name="Normal 93 2 2 6 2 2 2" xfId="30146"/>
    <cellStyle name="Normal 93 2 2 6 2 3" xfId="30147"/>
    <cellStyle name="Normal 93 2 2 6 3" xfId="30148"/>
    <cellStyle name="Normal 93 2 2 6 3 2" xfId="30149"/>
    <cellStyle name="Normal 93 2 2 6 4" xfId="30150"/>
    <cellStyle name="Normal 93 2 2 6 5" xfId="30151"/>
    <cellStyle name="Normal 93 2 2 6 6" xfId="30152"/>
    <cellStyle name="Normal 93 2 2 7" xfId="30153"/>
    <cellStyle name="Normal 93 2 2 7 2" xfId="30154"/>
    <cellStyle name="Normal 93 2 2 7 2 2" xfId="30155"/>
    <cellStyle name="Normal 93 2 2 7 2 2 2" xfId="30156"/>
    <cellStyle name="Normal 93 2 2 7 2 3" xfId="30157"/>
    <cellStyle name="Normal 93 2 2 7 3" xfId="30158"/>
    <cellStyle name="Normal 93 2 2 7 3 2" xfId="30159"/>
    <cellStyle name="Normal 93 2 2 7 4" xfId="30160"/>
    <cellStyle name="Normal 93 2 2 7 5" xfId="30161"/>
    <cellStyle name="Normal 93 2 2 7 6" xfId="30162"/>
    <cellStyle name="Normal 93 2 2 8" xfId="30163"/>
    <cellStyle name="Normal 93 2 2 8 2" xfId="30164"/>
    <cellStyle name="Normal 93 2 2 8 2 2" xfId="30165"/>
    <cellStyle name="Normal 93 2 2 8 2 2 2" xfId="30166"/>
    <cellStyle name="Normal 93 2 2 8 2 3" xfId="30167"/>
    <cellStyle name="Normal 93 2 2 8 3" xfId="30168"/>
    <cellStyle name="Normal 93 2 2 8 3 2" xfId="30169"/>
    <cellStyle name="Normal 93 2 2 8 4" xfId="30170"/>
    <cellStyle name="Normal 93 2 2 8 5" xfId="30171"/>
    <cellStyle name="Normal 93 2 2 8 6" xfId="30172"/>
    <cellStyle name="Normal 93 2 2 9" xfId="30173"/>
    <cellStyle name="Normal 93 2 2 9 2" xfId="30174"/>
    <cellStyle name="Normal 93 2 2 9 2 2" xfId="30175"/>
    <cellStyle name="Normal 93 2 2 9 2 2 2" xfId="30176"/>
    <cellStyle name="Normal 93 2 2 9 2 3" xfId="30177"/>
    <cellStyle name="Normal 93 2 2 9 3" xfId="30178"/>
    <cellStyle name="Normal 93 2 2 9 3 2" xfId="30179"/>
    <cellStyle name="Normal 93 2 2 9 4" xfId="30180"/>
    <cellStyle name="Normal 93 2 2 9 5" xfId="30181"/>
    <cellStyle name="Normal 93 2 2 9 6" xfId="30182"/>
    <cellStyle name="Normal 93 2 3" xfId="30183"/>
    <cellStyle name="Normal 93 2 3 2" xfId="30184"/>
    <cellStyle name="Normal 93 2 3 2 2" xfId="30185"/>
    <cellStyle name="Normal 93 2 3 2 2 2" xfId="30186"/>
    <cellStyle name="Normal 93 2 3 2 3" xfId="30187"/>
    <cellStyle name="Normal 93 2 3 3" xfId="30188"/>
    <cellStyle name="Normal 93 2 3 3 2" xfId="30189"/>
    <cellStyle name="Normal 93 2 3 4" xfId="30190"/>
    <cellStyle name="Normal 93 2 3 5" xfId="30191"/>
    <cellStyle name="Normal 93 2 3 6" xfId="30192"/>
    <cellStyle name="Normal 93 2 4" xfId="30193"/>
    <cellStyle name="Normal 93 2 4 2" xfId="30194"/>
    <cellStyle name="Normal 93 2 4 2 2" xfId="30195"/>
    <cellStyle name="Normal 93 2 4 2 2 2" xfId="30196"/>
    <cellStyle name="Normal 93 2 4 2 3" xfId="30197"/>
    <cellStyle name="Normal 93 2 4 3" xfId="30198"/>
    <cellStyle name="Normal 93 2 4 3 2" xfId="30199"/>
    <cellStyle name="Normal 93 2 4 4" xfId="30200"/>
    <cellStyle name="Normal 93 2 4 5" xfId="30201"/>
    <cellStyle name="Normal 93 2 4 6" xfId="30202"/>
    <cellStyle name="Normal 93 2 5" xfId="30203"/>
    <cellStyle name="Normal 93 2 5 2" xfId="30204"/>
    <cellStyle name="Normal 93 2 5 2 2" xfId="30205"/>
    <cellStyle name="Normal 93 2 5 2 2 2" xfId="30206"/>
    <cellStyle name="Normal 93 2 5 2 3" xfId="30207"/>
    <cellStyle name="Normal 93 2 5 3" xfId="30208"/>
    <cellStyle name="Normal 93 2 5 3 2" xfId="30209"/>
    <cellStyle name="Normal 93 2 5 4" xfId="30210"/>
    <cellStyle name="Normal 93 2 5 5" xfId="30211"/>
    <cellStyle name="Normal 93 2 5 6" xfId="30212"/>
    <cellStyle name="Normal 93 2 6" xfId="30213"/>
    <cellStyle name="Normal 93 2 6 2" xfId="30214"/>
    <cellStyle name="Normal 93 2 6 2 2" xfId="30215"/>
    <cellStyle name="Normal 93 2 6 2 2 2" xfId="30216"/>
    <cellStyle name="Normal 93 2 6 2 3" xfId="30217"/>
    <cellStyle name="Normal 93 2 6 3" xfId="30218"/>
    <cellStyle name="Normal 93 2 6 3 2" xfId="30219"/>
    <cellStyle name="Normal 93 2 6 4" xfId="30220"/>
    <cellStyle name="Normal 93 2 6 5" xfId="30221"/>
    <cellStyle name="Normal 93 2 6 6" xfId="30222"/>
    <cellStyle name="Normal 93 2 7" xfId="30223"/>
    <cellStyle name="Normal 93 2 7 2" xfId="30224"/>
    <cellStyle name="Normal 93 2 7 2 2" xfId="30225"/>
    <cellStyle name="Normal 93 2 7 2 2 2" xfId="30226"/>
    <cellStyle name="Normal 93 2 7 2 3" xfId="30227"/>
    <cellStyle name="Normal 93 2 7 3" xfId="30228"/>
    <cellStyle name="Normal 93 2 7 3 2" xfId="30229"/>
    <cellStyle name="Normal 93 2 7 4" xfId="30230"/>
    <cellStyle name="Normal 93 2 7 5" xfId="30231"/>
    <cellStyle name="Normal 93 2 7 6" xfId="30232"/>
    <cellStyle name="Normal 93 2 8" xfId="30233"/>
    <cellStyle name="Normal 93 2 8 2" xfId="30234"/>
    <cellStyle name="Normal 93 2 8 2 2" xfId="30235"/>
    <cellStyle name="Normal 93 2 8 2 2 2" xfId="30236"/>
    <cellStyle name="Normal 93 2 8 2 3" xfId="30237"/>
    <cellStyle name="Normal 93 2 8 3" xfId="30238"/>
    <cellStyle name="Normal 93 2 8 3 2" xfId="30239"/>
    <cellStyle name="Normal 93 2 8 4" xfId="30240"/>
    <cellStyle name="Normal 93 2 8 5" xfId="30241"/>
    <cellStyle name="Normal 93 2 8 6" xfId="30242"/>
    <cellStyle name="Normal 93 2 9" xfId="30243"/>
    <cellStyle name="Normal 93 2 9 2" xfId="30244"/>
    <cellStyle name="Normal 93 2 9 2 2" xfId="30245"/>
    <cellStyle name="Normal 93 2 9 2 2 2" xfId="30246"/>
    <cellStyle name="Normal 93 2 9 2 3" xfId="30247"/>
    <cellStyle name="Normal 93 2 9 3" xfId="30248"/>
    <cellStyle name="Normal 93 2 9 3 2" xfId="30249"/>
    <cellStyle name="Normal 93 2 9 4" xfId="30250"/>
    <cellStyle name="Normal 93 2 9 5" xfId="30251"/>
    <cellStyle name="Normal 93 2 9 6" xfId="30252"/>
    <cellStyle name="Normal 93 20" xfId="30253"/>
    <cellStyle name="Normal 93 3" xfId="30254"/>
    <cellStyle name="Normal 93 3 10" xfId="30255"/>
    <cellStyle name="Normal 93 3 10 2" xfId="30256"/>
    <cellStyle name="Normal 93 3 10 2 2" xfId="30257"/>
    <cellStyle name="Normal 93 3 10 2 2 2" xfId="30258"/>
    <cellStyle name="Normal 93 3 10 2 3" xfId="30259"/>
    <cellStyle name="Normal 93 3 10 3" xfId="30260"/>
    <cellStyle name="Normal 93 3 10 3 2" xfId="30261"/>
    <cellStyle name="Normal 93 3 10 4" xfId="30262"/>
    <cellStyle name="Normal 93 3 10 5" xfId="30263"/>
    <cellStyle name="Normal 93 3 10 6" xfId="30264"/>
    <cellStyle name="Normal 93 3 11" xfId="30265"/>
    <cellStyle name="Normal 93 3 11 2" xfId="30266"/>
    <cellStyle name="Normal 93 3 11 2 2" xfId="30267"/>
    <cellStyle name="Normal 93 3 11 2 2 2" xfId="30268"/>
    <cellStyle name="Normal 93 3 11 2 3" xfId="30269"/>
    <cellStyle name="Normal 93 3 11 3" xfId="30270"/>
    <cellStyle name="Normal 93 3 11 3 2" xfId="30271"/>
    <cellStyle name="Normal 93 3 11 4" xfId="30272"/>
    <cellStyle name="Normal 93 3 11 5" xfId="30273"/>
    <cellStyle name="Normal 93 3 11 6" xfId="30274"/>
    <cellStyle name="Normal 93 3 12" xfId="30275"/>
    <cellStyle name="Normal 93 3 12 2" xfId="30276"/>
    <cellStyle name="Normal 93 3 12 2 2" xfId="30277"/>
    <cellStyle name="Normal 93 3 12 3" xfId="30278"/>
    <cellStyle name="Normal 93 3 13" xfId="30279"/>
    <cellStyle name="Normal 93 3 13 2" xfId="30280"/>
    <cellStyle name="Normal 93 3 14" xfId="30281"/>
    <cellStyle name="Normal 93 3 15" xfId="30282"/>
    <cellStyle name="Normal 93 3 16" xfId="30283"/>
    <cellStyle name="Normal 93 3 2" xfId="30284"/>
    <cellStyle name="Normal 93 3 2 2" xfId="30285"/>
    <cellStyle name="Normal 93 3 2 2 2" xfId="30286"/>
    <cellStyle name="Normal 93 3 2 2 2 2" xfId="30287"/>
    <cellStyle name="Normal 93 3 2 2 3" xfId="30288"/>
    <cellStyle name="Normal 93 3 2 3" xfId="30289"/>
    <cellStyle name="Normal 93 3 2 3 2" xfId="30290"/>
    <cellStyle name="Normal 93 3 2 4" xfId="30291"/>
    <cellStyle name="Normal 93 3 2 5" xfId="30292"/>
    <cellStyle name="Normal 93 3 2 6" xfId="30293"/>
    <cellStyle name="Normal 93 3 3" xfId="30294"/>
    <cellStyle name="Normal 93 3 3 2" xfId="30295"/>
    <cellStyle name="Normal 93 3 3 2 2" xfId="30296"/>
    <cellStyle name="Normal 93 3 3 2 2 2" xfId="30297"/>
    <cellStyle name="Normal 93 3 3 2 3" xfId="30298"/>
    <cellStyle name="Normal 93 3 3 3" xfId="30299"/>
    <cellStyle name="Normal 93 3 3 3 2" xfId="30300"/>
    <cellStyle name="Normal 93 3 3 4" xfId="30301"/>
    <cellStyle name="Normal 93 3 3 5" xfId="30302"/>
    <cellStyle name="Normal 93 3 3 6" xfId="30303"/>
    <cellStyle name="Normal 93 3 4" xfId="30304"/>
    <cellStyle name="Normal 93 3 4 2" xfId="30305"/>
    <cellStyle name="Normal 93 3 4 2 2" xfId="30306"/>
    <cellStyle name="Normal 93 3 4 2 2 2" xfId="30307"/>
    <cellStyle name="Normal 93 3 4 2 3" xfId="30308"/>
    <cellStyle name="Normal 93 3 4 3" xfId="30309"/>
    <cellStyle name="Normal 93 3 4 3 2" xfId="30310"/>
    <cellStyle name="Normal 93 3 4 4" xfId="30311"/>
    <cellStyle name="Normal 93 3 4 5" xfId="30312"/>
    <cellStyle name="Normal 93 3 4 6" xfId="30313"/>
    <cellStyle name="Normal 93 3 5" xfId="30314"/>
    <cellStyle name="Normal 93 3 5 2" xfId="30315"/>
    <cellStyle name="Normal 93 3 5 2 2" xfId="30316"/>
    <cellStyle name="Normal 93 3 5 2 2 2" xfId="30317"/>
    <cellStyle name="Normal 93 3 5 2 3" xfId="30318"/>
    <cellStyle name="Normal 93 3 5 3" xfId="30319"/>
    <cellStyle name="Normal 93 3 5 3 2" xfId="30320"/>
    <cellStyle name="Normal 93 3 5 4" xfId="30321"/>
    <cellStyle name="Normal 93 3 5 5" xfId="30322"/>
    <cellStyle name="Normal 93 3 5 6" xfId="30323"/>
    <cellStyle name="Normal 93 3 6" xfId="30324"/>
    <cellStyle name="Normal 93 3 6 2" xfId="30325"/>
    <cellStyle name="Normal 93 3 6 2 2" xfId="30326"/>
    <cellStyle name="Normal 93 3 6 2 2 2" xfId="30327"/>
    <cellStyle name="Normal 93 3 6 2 3" xfId="30328"/>
    <cellStyle name="Normal 93 3 6 3" xfId="30329"/>
    <cellStyle name="Normal 93 3 6 3 2" xfId="30330"/>
    <cellStyle name="Normal 93 3 6 4" xfId="30331"/>
    <cellStyle name="Normal 93 3 6 5" xfId="30332"/>
    <cellStyle name="Normal 93 3 6 6" xfId="30333"/>
    <cellStyle name="Normal 93 3 7" xfId="30334"/>
    <cellStyle name="Normal 93 3 7 2" xfId="30335"/>
    <cellStyle name="Normal 93 3 7 2 2" xfId="30336"/>
    <cellStyle name="Normal 93 3 7 2 2 2" xfId="30337"/>
    <cellStyle name="Normal 93 3 7 2 3" xfId="30338"/>
    <cellStyle name="Normal 93 3 7 3" xfId="30339"/>
    <cellStyle name="Normal 93 3 7 3 2" xfId="30340"/>
    <cellStyle name="Normal 93 3 7 4" xfId="30341"/>
    <cellStyle name="Normal 93 3 7 5" xfId="30342"/>
    <cellStyle name="Normal 93 3 7 6" xfId="30343"/>
    <cellStyle name="Normal 93 3 8" xfId="30344"/>
    <cellStyle name="Normal 93 3 8 2" xfId="30345"/>
    <cellStyle name="Normal 93 3 8 2 2" xfId="30346"/>
    <cellStyle name="Normal 93 3 8 2 2 2" xfId="30347"/>
    <cellStyle name="Normal 93 3 8 2 3" xfId="30348"/>
    <cellStyle name="Normal 93 3 8 3" xfId="30349"/>
    <cellStyle name="Normal 93 3 8 3 2" xfId="30350"/>
    <cellStyle name="Normal 93 3 8 4" xfId="30351"/>
    <cellStyle name="Normal 93 3 8 5" xfId="30352"/>
    <cellStyle name="Normal 93 3 8 6" xfId="30353"/>
    <cellStyle name="Normal 93 3 9" xfId="30354"/>
    <cellStyle name="Normal 93 3 9 2" xfId="30355"/>
    <cellStyle name="Normal 93 3 9 2 2" xfId="30356"/>
    <cellStyle name="Normal 93 3 9 2 2 2" xfId="30357"/>
    <cellStyle name="Normal 93 3 9 2 3" xfId="30358"/>
    <cellStyle name="Normal 93 3 9 3" xfId="30359"/>
    <cellStyle name="Normal 93 3 9 3 2" xfId="30360"/>
    <cellStyle name="Normal 93 3 9 4" xfId="30361"/>
    <cellStyle name="Normal 93 3 9 5" xfId="30362"/>
    <cellStyle name="Normal 93 3 9 6" xfId="30363"/>
    <cellStyle name="Normal 93 4" xfId="30364"/>
    <cellStyle name="Normal 93 4 2" xfId="30365"/>
    <cellStyle name="Normal 93 4 2 2" xfId="30366"/>
    <cellStyle name="Normal 93 4 2 2 2" xfId="30367"/>
    <cellStyle name="Normal 93 4 2 3" xfId="30368"/>
    <cellStyle name="Normal 93 4 3" xfId="30369"/>
    <cellStyle name="Normal 93 4 3 2" xfId="30370"/>
    <cellStyle name="Normal 93 4 4" xfId="30371"/>
    <cellStyle name="Normal 93 4 5" xfId="30372"/>
    <cellStyle name="Normal 93 4 6" xfId="30373"/>
    <cellStyle name="Normal 93 5" xfId="30374"/>
    <cellStyle name="Normal 93 5 2" xfId="30375"/>
    <cellStyle name="Normal 93 5 2 2" xfId="30376"/>
    <cellStyle name="Normal 93 5 2 2 2" xfId="30377"/>
    <cellStyle name="Normal 93 5 2 3" xfId="30378"/>
    <cellStyle name="Normal 93 5 3" xfId="30379"/>
    <cellStyle name="Normal 93 5 3 2" xfId="30380"/>
    <cellStyle name="Normal 93 5 4" xfId="30381"/>
    <cellStyle name="Normal 93 5 5" xfId="30382"/>
    <cellStyle name="Normal 93 5 6" xfId="30383"/>
    <cellStyle name="Normal 93 6" xfId="30384"/>
    <cellStyle name="Normal 93 6 2" xfId="30385"/>
    <cellStyle name="Normal 93 6 2 2" xfId="30386"/>
    <cellStyle name="Normal 93 6 2 2 2" xfId="30387"/>
    <cellStyle name="Normal 93 6 2 3" xfId="30388"/>
    <cellStyle name="Normal 93 6 3" xfId="30389"/>
    <cellStyle name="Normal 93 6 3 2" xfId="30390"/>
    <cellStyle name="Normal 93 6 4" xfId="30391"/>
    <cellStyle name="Normal 93 6 5" xfId="30392"/>
    <cellStyle name="Normal 93 6 6" xfId="30393"/>
    <cellStyle name="Normal 93 7" xfId="30394"/>
    <cellStyle name="Normal 93 7 2" xfId="30395"/>
    <cellStyle name="Normal 93 7 2 2" xfId="30396"/>
    <cellStyle name="Normal 93 7 2 2 2" xfId="30397"/>
    <cellStyle name="Normal 93 7 2 3" xfId="30398"/>
    <cellStyle name="Normal 93 7 3" xfId="30399"/>
    <cellStyle name="Normal 93 7 3 2" xfId="30400"/>
    <cellStyle name="Normal 93 7 4" xfId="30401"/>
    <cellStyle name="Normal 93 7 5" xfId="30402"/>
    <cellStyle name="Normal 93 7 6" xfId="30403"/>
    <cellStyle name="Normal 93 8" xfId="30404"/>
    <cellStyle name="Normal 93 8 2" xfId="30405"/>
    <cellStyle name="Normal 93 8 2 2" xfId="30406"/>
    <cellStyle name="Normal 93 8 2 2 2" xfId="30407"/>
    <cellStyle name="Normal 93 8 2 3" xfId="30408"/>
    <cellStyle name="Normal 93 8 3" xfId="30409"/>
    <cellStyle name="Normal 93 8 3 2" xfId="30410"/>
    <cellStyle name="Normal 93 8 4" xfId="30411"/>
    <cellStyle name="Normal 93 8 5" xfId="30412"/>
    <cellStyle name="Normal 93 8 6" xfId="30413"/>
    <cellStyle name="Normal 93 9" xfId="30414"/>
    <cellStyle name="Normal 93 9 2" xfId="30415"/>
    <cellStyle name="Normal 93 9 2 2" xfId="30416"/>
    <cellStyle name="Normal 93 9 2 2 2" xfId="30417"/>
    <cellStyle name="Normal 93 9 2 3" xfId="30418"/>
    <cellStyle name="Normal 93 9 3" xfId="30419"/>
    <cellStyle name="Normal 93 9 3 2" xfId="30420"/>
    <cellStyle name="Normal 93 9 4" xfId="30421"/>
    <cellStyle name="Normal 93 9 5" xfId="30422"/>
    <cellStyle name="Normal 93 9 6" xfId="30423"/>
    <cellStyle name="Normal 94" xfId="30424"/>
    <cellStyle name="Normal 94 10" xfId="30425"/>
    <cellStyle name="Normal 94 10 2" xfId="30426"/>
    <cellStyle name="Normal 94 10 2 2" xfId="30427"/>
    <cellStyle name="Normal 94 10 2 2 2" xfId="30428"/>
    <cellStyle name="Normal 94 10 2 3" xfId="30429"/>
    <cellStyle name="Normal 94 10 3" xfId="30430"/>
    <cellStyle name="Normal 94 10 3 2" xfId="30431"/>
    <cellStyle name="Normal 94 10 4" xfId="30432"/>
    <cellStyle name="Normal 94 10 5" xfId="30433"/>
    <cellStyle name="Normal 94 10 6" xfId="30434"/>
    <cellStyle name="Normal 94 11" xfId="30435"/>
    <cellStyle name="Normal 94 11 2" xfId="30436"/>
    <cellStyle name="Normal 94 11 2 2" xfId="30437"/>
    <cellStyle name="Normal 94 11 2 2 2" xfId="30438"/>
    <cellStyle name="Normal 94 11 2 3" xfId="30439"/>
    <cellStyle name="Normal 94 11 3" xfId="30440"/>
    <cellStyle name="Normal 94 11 3 2" xfId="30441"/>
    <cellStyle name="Normal 94 11 4" xfId="30442"/>
    <cellStyle name="Normal 94 11 5" xfId="30443"/>
    <cellStyle name="Normal 94 11 6" xfId="30444"/>
    <cellStyle name="Normal 94 12" xfId="30445"/>
    <cellStyle name="Normal 94 12 2" xfId="30446"/>
    <cellStyle name="Normal 94 12 2 2" xfId="30447"/>
    <cellStyle name="Normal 94 12 2 2 2" xfId="30448"/>
    <cellStyle name="Normal 94 12 2 3" xfId="30449"/>
    <cellStyle name="Normal 94 12 3" xfId="30450"/>
    <cellStyle name="Normal 94 12 3 2" xfId="30451"/>
    <cellStyle name="Normal 94 12 4" xfId="30452"/>
    <cellStyle name="Normal 94 12 5" xfId="30453"/>
    <cellStyle name="Normal 94 12 6" xfId="30454"/>
    <cellStyle name="Normal 94 13" xfId="30455"/>
    <cellStyle name="Normal 94 13 2" xfId="30456"/>
    <cellStyle name="Normal 94 13 2 2" xfId="30457"/>
    <cellStyle name="Normal 94 13 2 2 2" xfId="30458"/>
    <cellStyle name="Normal 94 13 2 3" xfId="30459"/>
    <cellStyle name="Normal 94 13 3" xfId="30460"/>
    <cellStyle name="Normal 94 13 3 2" xfId="30461"/>
    <cellStyle name="Normal 94 13 4" xfId="30462"/>
    <cellStyle name="Normal 94 13 5" xfId="30463"/>
    <cellStyle name="Normal 94 13 6" xfId="30464"/>
    <cellStyle name="Normal 94 14" xfId="30465"/>
    <cellStyle name="Normal 94 14 2" xfId="30466"/>
    <cellStyle name="Normal 94 14 2 2" xfId="30467"/>
    <cellStyle name="Normal 94 14 2 2 2" xfId="30468"/>
    <cellStyle name="Normal 94 14 2 3" xfId="30469"/>
    <cellStyle name="Normal 94 14 3" xfId="30470"/>
    <cellStyle name="Normal 94 14 3 2" xfId="30471"/>
    <cellStyle name="Normal 94 14 4" xfId="30472"/>
    <cellStyle name="Normal 94 14 5" xfId="30473"/>
    <cellStyle name="Normal 94 14 6" xfId="30474"/>
    <cellStyle name="Normal 94 15" xfId="30475"/>
    <cellStyle name="Normal 94 15 2" xfId="30476"/>
    <cellStyle name="Normal 94 15 2 2" xfId="30477"/>
    <cellStyle name="Normal 94 15 2 2 2" xfId="30478"/>
    <cellStyle name="Normal 94 15 2 3" xfId="30479"/>
    <cellStyle name="Normal 94 15 3" xfId="30480"/>
    <cellStyle name="Normal 94 15 3 2" xfId="30481"/>
    <cellStyle name="Normal 94 15 4" xfId="30482"/>
    <cellStyle name="Normal 94 15 5" xfId="30483"/>
    <cellStyle name="Normal 94 15 6" xfId="30484"/>
    <cellStyle name="Normal 94 16" xfId="30485"/>
    <cellStyle name="Normal 94 16 2" xfId="30486"/>
    <cellStyle name="Normal 94 16 2 2" xfId="30487"/>
    <cellStyle name="Normal 94 16 3" xfId="30488"/>
    <cellStyle name="Normal 94 17" xfId="30489"/>
    <cellStyle name="Normal 94 17 2" xfId="30490"/>
    <cellStyle name="Normal 94 18" xfId="30491"/>
    <cellStyle name="Normal 94 19" xfId="30492"/>
    <cellStyle name="Normal 94 2" xfId="30493"/>
    <cellStyle name="Normal 94 2 10" xfId="30494"/>
    <cellStyle name="Normal 94 2 10 2" xfId="30495"/>
    <cellStyle name="Normal 94 2 10 2 2" xfId="30496"/>
    <cellStyle name="Normal 94 2 10 2 2 2" xfId="30497"/>
    <cellStyle name="Normal 94 2 10 2 3" xfId="30498"/>
    <cellStyle name="Normal 94 2 10 3" xfId="30499"/>
    <cellStyle name="Normal 94 2 10 3 2" xfId="30500"/>
    <cellStyle name="Normal 94 2 10 4" xfId="30501"/>
    <cellStyle name="Normal 94 2 10 5" xfId="30502"/>
    <cellStyle name="Normal 94 2 10 6" xfId="30503"/>
    <cellStyle name="Normal 94 2 11" xfId="30504"/>
    <cellStyle name="Normal 94 2 11 2" xfId="30505"/>
    <cellStyle name="Normal 94 2 11 2 2" xfId="30506"/>
    <cellStyle name="Normal 94 2 11 2 2 2" xfId="30507"/>
    <cellStyle name="Normal 94 2 11 2 3" xfId="30508"/>
    <cellStyle name="Normal 94 2 11 3" xfId="30509"/>
    <cellStyle name="Normal 94 2 11 3 2" xfId="30510"/>
    <cellStyle name="Normal 94 2 11 4" xfId="30511"/>
    <cellStyle name="Normal 94 2 11 5" xfId="30512"/>
    <cellStyle name="Normal 94 2 11 6" xfId="30513"/>
    <cellStyle name="Normal 94 2 12" xfId="30514"/>
    <cellStyle name="Normal 94 2 12 2" xfId="30515"/>
    <cellStyle name="Normal 94 2 12 2 2" xfId="30516"/>
    <cellStyle name="Normal 94 2 12 2 2 2" xfId="30517"/>
    <cellStyle name="Normal 94 2 12 2 3" xfId="30518"/>
    <cellStyle name="Normal 94 2 12 3" xfId="30519"/>
    <cellStyle name="Normal 94 2 12 3 2" xfId="30520"/>
    <cellStyle name="Normal 94 2 12 4" xfId="30521"/>
    <cellStyle name="Normal 94 2 12 5" xfId="30522"/>
    <cellStyle name="Normal 94 2 12 6" xfId="30523"/>
    <cellStyle name="Normal 94 2 13" xfId="30524"/>
    <cellStyle name="Normal 94 2 13 2" xfId="30525"/>
    <cellStyle name="Normal 94 2 13 2 2" xfId="30526"/>
    <cellStyle name="Normal 94 2 13 2 2 2" xfId="30527"/>
    <cellStyle name="Normal 94 2 13 2 3" xfId="30528"/>
    <cellStyle name="Normal 94 2 13 3" xfId="30529"/>
    <cellStyle name="Normal 94 2 13 3 2" xfId="30530"/>
    <cellStyle name="Normal 94 2 13 4" xfId="30531"/>
    <cellStyle name="Normal 94 2 13 5" xfId="30532"/>
    <cellStyle name="Normal 94 2 13 6" xfId="30533"/>
    <cellStyle name="Normal 94 2 14" xfId="30534"/>
    <cellStyle name="Normal 94 2 14 2" xfId="30535"/>
    <cellStyle name="Normal 94 2 14 2 2" xfId="30536"/>
    <cellStyle name="Normal 94 2 14 2 2 2" xfId="30537"/>
    <cellStyle name="Normal 94 2 14 2 3" xfId="30538"/>
    <cellStyle name="Normal 94 2 14 3" xfId="30539"/>
    <cellStyle name="Normal 94 2 14 3 2" xfId="30540"/>
    <cellStyle name="Normal 94 2 14 4" xfId="30541"/>
    <cellStyle name="Normal 94 2 14 5" xfId="30542"/>
    <cellStyle name="Normal 94 2 14 6" xfId="30543"/>
    <cellStyle name="Normal 94 2 15" xfId="30544"/>
    <cellStyle name="Normal 94 2 15 2" xfId="30545"/>
    <cellStyle name="Normal 94 2 15 2 2" xfId="30546"/>
    <cellStyle name="Normal 94 2 15 3" xfId="30547"/>
    <cellStyle name="Normal 94 2 16" xfId="30548"/>
    <cellStyle name="Normal 94 2 16 2" xfId="30549"/>
    <cellStyle name="Normal 94 2 17" xfId="30550"/>
    <cellStyle name="Normal 94 2 18" xfId="30551"/>
    <cellStyle name="Normal 94 2 19" xfId="30552"/>
    <cellStyle name="Normal 94 2 2" xfId="30553"/>
    <cellStyle name="Normal 94 2 2 10" xfId="30554"/>
    <cellStyle name="Normal 94 2 2 10 2" xfId="30555"/>
    <cellStyle name="Normal 94 2 2 10 2 2" xfId="30556"/>
    <cellStyle name="Normal 94 2 2 10 2 2 2" xfId="30557"/>
    <cellStyle name="Normal 94 2 2 10 2 3" xfId="30558"/>
    <cellStyle name="Normal 94 2 2 10 3" xfId="30559"/>
    <cellStyle name="Normal 94 2 2 10 3 2" xfId="30560"/>
    <cellStyle name="Normal 94 2 2 10 4" xfId="30561"/>
    <cellStyle name="Normal 94 2 2 10 5" xfId="30562"/>
    <cellStyle name="Normal 94 2 2 10 6" xfId="30563"/>
    <cellStyle name="Normal 94 2 2 11" xfId="30564"/>
    <cellStyle name="Normal 94 2 2 11 2" xfId="30565"/>
    <cellStyle name="Normal 94 2 2 11 2 2" xfId="30566"/>
    <cellStyle name="Normal 94 2 2 11 2 2 2" xfId="30567"/>
    <cellStyle name="Normal 94 2 2 11 2 3" xfId="30568"/>
    <cellStyle name="Normal 94 2 2 11 3" xfId="30569"/>
    <cellStyle name="Normal 94 2 2 11 3 2" xfId="30570"/>
    <cellStyle name="Normal 94 2 2 11 4" xfId="30571"/>
    <cellStyle name="Normal 94 2 2 11 5" xfId="30572"/>
    <cellStyle name="Normal 94 2 2 11 6" xfId="30573"/>
    <cellStyle name="Normal 94 2 2 12" xfId="30574"/>
    <cellStyle name="Normal 94 2 2 12 2" xfId="30575"/>
    <cellStyle name="Normal 94 2 2 12 2 2" xfId="30576"/>
    <cellStyle name="Normal 94 2 2 12 3" xfId="30577"/>
    <cellStyle name="Normal 94 2 2 13" xfId="30578"/>
    <cellStyle name="Normal 94 2 2 13 2" xfId="30579"/>
    <cellStyle name="Normal 94 2 2 14" xfId="30580"/>
    <cellStyle name="Normal 94 2 2 15" xfId="30581"/>
    <cellStyle name="Normal 94 2 2 16" xfId="30582"/>
    <cellStyle name="Normal 94 2 2 2" xfId="30583"/>
    <cellStyle name="Normal 94 2 2 2 2" xfId="30584"/>
    <cellStyle name="Normal 94 2 2 2 2 2" xfId="30585"/>
    <cellStyle name="Normal 94 2 2 2 2 2 2" xfId="30586"/>
    <cellStyle name="Normal 94 2 2 2 2 3" xfId="30587"/>
    <cellStyle name="Normal 94 2 2 2 3" xfId="30588"/>
    <cellStyle name="Normal 94 2 2 2 3 2" xfId="30589"/>
    <cellStyle name="Normal 94 2 2 2 4" xfId="30590"/>
    <cellStyle name="Normal 94 2 2 2 5" xfId="30591"/>
    <cellStyle name="Normal 94 2 2 2 6" xfId="30592"/>
    <cellStyle name="Normal 94 2 2 3" xfId="30593"/>
    <cellStyle name="Normal 94 2 2 3 2" xfId="30594"/>
    <cellStyle name="Normal 94 2 2 3 2 2" xfId="30595"/>
    <cellStyle name="Normal 94 2 2 3 2 2 2" xfId="30596"/>
    <cellStyle name="Normal 94 2 2 3 2 3" xfId="30597"/>
    <cellStyle name="Normal 94 2 2 3 3" xfId="30598"/>
    <cellStyle name="Normal 94 2 2 3 3 2" xfId="30599"/>
    <cellStyle name="Normal 94 2 2 3 4" xfId="30600"/>
    <cellStyle name="Normal 94 2 2 3 5" xfId="30601"/>
    <cellStyle name="Normal 94 2 2 3 6" xfId="30602"/>
    <cellStyle name="Normal 94 2 2 4" xfId="30603"/>
    <cellStyle name="Normal 94 2 2 4 2" xfId="30604"/>
    <cellStyle name="Normal 94 2 2 4 2 2" xfId="30605"/>
    <cellStyle name="Normal 94 2 2 4 2 2 2" xfId="30606"/>
    <cellStyle name="Normal 94 2 2 4 2 3" xfId="30607"/>
    <cellStyle name="Normal 94 2 2 4 3" xfId="30608"/>
    <cellStyle name="Normal 94 2 2 4 3 2" xfId="30609"/>
    <cellStyle name="Normal 94 2 2 4 4" xfId="30610"/>
    <cellStyle name="Normal 94 2 2 4 5" xfId="30611"/>
    <cellStyle name="Normal 94 2 2 4 6" xfId="30612"/>
    <cellStyle name="Normal 94 2 2 5" xfId="30613"/>
    <cellStyle name="Normal 94 2 2 5 2" xfId="30614"/>
    <cellStyle name="Normal 94 2 2 5 2 2" xfId="30615"/>
    <cellStyle name="Normal 94 2 2 5 2 2 2" xfId="30616"/>
    <cellStyle name="Normal 94 2 2 5 2 3" xfId="30617"/>
    <cellStyle name="Normal 94 2 2 5 3" xfId="30618"/>
    <cellStyle name="Normal 94 2 2 5 3 2" xfId="30619"/>
    <cellStyle name="Normal 94 2 2 5 4" xfId="30620"/>
    <cellStyle name="Normal 94 2 2 5 5" xfId="30621"/>
    <cellStyle name="Normal 94 2 2 5 6" xfId="30622"/>
    <cellStyle name="Normal 94 2 2 6" xfId="30623"/>
    <cellStyle name="Normal 94 2 2 6 2" xfId="30624"/>
    <cellStyle name="Normal 94 2 2 6 2 2" xfId="30625"/>
    <cellStyle name="Normal 94 2 2 6 2 2 2" xfId="30626"/>
    <cellStyle name="Normal 94 2 2 6 2 3" xfId="30627"/>
    <cellStyle name="Normal 94 2 2 6 3" xfId="30628"/>
    <cellStyle name="Normal 94 2 2 6 3 2" xfId="30629"/>
    <cellStyle name="Normal 94 2 2 6 4" xfId="30630"/>
    <cellStyle name="Normal 94 2 2 6 5" xfId="30631"/>
    <cellStyle name="Normal 94 2 2 6 6" xfId="30632"/>
    <cellStyle name="Normal 94 2 2 7" xfId="30633"/>
    <cellStyle name="Normal 94 2 2 7 2" xfId="30634"/>
    <cellStyle name="Normal 94 2 2 7 2 2" xfId="30635"/>
    <cellStyle name="Normal 94 2 2 7 2 2 2" xfId="30636"/>
    <cellStyle name="Normal 94 2 2 7 2 3" xfId="30637"/>
    <cellStyle name="Normal 94 2 2 7 3" xfId="30638"/>
    <cellStyle name="Normal 94 2 2 7 3 2" xfId="30639"/>
    <cellStyle name="Normal 94 2 2 7 4" xfId="30640"/>
    <cellStyle name="Normal 94 2 2 7 5" xfId="30641"/>
    <cellStyle name="Normal 94 2 2 7 6" xfId="30642"/>
    <cellStyle name="Normal 94 2 2 8" xfId="30643"/>
    <cellStyle name="Normal 94 2 2 8 2" xfId="30644"/>
    <cellStyle name="Normal 94 2 2 8 2 2" xfId="30645"/>
    <cellStyle name="Normal 94 2 2 8 2 2 2" xfId="30646"/>
    <cellStyle name="Normal 94 2 2 8 2 3" xfId="30647"/>
    <cellStyle name="Normal 94 2 2 8 3" xfId="30648"/>
    <cellStyle name="Normal 94 2 2 8 3 2" xfId="30649"/>
    <cellStyle name="Normal 94 2 2 8 4" xfId="30650"/>
    <cellStyle name="Normal 94 2 2 8 5" xfId="30651"/>
    <cellStyle name="Normal 94 2 2 8 6" xfId="30652"/>
    <cellStyle name="Normal 94 2 2 9" xfId="30653"/>
    <cellStyle name="Normal 94 2 2 9 2" xfId="30654"/>
    <cellStyle name="Normal 94 2 2 9 2 2" xfId="30655"/>
    <cellStyle name="Normal 94 2 2 9 2 2 2" xfId="30656"/>
    <cellStyle name="Normal 94 2 2 9 2 3" xfId="30657"/>
    <cellStyle name="Normal 94 2 2 9 3" xfId="30658"/>
    <cellStyle name="Normal 94 2 2 9 3 2" xfId="30659"/>
    <cellStyle name="Normal 94 2 2 9 4" xfId="30660"/>
    <cellStyle name="Normal 94 2 2 9 5" xfId="30661"/>
    <cellStyle name="Normal 94 2 2 9 6" xfId="30662"/>
    <cellStyle name="Normal 94 2 3" xfId="30663"/>
    <cellStyle name="Normal 94 2 3 2" xfId="30664"/>
    <cellStyle name="Normal 94 2 3 2 2" xfId="30665"/>
    <cellStyle name="Normal 94 2 3 2 2 2" xfId="30666"/>
    <cellStyle name="Normal 94 2 3 2 3" xfId="30667"/>
    <cellStyle name="Normal 94 2 3 3" xfId="30668"/>
    <cellStyle name="Normal 94 2 3 3 2" xfId="30669"/>
    <cellStyle name="Normal 94 2 3 4" xfId="30670"/>
    <cellStyle name="Normal 94 2 3 5" xfId="30671"/>
    <cellStyle name="Normal 94 2 3 6" xfId="30672"/>
    <cellStyle name="Normal 94 2 4" xfId="30673"/>
    <cellStyle name="Normal 94 2 4 2" xfId="30674"/>
    <cellStyle name="Normal 94 2 4 2 2" xfId="30675"/>
    <cellStyle name="Normal 94 2 4 2 2 2" xfId="30676"/>
    <cellStyle name="Normal 94 2 4 2 3" xfId="30677"/>
    <cellStyle name="Normal 94 2 4 3" xfId="30678"/>
    <cellStyle name="Normal 94 2 4 3 2" xfId="30679"/>
    <cellStyle name="Normal 94 2 4 4" xfId="30680"/>
    <cellStyle name="Normal 94 2 4 5" xfId="30681"/>
    <cellStyle name="Normal 94 2 4 6" xfId="30682"/>
    <cellStyle name="Normal 94 2 5" xfId="30683"/>
    <cellStyle name="Normal 94 2 5 2" xfId="30684"/>
    <cellStyle name="Normal 94 2 5 2 2" xfId="30685"/>
    <cellStyle name="Normal 94 2 5 2 2 2" xfId="30686"/>
    <cellStyle name="Normal 94 2 5 2 3" xfId="30687"/>
    <cellStyle name="Normal 94 2 5 3" xfId="30688"/>
    <cellStyle name="Normal 94 2 5 3 2" xfId="30689"/>
    <cellStyle name="Normal 94 2 5 4" xfId="30690"/>
    <cellStyle name="Normal 94 2 5 5" xfId="30691"/>
    <cellStyle name="Normal 94 2 5 6" xfId="30692"/>
    <cellStyle name="Normal 94 2 6" xfId="30693"/>
    <cellStyle name="Normal 94 2 6 2" xfId="30694"/>
    <cellStyle name="Normal 94 2 6 2 2" xfId="30695"/>
    <cellStyle name="Normal 94 2 6 2 2 2" xfId="30696"/>
    <cellStyle name="Normal 94 2 6 2 3" xfId="30697"/>
    <cellStyle name="Normal 94 2 6 3" xfId="30698"/>
    <cellStyle name="Normal 94 2 6 3 2" xfId="30699"/>
    <cellStyle name="Normal 94 2 6 4" xfId="30700"/>
    <cellStyle name="Normal 94 2 6 5" xfId="30701"/>
    <cellStyle name="Normal 94 2 6 6" xfId="30702"/>
    <cellStyle name="Normal 94 2 7" xfId="30703"/>
    <cellStyle name="Normal 94 2 7 2" xfId="30704"/>
    <cellStyle name="Normal 94 2 7 2 2" xfId="30705"/>
    <cellStyle name="Normal 94 2 7 2 2 2" xfId="30706"/>
    <cellStyle name="Normal 94 2 7 2 3" xfId="30707"/>
    <cellStyle name="Normal 94 2 7 3" xfId="30708"/>
    <cellStyle name="Normal 94 2 7 3 2" xfId="30709"/>
    <cellStyle name="Normal 94 2 7 4" xfId="30710"/>
    <cellStyle name="Normal 94 2 7 5" xfId="30711"/>
    <cellStyle name="Normal 94 2 7 6" xfId="30712"/>
    <cellStyle name="Normal 94 2 8" xfId="30713"/>
    <cellStyle name="Normal 94 2 8 2" xfId="30714"/>
    <cellStyle name="Normal 94 2 8 2 2" xfId="30715"/>
    <cellStyle name="Normal 94 2 8 2 2 2" xfId="30716"/>
    <cellStyle name="Normal 94 2 8 2 3" xfId="30717"/>
    <cellStyle name="Normal 94 2 8 3" xfId="30718"/>
    <cellStyle name="Normal 94 2 8 3 2" xfId="30719"/>
    <cellStyle name="Normal 94 2 8 4" xfId="30720"/>
    <cellStyle name="Normal 94 2 8 5" xfId="30721"/>
    <cellStyle name="Normal 94 2 8 6" xfId="30722"/>
    <cellStyle name="Normal 94 2 9" xfId="30723"/>
    <cellStyle name="Normal 94 2 9 2" xfId="30724"/>
    <cellStyle name="Normal 94 2 9 2 2" xfId="30725"/>
    <cellStyle name="Normal 94 2 9 2 2 2" xfId="30726"/>
    <cellStyle name="Normal 94 2 9 2 3" xfId="30727"/>
    <cellStyle name="Normal 94 2 9 3" xfId="30728"/>
    <cellStyle name="Normal 94 2 9 3 2" xfId="30729"/>
    <cellStyle name="Normal 94 2 9 4" xfId="30730"/>
    <cellStyle name="Normal 94 2 9 5" xfId="30731"/>
    <cellStyle name="Normal 94 2 9 6" xfId="30732"/>
    <cellStyle name="Normal 94 20" xfId="30733"/>
    <cellStyle name="Normal 94 3" xfId="30734"/>
    <cellStyle name="Normal 94 3 10" xfId="30735"/>
    <cellStyle name="Normal 94 3 10 2" xfId="30736"/>
    <cellStyle name="Normal 94 3 10 2 2" xfId="30737"/>
    <cellStyle name="Normal 94 3 10 2 2 2" xfId="30738"/>
    <cellStyle name="Normal 94 3 10 2 3" xfId="30739"/>
    <cellStyle name="Normal 94 3 10 3" xfId="30740"/>
    <cellStyle name="Normal 94 3 10 3 2" xfId="30741"/>
    <cellStyle name="Normal 94 3 10 4" xfId="30742"/>
    <cellStyle name="Normal 94 3 10 5" xfId="30743"/>
    <cellStyle name="Normal 94 3 10 6" xfId="30744"/>
    <cellStyle name="Normal 94 3 11" xfId="30745"/>
    <cellStyle name="Normal 94 3 11 2" xfId="30746"/>
    <cellStyle name="Normal 94 3 11 2 2" xfId="30747"/>
    <cellStyle name="Normal 94 3 11 2 2 2" xfId="30748"/>
    <cellStyle name="Normal 94 3 11 2 3" xfId="30749"/>
    <cellStyle name="Normal 94 3 11 3" xfId="30750"/>
    <cellStyle name="Normal 94 3 11 3 2" xfId="30751"/>
    <cellStyle name="Normal 94 3 11 4" xfId="30752"/>
    <cellStyle name="Normal 94 3 11 5" xfId="30753"/>
    <cellStyle name="Normal 94 3 11 6" xfId="30754"/>
    <cellStyle name="Normal 94 3 12" xfId="30755"/>
    <cellStyle name="Normal 94 3 12 2" xfId="30756"/>
    <cellStyle name="Normal 94 3 12 2 2" xfId="30757"/>
    <cellStyle name="Normal 94 3 12 3" xfId="30758"/>
    <cellStyle name="Normal 94 3 13" xfId="30759"/>
    <cellStyle name="Normal 94 3 13 2" xfId="30760"/>
    <cellStyle name="Normal 94 3 14" xfId="30761"/>
    <cellStyle name="Normal 94 3 15" xfId="30762"/>
    <cellStyle name="Normal 94 3 16" xfId="30763"/>
    <cellStyle name="Normal 94 3 2" xfId="30764"/>
    <cellStyle name="Normal 94 3 2 2" xfId="30765"/>
    <cellStyle name="Normal 94 3 2 2 2" xfId="30766"/>
    <cellStyle name="Normal 94 3 2 2 2 2" xfId="30767"/>
    <cellStyle name="Normal 94 3 2 2 3" xfId="30768"/>
    <cellStyle name="Normal 94 3 2 3" xfId="30769"/>
    <cellStyle name="Normal 94 3 2 3 2" xfId="30770"/>
    <cellStyle name="Normal 94 3 2 4" xfId="30771"/>
    <cellStyle name="Normal 94 3 2 5" xfId="30772"/>
    <cellStyle name="Normal 94 3 2 6" xfId="30773"/>
    <cellStyle name="Normal 94 3 3" xfId="30774"/>
    <cellStyle name="Normal 94 3 3 2" xfId="30775"/>
    <cellStyle name="Normal 94 3 3 2 2" xfId="30776"/>
    <cellStyle name="Normal 94 3 3 2 2 2" xfId="30777"/>
    <cellStyle name="Normal 94 3 3 2 3" xfId="30778"/>
    <cellStyle name="Normal 94 3 3 3" xfId="30779"/>
    <cellStyle name="Normal 94 3 3 3 2" xfId="30780"/>
    <cellStyle name="Normal 94 3 3 4" xfId="30781"/>
    <cellStyle name="Normal 94 3 3 5" xfId="30782"/>
    <cellStyle name="Normal 94 3 3 6" xfId="30783"/>
    <cellStyle name="Normal 94 3 4" xfId="30784"/>
    <cellStyle name="Normal 94 3 4 2" xfId="30785"/>
    <cellStyle name="Normal 94 3 4 2 2" xfId="30786"/>
    <cellStyle name="Normal 94 3 4 2 2 2" xfId="30787"/>
    <cellStyle name="Normal 94 3 4 2 3" xfId="30788"/>
    <cellStyle name="Normal 94 3 4 3" xfId="30789"/>
    <cellStyle name="Normal 94 3 4 3 2" xfId="30790"/>
    <cellStyle name="Normal 94 3 4 4" xfId="30791"/>
    <cellStyle name="Normal 94 3 4 5" xfId="30792"/>
    <cellStyle name="Normal 94 3 4 6" xfId="30793"/>
    <cellStyle name="Normal 94 3 5" xfId="30794"/>
    <cellStyle name="Normal 94 3 5 2" xfId="30795"/>
    <cellStyle name="Normal 94 3 5 2 2" xfId="30796"/>
    <cellStyle name="Normal 94 3 5 2 2 2" xfId="30797"/>
    <cellStyle name="Normal 94 3 5 2 3" xfId="30798"/>
    <cellStyle name="Normal 94 3 5 3" xfId="30799"/>
    <cellStyle name="Normal 94 3 5 3 2" xfId="30800"/>
    <cellStyle name="Normal 94 3 5 4" xfId="30801"/>
    <cellStyle name="Normal 94 3 5 5" xfId="30802"/>
    <cellStyle name="Normal 94 3 5 6" xfId="30803"/>
    <cellStyle name="Normal 94 3 6" xfId="30804"/>
    <cellStyle name="Normal 94 3 6 2" xfId="30805"/>
    <cellStyle name="Normal 94 3 6 2 2" xfId="30806"/>
    <cellStyle name="Normal 94 3 6 2 2 2" xfId="30807"/>
    <cellStyle name="Normal 94 3 6 2 3" xfId="30808"/>
    <cellStyle name="Normal 94 3 6 3" xfId="30809"/>
    <cellStyle name="Normal 94 3 6 3 2" xfId="30810"/>
    <cellStyle name="Normal 94 3 6 4" xfId="30811"/>
    <cellStyle name="Normal 94 3 6 5" xfId="30812"/>
    <cellStyle name="Normal 94 3 6 6" xfId="30813"/>
    <cellStyle name="Normal 94 3 7" xfId="30814"/>
    <cellStyle name="Normal 94 3 7 2" xfId="30815"/>
    <cellStyle name="Normal 94 3 7 2 2" xfId="30816"/>
    <cellStyle name="Normal 94 3 7 2 2 2" xfId="30817"/>
    <cellStyle name="Normal 94 3 7 2 3" xfId="30818"/>
    <cellStyle name="Normal 94 3 7 3" xfId="30819"/>
    <cellStyle name="Normal 94 3 7 3 2" xfId="30820"/>
    <cellStyle name="Normal 94 3 7 4" xfId="30821"/>
    <cellStyle name="Normal 94 3 7 5" xfId="30822"/>
    <cellStyle name="Normal 94 3 7 6" xfId="30823"/>
    <cellStyle name="Normal 94 3 8" xfId="30824"/>
    <cellStyle name="Normal 94 3 8 2" xfId="30825"/>
    <cellStyle name="Normal 94 3 8 2 2" xfId="30826"/>
    <cellStyle name="Normal 94 3 8 2 2 2" xfId="30827"/>
    <cellStyle name="Normal 94 3 8 2 3" xfId="30828"/>
    <cellStyle name="Normal 94 3 8 3" xfId="30829"/>
    <cellStyle name="Normal 94 3 8 3 2" xfId="30830"/>
    <cellStyle name="Normal 94 3 8 4" xfId="30831"/>
    <cellStyle name="Normal 94 3 8 5" xfId="30832"/>
    <cellStyle name="Normal 94 3 8 6" xfId="30833"/>
    <cellStyle name="Normal 94 3 9" xfId="30834"/>
    <cellStyle name="Normal 94 3 9 2" xfId="30835"/>
    <cellStyle name="Normal 94 3 9 2 2" xfId="30836"/>
    <cellStyle name="Normal 94 3 9 2 2 2" xfId="30837"/>
    <cellStyle name="Normal 94 3 9 2 3" xfId="30838"/>
    <cellStyle name="Normal 94 3 9 3" xfId="30839"/>
    <cellStyle name="Normal 94 3 9 3 2" xfId="30840"/>
    <cellStyle name="Normal 94 3 9 4" xfId="30841"/>
    <cellStyle name="Normal 94 3 9 5" xfId="30842"/>
    <cellStyle name="Normal 94 3 9 6" xfId="30843"/>
    <cellStyle name="Normal 94 4" xfId="30844"/>
    <cellStyle name="Normal 94 4 2" xfId="30845"/>
    <cellStyle name="Normal 94 4 2 2" xfId="30846"/>
    <cellStyle name="Normal 94 4 2 2 2" xfId="30847"/>
    <cellStyle name="Normal 94 4 2 3" xfId="30848"/>
    <cellStyle name="Normal 94 4 3" xfId="30849"/>
    <cellStyle name="Normal 94 4 3 2" xfId="30850"/>
    <cellStyle name="Normal 94 4 4" xfId="30851"/>
    <cellStyle name="Normal 94 4 5" xfId="30852"/>
    <cellStyle name="Normal 94 4 6" xfId="30853"/>
    <cellStyle name="Normal 94 5" xfId="30854"/>
    <cellStyle name="Normal 94 5 2" xfId="30855"/>
    <cellStyle name="Normal 94 5 2 2" xfId="30856"/>
    <cellStyle name="Normal 94 5 2 2 2" xfId="30857"/>
    <cellStyle name="Normal 94 5 2 3" xfId="30858"/>
    <cellStyle name="Normal 94 5 3" xfId="30859"/>
    <cellStyle name="Normal 94 5 3 2" xfId="30860"/>
    <cellStyle name="Normal 94 5 4" xfId="30861"/>
    <cellStyle name="Normal 94 5 5" xfId="30862"/>
    <cellStyle name="Normal 94 5 6" xfId="30863"/>
    <cellStyle name="Normal 94 6" xfId="30864"/>
    <cellStyle name="Normal 94 6 2" xfId="30865"/>
    <cellStyle name="Normal 94 6 2 2" xfId="30866"/>
    <cellStyle name="Normal 94 6 2 2 2" xfId="30867"/>
    <cellStyle name="Normal 94 6 2 3" xfId="30868"/>
    <cellStyle name="Normal 94 6 3" xfId="30869"/>
    <cellStyle name="Normal 94 6 3 2" xfId="30870"/>
    <cellStyle name="Normal 94 6 4" xfId="30871"/>
    <cellStyle name="Normal 94 6 5" xfId="30872"/>
    <cellStyle name="Normal 94 6 6" xfId="30873"/>
    <cellStyle name="Normal 94 7" xfId="30874"/>
    <cellStyle name="Normal 94 7 2" xfId="30875"/>
    <cellStyle name="Normal 94 7 2 2" xfId="30876"/>
    <cellStyle name="Normal 94 7 2 2 2" xfId="30877"/>
    <cellStyle name="Normal 94 7 2 3" xfId="30878"/>
    <cellStyle name="Normal 94 7 3" xfId="30879"/>
    <cellStyle name="Normal 94 7 3 2" xfId="30880"/>
    <cellStyle name="Normal 94 7 4" xfId="30881"/>
    <cellStyle name="Normal 94 7 5" xfId="30882"/>
    <cellStyle name="Normal 94 7 6" xfId="30883"/>
    <cellStyle name="Normal 94 8" xfId="30884"/>
    <cellStyle name="Normal 94 8 2" xfId="30885"/>
    <cellStyle name="Normal 94 8 2 2" xfId="30886"/>
    <cellStyle name="Normal 94 8 2 2 2" xfId="30887"/>
    <cellStyle name="Normal 94 8 2 3" xfId="30888"/>
    <cellStyle name="Normal 94 8 3" xfId="30889"/>
    <cellStyle name="Normal 94 8 3 2" xfId="30890"/>
    <cellStyle name="Normal 94 8 4" xfId="30891"/>
    <cellStyle name="Normal 94 8 5" xfId="30892"/>
    <cellStyle name="Normal 94 8 6" xfId="30893"/>
    <cellStyle name="Normal 94 9" xfId="30894"/>
    <cellStyle name="Normal 94 9 2" xfId="30895"/>
    <cellStyle name="Normal 94 9 2 2" xfId="30896"/>
    <cellStyle name="Normal 94 9 2 2 2" xfId="30897"/>
    <cellStyle name="Normal 94 9 2 3" xfId="30898"/>
    <cellStyle name="Normal 94 9 3" xfId="30899"/>
    <cellStyle name="Normal 94 9 3 2" xfId="30900"/>
    <cellStyle name="Normal 94 9 4" xfId="30901"/>
    <cellStyle name="Normal 94 9 5" xfId="30902"/>
    <cellStyle name="Normal 94 9 6" xfId="30903"/>
    <cellStyle name="Normal 95" xfId="30904"/>
    <cellStyle name="Normal 95 10" xfId="30905"/>
    <cellStyle name="Normal 95 10 2" xfId="30906"/>
    <cellStyle name="Normal 95 10 2 2" xfId="30907"/>
    <cellStyle name="Normal 95 10 2 2 2" xfId="30908"/>
    <cellStyle name="Normal 95 10 2 3" xfId="30909"/>
    <cellStyle name="Normal 95 10 3" xfId="30910"/>
    <cellStyle name="Normal 95 10 3 2" xfId="30911"/>
    <cellStyle name="Normal 95 10 4" xfId="30912"/>
    <cellStyle name="Normal 95 10 5" xfId="30913"/>
    <cellStyle name="Normal 95 10 6" xfId="30914"/>
    <cellStyle name="Normal 95 11" xfId="30915"/>
    <cellStyle name="Normal 95 11 2" xfId="30916"/>
    <cellStyle name="Normal 95 11 2 2" xfId="30917"/>
    <cellStyle name="Normal 95 11 2 2 2" xfId="30918"/>
    <cellStyle name="Normal 95 11 2 3" xfId="30919"/>
    <cellStyle name="Normal 95 11 3" xfId="30920"/>
    <cellStyle name="Normal 95 11 3 2" xfId="30921"/>
    <cellStyle name="Normal 95 11 4" xfId="30922"/>
    <cellStyle name="Normal 95 11 5" xfId="30923"/>
    <cellStyle name="Normal 95 11 6" xfId="30924"/>
    <cellStyle name="Normal 95 12" xfId="30925"/>
    <cellStyle name="Normal 95 12 2" xfId="30926"/>
    <cellStyle name="Normal 95 12 2 2" xfId="30927"/>
    <cellStyle name="Normal 95 12 2 2 2" xfId="30928"/>
    <cellStyle name="Normal 95 12 2 3" xfId="30929"/>
    <cellStyle name="Normal 95 12 3" xfId="30930"/>
    <cellStyle name="Normal 95 12 3 2" xfId="30931"/>
    <cellStyle name="Normal 95 12 4" xfId="30932"/>
    <cellStyle name="Normal 95 12 5" xfId="30933"/>
    <cellStyle name="Normal 95 12 6" xfId="30934"/>
    <cellStyle name="Normal 95 13" xfId="30935"/>
    <cellStyle name="Normal 95 13 2" xfId="30936"/>
    <cellStyle name="Normal 95 13 2 2" xfId="30937"/>
    <cellStyle name="Normal 95 13 2 2 2" xfId="30938"/>
    <cellStyle name="Normal 95 13 2 3" xfId="30939"/>
    <cellStyle name="Normal 95 13 3" xfId="30940"/>
    <cellStyle name="Normal 95 13 3 2" xfId="30941"/>
    <cellStyle name="Normal 95 13 4" xfId="30942"/>
    <cellStyle name="Normal 95 13 5" xfId="30943"/>
    <cellStyle name="Normal 95 13 6" xfId="30944"/>
    <cellStyle name="Normal 95 14" xfId="30945"/>
    <cellStyle name="Normal 95 14 2" xfId="30946"/>
    <cellStyle name="Normal 95 14 2 2" xfId="30947"/>
    <cellStyle name="Normal 95 14 2 2 2" xfId="30948"/>
    <cellStyle name="Normal 95 14 2 3" xfId="30949"/>
    <cellStyle name="Normal 95 14 3" xfId="30950"/>
    <cellStyle name="Normal 95 14 3 2" xfId="30951"/>
    <cellStyle name="Normal 95 14 4" xfId="30952"/>
    <cellStyle name="Normal 95 14 5" xfId="30953"/>
    <cellStyle name="Normal 95 14 6" xfId="30954"/>
    <cellStyle name="Normal 95 15" xfId="30955"/>
    <cellStyle name="Normal 95 15 2" xfId="30956"/>
    <cellStyle name="Normal 95 15 2 2" xfId="30957"/>
    <cellStyle name="Normal 95 15 2 2 2" xfId="30958"/>
    <cellStyle name="Normal 95 15 2 3" xfId="30959"/>
    <cellStyle name="Normal 95 15 3" xfId="30960"/>
    <cellStyle name="Normal 95 15 3 2" xfId="30961"/>
    <cellStyle name="Normal 95 15 4" xfId="30962"/>
    <cellStyle name="Normal 95 15 5" xfId="30963"/>
    <cellStyle name="Normal 95 15 6" xfId="30964"/>
    <cellStyle name="Normal 95 16" xfId="30965"/>
    <cellStyle name="Normal 95 16 2" xfId="30966"/>
    <cellStyle name="Normal 95 16 2 2" xfId="30967"/>
    <cellStyle name="Normal 95 16 3" xfId="30968"/>
    <cellStyle name="Normal 95 17" xfId="30969"/>
    <cellStyle name="Normal 95 17 2" xfId="30970"/>
    <cellStyle name="Normal 95 18" xfId="30971"/>
    <cellStyle name="Normal 95 19" xfId="30972"/>
    <cellStyle name="Normal 95 2" xfId="30973"/>
    <cellStyle name="Normal 95 2 10" xfId="30974"/>
    <cellStyle name="Normal 95 2 10 2" xfId="30975"/>
    <cellStyle name="Normal 95 2 10 2 2" xfId="30976"/>
    <cellStyle name="Normal 95 2 10 2 2 2" xfId="30977"/>
    <cellStyle name="Normal 95 2 10 2 3" xfId="30978"/>
    <cellStyle name="Normal 95 2 10 3" xfId="30979"/>
    <cellStyle name="Normal 95 2 10 3 2" xfId="30980"/>
    <cellStyle name="Normal 95 2 10 4" xfId="30981"/>
    <cellStyle name="Normal 95 2 10 5" xfId="30982"/>
    <cellStyle name="Normal 95 2 10 6" xfId="30983"/>
    <cellStyle name="Normal 95 2 11" xfId="30984"/>
    <cellStyle name="Normal 95 2 11 2" xfId="30985"/>
    <cellStyle name="Normal 95 2 11 2 2" xfId="30986"/>
    <cellStyle name="Normal 95 2 11 2 2 2" xfId="30987"/>
    <cellStyle name="Normal 95 2 11 2 3" xfId="30988"/>
    <cellStyle name="Normal 95 2 11 3" xfId="30989"/>
    <cellStyle name="Normal 95 2 11 3 2" xfId="30990"/>
    <cellStyle name="Normal 95 2 11 4" xfId="30991"/>
    <cellStyle name="Normal 95 2 11 5" xfId="30992"/>
    <cellStyle name="Normal 95 2 11 6" xfId="30993"/>
    <cellStyle name="Normal 95 2 12" xfId="30994"/>
    <cellStyle name="Normal 95 2 12 2" xfId="30995"/>
    <cellStyle name="Normal 95 2 12 2 2" xfId="30996"/>
    <cellStyle name="Normal 95 2 12 2 2 2" xfId="30997"/>
    <cellStyle name="Normal 95 2 12 2 3" xfId="30998"/>
    <cellStyle name="Normal 95 2 12 3" xfId="30999"/>
    <cellStyle name="Normal 95 2 12 3 2" xfId="31000"/>
    <cellStyle name="Normal 95 2 12 4" xfId="31001"/>
    <cellStyle name="Normal 95 2 12 5" xfId="31002"/>
    <cellStyle name="Normal 95 2 12 6" xfId="31003"/>
    <cellStyle name="Normal 95 2 13" xfId="31004"/>
    <cellStyle name="Normal 95 2 13 2" xfId="31005"/>
    <cellStyle name="Normal 95 2 13 2 2" xfId="31006"/>
    <cellStyle name="Normal 95 2 13 2 2 2" xfId="31007"/>
    <cellStyle name="Normal 95 2 13 2 3" xfId="31008"/>
    <cellStyle name="Normal 95 2 13 3" xfId="31009"/>
    <cellStyle name="Normal 95 2 13 3 2" xfId="31010"/>
    <cellStyle name="Normal 95 2 13 4" xfId="31011"/>
    <cellStyle name="Normal 95 2 13 5" xfId="31012"/>
    <cellStyle name="Normal 95 2 13 6" xfId="31013"/>
    <cellStyle name="Normal 95 2 14" xfId="31014"/>
    <cellStyle name="Normal 95 2 14 2" xfId="31015"/>
    <cellStyle name="Normal 95 2 14 2 2" xfId="31016"/>
    <cellStyle name="Normal 95 2 14 2 2 2" xfId="31017"/>
    <cellStyle name="Normal 95 2 14 2 3" xfId="31018"/>
    <cellStyle name="Normal 95 2 14 3" xfId="31019"/>
    <cellStyle name="Normal 95 2 14 3 2" xfId="31020"/>
    <cellStyle name="Normal 95 2 14 4" xfId="31021"/>
    <cellStyle name="Normal 95 2 14 5" xfId="31022"/>
    <cellStyle name="Normal 95 2 14 6" xfId="31023"/>
    <cellStyle name="Normal 95 2 15" xfId="31024"/>
    <cellStyle name="Normal 95 2 15 2" xfId="31025"/>
    <cellStyle name="Normal 95 2 15 2 2" xfId="31026"/>
    <cellStyle name="Normal 95 2 15 3" xfId="31027"/>
    <cellStyle name="Normal 95 2 16" xfId="31028"/>
    <cellStyle name="Normal 95 2 16 2" xfId="31029"/>
    <cellStyle name="Normal 95 2 17" xfId="31030"/>
    <cellStyle name="Normal 95 2 18" xfId="31031"/>
    <cellStyle name="Normal 95 2 19" xfId="31032"/>
    <cellStyle name="Normal 95 2 2" xfId="31033"/>
    <cellStyle name="Normal 95 2 2 10" xfId="31034"/>
    <cellStyle name="Normal 95 2 2 10 2" xfId="31035"/>
    <cellStyle name="Normal 95 2 2 10 2 2" xfId="31036"/>
    <cellStyle name="Normal 95 2 2 10 2 2 2" xfId="31037"/>
    <cellStyle name="Normal 95 2 2 10 2 3" xfId="31038"/>
    <cellStyle name="Normal 95 2 2 10 3" xfId="31039"/>
    <cellStyle name="Normal 95 2 2 10 3 2" xfId="31040"/>
    <cellStyle name="Normal 95 2 2 10 4" xfId="31041"/>
    <cellStyle name="Normal 95 2 2 10 5" xfId="31042"/>
    <cellStyle name="Normal 95 2 2 10 6" xfId="31043"/>
    <cellStyle name="Normal 95 2 2 11" xfId="31044"/>
    <cellStyle name="Normal 95 2 2 11 2" xfId="31045"/>
    <cellStyle name="Normal 95 2 2 11 2 2" xfId="31046"/>
    <cellStyle name="Normal 95 2 2 11 2 2 2" xfId="31047"/>
    <cellStyle name="Normal 95 2 2 11 2 3" xfId="31048"/>
    <cellStyle name="Normal 95 2 2 11 3" xfId="31049"/>
    <cellStyle name="Normal 95 2 2 11 3 2" xfId="31050"/>
    <cellStyle name="Normal 95 2 2 11 4" xfId="31051"/>
    <cellStyle name="Normal 95 2 2 11 5" xfId="31052"/>
    <cellStyle name="Normal 95 2 2 11 6" xfId="31053"/>
    <cellStyle name="Normal 95 2 2 12" xfId="31054"/>
    <cellStyle name="Normal 95 2 2 12 2" xfId="31055"/>
    <cellStyle name="Normal 95 2 2 12 2 2" xfId="31056"/>
    <cellStyle name="Normal 95 2 2 12 3" xfId="31057"/>
    <cellStyle name="Normal 95 2 2 13" xfId="31058"/>
    <cellStyle name="Normal 95 2 2 13 2" xfId="31059"/>
    <cellStyle name="Normal 95 2 2 14" xfId="31060"/>
    <cellStyle name="Normal 95 2 2 15" xfId="31061"/>
    <cellStyle name="Normal 95 2 2 16" xfId="31062"/>
    <cellStyle name="Normal 95 2 2 2" xfId="31063"/>
    <cellStyle name="Normal 95 2 2 2 2" xfId="31064"/>
    <cellStyle name="Normal 95 2 2 2 2 2" xfId="31065"/>
    <cellStyle name="Normal 95 2 2 2 2 2 2" xfId="31066"/>
    <cellStyle name="Normal 95 2 2 2 2 3" xfId="31067"/>
    <cellStyle name="Normal 95 2 2 2 3" xfId="31068"/>
    <cellStyle name="Normal 95 2 2 2 3 2" xfId="31069"/>
    <cellStyle name="Normal 95 2 2 2 4" xfId="31070"/>
    <cellStyle name="Normal 95 2 2 2 5" xfId="31071"/>
    <cellStyle name="Normal 95 2 2 2 6" xfId="31072"/>
    <cellStyle name="Normal 95 2 2 3" xfId="31073"/>
    <cellStyle name="Normal 95 2 2 3 2" xfId="31074"/>
    <cellStyle name="Normal 95 2 2 3 2 2" xfId="31075"/>
    <cellStyle name="Normal 95 2 2 3 2 2 2" xfId="31076"/>
    <cellStyle name="Normal 95 2 2 3 2 3" xfId="31077"/>
    <cellStyle name="Normal 95 2 2 3 3" xfId="31078"/>
    <cellStyle name="Normal 95 2 2 3 3 2" xfId="31079"/>
    <cellStyle name="Normal 95 2 2 3 4" xfId="31080"/>
    <cellStyle name="Normal 95 2 2 3 5" xfId="31081"/>
    <cellStyle name="Normal 95 2 2 3 6" xfId="31082"/>
    <cellStyle name="Normal 95 2 2 4" xfId="31083"/>
    <cellStyle name="Normal 95 2 2 4 2" xfId="31084"/>
    <cellStyle name="Normal 95 2 2 4 2 2" xfId="31085"/>
    <cellStyle name="Normal 95 2 2 4 2 2 2" xfId="31086"/>
    <cellStyle name="Normal 95 2 2 4 2 3" xfId="31087"/>
    <cellStyle name="Normal 95 2 2 4 3" xfId="31088"/>
    <cellStyle name="Normal 95 2 2 4 3 2" xfId="31089"/>
    <cellStyle name="Normal 95 2 2 4 4" xfId="31090"/>
    <cellStyle name="Normal 95 2 2 4 5" xfId="31091"/>
    <cellStyle name="Normal 95 2 2 4 6" xfId="31092"/>
    <cellStyle name="Normal 95 2 2 5" xfId="31093"/>
    <cellStyle name="Normal 95 2 2 5 2" xfId="31094"/>
    <cellStyle name="Normal 95 2 2 5 2 2" xfId="31095"/>
    <cellStyle name="Normal 95 2 2 5 2 2 2" xfId="31096"/>
    <cellStyle name="Normal 95 2 2 5 2 3" xfId="31097"/>
    <cellStyle name="Normal 95 2 2 5 3" xfId="31098"/>
    <cellStyle name="Normal 95 2 2 5 3 2" xfId="31099"/>
    <cellStyle name="Normal 95 2 2 5 4" xfId="31100"/>
    <cellStyle name="Normal 95 2 2 5 5" xfId="31101"/>
    <cellStyle name="Normal 95 2 2 5 6" xfId="31102"/>
    <cellStyle name="Normal 95 2 2 6" xfId="31103"/>
    <cellStyle name="Normal 95 2 2 6 2" xfId="31104"/>
    <cellStyle name="Normal 95 2 2 6 2 2" xfId="31105"/>
    <cellStyle name="Normal 95 2 2 6 2 2 2" xfId="31106"/>
    <cellStyle name="Normal 95 2 2 6 2 3" xfId="31107"/>
    <cellStyle name="Normal 95 2 2 6 3" xfId="31108"/>
    <cellStyle name="Normal 95 2 2 6 3 2" xfId="31109"/>
    <cellStyle name="Normal 95 2 2 6 4" xfId="31110"/>
    <cellStyle name="Normal 95 2 2 6 5" xfId="31111"/>
    <cellStyle name="Normal 95 2 2 6 6" xfId="31112"/>
    <cellStyle name="Normal 95 2 2 7" xfId="31113"/>
    <cellStyle name="Normal 95 2 2 7 2" xfId="31114"/>
    <cellStyle name="Normal 95 2 2 7 2 2" xfId="31115"/>
    <cellStyle name="Normal 95 2 2 7 2 2 2" xfId="31116"/>
    <cellStyle name="Normal 95 2 2 7 2 3" xfId="31117"/>
    <cellStyle name="Normal 95 2 2 7 3" xfId="31118"/>
    <cellStyle name="Normal 95 2 2 7 3 2" xfId="31119"/>
    <cellStyle name="Normal 95 2 2 7 4" xfId="31120"/>
    <cellStyle name="Normal 95 2 2 7 5" xfId="31121"/>
    <cellStyle name="Normal 95 2 2 7 6" xfId="31122"/>
    <cellStyle name="Normal 95 2 2 8" xfId="31123"/>
    <cellStyle name="Normal 95 2 2 8 2" xfId="31124"/>
    <cellStyle name="Normal 95 2 2 8 2 2" xfId="31125"/>
    <cellStyle name="Normal 95 2 2 8 2 2 2" xfId="31126"/>
    <cellStyle name="Normal 95 2 2 8 2 3" xfId="31127"/>
    <cellStyle name="Normal 95 2 2 8 3" xfId="31128"/>
    <cellStyle name="Normal 95 2 2 8 3 2" xfId="31129"/>
    <cellStyle name="Normal 95 2 2 8 4" xfId="31130"/>
    <cellStyle name="Normal 95 2 2 8 5" xfId="31131"/>
    <cellStyle name="Normal 95 2 2 8 6" xfId="31132"/>
    <cellStyle name="Normal 95 2 2 9" xfId="31133"/>
    <cellStyle name="Normal 95 2 2 9 2" xfId="31134"/>
    <cellStyle name="Normal 95 2 2 9 2 2" xfId="31135"/>
    <cellStyle name="Normal 95 2 2 9 2 2 2" xfId="31136"/>
    <cellStyle name="Normal 95 2 2 9 2 3" xfId="31137"/>
    <cellStyle name="Normal 95 2 2 9 3" xfId="31138"/>
    <cellStyle name="Normal 95 2 2 9 3 2" xfId="31139"/>
    <cellStyle name="Normal 95 2 2 9 4" xfId="31140"/>
    <cellStyle name="Normal 95 2 2 9 5" xfId="31141"/>
    <cellStyle name="Normal 95 2 2 9 6" xfId="31142"/>
    <cellStyle name="Normal 95 2 3" xfId="31143"/>
    <cellStyle name="Normal 95 2 3 2" xfId="31144"/>
    <cellStyle name="Normal 95 2 3 2 2" xfId="31145"/>
    <cellStyle name="Normal 95 2 3 2 2 2" xfId="31146"/>
    <cellStyle name="Normal 95 2 3 2 3" xfId="31147"/>
    <cellStyle name="Normal 95 2 3 3" xfId="31148"/>
    <cellStyle name="Normal 95 2 3 3 2" xfId="31149"/>
    <cellStyle name="Normal 95 2 3 4" xfId="31150"/>
    <cellStyle name="Normal 95 2 3 5" xfId="31151"/>
    <cellStyle name="Normal 95 2 3 6" xfId="31152"/>
    <cellStyle name="Normal 95 2 4" xfId="31153"/>
    <cellStyle name="Normal 95 2 4 2" xfId="31154"/>
    <cellStyle name="Normal 95 2 4 2 2" xfId="31155"/>
    <cellStyle name="Normal 95 2 4 2 2 2" xfId="31156"/>
    <cellStyle name="Normal 95 2 4 2 3" xfId="31157"/>
    <cellStyle name="Normal 95 2 4 3" xfId="31158"/>
    <cellStyle name="Normal 95 2 4 3 2" xfId="31159"/>
    <cellStyle name="Normal 95 2 4 4" xfId="31160"/>
    <cellStyle name="Normal 95 2 4 5" xfId="31161"/>
    <cellStyle name="Normal 95 2 4 6" xfId="31162"/>
    <cellStyle name="Normal 95 2 5" xfId="31163"/>
    <cellStyle name="Normal 95 2 5 2" xfId="31164"/>
    <cellStyle name="Normal 95 2 5 2 2" xfId="31165"/>
    <cellStyle name="Normal 95 2 5 2 2 2" xfId="31166"/>
    <cellStyle name="Normal 95 2 5 2 3" xfId="31167"/>
    <cellStyle name="Normal 95 2 5 3" xfId="31168"/>
    <cellStyle name="Normal 95 2 5 3 2" xfId="31169"/>
    <cellStyle name="Normal 95 2 5 4" xfId="31170"/>
    <cellStyle name="Normal 95 2 5 5" xfId="31171"/>
    <cellStyle name="Normal 95 2 5 6" xfId="31172"/>
    <cellStyle name="Normal 95 2 6" xfId="31173"/>
    <cellStyle name="Normal 95 2 6 2" xfId="31174"/>
    <cellStyle name="Normal 95 2 6 2 2" xfId="31175"/>
    <cellStyle name="Normal 95 2 6 2 2 2" xfId="31176"/>
    <cellStyle name="Normal 95 2 6 2 3" xfId="31177"/>
    <cellStyle name="Normal 95 2 6 3" xfId="31178"/>
    <cellStyle name="Normal 95 2 6 3 2" xfId="31179"/>
    <cellStyle name="Normal 95 2 6 4" xfId="31180"/>
    <cellStyle name="Normal 95 2 6 5" xfId="31181"/>
    <cellStyle name="Normal 95 2 6 6" xfId="31182"/>
    <cellStyle name="Normal 95 2 7" xfId="31183"/>
    <cellStyle name="Normal 95 2 7 2" xfId="31184"/>
    <cellStyle name="Normal 95 2 7 2 2" xfId="31185"/>
    <cellStyle name="Normal 95 2 7 2 2 2" xfId="31186"/>
    <cellStyle name="Normal 95 2 7 2 3" xfId="31187"/>
    <cellStyle name="Normal 95 2 7 3" xfId="31188"/>
    <cellStyle name="Normal 95 2 7 3 2" xfId="31189"/>
    <cellStyle name="Normal 95 2 7 4" xfId="31190"/>
    <cellStyle name="Normal 95 2 7 5" xfId="31191"/>
    <cellStyle name="Normal 95 2 7 6" xfId="31192"/>
    <cellStyle name="Normal 95 2 8" xfId="31193"/>
    <cellStyle name="Normal 95 2 8 2" xfId="31194"/>
    <cellStyle name="Normal 95 2 8 2 2" xfId="31195"/>
    <cellStyle name="Normal 95 2 8 2 2 2" xfId="31196"/>
    <cellStyle name="Normal 95 2 8 2 3" xfId="31197"/>
    <cellStyle name="Normal 95 2 8 3" xfId="31198"/>
    <cellStyle name="Normal 95 2 8 3 2" xfId="31199"/>
    <cellStyle name="Normal 95 2 8 4" xfId="31200"/>
    <cellStyle name="Normal 95 2 8 5" xfId="31201"/>
    <cellStyle name="Normal 95 2 8 6" xfId="31202"/>
    <cellStyle name="Normal 95 2 9" xfId="31203"/>
    <cellStyle name="Normal 95 2 9 2" xfId="31204"/>
    <cellStyle name="Normal 95 2 9 2 2" xfId="31205"/>
    <cellStyle name="Normal 95 2 9 2 2 2" xfId="31206"/>
    <cellStyle name="Normal 95 2 9 2 3" xfId="31207"/>
    <cellStyle name="Normal 95 2 9 3" xfId="31208"/>
    <cellStyle name="Normal 95 2 9 3 2" xfId="31209"/>
    <cellStyle name="Normal 95 2 9 4" xfId="31210"/>
    <cellStyle name="Normal 95 2 9 5" xfId="31211"/>
    <cellStyle name="Normal 95 2 9 6" xfId="31212"/>
    <cellStyle name="Normal 95 20" xfId="31213"/>
    <cellStyle name="Normal 95 3" xfId="31214"/>
    <cellStyle name="Normal 95 3 10" xfId="31215"/>
    <cellStyle name="Normal 95 3 10 2" xfId="31216"/>
    <cellStyle name="Normal 95 3 10 2 2" xfId="31217"/>
    <cellStyle name="Normal 95 3 10 2 2 2" xfId="31218"/>
    <cellStyle name="Normal 95 3 10 2 3" xfId="31219"/>
    <cellStyle name="Normal 95 3 10 3" xfId="31220"/>
    <cellStyle name="Normal 95 3 10 3 2" xfId="31221"/>
    <cellStyle name="Normal 95 3 10 4" xfId="31222"/>
    <cellStyle name="Normal 95 3 10 5" xfId="31223"/>
    <cellStyle name="Normal 95 3 10 6" xfId="31224"/>
    <cellStyle name="Normal 95 3 11" xfId="31225"/>
    <cellStyle name="Normal 95 3 11 2" xfId="31226"/>
    <cellStyle name="Normal 95 3 11 2 2" xfId="31227"/>
    <cellStyle name="Normal 95 3 11 2 2 2" xfId="31228"/>
    <cellStyle name="Normal 95 3 11 2 3" xfId="31229"/>
    <cellStyle name="Normal 95 3 11 3" xfId="31230"/>
    <cellStyle name="Normal 95 3 11 3 2" xfId="31231"/>
    <cellStyle name="Normal 95 3 11 4" xfId="31232"/>
    <cellStyle name="Normal 95 3 11 5" xfId="31233"/>
    <cellStyle name="Normal 95 3 11 6" xfId="31234"/>
    <cellStyle name="Normal 95 3 12" xfId="31235"/>
    <cellStyle name="Normal 95 3 12 2" xfId="31236"/>
    <cellStyle name="Normal 95 3 12 2 2" xfId="31237"/>
    <cellStyle name="Normal 95 3 12 3" xfId="31238"/>
    <cellStyle name="Normal 95 3 13" xfId="31239"/>
    <cellStyle name="Normal 95 3 13 2" xfId="31240"/>
    <cellStyle name="Normal 95 3 14" xfId="31241"/>
    <cellStyle name="Normal 95 3 15" xfId="31242"/>
    <cellStyle name="Normal 95 3 16" xfId="31243"/>
    <cellStyle name="Normal 95 3 2" xfId="31244"/>
    <cellStyle name="Normal 95 3 2 2" xfId="31245"/>
    <cellStyle name="Normal 95 3 2 2 2" xfId="31246"/>
    <cellStyle name="Normal 95 3 2 2 2 2" xfId="31247"/>
    <cellStyle name="Normal 95 3 2 2 3" xfId="31248"/>
    <cellStyle name="Normal 95 3 2 3" xfId="31249"/>
    <cellStyle name="Normal 95 3 2 3 2" xfId="31250"/>
    <cellStyle name="Normal 95 3 2 4" xfId="31251"/>
    <cellStyle name="Normal 95 3 2 5" xfId="31252"/>
    <cellStyle name="Normal 95 3 2 6" xfId="31253"/>
    <cellStyle name="Normal 95 3 3" xfId="31254"/>
    <cellStyle name="Normal 95 3 3 2" xfId="31255"/>
    <cellStyle name="Normal 95 3 3 2 2" xfId="31256"/>
    <cellStyle name="Normal 95 3 3 2 2 2" xfId="31257"/>
    <cellStyle name="Normal 95 3 3 2 3" xfId="31258"/>
    <cellStyle name="Normal 95 3 3 3" xfId="31259"/>
    <cellStyle name="Normal 95 3 3 3 2" xfId="31260"/>
    <cellStyle name="Normal 95 3 3 4" xfId="31261"/>
    <cellStyle name="Normal 95 3 3 5" xfId="31262"/>
    <cellStyle name="Normal 95 3 3 6" xfId="31263"/>
    <cellStyle name="Normal 95 3 4" xfId="31264"/>
    <cellStyle name="Normal 95 3 4 2" xfId="31265"/>
    <cellStyle name="Normal 95 3 4 2 2" xfId="31266"/>
    <cellStyle name="Normal 95 3 4 2 2 2" xfId="31267"/>
    <cellStyle name="Normal 95 3 4 2 3" xfId="31268"/>
    <cellStyle name="Normal 95 3 4 3" xfId="31269"/>
    <cellStyle name="Normal 95 3 4 3 2" xfId="31270"/>
    <cellStyle name="Normal 95 3 4 4" xfId="31271"/>
    <cellStyle name="Normal 95 3 4 5" xfId="31272"/>
    <cellStyle name="Normal 95 3 4 6" xfId="31273"/>
    <cellStyle name="Normal 95 3 5" xfId="31274"/>
    <cellStyle name="Normal 95 3 5 2" xfId="31275"/>
    <cellStyle name="Normal 95 3 5 2 2" xfId="31276"/>
    <cellStyle name="Normal 95 3 5 2 2 2" xfId="31277"/>
    <cellStyle name="Normal 95 3 5 2 3" xfId="31278"/>
    <cellStyle name="Normal 95 3 5 3" xfId="31279"/>
    <cellStyle name="Normal 95 3 5 3 2" xfId="31280"/>
    <cellStyle name="Normal 95 3 5 4" xfId="31281"/>
    <cellStyle name="Normal 95 3 5 5" xfId="31282"/>
    <cellStyle name="Normal 95 3 5 6" xfId="31283"/>
    <cellStyle name="Normal 95 3 6" xfId="31284"/>
    <cellStyle name="Normal 95 3 6 2" xfId="31285"/>
    <cellStyle name="Normal 95 3 6 2 2" xfId="31286"/>
    <cellStyle name="Normal 95 3 6 2 2 2" xfId="31287"/>
    <cellStyle name="Normal 95 3 6 2 3" xfId="31288"/>
    <cellStyle name="Normal 95 3 6 3" xfId="31289"/>
    <cellStyle name="Normal 95 3 6 3 2" xfId="31290"/>
    <cellStyle name="Normal 95 3 6 4" xfId="31291"/>
    <cellStyle name="Normal 95 3 6 5" xfId="31292"/>
    <cellStyle name="Normal 95 3 6 6" xfId="31293"/>
    <cellStyle name="Normal 95 3 7" xfId="31294"/>
    <cellStyle name="Normal 95 3 7 2" xfId="31295"/>
    <cellStyle name="Normal 95 3 7 2 2" xfId="31296"/>
    <cellStyle name="Normal 95 3 7 2 2 2" xfId="31297"/>
    <cellStyle name="Normal 95 3 7 2 3" xfId="31298"/>
    <cellStyle name="Normal 95 3 7 3" xfId="31299"/>
    <cellStyle name="Normal 95 3 7 3 2" xfId="31300"/>
    <cellStyle name="Normal 95 3 7 4" xfId="31301"/>
    <cellStyle name="Normal 95 3 7 5" xfId="31302"/>
    <cellStyle name="Normal 95 3 7 6" xfId="31303"/>
    <cellStyle name="Normal 95 3 8" xfId="31304"/>
    <cellStyle name="Normal 95 3 8 2" xfId="31305"/>
    <cellStyle name="Normal 95 3 8 2 2" xfId="31306"/>
    <cellStyle name="Normal 95 3 8 2 2 2" xfId="31307"/>
    <cellStyle name="Normal 95 3 8 2 3" xfId="31308"/>
    <cellStyle name="Normal 95 3 8 3" xfId="31309"/>
    <cellStyle name="Normal 95 3 8 3 2" xfId="31310"/>
    <cellStyle name="Normal 95 3 8 4" xfId="31311"/>
    <cellStyle name="Normal 95 3 8 5" xfId="31312"/>
    <cellStyle name="Normal 95 3 8 6" xfId="31313"/>
    <cellStyle name="Normal 95 3 9" xfId="31314"/>
    <cellStyle name="Normal 95 3 9 2" xfId="31315"/>
    <cellStyle name="Normal 95 3 9 2 2" xfId="31316"/>
    <cellStyle name="Normal 95 3 9 2 2 2" xfId="31317"/>
    <cellStyle name="Normal 95 3 9 2 3" xfId="31318"/>
    <cellStyle name="Normal 95 3 9 3" xfId="31319"/>
    <cellStyle name="Normal 95 3 9 3 2" xfId="31320"/>
    <cellStyle name="Normal 95 3 9 4" xfId="31321"/>
    <cellStyle name="Normal 95 3 9 5" xfId="31322"/>
    <cellStyle name="Normal 95 3 9 6" xfId="31323"/>
    <cellStyle name="Normal 95 4" xfId="31324"/>
    <cellStyle name="Normal 95 4 2" xfId="31325"/>
    <cellStyle name="Normal 95 4 2 2" xfId="31326"/>
    <cellStyle name="Normal 95 4 2 2 2" xfId="31327"/>
    <cellStyle name="Normal 95 4 2 3" xfId="31328"/>
    <cellStyle name="Normal 95 4 3" xfId="31329"/>
    <cellStyle name="Normal 95 4 3 2" xfId="31330"/>
    <cellStyle name="Normal 95 4 4" xfId="31331"/>
    <cellStyle name="Normal 95 4 5" xfId="31332"/>
    <cellStyle name="Normal 95 4 6" xfId="31333"/>
    <cellStyle name="Normal 95 5" xfId="31334"/>
    <cellStyle name="Normal 95 5 2" xfId="31335"/>
    <cellStyle name="Normal 95 5 2 2" xfId="31336"/>
    <cellStyle name="Normal 95 5 2 2 2" xfId="31337"/>
    <cellStyle name="Normal 95 5 2 3" xfId="31338"/>
    <cellStyle name="Normal 95 5 3" xfId="31339"/>
    <cellStyle name="Normal 95 5 3 2" xfId="31340"/>
    <cellStyle name="Normal 95 5 4" xfId="31341"/>
    <cellStyle name="Normal 95 5 5" xfId="31342"/>
    <cellStyle name="Normal 95 5 6" xfId="31343"/>
    <cellStyle name="Normal 95 6" xfId="31344"/>
    <cellStyle name="Normal 95 6 2" xfId="31345"/>
    <cellStyle name="Normal 95 6 2 2" xfId="31346"/>
    <cellStyle name="Normal 95 6 2 2 2" xfId="31347"/>
    <cellStyle name="Normal 95 6 2 3" xfId="31348"/>
    <cellStyle name="Normal 95 6 3" xfId="31349"/>
    <cellStyle name="Normal 95 6 3 2" xfId="31350"/>
    <cellStyle name="Normal 95 6 4" xfId="31351"/>
    <cellStyle name="Normal 95 6 5" xfId="31352"/>
    <cellStyle name="Normal 95 6 6" xfId="31353"/>
    <cellStyle name="Normal 95 7" xfId="31354"/>
    <cellStyle name="Normal 95 7 2" xfId="31355"/>
    <cellStyle name="Normal 95 7 2 2" xfId="31356"/>
    <cellStyle name="Normal 95 7 2 2 2" xfId="31357"/>
    <cellStyle name="Normal 95 7 2 3" xfId="31358"/>
    <cellStyle name="Normal 95 7 3" xfId="31359"/>
    <cellStyle name="Normal 95 7 3 2" xfId="31360"/>
    <cellStyle name="Normal 95 7 4" xfId="31361"/>
    <cellStyle name="Normal 95 7 5" xfId="31362"/>
    <cellStyle name="Normal 95 7 6" xfId="31363"/>
    <cellStyle name="Normal 95 8" xfId="31364"/>
    <cellStyle name="Normal 95 8 2" xfId="31365"/>
    <cellStyle name="Normal 95 8 2 2" xfId="31366"/>
    <cellStyle name="Normal 95 8 2 2 2" xfId="31367"/>
    <cellStyle name="Normal 95 8 2 3" xfId="31368"/>
    <cellStyle name="Normal 95 8 3" xfId="31369"/>
    <cellStyle name="Normal 95 8 3 2" xfId="31370"/>
    <cellStyle name="Normal 95 8 4" xfId="31371"/>
    <cellStyle name="Normal 95 8 5" xfId="31372"/>
    <cellStyle name="Normal 95 8 6" xfId="31373"/>
    <cellStyle name="Normal 95 9" xfId="31374"/>
    <cellStyle name="Normal 95 9 2" xfId="31375"/>
    <cellStyle name="Normal 95 9 2 2" xfId="31376"/>
    <cellStyle name="Normal 95 9 2 2 2" xfId="31377"/>
    <cellStyle name="Normal 95 9 2 3" xfId="31378"/>
    <cellStyle name="Normal 95 9 3" xfId="31379"/>
    <cellStyle name="Normal 95 9 3 2" xfId="31380"/>
    <cellStyle name="Normal 95 9 4" xfId="31381"/>
    <cellStyle name="Normal 95 9 5" xfId="31382"/>
    <cellStyle name="Normal 95 9 6" xfId="31383"/>
    <cellStyle name="Normal 96" xfId="31384"/>
    <cellStyle name="Normal 96 10" xfId="31385"/>
    <cellStyle name="Normal 96 10 2" xfId="31386"/>
    <cellStyle name="Normal 96 10 2 2" xfId="31387"/>
    <cellStyle name="Normal 96 10 2 2 2" xfId="31388"/>
    <cellStyle name="Normal 96 10 2 3" xfId="31389"/>
    <cellStyle name="Normal 96 10 3" xfId="31390"/>
    <cellStyle name="Normal 96 10 3 2" xfId="31391"/>
    <cellStyle name="Normal 96 10 4" xfId="31392"/>
    <cellStyle name="Normal 96 10 5" xfId="31393"/>
    <cellStyle name="Normal 96 10 6" xfId="31394"/>
    <cellStyle name="Normal 96 11" xfId="31395"/>
    <cellStyle name="Normal 96 11 2" xfId="31396"/>
    <cellStyle name="Normal 96 11 2 2" xfId="31397"/>
    <cellStyle name="Normal 96 11 2 2 2" xfId="31398"/>
    <cellStyle name="Normal 96 11 2 3" xfId="31399"/>
    <cellStyle name="Normal 96 11 3" xfId="31400"/>
    <cellStyle name="Normal 96 11 3 2" xfId="31401"/>
    <cellStyle name="Normal 96 11 4" xfId="31402"/>
    <cellStyle name="Normal 96 11 5" xfId="31403"/>
    <cellStyle name="Normal 96 11 6" xfId="31404"/>
    <cellStyle name="Normal 96 12" xfId="31405"/>
    <cellStyle name="Normal 96 12 2" xfId="31406"/>
    <cellStyle name="Normal 96 12 2 2" xfId="31407"/>
    <cellStyle name="Normal 96 12 2 2 2" xfId="31408"/>
    <cellStyle name="Normal 96 12 2 3" xfId="31409"/>
    <cellStyle name="Normal 96 12 3" xfId="31410"/>
    <cellStyle name="Normal 96 12 3 2" xfId="31411"/>
    <cellStyle name="Normal 96 12 4" xfId="31412"/>
    <cellStyle name="Normal 96 12 5" xfId="31413"/>
    <cellStyle name="Normal 96 12 6" xfId="31414"/>
    <cellStyle name="Normal 96 13" xfId="31415"/>
    <cellStyle name="Normal 96 13 2" xfId="31416"/>
    <cellStyle name="Normal 96 13 2 2" xfId="31417"/>
    <cellStyle name="Normal 96 13 2 2 2" xfId="31418"/>
    <cellStyle name="Normal 96 13 2 3" xfId="31419"/>
    <cellStyle name="Normal 96 13 3" xfId="31420"/>
    <cellStyle name="Normal 96 13 3 2" xfId="31421"/>
    <cellStyle name="Normal 96 13 4" xfId="31422"/>
    <cellStyle name="Normal 96 13 5" xfId="31423"/>
    <cellStyle name="Normal 96 13 6" xfId="31424"/>
    <cellStyle name="Normal 96 14" xfId="31425"/>
    <cellStyle name="Normal 96 14 2" xfId="31426"/>
    <cellStyle name="Normal 96 14 2 2" xfId="31427"/>
    <cellStyle name="Normal 96 14 2 2 2" xfId="31428"/>
    <cellStyle name="Normal 96 14 2 3" xfId="31429"/>
    <cellStyle name="Normal 96 14 3" xfId="31430"/>
    <cellStyle name="Normal 96 14 3 2" xfId="31431"/>
    <cellStyle name="Normal 96 14 4" xfId="31432"/>
    <cellStyle name="Normal 96 14 5" xfId="31433"/>
    <cellStyle name="Normal 96 14 6" xfId="31434"/>
    <cellStyle name="Normal 96 15" xfId="31435"/>
    <cellStyle name="Normal 96 15 2" xfId="31436"/>
    <cellStyle name="Normal 96 15 2 2" xfId="31437"/>
    <cellStyle name="Normal 96 15 2 2 2" xfId="31438"/>
    <cellStyle name="Normal 96 15 2 3" xfId="31439"/>
    <cellStyle name="Normal 96 15 3" xfId="31440"/>
    <cellStyle name="Normal 96 15 3 2" xfId="31441"/>
    <cellStyle name="Normal 96 15 4" xfId="31442"/>
    <cellStyle name="Normal 96 15 5" xfId="31443"/>
    <cellStyle name="Normal 96 15 6" xfId="31444"/>
    <cellStyle name="Normal 96 16" xfId="31445"/>
    <cellStyle name="Normal 96 16 2" xfId="31446"/>
    <cellStyle name="Normal 96 16 2 2" xfId="31447"/>
    <cellStyle name="Normal 96 16 3" xfId="31448"/>
    <cellStyle name="Normal 96 17" xfId="31449"/>
    <cellStyle name="Normal 96 17 2" xfId="31450"/>
    <cellStyle name="Normal 96 18" xfId="31451"/>
    <cellStyle name="Normal 96 19" xfId="31452"/>
    <cellStyle name="Normal 96 2" xfId="31453"/>
    <cellStyle name="Normal 96 2 10" xfId="31454"/>
    <cellStyle name="Normal 96 2 10 2" xfId="31455"/>
    <cellStyle name="Normal 96 2 10 2 2" xfId="31456"/>
    <cellStyle name="Normal 96 2 10 2 2 2" xfId="31457"/>
    <cellStyle name="Normal 96 2 10 2 3" xfId="31458"/>
    <cellStyle name="Normal 96 2 10 3" xfId="31459"/>
    <cellStyle name="Normal 96 2 10 3 2" xfId="31460"/>
    <cellStyle name="Normal 96 2 10 4" xfId="31461"/>
    <cellStyle name="Normal 96 2 10 5" xfId="31462"/>
    <cellStyle name="Normal 96 2 10 6" xfId="31463"/>
    <cellStyle name="Normal 96 2 11" xfId="31464"/>
    <cellStyle name="Normal 96 2 11 2" xfId="31465"/>
    <cellStyle name="Normal 96 2 11 2 2" xfId="31466"/>
    <cellStyle name="Normal 96 2 11 2 2 2" xfId="31467"/>
    <cellStyle name="Normal 96 2 11 2 3" xfId="31468"/>
    <cellStyle name="Normal 96 2 11 3" xfId="31469"/>
    <cellStyle name="Normal 96 2 11 3 2" xfId="31470"/>
    <cellStyle name="Normal 96 2 11 4" xfId="31471"/>
    <cellStyle name="Normal 96 2 11 5" xfId="31472"/>
    <cellStyle name="Normal 96 2 11 6" xfId="31473"/>
    <cellStyle name="Normal 96 2 12" xfId="31474"/>
    <cellStyle name="Normal 96 2 12 2" xfId="31475"/>
    <cellStyle name="Normal 96 2 12 2 2" xfId="31476"/>
    <cellStyle name="Normal 96 2 12 2 2 2" xfId="31477"/>
    <cellStyle name="Normal 96 2 12 2 3" xfId="31478"/>
    <cellStyle name="Normal 96 2 12 3" xfId="31479"/>
    <cellStyle name="Normal 96 2 12 3 2" xfId="31480"/>
    <cellStyle name="Normal 96 2 12 4" xfId="31481"/>
    <cellStyle name="Normal 96 2 12 5" xfId="31482"/>
    <cellStyle name="Normal 96 2 12 6" xfId="31483"/>
    <cellStyle name="Normal 96 2 13" xfId="31484"/>
    <cellStyle name="Normal 96 2 13 2" xfId="31485"/>
    <cellStyle name="Normal 96 2 13 2 2" xfId="31486"/>
    <cellStyle name="Normal 96 2 13 2 2 2" xfId="31487"/>
    <cellStyle name="Normal 96 2 13 2 3" xfId="31488"/>
    <cellStyle name="Normal 96 2 13 3" xfId="31489"/>
    <cellStyle name="Normal 96 2 13 3 2" xfId="31490"/>
    <cellStyle name="Normal 96 2 13 4" xfId="31491"/>
    <cellStyle name="Normal 96 2 13 5" xfId="31492"/>
    <cellStyle name="Normal 96 2 13 6" xfId="31493"/>
    <cellStyle name="Normal 96 2 14" xfId="31494"/>
    <cellStyle name="Normal 96 2 14 2" xfId="31495"/>
    <cellStyle name="Normal 96 2 14 2 2" xfId="31496"/>
    <cellStyle name="Normal 96 2 14 2 2 2" xfId="31497"/>
    <cellStyle name="Normal 96 2 14 2 3" xfId="31498"/>
    <cellStyle name="Normal 96 2 14 3" xfId="31499"/>
    <cellStyle name="Normal 96 2 14 3 2" xfId="31500"/>
    <cellStyle name="Normal 96 2 14 4" xfId="31501"/>
    <cellStyle name="Normal 96 2 14 5" xfId="31502"/>
    <cellStyle name="Normal 96 2 14 6" xfId="31503"/>
    <cellStyle name="Normal 96 2 15" xfId="31504"/>
    <cellStyle name="Normal 96 2 15 2" xfId="31505"/>
    <cellStyle name="Normal 96 2 15 2 2" xfId="31506"/>
    <cellStyle name="Normal 96 2 15 3" xfId="31507"/>
    <cellStyle name="Normal 96 2 16" xfId="31508"/>
    <cellStyle name="Normal 96 2 16 2" xfId="31509"/>
    <cellStyle name="Normal 96 2 17" xfId="31510"/>
    <cellStyle name="Normal 96 2 18" xfId="31511"/>
    <cellStyle name="Normal 96 2 19" xfId="31512"/>
    <cellStyle name="Normal 96 2 2" xfId="31513"/>
    <cellStyle name="Normal 96 2 2 10" xfId="31514"/>
    <cellStyle name="Normal 96 2 2 10 2" xfId="31515"/>
    <cellStyle name="Normal 96 2 2 10 2 2" xfId="31516"/>
    <cellStyle name="Normal 96 2 2 10 2 2 2" xfId="31517"/>
    <cellStyle name="Normal 96 2 2 10 2 3" xfId="31518"/>
    <cellStyle name="Normal 96 2 2 10 3" xfId="31519"/>
    <cellStyle name="Normal 96 2 2 10 3 2" xfId="31520"/>
    <cellStyle name="Normal 96 2 2 10 4" xfId="31521"/>
    <cellStyle name="Normal 96 2 2 10 5" xfId="31522"/>
    <cellStyle name="Normal 96 2 2 10 6" xfId="31523"/>
    <cellStyle name="Normal 96 2 2 11" xfId="31524"/>
    <cellStyle name="Normal 96 2 2 11 2" xfId="31525"/>
    <cellStyle name="Normal 96 2 2 11 2 2" xfId="31526"/>
    <cellStyle name="Normal 96 2 2 11 2 2 2" xfId="31527"/>
    <cellStyle name="Normal 96 2 2 11 2 3" xfId="31528"/>
    <cellStyle name="Normal 96 2 2 11 3" xfId="31529"/>
    <cellStyle name="Normal 96 2 2 11 3 2" xfId="31530"/>
    <cellStyle name="Normal 96 2 2 11 4" xfId="31531"/>
    <cellStyle name="Normal 96 2 2 11 5" xfId="31532"/>
    <cellStyle name="Normal 96 2 2 11 6" xfId="31533"/>
    <cellStyle name="Normal 96 2 2 12" xfId="31534"/>
    <cellStyle name="Normal 96 2 2 12 2" xfId="31535"/>
    <cellStyle name="Normal 96 2 2 12 2 2" xfId="31536"/>
    <cellStyle name="Normal 96 2 2 12 3" xfId="31537"/>
    <cellStyle name="Normal 96 2 2 13" xfId="31538"/>
    <cellStyle name="Normal 96 2 2 13 2" xfId="31539"/>
    <cellStyle name="Normal 96 2 2 14" xfId="31540"/>
    <cellStyle name="Normal 96 2 2 15" xfId="31541"/>
    <cellStyle name="Normal 96 2 2 16" xfId="31542"/>
    <cellStyle name="Normal 96 2 2 2" xfId="31543"/>
    <cellStyle name="Normal 96 2 2 2 2" xfId="31544"/>
    <cellStyle name="Normal 96 2 2 2 2 2" xfId="31545"/>
    <cellStyle name="Normal 96 2 2 2 2 2 2" xfId="31546"/>
    <cellStyle name="Normal 96 2 2 2 2 3" xfId="31547"/>
    <cellStyle name="Normal 96 2 2 2 3" xfId="31548"/>
    <cellStyle name="Normal 96 2 2 2 3 2" xfId="31549"/>
    <cellStyle name="Normal 96 2 2 2 4" xfId="31550"/>
    <cellStyle name="Normal 96 2 2 2 5" xfId="31551"/>
    <cellStyle name="Normal 96 2 2 2 6" xfId="31552"/>
    <cellStyle name="Normal 96 2 2 3" xfId="31553"/>
    <cellStyle name="Normal 96 2 2 3 2" xfId="31554"/>
    <cellStyle name="Normal 96 2 2 3 2 2" xfId="31555"/>
    <cellStyle name="Normal 96 2 2 3 2 2 2" xfId="31556"/>
    <cellStyle name="Normal 96 2 2 3 2 3" xfId="31557"/>
    <cellStyle name="Normal 96 2 2 3 3" xfId="31558"/>
    <cellStyle name="Normal 96 2 2 3 3 2" xfId="31559"/>
    <cellStyle name="Normal 96 2 2 3 4" xfId="31560"/>
    <cellStyle name="Normal 96 2 2 3 5" xfId="31561"/>
    <cellStyle name="Normal 96 2 2 3 6" xfId="31562"/>
    <cellStyle name="Normal 96 2 2 4" xfId="31563"/>
    <cellStyle name="Normal 96 2 2 4 2" xfId="31564"/>
    <cellStyle name="Normal 96 2 2 4 2 2" xfId="31565"/>
    <cellStyle name="Normal 96 2 2 4 2 2 2" xfId="31566"/>
    <cellStyle name="Normal 96 2 2 4 2 3" xfId="31567"/>
    <cellStyle name="Normal 96 2 2 4 3" xfId="31568"/>
    <cellStyle name="Normal 96 2 2 4 3 2" xfId="31569"/>
    <cellStyle name="Normal 96 2 2 4 4" xfId="31570"/>
    <cellStyle name="Normal 96 2 2 4 5" xfId="31571"/>
    <cellStyle name="Normal 96 2 2 4 6" xfId="31572"/>
    <cellStyle name="Normal 96 2 2 5" xfId="31573"/>
    <cellStyle name="Normal 96 2 2 5 2" xfId="31574"/>
    <cellStyle name="Normal 96 2 2 5 2 2" xfId="31575"/>
    <cellStyle name="Normal 96 2 2 5 2 2 2" xfId="31576"/>
    <cellStyle name="Normal 96 2 2 5 2 3" xfId="31577"/>
    <cellStyle name="Normal 96 2 2 5 3" xfId="31578"/>
    <cellStyle name="Normal 96 2 2 5 3 2" xfId="31579"/>
    <cellStyle name="Normal 96 2 2 5 4" xfId="31580"/>
    <cellStyle name="Normal 96 2 2 5 5" xfId="31581"/>
    <cellStyle name="Normal 96 2 2 5 6" xfId="31582"/>
    <cellStyle name="Normal 96 2 2 6" xfId="31583"/>
    <cellStyle name="Normal 96 2 2 6 2" xfId="31584"/>
    <cellStyle name="Normal 96 2 2 6 2 2" xfId="31585"/>
    <cellStyle name="Normal 96 2 2 6 2 2 2" xfId="31586"/>
    <cellStyle name="Normal 96 2 2 6 2 3" xfId="31587"/>
    <cellStyle name="Normal 96 2 2 6 3" xfId="31588"/>
    <cellStyle name="Normal 96 2 2 6 3 2" xfId="31589"/>
    <cellStyle name="Normal 96 2 2 6 4" xfId="31590"/>
    <cellStyle name="Normal 96 2 2 6 5" xfId="31591"/>
    <cellStyle name="Normal 96 2 2 6 6" xfId="31592"/>
    <cellStyle name="Normal 96 2 2 7" xfId="31593"/>
    <cellStyle name="Normal 96 2 2 7 2" xfId="31594"/>
    <cellStyle name="Normal 96 2 2 7 2 2" xfId="31595"/>
    <cellStyle name="Normal 96 2 2 7 2 2 2" xfId="31596"/>
    <cellStyle name="Normal 96 2 2 7 2 3" xfId="31597"/>
    <cellStyle name="Normal 96 2 2 7 3" xfId="31598"/>
    <cellStyle name="Normal 96 2 2 7 3 2" xfId="31599"/>
    <cellStyle name="Normal 96 2 2 7 4" xfId="31600"/>
    <cellStyle name="Normal 96 2 2 7 5" xfId="31601"/>
    <cellStyle name="Normal 96 2 2 7 6" xfId="31602"/>
    <cellStyle name="Normal 96 2 2 8" xfId="31603"/>
    <cellStyle name="Normal 96 2 2 8 2" xfId="31604"/>
    <cellStyle name="Normal 96 2 2 8 2 2" xfId="31605"/>
    <cellStyle name="Normal 96 2 2 8 2 2 2" xfId="31606"/>
    <cellStyle name="Normal 96 2 2 8 2 3" xfId="31607"/>
    <cellStyle name="Normal 96 2 2 8 3" xfId="31608"/>
    <cellStyle name="Normal 96 2 2 8 3 2" xfId="31609"/>
    <cellStyle name="Normal 96 2 2 8 4" xfId="31610"/>
    <cellStyle name="Normal 96 2 2 8 5" xfId="31611"/>
    <cellStyle name="Normal 96 2 2 8 6" xfId="31612"/>
    <cellStyle name="Normal 96 2 2 9" xfId="31613"/>
    <cellStyle name="Normal 96 2 2 9 2" xfId="31614"/>
    <cellStyle name="Normal 96 2 2 9 2 2" xfId="31615"/>
    <cellStyle name="Normal 96 2 2 9 2 2 2" xfId="31616"/>
    <cellStyle name="Normal 96 2 2 9 2 3" xfId="31617"/>
    <cellStyle name="Normal 96 2 2 9 3" xfId="31618"/>
    <cellStyle name="Normal 96 2 2 9 3 2" xfId="31619"/>
    <cellStyle name="Normal 96 2 2 9 4" xfId="31620"/>
    <cellStyle name="Normal 96 2 2 9 5" xfId="31621"/>
    <cellStyle name="Normal 96 2 2 9 6" xfId="31622"/>
    <cellStyle name="Normal 96 2 3" xfId="31623"/>
    <cellStyle name="Normal 96 2 3 2" xfId="31624"/>
    <cellStyle name="Normal 96 2 3 2 2" xfId="31625"/>
    <cellStyle name="Normal 96 2 3 2 2 2" xfId="31626"/>
    <cellStyle name="Normal 96 2 3 2 3" xfId="31627"/>
    <cellStyle name="Normal 96 2 3 3" xfId="31628"/>
    <cellStyle name="Normal 96 2 3 3 2" xfId="31629"/>
    <cellStyle name="Normal 96 2 3 4" xfId="31630"/>
    <cellStyle name="Normal 96 2 3 5" xfId="31631"/>
    <cellStyle name="Normal 96 2 3 6" xfId="31632"/>
    <cellStyle name="Normal 96 2 4" xfId="31633"/>
    <cellStyle name="Normal 96 2 4 2" xfId="31634"/>
    <cellStyle name="Normal 96 2 4 2 2" xfId="31635"/>
    <cellStyle name="Normal 96 2 4 2 2 2" xfId="31636"/>
    <cellStyle name="Normal 96 2 4 2 3" xfId="31637"/>
    <cellStyle name="Normal 96 2 4 3" xfId="31638"/>
    <cellStyle name="Normal 96 2 4 3 2" xfId="31639"/>
    <cellStyle name="Normal 96 2 4 4" xfId="31640"/>
    <cellStyle name="Normal 96 2 4 5" xfId="31641"/>
    <cellStyle name="Normal 96 2 4 6" xfId="31642"/>
    <cellStyle name="Normal 96 2 5" xfId="31643"/>
    <cellStyle name="Normal 96 2 5 2" xfId="31644"/>
    <cellStyle name="Normal 96 2 5 2 2" xfId="31645"/>
    <cellStyle name="Normal 96 2 5 2 2 2" xfId="31646"/>
    <cellStyle name="Normal 96 2 5 2 3" xfId="31647"/>
    <cellStyle name="Normal 96 2 5 3" xfId="31648"/>
    <cellStyle name="Normal 96 2 5 3 2" xfId="31649"/>
    <cellStyle name="Normal 96 2 5 4" xfId="31650"/>
    <cellStyle name="Normal 96 2 5 5" xfId="31651"/>
    <cellStyle name="Normal 96 2 5 6" xfId="31652"/>
    <cellStyle name="Normal 96 2 6" xfId="31653"/>
    <cellStyle name="Normal 96 2 6 2" xfId="31654"/>
    <cellStyle name="Normal 96 2 6 2 2" xfId="31655"/>
    <cellStyle name="Normal 96 2 6 2 2 2" xfId="31656"/>
    <cellStyle name="Normal 96 2 6 2 3" xfId="31657"/>
    <cellStyle name="Normal 96 2 6 3" xfId="31658"/>
    <cellStyle name="Normal 96 2 6 3 2" xfId="31659"/>
    <cellStyle name="Normal 96 2 6 4" xfId="31660"/>
    <cellStyle name="Normal 96 2 6 5" xfId="31661"/>
    <cellStyle name="Normal 96 2 6 6" xfId="31662"/>
    <cellStyle name="Normal 96 2 7" xfId="31663"/>
    <cellStyle name="Normal 96 2 7 2" xfId="31664"/>
    <cellStyle name="Normal 96 2 7 2 2" xfId="31665"/>
    <cellStyle name="Normal 96 2 7 2 2 2" xfId="31666"/>
    <cellStyle name="Normal 96 2 7 2 3" xfId="31667"/>
    <cellStyle name="Normal 96 2 7 3" xfId="31668"/>
    <cellStyle name="Normal 96 2 7 3 2" xfId="31669"/>
    <cellStyle name="Normal 96 2 7 4" xfId="31670"/>
    <cellStyle name="Normal 96 2 7 5" xfId="31671"/>
    <cellStyle name="Normal 96 2 7 6" xfId="31672"/>
    <cellStyle name="Normal 96 2 8" xfId="31673"/>
    <cellStyle name="Normal 96 2 8 2" xfId="31674"/>
    <cellStyle name="Normal 96 2 8 2 2" xfId="31675"/>
    <cellStyle name="Normal 96 2 8 2 2 2" xfId="31676"/>
    <cellStyle name="Normal 96 2 8 2 3" xfId="31677"/>
    <cellStyle name="Normal 96 2 8 3" xfId="31678"/>
    <cellStyle name="Normal 96 2 8 3 2" xfId="31679"/>
    <cellStyle name="Normal 96 2 8 4" xfId="31680"/>
    <cellStyle name="Normal 96 2 8 5" xfId="31681"/>
    <cellStyle name="Normal 96 2 8 6" xfId="31682"/>
    <cellStyle name="Normal 96 2 9" xfId="31683"/>
    <cellStyle name="Normal 96 2 9 2" xfId="31684"/>
    <cellStyle name="Normal 96 2 9 2 2" xfId="31685"/>
    <cellStyle name="Normal 96 2 9 2 2 2" xfId="31686"/>
    <cellStyle name="Normal 96 2 9 2 3" xfId="31687"/>
    <cellStyle name="Normal 96 2 9 3" xfId="31688"/>
    <cellStyle name="Normal 96 2 9 3 2" xfId="31689"/>
    <cellStyle name="Normal 96 2 9 4" xfId="31690"/>
    <cellStyle name="Normal 96 2 9 5" xfId="31691"/>
    <cellStyle name="Normal 96 2 9 6" xfId="31692"/>
    <cellStyle name="Normal 96 20" xfId="31693"/>
    <cellStyle name="Normal 96 3" xfId="31694"/>
    <cellStyle name="Normal 96 3 10" xfId="31695"/>
    <cellStyle name="Normal 96 3 10 2" xfId="31696"/>
    <cellStyle name="Normal 96 3 10 2 2" xfId="31697"/>
    <cellStyle name="Normal 96 3 10 2 2 2" xfId="31698"/>
    <cellStyle name="Normal 96 3 10 2 3" xfId="31699"/>
    <cellStyle name="Normal 96 3 10 3" xfId="31700"/>
    <cellStyle name="Normal 96 3 10 3 2" xfId="31701"/>
    <cellStyle name="Normal 96 3 10 4" xfId="31702"/>
    <cellStyle name="Normal 96 3 10 5" xfId="31703"/>
    <cellStyle name="Normal 96 3 10 6" xfId="31704"/>
    <cellStyle name="Normal 96 3 11" xfId="31705"/>
    <cellStyle name="Normal 96 3 11 2" xfId="31706"/>
    <cellStyle name="Normal 96 3 11 2 2" xfId="31707"/>
    <cellStyle name="Normal 96 3 11 2 2 2" xfId="31708"/>
    <cellStyle name="Normal 96 3 11 2 3" xfId="31709"/>
    <cellStyle name="Normal 96 3 11 3" xfId="31710"/>
    <cellStyle name="Normal 96 3 11 3 2" xfId="31711"/>
    <cellStyle name="Normal 96 3 11 4" xfId="31712"/>
    <cellStyle name="Normal 96 3 11 5" xfId="31713"/>
    <cellStyle name="Normal 96 3 11 6" xfId="31714"/>
    <cellStyle name="Normal 96 3 12" xfId="31715"/>
    <cellStyle name="Normal 96 3 12 2" xfId="31716"/>
    <cellStyle name="Normal 96 3 12 2 2" xfId="31717"/>
    <cellStyle name="Normal 96 3 12 3" xfId="31718"/>
    <cellStyle name="Normal 96 3 13" xfId="31719"/>
    <cellStyle name="Normal 96 3 13 2" xfId="31720"/>
    <cellStyle name="Normal 96 3 14" xfId="31721"/>
    <cellStyle name="Normal 96 3 15" xfId="31722"/>
    <cellStyle name="Normal 96 3 16" xfId="31723"/>
    <cellStyle name="Normal 96 3 2" xfId="31724"/>
    <cellStyle name="Normal 96 3 2 2" xfId="31725"/>
    <cellStyle name="Normal 96 3 2 2 2" xfId="31726"/>
    <cellStyle name="Normal 96 3 2 2 2 2" xfId="31727"/>
    <cellStyle name="Normal 96 3 2 2 3" xfId="31728"/>
    <cellStyle name="Normal 96 3 2 3" xfId="31729"/>
    <cellStyle name="Normal 96 3 2 3 2" xfId="31730"/>
    <cellStyle name="Normal 96 3 2 4" xfId="31731"/>
    <cellStyle name="Normal 96 3 2 5" xfId="31732"/>
    <cellStyle name="Normal 96 3 2 6" xfId="31733"/>
    <cellStyle name="Normal 96 3 3" xfId="31734"/>
    <cellStyle name="Normal 96 3 3 2" xfId="31735"/>
    <cellStyle name="Normal 96 3 3 2 2" xfId="31736"/>
    <cellStyle name="Normal 96 3 3 2 2 2" xfId="31737"/>
    <cellStyle name="Normal 96 3 3 2 3" xfId="31738"/>
    <cellStyle name="Normal 96 3 3 3" xfId="31739"/>
    <cellStyle name="Normal 96 3 3 3 2" xfId="31740"/>
    <cellStyle name="Normal 96 3 3 4" xfId="31741"/>
    <cellStyle name="Normal 96 3 3 5" xfId="31742"/>
    <cellStyle name="Normal 96 3 3 6" xfId="31743"/>
    <cellStyle name="Normal 96 3 4" xfId="31744"/>
    <cellStyle name="Normal 96 3 4 2" xfId="31745"/>
    <cellStyle name="Normal 96 3 4 2 2" xfId="31746"/>
    <cellStyle name="Normal 96 3 4 2 2 2" xfId="31747"/>
    <cellStyle name="Normal 96 3 4 2 3" xfId="31748"/>
    <cellStyle name="Normal 96 3 4 3" xfId="31749"/>
    <cellStyle name="Normal 96 3 4 3 2" xfId="31750"/>
    <cellStyle name="Normal 96 3 4 4" xfId="31751"/>
    <cellStyle name="Normal 96 3 4 5" xfId="31752"/>
    <cellStyle name="Normal 96 3 4 6" xfId="31753"/>
    <cellStyle name="Normal 96 3 5" xfId="31754"/>
    <cellStyle name="Normal 96 3 5 2" xfId="31755"/>
    <cellStyle name="Normal 96 3 5 2 2" xfId="31756"/>
    <cellStyle name="Normal 96 3 5 2 2 2" xfId="31757"/>
    <cellStyle name="Normal 96 3 5 2 3" xfId="31758"/>
    <cellStyle name="Normal 96 3 5 3" xfId="31759"/>
    <cellStyle name="Normal 96 3 5 3 2" xfId="31760"/>
    <cellStyle name="Normal 96 3 5 4" xfId="31761"/>
    <cellStyle name="Normal 96 3 5 5" xfId="31762"/>
    <cellStyle name="Normal 96 3 5 6" xfId="31763"/>
    <cellStyle name="Normal 96 3 6" xfId="31764"/>
    <cellStyle name="Normal 96 3 6 2" xfId="31765"/>
    <cellStyle name="Normal 96 3 6 2 2" xfId="31766"/>
    <cellStyle name="Normal 96 3 6 2 2 2" xfId="31767"/>
    <cellStyle name="Normal 96 3 6 2 3" xfId="31768"/>
    <cellStyle name="Normal 96 3 6 3" xfId="31769"/>
    <cellStyle name="Normal 96 3 6 3 2" xfId="31770"/>
    <cellStyle name="Normal 96 3 6 4" xfId="31771"/>
    <cellStyle name="Normal 96 3 6 5" xfId="31772"/>
    <cellStyle name="Normal 96 3 6 6" xfId="31773"/>
    <cellStyle name="Normal 96 3 7" xfId="31774"/>
    <cellStyle name="Normal 96 3 7 2" xfId="31775"/>
    <cellStyle name="Normal 96 3 7 2 2" xfId="31776"/>
    <cellStyle name="Normal 96 3 7 2 2 2" xfId="31777"/>
    <cellStyle name="Normal 96 3 7 2 3" xfId="31778"/>
    <cellStyle name="Normal 96 3 7 3" xfId="31779"/>
    <cellStyle name="Normal 96 3 7 3 2" xfId="31780"/>
    <cellStyle name="Normal 96 3 7 4" xfId="31781"/>
    <cellStyle name="Normal 96 3 7 5" xfId="31782"/>
    <cellStyle name="Normal 96 3 7 6" xfId="31783"/>
    <cellStyle name="Normal 96 3 8" xfId="31784"/>
    <cellStyle name="Normal 96 3 8 2" xfId="31785"/>
    <cellStyle name="Normal 96 3 8 2 2" xfId="31786"/>
    <cellStyle name="Normal 96 3 8 2 2 2" xfId="31787"/>
    <cellStyle name="Normal 96 3 8 2 3" xfId="31788"/>
    <cellStyle name="Normal 96 3 8 3" xfId="31789"/>
    <cellStyle name="Normal 96 3 8 3 2" xfId="31790"/>
    <cellStyle name="Normal 96 3 8 4" xfId="31791"/>
    <cellStyle name="Normal 96 3 8 5" xfId="31792"/>
    <cellStyle name="Normal 96 3 8 6" xfId="31793"/>
    <cellStyle name="Normal 96 3 9" xfId="31794"/>
    <cellStyle name="Normal 96 3 9 2" xfId="31795"/>
    <cellStyle name="Normal 96 3 9 2 2" xfId="31796"/>
    <cellStyle name="Normal 96 3 9 2 2 2" xfId="31797"/>
    <cellStyle name="Normal 96 3 9 2 3" xfId="31798"/>
    <cellStyle name="Normal 96 3 9 3" xfId="31799"/>
    <cellStyle name="Normal 96 3 9 3 2" xfId="31800"/>
    <cellStyle name="Normal 96 3 9 4" xfId="31801"/>
    <cellStyle name="Normal 96 3 9 5" xfId="31802"/>
    <cellStyle name="Normal 96 3 9 6" xfId="31803"/>
    <cellStyle name="Normal 96 4" xfId="31804"/>
    <cellStyle name="Normal 96 4 2" xfId="31805"/>
    <cellStyle name="Normal 96 4 2 2" xfId="31806"/>
    <cellStyle name="Normal 96 4 2 2 2" xfId="31807"/>
    <cellStyle name="Normal 96 4 2 3" xfId="31808"/>
    <cellStyle name="Normal 96 4 3" xfId="31809"/>
    <cellStyle name="Normal 96 4 3 2" xfId="31810"/>
    <cellStyle name="Normal 96 4 4" xfId="31811"/>
    <cellStyle name="Normal 96 4 5" xfId="31812"/>
    <cellStyle name="Normal 96 4 6" xfId="31813"/>
    <cellStyle name="Normal 96 5" xfId="31814"/>
    <cellStyle name="Normal 96 5 2" xfId="31815"/>
    <cellStyle name="Normal 96 5 2 2" xfId="31816"/>
    <cellStyle name="Normal 96 5 2 2 2" xfId="31817"/>
    <cellStyle name="Normal 96 5 2 3" xfId="31818"/>
    <cellStyle name="Normal 96 5 3" xfId="31819"/>
    <cellStyle name="Normal 96 5 3 2" xfId="31820"/>
    <cellStyle name="Normal 96 5 4" xfId="31821"/>
    <cellStyle name="Normal 96 5 5" xfId="31822"/>
    <cellStyle name="Normal 96 5 6" xfId="31823"/>
    <cellStyle name="Normal 96 6" xfId="31824"/>
    <cellStyle name="Normal 96 6 2" xfId="31825"/>
    <cellStyle name="Normal 96 6 2 2" xfId="31826"/>
    <cellStyle name="Normal 96 6 2 2 2" xfId="31827"/>
    <cellStyle name="Normal 96 6 2 3" xfId="31828"/>
    <cellStyle name="Normal 96 6 3" xfId="31829"/>
    <cellStyle name="Normal 96 6 3 2" xfId="31830"/>
    <cellStyle name="Normal 96 6 4" xfId="31831"/>
    <cellStyle name="Normal 96 6 5" xfId="31832"/>
    <cellStyle name="Normal 96 6 6" xfId="31833"/>
    <cellStyle name="Normal 96 7" xfId="31834"/>
    <cellStyle name="Normal 96 7 2" xfId="31835"/>
    <cellStyle name="Normal 96 7 2 2" xfId="31836"/>
    <cellStyle name="Normal 96 7 2 2 2" xfId="31837"/>
    <cellStyle name="Normal 96 7 2 3" xfId="31838"/>
    <cellStyle name="Normal 96 7 3" xfId="31839"/>
    <cellStyle name="Normal 96 7 3 2" xfId="31840"/>
    <cellStyle name="Normal 96 7 4" xfId="31841"/>
    <cellStyle name="Normal 96 7 5" xfId="31842"/>
    <cellStyle name="Normal 96 7 6" xfId="31843"/>
    <cellStyle name="Normal 96 8" xfId="31844"/>
    <cellStyle name="Normal 96 8 2" xfId="31845"/>
    <cellStyle name="Normal 96 8 2 2" xfId="31846"/>
    <cellStyle name="Normal 96 8 2 2 2" xfId="31847"/>
    <cellStyle name="Normal 96 8 2 3" xfId="31848"/>
    <cellStyle name="Normal 96 8 3" xfId="31849"/>
    <cellStyle name="Normal 96 8 3 2" xfId="31850"/>
    <cellStyle name="Normal 96 8 4" xfId="31851"/>
    <cellStyle name="Normal 96 8 5" xfId="31852"/>
    <cellStyle name="Normal 96 8 6" xfId="31853"/>
    <cellStyle name="Normal 96 9" xfId="31854"/>
    <cellStyle name="Normal 96 9 2" xfId="31855"/>
    <cellStyle name="Normal 96 9 2 2" xfId="31856"/>
    <cellStyle name="Normal 96 9 2 2 2" xfId="31857"/>
    <cellStyle name="Normal 96 9 2 3" xfId="31858"/>
    <cellStyle name="Normal 96 9 3" xfId="31859"/>
    <cellStyle name="Normal 96 9 3 2" xfId="31860"/>
    <cellStyle name="Normal 96 9 4" xfId="31861"/>
    <cellStyle name="Normal 96 9 5" xfId="31862"/>
    <cellStyle name="Normal 96 9 6" xfId="31863"/>
    <cellStyle name="Normal 97" xfId="31864"/>
    <cellStyle name="Normal 97 10" xfId="31865"/>
    <cellStyle name="Normal 97 10 2" xfId="31866"/>
    <cellStyle name="Normal 97 10 2 2" xfId="31867"/>
    <cellStyle name="Normal 97 10 2 2 2" xfId="31868"/>
    <cellStyle name="Normal 97 10 2 3" xfId="31869"/>
    <cellStyle name="Normal 97 10 3" xfId="31870"/>
    <cellStyle name="Normal 97 10 3 2" xfId="31871"/>
    <cellStyle name="Normal 97 10 4" xfId="31872"/>
    <cellStyle name="Normal 97 10 5" xfId="31873"/>
    <cellStyle name="Normal 97 10 6" xfId="31874"/>
    <cellStyle name="Normal 97 11" xfId="31875"/>
    <cellStyle name="Normal 97 11 2" xfId="31876"/>
    <cellStyle name="Normal 97 11 2 2" xfId="31877"/>
    <cellStyle name="Normal 97 11 2 2 2" xfId="31878"/>
    <cellStyle name="Normal 97 11 2 3" xfId="31879"/>
    <cellStyle name="Normal 97 11 3" xfId="31880"/>
    <cellStyle name="Normal 97 11 3 2" xfId="31881"/>
    <cellStyle name="Normal 97 11 4" xfId="31882"/>
    <cellStyle name="Normal 97 11 5" xfId="31883"/>
    <cellStyle name="Normal 97 11 6" xfId="31884"/>
    <cellStyle name="Normal 97 12" xfId="31885"/>
    <cellStyle name="Normal 97 12 2" xfId="31886"/>
    <cellStyle name="Normal 97 12 2 2" xfId="31887"/>
    <cellStyle name="Normal 97 12 2 2 2" xfId="31888"/>
    <cellStyle name="Normal 97 12 2 3" xfId="31889"/>
    <cellStyle name="Normal 97 12 3" xfId="31890"/>
    <cellStyle name="Normal 97 12 3 2" xfId="31891"/>
    <cellStyle name="Normal 97 12 4" xfId="31892"/>
    <cellStyle name="Normal 97 12 5" xfId="31893"/>
    <cellStyle name="Normal 97 12 6" xfId="31894"/>
    <cellStyle name="Normal 97 13" xfId="31895"/>
    <cellStyle name="Normal 97 13 2" xfId="31896"/>
    <cellStyle name="Normal 97 13 2 2" xfId="31897"/>
    <cellStyle name="Normal 97 13 2 2 2" xfId="31898"/>
    <cellStyle name="Normal 97 13 2 3" xfId="31899"/>
    <cellStyle name="Normal 97 13 3" xfId="31900"/>
    <cellStyle name="Normal 97 13 3 2" xfId="31901"/>
    <cellStyle name="Normal 97 13 4" xfId="31902"/>
    <cellStyle name="Normal 97 13 5" xfId="31903"/>
    <cellStyle name="Normal 97 13 6" xfId="31904"/>
    <cellStyle name="Normal 97 14" xfId="31905"/>
    <cellStyle name="Normal 97 14 2" xfId="31906"/>
    <cellStyle name="Normal 97 14 2 2" xfId="31907"/>
    <cellStyle name="Normal 97 14 2 2 2" xfId="31908"/>
    <cellStyle name="Normal 97 14 2 3" xfId="31909"/>
    <cellStyle name="Normal 97 14 3" xfId="31910"/>
    <cellStyle name="Normal 97 14 3 2" xfId="31911"/>
    <cellStyle name="Normal 97 14 4" xfId="31912"/>
    <cellStyle name="Normal 97 14 5" xfId="31913"/>
    <cellStyle name="Normal 97 14 6" xfId="31914"/>
    <cellStyle name="Normal 97 15" xfId="31915"/>
    <cellStyle name="Normal 97 15 2" xfId="31916"/>
    <cellStyle name="Normal 97 15 2 2" xfId="31917"/>
    <cellStyle name="Normal 97 15 2 2 2" xfId="31918"/>
    <cellStyle name="Normal 97 15 2 3" xfId="31919"/>
    <cellStyle name="Normal 97 15 3" xfId="31920"/>
    <cellStyle name="Normal 97 15 3 2" xfId="31921"/>
    <cellStyle name="Normal 97 15 4" xfId="31922"/>
    <cellStyle name="Normal 97 15 5" xfId="31923"/>
    <cellStyle name="Normal 97 15 6" xfId="31924"/>
    <cellStyle name="Normal 97 16" xfId="31925"/>
    <cellStyle name="Normal 97 16 2" xfId="31926"/>
    <cellStyle name="Normal 97 16 2 2" xfId="31927"/>
    <cellStyle name="Normal 97 16 3" xfId="31928"/>
    <cellStyle name="Normal 97 17" xfId="31929"/>
    <cellStyle name="Normal 97 17 2" xfId="31930"/>
    <cellStyle name="Normal 97 18" xfId="31931"/>
    <cellStyle name="Normal 97 19" xfId="31932"/>
    <cellStyle name="Normal 97 2" xfId="31933"/>
    <cellStyle name="Normal 97 2 10" xfId="31934"/>
    <cellStyle name="Normal 97 2 10 2" xfId="31935"/>
    <cellStyle name="Normal 97 2 10 2 2" xfId="31936"/>
    <cellStyle name="Normal 97 2 10 2 2 2" xfId="31937"/>
    <cellStyle name="Normal 97 2 10 2 3" xfId="31938"/>
    <cellStyle name="Normal 97 2 10 3" xfId="31939"/>
    <cellStyle name="Normal 97 2 10 3 2" xfId="31940"/>
    <cellStyle name="Normal 97 2 10 4" xfId="31941"/>
    <cellStyle name="Normal 97 2 10 5" xfId="31942"/>
    <cellStyle name="Normal 97 2 10 6" xfId="31943"/>
    <cellStyle name="Normal 97 2 11" xfId="31944"/>
    <cellStyle name="Normal 97 2 11 2" xfId="31945"/>
    <cellStyle name="Normal 97 2 11 2 2" xfId="31946"/>
    <cellStyle name="Normal 97 2 11 2 2 2" xfId="31947"/>
    <cellStyle name="Normal 97 2 11 2 3" xfId="31948"/>
    <cellStyle name="Normal 97 2 11 3" xfId="31949"/>
    <cellStyle name="Normal 97 2 11 3 2" xfId="31950"/>
    <cellStyle name="Normal 97 2 11 4" xfId="31951"/>
    <cellStyle name="Normal 97 2 11 5" xfId="31952"/>
    <cellStyle name="Normal 97 2 11 6" xfId="31953"/>
    <cellStyle name="Normal 97 2 12" xfId="31954"/>
    <cellStyle name="Normal 97 2 12 2" xfId="31955"/>
    <cellStyle name="Normal 97 2 12 2 2" xfId="31956"/>
    <cellStyle name="Normal 97 2 12 2 2 2" xfId="31957"/>
    <cellStyle name="Normal 97 2 12 2 3" xfId="31958"/>
    <cellStyle name="Normal 97 2 12 3" xfId="31959"/>
    <cellStyle name="Normal 97 2 12 3 2" xfId="31960"/>
    <cellStyle name="Normal 97 2 12 4" xfId="31961"/>
    <cellStyle name="Normal 97 2 12 5" xfId="31962"/>
    <cellStyle name="Normal 97 2 12 6" xfId="31963"/>
    <cellStyle name="Normal 97 2 13" xfId="31964"/>
    <cellStyle name="Normal 97 2 13 2" xfId="31965"/>
    <cellStyle name="Normal 97 2 13 2 2" xfId="31966"/>
    <cellStyle name="Normal 97 2 13 2 2 2" xfId="31967"/>
    <cellStyle name="Normal 97 2 13 2 3" xfId="31968"/>
    <cellStyle name="Normal 97 2 13 3" xfId="31969"/>
    <cellStyle name="Normal 97 2 13 3 2" xfId="31970"/>
    <cellStyle name="Normal 97 2 13 4" xfId="31971"/>
    <cellStyle name="Normal 97 2 13 5" xfId="31972"/>
    <cellStyle name="Normal 97 2 13 6" xfId="31973"/>
    <cellStyle name="Normal 97 2 14" xfId="31974"/>
    <cellStyle name="Normal 97 2 14 2" xfId="31975"/>
    <cellStyle name="Normal 97 2 14 2 2" xfId="31976"/>
    <cellStyle name="Normal 97 2 14 2 2 2" xfId="31977"/>
    <cellStyle name="Normal 97 2 14 2 3" xfId="31978"/>
    <cellStyle name="Normal 97 2 14 3" xfId="31979"/>
    <cellStyle name="Normal 97 2 14 3 2" xfId="31980"/>
    <cellStyle name="Normal 97 2 14 4" xfId="31981"/>
    <cellStyle name="Normal 97 2 14 5" xfId="31982"/>
    <cellStyle name="Normal 97 2 14 6" xfId="31983"/>
    <cellStyle name="Normal 97 2 15" xfId="31984"/>
    <cellStyle name="Normal 97 2 15 2" xfId="31985"/>
    <cellStyle name="Normal 97 2 15 2 2" xfId="31986"/>
    <cellStyle name="Normal 97 2 15 3" xfId="31987"/>
    <cellStyle name="Normal 97 2 16" xfId="31988"/>
    <cellStyle name="Normal 97 2 16 2" xfId="31989"/>
    <cellStyle name="Normal 97 2 17" xfId="31990"/>
    <cellStyle name="Normal 97 2 18" xfId="31991"/>
    <cellStyle name="Normal 97 2 19" xfId="31992"/>
    <cellStyle name="Normal 97 2 2" xfId="31993"/>
    <cellStyle name="Normal 97 2 2 10" xfId="31994"/>
    <cellStyle name="Normal 97 2 2 10 2" xfId="31995"/>
    <cellStyle name="Normal 97 2 2 10 2 2" xfId="31996"/>
    <cellStyle name="Normal 97 2 2 10 2 2 2" xfId="31997"/>
    <cellStyle name="Normal 97 2 2 10 2 3" xfId="31998"/>
    <cellStyle name="Normal 97 2 2 10 3" xfId="31999"/>
    <cellStyle name="Normal 97 2 2 10 3 2" xfId="32000"/>
    <cellStyle name="Normal 97 2 2 10 4" xfId="32001"/>
    <cellStyle name="Normal 97 2 2 10 5" xfId="32002"/>
    <cellStyle name="Normal 97 2 2 10 6" xfId="32003"/>
    <cellStyle name="Normal 97 2 2 11" xfId="32004"/>
    <cellStyle name="Normal 97 2 2 11 2" xfId="32005"/>
    <cellStyle name="Normal 97 2 2 11 2 2" xfId="32006"/>
    <cellStyle name="Normal 97 2 2 11 2 2 2" xfId="32007"/>
    <cellStyle name="Normal 97 2 2 11 2 3" xfId="32008"/>
    <cellStyle name="Normal 97 2 2 11 3" xfId="32009"/>
    <cellStyle name="Normal 97 2 2 11 3 2" xfId="32010"/>
    <cellStyle name="Normal 97 2 2 11 4" xfId="32011"/>
    <cellStyle name="Normal 97 2 2 11 5" xfId="32012"/>
    <cellStyle name="Normal 97 2 2 11 6" xfId="32013"/>
    <cellStyle name="Normal 97 2 2 12" xfId="32014"/>
    <cellStyle name="Normal 97 2 2 12 2" xfId="32015"/>
    <cellStyle name="Normal 97 2 2 12 2 2" xfId="32016"/>
    <cellStyle name="Normal 97 2 2 12 3" xfId="32017"/>
    <cellStyle name="Normal 97 2 2 13" xfId="32018"/>
    <cellStyle name="Normal 97 2 2 13 2" xfId="32019"/>
    <cellStyle name="Normal 97 2 2 14" xfId="32020"/>
    <cellStyle name="Normal 97 2 2 15" xfId="32021"/>
    <cellStyle name="Normal 97 2 2 16" xfId="32022"/>
    <cellStyle name="Normal 97 2 2 2" xfId="32023"/>
    <cellStyle name="Normal 97 2 2 2 2" xfId="32024"/>
    <cellStyle name="Normal 97 2 2 2 2 2" xfId="32025"/>
    <cellStyle name="Normal 97 2 2 2 2 2 2" xfId="32026"/>
    <cellStyle name="Normal 97 2 2 2 2 3" xfId="32027"/>
    <cellStyle name="Normal 97 2 2 2 3" xfId="32028"/>
    <cellStyle name="Normal 97 2 2 2 3 2" xfId="32029"/>
    <cellStyle name="Normal 97 2 2 2 4" xfId="32030"/>
    <cellStyle name="Normal 97 2 2 2 5" xfId="32031"/>
    <cellStyle name="Normal 97 2 2 2 6" xfId="32032"/>
    <cellStyle name="Normal 97 2 2 3" xfId="32033"/>
    <cellStyle name="Normal 97 2 2 3 2" xfId="32034"/>
    <cellStyle name="Normal 97 2 2 3 2 2" xfId="32035"/>
    <cellStyle name="Normal 97 2 2 3 2 2 2" xfId="32036"/>
    <cellStyle name="Normal 97 2 2 3 2 3" xfId="32037"/>
    <cellStyle name="Normal 97 2 2 3 3" xfId="32038"/>
    <cellStyle name="Normal 97 2 2 3 3 2" xfId="32039"/>
    <cellStyle name="Normal 97 2 2 3 4" xfId="32040"/>
    <cellStyle name="Normal 97 2 2 3 5" xfId="32041"/>
    <cellStyle name="Normal 97 2 2 3 6" xfId="32042"/>
    <cellStyle name="Normal 97 2 2 4" xfId="32043"/>
    <cellStyle name="Normal 97 2 2 4 2" xfId="32044"/>
    <cellStyle name="Normal 97 2 2 4 2 2" xfId="32045"/>
    <cellStyle name="Normal 97 2 2 4 2 2 2" xfId="32046"/>
    <cellStyle name="Normal 97 2 2 4 2 3" xfId="32047"/>
    <cellStyle name="Normal 97 2 2 4 3" xfId="32048"/>
    <cellStyle name="Normal 97 2 2 4 3 2" xfId="32049"/>
    <cellStyle name="Normal 97 2 2 4 4" xfId="32050"/>
    <cellStyle name="Normal 97 2 2 4 5" xfId="32051"/>
    <cellStyle name="Normal 97 2 2 4 6" xfId="32052"/>
    <cellStyle name="Normal 97 2 2 5" xfId="32053"/>
    <cellStyle name="Normal 97 2 2 5 2" xfId="32054"/>
    <cellStyle name="Normal 97 2 2 5 2 2" xfId="32055"/>
    <cellStyle name="Normal 97 2 2 5 2 2 2" xfId="32056"/>
    <cellStyle name="Normal 97 2 2 5 2 3" xfId="32057"/>
    <cellStyle name="Normal 97 2 2 5 3" xfId="32058"/>
    <cellStyle name="Normal 97 2 2 5 3 2" xfId="32059"/>
    <cellStyle name="Normal 97 2 2 5 4" xfId="32060"/>
    <cellStyle name="Normal 97 2 2 5 5" xfId="32061"/>
    <cellStyle name="Normal 97 2 2 5 6" xfId="32062"/>
    <cellStyle name="Normal 97 2 2 6" xfId="32063"/>
    <cellStyle name="Normal 97 2 2 6 2" xfId="32064"/>
    <cellStyle name="Normal 97 2 2 6 2 2" xfId="32065"/>
    <cellStyle name="Normal 97 2 2 6 2 2 2" xfId="32066"/>
    <cellStyle name="Normal 97 2 2 6 2 3" xfId="32067"/>
    <cellStyle name="Normal 97 2 2 6 3" xfId="32068"/>
    <cellStyle name="Normal 97 2 2 6 3 2" xfId="32069"/>
    <cellStyle name="Normal 97 2 2 6 4" xfId="32070"/>
    <cellStyle name="Normal 97 2 2 6 5" xfId="32071"/>
    <cellStyle name="Normal 97 2 2 6 6" xfId="32072"/>
    <cellStyle name="Normal 97 2 2 7" xfId="32073"/>
    <cellStyle name="Normal 97 2 2 7 2" xfId="32074"/>
    <cellStyle name="Normal 97 2 2 7 2 2" xfId="32075"/>
    <cellStyle name="Normal 97 2 2 7 2 2 2" xfId="32076"/>
    <cellStyle name="Normal 97 2 2 7 2 3" xfId="32077"/>
    <cellStyle name="Normal 97 2 2 7 3" xfId="32078"/>
    <cellStyle name="Normal 97 2 2 7 3 2" xfId="32079"/>
    <cellStyle name="Normal 97 2 2 7 4" xfId="32080"/>
    <cellStyle name="Normal 97 2 2 7 5" xfId="32081"/>
    <cellStyle name="Normal 97 2 2 7 6" xfId="32082"/>
    <cellStyle name="Normal 97 2 2 8" xfId="32083"/>
    <cellStyle name="Normal 97 2 2 8 2" xfId="32084"/>
    <cellStyle name="Normal 97 2 2 8 2 2" xfId="32085"/>
    <cellStyle name="Normal 97 2 2 8 2 2 2" xfId="32086"/>
    <cellStyle name="Normal 97 2 2 8 2 3" xfId="32087"/>
    <cellStyle name="Normal 97 2 2 8 3" xfId="32088"/>
    <cellStyle name="Normal 97 2 2 8 3 2" xfId="32089"/>
    <cellStyle name="Normal 97 2 2 8 4" xfId="32090"/>
    <cellStyle name="Normal 97 2 2 8 5" xfId="32091"/>
    <cellStyle name="Normal 97 2 2 8 6" xfId="32092"/>
    <cellStyle name="Normal 97 2 2 9" xfId="32093"/>
    <cellStyle name="Normal 97 2 2 9 2" xfId="32094"/>
    <cellStyle name="Normal 97 2 2 9 2 2" xfId="32095"/>
    <cellStyle name="Normal 97 2 2 9 2 2 2" xfId="32096"/>
    <cellStyle name="Normal 97 2 2 9 2 3" xfId="32097"/>
    <cellStyle name="Normal 97 2 2 9 3" xfId="32098"/>
    <cellStyle name="Normal 97 2 2 9 3 2" xfId="32099"/>
    <cellStyle name="Normal 97 2 2 9 4" xfId="32100"/>
    <cellStyle name="Normal 97 2 2 9 5" xfId="32101"/>
    <cellStyle name="Normal 97 2 2 9 6" xfId="32102"/>
    <cellStyle name="Normal 97 2 3" xfId="32103"/>
    <cellStyle name="Normal 97 2 3 2" xfId="32104"/>
    <cellStyle name="Normal 97 2 3 2 2" xfId="32105"/>
    <cellStyle name="Normal 97 2 3 2 2 2" xfId="32106"/>
    <cellStyle name="Normal 97 2 3 2 3" xfId="32107"/>
    <cellStyle name="Normal 97 2 3 3" xfId="32108"/>
    <cellStyle name="Normal 97 2 3 3 2" xfId="32109"/>
    <cellStyle name="Normal 97 2 3 4" xfId="32110"/>
    <cellStyle name="Normal 97 2 3 5" xfId="32111"/>
    <cellStyle name="Normal 97 2 3 6" xfId="32112"/>
    <cellStyle name="Normal 97 2 4" xfId="32113"/>
    <cellStyle name="Normal 97 2 4 2" xfId="32114"/>
    <cellStyle name="Normal 97 2 4 2 2" xfId="32115"/>
    <cellStyle name="Normal 97 2 4 2 2 2" xfId="32116"/>
    <cellStyle name="Normal 97 2 4 2 3" xfId="32117"/>
    <cellStyle name="Normal 97 2 4 3" xfId="32118"/>
    <cellStyle name="Normal 97 2 4 3 2" xfId="32119"/>
    <cellStyle name="Normal 97 2 4 4" xfId="32120"/>
    <cellStyle name="Normal 97 2 4 5" xfId="32121"/>
    <cellStyle name="Normal 97 2 4 6" xfId="32122"/>
    <cellStyle name="Normal 97 2 5" xfId="32123"/>
    <cellStyle name="Normal 97 2 5 2" xfId="32124"/>
    <cellStyle name="Normal 97 2 5 2 2" xfId="32125"/>
    <cellStyle name="Normal 97 2 5 2 2 2" xfId="32126"/>
    <cellStyle name="Normal 97 2 5 2 3" xfId="32127"/>
    <cellStyle name="Normal 97 2 5 3" xfId="32128"/>
    <cellStyle name="Normal 97 2 5 3 2" xfId="32129"/>
    <cellStyle name="Normal 97 2 5 4" xfId="32130"/>
    <cellStyle name="Normal 97 2 5 5" xfId="32131"/>
    <cellStyle name="Normal 97 2 5 6" xfId="32132"/>
    <cellStyle name="Normal 97 2 6" xfId="32133"/>
    <cellStyle name="Normal 97 2 6 2" xfId="32134"/>
    <cellStyle name="Normal 97 2 6 2 2" xfId="32135"/>
    <cellStyle name="Normal 97 2 6 2 2 2" xfId="32136"/>
    <cellStyle name="Normal 97 2 6 2 3" xfId="32137"/>
    <cellStyle name="Normal 97 2 6 3" xfId="32138"/>
    <cellStyle name="Normal 97 2 6 3 2" xfId="32139"/>
    <cellStyle name="Normal 97 2 6 4" xfId="32140"/>
    <cellStyle name="Normal 97 2 6 5" xfId="32141"/>
    <cellStyle name="Normal 97 2 6 6" xfId="32142"/>
    <cellStyle name="Normal 97 2 7" xfId="32143"/>
    <cellStyle name="Normal 97 2 7 2" xfId="32144"/>
    <cellStyle name="Normal 97 2 7 2 2" xfId="32145"/>
    <cellStyle name="Normal 97 2 7 2 2 2" xfId="32146"/>
    <cellStyle name="Normal 97 2 7 2 3" xfId="32147"/>
    <cellStyle name="Normal 97 2 7 3" xfId="32148"/>
    <cellStyle name="Normal 97 2 7 3 2" xfId="32149"/>
    <cellStyle name="Normal 97 2 7 4" xfId="32150"/>
    <cellStyle name="Normal 97 2 7 5" xfId="32151"/>
    <cellStyle name="Normal 97 2 7 6" xfId="32152"/>
    <cellStyle name="Normal 97 2 8" xfId="32153"/>
    <cellStyle name="Normal 97 2 8 2" xfId="32154"/>
    <cellStyle name="Normal 97 2 8 2 2" xfId="32155"/>
    <cellStyle name="Normal 97 2 8 2 2 2" xfId="32156"/>
    <cellStyle name="Normal 97 2 8 2 3" xfId="32157"/>
    <cellStyle name="Normal 97 2 8 3" xfId="32158"/>
    <cellStyle name="Normal 97 2 8 3 2" xfId="32159"/>
    <cellStyle name="Normal 97 2 8 4" xfId="32160"/>
    <cellStyle name="Normal 97 2 8 5" xfId="32161"/>
    <cellStyle name="Normal 97 2 8 6" xfId="32162"/>
    <cellStyle name="Normal 97 2 9" xfId="32163"/>
    <cellStyle name="Normal 97 2 9 2" xfId="32164"/>
    <cellStyle name="Normal 97 2 9 2 2" xfId="32165"/>
    <cellStyle name="Normal 97 2 9 2 2 2" xfId="32166"/>
    <cellStyle name="Normal 97 2 9 2 3" xfId="32167"/>
    <cellStyle name="Normal 97 2 9 3" xfId="32168"/>
    <cellStyle name="Normal 97 2 9 3 2" xfId="32169"/>
    <cellStyle name="Normal 97 2 9 4" xfId="32170"/>
    <cellStyle name="Normal 97 2 9 5" xfId="32171"/>
    <cellStyle name="Normal 97 2 9 6" xfId="32172"/>
    <cellStyle name="Normal 97 20" xfId="32173"/>
    <cellStyle name="Normal 97 3" xfId="32174"/>
    <cellStyle name="Normal 97 3 10" xfId="32175"/>
    <cellStyle name="Normal 97 3 10 2" xfId="32176"/>
    <cellStyle name="Normal 97 3 10 2 2" xfId="32177"/>
    <cellStyle name="Normal 97 3 10 2 2 2" xfId="32178"/>
    <cellStyle name="Normal 97 3 10 2 3" xfId="32179"/>
    <cellStyle name="Normal 97 3 10 3" xfId="32180"/>
    <cellStyle name="Normal 97 3 10 3 2" xfId="32181"/>
    <cellStyle name="Normal 97 3 10 4" xfId="32182"/>
    <cellStyle name="Normal 97 3 10 5" xfId="32183"/>
    <cellStyle name="Normal 97 3 10 6" xfId="32184"/>
    <cellStyle name="Normal 97 3 11" xfId="32185"/>
    <cellStyle name="Normal 97 3 11 2" xfId="32186"/>
    <cellStyle name="Normal 97 3 11 2 2" xfId="32187"/>
    <cellStyle name="Normal 97 3 11 2 2 2" xfId="32188"/>
    <cellStyle name="Normal 97 3 11 2 3" xfId="32189"/>
    <cellStyle name="Normal 97 3 11 3" xfId="32190"/>
    <cellStyle name="Normal 97 3 11 3 2" xfId="32191"/>
    <cellStyle name="Normal 97 3 11 4" xfId="32192"/>
    <cellStyle name="Normal 97 3 11 5" xfId="32193"/>
    <cellStyle name="Normal 97 3 11 6" xfId="32194"/>
    <cellStyle name="Normal 97 3 12" xfId="32195"/>
    <cellStyle name="Normal 97 3 12 2" xfId="32196"/>
    <cellStyle name="Normal 97 3 12 2 2" xfId="32197"/>
    <cellStyle name="Normal 97 3 12 3" xfId="32198"/>
    <cellStyle name="Normal 97 3 13" xfId="32199"/>
    <cellStyle name="Normal 97 3 13 2" xfId="32200"/>
    <cellStyle name="Normal 97 3 14" xfId="32201"/>
    <cellStyle name="Normal 97 3 15" xfId="32202"/>
    <cellStyle name="Normal 97 3 16" xfId="32203"/>
    <cellStyle name="Normal 97 3 2" xfId="32204"/>
    <cellStyle name="Normal 97 3 2 2" xfId="32205"/>
    <cellStyle name="Normal 97 3 2 2 2" xfId="32206"/>
    <cellStyle name="Normal 97 3 2 2 2 2" xfId="32207"/>
    <cellStyle name="Normal 97 3 2 2 3" xfId="32208"/>
    <cellStyle name="Normal 97 3 2 3" xfId="32209"/>
    <cellStyle name="Normal 97 3 2 3 2" xfId="32210"/>
    <cellStyle name="Normal 97 3 2 4" xfId="32211"/>
    <cellStyle name="Normal 97 3 2 5" xfId="32212"/>
    <cellStyle name="Normal 97 3 2 6" xfId="32213"/>
    <cellStyle name="Normal 97 3 3" xfId="32214"/>
    <cellStyle name="Normal 97 3 3 2" xfId="32215"/>
    <cellStyle name="Normal 97 3 3 2 2" xfId="32216"/>
    <cellStyle name="Normal 97 3 3 2 2 2" xfId="32217"/>
    <cellStyle name="Normal 97 3 3 2 3" xfId="32218"/>
    <cellStyle name="Normal 97 3 3 3" xfId="32219"/>
    <cellStyle name="Normal 97 3 3 3 2" xfId="32220"/>
    <cellStyle name="Normal 97 3 3 4" xfId="32221"/>
    <cellStyle name="Normal 97 3 3 5" xfId="32222"/>
    <cellStyle name="Normal 97 3 3 6" xfId="32223"/>
    <cellStyle name="Normal 97 3 4" xfId="32224"/>
    <cellStyle name="Normal 97 3 4 2" xfId="32225"/>
    <cellStyle name="Normal 97 3 4 2 2" xfId="32226"/>
    <cellStyle name="Normal 97 3 4 2 2 2" xfId="32227"/>
    <cellStyle name="Normal 97 3 4 2 3" xfId="32228"/>
    <cellStyle name="Normal 97 3 4 3" xfId="32229"/>
    <cellStyle name="Normal 97 3 4 3 2" xfId="32230"/>
    <cellStyle name="Normal 97 3 4 4" xfId="32231"/>
    <cellStyle name="Normal 97 3 4 5" xfId="32232"/>
    <cellStyle name="Normal 97 3 4 6" xfId="32233"/>
    <cellStyle name="Normal 97 3 5" xfId="32234"/>
    <cellStyle name="Normal 97 3 5 2" xfId="32235"/>
    <cellStyle name="Normal 97 3 5 2 2" xfId="32236"/>
    <cellStyle name="Normal 97 3 5 2 2 2" xfId="32237"/>
    <cellStyle name="Normal 97 3 5 2 3" xfId="32238"/>
    <cellStyle name="Normal 97 3 5 3" xfId="32239"/>
    <cellStyle name="Normal 97 3 5 3 2" xfId="32240"/>
    <cellStyle name="Normal 97 3 5 4" xfId="32241"/>
    <cellStyle name="Normal 97 3 5 5" xfId="32242"/>
    <cellStyle name="Normal 97 3 5 6" xfId="32243"/>
    <cellStyle name="Normal 97 3 6" xfId="32244"/>
    <cellStyle name="Normal 97 3 6 2" xfId="32245"/>
    <cellStyle name="Normal 97 3 6 2 2" xfId="32246"/>
    <cellStyle name="Normal 97 3 6 2 2 2" xfId="32247"/>
    <cellStyle name="Normal 97 3 6 2 3" xfId="32248"/>
    <cellStyle name="Normal 97 3 6 3" xfId="32249"/>
    <cellStyle name="Normal 97 3 6 3 2" xfId="32250"/>
    <cellStyle name="Normal 97 3 6 4" xfId="32251"/>
    <cellStyle name="Normal 97 3 6 5" xfId="32252"/>
    <cellStyle name="Normal 97 3 6 6" xfId="32253"/>
    <cellStyle name="Normal 97 3 7" xfId="32254"/>
    <cellStyle name="Normal 97 3 7 2" xfId="32255"/>
    <cellStyle name="Normal 97 3 7 2 2" xfId="32256"/>
    <cellStyle name="Normal 97 3 7 2 2 2" xfId="32257"/>
    <cellStyle name="Normal 97 3 7 2 3" xfId="32258"/>
    <cellStyle name="Normal 97 3 7 3" xfId="32259"/>
    <cellStyle name="Normal 97 3 7 3 2" xfId="32260"/>
    <cellStyle name="Normal 97 3 7 4" xfId="32261"/>
    <cellStyle name="Normal 97 3 7 5" xfId="32262"/>
    <cellStyle name="Normal 97 3 7 6" xfId="32263"/>
    <cellStyle name="Normal 97 3 8" xfId="32264"/>
    <cellStyle name="Normal 97 3 8 2" xfId="32265"/>
    <cellStyle name="Normal 97 3 8 2 2" xfId="32266"/>
    <cellStyle name="Normal 97 3 8 2 2 2" xfId="32267"/>
    <cellStyle name="Normal 97 3 8 2 3" xfId="32268"/>
    <cellStyle name="Normal 97 3 8 3" xfId="32269"/>
    <cellStyle name="Normal 97 3 8 3 2" xfId="32270"/>
    <cellStyle name="Normal 97 3 8 4" xfId="32271"/>
    <cellStyle name="Normal 97 3 8 5" xfId="32272"/>
    <cellStyle name="Normal 97 3 8 6" xfId="32273"/>
    <cellStyle name="Normal 97 3 9" xfId="32274"/>
    <cellStyle name="Normal 97 3 9 2" xfId="32275"/>
    <cellStyle name="Normal 97 3 9 2 2" xfId="32276"/>
    <cellStyle name="Normal 97 3 9 2 2 2" xfId="32277"/>
    <cellStyle name="Normal 97 3 9 2 3" xfId="32278"/>
    <cellStyle name="Normal 97 3 9 3" xfId="32279"/>
    <cellStyle name="Normal 97 3 9 3 2" xfId="32280"/>
    <cellStyle name="Normal 97 3 9 4" xfId="32281"/>
    <cellStyle name="Normal 97 3 9 5" xfId="32282"/>
    <cellStyle name="Normal 97 3 9 6" xfId="32283"/>
    <cellStyle name="Normal 97 4" xfId="32284"/>
    <cellStyle name="Normal 97 4 2" xfId="32285"/>
    <cellStyle name="Normal 97 4 2 2" xfId="32286"/>
    <cellStyle name="Normal 97 4 2 2 2" xfId="32287"/>
    <cellStyle name="Normal 97 4 2 3" xfId="32288"/>
    <cellStyle name="Normal 97 4 3" xfId="32289"/>
    <cellStyle name="Normal 97 4 3 2" xfId="32290"/>
    <cellStyle name="Normal 97 4 4" xfId="32291"/>
    <cellStyle name="Normal 97 4 5" xfId="32292"/>
    <cellStyle name="Normal 97 4 6" xfId="32293"/>
    <cellStyle name="Normal 97 5" xfId="32294"/>
    <cellStyle name="Normal 97 5 2" xfId="32295"/>
    <cellStyle name="Normal 97 5 2 2" xfId="32296"/>
    <cellStyle name="Normal 97 5 2 2 2" xfId="32297"/>
    <cellStyle name="Normal 97 5 2 3" xfId="32298"/>
    <cellStyle name="Normal 97 5 3" xfId="32299"/>
    <cellStyle name="Normal 97 5 3 2" xfId="32300"/>
    <cellStyle name="Normal 97 5 4" xfId="32301"/>
    <cellStyle name="Normal 97 5 5" xfId="32302"/>
    <cellStyle name="Normal 97 5 6" xfId="32303"/>
    <cellStyle name="Normal 97 6" xfId="32304"/>
    <cellStyle name="Normal 97 6 2" xfId="32305"/>
    <cellStyle name="Normal 97 6 2 2" xfId="32306"/>
    <cellStyle name="Normal 97 6 2 2 2" xfId="32307"/>
    <cellStyle name="Normal 97 6 2 3" xfId="32308"/>
    <cellStyle name="Normal 97 6 3" xfId="32309"/>
    <cellStyle name="Normal 97 6 3 2" xfId="32310"/>
    <cellStyle name="Normal 97 6 4" xfId="32311"/>
    <cellStyle name="Normal 97 6 5" xfId="32312"/>
    <cellStyle name="Normal 97 6 6" xfId="32313"/>
    <cellStyle name="Normal 97 7" xfId="32314"/>
    <cellStyle name="Normal 97 7 2" xfId="32315"/>
    <cellStyle name="Normal 97 7 2 2" xfId="32316"/>
    <cellStyle name="Normal 97 7 2 2 2" xfId="32317"/>
    <cellStyle name="Normal 97 7 2 3" xfId="32318"/>
    <cellStyle name="Normal 97 7 3" xfId="32319"/>
    <cellStyle name="Normal 97 7 3 2" xfId="32320"/>
    <cellStyle name="Normal 97 7 4" xfId="32321"/>
    <cellStyle name="Normal 97 7 5" xfId="32322"/>
    <cellStyle name="Normal 97 7 6" xfId="32323"/>
    <cellStyle name="Normal 97 8" xfId="32324"/>
    <cellStyle name="Normal 97 8 2" xfId="32325"/>
    <cellStyle name="Normal 97 8 2 2" xfId="32326"/>
    <cellStyle name="Normal 97 8 2 2 2" xfId="32327"/>
    <cellStyle name="Normal 97 8 2 3" xfId="32328"/>
    <cellStyle name="Normal 97 8 3" xfId="32329"/>
    <cellStyle name="Normal 97 8 3 2" xfId="32330"/>
    <cellStyle name="Normal 97 8 4" xfId="32331"/>
    <cellStyle name="Normal 97 8 5" xfId="32332"/>
    <cellStyle name="Normal 97 8 6" xfId="32333"/>
    <cellStyle name="Normal 97 9" xfId="32334"/>
    <cellStyle name="Normal 97 9 2" xfId="32335"/>
    <cellStyle name="Normal 97 9 2 2" xfId="32336"/>
    <cellStyle name="Normal 97 9 2 2 2" xfId="32337"/>
    <cellStyle name="Normal 97 9 2 3" xfId="32338"/>
    <cellStyle name="Normal 97 9 3" xfId="32339"/>
    <cellStyle name="Normal 97 9 3 2" xfId="32340"/>
    <cellStyle name="Normal 97 9 4" xfId="32341"/>
    <cellStyle name="Normal 97 9 5" xfId="32342"/>
    <cellStyle name="Normal 97 9 6" xfId="32343"/>
    <cellStyle name="Normal 98" xfId="32344"/>
    <cellStyle name="Normal 98 10" xfId="32345"/>
    <cellStyle name="Normal 98 10 2" xfId="32346"/>
    <cellStyle name="Normal 98 10 2 2" xfId="32347"/>
    <cellStyle name="Normal 98 10 2 2 2" xfId="32348"/>
    <cellStyle name="Normal 98 10 2 3" xfId="32349"/>
    <cellStyle name="Normal 98 10 3" xfId="32350"/>
    <cellStyle name="Normal 98 10 3 2" xfId="32351"/>
    <cellStyle name="Normal 98 10 4" xfId="32352"/>
    <cellStyle name="Normal 98 10 5" xfId="32353"/>
    <cellStyle name="Normal 98 10 6" xfId="32354"/>
    <cellStyle name="Normal 98 11" xfId="32355"/>
    <cellStyle name="Normal 98 11 2" xfId="32356"/>
    <cellStyle name="Normal 98 11 2 2" xfId="32357"/>
    <cellStyle name="Normal 98 11 2 2 2" xfId="32358"/>
    <cellStyle name="Normal 98 11 2 3" xfId="32359"/>
    <cellStyle name="Normal 98 11 3" xfId="32360"/>
    <cellStyle name="Normal 98 11 3 2" xfId="32361"/>
    <cellStyle name="Normal 98 11 4" xfId="32362"/>
    <cellStyle name="Normal 98 11 5" xfId="32363"/>
    <cellStyle name="Normal 98 11 6" xfId="32364"/>
    <cellStyle name="Normal 98 12" xfId="32365"/>
    <cellStyle name="Normal 98 12 2" xfId="32366"/>
    <cellStyle name="Normal 98 12 2 2" xfId="32367"/>
    <cellStyle name="Normal 98 12 2 2 2" xfId="32368"/>
    <cellStyle name="Normal 98 12 2 3" xfId="32369"/>
    <cellStyle name="Normal 98 12 3" xfId="32370"/>
    <cellStyle name="Normal 98 12 3 2" xfId="32371"/>
    <cellStyle name="Normal 98 12 4" xfId="32372"/>
    <cellStyle name="Normal 98 12 5" xfId="32373"/>
    <cellStyle name="Normal 98 12 6" xfId="32374"/>
    <cellStyle name="Normal 98 13" xfId="32375"/>
    <cellStyle name="Normal 98 13 2" xfId="32376"/>
    <cellStyle name="Normal 98 13 2 2" xfId="32377"/>
    <cellStyle name="Normal 98 13 2 2 2" xfId="32378"/>
    <cellStyle name="Normal 98 13 2 3" xfId="32379"/>
    <cellStyle name="Normal 98 13 3" xfId="32380"/>
    <cellStyle name="Normal 98 13 3 2" xfId="32381"/>
    <cellStyle name="Normal 98 13 4" xfId="32382"/>
    <cellStyle name="Normal 98 13 5" xfId="32383"/>
    <cellStyle name="Normal 98 13 6" xfId="32384"/>
    <cellStyle name="Normal 98 14" xfId="32385"/>
    <cellStyle name="Normal 98 14 2" xfId="32386"/>
    <cellStyle name="Normal 98 14 2 2" xfId="32387"/>
    <cellStyle name="Normal 98 14 2 2 2" xfId="32388"/>
    <cellStyle name="Normal 98 14 2 3" xfId="32389"/>
    <cellStyle name="Normal 98 14 3" xfId="32390"/>
    <cellStyle name="Normal 98 14 3 2" xfId="32391"/>
    <cellStyle name="Normal 98 14 4" xfId="32392"/>
    <cellStyle name="Normal 98 14 5" xfId="32393"/>
    <cellStyle name="Normal 98 14 6" xfId="32394"/>
    <cellStyle name="Normal 98 15" xfId="32395"/>
    <cellStyle name="Normal 98 15 2" xfId="32396"/>
    <cellStyle name="Normal 98 15 2 2" xfId="32397"/>
    <cellStyle name="Normal 98 15 2 2 2" xfId="32398"/>
    <cellStyle name="Normal 98 15 2 3" xfId="32399"/>
    <cellStyle name="Normal 98 15 3" xfId="32400"/>
    <cellStyle name="Normal 98 15 3 2" xfId="32401"/>
    <cellStyle name="Normal 98 15 4" xfId="32402"/>
    <cellStyle name="Normal 98 15 5" xfId="32403"/>
    <cellStyle name="Normal 98 15 6" xfId="32404"/>
    <cellStyle name="Normal 98 16" xfId="32405"/>
    <cellStyle name="Normal 98 16 2" xfId="32406"/>
    <cellStyle name="Normal 98 16 2 2" xfId="32407"/>
    <cellStyle name="Normal 98 16 3" xfId="32408"/>
    <cellStyle name="Normal 98 17" xfId="32409"/>
    <cellStyle name="Normal 98 17 2" xfId="32410"/>
    <cellStyle name="Normal 98 18" xfId="32411"/>
    <cellStyle name="Normal 98 19" xfId="32412"/>
    <cellStyle name="Normal 98 2" xfId="32413"/>
    <cellStyle name="Normal 98 2 10" xfId="32414"/>
    <cellStyle name="Normal 98 2 10 2" xfId="32415"/>
    <cellStyle name="Normal 98 2 10 2 2" xfId="32416"/>
    <cellStyle name="Normal 98 2 10 2 2 2" xfId="32417"/>
    <cellStyle name="Normal 98 2 10 2 3" xfId="32418"/>
    <cellStyle name="Normal 98 2 10 3" xfId="32419"/>
    <cellStyle name="Normal 98 2 10 3 2" xfId="32420"/>
    <cellStyle name="Normal 98 2 10 4" xfId="32421"/>
    <cellStyle name="Normal 98 2 10 5" xfId="32422"/>
    <cellStyle name="Normal 98 2 10 6" xfId="32423"/>
    <cellStyle name="Normal 98 2 11" xfId="32424"/>
    <cellStyle name="Normal 98 2 11 2" xfId="32425"/>
    <cellStyle name="Normal 98 2 11 2 2" xfId="32426"/>
    <cellStyle name="Normal 98 2 11 2 2 2" xfId="32427"/>
    <cellStyle name="Normal 98 2 11 2 3" xfId="32428"/>
    <cellStyle name="Normal 98 2 11 3" xfId="32429"/>
    <cellStyle name="Normal 98 2 11 3 2" xfId="32430"/>
    <cellStyle name="Normal 98 2 11 4" xfId="32431"/>
    <cellStyle name="Normal 98 2 11 5" xfId="32432"/>
    <cellStyle name="Normal 98 2 11 6" xfId="32433"/>
    <cellStyle name="Normal 98 2 12" xfId="32434"/>
    <cellStyle name="Normal 98 2 12 2" xfId="32435"/>
    <cellStyle name="Normal 98 2 12 2 2" xfId="32436"/>
    <cellStyle name="Normal 98 2 12 2 2 2" xfId="32437"/>
    <cellStyle name="Normal 98 2 12 2 3" xfId="32438"/>
    <cellStyle name="Normal 98 2 12 3" xfId="32439"/>
    <cellStyle name="Normal 98 2 12 3 2" xfId="32440"/>
    <cellStyle name="Normal 98 2 12 4" xfId="32441"/>
    <cellStyle name="Normal 98 2 12 5" xfId="32442"/>
    <cellStyle name="Normal 98 2 12 6" xfId="32443"/>
    <cellStyle name="Normal 98 2 13" xfId="32444"/>
    <cellStyle name="Normal 98 2 13 2" xfId="32445"/>
    <cellStyle name="Normal 98 2 13 2 2" xfId="32446"/>
    <cellStyle name="Normal 98 2 13 2 2 2" xfId="32447"/>
    <cellStyle name="Normal 98 2 13 2 3" xfId="32448"/>
    <cellStyle name="Normal 98 2 13 3" xfId="32449"/>
    <cellStyle name="Normal 98 2 13 3 2" xfId="32450"/>
    <cellStyle name="Normal 98 2 13 4" xfId="32451"/>
    <cellStyle name="Normal 98 2 13 5" xfId="32452"/>
    <cellStyle name="Normal 98 2 13 6" xfId="32453"/>
    <cellStyle name="Normal 98 2 14" xfId="32454"/>
    <cellStyle name="Normal 98 2 14 2" xfId="32455"/>
    <cellStyle name="Normal 98 2 14 2 2" xfId="32456"/>
    <cellStyle name="Normal 98 2 14 2 2 2" xfId="32457"/>
    <cellStyle name="Normal 98 2 14 2 3" xfId="32458"/>
    <cellStyle name="Normal 98 2 14 3" xfId="32459"/>
    <cellStyle name="Normal 98 2 14 3 2" xfId="32460"/>
    <cellStyle name="Normal 98 2 14 4" xfId="32461"/>
    <cellStyle name="Normal 98 2 14 5" xfId="32462"/>
    <cellStyle name="Normal 98 2 14 6" xfId="32463"/>
    <cellStyle name="Normal 98 2 15" xfId="32464"/>
    <cellStyle name="Normal 98 2 15 2" xfId="32465"/>
    <cellStyle name="Normal 98 2 15 2 2" xfId="32466"/>
    <cellStyle name="Normal 98 2 15 3" xfId="32467"/>
    <cellStyle name="Normal 98 2 16" xfId="32468"/>
    <cellStyle name="Normal 98 2 16 2" xfId="32469"/>
    <cellStyle name="Normal 98 2 17" xfId="32470"/>
    <cellStyle name="Normal 98 2 18" xfId="32471"/>
    <cellStyle name="Normal 98 2 19" xfId="32472"/>
    <cellStyle name="Normal 98 2 2" xfId="32473"/>
    <cellStyle name="Normal 98 2 2 10" xfId="32474"/>
    <cellStyle name="Normal 98 2 2 10 2" xfId="32475"/>
    <cellStyle name="Normal 98 2 2 10 2 2" xfId="32476"/>
    <cellStyle name="Normal 98 2 2 10 2 2 2" xfId="32477"/>
    <cellStyle name="Normal 98 2 2 10 2 3" xfId="32478"/>
    <cellStyle name="Normal 98 2 2 10 3" xfId="32479"/>
    <cellStyle name="Normal 98 2 2 10 3 2" xfId="32480"/>
    <cellStyle name="Normal 98 2 2 10 4" xfId="32481"/>
    <cellStyle name="Normal 98 2 2 10 5" xfId="32482"/>
    <cellStyle name="Normal 98 2 2 10 6" xfId="32483"/>
    <cellStyle name="Normal 98 2 2 11" xfId="32484"/>
    <cellStyle name="Normal 98 2 2 11 2" xfId="32485"/>
    <cellStyle name="Normal 98 2 2 11 2 2" xfId="32486"/>
    <cellStyle name="Normal 98 2 2 11 2 2 2" xfId="32487"/>
    <cellStyle name="Normal 98 2 2 11 2 3" xfId="32488"/>
    <cellStyle name="Normal 98 2 2 11 3" xfId="32489"/>
    <cellStyle name="Normal 98 2 2 11 3 2" xfId="32490"/>
    <cellStyle name="Normal 98 2 2 11 4" xfId="32491"/>
    <cellStyle name="Normal 98 2 2 11 5" xfId="32492"/>
    <cellStyle name="Normal 98 2 2 11 6" xfId="32493"/>
    <cellStyle name="Normal 98 2 2 12" xfId="32494"/>
    <cellStyle name="Normal 98 2 2 12 2" xfId="32495"/>
    <cellStyle name="Normal 98 2 2 12 2 2" xfId="32496"/>
    <cellStyle name="Normal 98 2 2 12 3" xfId="32497"/>
    <cellStyle name="Normal 98 2 2 13" xfId="32498"/>
    <cellStyle name="Normal 98 2 2 13 2" xfId="32499"/>
    <cellStyle name="Normal 98 2 2 14" xfId="32500"/>
    <cellStyle name="Normal 98 2 2 15" xfId="32501"/>
    <cellStyle name="Normal 98 2 2 16" xfId="32502"/>
    <cellStyle name="Normal 98 2 2 2" xfId="32503"/>
    <cellStyle name="Normal 98 2 2 2 2" xfId="32504"/>
    <cellStyle name="Normal 98 2 2 2 2 2" xfId="32505"/>
    <cellStyle name="Normal 98 2 2 2 2 2 2" xfId="32506"/>
    <cellStyle name="Normal 98 2 2 2 2 3" xfId="32507"/>
    <cellStyle name="Normal 98 2 2 2 3" xfId="32508"/>
    <cellStyle name="Normal 98 2 2 2 3 2" xfId="32509"/>
    <cellStyle name="Normal 98 2 2 2 4" xfId="32510"/>
    <cellStyle name="Normal 98 2 2 2 5" xfId="32511"/>
    <cellStyle name="Normal 98 2 2 2 6" xfId="32512"/>
    <cellStyle name="Normal 98 2 2 3" xfId="32513"/>
    <cellStyle name="Normal 98 2 2 3 2" xfId="32514"/>
    <cellStyle name="Normal 98 2 2 3 2 2" xfId="32515"/>
    <cellStyle name="Normal 98 2 2 3 2 2 2" xfId="32516"/>
    <cellStyle name="Normal 98 2 2 3 2 3" xfId="32517"/>
    <cellStyle name="Normal 98 2 2 3 3" xfId="32518"/>
    <cellStyle name="Normal 98 2 2 3 3 2" xfId="32519"/>
    <cellStyle name="Normal 98 2 2 3 4" xfId="32520"/>
    <cellStyle name="Normal 98 2 2 3 5" xfId="32521"/>
    <cellStyle name="Normal 98 2 2 3 6" xfId="32522"/>
    <cellStyle name="Normal 98 2 2 4" xfId="32523"/>
    <cellStyle name="Normal 98 2 2 4 2" xfId="32524"/>
    <cellStyle name="Normal 98 2 2 4 2 2" xfId="32525"/>
    <cellStyle name="Normal 98 2 2 4 2 2 2" xfId="32526"/>
    <cellStyle name="Normal 98 2 2 4 2 3" xfId="32527"/>
    <cellStyle name="Normal 98 2 2 4 3" xfId="32528"/>
    <cellStyle name="Normal 98 2 2 4 3 2" xfId="32529"/>
    <cellStyle name="Normal 98 2 2 4 4" xfId="32530"/>
    <cellStyle name="Normal 98 2 2 4 5" xfId="32531"/>
    <cellStyle name="Normal 98 2 2 4 6" xfId="32532"/>
    <cellStyle name="Normal 98 2 2 5" xfId="32533"/>
    <cellStyle name="Normal 98 2 2 5 2" xfId="32534"/>
    <cellStyle name="Normal 98 2 2 5 2 2" xfId="32535"/>
    <cellStyle name="Normal 98 2 2 5 2 2 2" xfId="32536"/>
    <cellStyle name="Normal 98 2 2 5 2 3" xfId="32537"/>
    <cellStyle name="Normal 98 2 2 5 3" xfId="32538"/>
    <cellStyle name="Normal 98 2 2 5 3 2" xfId="32539"/>
    <cellStyle name="Normal 98 2 2 5 4" xfId="32540"/>
    <cellStyle name="Normal 98 2 2 5 5" xfId="32541"/>
    <cellStyle name="Normal 98 2 2 5 6" xfId="32542"/>
    <cellStyle name="Normal 98 2 2 6" xfId="32543"/>
    <cellStyle name="Normal 98 2 2 6 2" xfId="32544"/>
    <cellStyle name="Normal 98 2 2 6 2 2" xfId="32545"/>
    <cellStyle name="Normal 98 2 2 6 2 2 2" xfId="32546"/>
    <cellStyle name="Normal 98 2 2 6 2 3" xfId="32547"/>
    <cellStyle name="Normal 98 2 2 6 3" xfId="32548"/>
    <cellStyle name="Normal 98 2 2 6 3 2" xfId="32549"/>
    <cellStyle name="Normal 98 2 2 6 4" xfId="32550"/>
    <cellStyle name="Normal 98 2 2 6 5" xfId="32551"/>
    <cellStyle name="Normal 98 2 2 6 6" xfId="32552"/>
    <cellStyle name="Normal 98 2 2 7" xfId="32553"/>
    <cellStyle name="Normal 98 2 2 7 2" xfId="32554"/>
    <cellStyle name="Normal 98 2 2 7 2 2" xfId="32555"/>
    <cellStyle name="Normal 98 2 2 7 2 2 2" xfId="32556"/>
    <cellStyle name="Normal 98 2 2 7 2 3" xfId="32557"/>
    <cellStyle name="Normal 98 2 2 7 3" xfId="32558"/>
    <cellStyle name="Normal 98 2 2 7 3 2" xfId="32559"/>
    <cellStyle name="Normal 98 2 2 7 4" xfId="32560"/>
    <cellStyle name="Normal 98 2 2 7 5" xfId="32561"/>
    <cellStyle name="Normal 98 2 2 7 6" xfId="32562"/>
    <cellStyle name="Normal 98 2 2 8" xfId="32563"/>
    <cellStyle name="Normal 98 2 2 8 2" xfId="32564"/>
    <cellStyle name="Normal 98 2 2 8 2 2" xfId="32565"/>
    <cellStyle name="Normal 98 2 2 8 2 2 2" xfId="32566"/>
    <cellStyle name="Normal 98 2 2 8 2 3" xfId="32567"/>
    <cellStyle name="Normal 98 2 2 8 3" xfId="32568"/>
    <cellStyle name="Normal 98 2 2 8 3 2" xfId="32569"/>
    <cellStyle name="Normal 98 2 2 8 4" xfId="32570"/>
    <cellStyle name="Normal 98 2 2 8 5" xfId="32571"/>
    <cellStyle name="Normal 98 2 2 8 6" xfId="32572"/>
    <cellStyle name="Normal 98 2 2 9" xfId="32573"/>
    <cellStyle name="Normal 98 2 2 9 2" xfId="32574"/>
    <cellStyle name="Normal 98 2 2 9 2 2" xfId="32575"/>
    <cellStyle name="Normal 98 2 2 9 2 2 2" xfId="32576"/>
    <cellStyle name="Normal 98 2 2 9 2 3" xfId="32577"/>
    <cellStyle name="Normal 98 2 2 9 3" xfId="32578"/>
    <cellStyle name="Normal 98 2 2 9 3 2" xfId="32579"/>
    <cellStyle name="Normal 98 2 2 9 4" xfId="32580"/>
    <cellStyle name="Normal 98 2 2 9 5" xfId="32581"/>
    <cellStyle name="Normal 98 2 2 9 6" xfId="32582"/>
    <cellStyle name="Normal 98 2 3" xfId="32583"/>
    <cellStyle name="Normal 98 2 3 2" xfId="32584"/>
    <cellStyle name="Normal 98 2 3 2 2" xfId="32585"/>
    <cellStyle name="Normal 98 2 3 2 2 2" xfId="32586"/>
    <cellStyle name="Normal 98 2 3 2 3" xfId="32587"/>
    <cellStyle name="Normal 98 2 3 3" xfId="32588"/>
    <cellStyle name="Normal 98 2 3 3 2" xfId="32589"/>
    <cellStyle name="Normal 98 2 3 4" xfId="32590"/>
    <cellStyle name="Normal 98 2 3 5" xfId="32591"/>
    <cellStyle name="Normal 98 2 3 6" xfId="32592"/>
    <cellStyle name="Normal 98 2 4" xfId="32593"/>
    <cellStyle name="Normal 98 2 4 2" xfId="32594"/>
    <cellStyle name="Normal 98 2 4 2 2" xfId="32595"/>
    <cellStyle name="Normal 98 2 4 2 2 2" xfId="32596"/>
    <cellStyle name="Normal 98 2 4 2 3" xfId="32597"/>
    <cellStyle name="Normal 98 2 4 3" xfId="32598"/>
    <cellStyle name="Normal 98 2 4 3 2" xfId="32599"/>
    <cellStyle name="Normal 98 2 4 4" xfId="32600"/>
    <cellStyle name="Normal 98 2 4 5" xfId="32601"/>
    <cellStyle name="Normal 98 2 4 6" xfId="32602"/>
    <cellStyle name="Normal 98 2 5" xfId="32603"/>
    <cellStyle name="Normal 98 2 5 2" xfId="32604"/>
    <cellStyle name="Normal 98 2 5 2 2" xfId="32605"/>
    <cellStyle name="Normal 98 2 5 2 2 2" xfId="32606"/>
    <cellStyle name="Normal 98 2 5 2 3" xfId="32607"/>
    <cellStyle name="Normal 98 2 5 3" xfId="32608"/>
    <cellStyle name="Normal 98 2 5 3 2" xfId="32609"/>
    <cellStyle name="Normal 98 2 5 4" xfId="32610"/>
    <cellStyle name="Normal 98 2 5 5" xfId="32611"/>
    <cellStyle name="Normal 98 2 5 6" xfId="32612"/>
    <cellStyle name="Normal 98 2 6" xfId="32613"/>
    <cellStyle name="Normal 98 2 6 2" xfId="32614"/>
    <cellStyle name="Normal 98 2 6 2 2" xfId="32615"/>
    <cellStyle name="Normal 98 2 6 2 2 2" xfId="32616"/>
    <cellStyle name="Normal 98 2 6 2 3" xfId="32617"/>
    <cellStyle name="Normal 98 2 6 3" xfId="32618"/>
    <cellStyle name="Normal 98 2 6 3 2" xfId="32619"/>
    <cellStyle name="Normal 98 2 6 4" xfId="32620"/>
    <cellStyle name="Normal 98 2 6 5" xfId="32621"/>
    <cellStyle name="Normal 98 2 6 6" xfId="32622"/>
    <cellStyle name="Normal 98 2 7" xfId="32623"/>
    <cellStyle name="Normal 98 2 7 2" xfId="32624"/>
    <cellStyle name="Normal 98 2 7 2 2" xfId="32625"/>
    <cellStyle name="Normal 98 2 7 2 2 2" xfId="32626"/>
    <cellStyle name="Normal 98 2 7 2 3" xfId="32627"/>
    <cellStyle name="Normal 98 2 7 3" xfId="32628"/>
    <cellStyle name="Normal 98 2 7 3 2" xfId="32629"/>
    <cellStyle name="Normal 98 2 7 4" xfId="32630"/>
    <cellStyle name="Normal 98 2 7 5" xfId="32631"/>
    <cellStyle name="Normal 98 2 7 6" xfId="32632"/>
    <cellStyle name="Normal 98 2 8" xfId="32633"/>
    <cellStyle name="Normal 98 2 8 2" xfId="32634"/>
    <cellStyle name="Normal 98 2 8 2 2" xfId="32635"/>
    <cellStyle name="Normal 98 2 8 2 2 2" xfId="32636"/>
    <cellStyle name="Normal 98 2 8 2 3" xfId="32637"/>
    <cellStyle name="Normal 98 2 8 3" xfId="32638"/>
    <cellStyle name="Normal 98 2 8 3 2" xfId="32639"/>
    <cellStyle name="Normal 98 2 8 4" xfId="32640"/>
    <cellStyle name="Normal 98 2 8 5" xfId="32641"/>
    <cellStyle name="Normal 98 2 8 6" xfId="32642"/>
    <cellStyle name="Normal 98 2 9" xfId="32643"/>
    <cellStyle name="Normal 98 2 9 2" xfId="32644"/>
    <cellStyle name="Normal 98 2 9 2 2" xfId="32645"/>
    <cellStyle name="Normal 98 2 9 2 2 2" xfId="32646"/>
    <cellStyle name="Normal 98 2 9 2 3" xfId="32647"/>
    <cellStyle name="Normal 98 2 9 3" xfId="32648"/>
    <cellStyle name="Normal 98 2 9 3 2" xfId="32649"/>
    <cellStyle name="Normal 98 2 9 4" xfId="32650"/>
    <cellStyle name="Normal 98 2 9 5" xfId="32651"/>
    <cellStyle name="Normal 98 2 9 6" xfId="32652"/>
    <cellStyle name="Normal 98 20" xfId="32653"/>
    <cellStyle name="Normal 98 3" xfId="32654"/>
    <cellStyle name="Normal 98 3 10" xfId="32655"/>
    <cellStyle name="Normal 98 3 10 2" xfId="32656"/>
    <cellStyle name="Normal 98 3 10 2 2" xfId="32657"/>
    <cellStyle name="Normal 98 3 10 2 2 2" xfId="32658"/>
    <cellStyle name="Normal 98 3 10 2 3" xfId="32659"/>
    <cellStyle name="Normal 98 3 10 3" xfId="32660"/>
    <cellStyle name="Normal 98 3 10 3 2" xfId="32661"/>
    <cellStyle name="Normal 98 3 10 4" xfId="32662"/>
    <cellStyle name="Normal 98 3 10 5" xfId="32663"/>
    <cellStyle name="Normal 98 3 10 6" xfId="32664"/>
    <cellStyle name="Normal 98 3 11" xfId="32665"/>
    <cellStyle name="Normal 98 3 11 2" xfId="32666"/>
    <cellStyle name="Normal 98 3 11 2 2" xfId="32667"/>
    <cellStyle name="Normal 98 3 11 2 2 2" xfId="32668"/>
    <cellStyle name="Normal 98 3 11 2 3" xfId="32669"/>
    <cellStyle name="Normal 98 3 11 3" xfId="32670"/>
    <cellStyle name="Normal 98 3 11 3 2" xfId="32671"/>
    <cellStyle name="Normal 98 3 11 4" xfId="32672"/>
    <cellStyle name="Normal 98 3 11 5" xfId="32673"/>
    <cellStyle name="Normal 98 3 11 6" xfId="32674"/>
    <cellStyle name="Normal 98 3 12" xfId="32675"/>
    <cellStyle name="Normal 98 3 12 2" xfId="32676"/>
    <cellStyle name="Normal 98 3 12 2 2" xfId="32677"/>
    <cellStyle name="Normal 98 3 12 3" xfId="32678"/>
    <cellStyle name="Normal 98 3 13" xfId="32679"/>
    <cellStyle name="Normal 98 3 13 2" xfId="32680"/>
    <cellStyle name="Normal 98 3 14" xfId="32681"/>
    <cellStyle name="Normal 98 3 15" xfId="32682"/>
    <cellStyle name="Normal 98 3 16" xfId="32683"/>
    <cellStyle name="Normal 98 3 2" xfId="32684"/>
    <cellStyle name="Normal 98 3 2 2" xfId="32685"/>
    <cellStyle name="Normal 98 3 2 2 2" xfId="32686"/>
    <cellStyle name="Normal 98 3 2 2 2 2" xfId="32687"/>
    <cellStyle name="Normal 98 3 2 2 3" xfId="32688"/>
    <cellStyle name="Normal 98 3 2 3" xfId="32689"/>
    <cellStyle name="Normal 98 3 2 3 2" xfId="32690"/>
    <cellStyle name="Normal 98 3 2 4" xfId="32691"/>
    <cellStyle name="Normal 98 3 2 5" xfId="32692"/>
    <cellStyle name="Normal 98 3 2 6" xfId="32693"/>
    <cellStyle name="Normal 98 3 3" xfId="32694"/>
    <cellStyle name="Normal 98 3 3 2" xfId="32695"/>
    <cellStyle name="Normal 98 3 3 2 2" xfId="32696"/>
    <cellStyle name="Normal 98 3 3 2 2 2" xfId="32697"/>
    <cellStyle name="Normal 98 3 3 2 3" xfId="32698"/>
    <cellStyle name="Normal 98 3 3 3" xfId="32699"/>
    <cellStyle name="Normal 98 3 3 3 2" xfId="32700"/>
    <cellStyle name="Normal 98 3 3 4" xfId="32701"/>
    <cellStyle name="Normal 98 3 3 5" xfId="32702"/>
    <cellStyle name="Normal 98 3 3 6" xfId="32703"/>
    <cellStyle name="Normal 98 3 4" xfId="32704"/>
    <cellStyle name="Normal 98 3 4 2" xfId="32705"/>
    <cellStyle name="Normal 98 3 4 2 2" xfId="32706"/>
    <cellStyle name="Normal 98 3 4 2 2 2" xfId="32707"/>
    <cellStyle name="Normal 98 3 4 2 3" xfId="32708"/>
    <cellStyle name="Normal 98 3 4 3" xfId="32709"/>
    <cellStyle name="Normal 98 3 4 3 2" xfId="32710"/>
    <cellStyle name="Normal 98 3 4 4" xfId="32711"/>
    <cellStyle name="Normal 98 3 4 5" xfId="32712"/>
    <cellStyle name="Normal 98 3 4 6" xfId="32713"/>
    <cellStyle name="Normal 98 3 5" xfId="32714"/>
    <cellStyle name="Normal 98 3 5 2" xfId="32715"/>
    <cellStyle name="Normal 98 3 5 2 2" xfId="32716"/>
    <cellStyle name="Normal 98 3 5 2 2 2" xfId="32717"/>
    <cellStyle name="Normal 98 3 5 2 3" xfId="32718"/>
    <cellStyle name="Normal 98 3 5 3" xfId="32719"/>
    <cellStyle name="Normal 98 3 5 3 2" xfId="32720"/>
    <cellStyle name="Normal 98 3 5 4" xfId="32721"/>
    <cellStyle name="Normal 98 3 5 5" xfId="32722"/>
    <cellStyle name="Normal 98 3 5 6" xfId="32723"/>
    <cellStyle name="Normal 98 3 6" xfId="32724"/>
    <cellStyle name="Normal 98 3 6 2" xfId="32725"/>
    <cellStyle name="Normal 98 3 6 2 2" xfId="32726"/>
    <cellStyle name="Normal 98 3 6 2 2 2" xfId="32727"/>
    <cellStyle name="Normal 98 3 6 2 3" xfId="32728"/>
    <cellStyle name="Normal 98 3 6 3" xfId="32729"/>
    <cellStyle name="Normal 98 3 6 3 2" xfId="32730"/>
    <cellStyle name="Normal 98 3 6 4" xfId="32731"/>
    <cellStyle name="Normal 98 3 6 5" xfId="32732"/>
    <cellStyle name="Normal 98 3 6 6" xfId="32733"/>
    <cellStyle name="Normal 98 3 7" xfId="32734"/>
    <cellStyle name="Normal 98 3 7 2" xfId="32735"/>
    <cellStyle name="Normal 98 3 7 2 2" xfId="32736"/>
    <cellStyle name="Normal 98 3 7 2 2 2" xfId="32737"/>
    <cellStyle name="Normal 98 3 7 2 3" xfId="32738"/>
    <cellStyle name="Normal 98 3 7 3" xfId="32739"/>
    <cellStyle name="Normal 98 3 7 3 2" xfId="32740"/>
    <cellStyle name="Normal 98 3 7 4" xfId="32741"/>
    <cellStyle name="Normal 98 3 7 5" xfId="32742"/>
    <cellStyle name="Normal 98 3 7 6" xfId="32743"/>
    <cellStyle name="Normal 98 3 8" xfId="32744"/>
    <cellStyle name="Normal 98 3 8 2" xfId="32745"/>
    <cellStyle name="Normal 98 3 8 2 2" xfId="32746"/>
    <cellStyle name="Normal 98 3 8 2 2 2" xfId="32747"/>
    <cellStyle name="Normal 98 3 8 2 3" xfId="32748"/>
    <cellStyle name="Normal 98 3 8 3" xfId="32749"/>
    <cellStyle name="Normal 98 3 8 3 2" xfId="32750"/>
    <cellStyle name="Normal 98 3 8 4" xfId="32751"/>
    <cellStyle name="Normal 98 3 8 5" xfId="32752"/>
    <cellStyle name="Normal 98 3 8 6" xfId="32753"/>
    <cellStyle name="Normal 98 3 9" xfId="32754"/>
    <cellStyle name="Normal 98 3 9 2" xfId="32755"/>
    <cellStyle name="Normal 98 3 9 2 2" xfId="32756"/>
    <cellStyle name="Normal 98 3 9 2 2 2" xfId="32757"/>
    <cellStyle name="Normal 98 3 9 2 3" xfId="32758"/>
    <cellStyle name="Normal 98 3 9 3" xfId="32759"/>
    <cellStyle name="Normal 98 3 9 3 2" xfId="32760"/>
    <cellStyle name="Normal 98 3 9 4" xfId="32761"/>
    <cellStyle name="Normal 98 3 9 5" xfId="32762"/>
    <cellStyle name="Normal 98 3 9 6" xfId="32763"/>
    <cellStyle name="Normal 98 4" xfId="32764"/>
    <cellStyle name="Normal 98 4 2" xfId="32765"/>
    <cellStyle name="Normal 98 4 2 2" xfId="32766"/>
    <cellStyle name="Normal 98 4 2 2 2" xfId="32767"/>
    <cellStyle name="Normal 98 4 2 3" xfId="32768"/>
    <cellStyle name="Normal 98 4 3" xfId="32769"/>
    <cellStyle name="Normal 98 4 3 2" xfId="32770"/>
    <cellStyle name="Normal 98 4 4" xfId="32771"/>
    <cellStyle name="Normal 98 4 5" xfId="32772"/>
    <cellStyle name="Normal 98 4 6" xfId="32773"/>
    <cellStyle name="Normal 98 5" xfId="32774"/>
    <cellStyle name="Normal 98 5 2" xfId="32775"/>
    <cellStyle name="Normal 98 5 2 2" xfId="32776"/>
    <cellStyle name="Normal 98 5 2 2 2" xfId="32777"/>
    <cellStyle name="Normal 98 5 2 3" xfId="32778"/>
    <cellStyle name="Normal 98 5 3" xfId="32779"/>
    <cellStyle name="Normal 98 5 3 2" xfId="32780"/>
    <cellStyle name="Normal 98 5 4" xfId="32781"/>
    <cellStyle name="Normal 98 5 5" xfId="32782"/>
    <cellStyle name="Normal 98 5 6" xfId="32783"/>
    <cellStyle name="Normal 98 6" xfId="32784"/>
    <cellStyle name="Normal 98 6 2" xfId="32785"/>
    <cellStyle name="Normal 98 6 2 2" xfId="32786"/>
    <cellStyle name="Normal 98 6 2 2 2" xfId="32787"/>
    <cellStyle name="Normal 98 6 2 3" xfId="32788"/>
    <cellStyle name="Normal 98 6 3" xfId="32789"/>
    <cellStyle name="Normal 98 6 3 2" xfId="32790"/>
    <cellStyle name="Normal 98 6 4" xfId="32791"/>
    <cellStyle name="Normal 98 6 5" xfId="32792"/>
    <cellStyle name="Normal 98 6 6" xfId="32793"/>
    <cellStyle name="Normal 98 7" xfId="32794"/>
    <cellStyle name="Normal 98 7 2" xfId="32795"/>
    <cellStyle name="Normal 98 7 2 2" xfId="32796"/>
    <cellStyle name="Normal 98 7 2 2 2" xfId="32797"/>
    <cellStyle name="Normal 98 7 2 3" xfId="32798"/>
    <cellStyle name="Normal 98 7 3" xfId="32799"/>
    <cellStyle name="Normal 98 7 3 2" xfId="32800"/>
    <cellStyle name="Normal 98 7 4" xfId="32801"/>
    <cellStyle name="Normal 98 7 5" xfId="32802"/>
    <cellStyle name="Normal 98 7 6" xfId="32803"/>
    <cellStyle name="Normal 98 8" xfId="32804"/>
    <cellStyle name="Normal 98 8 2" xfId="32805"/>
    <cellStyle name="Normal 98 8 2 2" xfId="32806"/>
    <cellStyle name="Normal 98 8 2 2 2" xfId="32807"/>
    <cellStyle name="Normal 98 8 2 3" xfId="32808"/>
    <cellStyle name="Normal 98 8 3" xfId="32809"/>
    <cellStyle name="Normal 98 8 3 2" xfId="32810"/>
    <cellStyle name="Normal 98 8 4" xfId="32811"/>
    <cellStyle name="Normal 98 8 5" xfId="32812"/>
    <cellStyle name="Normal 98 8 6" xfId="32813"/>
    <cellStyle name="Normal 98 9" xfId="32814"/>
    <cellStyle name="Normal 98 9 2" xfId="32815"/>
    <cellStyle name="Normal 98 9 2 2" xfId="32816"/>
    <cellStyle name="Normal 98 9 2 2 2" xfId="32817"/>
    <cellStyle name="Normal 98 9 2 3" xfId="32818"/>
    <cellStyle name="Normal 98 9 3" xfId="32819"/>
    <cellStyle name="Normal 98 9 3 2" xfId="32820"/>
    <cellStyle name="Normal 98 9 4" xfId="32821"/>
    <cellStyle name="Normal 98 9 5" xfId="32822"/>
    <cellStyle name="Normal 98 9 6" xfId="32823"/>
    <cellStyle name="Normal 99" xfId="32824"/>
    <cellStyle name="Normal 99 10" xfId="32825"/>
    <cellStyle name="Normal 99 10 2" xfId="32826"/>
    <cellStyle name="Normal 99 10 2 2" xfId="32827"/>
    <cellStyle name="Normal 99 10 2 2 2" xfId="32828"/>
    <cellStyle name="Normal 99 10 2 3" xfId="32829"/>
    <cellStyle name="Normal 99 10 3" xfId="32830"/>
    <cellStyle name="Normal 99 10 3 2" xfId="32831"/>
    <cellStyle name="Normal 99 10 4" xfId="32832"/>
    <cellStyle name="Normal 99 10 5" xfId="32833"/>
    <cellStyle name="Normal 99 10 6" xfId="32834"/>
    <cellStyle name="Normal 99 11" xfId="32835"/>
    <cellStyle name="Normal 99 11 2" xfId="32836"/>
    <cellStyle name="Normal 99 11 2 2" xfId="32837"/>
    <cellStyle name="Normal 99 11 2 2 2" xfId="32838"/>
    <cellStyle name="Normal 99 11 2 3" xfId="32839"/>
    <cellStyle name="Normal 99 11 3" xfId="32840"/>
    <cellStyle name="Normal 99 11 3 2" xfId="32841"/>
    <cellStyle name="Normal 99 11 4" xfId="32842"/>
    <cellStyle name="Normal 99 11 5" xfId="32843"/>
    <cellStyle name="Normal 99 11 6" xfId="32844"/>
    <cellStyle name="Normal 99 12" xfId="32845"/>
    <cellStyle name="Normal 99 12 2" xfId="32846"/>
    <cellStyle name="Normal 99 12 2 2" xfId="32847"/>
    <cellStyle name="Normal 99 12 2 2 2" xfId="32848"/>
    <cellStyle name="Normal 99 12 2 3" xfId="32849"/>
    <cellStyle name="Normal 99 12 3" xfId="32850"/>
    <cellStyle name="Normal 99 12 3 2" xfId="32851"/>
    <cellStyle name="Normal 99 12 4" xfId="32852"/>
    <cellStyle name="Normal 99 12 5" xfId="32853"/>
    <cellStyle name="Normal 99 12 6" xfId="32854"/>
    <cellStyle name="Normal 99 13" xfId="32855"/>
    <cellStyle name="Normal 99 13 2" xfId="32856"/>
    <cellStyle name="Normal 99 13 2 2" xfId="32857"/>
    <cellStyle name="Normal 99 13 2 2 2" xfId="32858"/>
    <cellStyle name="Normal 99 13 2 3" xfId="32859"/>
    <cellStyle name="Normal 99 13 3" xfId="32860"/>
    <cellStyle name="Normal 99 13 3 2" xfId="32861"/>
    <cellStyle name="Normal 99 13 4" xfId="32862"/>
    <cellStyle name="Normal 99 13 5" xfId="32863"/>
    <cellStyle name="Normal 99 13 6" xfId="32864"/>
    <cellStyle name="Normal 99 14" xfId="32865"/>
    <cellStyle name="Normal 99 14 2" xfId="32866"/>
    <cellStyle name="Normal 99 14 2 2" xfId="32867"/>
    <cellStyle name="Normal 99 14 2 2 2" xfId="32868"/>
    <cellStyle name="Normal 99 14 2 3" xfId="32869"/>
    <cellStyle name="Normal 99 14 3" xfId="32870"/>
    <cellStyle name="Normal 99 14 3 2" xfId="32871"/>
    <cellStyle name="Normal 99 14 4" xfId="32872"/>
    <cellStyle name="Normal 99 14 5" xfId="32873"/>
    <cellStyle name="Normal 99 14 6" xfId="32874"/>
    <cellStyle name="Normal 99 15" xfId="32875"/>
    <cellStyle name="Normal 99 15 2" xfId="32876"/>
    <cellStyle name="Normal 99 15 2 2" xfId="32877"/>
    <cellStyle name="Normal 99 15 2 2 2" xfId="32878"/>
    <cellStyle name="Normal 99 15 2 3" xfId="32879"/>
    <cellStyle name="Normal 99 15 3" xfId="32880"/>
    <cellStyle name="Normal 99 15 3 2" xfId="32881"/>
    <cellStyle name="Normal 99 15 4" xfId="32882"/>
    <cellStyle name="Normal 99 15 5" xfId="32883"/>
    <cellStyle name="Normal 99 15 6" xfId="32884"/>
    <cellStyle name="Normal 99 16" xfId="32885"/>
    <cellStyle name="Normal 99 16 2" xfId="32886"/>
    <cellStyle name="Normal 99 16 2 2" xfId="32887"/>
    <cellStyle name="Normal 99 16 3" xfId="32888"/>
    <cellStyle name="Normal 99 17" xfId="32889"/>
    <cellStyle name="Normal 99 17 2" xfId="32890"/>
    <cellStyle name="Normal 99 18" xfId="32891"/>
    <cellStyle name="Normal 99 19" xfId="32892"/>
    <cellStyle name="Normal 99 2" xfId="32893"/>
    <cellStyle name="Normal 99 2 10" xfId="32894"/>
    <cellStyle name="Normal 99 2 10 2" xfId="32895"/>
    <cellStyle name="Normal 99 2 10 2 2" xfId="32896"/>
    <cellStyle name="Normal 99 2 10 2 2 2" xfId="32897"/>
    <cellStyle name="Normal 99 2 10 2 3" xfId="32898"/>
    <cellStyle name="Normal 99 2 10 3" xfId="32899"/>
    <cellStyle name="Normal 99 2 10 3 2" xfId="32900"/>
    <cellStyle name="Normal 99 2 10 4" xfId="32901"/>
    <cellStyle name="Normal 99 2 10 5" xfId="32902"/>
    <cellStyle name="Normal 99 2 10 6" xfId="32903"/>
    <cellStyle name="Normal 99 2 11" xfId="32904"/>
    <cellStyle name="Normal 99 2 11 2" xfId="32905"/>
    <cellStyle name="Normal 99 2 11 2 2" xfId="32906"/>
    <cellStyle name="Normal 99 2 11 2 2 2" xfId="32907"/>
    <cellStyle name="Normal 99 2 11 2 3" xfId="32908"/>
    <cellStyle name="Normal 99 2 11 3" xfId="32909"/>
    <cellStyle name="Normal 99 2 11 3 2" xfId="32910"/>
    <cellStyle name="Normal 99 2 11 4" xfId="32911"/>
    <cellStyle name="Normal 99 2 11 5" xfId="32912"/>
    <cellStyle name="Normal 99 2 11 6" xfId="32913"/>
    <cellStyle name="Normal 99 2 12" xfId="32914"/>
    <cellStyle name="Normal 99 2 12 2" xfId="32915"/>
    <cellStyle name="Normal 99 2 12 2 2" xfId="32916"/>
    <cellStyle name="Normal 99 2 12 2 2 2" xfId="32917"/>
    <cellStyle name="Normal 99 2 12 2 3" xfId="32918"/>
    <cellStyle name="Normal 99 2 12 3" xfId="32919"/>
    <cellStyle name="Normal 99 2 12 3 2" xfId="32920"/>
    <cellStyle name="Normal 99 2 12 4" xfId="32921"/>
    <cellStyle name="Normal 99 2 12 5" xfId="32922"/>
    <cellStyle name="Normal 99 2 12 6" xfId="32923"/>
    <cellStyle name="Normal 99 2 13" xfId="32924"/>
    <cellStyle name="Normal 99 2 13 2" xfId="32925"/>
    <cellStyle name="Normal 99 2 13 2 2" xfId="32926"/>
    <cellStyle name="Normal 99 2 13 2 2 2" xfId="32927"/>
    <cellStyle name="Normal 99 2 13 2 3" xfId="32928"/>
    <cellStyle name="Normal 99 2 13 3" xfId="32929"/>
    <cellStyle name="Normal 99 2 13 3 2" xfId="32930"/>
    <cellStyle name="Normal 99 2 13 4" xfId="32931"/>
    <cellStyle name="Normal 99 2 13 5" xfId="32932"/>
    <cellStyle name="Normal 99 2 13 6" xfId="32933"/>
    <cellStyle name="Normal 99 2 14" xfId="32934"/>
    <cellStyle name="Normal 99 2 14 2" xfId="32935"/>
    <cellStyle name="Normal 99 2 14 2 2" xfId="32936"/>
    <cellStyle name="Normal 99 2 14 2 2 2" xfId="32937"/>
    <cellStyle name="Normal 99 2 14 2 3" xfId="32938"/>
    <cellStyle name="Normal 99 2 14 3" xfId="32939"/>
    <cellStyle name="Normal 99 2 14 3 2" xfId="32940"/>
    <cellStyle name="Normal 99 2 14 4" xfId="32941"/>
    <cellStyle name="Normal 99 2 14 5" xfId="32942"/>
    <cellStyle name="Normal 99 2 14 6" xfId="32943"/>
    <cellStyle name="Normal 99 2 15" xfId="32944"/>
    <cellStyle name="Normal 99 2 15 2" xfId="32945"/>
    <cellStyle name="Normal 99 2 15 2 2" xfId="32946"/>
    <cellStyle name="Normal 99 2 15 3" xfId="32947"/>
    <cellStyle name="Normal 99 2 16" xfId="32948"/>
    <cellStyle name="Normal 99 2 16 2" xfId="32949"/>
    <cellStyle name="Normal 99 2 17" xfId="32950"/>
    <cellStyle name="Normal 99 2 18" xfId="32951"/>
    <cellStyle name="Normal 99 2 19" xfId="32952"/>
    <cellStyle name="Normal 99 2 2" xfId="32953"/>
    <cellStyle name="Normal 99 2 2 10" xfId="32954"/>
    <cellStyle name="Normal 99 2 2 10 2" xfId="32955"/>
    <cellStyle name="Normal 99 2 2 10 2 2" xfId="32956"/>
    <cellStyle name="Normal 99 2 2 10 2 2 2" xfId="32957"/>
    <cellStyle name="Normal 99 2 2 10 2 3" xfId="32958"/>
    <cellStyle name="Normal 99 2 2 10 3" xfId="32959"/>
    <cellStyle name="Normal 99 2 2 10 3 2" xfId="32960"/>
    <cellStyle name="Normal 99 2 2 10 4" xfId="32961"/>
    <cellStyle name="Normal 99 2 2 10 5" xfId="32962"/>
    <cellStyle name="Normal 99 2 2 10 6" xfId="32963"/>
    <cellStyle name="Normal 99 2 2 11" xfId="32964"/>
    <cellStyle name="Normal 99 2 2 11 2" xfId="32965"/>
    <cellStyle name="Normal 99 2 2 11 2 2" xfId="32966"/>
    <cellStyle name="Normal 99 2 2 11 2 2 2" xfId="32967"/>
    <cellStyle name="Normal 99 2 2 11 2 3" xfId="32968"/>
    <cellStyle name="Normal 99 2 2 11 3" xfId="32969"/>
    <cellStyle name="Normal 99 2 2 11 3 2" xfId="32970"/>
    <cellStyle name="Normal 99 2 2 11 4" xfId="32971"/>
    <cellStyle name="Normal 99 2 2 11 5" xfId="32972"/>
    <cellStyle name="Normal 99 2 2 11 6" xfId="32973"/>
    <cellStyle name="Normal 99 2 2 12" xfId="32974"/>
    <cellStyle name="Normal 99 2 2 12 2" xfId="32975"/>
    <cellStyle name="Normal 99 2 2 12 2 2" xfId="32976"/>
    <cellStyle name="Normal 99 2 2 12 3" xfId="32977"/>
    <cellStyle name="Normal 99 2 2 13" xfId="32978"/>
    <cellStyle name="Normal 99 2 2 13 2" xfId="32979"/>
    <cellStyle name="Normal 99 2 2 14" xfId="32980"/>
    <cellStyle name="Normal 99 2 2 15" xfId="32981"/>
    <cellStyle name="Normal 99 2 2 16" xfId="32982"/>
    <cellStyle name="Normal 99 2 2 2" xfId="32983"/>
    <cellStyle name="Normal 99 2 2 2 2" xfId="32984"/>
    <cellStyle name="Normal 99 2 2 2 2 2" xfId="32985"/>
    <cellStyle name="Normal 99 2 2 2 2 2 2" xfId="32986"/>
    <cellStyle name="Normal 99 2 2 2 2 3" xfId="32987"/>
    <cellStyle name="Normal 99 2 2 2 3" xfId="32988"/>
    <cellStyle name="Normal 99 2 2 2 3 2" xfId="32989"/>
    <cellStyle name="Normal 99 2 2 2 4" xfId="32990"/>
    <cellStyle name="Normal 99 2 2 2 5" xfId="32991"/>
    <cellStyle name="Normal 99 2 2 2 6" xfId="32992"/>
    <cellStyle name="Normal 99 2 2 3" xfId="32993"/>
    <cellStyle name="Normal 99 2 2 3 2" xfId="32994"/>
    <cellStyle name="Normal 99 2 2 3 2 2" xfId="32995"/>
    <cellStyle name="Normal 99 2 2 3 2 2 2" xfId="32996"/>
    <cellStyle name="Normal 99 2 2 3 2 3" xfId="32997"/>
    <cellStyle name="Normal 99 2 2 3 3" xfId="32998"/>
    <cellStyle name="Normal 99 2 2 3 3 2" xfId="32999"/>
    <cellStyle name="Normal 99 2 2 3 4" xfId="33000"/>
    <cellStyle name="Normal 99 2 2 3 5" xfId="33001"/>
    <cellStyle name="Normal 99 2 2 3 6" xfId="33002"/>
    <cellStyle name="Normal 99 2 2 4" xfId="33003"/>
    <cellStyle name="Normal 99 2 2 4 2" xfId="33004"/>
    <cellStyle name="Normal 99 2 2 4 2 2" xfId="33005"/>
    <cellStyle name="Normal 99 2 2 4 2 2 2" xfId="33006"/>
    <cellStyle name="Normal 99 2 2 4 2 3" xfId="33007"/>
    <cellStyle name="Normal 99 2 2 4 3" xfId="33008"/>
    <cellStyle name="Normal 99 2 2 4 3 2" xfId="33009"/>
    <cellStyle name="Normal 99 2 2 4 4" xfId="33010"/>
    <cellStyle name="Normal 99 2 2 4 5" xfId="33011"/>
    <cellStyle name="Normal 99 2 2 4 6" xfId="33012"/>
    <cellStyle name="Normal 99 2 2 5" xfId="33013"/>
    <cellStyle name="Normal 99 2 2 5 2" xfId="33014"/>
    <cellStyle name="Normal 99 2 2 5 2 2" xfId="33015"/>
    <cellStyle name="Normal 99 2 2 5 2 2 2" xfId="33016"/>
    <cellStyle name="Normal 99 2 2 5 2 3" xfId="33017"/>
    <cellStyle name="Normal 99 2 2 5 3" xfId="33018"/>
    <cellStyle name="Normal 99 2 2 5 3 2" xfId="33019"/>
    <cellStyle name="Normal 99 2 2 5 4" xfId="33020"/>
    <cellStyle name="Normal 99 2 2 5 5" xfId="33021"/>
    <cellStyle name="Normal 99 2 2 5 6" xfId="33022"/>
    <cellStyle name="Normal 99 2 2 6" xfId="33023"/>
    <cellStyle name="Normal 99 2 2 6 2" xfId="33024"/>
    <cellStyle name="Normal 99 2 2 6 2 2" xfId="33025"/>
    <cellStyle name="Normal 99 2 2 6 2 2 2" xfId="33026"/>
    <cellStyle name="Normal 99 2 2 6 2 3" xfId="33027"/>
    <cellStyle name="Normal 99 2 2 6 3" xfId="33028"/>
    <cellStyle name="Normal 99 2 2 6 3 2" xfId="33029"/>
    <cellStyle name="Normal 99 2 2 6 4" xfId="33030"/>
    <cellStyle name="Normal 99 2 2 6 5" xfId="33031"/>
    <cellStyle name="Normal 99 2 2 6 6" xfId="33032"/>
    <cellStyle name="Normal 99 2 2 7" xfId="33033"/>
    <cellStyle name="Normal 99 2 2 7 2" xfId="33034"/>
    <cellStyle name="Normal 99 2 2 7 2 2" xfId="33035"/>
    <cellStyle name="Normal 99 2 2 7 2 2 2" xfId="33036"/>
    <cellStyle name="Normal 99 2 2 7 2 3" xfId="33037"/>
    <cellStyle name="Normal 99 2 2 7 3" xfId="33038"/>
    <cellStyle name="Normal 99 2 2 7 3 2" xfId="33039"/>
    <cellStyle name="Normal 99 2 2 7 4" xfId="33040"/>
    <cellStyle name="Normal 99 2 2 7 5" xfId="33041"/>
    <cellStyle name="Normal 99 2 2 7 6" xfId="33042"/>
    <cellStyle name="Normal 99 2 2 8" xfId="33043"/>
    <cellStyle name="Normal 99 2 2 8 2" xfId="33044"/>
    <cellStyle name="Normal 99 2 2 8 2 2" xfId="33045"/>
    <cellStyle name="Normal 99 2 2 8 2 2 2" xfId="33046"/>
    <cellStyle name="Normal 99 2 2 8 2 3" xfId="33047"/>
    <cellStyle name="Normal 99 2 2 8 3" xfId="33048"/>
    <cellStyle name="Normal 99 2 2 8 3 2" xfId="33049"/>
    <cellStyle name="Normal 99 2 2 8 4" xfId="33050"/>
    <cellStyle name="Normal 99 2 2 8 5" xfId="33051"/>
    <cellStyle name="Normal 99 2 2 8 6" xfId="33052"/>
    <cellStyle name="Normal 99 2 2 9" xfId="33053"/>
    <cellStyle name="Normal 99 2 2 9 2" xfId="33054"/>
    <cellStyle name="Normal 99 2 2 9 2 2" xfId="33055"/>
    <cellStyle name="Normal 99 2 2 9 2 2 2" xfId="33056"/>
    <cellStyle name="Normal 99 2 2 9 2 3" xfId="33057"/>
    <cellStyle name="Normal 99 2 2 9 3" xfId="33058"/>
    <cellStyle name="Normal 99 2 2 9 3 2" xfId="33059"/>
    <cellStyle name="Normal 99 2 2 9 4" xfId="33060"/>
    <cellStyle name="Normal 99 2 2 9 5" xfId="33061"/>
    <cellStyle name="Normal 99 2 2 9 6" xfId="33062"/>
    <cellStyle name="Normal 99 2 3" xfId="33063"/>
    <cellStyle name="Normal 99 2 3 2" xfId="33064"/>
    <cellStyle name="Normal 99 2 3 2 2" xfId="33065"/>
    <cellStyle name="Normal 99 2 3 2 2 2" xfId="33066"/>
    <cellStyle name="Normal 99 2 3 2 3" xfId="33067"/>
    <cellStyle name="Normal 99 2 3 3" xfId="33068"/>
    <cellStyle name="Normal 99 2 3 3 2" xfId="33069"/>
    <cellStyle name="Normal 99 2 3 4" xfId="33070"/>
    <cellStyle name="Normal 99 2 3 5" xfId="33071"/>
    <cellStyle name="Normal 99 2 3 6" xfId="33072"/>
    <cellStyle name="Normal 99 2 4" xfId="33073"/>
    <cellStyle name="Normal 99 2 4 2" xfId="33074"/>
    <cellStyle name="Normal 99 2 4 2 2" xfId="33075"/>
    <cellStyle name="Normal 99 2 4 2 2 2" xfId="33076"/>
    <cellStyle name="Normal 99 2 4 2 3" xfId="33077"/>
    <cellStyle name="Normal 99 2 4 3" xfId="33078"/>
    <cellStyle name="Normal 99 2 4 3 2" xfId="33079"/>
    <cellStyle name="Normal 99 2 4 4" xfId="33080"/>
    <cellStyle name="Normal 99 2 4 5" xfId="33081"/>
    <cellStyle name="Normal 99 2 4 6" xfId="33082"/>
    <cellStyle name="Normal 99 2 5" xfId="33083"/>
    <cellStyle name="Normal 99 2 5 2" xfId="33084"/>
    <cellStyle name="Normal 99 2 5 2 2" xfId="33085"/>
    <cellStyle name="Normal 99 2 5 2 2 2" xfId="33086"/>
    <cellStyle name="Normal 99 2 5 2 3" xfId="33087"/>
    <cellStyle name="Normal 99 2 5 3" xfId="33088"/>
    <cellStyle name="Normal 99 2 5 3 2" xfId="33089"/>
    <cellStyle name="Normal 99 2 5 4" xfId="33090"/>
    <cellStyle name="Normal 99 2 5 5" xfId="33091"/>
    <cellStyle name="Normal 99 2 5 6" xfId="33092"/>
    <cellStyle name="Normal 99 2 6" xfId="33093"/>
    <cellStyle name="Normal 99 2 6 2" xfId="33094"/>
    <cellStyle name="Normal 99 2 6 2 2" xfId="33095"/>
    <cellStyle name="Normal 99 2 6 2 2 2" xfId="33096"/>
    <cellStyle name="Normal 99 2 6 2 3" xfId="33097"/>
    <cellStyle name="Normal 99 2 6 3" xfId="33098"/>
    <cellStyle name="Normal 99 2 6 3 2" xfId="33099"/>
    <cellStyle name="Normal 99 2 6 4" xfId="33100"/>
    <cellStyle name="Normal 99 2 6 5" xfId="33101"/>
    <cellStyle name="Normal 99 2 6 6" xfId="33102"/>
    <cellStyle name="Normal 99 2 7" xfId="33103"/>
    <cellStyle name="Normal 99 2 7 2" xfId="33104"/>
    <cellStyle name="Normal 99 2 7 2 2" xfId="33105"/>
    <cellStyle name="Normal 99 2 7 2 2 2" xfId="33106"/>
    <cellStyle name="Normal 99 2 7 2 3" xfId="33107"/>
    <cellStyle name="Normal 99 2 7 3" xfId="33108"/>
    <cellStyle name="Normal 99 2 7 3 2" xfId="33109"/>
    <cellStyle name="Normal 99 2 7 4" xfId="33110"/>
    <cellStyle name="Normal 99 2 7 5" xfId="33111"/>
    <cellStyle name="Normal 99 2 7 6" xfId="33112"/>
    <cellStyle name="Normal 99 2 8" xfId="33113"/>
    <cellStyle name="Normal 99 2 8 2" xfId="33114"/>
    <cellStyle name="Normal 99 2 8 2 2" xfId="33115"/>
    <cellStyle name="Normal 99 2 8 2 2 2" xfId="33116"/>
    <cellStyle name="Normal 99 2 8 2 3" xfId="33117"/>
    <cellStyle name="Normal 99 2 8 3" xfId="33118"/>
    <cellStyle name="Normal 99 2 8 3 2" xfId="33119"/>
    <cellStyle name="Normal 99 2 8 4" xfId="33120"/>
    <cellStyle name="Normal 99 2 8 5" xfId="33121"/>
    <cellStyle name="Normal 99 2 8 6" xfId="33122"/>
    <cellStyle name="Normal 99 2 9" xfId="33123"/>
    <cellStyle name="Normal 99 2 9 2" xfId="33124"/>
    <cellStyle name="Normal 99 2 9 2 2" xfId="33125"/>
    <cellStyle name="Normal 99 2 9 2 2 2" xfId="33126"/>
    <cellStyle name="Normal 99 2 9 2 3" xfId="33127"/>
    <cellStyle name="Normal 99 2 9 3" xfId="33128"/>
    <cellStyle name="Normal 99 2 9 3 2" xfId="33129"/>
    <cellStyle name="Normal 99 2 9 4" xfId="33130"/>
    <cellStyle name="Normal 99 2 9 5" xfId="33131"/>
    <cellStyle name="Normal 99 2 9 6" xfId="33132"/>
    <cellStyle name="Normal 99 20" xfId="33133"/>
    <cellStyle name="Normal 99 3" xfId="33134"/>
    <cellStyle name="Normal 99 3 10" xfId="33135"/>
    <cellStyle name="Normal 99 3 10 2" xfId="33136"/>
    <cellStyle name="Normal 99 3 10 2 2" xfId="33137"/>
    <cellStyle name="Normal 99 3 10 2 2 2" xfId="33138"/>
    <cellStyle name="Normal 99 3 10 2 3" xfId="33139"/>
    <cellStyle name="Normal 99 3 10 3" xfId="33140"/>
    <cellStyle name="Normal 99 3 10 3 2" xfId="33141"/>
    <cellStyle name="Normal 99 3 10 4" xfId="33142"/>
    <cellStyle name="Normal 99 3 10 5" xfId="33143"/>
    <cellStyle name="Normal 99 3 10 6" xfId="33144"/>
    <cellStyle name="Normal 99 3 11" xfId="33145"/>
    <cellStyle name="Normal 99 3 11 2" xfId="33146"/>
    <cellStyle name="Normal 99 3 11 2 2" xfId="33147"/>
    <cellStyle name="Normal 99 3 11 2 2 2" xfId="33148"/>
    <cellStyle name="Normal 99 3 11 2 3" xfId="33149"/>
    <cellStyle name="Normal 99 3 11 3" xfId="33150"/>
    <cellStyle name="Normal 99 3 11 3 2" xfId="33151"/>
    <cellStyle name="Normal 99 3 11 4" xfId="33152"/>
    <cellStyle name="Normal 99 3 11 5" xfId="33153"/>
    <cellStyle name="Normal 99 3 11 6" xfId="33154"/>
    <cellStyle name="Normal 99 3 12" xfId="33155"/>
    <cellStyle name="Normal 99 3 12 2" xfId="33156"/>
    <cellStyle name="Normal 99 3 12 2 2" xfId="33157"/>
    <cellStyle name="Normal 99 3 12 3" xfId="33158"/>
    <cellStyle name="Normal 99 3 13" xfId="33159"/>
    <cellStyle name="Normal 99 3 13 2" xfId="33160"/>
    <cellStyle name="Normal 99 3 14" xfId="33161"/>
    <cellStyle name="Normal 99 3 15" xfId="33162"/>
    <cellStyle name="Normal 99 3 16" xfId="33163"/>
    <cellStyle name="Normal 99 3 2" xfId="33164"/>
    <cellStyle name="Normal 99 3 2 2" xfId="33165"/>
    <cellStyle name="Normal 99 3 2 2 2" xfId="33166"/>
    <cellStyle name="Normal 99 3 2 2 2 2" xfId="33167"/>
    <cellStyle name="Normal 99 3 2 2 3" xfId="33168"/>
    <cellStyle name="Normal 99 3 2 3" xfId="33169"/>
    <cellStyle name="Normal 99 3 2 3 2" xfId="33170"/>
    <cellStyle name="Normal 99 3 2 4" xfId="33171"/>
    <cellStyle name="Normal 99 3 2 5" xfId="33172"/>
    <cellStyle name="Normal 99 3 2 6" xfId="33173"/>
    <cellStyle name="Normal 99 3 3" xfId="33174"/>
    <cellStyle name="Normal 99 3 3 2" xfId="33175"/>
    <cellStyle name="Normal 99 3 3 2 2" xfId="33176"/>
    <cellStyle name="Normal 99 3 3 2 2 2" xfId="33177"/>
    <cellStyle name="Normal 99 3 3 2 3" xfId="33178"/>
    <cellStyle name="Normal 99 3 3 3" xfId="33179"/>
    <cellStyle name="Normal 99 3 3 3 2" xfId="33180"/>
    <cellStyle name="Normal 99 3 3 4" xfId="33181"/>
    <cellStyle name="Normal 99 3 3 5" xfId="33182"/>
    <cellStyle name="Normal 99 3 3 6" xfId="33183"/>
    <cellStyle name="Normal 99 3 4" xfId="33184"/>
    <cellStyle name="Normal 99 3 4 2" xfId="33185"/>
    <cellStyle name="Normal 99 3 4 2 2" xfId="33186"/>
    <cellStyle name="Normal 99 3 4 2 2 2" xfId="33187"/>
    <cellStyle name="Normal 99 3 4 2 3" xfId="33188"/>
    <cellStyle name="Normal 99 3 4 3" xfId="33189"/>
    <cellStyle name="Normal 99 3 4 3 2" xfId="33190"/>
    <cellStyle name="Normal 99 3 4 4" xfId="33191"/>
    <cellStyle name="Normal 99 3 4 5" xfId="33192"/>
    <cellStyle name="Normal 99 3 4 6" xfId="33193"/>
    <cellStyle name="Normal 99 3 5" xfId="33194"/>
    <cellStyle name="Normal 99 3 5 2" xfId="33195"/>
    <cellStyle name="Normal 99 3 5 2 2" xfId="33196"/>
    <cellStyle name="Normal 99 3 5 2 2 2" xfId="33197"/>
    <cellStyle name="Normal 99 3 5 2 3" xfId="33198"/>
    <cellStyle name="Normal 99 3 5 3" xfId="33199"/>
    <cellStyle name="Normal 99 3 5 3 2" xfId="33200"/>
    <cellStyle name="Normal 99 3 5 4" xfId="33201"/>
    <cellStyle name="Normal 99 3 5 5" xfId="33202"/>
    <cellStyle name="Normal 99 3 5 6" xfId="33203"/>
    <cellStyle name="Normal 99 3 6" xfId="33204"/>
    <cellStyle name="Normal 99 3 6 2" xfId="33205"/>
    <cellStyle name="Normal 99 3 6 2 2" xfId="33206"/>
    <cellStyle name="Normal 99 3 6 2 2 2" xfId="33207"/>
    <cellStyle name="Normal 99 3 6 2 3" xfId="33208"/>
    <cellStyle name="Normal 99 3 6 3" xfId="33209"/>
    <cellStyle name="Normal 99 3 6 3 2" xfId="33210"/>
    <cellStyle name="Normal 99 3 6 4" xfId="33211"/>
    <cellStyle name="Normal 99 3 6 5" xfId="33212"/>
    <cellStyle name="Normal 99 3 6 6" xfId="33213"/>
    <cellStyle name="Normal 99 3 7" xfId="33214"/>
    <cellStyle name="Normal 99 3 7 2" xfId="33215"/>
    <cellStyle name="Normal 99 3 7 2 2" xfId="33216"/>
    <cellStyle name="Normal 99 3 7 2 2 2" xfId="33217"/>
    <cellStyle name="Normal 99 3 7 2 3" xfId="33218"/>
    <cellStyle name="Normal 99 3 7 3" xfId="33219"/>
    <cellStyle name="Normal 99 3 7 3 2" xfId="33220"/>
    <cellStyle name="Normal 99 3 7 4" xfId="33221"/>
    <cellStyle name="Normal 99 3 7 5" xfId="33222"/>
    <cellStyle name="Normal 99 3 7 6" xfId="33223"/>
    <cellStyle name="Normal 99 3 8" xfId="33224"/>
    <cellStyle name="Normal 99 3 8 2" xfId="33225"/>
    <cellStyle name="Normal 99 3 8 2 2" xfId="33226"/>
    <cellStyle name="Normal 99 3 8 2 2 2" xfId="33227"/>
    <cellStyle name="Normal 99 3 8 2 3" xfId="33228"/>
    <cellStyle name="Normal 99 3 8 3" xfId="33229"/>
    <cellStyle name="Normal 99 3 8 3 2" xfId="33230"/>
    <cellStyle name="Normal 99 3 8 4" xfId="33231"/>
    <cellStyle name="Normal 99 3 8 5" xfId="33232"/>
    <cellStyle name="Normal 99 3 8 6" xfId="33233"/>
    <cellStyle name="Normal 99 3 9" xfId="33234"/>
    <cellStyle name="Normal 99 3 9 2" xfId="33235"/>
    <cellStyle name="Normal 99 3 9 2 2" xfId="33236"/>
    <cellStyle name="Normal 99 3 9 2 2 2" xfId="33237"/>
    <cellStyle name="Normal 99 3 9 2 3" xfId="33238"/>
    <cellStyle name="Normal 99 3 9 3" xfId="33239"/>
    <cellStyle name="Normal 99 3 9 3 2" xfId="33240"/>
    <cellStyle name="Normal 99 3 9 4" xfId="33241"/>
    <cellStyle name="Normal 99 3 9 5" xfId="33242"/>
    <cellStyle name="Normal 99 3 9 6" xfId="33243"/>
    <cellStyle name="Normal 99 4" xfId="33244"/>
    <cellStyle name="Normal 99 4 2" xfId="33245"/>
    <cellStyle name="Normal 99 4 2 2" xfId="33246"/>
    <cellStyle name="Normal 99 4 2 2 2" xfId="33247"/>
    <cellStyle name="Normal 99 4 2 3" xfId="33248"/>
    <cellStyle name="Normal 99 4 3" xfId="33249"/>
    <cellStyle name="Normal 99 4 3 2" xfId="33250"/>
    <cellStyle name="Normal 99 4 4" xfId="33251"/>
    <cellStyle name="Normal 99 4 5" xfId="33252"/>
    <cellStyle name="Normal 99 4 6" xfId="33253"/>
    <cellStyle name="Normal 99 5" xfId="33254"/>
    <cellStyle name="Normal 99 5 2" xfId="33255"/>
    <cellStyle name="Normal 99 5 2 2" xfId="33256"/>
    <cellStyle name="Normal 99 5 2 2 2" xfId="33257"/>
    <cellStyle name="Normal 99 5 2 3" xfId="33258"/>
    <cellStyle name="Normal 99 5 3" xfId="33259"/>
    <cellStyle name="Normal 99 5 3 2" xfId="33260"/>
    <cellStyle name="Normal 99 5 4" xfId="33261"/>
    <cellStyle name="Normal 99 5 5" xfId="33262"/>
    <cellStyle name="Normal 99 5 6" xfId="33263"/>
    <cellStyle name="Normal 99 6" xfId="33264"/>
    <cellStyle name="Normal 99 6 2" xfId="33265"/>
    <cellStyle name="Normal 99 6 2 2" xfId="33266"/>
    <cellStyle name="Normal 99 6 2 2 2" xfId="33267"/>
    <cellStyle name="Normal 99 6 2 3" xfId="33268"/>
    <cellStyle name="Normal 99 6 3" xfId="33269"/>
    <cellStyle name="Normal 99 6 3 2" xfId="33270"/>
    <cellStyle name="Normal 99 6 4" xfId="33271"/>
    <cellStyle name="Normal 99 6 5" xfId="33272"/>
    <cellStyle name="Normal 99 6 6" xfId="33273"/>
    <cellStyle name="Normal 99 7" xfId="33274"/>
    <cellStyle name="Normal 99 7 2" xfId="33275"/>
    <cellStyle name="Normal 99 7 2 2" xfId="33276"/>
    <cellStyle name="Normal 99 7 2 2 2" xfId="33277"/>
    <cellStyle name="Normal 99 7 2 3" xfId="33278"/>
    <cellStyle name="Normal 99 7 3" xfId="33279"/>
    <cellStyle name="Normal 99 7 3 2" xfId="33280"/>
    <cellStyle name="Normal 99 7 4" xfId="33281"/>
    <cellStyle name="Normal 99 7 5" xfId="33282"/>
    <cellStyle name="Normal 99 7 6" xfId="33283"/>
    <cellStyle name="Normal 99 8" xfId="33284"/>
    <cellStyle name="Normal 99 8 2" xfId="33285"/>
    <cellStyle name="Normal 99 8 2 2" xfId="33286"/>
    <cellStyle name="Normal 99 8 2 2 2" xfId="33287"/>
    <cellStyle name="Normal 99 8 2 3" xfId="33288"/>
    <cellStyle name="Normal 99 8 3" xfId="33289"/>
    <cellStyle name="Normal 99 8 3 2" xfId="33290"/>
    <cellStyle name="Normal 99 8 4" xfId="33291"/>
    <cellStyle name="Normal 99 8 5" xfId="33292"/>
    <cellStyle name="Normal 99 8 6" xfId="33293"/>
    <cellStyle name="Normal 99 9" xfId="33294"/>
    <cellStyle name="Normal 99 9 2" xfId="33295"/>
    <cellStyle name="Normal 99 9 2 2" xfId="33296"/>
    <cellStyle name="Normal 99 9 2 2 2" xfId="33297"/>
    <cellStyle name="Normal 99 9 2 3" xfId="33298"/>
    <cellStyle name="Normal 99 9 3" xfId="33299"/>
    <cellStyle name="Normal 99 9 3 2" xfId="33300"/>
    <cellStyle name="Normal 99 9 4" xfId="33301"/>
    <cellStyle name="Normal 99 9 5" xfId="33302"/>
    <cellStyle name="Normal 99 9 6" xfId="33303"/>
    <cellStyle name="Normale_Astelit bp fix" xfId="33304"/>
    <cellStyle name="normální_List1" xfId="33305"/>
    <cellStyle name="NOT_AVAILABLE" xfId="33306"/>
    <cellStyle name="Note 10" xfId="33307"/>
    <cellStyle name="Note 10 2" xfId="33308"/>
    <cellStyle name="Note 10 2 2" xfId="33309"/>
    <cellStyle name="Note 10 2 2 2" xfId="33310"/>
    <cellStyle name="Note 10 2 2 2 2" xfId="33311"/>
    <cellStyle name="Note 10 2 2 2 2 2" xfId="33312"/>
    <cellStyle name="Note 10 2 2 2 3" xfId="33313"/>
    <cellStyle name="Note 10 2 2 3" xfId="33314"/>
    <cellStyle name="Note 10 2 2 3 2" xfId="33315"/>
    <cellStyle name="Note 10 2 2 4" xfId="33316"/>
    <cellStyle name="Note 10 2 2 5" xfId="33317"/>
    <cellStyle name="Note 10 2 2 6" xfId="33318"/>
    <cellStyle name="Note 10 2 3" xfId="33319"/>
    <cellStyle name="Note 10 2 3 2" xfId="33320"/>
    <cellStyle name="Note 10 2 3 2 2" xfId="33321"/>
    <cellStyle name="Note 10 2 3 3" xfId="33322"/>
    <cellStyle name="Note 10 2 4" xfId="33323"/>
    <cellStyle name="Note 10 2 4 2" xfId="33324"/>
    <cellStyle name="Note 10 2 5" xfId="33325"/>
    <cellStyle name="Note 10 2 6" xfId="33326"/>
    <cellStyle name="Note 10 2 7" xfId="33327"/>
    <cellStyle name="Note 10 3" xfId="33328"/>
    <cellStyle name="Note 10 3 2" xfId="33329"/>
    <cellStyle name="Note 10 3 2 2" xfId="33330"/>
    <cellStyle name="Note 10 3 2 2 2" xfId="33331"/>
    <cellStyle name="Note 10 3 2 3" xfId="33332"/>
    <cellStyle name="Note 10 3 3" xfId="33333"/>
    <cellStyle name="Note 10 3 3 2" xfId="33334"/>
    <cellStyle name="Note 10 3 4" xfId="33335"/>
    <cellStyle name="Note 10 3 5" xfId="33336"/>
    <cellStyle name="Note 10 3 6" xfId="33337"/>
    <cellStyle name="Note 10 4" xfId="33338"/>
    <cellStyle name="Note 10 4 2" xfId="33339"/>
    <cellStyle name="Note 10 4 2 2" xfId="33340"/>
    <cellStyle name="Note 10 4 2 2 2" xfId="33341"/>
    <cellStyle name="Note 10 4 2 3" xfId="33342"/>
    <cellStyle name="Note 10 4 3" xfId="33343"/>
    <cellStyle name="Note 10 4 3 2" xfId="33344"/>
    <cellStyle name="Note 10 4 4" xfId="33345"/>
    <cellStyle name="Note 10 4 5" xfId="33346"/>
    <cellStyle name="Note 10 4 6" xfId="33347"/>
    <cellStyle name="Note 10 5" xfId="33348"/>
    <cellStyle name="Note 10 5 2" xfId="33349"/>
    <cellStyle name="Note 10 5 2 2" xfId="33350"/>
    <cellStyle name="Note 10 5 3" xfId="33351"/>
    <cellStyle name="Note 10 6" xfId="33352"/>
    <cellStyle name="Note 10 6 2" xfId="33353"/>
    <cellStyle name="Note 10 7" xfId="33354"/>
    <cellStyle name="Note 10 8" xfId="33355"/>
    <cellStyle name="Note 10 9" xfId="33356"/>
    <cellStyle name="Note 11" xfId="33357"/>
    <cellStyle name="Note 11 10" xfId="33358"/>
    <cellStyle name="Note 11 2" xfId="33359"/>
    <cellStyle name="Note 11 2 2" xfId="33360"/>
    <cellStyle name="Note 11 2 2 2" xfId="33361"/>
    <cellStyle name="Note 11 2 2 2 2" xfId="33362"/>
    <cellStyle name="Note 11 2 2 2 2 2" xfId="33363"/>
    <cellStyle name="Note 11 2 2 2 3" xfId="33364"/>
    <cellStyle name="Note 11 2 2 3" xfId="33365"/>
    <cellStyle name="Note 11 2 2 3 2" xfId="33366"/>
    <cellStyle name="Note 11 2 2 4" xfId="33367"/>
    <cellStyle name="Note 11 2 2 5" xfId="33368"/>
    <cellStyle name="Note 11 2 2 6" xfId="33369"/>
    <cellStyle name="Note 11 2 3" xfId="33370"/>
    <cellStyle name="Note 11 2 3 2" xfId="33371"/>
    <cellStyle name="Note 11 2 3 2 2" xfId="33372"/>
    <cellStyle name="Note 11 2 3 3" xfId="33373"/>
    <cellStyle name="Note 11 2 4" xfId="33374"/>
    <cellStyle name="Note 11 2 4 2" xfId="33375"/>
    <cellStyle name="Note 11 2 5" xfId="33376"/>
    <cellStyle name="Note 11 2 6" xfId="33377"/>
    <cellStyle name="Note 11 2 7" xfId="33378"/>
    <cellStyle name="Note 11 3" xfId="33379"/>
    <cellStyle name="Note 11 3 2" xfId="33380"/>
    <cellStyle name="Note 11 3 2 2" xfId="33381"/>
    <cellStyle name="Note 11 3 2 2 2" xfId="33382"/>
    <cellStyle name="Note 11 3 2 3" xfId="33383"/>
    <cellStyle name="Note 11 3 3" xfId="33384"/>
    <cellStyle name="Note 11 3 3 2" xfId="33385"/>
    <cellStyle name="Note 11 3 4" xfId="33386"/>
    <cellStyle name="Note 11 3 5" xfId="33387"/>
    <cellStyle name="Note 11 3 6" xfId="33388"/>
    <cellStyle name="Note 11 4" xfId="33389"/>
    <cellStyle name="Note 11 4 2" xfId="33390"/>
    <cellStyle name="Note 11 4 2 2" xfId="33391"/>
    <cellStyle name="Note 11 4 2 2 2" xfId="33392"/>
    <cellStyle name="Note 11 4 2 3" xfId="33393"/>
    <cellStyle name="Note 11 4 3" xfId="33394"/>
    <cellStyle name="Note 11 4 3 2" xfId="33395"/>
    <cellStyle name="Note 11 4 4" xfId="33396"/>
    <cellStyle name="Note 11 4 5" xfId="33397"/>
    <cellStyle name="Note 11 4 6" xfId="33398"/>
    <cellStyle name="Note 11 5" xfId="33399"/>
    <cellStyle name="Note 11 5 2" xfId="33400"/>
    <cellStyle name="Note 11 5 2 2" xfId="33401"/>
    <cellStyle name="Note 11 5 2 2 2" xfId="33402"/>
    <cellStyle name="Note 11 5 2 3" xfId="33403"/>
    <cellStyle name="Note 11 5 3" xfId="33404"/>
    <cellStyle name="Note 11 5 3 2" xfId="33405"/>
    <cellStyle name="Note 11 5 4" xfId="33406"/>
    <cellStyle name="Note 11 5 5" xfId="33407"/>
    <cellStyle name="Note 11 5 6" xfId="33408"/>
    <cellStyle name="Note 11 6" xfId="33409"/>
    <cellStyle name="Note 11 6 2" xfId="33410"/>
    <cellStyle name="Note 11 6 2 2" xfId="33411"/>
    <cellStyle name="Note 11 6 3" xfId="33412"/>
    <cellStyle name="Note 11 7" xfId="33413"/>
    <cellStyle name="Note 11 7 2" xfId="33414"/>
    <cellStyle name="Note 11 8" xfId="33415"/>
    <cellStyle name="Note 11 9" xfId="33416"/>
    <cellStyle name="Note 12" xfId="33417"/>
    <cellStyle name="Note 12 10" xfId="33418"/>
    <cellStyle name="Note 12 11" xfId="33419"/>
    <cellStyle name="Note 12 2" xfId="33420"/>
    <cellStyle name="Note 12 2 2" xfId="33421"/>
    <cellStyle name="Note 12 2 2 2" xfId="33422"/>
    <cellStyle name="Note 12 2 2 2 2" xfId="33423"/>
    <cellStyle name="Note 12 2 2 3" xfId="33424"/>
    <cellStyle name="Note 12 2 3" xfId="33425"/>
    <cellStyle name="Note 12 2 3 2" xfId="33426"/>
    <cellStyle name="Note 12 2 4" xfId="33427"/>
    <cellStyle name="Note 12 2 5" xfId="33428"/>
    <cellStyle name="Note 12 2 6" xfId="33429"/>
    <cellStyle name="Note 12 3" xfId="33430"/>
    <cellStyle name="Note 12 3 2" xfId="33431"/>
    <cellStyle name="Note 12 3 2 2" xfId="33432"/>
    <cellStyle name="Note 12 3 2 2 2" xfId="33433"/>
    <cellStyle name="Note 12 3 2 3" xfId="33434"/>
    <cellStyle name="Note 12 3 3" xfId="33435"/>
    <cellStyle name="Note 12 3 3 2" xfId="33436"/>
    <cellStyle name="Note 12 3 4" xfId="33437"/>
    <cellStyle name="Note 12 3 5" xfId="33438"/>
    <cellStyle name="Note 12 3 6" xfId="33439"/>
    <cellStyle name="Note 12 4" xfId="33440"/>
    <cellStyle name="Note 12 4 2" xfId="33441"/>
    <cellStyle name="Note 12 4 2 2" xfId="33442"/>
    <cellStyle name="Note 12 4 2 2 2" xfId="33443"/>
    <cellStyle name="Note 12 4 2 3" xfId="33444"/>
    <cellStyle name="Note 12 4 3" xfId="33445"/>
    <cellStyle name="Note 12 4 3 2" xfId="33446"/>
    <cellStyle name="Note 12 4 4" xfId="33447"/>
    <cellStyle name="Note 12 4 5" xfId="33448"/>
    <cellStyle name="Note 12 4 6" xfId="33449"/>
    <cellStyle name="Note 12 5" xfId="33450"/>
    <cellStyle name="Note 12 5 2" xfId="33451"/>
    <cellStyle name="Note 12 5 2 2" xfId="33452"/>
    <cellStyle name="Note 12 5 2 2 2" xfId="33453"/>
    <cellStyle name="Note 12 5 2 3" xfId="33454"/>
    <cellStyle name="Note 12 5 3" xfId="33455"/>
    <cellStyle name="Note 12 5 3 2" xfId="33456"/>
    <cellStyle name="Note 12 5 4" xfId="33457"/>
    <cellStyle name="Note 12 5 5" xfId="33458"/>
    <cellStyle name="Note 12 5 6" xfId="33459"/>
    <cellStyle name="Note 12 6" xfId="33460"/>
    <cellStyle name="Note 12 6 2" xfId="33461"/>
    <cellStyle name="Note 12 6 2 2" xfId="33462"/>
    <cellStyle name="Note 12 6 2 2 2" xfId="33463"/>
    <cellStyle name="Note 12 6 2 3" xfId="33464"/>
    <cellStyle name="Note 12 6 3" xfId="33465"/>
    <cellStyle name="Note 12 6 3 2" xfId="33466"/>
    <cellStyle name="Note 12 6 4" xfId="33467"/>
    <cellStyle name="Note 12 6 5" xfId="33468"/>
    <cellStyle name="Note 12 6 6" xfId="33469"/>
    <cellStyle name="Note 12 7" xfId="33470"/>
    <cellStyle name="Note 12 7 2" xfId="33471"/>
    <cellStyle name="Note 12 7 2 2" xfId="33472"/>
    <cellStyle name="Note 12 7 3" xfId="33473"/>
    <cellStyle name="Note 12 8" xfId="33474"/>
    <cellStyle name="Note 12 8 2" xfId="33475"/>
    <cellStyle name="Note 12 9" xfId="33476"/>
    <cellStyle name="Note 13" xfId="33477"/>
    <cellStyle name="Note 13 2" xfId="33478"/>
    <cellStyle name="Note 13 2 2" xfId="33479"/>
    <cellStyle name="Note 13 2 2 2" xfId="33480"/>
    <cellStyle name="Note 13 2 2 2 2" xfId="33481"/>
    <cellStyle name="Note 13 2 2 3" xfId="33482"/>
    <cellStyle name="Note 13 2 3" xfId="33483"/>
    <cellStyle name="Note 13 2 3 2" xfId="33484"/>
    <cellStyle name="Note 13 2 4" xfId="33485"/>
    <cellStyle name="Note 13 2 5" xfId="33486"/>
    <cellStyle name="Note 13 2 6" xfId="33487"/>
    <cellStyle name="Note 13 3" xfId="33488"/>
    <cellStyle name="Note 13 3 2" xfId="33489"/>
    <cellStyle name="Note 13 3 2 2" xfId="33490"/>
    <cellStyle name="Note 13 3 2 2 2" xfId="33491"/>
    <cellStyle name="Note 13 3 2 3" xfId="33492"/>
    <cellStyle name="Note 13 3 3" xfId="33493"/>
    <cellStyle name="Note 13 3 3 2" xfId="33494"/>
    <cellStyle name="Note 13 3 4" xfId="33495"/>
    <cellStyle name="Note 13 3 5" xfId="33496"/>
    <cellStyle name="Note 13 3 6" xfId="33497"/>
    <cellStyle name="Note 13 4" xfId="33498"/>
    <cellStyle name="Note 13 4 2" xfId="33499"/>
    <cellStyle name="Note 13 4 2 2" xfId="33500"/>
    <cellStyle name="Note 13 4 3" xfId="33501"/>
    <cellStyle name="Note 13 5" xfId="33502"/>
    <cellStyle name="Note 13 5 2" xfId="33503"/>
    <cellStyle name="Note 13 6" xfId="33504"/>
    <cellStyle name="Note 13 7" xfId="33505"/>
    <cellStyle name="Note 13 8" xfId="33506"/>
    <cellStyle name="Note 14" xfId="33507"/>
    <cellStyle name="Note 14 2" xfId="33508"/>
    <cellStyle name="Note 14 2 2" xfId="33509"/>
    <cellStyle name="Note 14 2 2 2" xfId="33510"/>
    <cellStyle name="Note 14 2 2 2 2" xfId="33511"/>
    <cellStyle name="Note 14 2 2 3" xfId="33512"/>
    <cellStyle name="Note 14 2 3" xfId="33513"/>
    <cellStyle name="Note 14 2 3 2" xfId="33514"/>
    <cellStyle name="Note 14 2 4" xfId="33515"/>
    <cellStyle name="Note 14 2 5" xfId="33516"/>
    <cellStyle name="Note 14 2 6" xfId="33517"/>
    <cellStyle name="Note 14 3" xfId="33518"/>
    <cellStyle name="Note 14 3 2" xfId="33519"/>
    <cellStyle name="Note 14 3 2 2" xfId="33520"/>
    <cellStyle name="Note 14 3 3" xfId="33521"/>
    <cellStyle name="Note 14 4" xfId="33522"/>
    <cellStyle name="Note 14 4 2" xfId="33523"/>
    <cellStyle name="Note 14 5" xfId="33524"/>
    <cellStyle name="Note 14 6" xfId="33525"/>
    <cellStyle name="Note 14 7" xfId="33526"/>
    <cellStyle name="Note 15" xfId="33527"/>
    <cellStyle name="Note 15 2" xfId="33528"/>
    <cellStyle name="Note 15 2 2" xfId="33529"/>
    <cellStyle name="Note 15 2 2 2" xfId="33530"/>
    <cellStyle name="Note 15 2 2 2 2" xfId="33531"/>
    <cellStyle name="Note 15 2 2 3" xfId="33532"/>
    <cellStyle name="Note 15 2 3" xfId="33533"/>
    <cellStyle name="Note 15 2 3 2" xfId="33534"/>
    <cellStyle name="Note 15 2 4" xfId="33535"/>
    <cellStyle name="Note 15 2 5" xfId="33536"/>
    <cellStyle name="Note 15 2 6" xfId="33537"/>
    <cellStyle name="Note 15 3" xfId="33538"/>
    <cellStyle name="Note 15 3 2" xfId="33539"/>
    <cellStyle name="Note 15 3 2 2" xfId="33540"/>
    <cellStyle name="Note 15 3 3" xfId="33541"/>
    <cellStyle name="Note 15 4" xfId="33542"/>
    <cellStyle name="Note 15 4 2" xfId="33543"/>
    <cellStyle name="Note 15 5" xfId="33544"/>
    <cellStyle name="Note 15 6" xfId="33545"/>
    <cellStyle name="Note 15 7" xfId="33546"/>
    <cellStyle name="Note 16" xfId="33547"/>
    <cellStyle name="Note 16 2" xfId="33548"/>
    <cellStyle name="Note 16 2 2" xfId="33549"/>
    <cellStyle name="Note 16 2 2 2" xfId="33550"/>
    <cellStyle name="Note 16 2 2 2 2" xfId="33551"/>
    <cellStyle name="Note 16 2 2 3" xfId="33552"/>
    <cellStyle name="Note 16 2 3" xfId="33553"/>
    <cellStyle name="Note 16 2 3 2" xfId="33554"/>
    <cellStyle name="Note 16 2 4" xfId="33555"/>
    <cellStyle name="Note 16 2 5" xfId="33556"/>
    <cellStyle name="Note 16 2 6" xfId="33557"/>
    <cellStyle name="Note 16 3" xfId="33558"/>
    <cellStyle name="Note 16 3 2" xfId="33559"/>
    <cellStyle name="Note 16 3 2 2" xfId="33560"/>
    <cellStyle name="Note 16 3 3" xfId="33561"/>
    <cellStyle name="Note 16 4" xfId="33562"/>
    <cellStyle name="Note 16 4 2" xfId="33563"/>
    <cellStyle name="Note 16 5" xfId="33564"/>
    <cellStyle name="Note 16 6" xfId="33565"/>
    <cellStyle name="Note 16 7" xfId="33566"/>
    <cellStyle name="Note 17" xfId="33567"/>
    <cellStyle name="Note 17 2" xfId="33568"/>
    <cellStyle name="Note 17 2 2" xfId="33569"/>
    <cellStyle name="Note 17 2 2 2" xfId="33570"/>
    <cellStyle name="Note 17 2 2 2 2" xfId="33571"/>
    <cellStyle name="Note 17 2 2 3" xfId="33572"/>
    <cellStyle name="Note 17 2 3" xfId="33573"/>
    <cellStyle name="Note 17 2 3 2" xfId="33574"/>
    <cellStyle name="Note 17 2 4" xfId="33575"/>
    <cellStyle name="Note 17 2 5" xfId="33576"/>
    <cellStyle name="Note 17 2 6" xfId="33577"/>
    <cellStyle name="Note 17 3" xfId="33578"/>
    <cellStyle name="Note 17 3 2" xfId="33579"/>
    <cellStyle name="Note 17 3 2 2" xfId="33580"/>
    <cellStyle name="Note 17 3 3" xfId="33581"/>
    <cellStyle name="Note 17 4" xfId="33582"/>
    <cellStyle name="Note 17 4 2" xfId="33583"/>
    <cellStyle name="Note 17 5" xfId="33584"/>
    <cellStyle name="Note 17 6" xfId="33585"/>
    <cellStyle name="Note 17 7" xfId="33586"/>
    <cellStyle name="Note 18" xfId="33587"/>
    <cellStyle name="Note 18 2" xfId="33588"/>
    <cellStyle name="Note 18 2 2" xfId="33589"/>
    <cellStyle name="Note 18 2 2 2" xfId="33590"/>
    <cellStyle name="Note 18 2 2 2 2" xfId="33591"/>
    <cellStyle name="Note 18 2 2 3" xfId="33592"/>
    <cellStyle name="Note 18 2 3" xfId="33593"/>
    <cellStyle name="Note 18 2 3 2" xfId="33594"/>
    <cellStyle name="Note 18 2 4" xfId="33595"/>
    <cellStyle name="Note 18 2 5" xfId="33596"/>
    <cellStyle name="Note 18 2 6" xfId="33597"/>
    <cellStyle name="Note 18 3" xfId="33598"/>
    <cellStyle name="Note 18 3 2" xfId="33599"/>
    <cellStyle name="Note 18 3 2 2" xfId="33600"/>
    <cellStyle name="Note 18 3 3" xfId="33601"/>
    <cellStyle name="Note 18 4" xfId="33602"/>
    <cellStyle name="Note 18 4 2" xfId="33603"/>
    <cellStyle name="Note 18 5" xfId="33604"/>
    <cellStyle name="Note 18 6" xfId="33605"/>
    <cellStyle name="Note 18 7" xfId="33606"/>
    <cellStyle name="Note 19" xfId="33607"/>
    <cellStyle name="Note 19 2" xfId="33608"/>
    <cellStyle name="Note 19 2 2" xfId="33609"/>
    <cellStyle name="Note 19 2 2 2" xfId="33610"/>
    <cellStyle name="Note 19 2 2 2 2" xfId="33611"/>
    <cellStyle name="Note 19 2 2 3" xfId="33612"/>
    <cellStyle name="Note 19 2 3" xfId="33613"/>
    <cellStyle name="Note 19 2 3 2" xfId="33614"/>
    <cellStyle name="Note 19 2 4" xfId="33615"/>
    <cellStyle name="Note 19 2 5" xfId="33616"/>
    <cellStyle name="Note 19 2 6" xfId="33617"/>
    <cellStyle name="Note 19 3" xfId="33618"/>
    <cellStyle name="Note 19 3 2" xfId="33619"/>
    <cellStyle name="Note 19 3 2 2" xfId="33620"/>
    <cellStyle name="Note 19 3 3" xfId="33621"/>
    <cellStyle name="Note 19 4" xfId="33622"/>
    <cellStyle name="Note 19 4 2" xfId="33623"/>
    <cellStyle name="Note 19 5" xfId="33624"/>
    <cellStyle name="Note 19 6" xfId="33625"/>
    <cellStyle name="Note 19 7" xfId="33626"/>
    <cellStyle name="Note 2" xfId="33627"/>
    <cellStyle name="Note 2 10" xfId="33628"/>
    <cellStyle name="Note 2 11" xfId="33629"/>
    <cellStyle name="Note 2 11 2" xfId="33630"/>
    <cellStyle name="Note 2 11 2 2" xfId="33631"/>
    <cellStyle name="Note 2 11 2 3" xfId="33632"/>
    <cellStyle name="Note 2 11 3" xfId="33633"/>
    <cellStyle name="Note 2 11 4" xfId="33634"/>
    <cellStyle name="Note 2 11 5" xfId="33635"/>
    <cellStyle name="Note 2 11 6" xfId="33636"/>
    <cellStyle name="Note 2 12" xfId="33637"/>
    <cellStyle name="Note 2 12 2" xfId="33638"/>
    <cellStyle name="Note 2 12 2 2" xfId="33639"/>
    <cellStyle name="Note 2 12 3" xfId="33640"/>
    <cellStyle name="Note 2 13" xfId="33641"/>
    <cellStyle name="Note 2 13 2" xfId="33642"/>
    <cellStyle name="Note 2 14" xfId="33643"/>
    <cellStyle name="Note 2 15" xfId="33644"/>
    <cellStyle name="Note 2 16" xfId="33645"/>
    <cellStyle name="Note 2 2" xfId="33646"/>
    <cellStyle name="Note 2 2 10" xfId="33647"/>
    <cellStyle name="Note 2 2 10 2" xfId="33648"/>
    <cellStyle name="Note 2 2 10 2 2" xfId="33649"/>
    <cellStyle name="Note 2 2 10 3" xfId="33650"/>
    <cellStyle name="Note 2 2 11" xfId="33651"/>
    <cellStyle name="Note 2 2 11 2" xfId="33652"/>
    <cellStyle name="Note 2 2 11 3" xfId="33653"/>
    <cellStyle name="Note 2 2 12" xfId="33654"/>
    <cellStyle name="Note 2 2 12 2" xfId="33655"/>
    <cellStyle name="Note 2 2 13" xfId="33656"/>
    <cellStyle name="Note 2 2 14" xfId="33657"/>
    <cellStyle name="Note 2 2 2" xfId="33658"/>
    <cellStyle name="Note 2 2 2 10" xfId="33659"/>
    <cellStyle name="Note 2 2 2 10 2" xfId="33660"/>
    <cellStyle name="Note 2 2 2 10 3" xfId="33661"/>
    <cellStyle name="Note 2 2 2 11" xfId="33662"/>
    <cellStyle name="Note 2 2 2 11 2" xfId="33663"/>
    <cellStyle name="Note 2 2 2 12" xfId="33664"/>
    <cellStyle name="Note 2 2 2 13" xfId="33665"/>
    <cellStyle name="Note 2 2 2 2" xfId="33666"/>
    <cellStyle name="Note 2 2 2 2 2" xfId="33667"/>
    <cellStyle name="Note 2 2 2 2 2 2" xfId="33668"/>
    <cellStyle name="Note 2 2 2 2 2 2 2" xfId="33669"/>
    <cellStyle name="Note 2 2 2 2 2 2 2 2" xfId="33670"/>
    <cellStyle name="Note 2 2 2 2 2 2 2 2 2" xfId="33671"/>
    <cellStyle name="Note 2 2 2 2 2 2 2 3" xfId="33672"/>
    <cellStyle name="Note 2 2 2 2 2 2 3" xfId="33673"/>
    <cellStyle name="Note 2 2 2 2 2 2 3 2" xfId="33674"/>
    <cellStyle name="Note 2 2 2 2 2 2 4" xfId="33675"/>
    <cellStyle name="Note 2 2 2 2 2 2 5" xfId="33676"/>
    <cellStyle name="Note 2 2 2 2 2 2 6" xfId="33677"/>
    <cellStyle name="Note 2 2 2 2 2 3" xfId="33678"/>
    <cellStyle name="Note 2 2 2 2 2 3 2" xfId="33679"/>
    <cellStyle name="Note 2 2 2 2 2 3 2 2" xfId="33680"/>
    <cellStyle name="Note 2 2 2 2 2 3 3" xfId="33681"/>
    <cellStyle name="Note 2 2 2 2 2 4" xfId="33682"/>
    <cellStyle name="Note 2 2 2 2 2 4 2" xfId="33683"/>
    <cellStyle name="Note 2 2 2 2 2 5" xfId="33684"/>
    <cellStyle name="Note 2 2 2 2 2 6" xfId="33685"/>
    <cellStyle name="Note 2 2 2 2 2 7" xfId="33686"/>
    <cellStyle name="Note 2 2 2 2 3" xfId="33687"/>
    <cellStyle name="Note 2 2 2 2 3 2" xfId="33688"/>
    <cellStyle name="Note 2 2 2 2 3 2 2" xfId="33689"/>
    <cellStyle name="Note 2 2 2 2 3 2 2 2" xfId="33690"/>
    <cellStyle name="Note 2 2 2 2 3 2 2 2 2" xfId="33691"/>
    <cellStyle name="Note 2 2 2 2 3 2 2 3" xfId="33692"/>
    <cellStyle name="Note 2 2 2 2 3 2 3" xfId="33693"/>
    <cellStyle name="Note 2 2 2 2 3 2 3 2" xfId="33694"/>
    <cellStyle name="Note 2 2 2 2 3 2 4" xfId="33695"/>
    <cellStyle name="Note 2 2 2 2 3 2 5" xfId="33696"/>
    <cellStyle name="Note 2 2 2 2 3 2 6" xfId="33697"/>
    <cellStyle name="Note 2 2 2 2 3 3" xfId="33698"/>
    <cellStyle name="Note 2 2 2 2 3 3 2" xfId="33699"/>
    <cellStyle name="Note 2 2 2 2 3 3 2 2" xfId="33700"/>
    <cellStyle name="Note 2 2 2 2 3 3 3" xfId="33701"/>
    <cellStyle name="Note 2 2 2 2 3 4" xfId="33702"/>
    <cellStyle name="Note 2 2 2 2 3 4 2" xfId="33703"/>
    <cellStyle name="Note 2 2 2 2 3 5" xfId="33704"/>
    <cellStyle name="Note 2 2 2 2 3 6" xfId="33705"/>
    <cellStyle name="Note 2 2 2 2 3 7" xfId="33706"/>
    <cellStyle name="Note 2 2 2 2 4" xfId="33707"/>
    <cellStyle name="Note 2 2 2 2 4 2" xfId="33708"/>
    <cellStyle name="Note 2 2 2 2 4 2 2" xfId="33709"/>
    <cellStyle name="Note 2 2 2 2 4 2 2 2" xfId="33710"/>
    <cellStyle name="Note 2 2 2 2 4 2 3" xfId="33711"/>
    <cellStyle name="Note 2 2 2 2 4 3" xfId="33712"/>
    <cellStyle name="Note 2 2 2 2 4 3 2" xfId="33713"/>
    <cellStyle name="Note 2 2 2 2 4 4" xfId="33714"/>
    <cellStyle name="Note 2 2 2 2 4 5" xfId="33715"/>
    <cellStyle name="Note 2 2 2 2 4 6" xfId="33716"/>
    <cellStyle name="Note 2 2 2 2 5" xfId="33717"/>
    <cellStyle name="Note 2 2 2 2 5 2" xfId="33718"/>
    <cellStyle name="Note 2 2 2 2 5 2 2" xfId="33719"/>
    <cellStyle name="Note 2 2 2 2 5 3" xfId="33720"/>
    <cellStyle name="Note 2 2 2 2 6" xfId="33721"/>
    <cellStyle name="Note 2 2 2 2 6 2" xfId="33722"/>
    <cellStyle name="Note 2 2 2 2 7" xfId="33723"/>
    <cellStyle name="Note 2 2 2 2 8" xfId="33724"/>
    <cellStyle name="Note 2 2 2 2 9" xfId="33725"/>
    <cellStyle name="Note 2 2 2 3" xfId="33726"/>
    <cellStyle name="Note 2 2 2 3 2" xfId="33727"/>
    <cellStyle name="Note 2 2 2 3 2 2" xfId="33728"/>
    <cellStyle name="Note 2 2 2 3 2 2 2" xfId="33729"/>
    <cellStyle name="Note 2 2 2 3 2 2 2 2" xfId="33730"/>
    <cellStyle name="Note 2 2 2 3 2 2 3" xfId="33731"/>
    <cellStyle name="Note 2 2 2 3 2 3" xfId="33732"/>
    <cellStyle name="Note 2 2 2 3 2 3 2" xfId="33733"/>
    <cellStyle name="Note 2 2 2 3 2 4" xfId="33734"/>
    <cellStyle name="Note 2 2 2 3 2 5" xfId="33735"/>
    <cellStyle name="Note 2 2 2 3 2 6" xfId="33736"/>
    <cellStyle name="Note 2 2 2 3 3" xfId="33737"/>
    <cellStyle name="Note 2 2 2 3 3 2" xfId="33738"/>
    <cellStyle name="Note 2 2 2 3 3 2 2" xfId="33739"/>
    <cellStyle name="Note 2 2 2 3 3 3" xfId="33740"/>
    <cellStyle name="Note 2 2 2 3 4" xfId="33741"/>
    <cellStyle name="Note 2 2 2 3 4 2" xfId="33742"/>
    <cellStyle name="Note 2 2 2 3 5" xfId="33743"/>
    <cellStyle name="Note 2 2 2 3 6" xfId="33744"/>
    <cellStyle name="Note 2 2 2 3 7" xfId="33745"/>
    <cellStyle name="Note 2 2 2 4" xfId="33746"/>
    <cellStyle name="Note 2 2 2 4 2" xfId="33747"/>
    <cellStyle name="Note 2 2 2 4 2 2" xfId="33748"/>
    <cellStyle name="Note 2 2 2 4 2 2 2" xfId="33749"/>
    <cellStyle name="Note 2 2 2 4 2 2 2 2" xfId="33750"/>
    <cellStyle name="Note 2 2 2 4 2 2 3" xfId="33751"/>
    <cellStyle name="Note 2 2 2 4 2 3" xfId="33752"/>
    <cellStyle name="Note 2 2 2 4 2 3 2" xfId="33753"/>
    <cellStyle name="Note 2 2 2 4 2 4" xfId="33754"/>
    <cellStyle name="Note 2 2 2 4 2 5" xfId="33755"/>
    <cellStyle name="Note 2 2 2 4 2 6" xfId="33756"/>
    <cellStyle name="Note 2 2 2 4 3" xfId="33757"/>
    <cellStyle name="Note 2 2 2 4 3 2" xfId="33758"/>
    <cellStyle name="Note 2 2 2 4 3 2 2" xfId="33759"/>
    <cellStyle name="Note 2 2 2 4 3 3" xfId="33760"/>
    <cellStyle name="Note 2 2 2 4 4" xfId="33761"/>
    <cellStyle name="Note 2 2 2 4 4 2" xfId="33762"/>
    <cellStyle name="Note 2 2 2 4 5" xfId="33763"/>
    <cellStyle name="Note 2 2 2 4 6" xfId="33764"/>
    <cellStyle name="Note 2 2 2 4 7" xfId="33765"/>
    <cellStyle name="Note 2 2 2 5" xfId="33766"/>
    <cellStyle name="Note 2 2 2 5 2" xfId="33767"/>
    <cellStyle name="Note 2 2 2 5 2 2" xfId="33768"/>
    <cellStyle name="Note 2 2 2 5 2 2 2" xfId="33769"/>
    <cellStyle name="Note 2 2 2 5 2 3" xfId="33770"/>
    <cellStyle name="Note 2 2 2 5 3" xfId="33771"/>
    <cellStyle name="Note 2 2 2 5 3 2" xfId="33772"/>
    <cellStyle name="Note 2 2 2 5 4" xfId="33773"/>
    <cellStyle name="Note 2 2 2 5 5" xfId="33774"/>
    <cellStyle name="Note 2 2 2 5 6" xfId="33775"/>
    <cellStyle name="Note 2 2 2 6" xfId="33776"/>
    <cellStyle name="Note 2 2 2 6 2" xfId="33777"/>
    <cellStyle name="Note 2 2 2 6 2 2" xfId="33778"/>
    <cellStyle name="Note 2 2 2 6 2 2 2" xfId="33779"/>
    <cellStyle name="Note 2 2 2 6 2 3" xfId="33780"/>
    <cellStyle name="Note 2 2 2 6 3" xfId="33781"/>
    <cellStyle name="Note 2 2 2 6 3 2" xfId="33782"/>
    <cellStyle name="Note 2 2 2 6 4" xfId="33783"/>
    <cellStyle name="Note 2 2 2 6 5" xfId="33784"/>
    <cellStyle name="Note 2 2 2 6 6" xfId="33785"/>
    <cellStyle name="Note 2 2 2 7" xfId="33786"/>
    <cellStyle name="Note 2 2 2 7 2" xfId="33787"/>
    <cellStyle name="Note 2 2 2 7 2 2" xfId="33788"/>
    <cellStyle name="Note 2 2 2 7 2 2 2" xfId="33789"/>
    <cellStyle name="Note 2 2 2 7 2 3" xfId="33790"/>
    <cellStyle name="Note 2 2 2 7 3" xfId="33791"/>
    <cellStyle name="Note 2 2 2 7 3 2" xfId="33792"/>
    <cellStyle name="Note 2 2 2 7 4" xfId="33793"/>
    <cellStyle name="Note 2 2 2 7 5" xfId="33794"/>
    <cellStyle name="Note 2 2 2 7 6" xfId="33795"/>
    <cellStyle name="Note 2 2 2 8" xfId="33796"/>
    <cellStyle name="Note 2 2 2 8 2" xfId="33797"/>
    <cellStyle name="Note 2 2 2 8 2 2" xfId="33798"/>
    <cellStyle name="Note 2 2 2 8 2 2 2" xfId="33799"/>
    <cellStyle name="Note 2 2 2 8 2 3" xfId="33800"/>
    <cellStyle name="Note 2 2 2 8 3" xfId="33801"/>
    <cellStyle name="Note 2 2 2 8 3 2" xfId="33802"/>
    <cellStyle name="Note 2 2 2 8 4" xfId="33803"/>
    <cellStyle name="Note 2 2 2 8 5" xfId="33804"/>
    <cellStyle name="Note 2 2 2 8 6" xfId="33805"/>
    <cellStyle name="Note 2 2 2 9" xfId="33806"/>
    <cellStyle name="Note 2 2 2 9 2" xfId="33807"/>
    <cellStyle name="Note 2 2 2 9 2 2" xfId="33808"/>
    <cellStyle name="Note 2 2 2 9 3" xfId="33809"/>
    <cellStyle name="Note 2 2 3" xfId="33810"/>
    <cellStyle name="Note 2 2 3 10" xfId="33811"/>
    <cellStyle name="Note 2 2 3 2" xfId="33812"/>
    <cellStyle name="Note 2 2 3 2 2" xfId="33813"/>
    <cellStyle name="Note 2 2 3 2 2 2" xfId="33814"/>
    <cellStyle name="Note 2 2 3 2 2 2 2" xfId="33815"/>
    <cellStyle name="Note 2 2 3 2 2 2 2 2" xfId="33816"/>
    <cellStyle name="Note 2 2 3 2 2 2 3" xfId="33817"/>
    <cellStyle name="Note 2 2 3 2 2 3" xfId="33818"/>
    <cellStyle name="Note 2 2 3 2 2 3 2" xfId="33819"/>
    <cellStyle name="Note 2 2 3 2 2 4" xfId="33820"/>
    <cellStyle name="Note 2 2 3 2 2 5" xfId="33821"/>
    <cellStyle name="Note 2 2 3 2 2 6" xfId="33822"/>
    <cellStyle name="Note 2 2 3 2 3" xfId="33823"/>
    <cellStyle name="Note 2 2 3 2 3 2" xfId="33824"/>
    <cellStyle name="Note 2 2 3 2 3 2 2" xfId="33825"/>
    <cellStyle name="Note 2 2 3 2 3 3" xfId="33826"/>
    <cellStyle name="Note 2 2 3 2 4" xfId="33827"/>
    <cellStyle name="Note 2 2 3 2 4 2" xfId="33828"/>
    <cellStyle name="Note 2 2 3 2 5" xfId="33829"/>
    <cellStyle name="Note 2 2 3 2 6" xfId="33830"/>
    <cellStyle name="Note 2 2 3 2 7" xfId="33831"/>
    <cellStyle name="Note 2 2 3 3" xfId="33832"/>
    <cellStyle name="Note 2 2 3 3 2" xfId="33833"/>
    <cellStyle name="Note 2 2 3 3 2 2" xfId="33834"/>
    <cellStyle name="Note 2 2 3 3 2 2 2" xfId="33835"/>
    <cellStyle name="Note 2 2 3 3 2 2 2 2" xfId="33836"/>
    <cellStyle name="Note 2 2 3 3 2 2 3" xfId="33837"/>
    <cellStyle name="Note 2 2 3 3 2 3" xfId="33838"/>
    <cellStyle name="Note 2 2 3 3 2 3 2" xfId="33839"/>
    <cellStyle name="Note 2 2 3 3 2 4" xfId="33840"/>
    <cellStyle name="Note 2 2 3 3 2 5" xfId="33841"/>
    <cellStyle name="Note 2 2 3 3 2 6" xfId="33842"/>
    <cellStyle name="Note 2 2 3 3 3" xfId="33843"/>
    <cellStyle name="Note 2 2 3 3 3 2" xfId="33844"/>
    <cellStyle name="Note 2 2 3 3 3 2 2" xfId="33845"/>
    <cellStyle name="Note 2 2 3 3 3 3" xfId="33846"/>
    <cellStyle name="Note 2 2 3 3 4" xfId="33847"/>
    <cellStyle name="Note 2 2 3 3 4 2" xfId="33848"/>
    <cellStyle name="Note 2 2 3 3 5" xfId="33849"/>
    <cellStyle name="Note 2 2 3 3 6" xfId="33850"/>
    <cellStyle name="Note 2 2 3 3 7" xfId="33851"/>
    <cellStyle name="Note 2 2 3 4" xfId="33852"/>
    <cellStyle name="Note 2 2 3 4 2" xfId="33853"/>
    <cellStyle name="Note 2 2 3 4 2 2" xfId="33854"/>
    <cellStyle name="Note 2 2 3 4 2 2 2" xfId="33855"/>
    <cellStyle name="Note 2 2 3 4 2 3" xfId="33856"/>
    <cellStyle name="Note 2 2 3 4 3" xfId="33857"/>
    <cellStyle name="Note 2 2 3 4 3 2" xfId="33858"/>
    <cellStyle name="Note 2 2 3 4 4" xfId="33859"/>
    <cellStyle name="Note 2 2 3 4 5" xfId="33860"/>
    <cellStyle name="Note 2 2 3 4 6" xfId="33861"/>
    <cellStyle name="Note 2 2 3 5" xfId="33862"/>
    <cellStyle name="Note 2 2 3 5 2" xfId="33863"/>
    <cellStyle name="Note 2 2 3 5 2 2" xfId="33864"/>
    <cellStyle name="Note 2 2 3 5 2 2 2" xfId="33865"/>
    <cellStyle name="Note 2 2 3 5 2 3" xfId="33866"/>
    <cellStyle name="Note 2 2 3 5 3" xfId="33867"/>
    <cellStyle name="Note 2 2 3 5 3 2" xfId="33868"/>
    <cellStyle name="Note 2 2 3 5 4" xfId="33869"/>
    <cellStyle name="Note 2 2 3 5 5" xfId="33870"/>
    <cellStyle name="Note 2 2 3 5 6" xfId="33871"/>
    <cellStyle name="Note 2 2 3 6" xfId="33872"/>
    <cellStyle name="Note 2 2 3 6 2" xfId="33873"/>
    <cellStyle name="Note 2 2 3 6 2 2" xfId="33874"/>
    <cellStyle name="Note 2 2 3 6 3" xfId="33875"/>
    <cellStyle name="Note 2 2 3 7" xfId="33876"/>
    <cellStyle name="Note 2 2 3 7 2" xfId="33877"/>
    <cellStyle name="Note 2 2 3 8" xfId="33878"/>
    <cellStyle name="Note 2 2 3 9" xfId="33879"/>
    <cellStyle name="Note 2 2 4" xfId="33880"/>
    <cellStyle name="Note 2 2 4 2" xfId="33881"/>
    <cellStyle name="Note 2 2 4 2 2" xfId="33882"/>
    <cellStyle name="Note 2 2 4 2 2 2" xfId="33883"/>
    <cellStyle name="Note 2 2 4 2 2 2 2" xfId="33884"/>
    <cellStyle name="Note 2 2 4 2 2 3" xfId="33885"/>
    <cellStyle name="Note 2 2 4 2 3" xfId="33886"/>
    <cellStyle name="Note 2 2 4 2 3 2" xfId="33887"/>
    <cellStyle name="Note 2 2 4 2 4" xfId="33888"/>
    <cellStyle name="Note 2 2 4 2 5" xfId="33889"/>
    <cellStyle name="Note 2 2 4 2 6" xfId="33890"/>
    <cellStyle name="Note 2 2 4 3" xfId="33891"/>
    <cellStyle name="Note 2 2 4 3 2" xfId="33892"/>
    <cellStyle name="Note 2 2 4 3 2 2" xfId="33893"/>
    <cellStyle name="Note 2 2 4 3 3" xfId="33894"/>
    <cellStyle name="Note 2 2 4 4" xfId="33895"/>
    <cellStyle name="Note 2 2 4 4 2" xfId="33896"/>
    <cellStyle name="Note 2 2 4 5" xfId="33897"/>
    <cellStyle name="Note 2 2 4 6" xfId="33898"/>
    <cellStyle name="Note 2 2 4 7" xfId="33899"/>
    <cellStyle name="Note 2 2 5" xfId="33900"/>
    <cellStyle name="Note 2 2 5 2" xfId="33901"/>
    <cellStyle name="Note 2 2 5 2 2" xfId="33902"/>
    <cellStyle name="Note 2 2 5 2 2 2" xfId="33903"/>
    <cellStyle name="Note 2 2 5 2 2 2 2" xfId="33904"/>
    <cellStyle name="Note 2 2 5 2 2 3" xfId="33905"/>
    <cellStyle name="Note 2 2 5 2 3" xfId="33906"/>
    <cellStyle name="Note 2 2 5 2 3 2" xfId="33907"/>
    <cellStyle name="Note 2 2 5 2 4" xfId="33908"/>
    <cellStyle name="Note 2 2 5 2 5" xfId="33909"/>
    <cellStyle name="Note 2 2 5 2 6" xfId="33910"/>
    <cellStyle name="Note 2 2 5 3" xfId="33911"/>
    <cellStyle name="Note 2 2 5 3 2" xfId="33912"/>
    <cellStyle name="Note 2 2 5 3 2 2" xfId="33913"/>
    <cellStyle name="Note 2 2 5 3 3" xfId="33914"/>
    <cellStyle name="Note 2 2 5 4" xfId="33915"/>
    <cellStyle name="Note 2 2 5 4 2" xfId="33916"/>
    <cellStyle name="Note 2 2 5 5" xfId="33917"/>
    <cellStyle name="Note 2 2 5 6" xfId="33918"/>
    <cellStyle name="Note 2 2 5 7" xfId="33919"/>
    <cellStyle name="Note 2 2 6" xfId="33920"/>
    <cellStyle name="Note 2 2 6 2" xfId="33921"/>
    <cellStyle name="Note 2 2 6 2 2" xfId="33922"/>
    <cellStyle name="Note 2 2 6 2 2 2" xfId="33923"/>
    <cellStyle name="Note 2 2 6 2 3" xfId="33924"/>
    <cellStyle name="Note 2 2 6 3" xfId="33925"/>
    <cellStyle name="Note 2 2 6 3 2" xfId="33926"/>
    <cellStyle name="Note 2 2 6 4" xfId="33927"/>
    <cellStyle name="Note 2 2 6 5" xfId="33928"/>
    <cellStyle name="Note 2 2 6 6" xfId="33929"/>
    <cellStyle name="Note 2 2 7" xfId="33930"/>
    <cellStyle name="Note 2 2 7 2" xfId="33931"/>
    <cellStyle name="Note 2 2 7 2 2" xfId="33932"/>
    <cellStyle name="Note 2 2 7 2 2 2" xfId="33933"/>
    <cellStyle name="Note 2 2 7 2 3" xfId="33934"/>
    <cellStyle name="Note 2 2 7 3" xfId="33935"/>
    <cellStyle name="Note 2 2 7 3 2" xfId="33936"/>
    <cellStyle name="Note 2 2 7 4" xfId="33937"/>
    <cellStyle name="Note 2 2 7 5" xfId="33938"/>
    <cellStyle name="Note 2 2 7 6" xfId="33939"/>
    <cellStyle name="Note 2 2 8" xfId="33940"/>
    <cellStyle name="Note 2 2 8 2" xfId="33941"/>
    <cellStyle name="Note 2 2 8 2 2" xfId="33942"/>
    <cellStyle name="Note 2 2 8 2 2 2" xfId="33943"/>
    <cellStyle name="Note 2 2 8 2 3" xfId="33944"/>
    <cellStyle name="Note 2 2 8 3" xfId="33945"/>
    <cellStyle name="Note 2 2 8 3 2" xfId="33946"/>
    <cellStyle name="Note 2 2 8 4" xfId="33947"/>
    <cellStyle name="Note 2 2 8 5" xfId="33948"/>
    <cellStyle name="Note 2 2 8 6" xfId="33949"/>
    <cellStyle name="Note 2 2 9" xfId="33950"/>
    <cellStyle name="Note 2 2 9 2" xfId="33951"/>
    <cellStyle name="Note 2 2 9 2 2" xfId="33952"/>
    <cellStyle name="Note 2 2 9 2 2 2" xfId="33953"/>
    <cellStyle name="Note 2 2 9 2 3" xfId="33954"/>
    <cellStyle name="Note 2 2 9 3" xfId="33955"/>
    <cellStyle name="Note 2 2 9 3 2" xfId="33956"/>
    <cellStyle name="Note 2 2 9 4" xfId="33957"/>
    <cellStyle name="Note 2 2 9 5" xfId="33958"/>
    <cellStyle name="Note 2 2 9 6" xfId="33959"/>
    <cellStyle name="Note 2 3" xfId="33960"/>
    <cellStyle name="Note 2 3 10" xfId="33961"/>
    <cellStyle name="Note 2 3 11" xfId="33962"/>
    <cellStyle name="Note 2 3 2" xfId="33963"/>
    <cellStyle name="Note 2 3 2 2" xfId="33964"/>
    <cellStyle name="Note 2 3 2 2 2" xfId="33965"/>
    <cellStyle name="Note 2 3 2 2 2 2" xfId="33966"/>
    <cellStyle name="Note 2 3 2 2 2 2 2" xfId="33967"/>
    <cellStyle name="Note 2 3 2 2 2 2 2 2" xfId="33968"/>
    <cellStyle name="Note 2 3 2 2 2 2 3" xfId="33969"/>
    <cellStyle name="Note 2 3 2 2 2 3" xfId="33970"/>
    <cellStyle name="Note 2 3 2 2 2 3 2" xfId="33971"/>
    <cellStyle name="Note 2 3 2 2 2 4" xfId="33972"/>
    <cellStyle name="Note 2 3 2 2 2 5" xfId="33973"/>
    <cellStyle name="Note 2 3 2 2 2 6" xfId="33974"/>
    <cellStyle name="Note 2 3 2 2 3" xfId="33975"/>
    <cellStyle name="Note 2 3 2 2 3 2" xfId="33976"/>
    <cellStyle name="Note 2 3 2 2 3 2 2" xfId="33977"/>
    <cellStyle name="Note 2 3 2 2 3 3" xfId="33978"/>
    <cellStyle name="Note 2 3 2 2 4" xfId="33979"/>
    <cellStyle name="Note 2 3 2 2 4 2" xfId="33980"/>
    <cellStyle name="Note 2 3 2 2 5" xfId="33981"/>
    <cellStyle name="Note 2 3 2 2 6" xfId="33982"/>
    <cellStyle name="Note 2 3 2 2 7" xfId="33983"/>
    <cellStyle name="Note 2 3 2 3" xfId="33984"/>
    <cellStyle name="Note 2 3 2 3 2" xfId="33985"/>
    <cellStyle name="Note 2 3 2 3 2 2" xfId="33986"/>
    <cellStyle name="Note 2 3 2 3 2 2 2" xfId="33987"/>
    <cellStyle name="Note 2 3 2 3 2 2 2 2" xfId="33988"/>
    <cellStyle name="Note 2 3 2 3 2 2 3" xfId="33989"/>
    <cellStyle name="Note 2 3 2 3 2 3" xfId="33990"/>
    <cellStyle name="Note 2 3 2 3 2 3 2" xfId="33991"/>
    <cellStyle name="Note 2 3 2 3 2 4" xfId="33992"/>
    <cellStyle name="Note 2 3 2 3 2 5" xfId="33993"/>
    <cellStyle name="Note 2 3 2 3 2 6" xfId="33994"/>
    <cellStyle name="Note 2 3 2 3 3" xfId="33995"/>
    <cellStyle name="Note 2 3 2 3 3 2" xfId="33996"/>
    <cellStyle name="Note 2 3 2 3 3 2 2" xfId="33997"/>
    <cellStyle name="Note 2 3 2 3 3 3" xfId="33998"/>
    <cellStyle name="Note 2 3 2 3 4" xfId="33999"/>
    <cellStyle name="Note 2 3 2 3 4 2" xfId="34000"/>
    <cellStyle name="Note 2 3 2 3 5" xfId="34001"/>
    <cellStyle name="Note 2 3 2 3 6" xfId="34002"/>
    <cellStyle name="Note 2 3 2 3 7" xfId="34003"/>
    <cellStyle name="Note 2 3 2 4" xfId="34004"/>
    <cellStyle name="Note 2 3 2 4 2" xfId="34005"/>
    <cellStyle name="Note 2 3 2 4 2 2" xfId="34006"/>
    <cellStyle name="Note 2 3 2 4 2 2 2" xfId="34007"/>
    <cellStyle name="Note 2 3 2 4 2 3" xfId="34008"/>
    <cellStyle name="Note 2 3 2 4 3" xfId="34009"/>
    <cellStyle name="Note 2 3 2 4 3 2" xfId="34010"/>
    <cellStyle name="Note 2 3 2 4 4" xfId="34011"/>
    <cellStyle name="Note 2 3 2 4 5" xfId="34012"/>
    <cellStyle name="Note 2 3 2 4 6" xfId="34013"/>
    <cellStyle name="Note 2 3 2 5" xfId="34014"/>
    <cellStyle name="Note 2 3 2 5 2" xfId="34015"/>
    <cellStyle name="Note 2 3 2 5 2 2" xfId="34016"/>
    <cellStyle name="Note 2 3 2 5 3" xfId="34017"/>
    <cellStyle name="Note 2 3 2 6" xfId="34018"/>
    <cellStyle name="Note 2 3 2 6 2" xfId="34019"/>
    <cellStyle name="Note 2 3 2 6 3" xfId="34020"/>
    <cellStyle name="Note 2 3 2 7" xfId="34021"/>
    <cellStyle name="Note 2 3 2 7 2" xfId="34022"/>
    <cellStyle name="Note 2 3 2 8" xfId="34023"/>
    <cellStyle name="Note 2 3 2 9" xfId="34024"/>
    <cellStyle name="Note 2 3 3" xfId="34025"/>
    <cellStyle name="Note 2 3 3 2" xfId="34026"/>
    <cellStyle name="Note 2 3 3 2 2" xfId="34027"/>
    <cellStyle name="Note 2 3 3 2 2 2" xfId="34028"/>
    <cellStyle name="Note 2 3 3 2 2 2 2" xfId="34029"/>
    <cellStyle name="Note 2 3 3 2 2 3" xfId="34030"/>
    <cellStyle name="Note 2 3 3 2 3" xfId="34031"/>
    <cellStyle name="Note 2 3 3 2 3 2" xfId="34032"/>
    <cellStyle name="Note 2 3 3 2 4" xfId="34033"/>
    <cellStyle name="Note 2 3 3 2 5" xfId="34034"/>
    <cellStyle name="Note 2 3 3 2 6" xfId="34035"/>
    <cellStyle name="Note 2 3 3 3" xfId="34036"/>
    <cellStyle name="Note 2 3 3 3 2" xfId="34037"/>
    <cellStyle name="Note 2 3 3 3 2 2" xfId="34038"/>
    <cellStyle name="Note 2 3 3 3 3" xfId="34039"/>
    <cellStyle name="Note 2 3 3 4" xfId="34040"/>
    <cellStyle name="Note 2 3 3 4 2" xfId="34041"/>
    <cellStyle name="Note 2 3 3 5" xfId="34042"/>
    <cellStyle name="Note 2 3 3 6" xfId="34043"/>
    <cellStyle name="Note 2 3 3 7" xfId="34044"/>
    <cellStyle name="Note 2 3 4" xfId="34045"/>
    <cellStyle name="Note 2 3 4 2" xfId="34046"/>
    <cellStyle name="Note 2 3 4 2 2" xfId="34047"/>
    <cellStyle name="Note 2 3 4 2 2 2" xfId="34048"/>
    <cellStyle name="Note 2 3 4 2 2 2 2" xfId="34049"/>
    <cellStyle name="Note 2 3 4 2 2 3" xfId="34050"/>
    <cellStyle name="Note 2 3 4 2 3" xfId="34051"/>
    <cellStyle name="Note 2 3 4 2 3 2" xfId="34052"/>
    <cellStyle name="Note 2 3 4 2 4" xfId="34053"/>
    <cellStyle name="Note 2 3 4 2 5" xfId="34054"/>
    <cellStyle name="Note 2 3 4 2 6" xfId="34055"/>
    <cellStyle name="Note 2 3 4 3" xfId="34056"/>
    <cellStyle name="Note 2 3 4 3 2" xfId="34057"/>
    <cellStyle name="Note 2 3 4 3 2 2" xfId="34058"/>
    <cellStyle name="Note 2 3 4 3 3" xfId="34059"/>
    <cellStyle name="Note 2 3 4 4" xfId="34060"/>
    <cellStyle name="Note 2 3 4 4 2" xfId="34061"/>
    <cellStyle name="Note 2 3 4 5" xfId="34062"/>
    <cellStyle name="Note 2 3 4 6" xfId="34063"/>
    <cellStyle name="Note 2 3 4 7" xfId="34064"/>
    <cellStyle name="Note 2 3 5" xfId="34065"/>
    <cellStyle name="Note 2 3 5 2" xfId="34066"/>
    <cellStyle name="Note 2 3 5 2 2" xfId="34067"/>
    <cellStyle name="Note 2 3 5 2 2 2" xfId="34068"/>
    <cellStyle name="Note 2 3 5 2 3" xfId="34069"/>
    <cellStyle name="Note 2 3 5 3" xfId="34070"/>
    <cellStyle name="Note 2 3 5 3 2" xfId="34071"/>
    <cellStyle name="Note 2 3 5 4" xfId="34072"/>
    <cellStyle name="Note 2 3 5 5" xfId="34073"/>
    <cellStyle name="Note 2 3 5 6" xfId="34074"/>
    <cellStyle name="Note 2 3 6" xfId="34075"/>
    <cellStyle name="Note 2 3 6 2" xfId="34076"/>
    <cellStyle name="Note 2 3 6 2 2" xfId="34077"/>
    <cellStyle name="Note 2 3 6 2 2 2" xfId="34078"/>
    <cellStyle name="Note 2 3 6 2 3" xfId="34079"/>
    <cellStyle name="Note 2 3 6 3" xfId="34080"/>
    <cellStyle name="Note 2 3 6 3 2" xfId="34081"/>
    <cellStyle name="Note 2 3 6 4" xfId="34082"/>
    <cellStyle name="Note 2 3 6 5" xfId="34083"/>
    <cellStyle name="Note 2 3 6 6" xfId="34084"/>
    <cellStyle name="Note 2 3 7" xfId="34085"/>
    <cellStyle name="Note 2 3 7 2" xfId="34086"/>
    <cellStyle name="Note 2 3 7 2 2" xfId="34087"/>
    <cellStyle name="Note 2 3 7 3" xfId="34088"/>
    <cellStyle name="Note 2 3 8" xfId="34089"/>
    <cellStyle name="Note 2 3 8 2" xfId="34090"/>
    <cellStyle name="Note 2 3 8 3" xfId="34091"/>
    <cellStyle name="Note 2 3 9" xfId="34092"/>
    <cellStyle name="Note 2 3 9 2" xfId="34093"/>
    <cellStyle name="Note 2 4" xfId="34094"/>
    <cellStyle name="Note 2 4 2" xfId="34095"/>
    <cellStyle name="Note 2 4 2 2" xfId="34096"/>
    <cellStyle name="Note 2 4 2 2 2" xfId="34097"/>
    <cellStyle name="Note 2 4 2 2 2 2" xfId="34098"/>
    <cellStyle name="Note 2 4 2 2 2 2 2" xfId="34099"/>
    <cellStyle name="Note 2 4 2 2 2 3" xfId="34100"/>
    <cellStyle name="Note 2 4 2 2 3" xfId="34101"/>
    <cellStyle name="Note 2 4 2 2 3 2" xfId="34102"/>
    <cellStyle name="Note 2 4 2 2 4" xfId="34103"/>
    <cellStyle name="Note 2 4 2 2 5" xfId="34104"/>
    <cellStyle name="Note 2 4 2 2 6" xfId="34105"/>
    <cellStyle name="Note 2 4 2 3" xfId="34106"/>
    <cellStyle name="Note 2 4 2 3 2" xfId="34107"/>
    <cellStyle name="Note 2 4 2 3 2 2" xfId="34108"/>
    <cellStyle name="Note 2 4 2 3 3" xfId="34109"/>
    <cellStyle name="Note 2 4 2 4" xfId="34110"/>
    <cellStyle name="Note 2 4 2 4 2" xfId="34111"/>
    <cellStyle name="Note 2 4 2 4 3" xfId="34112"/>
    <cellStyle name="Note 2 4 2 5" xfId="34113"/>
    <cellStyle name="Note 2 4 2 5 2" xfId="34114"/>
    <cellStyle name="Note 2 4 2 6" xfId="34115"/>
    <cellStyle name="Note 2 4 2 7" xfId="34116"/>
    <cellStyle name="Note 2 4 3" xfId="34117"/>
    <cellStyle name="Note 2 4 3 2" xfId="34118"/>
    <cellStyle name="Note 2 4 3 2 2" xfId="34119"/>
    <cellStyle name="Note 2 4 3 2 2 2" xfId="34120"/>
    <cellStyle name="Note 2 4 3 2 2 2 2" xfId="34121"/>
    <cellStyle name="Note 2 4 3 2 2 3" xfId="34122"/>
    <cellStyle name="Note 2 4 3 2 3" xfId="34123"/>
    <cellStyle name="Note 2 4 3 2 3 2" xfId="34124"/>
    <cellStyle name="Note 2 4 3 2 4" xfId="34125"/>
    <cellStyle name="Note 2 4 3 2 5" xfId="34126"/>
    <cellStyle name="Note 2 4 3 2 6" xfId="34127"/>
    <cellStyle name="Note 2 4 3 3" xfId="34128"/>
    <cellStyle name="Note 2 4 3 3 2" xfId="34129"/>
    <cellStyle name="Note 2 4 3 3 2 2" xfId="34130"/>
    <cellStyle name="Note 2 4 3 3 3" xfId="34131"/>
    <cellStyle name="Note 2 4 3 4" xfId="34132"/>
    <cellStyle name="Note 2 4 3 4 2" xfId="34133"/>
    <cellStyle name="Note 2 4 3 5" xfId="34134"/>
    <cellStyle name="Note 2 4 3 6" xfId="34135"/>
    <cellStyle name="Note 2 4 3 7" xfId="34136"/>
    <cellStyle name="Note 2 4 4" xfId="34137"/>
    <cellStyle name="Note 2 4 4 2" xfId="34138"/>
    <cellStyle name="Note 2 4 4 2 2" xfId="34139"/>
    <cellStyle name="Note 2 4 4 2 2 2" xfId="34140"/>
    <cellStyle name="Note 2 4 4 2 3" xfId="34141"/>
    <cellStyle name="Note 2 4 4 3" xfId="34142"/>
    <cellStyle name="Note 2 4 4 3 2" xfId="34143"/>
    <cellStyle name="Note 2 4 4 4" xfId="34144"/>
    <cellStyle name="Note 2 4 4 5" xfId="34145"/>
    <cellStyle name="Note 2 4 4 6" xfId="34146"/>
    <cellStyle name="Note 2 4 5" xfId="34147"/>
    <cellStyle name="Note 2 4 5 2" xfId="34148"/>
    <cellStyle name="Note 2 4 5 2 2" xfId="34149"/>
    <cellStyle name="Note 2 4 5 3" xfId="34150"/>
    <cellStyle name="Note 2 4 6" xfId="34151"/>
    <cellStyle name="Note 2 4 6 2" xfId="34152"/>
    <cellStyle name="Note 2 4 6 3" xfId="34153"/>
    <cellStyle name="Note 2 4 7" xfId="34154"/>
    <cellStyle name="Note 2 4 7 2" xfId="34155"/>
    <cellStyle name="Note 2 4 8" xfId="34156"/>
    <cellStyle name="Note 2 4 9" xfId="34157"/>
    <cellStyle name="Note 2 5" xfId="34158"/>
    <cellStyle name="Note 2 5 2" xfId="34159"/>
    <cellStyle name="Note 2 5 2 2" xfId="34160"/>
    <cellStyle name="Note 2 5 2 2 2" xfId="34161"/>
    <cellStyle name="Note 2 5 2 2 2 2" xfId="34162"/>
    <cellStyle name="Note 2 5 2 2 3" xfId="34163"/>
    <cellStyle name="Note 2 5 2 3" xfId="34164"/>
    <cellStyle name="Note 2 5 2 3 2" xfId="34165"/>
    <cellStyle name="Note 2 5 2 4" xfId="34166"/>
    <cellStyle name="Note 2 5 2 5" xfId="34167"/>
    <cellStyle name="Note 2 5 2 6" xfId="34168"/>
    <cellStyle name="Note 2 5 3" xfId="34169"/>
    <cellStyle name="Note 2 5 3 2" xfId="34170"/>
    <cellStyle name="Note 2 5 3 2 2" xfId="34171"/>
    <cellStyle name="Note 2 5 3 3" xfId="34172"/>
    <cellStyle name="Note 2 5 4" xfId="34173"/>
    <cellStyle name="Note 2 5 4 2" xfId="34174"/>
    <cellStyle name="Note 2 5 4 3" xfId="34175"/>
    <cellStyle name="Note 2 5 5" xfId="34176"/>
    <cellStyle name="Note 2 5 5 2" xfId="34177"/>
    <cellStyle name="Note 2 5 6" xfId="34178"/>
    <cellStyle name="Note 2 5 7" xfId="34179"/>
    <cellStyle name="Note 2 6" xfId="34180"/>
    <cellStyle name="Note 2 6 2" xfId="34181"/>
    <cellStyle name="Note 2 6 2 2" xfId="34182"/>
    <cellStyle name="Note 2 6 2 2 2" xfId="34183"/>
    <cellStyle name="Note 2 6 2 2 2 2" xfId="34184"/>
    <cellStyle name="Note 2 6 2 2 3" xfId="34185"/>
    <cellStyle name="Note 2 6 2 3" xfId="34186"/>
    <cellStyle name="Note 2 6 2 3 2" xfId="34187"/>
    <cellStyle name="Note 2 6 2 4" xfId="34188"/>
    <cellStyle name="Note 2 6 2 5" xfId="34189"/>
    <cellStyle name="Note 2 6 2 6" xfId="34190"/>
    <cellStyle name="Note 2 6 3" xfId="34191"/>
    <cellStyle name="Note 2 6 3 2" xfId="34192"/>
    <cellStyle name="Note 2 6 3 2 2" xfId="34193"/>
    <cellStyle name="Note 2 6 3 3" xfId="34194"/>
    <cellStyle name="Note 2 6 4" xfId="34195"/>
    <cellStyle name="Note 2 6 4 2" xfId="34196"/>
    <cellStyle name="Note 2 6 4 3" xfId="34197"/>
    <cellStyle name="Note 2 6 5" xfId="34198"/>
    <cellStyle name="Note 2 6 5 2" xfId="34199"/>
    <cellStyle name="Note 2 6 6" xfId="34200"/>
    <cellStyle name="Note 2 6 7" xfId="34201"/>
    <cellStyle name="Note 2 7" xfId="34202"/>
    <cellStyle name="Note 2 7 2" xfId="34203"/>
    <cellStyle name="Note 2 7 2 2" xfId="34204"/>
    <cellStyle name="Note 2 7 2 2 2" xfId="34205"/>
    <cellStyle name="Note 2 7 2 3" xfId="34206"/>
    <cellStyle name="Note 2 7 3" xfId="34207"/>
    <cellStyle name="Note 2 7 3 2" xfId="34208"/>
    <cellStyle name="Note 2 7 4" xfId="34209"/>
    <cellStyle name="Note 2 7 5" xfId="34210"/>
    <cellStyle name="Note 2 7 6" xfId="34211"/>
    <cellStyle name="Note 2 8" xfId="34212"/>
    <cellStyle name="Note 2 8 2" xfId="34213"/>
    <cellStyle name="Note 2 8 2 2" xfId="34214"/>
    <cellStyle name="Note 2 8 2 2 2" xfId="34215"/>
    <cellStyle name="Note 2 8 2 3" xfId="34216"/>
    <cellStyle name="Note 2 8 3" xfId="34217"/>
    <cellStyle name="Note 2 8 3 2" xfId="34218"/>
    <cellStyle name="Note 2 8 4" xfId="34219"/>
    <cellStyle name="Note 2 8 5" xfId="34220"/>
    <cellStyle name="Note 2 8 6" xfId="34221"/>
    <cellStyle name="Note 2 9" xfId="34222"/>
    <cellStyle name="Note 2 9 2" xfId="34223"/>
    <cellStyle name="Note 2 9 2 2" xfId="34224"/>
    <cellStyle name="Note 2 9 2 2 2" xfId="34225"/>
    <cellStyle name="Note 2 9 2 3" xfId="34226"/>
    <cellStyle name="Note 2 9 3" xfId="34227"/>
    <cellStyle name="Note 2 9 3 2" xfId="34228"/>
    <cellStyle name="Note 2 9 4" xfId="34229"/>
    <cellStyle name="Note 2 9 5" xfId="34230"/>
    <cellStyle name="Note 2 9 6" xfId="34231"/>
    <cellStyle name="Note 20" xfId="34232"/>
    <cellStyle name="Note 20 2" xfId="34233"/>
    <cellStyle name="Note 20 2 2" xfId="34234"/>
    <cellStyle name="Note 20 2 2 2" xfId="34235"/>
    <cellStyle name="Note 20 2 3" xfId="34236"/>
    <cellStyle name="Note 20 3" xfId="34237"/>
    <cellStyle name="Note 20 3 2" xfId="34238"/>
    <cellStyle name="Note 20 4" xfId="34239"/>
    <cellStyle name="Note 20 5" xfId="34240"/>
    <cellStyle name="Note 20 6" xfId="34241"/>
    <cellStyle name="Note 21" xfId="34242"/>
    <cellStyle name="Note 21 2" xfId="34243"/>
    <cellStyle name="Note 21 2 2" xfId="34244"/>
    <cellStyle name="Note 21 2 2 2" xfId="34245"/>
    <cellStyle name="Note 21 2 3" xfId="34246"/>
    <cellStyle name="Note 21 3" xfId="34247"/>
    <cellStyle name="Note 21 3 2" xfId="34248"/>
    <cellStyle name="Note 21 4" xfId="34249"/>
    <cellStyle name="Note 21 5" xfId="34250"/>
    <cellStyle name="Note 21 6" xfId="34251"/>
    <cellStyle name="Note 22" xfId="34252"/>
    <cellStyle name="Note 22 2" xfId="34253"/>
    <cellStyle name="Note 22 2 2" xfId="34254"/>
    <cellStyle name="Note 22 2 2 2" xfId="34255"/>
    <cellStyle name="Note 22 2 3" xfId="34256"/>
    <cellStyle name="Note 22 3" xfId="34257"/>
    <cellStyle name="Note 22 3 2" xfId="34258"/>
    <cellStyle name="Note 22 4" xfId="34259"/>
    <cellStyle name="Note 22 5" xfId="34260"/>
    <cellStyle name="Note 22 6" xfId="34261"/>
    <cellStyle name="Note 23" xfId="34262"/>
    <cellStyle name="Note 23 2" xfId="34263"/>
    <cellStyle name="Note 23 2 2" xfId="34264"/>
    <cellStyle name="Note 23 2 2 2" xfId="34265"/>
    <cellStyle name="Note 23 2 3" xfId="34266"/>
    <cellStyle name="Note 23 3" xfId="34267"/>
    <cellStyle name="Note 23 3 2" xfId="34268"/>
    <cellStyle name="Note 23 4" xfId="34269"/>
    <cellStyle name="Note 23 5" xfId="34270"/>
    <cellStyle name="Note 23 6" xfId="34271"/>
    <cellStyle name="Note 3" xfId="34272"/>
    <cellStyle name="Note 3 10" xfId="34273"/>
    <cellStyle name="Note 3 10 2" xfId="34274"/>
    <cellStyle name="Note 3 10 2 2" xfId="34275"/>
    <cellStyle name="Note 3 10 2 2 2" xfId="34276"/>
    <cellStyle name="Note 3 10 2 3" xfId="34277"/>
    <cellStyle name="Note 3 10 3" xfId="34278"/>
    <cellStyle name="Note 3 10 3 2" xfId="34279"/>
    <cellStyle name="Note 3 10 4" xfId="34280"/>
    <cellStyle name="Note 3 10 5" xfId="34281"/>
    <cellStyle name="Note 3 10 6" xfId="34282"/>
    <cellStyle name="Note 3 11" xfId="34283"/>
    <cellStyle name="Note 3 11 2" xfId="34284"/>
    <cellStyle name="Note 3 11 2 2" xfId="34285"/>
    <cellStyle name="Note 3 11 2 2 2" xfId="34286"/>
    <cellStyle name="Note 3 11 2 3" xfId="34287"/>
    <cellStyle name="Note 3 11 3" xfId="34288"/>
    <cellStyle name="Note 3 11 3 2" xfId="34289"/>
    <cellStyle name="Note 3 11 4" xfId="34290"/>
    <cellStyle name="Note 3 11 5" xfId="34291"/>
    <cellStyle name="Note 3 11 6" xfId="34292"/>
    <cellStyle name="Note 3 12" xfId="34293"/>
    <cellStyle name="Note 3 12 2" xfId="34294"/>
    <cellStyle name="Note 3 12 2 2" xfId="34295"/>
    <cellStyle name="Note 3 12 2 2 2" xfId="34296"/>
    <cellStyle name="Note 3 12 2 3" xfId="34297"/>
    <cellStyle name="Note 3 12 3" xfId="34298"/>
    <cellStyle name="Note 3 12 3 2" xfId="34299"/>
    <cellStyle name="Note 3 12 4" xfId="34300"/>
    <cellStyle name="Note 3 12 5" xfId="34301"/>
    <cellStyle name="Note 3 12 6" xfId="34302"/>
    <cellStyle name="Note 3 13" xfId="34303"/>
    <cellStyle name="Note 3 13 2" xfId="34304"/>
    <cellStyle name="Note 3 13 2 2" xfId="34305"/>
    <cellStyle name="Note 3 13 2 2 2" xfId="34306"/>
    <cellStyle name="Note 3 13 2 3" xfId="34307"/>
    <cellStyle name="Note 3 13 3" xfId="34308"/>
    <cellStyle name="Note 3 13 3 2" xfId="34309"/>
    <cellStyle name="Note 3 13 4" xfId="34310"/>
    <cellStyle name="Note 3 13 5" xfId="34311"/>
    <cellStyle name="Note 3 13 6" xfId="34312"/>
    <cellStyle name="Note 3 14" xfId="34313"/>
    <cellStyle name="Note 3 14 2" xfId="34314"/>
    <cellStyle name="Note 3 14 2 2" xfId="34315"/>
    <cellStyle name="Note 3 14 2 2 2" xfId="34316"/>
    <cellStyle name="Note 3 14 2 3" xfId="34317"/>
    <cellStyle name="Note 3 14 3" xfId="34318"/>
    <cellStyle name="Note 3 14 3 2" xfId="34319"/>
    <cellStyle name="Note 3 14 4" xfId="34320"/>
    <cellStyle name="Note 3 14 5" xfId="34321"/>
    <cellStyle name="Note 3 14 6" xfId="34322"/>
    <cellStyle name="Note 3 15" xfId="34323"/>
    <cellStyle name="Note 3 15 2" xfId="34324"/>
    <cellStyle name="Note 3 15 2 2" xfId="34325"/>
    <cellStyle name="Note 3 15 3" xfId="34326"/>
    <cellStyle name="Note 3 16" xfId="34327"/>
    <cellStyle name="Note 3 16 2" xfId="34328"/>
    <cellStyle name="Note 3 17" xfId="34329"/>
    <cellStyle name="Note 3 18" xfId="34330"/>
    <cellStyle name="Note 3 19" xfId="34331"/>
    <cellStyle name="Note 3 2" xfId="34332"/>
    <cellStyle name="Note 3 2 2" xfId="34333"/>
    <cellStyle name="Note 3 2 2 2" xfId="34334"/>
    <cellStyle name="Note 3 2 2 2 2" xfId="34335"/>
    <cellStyle name="Note 3 2 2 2 2 2" xfId="34336"/>
    <cellStyle name="Note 3 2 2 2 2 2 2" xfId="34337"/>
    <cellStyle name="Note 3 2 2 2 2 3" xfId="34338"/>
    <cellStyle name="Note 3 2 2 2 3" xfId="34339"/>
    <cellStyle name="Note 3 2 2 2 3 2" xfId="34340"/>
    <cellStyle name="Note 3 2 2 2 4" xfId="34341"/>
    <cellStyle name="Note 3 2 2 2 5" xfId="34342"/>
    <cellStyle name="Note 3 2 2 2 6" xfId="34343"/>
    <cellStyle name="Note 3 2 2 3" xfId="34344"/>
    <cellStyle name="Note 3 2 2 3 2" xfId="34345"/>
    <cellStyle name="Note 3 2 2 3 2 2" xfId="34346"/>
    <cellStyle name="Note 3 2 2 3 3" xfId="34347"/>
    <cellStyle name="Note 3 2 2 4" xfId="34348"/>
    <cellStyle name="Note 3 2 2 4 2" xfId="34349"/>
    <cellStyle name="Note 3 2 2 5" xfId="34350"/>
    <cellStyle name="Note 3 2 2 6" xfId="34351"/>
    <cellStyle name="Note 3 2 2 7" xfId="34352"/>
    <cellStyle name="Note 3 2 3" xfId="34353"/>
    <cellStyle name="Note 3 2 3 2" xfId="34354"/>
    <cellStyle name="Note 3 2 3 2 2" xfId="34355"/>
    <cellStyle name="Note 3 2 3 2 2 2" xfId="34356"/>
    <cellStyle name="Note 3 2 3 2 2 2 2" xfId="34357"/>
    <cellStyle name="Note 3 2 3 2 2 3" xfId="34358"/>
    <cellStyle name="Note 3 2 3 2 3" xfId="34359"/>
    <cellStyle name="Note 3 2 3 2 3 2" xfId="34360"/>
    <cellStyle name="Note 3 2 3 2 4" xfId="34361"/>
    <cellStyle name="Note 3 2 3 2 5" xfId="34362"/>
    <cellStyle name="Note 3 2 3 2 6" xfId="34363"/>
    <cellStyle name="Note 3 2 3 3" xfId="34364"/>
    <cellStyle name="Note 3 2 3 3 2" xfId="34365"/>
    <cellStyle name="Note 3 2 3 3 2 2" xfId="34366"/>
    <cellStyle name="Note 3 2 3 3 3" xfId="34367"/>
    <cellStyle name="Note 3 2 3 4" xfId="34368"/>
    <cellStyle name="Note 3 2 3 4 2" xfId="34369"/>
    <cellStyle name="Note 3 2 3 5" xfId="34370"/>
    <cellStyle name="Note 3 2 3 6" xfId="34371"/>
    <cellStyle name="Note 3 2 3 7" xfId="34372"/>
    <cellStyle name="Note 3 2 4" xfId="34373"/>
    <cellStyle name="Note 3 2 4 2" xfId="34374"/>
    <cellStyle name="Note 3 2 4 2 2" xfId="34375"/>
    <cellStyle name="Note 3 2 4 2 2 2" xfId="34376"/>
    <cellStyle name="Note 3 2 4 2 3" xfId="34377"/>
    <cellStyle name="Note 3 2 4 3" xfId="34378"/>
    <cellStyle name="Note 3 2 4 3 2" xfId="34379"/>
    <cellStyle name="Note 3 2 4 4" xfId="34380"/>
    <cellStyle name="Note 3 2 4 5" xfId="34381"/>
    <cellStyle name="Note 3 2 4 6" xfId="34382"/>
    <cellStyle name="Note 3 2 5" xfId="34383"/>
    <cellStyle name="Note 3 2 5 2" xfId="34384"/>
    <cellStyle name="Note 3 2 5 2 2" xfId="34385"/>
    <cellStyle name="Note 3 2 5 3" xfId="34386"/>
    <cellStyle name="Note 3 2 6" xfId="34387"/>
    <cellStyle name="Note 3 2 6 2" xfId="34388"/>
    <cellStyle name="Note 3 2 7" xfId="34389"/>
    <cellStyle name="Note 3 2 8" xfId="34390"/>
    <cellStyle name="Note 3 2 9" xfId="34391"/>
    <cellStyle name="Note 3 3" xfId="34392"/>
    <cellStyle name="Note 3 3 2" xfId="34393"/>
    <cellStyle name="Note 3 3 2 2" xfId="34394"/>
    <cellStyle name="Note 3 3 2 2 2" xfId="34395"/>
    <cellStyle name="Note 3 3 2 2 2 2" xfId="34396"/>
    <cellStyle name="Note 3 3 2 2 3" xfId="34397"/>
    <cellStyle name="Note 3 3 2 3" xfId="34398"/>
    <cellStyle name="Note 3 3 2 3 2" xfId="34399"/>
    <cellStyle name="Note 3 3 2 4" xfId="34400"/>
    <cellStyle name="Note 3 3 2 5" xfId="34401"/>
    <cellStyle name="Note 3 3 2 6" xfId="34402"/>
    <cellStyle name="Note 3 3 3" xfId="34403"/>
    <cellStyle name="Note 3 3 3 2" xfId="34404"/>
    <cellStyle name="Note 3 3 3 2 2" xfId="34405"/>
    <cellStyle name="Note 3 3 3 2 2 2" xfId="34406"/>
    <cellStyle name="Note 3 3 3 2 3" xfId="34407"/>
    <cellStyle name="Note 3 3 3 3" xfId="34408"/>
    <cellStyle name="Note 3 3 3 3 2" xfId="34409"/>
    <cellStyle name="Note 3 3 3 4" xfId="34410"/>
    <cellStyle name="Note 3 3 3 5" xfId="34411"/>
    <cellStyle name="Note 3 3 3 6" xfId="34412"/>
    <cellStyle name="Note 3 3 4" xfId="34413"/>
    <cellStyle name="Note 3 3 4 2" xfId="34414"/>
    <cellStyle name="Note 3 3 4 2 2" xfId="34415"/>
    <cellStyle name="Note 3 3 4 3" xfId="34416"/>
    <cellStyle name="Note 3 3 5" xfId="34417"/>
    <cellStyle name="Note 3 3 5 2" xfId="34418"/>
    <cellStyle name="Note 3 3 6" xfId="34419"/>
    <cellStyle name="Note 3 3 7" xfId="34420"/>
    <cellStyle name="Note 3 3 8" xfId="34421"/>
    <cellStyle name="Note 3 4" xfId="34422"/>
    <cellStyle name="Note 3 4 2" xfId="34423"/>
    <cellStyle name="Note 3 4 2 2" xfId="34424"/>
    <cellStyle name="Note 3 4 2 2 2" xfId="34425"/>
    <cellStyle name="Note 3 4 2 3" xfId="34426"/>
    <cellStyle name="Note 3 4 3" xfId="34427"/>
    <cellStyle name="Note 3 4 3 2" xfId="34428"/>
    <cellStyle name="Note 3 4 4" xfId="34429"/>
    <cellStyle name="Note 3 4 5" xfId="34430"/>
    <cellStyle name="Note 3 4 6" xfId="34431"/>
    <cellStyle name="Note 3 5" xfId="34432"/>
    <cellStyle name="Note 3 5 2" xfId="34433"/>
    <cellStyle name="Note 3 5 2 2" xfId="34434"/>
    <cellStyle name="Note 3 5 2 2 2" xfId="34435"/>
    <cellStyle name="Note 3 5 2 2 2 2" xfId="34436"/>
    <cellStyle name="Note 3 5 2 2 3" xfId="34437"/>
    <cellStyle name="Note 3 5 2 3" xfId="34438"/>
    <cellStyle name="Note 3 5 2 3 2" xfId="34439"/>
    <cellStyle name="Note 3 5 2 4" xfId="34440"/>
    <cellStyle name="Note 3 5 2 5" xfId="34441"/>
    <cellStyle name="Note 3 5 2 6" xfId="34442"/>
    <cellStyle name="Note 3 5 3" xfId="34443"/>
    <cellStyle name="Note 3 5 3 2" xfId="34444"/>
    <cellStyle name="Note 3 5 3 2 2" xfId="34445"/>
    <cellStyle name="Note 3 5 3 3" xfId="34446"/>
    <cellStyle name="Note 3 5 4" xfId="34447"/>
    <cellStyle name="Note 3 5 4 2" xfId="34448"/>
    <cellStyle name="Note 3 5 5" xfId="34449"/>
    <cellStyle name="Note 3 5 6" xfId="34450"/>
    <cellStyle name="Note 3 5 7" xfId="34451"/>
    <cellStyle name="Note 3 6" xfId="34452"/>
    <cellStyle name="Note 3 6 2" xfId="34453"/>
    <cellStyle name="Note 3 6 2 2" xfId="34454"/>
    <cellStyle name="Note 3 6 2 2 2" xfId="34455"/>
    <cellStyle name="Note 3 6 2 2 2 2" xfId="34456"/>
    <cellStyle name="Note 3 6 2 2 3" xfId="34457"/>
    <cellStyle name="Note 3 6 2 3" xfId="34458"/>
    <cellStyle name="Note 3 6 2 3 2" xfId="34459"/>
    <cellStyle name="Note 3 6 2 4" xfId="34460"/>
    <cellStyle name="Note 3 6 2 5" xfId="34461"/>
    <cellStyle name="Note 3 6 2 6" xfId="34462"/>
    <cellStyle name="Note 3 6 3" xfId="34463"/>
    <cellStyle name="Note 3 6 3 2" xfId="34464"/>
    <cellStyle name="Note 3 6 3 2 2" xfId="34465"/>
    <cellStyle name="Note 3 6 3 3" xfId="34466"/>
    <cellStyle name="Note 3 6 4" xfId="34467"/>
    <cellStyle name="Note 3 6 4 2" xfId="34468"/>
    <cellStyle name="Note 3 6 5" xfId="34469"/>
    <cellStyle name="Note 3 6 6" xfId="34470"/>
    <cellStyle name="Note 3 6 7" xfId="34471"/>
    <cellStyle name="Note 3 7" xfId="34472"/>
    <cellStyle name="Note 3 7 2" xfId="34473"/>
    <cellStyle name="Note 3 7 2 2" xfId="34474"/>
    <cellStyle name="Note 3 7 2 2 2" xfId="34475"/>
    <cellStyle name="Note 3 7 2 2 2 2" xfId="34476"/>
    <cellStyle name="Note 3 7 2 2 3" xfId="34477"/>
    <cellStyle name="Note 3 7 2 3" xfId="34478"/>
    <cellStyle name="Note 3 7 2 3 2" xfId="34479"/>
    <cellStyle name="Note 3 7 2 4" xfId="34480"/>
    <cellStyle name="Note 3 7 2 5" xfId="34481"/>
    <cellStyle name="Note 3 7 2 6" xfId="34482"/>
    <cellStyle name="Note 3 7 3" xfId="34483"/>
    <cellStyle name="Note 3 7 3 2" xfId="34484"/>
    <cellStyle name="Note 3 7 3 2 2" xfId="34485"/>
    <cellStyle name="Note 3 7 3 3" xfId="34486"/>
    <cellStyle name="Note 3 7 4" xfId="34487"/>
    <cellStyle name="Note 3 7 4 2" xfId="34488"/>
    <cellStyle name="Note 3 7 5" xfId="34489"/>
    <cellStyle name="Note 3 7 6" xfId="34490"/>
    <cellStyle name="Note 3 7 7" xfId="34491"/>
    <cellStyle name="Note 3 8" xfId="34492"/>
    <cellStyle name="Note 3 8 2" xfId="34493"/>
    <cellStyle name="Note 3 8 2 2" xfId="34494"/>
    <cellStyle name="Note 3 8 2 2 2" xfId="34495"/>
    <cellStyle name="Note 3 8 2 2 2 2" xfId="34496"/>
    <cellStyle name="Note 3 8 2 2 3" xfId="34497"/>
    <cellStyle name="Note 3 8 2 3" xfId="34498"/>
    <cellStyle name="Note 3 8 2 3 2" xfId="34499"/>
    <cellStyle name="Note 3 8 2 4" xfId="34500"/>
    <cellStyle name="Note 3 8 2 5" xfId="34501"/>
    <cellStyle name="Note 3 8 2 6" xfId="34502"/>
    <cellStyle name="Note 3 8 3" xfId="34503"/>
    <cellStyle name="Note 3 8 3 2" xfId="34504"/>
    <cellStyle name="Note 3 8 3 2 2" xfId="34505"/>
    <cellStyle name="Note 3 8 3 3" xfId="34506"/>
    <cellStyle name="Note 3 8 4" xfId="34507"/>
    <cellStyle name="Note 3 8 4 2" xfId="34508"/>
    <cellStyle name="Note 3 8 5" xfId="34509"/>
    <cellStyle name="Note 3 8 6" xfId="34510"/>
    <cellStyle name="Note 3 8 7" xfId="34511"/>
    <cellStyle name="Note 3 9" xfId="34512"/>
    <cellStyle name="Note 3 9 2" xfId="34513"/>
    <cellStyle name="Note 3 9 2 2" xfId="34514"/>
    <cellStyle name="Note 3 9 2 2 2" xfId="34515"/>
    <cellStyle name="Note 3 9 2 3" xfId="34516"/>
    <cellStyle name="Note 3 9 3" xfId="34517"/>
    <cellStyle name="Note 3 9 3 2" xfId="34518"/>
    <cellStyle name="Note 3 9 4" xfId="34519"/>
    <cellStyle name="Note 3 9 5" xfId="34520"/>
    <cellStyle name="Note 3 9 6" xfId="34521"/>
    <cellStyle name="Note 3_Lyxor" xfId="34522"/>
    <cellStyle name="Note 4" xfId="34523"/>
    <cellStyle name="Note 4 10" xfId="34524"/>
    <cellStyle name="Note 4 10 2" xfId="34525"/>
    <cellStyle name="Note 4 10 2 2" xfId="34526"/>
    <cellStyle name="Note 4 10 2 2 2" xfId="34527"/>
    <cellStyle name="Note 4 10 2 3" xfId="34528"/>
    <cellStyle name="Note 4 10 3" xfId="34529"/>
    <cellStyle name="Note 4 10 3 2" xfId="34530"/>
    <cellStyle name="Note 4 10 4" xfId="34531"/>
    <cellStyle name="Note 4 10 5" xfId="34532"/>
    <cellStyle name="Note 4 10 6" xfId="34533"/>
    <cellStyle name="Note 4 11" xfId="34534"/>
    <cellStyle name="Note 4 11 2" xfId="34535"/>
    <cellStyle name="Note 4 11 2 2" xfId="34536"/>
    <cellStyle name="Note 4 11 2 2 2" xfId="34537"/>
    <cellStyle name="Note 4 11 2 3" xfId="34538"/>
    <cellStyle name="Note 4 11 3" xfId="34539"/>
    <cellStyle name="Note 4 11 3 2" xfId="34540"/>
    <cellStyle name="Note 4 11 4" xfId="34541"/>
    <cellStyle name="Note 4 11 5" xfId="34542"/>
    <cellStyle name="Note 4 11 6" xfId="34543"/>
    <cellStyle name="Note 4 12" xfId="34544"/>
    <cellStyle name="Note 4 12 2" xfId="34545"/>
    <cellStyle name="Note 4 12 2 2" xfId="34546"/>
    <cellStyle name="Note 4 12 2 2 2" xfId="34547"/>
    <cellStyle name="Note 4 12 2 3" xfId="34548"/>
    <cellStyle name="Note 4 12 3" xfId="34549"/>
    <cellStyle name="Note 4 12 3 2" xfId="34550"/>
    <cellStyle name="Note 4 12 4" xfId="34551"/>
    <cellStyle name="Note 4 12 5" xfId="34552"/>
    <cellStyle name="Note 4 12 6" xfId="34553"/>
    <cellStyle name="Note 4 13" xfId="34554"/>
    <cellStyle name="Note 4 13 2" xfId="34555"/>
    <cellStyle name="Note 4 13 2 2" xfId="34556"/>
    <cellStyle name="Note 4 13 2 2 2" xfId="34557"/>
    <cellStyle name="Note 4 13 2 3" xfId="34558"/>
    <cellStyle name="Note 4 13 3" xfId="34559"/>
    <cellStyle name="Note 4 13 3 2" xfId="34560"/>
    <cellStyle name="Note 4 13 4" xfId="34561"/>
    <cellStyle name="Note 4 13 5" xfId="34562"/>
    <cellStyle name="Note 4 13 6" xfId="34563"/>
    <cellStyle name="Note 4 14" xfId="34564"/>
    <cellStyle name="Note 4 14 2" xfId="34565"/>
    <cellStyle name="Note 4 14 2 2" xfId="34566"/>
    <cellStyle name="Note 4 14 2 2 2" xfId="34567"/>
    <cellStyle name="Note 4 14 2 3" xfId="34568"/>
    <cellStyle name="Note 4 14 3" xfId="34569"/>
    <cellStyle name="Note 4 14 3 2" xfId="34570"/>
    <cellStyle name="Note 4 14 4" xfId="34571"/>
    <cellStyle name="Note 4 14 5" xfId="34572"/>
    <cellStyle name="Note 4 14 6" xfId="34573"/>
    <cellStyle name="Note 4 15" xfId="34574"/>
    <cellStyle name="Note 4 15 2" xfId="34575"/>
    <cellStyle name="Note 4 15 2 2" xfId="34576"/>
    <cellStyle name="Note 4 15 3" xfId="34577"/>
    <cellStyle name="Note 4 16" xfId="34578"/>
    <cellStyle name="Note 4 16 2" xfId="34579"/>
    <cellStyle name="Note 4 17" xfId="34580"/>
    <cellStyle name="Note 4 18" xfId="34581"/>
    <cellStyle name="Note 4 19" xfId="34582"/>
    <cellStyle name="Note 4 2" xfId="34583"/>
    <cellStyle name="Note 4 2 10" xfId="34584"/>
    <cellStyle name="Note 4 2 11" xfId="34585"/>
    <cellStyle name="Note 4 2 2" xfId="34586"/>
    <cellStyle name="Note 4 2 2 2" xfId="34587"/>
    <cellStyle name="Note 4 2 2 2 2" xfId="34588"/>
    <cellStyle name="Note 4 2 2 2 2 2" xfId="34589"/>
    <cellStyle name="Note 4 2 2 2 2 2 2" xfId="34590"/>
    <cellStyle name="Note 4 2 2 2 2 3" xfId="34591"/>
    <cellStyle name="Note 4 2 2 2 3" xfId="34592"/>
    <cellStyle name="Note 4 2 2 2 3 2" xfId="34593"/>
    <cellStyle name="Note 4 2 2 2 4" xfId="34594"/>
    <cellStyle name="Note 4 2 2 2 5" xfId="34595"/>
    <cellStyle name="Note 4 2 2 2 6" xfId="34596"/>
    <cellStyle name="Note 4 2 2 3" xfId="34597"/>
    <cellStyle name="Note 4 2 2 3 2" xfId="34598"/>
    <cellStyle name="Note 4 2 2 3 2 2" xfId="34599"/>
    <cellStyle name="Note 4 2 2 3 3" xfId="34600"/>
    <cellStyle name="Note 4 2 2 4" xfId="34601"/>
    <cellStyle name="Note 4 2 2 4 2" xfId="34602"/>
    <cellStyle name="Note 4 2 2 5" xfId="34603"/>
    <cellStyle name="Note 4 2 2 6" xfId="34604"/>
    <cellStyle name="Note 4 2 2 7" xfId="34605"/>
    <cellStyle name="Note 4 2 3" xfId="34606"/>
    <cellStyle name="Note 4 2 3 2" xfId="34607"/>
    <cellStyle name="Note 4 2 3 2 2" xfId="34608"/>
    <cellStyle name="Note 4 2 3 2 2 2" xfId="34609"/>
    <cellStyle name="Note 4 2 3 2 2 2 2" xfId="34610"/>
    <cellStyle name="Note 4 2 3 2 2 3" xfId="34611"/>
    <cellStyle name="Note 4 2 3 2 3" xfId="34612"/>
    <cellStyle name="Note 4 2 3 2 3 2" xfId="34613"/>
    <cellStyle name="Note 4 2 3 2 4" xfId="34614"/>
    <cellStyle name="Note 4 2 3 2 5" xfId="34615"/>
    <cellStyle name="Note 4 2 3 2 6" xfId="34616"/>
    <cellStyle name="Note 4 2 3 3" xfId="34617"/>
    <cellStyle name="Note 4 2 3 3 2" xfId="34618"/>
    <cellStyle name="Note 4 2 3 3 2 2" xfId="34619"/>
    <cellStyle name="Note 4 2 3 3 3" xfId="34620"/>
    <cellStyle name="Note 4 2 3 4" xfId="34621"/>
    <cellStyle name="Note 4 2 3 4 2" xfId="34622"/>
    <cellStyle name="Note 4 2 3 5" xfId="34623"/>
    <cellStyle name="Note 4 2 3 6" xfId="34624"/>
    <cellStyle name="Note 4 2 3 7" xfId="34625"/>
    <cellStyle name="Note 4 2 4" xfId="34626"/>
    <cellStyle name="Note 4 2 4 2" xfId="34627"/>
    <cellStyle name="Note 4 2 4 2 2" xfId="34628"/>
    <cellStyle name="Note 4 2 4 2 2 2" xfId="34629"/>
    <cellStyle name="Note 4 2 4 2 3" xfId="34630"/>
    <cellStyle name="Note 4 2 4 3" xfId="34631"/>
    <cellStyle name="Note 4 2 4 3 2" xfId="34632"/>
    <cellStyle name="Note 4 2 4 4" xfId="34633"/>
    <cellStyle name="Note 4 2 4 5" xfId="34634"/>
    <cellStyle name="Note 4 2 4 6" xfId="34635"/>
    <cellStyle name="Note 4 2 5" xfId="34636"/>
    <cellStyle name="Note 4 2 5 2" xfId="34637"/>
    <cellStyle name="Note 4 2 5 2 2" xfId="34638"/>
    <cellStyle name="Note 4 2 5 2 2 2" xfId="34639"/>
    <cellStyle name="Note 4 2 5 2 3" xfId="34640"/>
    <cellStyle name="Note 4 2 5 3" xfId="34641"/>
    <cellStyle name="Note 4 2 5 3 2" xfId="34642"/>
    <cellStyle name="Note 4 2 5 4" xfId="34643"/>
    <cellStyle name="Note 4 2 5 5" xfId="34644"/>
    <cellStyle name="Note 4 2 5 6" xfId="34645"/>
    <cellStyle name="Note 4 2 6" xfId="34646"/>
    <cellStyle name="Note 4 2 6 2" xfId="34647"/>
    <cellStyle name="Note 4 2 6 2 2" xfId="34648"/>
    <cellStyle name="Note 4 2 6 2 2 2" xfId="34649"/>
    <cellStyle name="Note 4 2 6 2 3" xfId="34650"/>
    <cellStyle name="Note 4 2 6 3" xfId="34651"/>
    <cellStyle name="Note 4 2 6 3 2" xfId="34652"/>
    <cellStyle name="Note 4 2 6 4" xfId="34653"/>
    <cellStyle name="Note 4 2 6 5" xfId="34654"/>
    <cellStyle name="Note 4 2 6 6" xfId="34655"/>
    <cellStyle name="Note 4 2 7" xfId="34656"/>
    <cellStyle name="Note 4 2 7 2" xfId="34657"/>
    <cellStyle name="Note 4 2 7 2 2" xfId="34658"/>
    <cellStyle name="Note 4 2 7 3" xfId="34659"/>
    <cellStyle name="Note 4 2 8" xfId="34660"/>
    <cellStyle name="Note 4 2 8 2" xfId="34661"/>
    <cellStyle name="Note 4 2 9" xfId="34662"/>
    <cellStyle name="Note 4 3" xfId="34663"/>
    <cellStyle name="Note 4 3 2" xfId="34664"/>
    <cellStyle name="Note 4 3 2 2" xfId="34665"/>
    <cellStyle name="Note 4 3 2 2 2" xfId="34666"/>
    <cellStyle name="Note 4 3 2 2 2 2" xfId="34667"/>
    <cellStyle name="Note 4 3 2 2 3" xfId="34668"/>
    <cellStyle name="Note 4 3 2 3" xfId="34669"/>
    <cellStyle name="Note 4 3 2 3 2" xfId="34670"/>
    <cellStyle name="Note 4 3 2 4" xfId="34671"/>
    <cellStyle name="Note 4 3 2 5" xfId="34672"/>
    <cellStyle name="Note 4 3 2 6" xfId="34673"/>
    <cellStyle name="Note 4 3 3" xfId="34674"/>
    <cellStyle name="Note 4 3 3 2" xfId="34675"/>
    <cellStyle name="Note 4 3 3 2 2" xfId="34676"/>
    <cellStyle name="Note 4 3 3 3" xfId="34677"/>
    <cellStyle name="Note 4 3 4" xfId="34678"/>
    <cellStyle name="Note 4 3 4 2" xfId="34679"/>
    <cellStyle name="Note 4 3 5" xfId="34680"/>
    <cellStyle name="Note 4 3 6" xfId="34681"/>
    <cellStyle name="Note 4 3 7" xfId="34682"/>
    <cellStyle name="Note 4 4" xfId="34683"/>
    <cellStyle name="Note 4 4 2" xfId="34684"/>
    <cellStyle name="Note 4 4 2 2" xfId="34685"/>
    <cellStyle name="Note 4 4 2 2 2" xfId="34686"/>
    <cellStyle name="Note 4 4 2 3" xfId="34687"/>
    <cellStyle name="Note 4 4 3" xfId="34688"/>
    <cellStyle name="Note 4 4 3 2" xfId="34689"/>
    <cellStyle name="Note 4 4 4" xfId="34690"/>
    <cellStyle name="Note 4 4 5" xfId="34691"/>
    <cellStyle name="Note 4 4 6" xfId="34692"/>
    <cellStyle name="Note 4 5" xfId="34693"/>
    <cellStyle name="Note 4 5 2" xfId="34694"/>
    <cellStyle name="Note 4 5 2 2" xfId="34695"/>
    <cellStyle name="Note 4 5 2 2 2" xfId="34696"/>
    <cellStyle name="Note 4 5 2 2 2 2" xfId="34697"/>
    <cellStyle name="Note 4 5 2 2 3" xfId="34698"/>
    <cellStyle name="Note 4 5 2 3" xfId="34699"/>
    <cellStyle name="Note 4 5 2 3 2" xfId="34700"/>
    <cellStyle name="Note 4 5 2 4" xfId="34701"/>
    <cellStyle name="Note 4 5 2 5" xfId="34702"/>
    <cellStyle name="Note 4 5 2 6" xfId="34703"/>
    <cellStyle name="Note 4 5 3" xfId="34704"/>
    <cellStyle name="Note 4 5 3 2" xfId="34705"/>
    <cellStyle name="Note 4 5 3 2 2" xfId="34706"/>
    <cellStyle name="Note 4 5 3 3" xfId="34707"/>
    <cellStyle name="Note 4 5 4" xfId="34708"/>
    <cellStyle name="Note 4 5 4 2" xfId="34709"/>
    <cellStyle name="Note 4 5 5" xfId="34710"/>
    <cellStyle name="Note 4 5 6" xfId="34711"/>
    <cellStyle name="Note 4 5 7" xfId="34712"/>
    <cellStyle name="Note 4 6" xfId="34713"/>
    <cellStyle name="Note 4 6 2" xfId="34714"/>
    <cellStyle name="Note 4 6 2 2" xfId="34715"/>
    <cellStyle name="Note 4 6 2 2 2" xfId="34716"/>
    <cellStyle name="Note 4 6 2 2 2 2" xfId="34717"/>
    <cellStyle name="Note 4 6 2 2 3" xfId="34718"/>
    <cellStyle name="Note 4 6 2 3" xfId="34719"/>
    <cellStyle name="Note 4 6 2 3 2" xfId="34720"/>
    <cellStyle name="Note 4 6 2 4" xfId="34721"/>
    <cellStyle name="Note 4 6 2 5" xfId="34722"/>
    <cellStyle name="Note 4 6 2 6" xfId="34723"/>
    <cellStyle name="Note 4 6 3" xfId="34724"/>
    <cellStyle name="Note 4 6 3 2" xfId="34725"/>
    <cellStyle name="Note 4 6 3 2 2" xfId="34726"/>
    <cellStyle name="Note 4 6 3 3" xfId="34727"/>
    <cellStyle name="Note 4 6 4" xfId="34728"/>
    <cellStyle name="Note 4 6 4 2" xfId="34729"/>
    <cellStyle name="Note 4 6 5" xfId="34730"/>
    <cellStyle name="Note 4 6 6" xfId="34731"/>
    <cellStyle name="Note 4 6 7" xfId="34732"/>
    <cellStyle name="Note 4 7" xfId="34733"/>
    <cellStyle name="Note 4 7 2" xfId="34734"/>
    <cellStyle name="Note 4 7 2 2" xfId="34735"/>
    <cellStyle name="Note 4 7 2 2 2" xfId="34736"/>
    <cellStyle name="Note 4 7 2 2 2 2" xfId="34737"/>
    <cellStyle name="Note 4 7 2 2 3" xfId="34738"/>
    <cellStyle name="Note 4 7 2 3" xfId="34739"/>
    <cellStyle name="Note 4 7 2 3 2" xfId="34740"/>
    <cellStyle name="Note 4 7 2 4" xfId="34741"/>
    <cellStyle name="Note 4 7 2 5" xfId="34742"/>
    <cellStyle name="Note 4 7 2 6" xfId="34743"/>
    <cellStyle name="Note 4 7 3" xfId="34744"/>
    <cellStyle name="Note 4 7 3 2" xfId="34745"/>
    <cellStyle name="Note 4 7 3 2 2" xfId="34746"/>
    <cellStyle name="Note 4 7 3 3" xfId="34747"/>
    <cellStyle name="Note 4 7 4" xfId="34748"/>
    <cellStyle name="Note 4 7 4 2" xfId="34749"/>
    <cellStyle name="Note 4 7 5" xfId="34750"/>
    <cellStyle name="Note 4 7 6" xfId="34751"/>
    <cellStyle name="Note 4 7 7" xfId="34752"/>
    <cellStyle name="Note 4 8" xfId="34753"/>
    <cellStyle name="Note 4 8 2" xfId="34754"/>
    <cellStyle name="Note 4 8 2 2" xfId="34755"/>
    <cellStyle name="Note 4 8 2 2 2" xfId="34756"/>
    <cellStyle name="Note 4 8 2 2 2 2" xfId="34757"/>
    <cellStyle name="Note 4 8 2 2 3" xfId="34758"/>
    <cellStyle name="Note 4 8 2 3" xfId="34759"/>
    <cellStyle name="Note 4 8 2 3 2" xfId="34760"/>
    <cellStyle name="Note 4 8 2 4" xfId="34761"/>
    <cellStyle name="Note 4 8 2 5" xfId="34762"/>
    <cellStyle name="Note 4 8 2 6" xfId="34763"/>
    <cellStyle name="Note 4 8 3" xfId="34764"/>
    <cellStyle name="Note 4 8 3 2" xfId="34765"/>
    <cellStyle name="Note 4 8 3 2 2" xfId="34766"/>
    <cellStyle name="Note 4 8 3 3" xfId="34767"/>
    <cellStyle name="Note 4 8 4" xfId="34768"/>
    <cellStyle name="Note 4 8 4 2" xfId="34769"/>
    <cellStyle name="Note 4 8 5" xfId="34770"/>
    <cellStyle name="Note 4 8 6" xfId="34771"/>
    <cellStyle name="Note 4 8 7" xfId="34772"/>
    <cellStyle name="Note 4 9" xfId="34773"/>
    <cellStyle name="Note 4 9 2" xfId="34774"/>
    <cellStyle name="Note 4 9 2 2" xfId="34775"/>
    <cellStyle name="Note 4 9 2 2 2" xfId="34776"/>
    <cellStyle name="Note 4 9 2 3" xfId="34777"/>
    <cellStyle name="Note 4 9 3" xfId="34778"/>
    <cellStyle name="Note 4 9 3 2" xfId="34779"/>
    <cellStyle name="Note 4 9 4" xfId="34780"/>
    <cellStyle name="Note 4 9 5" xfId="34781"/>
    <cellStyle name="Note 4 9 6" xfId="34782"/>
    <cellStyle name="Note 5" xfId="34783"/>
    <cellStyle name="Note 5 10" xfId="34784"/>
    <cellStyle name="Note 5 10 2" xfId="34785"/>
    <cellStyle name="Note 5 11" xfId="34786"/>
    <cellStyle name="Note 5 12" xfId="34787"/>
    <cellStyle name="Note 5 13" xfId="34788"/>
    <cellStyle name="Note 5 2" xfId="34789"/>
    <cellStyle name="Note 5 2 2" xfId="34790"/>
    <cellStyle name="Note 5 2 2 2" xfId="34791"/>
    <cellStyle name="Note 5 2 2 2 2" xfId="34792"/>
    <cellStyle name="Note 5 2 2 2 2 2" xfId="34793"/>
    <cellStyle name="Note 5 2 2 2 3" xfId="34794"/>
    <cellStyle name="Note 5 2 2 3" xfId="34795"/>
    <cellStyle name="Note 5 2 2 3 2" xfId="34796"/>
    <cellStyle name="Note 5 2 2 4" xfId="34797"/>
    <cellStyle name="Note 5 2 2 5" xfId="34798"/>
    <cellStyle name="Note 5 2 2 6" xfId="34799"/>
    <cellStyle name="Note 5 2 3" xfId="34800"/>
    <cellStyle name="Note 5 2 3 2" xfId="34801"/>
    <cellStyle name="Note 5 2 3 2 2" xfId="34802"/>
    <cellStyle name="Note 5 2 3 2 2 2" xfId="34803"/>
    <cellStyle name="Note 5 2 3 2 3" xfId="34804"/>
    <cellStyle name="Note 5 2 3 3" xfId="34805"/>
    <cellStyle name="Note 5 2 3 3 2" xfId="34806"/>
    <cellStyle name="Note 5 2 3 4" xfId="34807"/>
    <cellStyle name="Note 5 2 3 5" xfId="34808"/>
    <cellStyle name="Note 5 2 3 6" xfId="34809"/>
    <cellStyle name="Note 5 2 4" xfId="34810"/>
    <cellStyle name="Note 5 2 4 2" xfId="34811"/>
    <cellStyle name="Note 5 2 4 2 2" xfId="34812"/>
    <cellStyle name="Note 5 2 4 3" xfId="34813"/>
    <cellStyle name="Note 5 2 5" xfId="34814"/>
    <cellStyle name="Note 5 2 5 2" xfId="34815"/>
    <cellStyle name="Note 5 2 6" xfId="34816"/>
    <cellStyle name="Note 5 2 7" xfId="34817"/>
    <cellStyle name="Note 5 2 8" xfId="34818"/>
    <cellStyle name="Note 5 3" xfId="34819"/>
    <cellStyle name="Note 5 3 2" xfId="34820"/>
    <cellStyle name="Note 5 3 2 2" xfId="34821"/>
    <cellStyle name="Note 5 3 2 2 2" xfId="34822"/>
    <cellStyle name="Note 5 3 2 2 2 2" xfId="34823"/>
    <cellStyle name="Note 5 3 2 2 3" xfId="34824"/>
    <cellStyle name="Note 5 3 2 3" xfId="34825"/>
    <cellStyle name="Note 5 3 2 3 2" xfId="34826"/>
    <cellStyle name="Note 5 3 2 4" xfId="34827"/>
    <cellStyle name="Note 5 3 2 5" xfId="34828"/>
    <cellStyle name="Note 5 3 2 6" xfId="34829"/>
    <cellStyle name="Note 5 3 3" xfId="34830"/>
    <cellStyle name="Note 5 3 3 2" xfId="34831"/>
    <cellStyle name="Note 5 3 3 2 2" xfId="34832"/>
    <cellStyle name="Note 5 3 3 3" xfId="34833"/>
    <cellStyle name="Note 5 3 4" xfId="34834"/>
    <cellStyle name="Note 5 3 4 2" xfId="34835"/>
    <cellStyle name="Note 5 3 5" xfId="34836"/>
    <cellStyle name="Note 5 3 6" xfId="34837"/>
    <cellStyle name="Note 5 3 7" xfId="34838"/>
    <cellStyle name="Note 5 4" xfId="34839"/>
    <cellStyle name="Note 5 4 2" xfId="34840"/>
    <cellStyle name="Note 5 4 2 2" xfId="34841"/>
    <cellStyle name="Note 5 4 2 2 2" xfId="34842"/>
    <cellStyle name="Note 5 4 2 3" xfId="34843"/>
    <cellStyle name="Note 5 4 3" xfId="34844"/>
    <cellStyle name="Note 5 4 3 2" xfId="34845"/>
    <cellStyle name="Note 5 4 4" xfId="34846"/>
    <cellStyle name="Note 5 4 5" xfId="34847"/>
    <cellStyle name="Note 5 4 6" xfId="34848"/>
    <cellStyle name="Note 5 5" xfId="34849"/>
    <cellStyle name="Note 5 5 2" xfId="34850"/>
    <cellStyle name="Note 5 5 2 2" xfId="34851"/>
    <cellStyle name="Note 5 5 2 2 2" xfId="34852"/>
    <cellStyle name="Note 5 5 2 3" xfId="34853"/>
    <cellStyle name="Note 5 5 3" xfId="34854"/>
    <cellStyle name="Note 5 5 3 2" xfId="34855"/>
    <cellStyle name="Note 5 5 4" xfId="34856"/>
    <cellStyle name="Note 5 5 5" xfId="34857"/>
    <cellStyle name="Note 5 5 6" xfId="34858"/>
    <cellStyle name="Note 5 6" xfId="34859"/>
    <cellStyle name="Note 5 6 2" xfId="34860"/>
    <cellStyle name="Note 5 6 2 2" xfId="34861"/>
    <cellStyle name="Note 5 6 2 2 2" xfId="34862"/>
    <cellStyle name="Note 5 6 2 3" xfId="34863"/>
    <cellStyle name="Note 5 6 3" xfId="34864"/>
    <cellStyle name="Note 5 6 3 2" xfId="34865"/>
    <cellStyle name="Note 5 6 4" xfId="34866"/>
    <cellStyle name="Note 5 6 5" xfId="34867"/>
    <cellStyle name="Note 5 6 6" xfId="34868"/>
    <cellStyle name="Note 5 7" xfId="34869"/>
    <cellStyle name="Note 5 7 2" xfId="34870"/>
    <cellStyle name="Note 5 7 2 2" xfId="34871"/>
    <cellStyle name="Note 5 7 2 2 2" xfId="34872"/>
    <cellStyle name="Note 5 7 2 3" xfId="34873"/>
    <cellStyle name="Note 5 7 3" xfId="34874"/>
    <cellStyle name="Note 5 7 3 2" xfId="34875"/>
    <cellStyle name="Note 5 7 4" xfId="34876"/>
    <cellStyle name="Note 5 7 5" xfId="34877"/>
    <cellStyle name="Note 5 7 6" xfId="34878"/>
    <cellStyle name="Note 5 8" xfId="34879"/>
    <cellStyle name="Note 5 8 2" xfId="34880"/>
    <cellStyle name="Note 5 8 2 2" xfId="34881"/>
    <cellStyle name="Note 5 8 2 2 2" xfId="34882"/>
    <cellStyle name="Note 5 8 2 3" xfId="34883"/>
    <cellStyle name="Note 5 8 3" xfId="34884"/>
    <cellStyle name="Note 5 8 3 2" xfId="34885"/>
    <cellStyle name="Note 5 8 4" xfId="34886"/>
    <cellStyle name="Note 5 8 5" xfId="34887"/>
    <cellStyle name="Note 5 8 6" xfId="34888"/>
    <cellStyle name="Note 5 9" xfId="34889"/>
    <cellStyle name="Note 5 9 2" xfId="34890"/>
    <cellStyle name="Note 5 9 2 2" xfId="34891"/>
    <cellStyle name="Note 5 9 3" xfId="34892"/>
    <cellStyle name="Note 6" xfId="34893"/>
    <cellStyle name="Note 6 10" xfId="34894"/>
    <cellStyle name="Note 6 11" xfId="34895"/>
    <cellStyle name="Note 6 12" xfId="34896"/>
    <cellStyle name="Note 6 2" xfId="34897"/>
    <cellStyle name="Note 6 2 2" xfId="34898"/>
    <cellStyle name="Note 6 2 2 2" xfId="34899"/>
    <cellStyle name="Note 6 2 2 2 2" xfId="34900"/>
    <cellStyle name="Note 6 2 2 2 2 2" xfId="34901"/>
    <cellStyle name="Note 6 2 2 2 3" xfId="34902"/>
    <cellStyle name="Note 6 2 2 3" xfId="34903"/>
    <cellStyle name="Note 6 2 2 3 2" xfId="34904"/>
    <cellStyle name="Note 6 2 2 4" xfId="34905"/>
    <cellStyle name="Note 6 2 2 5" xfId="34906"/>
    <cellStyle name="Note 6 2 2 6" xfId="34907"/>
    <cellStyle name="Note 6 2 3" xfId="34908"/>
    <cellStyle name="Note 6 2 3 2" xfId="34909"/>
    <cellStyle name="Note 6 2 3 2 2" xfId="34910"/>
    <cellStyle name="Note 6 2 3 3" xfId="34911"/>
    <cellStyle name="Note 6 2 4" xfId="34912"/>
    <cellStyle name="Note 6 2 4 2" xfId="34913"/>
    <cellStyle name="Note 6 2 5" xfId="34914"/>
    <cellStyle name="Note 6 2 6" xfId="34915"/>
    <cellStyle name="Note 6 2 7" xfId="34916"/>
    <cellStyle name="Note 6 3" xfId="34917"/>
    <cellStyle name="Note 6 3 2" xfId="34918"/>
    <cellStyle name="Note 6 3 2 2" xfId="34919"/>
    <cellStyle name="Note 6 3 2 2 2" xfId="34920"/>
    <cellStyle name="Note 6 3 2 3" xfId="34921"/>
    <cellStyle name="Note 6 3 3" xfId="34922"/>
    <cellStyle name="Note 6 3 3 2" xfId="34923"/>
    <cellStyle name="Note 6 3 4" xfId="34924"/>
    <cellStyle name="Note 6 3 5" xfId="34925"/>
    <cellStyle name="Note 6 3 6" xfId="34926"/>
    <cellStyle name="Note 6 4" xfId="34927"/>
    <cellStyle name="Note 6 4 2" xfId="34928"/>
    <cellStyle name="Note 6 4 2 2" xfId="34929"/>
    <cellStyle name="Note 6 4 2 2 2" xfId="34930"/>
    <cellStyle name="Note 6 4 2 3" xfId="34931"/>
    <cellStyle name="Note 6 4 3" xfId="34932"/>
    <cellStyle name="Note 6 4 3 2" xfId="34933"/>
    <cellStyle name="Note 6 4 4" xfId="34934"/>
    <cellStyle name="Note 6 4 5" xfId="34935"/>
    <cellStyle name="Note 6 4 6" xfId="34936"/>
    <cellStyle name="Note 6 5" xfId="34937"/>
    <cellStyle name="Note 6 5 2" xfId="34938"/>
    <cellStyle name="Note 6 5 2 2" xfId="34939"/>
    <cellStyle name="Note 6 5 2 2 2" xfId="34940"/>
    <cellStyle name="Note 6 5 2 3" xfId="34941"/>
    <cellStyle name="Note 6 5 3" xfId="34942"/>
    <cellStyle name="Note 6 5 3 2" xfId="34943"/>
    <cellStyle name="Note 6 5 4" xfId="34944"/>
    <cellStyle name="Note 6 5 5" xfId="34945"/>
    <cellStyle name="Note 6 5 6" xfId="34946"/>
    <cellStyle name="Note 6 6" xfId="34947"/>
    <cellStyle name="Note 6 6 2" xfId="34948"/>
    <cellStyle name="Note 6 6 2 2" xfId="34949"/>
    <cellStyle name="Note 6 6 2 2 2" xfId="34950"/>
    <cellStyle name="Note 6 6 2 3" xfId="34951"/>
    <cellStyle name="Note 6 6 3" xfId="34952"/>
    <cellStyle name="Note 6 6 3 2" xfId="34953"/>
    <cellStyle name="Note 6 6 4" xfId="34954"/>
    <cellStyle name="Note 6 6 5" xfId="34955"/>
    <cellStyle name="Note 6 6 6" xfId="34956"/>
    <cellStyle name="Note 6 7" xfId="34957"/>
    <cellStyle name="Note 6 7 2" xfId="34958"/>
    <cellStyle name="Note 6 7 2 2" xfId="34959"/>
    <cellStyle name="Note 6 7 2 2 2" xfId="34960"/>
    <cellStyle name="Note 6 7 2 3" xfId="34961"/>
    <cellStyle name="Note 6 7 3" xfId="34962"/>
    <cellStyle name="Note 6 7 3 2" xfId="34963"/>
    <cellStyle name="Note 6 7 4" xfId="34964"/>
    <cellStyle name="Note 6 7 5" xfId="34965"/>
    <cellStyle name="Note 6 7 6" xfId="34966"/>
    <cellStyle name="Note 6 8" xfId="34967"/>
    <cellStyle name="Note 6 8 2" xfId="34968"/>
    <cellStyle name="Note 6 8 2 2" xfId="34969"/>
    <cellStyle name="Note 6 8 3" xfId="34970"/>
    <cellStyle name="Note 6 9" xfId="34971"/>
    <cellStyle name="Note 6 9 2" xfId="34972"/>
    <cellStyle name="Note 7" xfId="34973"/>
    <cellStyle name="Note 7 10" xfId="34974"/>
    <cellStyle name="Note 7 11" xfId="34975"/>
    <cellStyle name="Note 7 2" xfId="34976"/>
    <cellStyle name="Note 7 2 2" xfId="34977"/>
    <cellStyle name="Note 7 2 2 2" xfId="34978"/>
    <cellStyle name="Note 7 2 2 2 2" xfId="34979"/>
    <cellStyle name="Note 7 2 2 2 2 2" xfId="34980"/>
    <cellStyle name="Note 7 2 2 2 3" xfId="34981"/>
    <cellStyle name="Note 7 2 2 3" xfId="34982"/>
    <cellStyle name="Note 7 2 2 3 2" xfId="34983"/>
    <cellStyle name="Note 7 2 2 4" xfId="34984"/>
    <cellStyle name="Note 7 2 2 5" xfId="34985"/>
    <cellStyle name="Note 7 2 2 6" xfId="34986"/>
    <cellStyle name="Note 7 2 3" xfId="34987"/>
    <cellStyle name="Note 7 2 3 2" xfId="34988"/>
    <cellStyle name="Note 7 2 3 2 2" xfId="34989"/>
    <cellStyle name="Note 7 2 3 2 2 2" xfId="34990"/>
    <cellStyle name="Note 7 2 3 2 3" xfId="34991"/>
    <cellStyle name="Note 7 2 3 3" xfId="34992"/>
    <cellStyle name="Note 7 2 3 3 2" xfId="34993"/>
    <cellStyle name="Note 7 2 3 4" xfId="34994"/>
    <cellStyle name="Note 7 2 3 5" xfId="34995"/>
    <cellStyle name="Note 7 2 3 6" xfId="34996"/>
    <cellStyle name="Note 7 2 4" xfId="34997"/>
    <cellStyle name="Note 7 2 4 2" xfId="34998"/>
    <cellStyle name="Note 7 2 4 2 2" xfId="34999"/>
    <cellStyle name="Note 7 2 4 3" xfId="35000"/>
    <cellStyle name="Note 7 2 5" xfId="35001"/>
    <cellStyle name="Note 7 2 5 2" xfId="35002"/>
    <cellStyle name="Note 7 2 6" xfId="35003"/>
    <cellStyle name="Note 7 2 7" xfId="35004"/>
    <cellStyle name="Note 7 2 8" xfId="35005"/>
    <cellStyle name="Note 7 3" xfId="35006"/>
    <cellStyle name="Note 7 3 2" xfId="35007"/>
    <cellStyle name="Note 7 3 2 2" xfId="35008"/>
    <cellStyle name="Note 7 3 2 2 2" xfId="35009"/>
    <cellStyle name="Note 7 3 2 3" xfId="35010"/>
    <cellStyle name="Note 7 3 3" xfId="35011"/>
    <cellStyle name="Note 7 3 3 2" xfId="35012"/>
    <cellStyle name="Note 7 3 4" xfId="35013"/>
    <cellStyle name="Note 7 3 5" xfId="35014"/>
    <cellStyle name="Note 7 3 6" xfId="35015"/>
    <cellStyle name="Note 7 4" xfId="35016"/>
    <cellStyle name="Note 7 4 2" xfId="35017"/>
    <cellStyle name="Note 7 4 2 2" xfId="35018"/>
    <cellStyle name="Note 7 4 2 2 2" xfId="35019"/>
    <cellStyle name="Note 7 4 2 2 2 2" xfId="35020"/>
    <cellStyle name="Note 7 4 2 2 3" xfId="35021"/>
    <cellStyle name="Note 7 4 2 3" xfId="35022"/>
    <cellStyle name="Note 7 4 2 3 2" xfId="35023"/>
    <cellStyle name="Note 7 4 2 4" xfId="35024"/>
    <cellStyle name="Note 7 4 2 5" xfId="35025"/>
    <cellStyle name="Note 7 4 2 6" xfId="35026"/>
    <cellStyle name="Note 7 4 3" xfId="35027"/>
    <cellStyle name="Note 7 4 3 2" xfId="35028"/>
    <cellStyle name="Note 7 4 3 2 2" xfId="35029"/>
    <cellStyle name="Note 7 4 3 3" xfId="35030"/>
    <cellStyle name="Note 7 4 4" xfId="35031"/>
    <cellStyle name="Note 7 4 4 2" xfId="35032"/>
    <cellStyle name="Note 7 4 5" xfId="35033"/>
    <cellStyle name="Note 7 4 6" xfId="35034"/>
    <cellStyle name="Note 7 4 7" xfId="35035"/>
    <cellStyle name="Note 7 5" xfId="35036"/>
    <cellStyle name="Note 7 5 2" xfId="35037"/>
    <cellStyle name="Note 7 5 2 2" xfId="35038"/>
    <cellStyle name="Note 7 5 2 2 2" xfId="35039"/>
    <cellStyle name="Note 7 5 2 3" xfId="35040"/>
    <cellStyle name="Note 7 5 3" xfId="35041"/>
    <cellStyle name="Note 7 5 3 2" xfId="35042"/>
    <cellStyle name="Note 7 5 4" xfId="35043"/>
    <cellStyle name="Note 7 5 5" xfId="35044"/>
    <cellStyle name="Note 7 5 6" xfId="35045"/>
    <cellStyle name="Note 7 6" xfId="35046"/>
    <cellStyle name="Note 7 6 2" xfId="35047"/>
    <cellStyle name="Note 7 6 2 2" xfId="35048"/>
    <cellStyle name="Note 7 6 2 2 2" xfId="35049"/>
    <cellStyle name="Note 7 6 2 3" xfId="35050"/>
    <cellStyle name="Note 7 6 3" xfId="35051"/>
    <cellStyle name="Note 7 6 3 2" xfId="35052"/>
    <cellStyle name="Note 7 6 4" xfId="35053"/>
    <cellStyle name="Note 7 6 5" xfId="35054"/>
    <cellStyle name="Note 7 6 6" xfId="35055"/>
    <cellStyle name="Note 7 7" xfId="35056"/>
    <cellStyle name="Note 7 7 2" xfId="35057"/>
    <cellStyle name="Note 7 7 2 2" xfId="35058"/>
    <cellStyle name="Note 7 7 3" xfId="35059"/>
    <cellStyle name="Note 7 8" xfId="35060"/>
    <cellStyle name="Note 7 8 2" xfId="35061"/>
    <cellStyle name="Note 7 9" xfId="35062"/>
    <cellStyle name="Note 8" xfId="35063"/>
    <cellStyle name="Note 8 10" xfId="35064"/>
    <cellStyle name="Note 8 10 2" xfId="35065"/>
    <cellStyle name="Note 8 11" xfId="35066"/>
    <cellStyle name="Note 8 12" xfId="35067"/>
    <cellStyle name="Note 8 13" xfId="35068"/>
    <cellStyle name="Note 8 2" xfId="35069"/>
    <cellStyle name="Note 8 2 2" xfId="35070"/>
    <cellStyle name="Note 8 2 2 2" xfId="35071"/>
    <cellStyle name="Note 8 2 2 2 2" xfId="35072"/>
    <cellStyle name="Note 8 2 2 2 2 2" xfId="35073"/>
    <cellStyle name="Note 8 2 2 2 3" xfId="35074"/>
    <cellStyle name="Note 8 2 2 3" xfId="35075"/>
    <cellStyle name="Note 8 2 2 3 2" xfId="35076"/>
    <cellStyle name="Note 8 2 2 4" xfId="35077"/>
    <cellStyle name="Note 8 2 2 5" xfId="35078"/>
    <cellStyle name="Note 8 2 2 6" xfId="35079"/>
    <cellStyle name="Note 8 2 3" xfId="35080"/>
    <cellStyle name="Note 8 2 3 2" xfId="35081"/>
    <cellStyle name="Note 8 2 3 2 2" xfId="35082"/>
    <cellStyle name="Note 8 2 3 2 2 2" xfId="35083"/>
    <cellStyle name="Note 8 2 3 2 3" xfId="35084"/>
    <cellStyle name="Note 8 2 3 3" xfId="35085"/>
    <cellStyle name="Note 8 2 3 3 2" xfId="35086"/>
    <cellStyle name="Note 8 2 3 4" xfId="35087"/>
    <cellStyle name="Note 8 2 3 5" xfId="35088"/>
    <cellStyle name="Note 8 2 3 6" xfId="35089"/>
    <cellStyle name="Note 8 2 4" xfId="35090"/>
    <cellStyle name="Note 8 2 4 2" xfId="35091"/>
    <cellStyle name="Note 8 2 4 2 2" xfId="35092"/>
    <cellStyle name="Note 8 2 4 3" xfId="35093"/>
    <cellStyle name="Note 8 2 5" xfId="35094"/>
    <cellStyle name="Note 8 2 5 2" xfId="35095"/>
    <cellStyle name="Note 8 2 6" xfId="35096"/>
    <cellStyle name="Note 8 2 7" xfId="35097"/>
    <cellStyle name="Note 8 2 8" xfId="35098"/>
    <cellStyle name="Note 8 3" xfId="35099"/>
    <cellStyle name="Note 8 3 2" xfId="35100"/>
    <cellStyle name="Note 8 3 2 2" xfId="35101"/>
    <cellStyle name="Note 8 3 2 2 2" xfId="35102"/>
    <cellStyle name="Note 8 3 2 3" xfId="35103"/>
    <cellStyle name="Note 8 3 3" xfId="35104"/>
    <cellStyle name="Note 8 3 3 2" xfId="35105"/>
    <cellStyle name="Note 8 3 4" xfId="35106"/>
    <cellStyle name="Note 8 3 5" xfId="35107"/>
    <cellStyle name="Note 8 3 6" xfId="35108"/>
    <cellStyle name="Note 8 4" xfId="35109"/>
    <cellStyle name="Note 8 4 2" xfId="35110"/>
    <cellStyle name="Note 8 4 2 2" xfId="35111"/>
    <cellStyle name="Note 8 4 2 2 2" xfId="35112"/>
    <cellStyle name="Note 8 4 2 3" xfId="35113"/>
    <cellStyle name="Note 8 4 3" xfId="35114"/>
    <cellStyle name="Note 8 4 3 2" xfId="35115"/>
    <cellStyle name="Note 8 4 4" xfId="35116"/>
    <cellStyle name="Note 8 4 5" xfId="35117"/>
    <cellStyle name="Note 8 4 6" xfId="35118"/>
    <cellStyle name="Note 8 5" xfId="35119"/>
    <cellStyle name="Note 8 5 2" xfId="35120"/>
    <cellStyle name="Note 8 5 2 2" xfId="35121"/>
    <cellStyle name="Note 8 5 2 2 2" xfId="35122"/>
    <cellStyle name="Note 8 5 2 3" xfId="35123"/>
    <cellStyle name="Note 8 5 3" xfId="35124"/>
    <cellStyle name="Note 8 5 3 2" xfId="35125"/>
    <cellStyle name="Note 8 5 4" xfId="35126"/>
    <cellStyle name="Note 8 5 5" xfId="35127"/>
    <cellStyle name="Note 8 5 6" xfId="35128"/>
    <cellStyle name="Note 8 6" xfId="35129"/>
    <cellStyle name="Note 8 6 2" xfId="35130"/>
    <cellStyle name="Note 8 6 2 2" xfId="35131"/>
    <cellStyle name="Note 8 6 2 2 2" xfId="35132"/>
    <cellStyle name="Note 8 6 2 3" xfId="35133"/>
    <cellStyle name="Note 8 6 3" xfId="35134"/>
    <cellStyle name="Note 8 6 3 2" xfId="35135"/>
    <cellStyle name="Note 8 6 4" xfId="35136"/>
    <cellStyle name="Note 8 6 5" xfId="35137"/>
    <cellStyle name="Note 8 6 6" xfId="35138"/>
    <cellStyle name="Note 8 7" xfId="35139"/>
    <cellStyle name="Note 8 7 2" xfId="35140"/>
    <cellStyle name="Note 8 7 2 2" xfId="35141"/>
    <cellStyle name="Note 8 7 2 2 2" xfId="35142"/>
    <cellStyle name="Note 8 7 2 3" xfId="35143"/>
    <cellStyle name="Note 8 7 3" xfId="35144"/>
    <cellStyle name="Note 8 7 3 2" xfId="35145"/>
    <cellStyle name="Note 8 7 4" xfId="35146"/>
    <cellStyle name="Note 8 7 5" xfId="35147"/>
    <cellStyle name="Note 8 7 6" xfId="35148"/>
    <cellStyle name="Note 8 8" xfId="35149"/>
    <cellStyle name="Note 8 8 2" xfId="35150"/>
    <cellStyle name="Note 8 8 2 2" xfId="35151"/>
    <cellStyle name="Note 8 8 2 2 2" xfId="35152"/>
    <cellStyle name="Note 8 8 2 3" xfId="35153"/>
    <cellStyle name="Note 8 8 3" xfId="35154"/>
    <cellStyle name="Note 8 8 3 2" xfId="35155"/>
    <cellStyle name="Note 8 8 4" xfId="35156"/>
    <cellStyle name="Note 8 8 5" xfId="35157"/>
    <cellStyle name="Note 8 8 6" xfId="35158"/>
    <cellStyle name="Note 8 9" xfId="35159"/>
    <cellStyle name="Note 8 9 2" xfId="35160"/>
    <cellStyle name="Note 8 9 2 2" xfId="35161"/>
    <cellStyle name="Note 8 9 3" xfId="35162"/>
    <cellStyle name="Note 9" xfId="35163"/>
    <cellStyle name="Note 9 10" xfId="35164"/>
    <cellStyle name="Note 9 2" xfId="35165"/>
    <cellStyle name="Note 9 2 2" xfId="35166"/>
    <cellStyle name="Note 9 2 2 2" xfId="35167"/>
    <cellStyle name="Note 9 2 2 2 2" xfId="35168"/>
    <cellStyle name="Note 9 2 2 2 2 2" xfId="35169"/>
    <cellStyle name="Note 9 2 2 2 3" xfId="35170"/>
    <cellStyle name="Note 9 2 2 3" xfId="35171"/>
    <cellStyle name="Note 9 2 2 3 2" xfId="35172"/>
    <cellStyle name="Note 9 2 2 4" xfId="35173"/>
    <cellStyle name="Note 9 2 2 5" xfId="35174"/>
    <cellStyle name="Note 9 2 2 6" xfId="35175"/>
    <cellStyle name="Note 9 2 3" xfId="35176"/>
    <cellStyle name="Note 9 2 3 2" xfId="35177"/>
    <cellStyle name="Note 9 2 3 2 2" xfId="35178"/>
    <cellStyle name="Note 9 2 3 3" xfId="35179"/>
    <cellStyle name="Note 9 2 4" xfId="35180"/>
    <cellStyle name="Note 9 2 4 2" xfId="35181"/>
    <cellStyle name="Note 9 2 5" xfId="35182"/>
    <cellStyle name="Note 9 2 6" xfId="35183"/>
    <cellStyle name="Note 9 2 7" xfId="35184"/>
    <cellStyle name="Note 9 3" xfId="35185"/>
    <cellStyle name="Note 9 3 2" xfId="35186"/>
    <cellStyle name="Note 9 3 2 2" xfId="35187"/>
    <cellStyle name="Note 9 3 2 2 2" xfId="35188"/>
    <cellStyle name="Note 9 3 2 3" xfId="35189"/>
    <cellStyle name="Note 9 3 3" xfId="35190"/>
    <cellStyle name="Note 9 3 3 2" xfId="35191"/>
    <cellStyle name="Note 9 3 4" xfId="35192"/>
    <cellStyle name="Note 9 3 5" xfId="35193"/>
    <cellStyle name="Note 9 3 6" xfId="35194"/>
    <cellStyle name="Note 9 4" xfId="35195"/>
    <cellStyle name="Note 9 4 2" xfId="35196"/>
    <cellStyle name="Note 9 4 2 2" xfId="35197"/>
    <cellStyle name="Note 9 4 2 2 2" xfId="35198"/>
    <cellStyle name="Note 9 4 2 3" xfId="35199"/>
    <cellStyle name="Note 9 4 3" xfId="35200"/>
    <cellStyle name="Note 9 4 3 2" xfId="35201"/>
    <cellStyle name="Note 9 4 4" xfId="35202"/>
    <cellStyle name="Note 9 4 5" xfId="35203"/>
    <cellStyle name="Note 9 4 6" xfId="35204"/>
    <cellStyle name="Note 9 5" xfId="35205"/>
    <cellStyle name="Note 9 5 2" xfId="35206"/>
    <cellStyle name="Note 9 5 2 2" xfId="35207"/>
    <cellStyle name="Note 9 5 2 2 2" xfId="35208"/>
    <cellStyle name="Note 9 5 2 3" xfId="35209"/>
    <cellStyle name="Note 9 5 3" xfId="35210"/>
    <cellStyle name="Note 9 5 3 2" xfId="35211"/>
    <cellStyle name="Note 9 5 4" xfId="35212"/>
    <cellStyle name="Note 9 5 5" xfId="35213"/>
    <cellStyle name="Note 9 5 6" xfId="35214"/>
    <cellStyle name="Note 9 6" xfId="35215"/>
    <cellStyle name="Note 9 6 2" xfId="35216"/>
    <cellStyle name="Note 9 6 2 2" xfId="35217"/>
    <cellStyle name="Note 9 6 3" xfId="35218"/>
    <cellStyle name="Note 9 7" xfId="35219"/>
    <cellStyle name="Note 9 7 2" xfId="35220"/>
    <cellStyle name="Note 9 8" xfId="35221"/>
    <cellStyle name="Note 9 9" xfId="35222"/>
    <cellStyle name="Note Number" xfId="35223"/>
    <cellStyle name="Note Number 2" xfId="35224"/>
    <cellStyle name="Note Number 2 2" xfId="35225"/>
    <cellStyle name="Note Number 2 2 2" xfId="35226"/>
    <cellStyle name="Note Number 2 3" xfId="35227"/>
    <cellStyle name="Note Number 3" xfId="35228"/>
    <cellStyle name="Note Number 3 2" xfId="35229"/>
    <cellStyle name="Note Number 4" xfId="35230"/>
    <cellStyle name="Note Number 5" xfId="35231"/>
    <cellStyle name="Note Number 6" xfId="35232"/>
    <cellStyle name="Notes" xfId="35233"/>
    <cellStyle name="Notes 2" xfId="35234"/>
    <cellStyle name="Notes 3" xfId="35235"/>
    <cellStyle name="Notes 3 2" xfId="35236"/>
    <cellStyle name="Notes 3 2 2" xfId="35237"/>
    <cellStyle name="Notes 3 3" xfId="35238"/>
    <cellStyle name="Notes 4" xfId="35239"/>
    <cellStyle name="Notes 4 2" xfId="35240"/>
    <cellStyle name="Notes 5" xfId="35241"/>
    <cellStyle name="Notes 6" xfId="35242"/>
    <cellStyle name="Notes 7" xfId="35243"/>
    <cellStyle name="Notiz 2" xfId="35244"/>
    <cellStyle name="Notiz 2 2" xfId="35245"/>
    <cellStyle name="Notiz 2 2 2" xfId="35246"/>
    <cellStyle name="Notiz 2 2 2 2" xfId="35247"/>
    <cellStyle name="Notiz 2 2 3" xfId="35248"/>
    <cellStyle name="Notiz 2 3" xfId="35249"/>
    <cellStyle name="Notiz 2 3 2" xfId="35250"/>
    <cellStyle name="Notiz 2 4" xfId="35251"/>
    <cellStyle name="Notiz 2 5" xfId="35252"/>
    <cellStyle name="Notiz 2 6" xfId="35253"/>
    <cellStyle name="Number_1" xfId="35254"/>
    <cellStyle name="Numbers" xfId="35255"/>
    <cellStyle name="Numbers - Bold" xfId="35256"/>
    <cellStyle name="Numbers - Bold - Italic" xfId="35257"/>
    <cellStyle name="Numbers - Bold - Italic 2" xfId="35258"/>
    <cellStyle name="Numbers - Bold - Italic 2 2" xfId="35259"/>
    <cellStyle name="Numbers - Bold - Italic 2 2 2" xfId="35260"/>
    <cellStyle name="Numbers - Bold - Italic 2 3" xfId="35261"/>
    <cellStyle name="Numbers - Bold - Italic 3" xfId="35262"/>
    <cellStyle name="Numbers - Bold - Italic 3 2" xfId="35263"/>
    <cellStyle name="Numbers - Bold - Italic 4" xfId="35264"/>
    <cellStyle name="Numbers - Bold - Italic 5" xfId="35265"/>
    <cellStyle name="Numbers - Bold - Italic 6" xfId="35266"/>
    <cellStyle name="Numbers - Bold 2" xfId="35267"/>
    <cellStyle name="Numbers - Bold 2 2" xfId="35268"/>
    <cellStyle name="Numbers - Bold 2 2 2" xfId="35269"/>
    <cellStyle name="Numbers - Bold 2 3" xfId="35270"/>
    <cellStyle name="Numbers - Bold 3" xfId="35271"/>
    <cellStyle name="Numbers - Bold 3 2" xfId="35272"/>
    <cellStyle name="Numbers - Bold 4" xfId="35273"/>
    <cellStyle name="Numbers - Bold 4 2" xfId="35274"/>
    <cellStyle name="Numbers - Bold 5" xfId="35275"/>
    <cellStyle name="Numbers - Bold 5 2" xfId="35276"/>
    <cellStyle name="Numbers - Bold 6" xfId="35277"/>
    <cellStyle name="Numbers - Bold 7" xfId="35278"/>
    <cellStyle name="Numbers - Bold_6079BX" xfId="35279"/>
    <cellStyle name="Numbers - Large" xfId="35280"/>
    <cellStyle name="Numbers - Large 2" xfId="35281"/>
    <cellStyle name="Numbers - Large 2 2" xfId="35282"/>
    <cellStyle name="Numbers - Large 2 2 2" xfId="35283"/>
    <cellStyle name="Numbers - Large 2 3" xfId="35284"/>
    <cellStyle name="Numbers - Large 3" xfId="35285"/>
    <cellStyle name="Numbers - Large 3 2" xfId="35286"/>
    <cellStyle name="Numbers - Large 4" xfId="35287"/>
    <cellStyle name="Numbers - Large 5" xfId="35288"/>
    <cellStyle name="Numbers - Large 6" xfId="35289"/>
    <cellStyle name="Numbers 2" xfId="35290"/>
    <cellStyle name="Numbers 2 2" xfId="35291"/>
    <cellStyle name="Numbers 2 2 2" xfId="35292"/>
    <cellStyle name="Numbers 2 3" xfId="35293"/>
    <cellStyle name="Numbers 3" xfId="35294"/>
    <cellStyle name="Numbers 3 2" xfId="35295"/>
    <cellStyle name="Numbers 4" xfId="35296"/>
    <cellStyle name="Numbers 4 2" xfId="35297"/>
    <cellStyle name="Numbers 5" xfId="35298"/>
    <cellStyle name="Numbers 5 2" xfId="35299"/>
    <cellStyle name="Numbers 6" xfId="35300"/>
    <cellStyle name="Numbers 7" xfId="35301"/>
    <cellStyle name="Numbers_6079BX" xfId="35302"/>
    <cellStyle name="ØÂÌÂÊÌ°È_?ËÒÚ1" xfId="35303"/>
    <cellStyle name="old_data" xfId="35304"/>
    <cellStyle name="Opt_Input" xfId="35305"/>
    <cellStyle name="Osaka" xfId="35306"/>
    <cellStyle name="Osaka 2" xfId="35307"/>
    <cellStyle name="Osaka 2 2" xfId="35308"/>
    <cellStyle name="Osaka 2 2 2" xfId="35309"/>
    <cellStyle name="Osaka 2 2 2 2" xfId="35310"/>
    <cellStyle name="Osaka 2 2 3" xfId="35311"/>
    <cellStyle name="Osaka 2 3" xfId="35312"/>
    <cellStyle name="Osaka 2 3 2" xfId="35313"/>
    <cellStyle name="Osaka 2 4" xfId="35314"/>
    <cellStyle name="Osaka 2 5" xfId="35315"/>
    <cellStyle name="Osaka 2 6" xfId="35316"/>
    <cellStyle name="Osaka 3" xfId="35317"/>
    <cellStyle name="Osaka 3 2" xfId="35318"/>
    <cellStyle name="Osaka 3 2 2" xfId="35319"/>
    <cellStyle name="Osaka 3 3" xfId="35320"/>
    <cellStyle name="Osaka 4" xfId="35321"/>
    <cellStyle name="Osaka 4 2" xfId="35322"/>
    <cellStyle name="Osaka 5" xfId="35323"/>
    <cellStyle name="Osaka 6" xfId="35324"/>
    <cellStyle name="Osaka 7" xfId="35325"/>
    <cellStyle name="OSW_RowLabels" xfId="35326"/>
    <cellStyle name="OUT_OF_DATE" xfId="35327"/>
    <cellStyle name="Output 2" xfId="35328"/>
    <cellStyle name="Output 2 2" xfId="35329"/>
    <cellStyle name="Output 2 2 2" xfId="35330"/>
    <cellStyle name="Output 2 2 2 2" xfId="35331"/>
    <cellStyle name="Output 2 2 2 2 2" xfId="35332"/>
    <cellStyle name="Output 2 2 2 2 2 2" xfId="35333"/>
    <cellStyle name="Output 2 2 2 2 3" xfId="35334"/>
    <cellStyle name="Output 2 2 2 3" xfId="35335"/>
    <cellStyle name="Output 2 2 2 3 2" xfId="35336"/>
    <cellStyle name="Output 2 2 2 4" xfId="35337"/>
    <cellStyle name="Output 2 2 2 5" xfId="35338"/>
    <cellStyle name="Output 2 2 2 6" xfId="35339"/>
    <cellStyle name="Output 2 2 3" xfId="35340"/>
    <cellStyle name="Output 2 2 3 2" xfId="35341"/>
    <cellStyle name="Output 2 2 3 2 2" xfId="35342"/>
    <cellStyle name="Output 2 2 3 2 2 2" xfId="35343"/>
    <cellStyle name="Output 2 2 3 2 3" xfId="35344"/>
    <cellStyle name="Output 2 2 3 3" xfId="35345"/>
    <cellStyle name="Output 2 2 3 3 2" xfId="35346"/>
    <cellStyle name="Output 2 2 3 4" xfId="35347"/>
    <cellStyle name="Output 2 2 3 5" xfId="35348"/>
    <cellStyle name="Output 2 2 3 6" xfId="35349"/>
    <cellStyle name="Output 2 2 4" xfId="35350"/>
    <cellStyle name="Output 2 2 4 2" xfId="35351"/>
    <cellStyle name="Output 2 2 4 2 2" xfId="35352"/>
    <cellStyle name="Output 2 2 4 3" xfId="35353"/>
    <cellStyle name="Output 2 2 5" xfId="35354"/>
    <cellStyle name="Output 2 2 5 2" xfId="35355"/>
    <cellStyle name="Output 2 2 6" xfId="35356"/>
    <cellStyle name="Output 2 2 7" xfId="35357"/>
    <cellStyle name="Output 2 2 8" xfId="35358"/>
    <cellStyle name="Output 2 3" xfId="35359"/>
    <cellStyle name="Output 2 3 2" xfId="35360"/>
    <cellStyle name="Output 2 3 2 2" xfId="35361"/>
    <cellStyle name="Output 2 3 2 2 2" xfId="35362"/>
    <cellStyle name="Output 2 3 2 3" xfId="35363"/>
    <cellStyle name="Output 2 3 3" xfId="35364"/>
    <cellStyle name="Output 2 3 3 2" xfId="35365"/>
    <cellStyle name="Output 2 3 4" xfId="35366"/>
    <cellStyle name="Output 2 3 5" xfId="35367"/>
    <cellStyle name="Output 2 3 6" xfId="35368"/>
    <cellStyle name="Output 2 4" xfId="35369"/>
    <cellStyle name="Output 2 5" xfId="35370"/>
    <cellStyle name="Output 2 5 2" xfId="35371"/>
    <cellStyle name="Output 2 5 2 2" xfId="35372"/>
    <cellStyle name="Output 2 5 3" xfId="35373"/>
    <cellStyle name="Output 2 6" xfId="35374"/>
    <cellStyle name="Output 2 6 2" xfId="35375"/>
    <cellStyle name="Output 2 7" xfId="35376"/>
    <cellStyle name="Output 2 8" xfId="35377"/>
    <cellStyle name="Output 2 9" xfId="35378"/>
    <cellStyle name="Output 3" xfId="35379"/>
    <cellStyle name="Output 3 2" xfId="35380"/>
    <cellStyle name="Output 3 2 2" xfId="35381"/>
    <cellStyle name="Output 3 2 2 2" xfId="35382"/>
    <cellStyle name="Output 3 2 2 2 2" xfId="35383"/>
    <cellStyle name="Output 3 2 2 2 2 2" xfId="35384"/>
    <cellStyle name="Output 3 2 2 2 3" xfId="35385"/>
    <cellStyle name="Output 3 2 2 3" xfId="35386"/>
    <cellStyle name="Output 3 2 2 3 2" xfId="35387"/>
    <cellStyle name="Output 3 2 2 4" xfId="35388"/>
    <cellStyle name="Output 3 2 2 5" xfId="35389"/>
    <cellStyle name="Output 3 2 2 6" xfId="35390"/>
    <cellStyle name="Output 3 2 3" xfId="35391"/>
    <cellStyle name="Output 3 2 3 2" xfId="35392"/>
    <cellStyle name="Output 3 2 3 2 2" xfId="35393"/>
    <cellStyle name="Output 3 2 3 3" xfId="35394"/>
    <cellStyle name="Output 3 2 4" xfId="35395"/>
    <cellStyle name="Output 3 2 4 2" xfId="35396"/>
    <cellStyle name="Output 3 2 5" xfId="35397"/>
    <cellStyle name="Output 3 2 6" xfId="35398"/>
    <cellStyle name="Output 3 2 7" xfId="35399"/>
    <cellStyle name="Output 3 3" xfId="35400"/>
    <cellStyle name="Output 3 3 2" xfId="35401"/>
    <cellStyle name="Output 3 3 2 2" xfId="35402"/>
    <cellStyle name="Output 3 3 2 2 2" xfId="35403"/>
    <cellStyle name="Output 3 3 2 3" xfId="35404"/>
    <cellStyle name="Output 3 3 3" xfId="35405"/>
    <cellStyle name="Output 3 3 3 2" xfId="35406"/>
    <cellStyle name="Output 3 3 4" xfId="35407"/>
    <cellStyle name="Output 3 3 5" xfId="35408"/>
    <cellStyle name="Output 3 3 6" xfId="35409"/>
    <cellStyle name="Output 3 4" xfId="35410"/>
    <cellStyle name="Output 3 4 2" xfId="35411"/>
    <cellStyle name="Output 3 4 2 2" xfId="35412"/>
    <cellStyle name="Output 3 4 3" xfId="35413"/>
    <cellStyle name="Output 3 5" xfId="35414"/>
    <cellStyle name="Output 3 5 2" xfId="35415"/>
    <cellStyle name="Output 3 6" xfId="35416"/>
    <cellStyle name="Output 3 7" xfId="35417"/>
    <cellStyle name="Output 3 8" xfId="35418"/>
    <cellStyle name="Output 4" xfId="35419"/>
    <cellStyle name="Output 4 2" xfId="35420"/>
    <cellStyle name="Output 4 2 2" xfId="35421"/>
    <cellStyle name="Output 4 2 2 2" xfId="35422"/>
    <cellStyle name="Output 4 2 2 2 2" xfId="35423"/>
    <cellStyle name="Output 4 2 2 2 2 2" xfId="35424"/>
    <cellStyle name="Output 4 2 2 2 3" xfId="35425"/>
    <cellStyle name="Output 4 2 2 3" xfId="35426"/>
    <cellStyle name="Output 4 2 2 3 2" xfId="35427"/>
    <cellStyle name="Output 4 2 2 4" xfId="35428"/>
    <cellStyle name="Output 4 2 2 5" xfId="35429"/>
    <cellStyle name="Output 4 2 2 6" xfId="35430"/>
    <cellStyle name="Output 4 2 3" xfId="35431"/>
    <cellStyle name="Output 4 2 3 2" xfId="35432"/>
    <cellStyle name="Output 4 2 3 2 2" xfId="35433"/>
    <cellStyle name="Output 4 2 3 3" xfId="35434"/>
    <cellStyle name="Output 4 2 4" xfId="35435"/>
    <cellStyle name="Output 4 2 4 2" xfId="35436"/>
    <cellStyle name="Output 4 2 5" xfId="35437"/>
    <cellStyle name="Output 4 2 6" xfId="35438"/>
    <cellStyle name="Output 4 2 7" xfId="35439"/>
    <cellStyle name="Output 4 3" xfId="35440"/>
    <cellStyle name="Output 4 3 2" xfId="35441"/>
    <cellStyle name="Output 4 3 2 2" xfId="35442"/>
    <cellStyle name="Output 4 3 2 2 2" xfId="35443"/>
    <cellStyle name="Output 4 3 2 3" xfId="35444"/>
    <cellStyle name="Output 4 3 3" xfId="35445"/>
    <cellStyle name="Output 4 3 3 2" xfId="35446"/>
    <cellStyle name="Output 4 3 4" xfId="35447"/>
    <cellStyle name="Output 4 3 5" xfId="35448"/>
    <cellStyle name="Output 4 3 6" xfId="35449"/>
    <cellStyle name="Output 4 4" xfId="35450"/>
    <cellStyle name="Output 4 4 2" xfId="35451"/>
    <cellStyle name="Output 4 4 2 2" xfId="35452"/>
    <cellStyle name="Output 4 4 2 2 2" xfId="35453"/>
    <cellStyle name="Output 4 4 2 3" xfId="35454"/>
    <cellStyle name="Output 4 4 3" xfId="35455"/>
    <cellStyle name="Output 4 4 3 2" xfId="35456"/>
    <cellStyle name="Output 4 4 4" xfId="35457"/>
    <cellStyle name="Output 4 4 5" xfId="35458"/>
    <cellStyle name="Output 4 4 6" xfId="35459"/>
    <cellStyle name="Output 4 5" xfId="35460"/>
    <cellStyle name="Output 4 5 2" xfId="35461"/>
    <cellStyle name="Output 4 5 2 2" xfId="35462"/>
    <cellStyle name="Output 4 5 3" xfId="35463"/>
    <cellStyle name="Output 4 6" xfId="35464"/>
    <cellStyle name="Output 4 6 2" xfId="35465"/>
    <cellStyle name="Output 4 7" xfId="35466"/>
    <cellStyle name="Output 4 8" xfId="35467"/>
    <cellStyle name="Output 4 9" xfId="35468"/>
    <cellStyle name="Output 5" xfId="35469"/>
    <cellStyle name="Output 5 2" xfId="35470"/>
    <cellStyle name="Output 5 2 2" xfId="35471"/>
    <cellStyle name="Output 5 2 2 2" xfId="35472"/>
    <cellStyle name="Output 5 2 2 2 2" xfId="35473"/>
    <cellStyle name="Output 5 2 2 3" xfId="35474"/>
    <cellStyle name="Output 5 2 3" xfId="35475"/>
    <cellStyle name="Output 5 2 3 2" xfId="35476"/>
    <cellStyle name="Output 5 2 4" xfId="35477"/>
    <cellStyle name="Output 5 2 5" xfId="35478"/>
    <cellStyle name="Output 5 2 6" xfId="35479"/>
    <cellStyle name="Output 5 3" xfId="35480"/>
    <cellStyle name="Output 5 3 2" xfId="35481"/>
    <cellStyle name="Output 5 3 2 2" xfId="35482"/>
    <cellStyle name="Output 5 3 2 2 2" xfId="35483"/>
    <cellStyle name="Output 5 3 2 3" xfId="35484"/>
    <cellStyle name="Output 5 3 3" xfId="35485"/>
    <cellStyle name="Output 5 3 3 2" xfId="35486"/>
    <cellStyle name="Output 5 3 4" xfId="35487"/>
    <cellStyle name="Output 5 3 5" xfId="35488"/>
    <cellStyle name="Output 5 3 6" xfId="35489"/>
    <cellStyle name="Output 5 4" xfId="35490"/>
    <cellStyle name="Output 5 4 2" xfId="35491"/>
    <cellStyle name="Output 5 4 2 2" xfId="35492"/>
    <cellStyle name="Output 5 4 3" xfId="35493"/>
    <cellStyle name="Output 5 5" xfId="35494"/>
    <cellStyle name="Output 5 5 2" xfId="35495"/>
    <cellStyle name="Output 5 6" xfId="35496"/>
    <cellStyle name="Output 5 7" xfId="35497"/>
    <cellStyle name="Output 5 8" xfId="35498"/>
    <cellStyle name="Output 6" xfId="35499"/>
    <cellStyle name="Output 6 2" xfId="35500"/>
    <cellStyle name="Output 6 2 2" xfId="35501"/>
    <cellStyle name="Output 6 2 2 2" xfId="35502"/>
    <cellStyle name="Output 6 2 2 2 2" xfId="35503"/>
    <cellStyle name="Output 6 2 2 3" xfId="35504"/>
    <cellStyle name="Output 6 2 3" xfId="35505"/>
    <cellStyle name="Output 6 2 3 2" xfId="35506"/>
    <cellStyle name="Output 6 2 4" xfId="35507"/>
    <cellStyle name="Output 6 2 5" xfId="35508"/>
    <cellStyle name="Output 6 2 6" xfId="35509"/>
    <cellStyle name="Output 6 3" xfId="35510"/>
    <cellStyle name="Output 6 3 2" xfId="35511"/>
    <cellStyle name="Output 6 3 2 2" xfId="35512"/>
    <cellStyle name="Output 6 3 2 2 2" xfId="35513"/>
    <cellStyle name="Output 6 3 2 3" xfId="35514"/>
    <cellStyle name="Output 6 3 3" xfId="35515"/>
    <cellStyle name="Output 6 3 3 2" xfId="35516"/>
    <cellStyle name="Output 6 3 4" xfId="35517"/>
    <cellStyle name="Output 6 3 5" xfId="35518"/>
    <cellStyle name="Output 6 3 6" xfId="35519"/>
    <cellStyle name="Output 6 4" xfId="35520"/>
    <cellStyle name="Output 6 4 2" xfId="35521"/>
    <cellStyle name="Output 6 4 2 2" xfId="35522"/>
    <cellStyle name="Output 6 4 3" xfId="35523"/>
    <cellStyle name="Output 6 5" xfId="35524"/>
    <cellStyle name="Output 6 5 2" xfId="35525"/>
    <cellStyle name="Output 6 6" xfId="35526"/>
    <cellStyle name="Output 6 7" xfId="35527"/>
    <cellStyle name="Output 6 8" xfId="35528"/>
    <cellStyle name="Output 7" xfId="35529"/>
    <cellStyle name="Output 7 2" xfId="35530"/>
    <cellStyle name="Output 7 2 2" xfId="35531"/>
    <cellStyle name="Output 7 2 2 2" xfId="35532"/>
    <cellStyle name="Output 7 2 3" xfId="35533"/>
    <cellStyle name="Output 7 3" xfId="35534"/>
    <cellStyle name="Output 7 3 2" xfId="35535"/>
    <cellStyle name="Output 7 4" xfId="35536"/>
    <cellStyle name="Output 7 5" xfId="35537"/>
    <cellStyle name="Output 7 6" xfId="35538"/>
    <cellStyle name="Output 8" xfId="35539"/>
    <cellStyle name="Output 8 2" xfId="35540"/>
    <cellStyle name="Output 8 2 2" xfId="35541"/>
    <cellStyle name="Output 8 2 2 2" xfId="35542"/>
    <cellStyle name="Output 8 2 3" xfId="35543"/>
    <cellStyle name="Output 8 3" xfId="35544"/>
    <cellStyle name="Output 8 3 2" xfId="35545"/>
    <cellStyle name="Output 8 4" xfId="35546"/>
    <cellStyle name="Output 8 5" xfId="35547"/>
    <cellStyle name="Output 8 6" xfId="35548"/>
    <cellStyle name="output2" xfId="35549"/>
    <cellStyle name="output2 2" xfId="35550"/>
    <cellStyle name="output2 2 2" xfId="35551"/>
    <cellStyle name="output2 2 2 2" xfId="35552"/>
    <cellStyle name="output2 2 3" xfId="35553"/>
    <cellStyle name="output2 3" xfId="35554"/>
    <cellStyle name="output2 3 2" xfId="35555"/>
    <cellStyle name="output2 4" xfId="35556"/>
    <cellStyle name="output2 5" xfId="35557"/>
    <cellStyle name="output2 6" xfId="35558"/>
    <cellStyle name="Override" xfId="35559"/>
    <cellStyle name="Override 2" xfId="35560"/>
    <cellStyle name="Override 2 2" xfId="35561"/>
    <cellStyle name="Override 2 2 2" xfId="35562"/>
    <cellStyle name="Override 2 2 2 2" xfId="35563"/>
    <cellStyle name="Override 2 2 3" xfId="35564"/>
    <cellStyle name="Override 2 3" xfId="35565"/>
    <cellStyle name="Override 2 3 2" xfId="35566"/>
    <cellStyle name="Override 2 4" xfId="35567"/>
    <cellStyle name="Override 2 5" xfId="35568"/>
    <cellStyle name="Override 2 6" xfId="35569"/>
    <cellStyle name="Override 3" xfId="35570"/>
    <cellStyle name="Override 3 2" xfId="35571"/>
    <cellStyle name="Override 3 2 2" xfId="35572"/>
    <cellStyle name="Override 3 3" xfId="35573"/>
    <cellStyle name="Override 4" xfId="35574"/>
    <cellStyle name="Override 4 2" xfId="35575"/>
    <cellStyle name="Override 5" xfId="35576"/>
    <cellStyle name="Override 6" xfId="35577"/>
    <cellStyle name="Override 7" xfId="35578"/>
    <cellStyle name="P&amp;L" xfId="35579"/>
    <cellStyle name="P&amp;L 2" xfId="35580"/>
    <cellStyle name="P&amp;L 2 2" xfId="35581"/>
    <cellStyle name="P&amp;L 2 2 2" xfId="35582"/>
    <cellStyle name="P&amp;L 2 2 2 2" xfId="35583"/>
    <cellStyle name="P&amp;L 2 2 3" xfId="35584"/>
    <cellStyle name="P&amp;L 2 3" xfId="35585"/>
    <cellStyle name="P&amp;L 2 3 2" xfId="35586"/>
    <cellStyle name="P&amp;L 2 4" xfId="35587"/>
    <cellStyle name="P&amp;L 2 5" xfId="35588"/>
    <cellStyle name="P&amp;L 2 6" xfId="35589"/>
    <cellStyle name="P&amp;L 3" xfId="35590"/>
    <cellStyle name="P&amp;L 3 2" xfId="35591"/>
    <cellStyle name="P&amp;L 3 2 2" xfId="35592"/>
    <cellStyle name="P&amp;L 3 3" xfId="35593"/>
    <cellStyle name="P&amp;L 4" xfId="35594"/>
    <cellStyle name="P&amp;L 4 2" xfId="35595"/>
    <cellStyle name="P&amp;L 5" xfId="35596"/>
    <cellStyle name="P&amp;L 6" xfId="35597"/>
    <cellStyle name="P&amp;L 7" xfId="35598"/>
    <cellStyle name="P&amp;L2" xfId="35599"/>
    <cellStyle name="P&amp;L2 2" xfId="35600"/>
    <cellStyle name="P&amp;L2 2 2" xfId="35601"/>
    <cellStyle name="P&amp;L2 2 2 2" xfId="35602"/>
    <cellStyle name="P&amp;L2 2 2 2 2" xfId="35603"/>
    <cellStyle name="P&amp;L2 2 2 3" xfId="35604"/>
    <cellStyle name="P&amp;L2 2 3" xfId="35605"/>
    <cellStyle name="P&amp;L2 2 3 2" xfId="35606"/>
    <cellStyle name="P&amp;L2 2 4" xfId="35607"/>
    <cellStyle name="P&amp;L2 2 5" xfId="35608"/>
    <cellStyle name="P&amp;L2 2 6" xfId="35609"/>
    <cellStyle name="P&amp;L2 3" xfId="35610"/>
    <cellStyle name="P&amp;L2 3 2" xfId="35611"/>
    <cellStyle name="P&amp;L2 3 2 2" xfId="35612"/>
    <cellStyle name="P&amp;L2 3 3" xfId="35613"/>
    <cellStyle name="P&amp;L2 4" xfId="35614"/>
    <cellStyle name="P&amp;L2 4 2" xfId="35615"/>
    <cellStyle name="P&amp;L2 5" xfId="35616"/>
    <cellStyle name="P&amp;L2 6" xfId="35617"/>
    <cellStyle name="P&amp;L2 7" xfId="35618"/>
    <cellStyle name="Page" xfId="35619"/>
    <cellStyle name="Page 2" xfId="35620"/>
    <cellStyle name="Page 2 2" xfId="35621"/>
    <cellStyle name="Page 2 2 2" xfId="35622"/>
    <cellStyle name="Page 2 3" xfId="35623"/>
    <cellStyle name="Page 3" xfId="35624"/>
    <cellStyle name="Page 3 2" xfId="35625"/>
    <cellStyle name="Page 4" xfId="35626"/>
    <cellStyle name="Page 5" xfId="35627"/>
    <cellStyle name="Page 6" xfId="35628"/>
    <cellStyle name="PageSubtitle" xfId="35629"/>
    <cellStyle name="PageSubtitle 2" xfId="35630"/>
    <cellStyle name="PageSubtitle 2 2" xfId="35631"/>
    <cellStyle name="PageSubtitle 2 2 2" xfId="35632"/>
    <cellStyle name="PageSubtitle 2 3" xfId="35633"/>
    <cellStyle name="PageSubtitle 3" xfId="35634"/>
    <cellStyle name="PageSubtitle 3 2" xfId="35635"/>
    <cellStyle name="PageSubtitle 4" xfId="35636"/>
    <cellStyle name="PageSubtitle 5" xfId="35637"/>
    <cellStyle name="PageSubtitle 6" xfId="35638"/>
    <cellStyle name="PageTitle" xfId="35639"/>
    <cellStyle name="PageTitle 2" xfId="35640"/>
    <cellStyle name="PageTitle 2 2" xfId="35641"/>
    <cellStyle name="PageTitle 2 2 2" xfId="35642"/>
    <cellStyle name="PageTitle 2 3" xfId="35643"/>
    <cellStyle name="PageTitle 3" xfId="35644"/>
    <cellStyle name="PageTitle 3 2" xfId="35645"/>
    <cellStyle name="PageTitle 4" xfId="35646"/>
    <cellStyle name="PageTitle 5" xfId="35647"/>
    <cellStyle name="PageTitle 6" xfId="35648"/>
    <cellStyle name="Percent" xfId="1" builtinId="5"/>
    <cellStyle name="Percent [0]" xfId="35649"/>
    <cellStyle name="Percent [0] 2" xfId="35650"/>
    <cellStyle name="Percent [0] 2 2" xfId="35651"/>
    <cellStyle name="Percent [0] 2 2 2" xfId="35652"/>
    <cellStyle name="Percent [0] 2 2 2 2" xfId="35653"/>
    <cellStyle name="Percent [0] 2 2 3" xfId="35654"/>
    <cellStyle name="Percent [0] 2 2 3 2" xfId="35655"/>
    <cellStyle name="Percent [0] 2 2 3 2 2" xfId="35656"/>
    <cellStyle name="Percent [0] 2 2 3 3" xfId="35657"/>
    <cellStyle name="Percent [0] 2 2 4" xfId="35658"/>
    <cellStyle name="Percent [0] 2 2 4 2" xfId="35659"/>
    <cellStyle name="Percent [0] 2 2 5" xfId="35660"/>
    <cellStyle name="Percent [0] 2 2 6" xfId="35661"/>
    <cellStyle name="Percent [0] 2 2 7" xfId="35662"/>
    <cellStyle name="Percent [0] 2 3" xfId="35663"/>
    <cellStyle name="Percent [0] 2 3 2" xfId="35664"/>
    <cellStyle name="Percent [0] 2 4" xfId="35665"/>
    <cellStyle name="Percent [0] 2 4 2" xfId="35666"/>
    <cellStyle name="Percent [0] 2 4 2 2" xfId="35667"/>
    <cellStyle name="Percent [0] 2 4 3" xfId="35668"/>
    <cellStyle name="Percent [0] 2 5" xfId="35669"/>
    <cellStyle name="Percent [0] 2 5 2" xfId="35670"/>
    <cellStyle name="Percent [0] 2 6" xfId="35671"/>
    <cellStyle name="Percent [0] 2 7" xfId="35672"/>
    <cellStyle name="Percent [0] 2 8" xfId="35673"/>
    <cellStyle name="Percent [0] 3" xfId="35674"/>
    <cellStyle name="Percent [0] 3 2" xfId="35675"/>
    <cellStyle name="Percent [0] 3 2 2" xfId="35676"/>
    <cellStyle name="Percent [0] 3 2 2 2" xfId="35677"/>
    <cellStyle name="Percent [0] 3 2 3" xfId="35678"/>
    <cellStyle name="Percent [0] 3 2 3 2" xfId="35679"/>
    <cellStyle name="Percent [0] 3 2 3 2 2" xfId="35680"/>
    <cellStyle name="Percent [0] 3 2 3 3" xfId="35681"/>
    <cellStyle name="Percent [0] 3 2 4" xfId="35682"/>
    <cellStyle name="Percent [0] 3 2 4 2" xfId="35683"/>
    <cellStyle name="Percent [0] 3 2 5" xfId="35684"/>
    <cellStyle name="Percent [0] 3 2 6" xfId="35685"/>
    <cellStyle name="Percent [0] 3 2 7" xfId="35686"/>
    <cellStyle name="Percent [0] 3 3" xfId="35687"/>
    <cellStyle name="Percent [0] 3 3 2" xfId="35688"/>
    <cellStyle name="Percent [0] 3 4" xfId="35689"/>
    <cellStyle name="Percent [0] 3 4 2" xfId="35690"/>
    <cellStyle name="Percent [0] 3 4 2 2" xfId="35691"/>
    <cellStyle name="Percent [0] 3 4 3" xfId="35692"/>
    <cellStyle name="Percent [0] 3 5" xfId="35693"/>
    <cellStyle name="Percent [0] 3 5 2" xfId="35694"/>
    <cellStyle name="Percent [0] 3 6" xfId="35695"/>
    <cellStyle name="Percent [0] 3 7" xfId="35696"/>
    <cellStyle name="Percent [0] 3 8" xfId="35697"/>
    <cellStyle name="Percent [0] 4" xfId="35698"/>
    <cellStyle name="Percent [0] 4 2" xfId="35699"/>
    <cellStyle name="Percent [0] 5" xfId="35700"/>
    <cellStyle name="Percent [0] 5 2" xfId="35701"/>
    <cellStyle name="Percent [0] 5 2 2" xfId="35702"/>
    <cellStyle name="Percent [0] 5 3" xfId="35703"/>
    <cellStyle name="Percent [0] 6" xfId="35704"/>
    <cellStyle name="Percent [0] 6 2" xfId="35705"/>
    <cellStyle name="Percent [0] 7" xfId="35706"/>
    <cellStyle name="Percent [0] 8" xfId="35707"/>
    <cellStyle name="Percent [0] 9" xfId="35708"/>
    <cellStyle name="Percent [1]" xfId="35709"/>
    <cellStyle name="Percent [1] 2" xfId="35710"/>
    <cellStyle name="Percent [1] 2 2" xfId="35711"/>
    <cellStyle name="Percent [1] 2 2 2" xfId="35712"/>
    <cellStyle name="Percent [1] 2 3" xfId="35713"/>
    <cellStyle name="Percent [1] 3" xfId="35714"/>
    <cellStyle name="Percent [1] 3 2" xfId="35715"/>
    <cellStyle name="Percent [1] 4" xfId="35716"/>
    <cellStyle name="Percent [1] 5" xfId="35717"/>
    <cellStyle name="Percent [1] 6" xfId="35718"/>
    <cellStyle name="Percent [2]" xfId="35719"/>
    <cellStyle name="Percent [2] 2" xfId="35720"/>
    <cellStyle name="Percent [2] 2 2" xfId="35721"/>
    <cellStyle name="Percent [2] 2 2 2" xfId="35722"/>
    <cellStyle name="Percent [2] 2 2 2 2" xfId="35723"/>
    <cellStyle name="Percent [2] 2 2 3" xfId="35724"/>
    <cellStyle name="Percent [2] 2 2 3 2" xfId="35725"/>
    <cellStyle name="Percent [2] 2 2 3 2 2" xfId="35726"/>
    <cellStyle name="Percent [2] 2 2 3 3" xfId="35727"/>
    <cellStyle name="Percent [2] 2 2 4" xfId="35728"/>
    <cellStyle name="Percent [2] 2 2 4 2" xfId="35729"/>
    <cellStyle name="Percent [2] 2 2 5" xfId="35730"/>
    <cellStyle name="Percent [2] 2 2 6" xfId="35731"/>
    <cellStyle name="Percent [2] 2 2 7" xfId="35732"/>
    <cellStyle name="Percent [2] 2 3" xfId="35733"/>
    <cellStyle name="Percent [2] 2 3 2" xfId="35734"/>
    <cellStyle name="Percent [2] 2 4" xfId="35735"/>
    <cellStyle name="Percent [2] 2 4 2" xfId="35736"/>
    <cellStyle name="Percent [2] 2 4 2 2" xfId="35737"/>
    <cellStyle name="Percent [2] 2 4 3" xfId="35738"/>
    <cellStyle name="Percent [2] 2 5" xfId="35739"/>
    <cellStyle name="Percent [2] 2 5 2" xfId="35740"/>
    <cellStyle name="Percent [2] 2 6" xfId="35741"/>
    <cellStyle name="Percent [2] 2 7" xfId="35742"/>
    <cellStyle name="Percent [2] 2 8" xfId="35743"/>
    <cellStyle name="Percent [2] 3" xfId="35744"/>
    <cellStyle name="Percent [2] 3 2" xfId="35745"/>
    <cellStyle name="Percent [2] 3 2 2" xfId="35746"/>
    <cellStyle name="Percent [2] 3 3" xfId="35747"/>
    <cellStyle name="Percent [2] 3 3 2" xfId="35748"/>
    <cellStyle name="Percent [2] 3 3 2 2" xfId="35749"/>
    <cellStyle name="Percent [2] 3 3 3" xfId="35750"/>
    <cellStyle name="Percent [2] 3 4" xfId="35751"/>
    <cellStyle name="Percent [2] 3 4 2" xfId="35752"/>
    <cellStyle name="Percent [2] 3 5" xfId="35753"/>
    <cellStyle name="Percent [2] 3 6" xfId="35754"/>
    <cellStyle name="Percent [2] 3 7" xfId="35755"/>
    <cellStyle name="Percent [2] 4" xfId="35756"/>
    <cellStyle name="Percent [2] 4 2" xfId="35757"/>
    <cellStyle name="Percent [2] 5" xfId="35758"/>
    <cellStyle name="Percent [2] 5 2" xfId="35759"/>
    <cellStyle name="Percent [2] 5 2 2" xfId="35760"/>
    <cellStyle name="Percent [2] 5 3" xfId="35761"/>
    <cellStyle name="Percent [2] 6" xfId="35762"/>
    <cellStyle name="Percent [2] 6 2" xfId="35763"/>
    <cellStyle name="Percent [2] 7" xfId="35764"/>
    <cellStyle name="Percent [2] 8" xfId="35765"/>
    <cellStyle name="Percent [2] 9" xfId="35766"/>
    <cellStyle name="Percent 10" xfId="35767"/>
    <cellStyle name="Percent 10 2" xfId="35768"/>
    <cellStyle name="Percent 10 3" xfId="35769"/>
    <cellStyle name="Percent 10 3 2" xfId="35770"/>
    <cellStyle name="Percent 10 3 2 2" xfId="35771"/>
    <cellStyle name="Percent 10 3 3" xfId="35772"/>
    <cellStyle name="Percent 10 4" xfId="35773"/>
    <cellStyle name="Percent 10 4 2" xfId="35774"/>
    <cellStyle name="Percent 10 5" xfId="35775"/>
    <cellStyle name="Percent 10 6" xfId="35776"/>
    <cellStyle name="Percent 10 7" xfId="35777"/>
    <cellStyle name="Percent 11" xfId="35778"/>
    <cellStyle name="Percent 11 2" xfId="35779"/>
    <cellStyle name="Percent 11 3" xfId="35780"/>
    <cellStyle name="Percent 11 3 2" xfId="35781"/>
    <cellStyle name="Percent 11 3 2 2" xfId="35782"/>
    <cellStyle name="Percent 11 3 3" xfId="35783"/>
    <cellStyle name="Percent 11 4" xfId="35784"/>
    <cellStyle name="Percent 11 4 2" xfId="35785"/>
    <cellStyle name="Percent 11 5" xfId="35786"/>
    <cellStyle name="Percent 11 6" xfId="35787"/>
    <cellStyle name="Percent 11 7" xfId="35788"/>
    <cellStyle name="Percent 12" xfId="35789"/>
    <cellStyle name="Percent 12 2" xfId="35790"/>
    <cellStyle name="Percent 12 3" xfId="35791"/>
    <cellStyle name="Percent 12 3 2" xfId="35792"/>
    <cellStyle name="Percent 12 3 2 2" xfId="35793"/>
    <cellStyle name="Percent 12 3 3" xfId="35794"/>
    <cellStyle name="Percent 12 4" xfId="35795"/>
    <cellStyle name="Percent 12 4 2" xfId="35796"/>
    <cellStyle name="Percent 12 5" xfId="35797"/>
    <cellStyle name="Percent 12 6" xfId="35798"/>
    <cellStyle name="Percent 12 7" xfId="35799"/>
    <cellStyle name="Percent 13" xfId="35800"/>
    <cellStyle name="Percent 13 2" xfId="35801"/>
    <cellStyle name="Percent 13 3" xfId="35802"/>
    <cellStyle name="Percent 13 3 2" xfId="35803"/>
    <cellStyle name="Percent 13 3 2 2" xfId="35804"/>
    <cellStyle name="Percent 13 3 3" xfId="35805"/>
    <cellStyle name="Percent 13 4" xfId="35806"/>
    <cellStyle name="Percent 13 4 2" xfId="35807"/>
    <cellStyle name="Percent 13 5" xfId="35808"/>
    <cellStyle name="Percent 13 6" xfId="35809"/>
    <cellStyle name="Percent 13 7" xfId="35810"/>
    <cellStyle name="Percent 14" xfId="35811"/>
    <cellStyle name="Percent 14 2" xfId="35812"/>
    <cellStyle name="Percent 14 3" xfId="35813"/>
    <cellStyle name="Percent 14 3 2" xfId="35814"/>
    <cellStyle name="Percent 14 3 2 2" xfId="35815"/>
    <cellStyle name="Percent 14 3 3" xfId="35816"/>
    <cellStyle name="Percent 14 4" xfId="35817"/>
    <cellStyle name="Percent 14 4 2" xfId="35818"/>
    <cellStyle name="Percent 14 5" xfId="35819"/>
    <cellStyle name="Percent 14 6" xfId="35820"/>
    <cellStyle name="Percent 14 7" xfId="35821"/>
    <cellStyle name="Percent 15" xfId="35822"/>
    <cellStyle name="Percent 15 2" xfId="35823"/>
    <cellStyle name="Percent 15 2 2" xfId="35824"/>
    <cellStyle name="Percent 15 3" xfId="35825"/>
    <cellStyle name="Percent 15 3 2" xfId="35826"/>
    <cellStyle name="Percent 15 3 2 2" xfId="35827"/>
    <cellStyle name="Percent 15 3 3" xfId="35828"/>
    <cellStyle name="Percent 15 4" xfId="35829"/>
    <cellStyle name="Percent 15 4 2" xfId="35830"/>
    <cellStyle name="Percent 15 5" xfId="35831"/>
    <cellStyle name="Percent 15 6" xfId="35832"/>
    <cellStyle name="Percent 15 7" xfId="35833"/>
    <cellStyle name="Percent 16" xfId="35834"/>
    <cellStyle name="Percent 16 2" xfId="35835"/>
    <cellStyle name="Percent 16 2 2" xfId="35836"/>
    <cellStyle name="Percent 16 3" xfId="35837"/>
    <cellStyle name="Percent 16 3 2" xfId="35838"/>
    <cellStyle name="Percent 16 3 2 2" xfId="35839"/>
    <cellStyle name="Percent 16 3 3" xfId="35840"/>
    <cellStyle name="Percent 16 4" xfId="35841"/>
    <cellStyle name="Percent 16 4 2" xfId="35842"/>
    <cellStyle name="Percent 16 5" xfId="35843"/>
    <cellStyle name="Percent 16 6" xfId="35844"/>
    <cellStyle name="Percent 16 7" xfId="35845"/>
    <cellStyle name="Percent 17" xfId="35846"/>
    <cellStyle name="Percent 17 2" xfId="35847"/>
    <cellStyle name="Percent 17 2 2" xfId="35848"/>
    <cellStyle name="Percent 17 3" xfId="35849"/>
    <cellStyle name="Percent 17 3 2" xfId="35850"/>
    <cellStyle name="Percent 17 3 2 2" xfId="35851"/>
    <cellStyle name="Percent 17 3 3" xfId="35852"/>
    <cellStyle name="Percent 17 4" xfId="35853"/>
    <cellStyle name="Percent 17 4 2" xfId="35854"/>
    <cellStyle name="Percent 17 5" xfId="35855"/>
    <cellStyle name="Percent 17 6" xfId="35856"/>
    <cellStyle name="Percent 17 7" xfId="35857"/>
    <cellStyle name="Percent 18" xfId="35858"/>
    <cellStyle name="Percent 18 2" xfId="35859"/>
    <cellStyle name="Percent 18 2 2" xfId="35860"/>
    <cellStyle name="Percent 18 3" xfId="35861"/>
    <cellStyle name="Percent 18 3 2" xfId="35862"/>
    <cellStyle name="Percent 18 3 2 2" xfId="35863"/>
    <cellStyle name="Percent 18 3 3" xfId="35864"/>
    <cellStyle name="Percent 18 4" xfId="35865"/>
    <cellStyle name="Percent 18 4 2" xfId="35866"/>
    <cellStyle name="Percent 18 5" xfId="35867"/>
    <cellStyle name="Percent 18 6" xfId="35868"/>
    <cellStyle name="Percent 18 7" xfId="35869"/>
    <cellStyle name="Percent 19" xfId="35870"/>
    <cellStyle name="Percent 19 2" xfId="35871"/>
    <cellStyle name="Percent 19 2 2" xfId="35872"/>
    <cellStyle name="Percent 19 3" xfId="35873"/>
    <cellStyle name="Percent 19 3 2" xfId="35874"/>
    <cellStyle name="Percent 19 3 2 2" xfId="35875"/>
    <cellStyle name="Percent 19 3 3" xfId="35876"/>
    <cellStyle name="Percent 19 4" xfId="35877"/>
    <cellStyle name="Percent 19 4 2" xfId="35878"/>
    <cellStyle name="Percent 19 5" xfId="35879"/>
    <cellStyle name="Percent 19 6" xfId="35880"/>
    <cellStyle name="Percent 19 7" xfId="35881"/>
    <cellStyle name="Percent 2" xfId="35882"/>
    <cellStyle name="Percent 2 2" xfId="35883"/>
    <cellStyle name="Percent 2 2 2" xfId="35884"/>
    <cellStyle name="Percent 2 2 2 2" xfId="35885"/>
    <cellStyle name="Percent 2 2 2 2 2" xfId="35886"/>
    <cellStyle name="Percent 2 2 2 2 3" xfId="35887"/>
    <cellStyle name="Percent 2 2 2 3" xfId="35888"/>
    <cellStyle name="Percent 2 2 2 4" xfId="35889"/>
    <cellStyle name="Percent 2 2 2 5" xfId="35890"/>
    <cellStyle name="Percent 2 2 2 6" xfId="35891"/>
    <cellStyle name="Percent 2 2 3" xfId="35892"/>
    <cellStyle name="Percent 2 2 3 2" xfId="35893"/>
    <cellStyle name="Percent 2 2 3 3" xfId="35894"/>
    <cellStyle name="Percent 2 3" xfId="35895"/>
    <cellStyle name="Percent 2 3 2" xfId="35896"/>
    <cellStyle name="Percent 2 3 2 2" xfId="35897"/>
    <cellStyle name="Percent 2 3 2 2 2" xfId="35898"/>
    <cellStyle name="Percent 2 3 2 2 2 2" xfId="35899"/>
    <cellStyle name="Percent 2 3 2 2 3" xfId="35900"/>
    <cellStyle name="Percent 2 3 2 3" xfId="35901"/>
    <cellStyle name="Percent 2 3 2 3 2" xfId="35902"/>
    <cellStyle name="Percent 2 3 2 4" xfId="35903"/>
    <cellStyle name="Percent 2 3 2 5" xfId="35904"/>
    <cellStyle name="Percent 2 3 2 6" xfId="35905"/>
    <cellStyle name="Percent 2 3 3" xfId="35906"/>
    <cellStyle name="Percent 2 3 3 2" xfId="35907"/>
    <cellStyle name="Percent 2 3 3 2 2" xfId="35908"/>
    <cellStyle name="Percent 2 3 3 3" xfId="35909"/>
    <cellStyle name="Percent 2 3 4" xfId="35910"/>
    <cellStyle name="Percent 2 3 4 2" xfId="35911"/>
    <cellStyle name="Percent 2 3 5" xfId="35912"/>
    <cellStyle name="Percent 2 3 6" xfId="35913"/>
    <cellStyle name="Percent 2 3 7" xfId="35914"/>
    <cellStyle name="Percent 2 4" xfId="35915"/>
    <cellStyle name="Percent 2 4 2" xfId="35916"/>
    <cellStyle name="Percent 2 4 2 2" xfId="35917"/>
    <cellStyle name="Percent 2 4 2 2 2" xfId="35918"/>
    <cellStyle name="Percent 2 4 2 2 2 2" xfId="35919"/>
    <cellStyle name="Percent 2 4 2 2 3" xfId="35920"/>
    <cellStyle name="Percent 2 4 2 3" xfId="35921"/>
    <cellStyle name="Percent 2 4 2 3 2" xfId="35922"/>
    <cellStyle name="Percent 2 4 2 4" xfId="35923"/>
    <cellStyle name="Percent 2 4 2 5" xfId="35924"/>
    <cellStyle name="Percent 2 4 2 6" xfId="35925"/>
    <cellStyle name="Percent 2 4 3" xfId="35926"/>
    <cellStyle name="Percent 2 4 3 2" xfId="35927"/>
    <cellStyle name="Percent 2 4 3 2 2" xfId="35928"/>
    <cellStyle name="Percent 2 4 3 3" xfId="35929"/>
    <cellStyle name="Percent 2 4 4" xfId="35930"/>
    <cellStyle name="Percent 2 4 4 2" xfId="35931"/>
    <cellStyle name="Percent 2 4 5" xfId="35932"/>
    <cellStyle name="Percent 2 4 6" xfId="35933"/>
    <cellStyle name="Percent 2 4 7" xfId="35934"/>
    <cellStyle name="Percent 2 5" xfId="35935"/>
    <cellStyle name="Percent 2 5 2" xfId="35936"/>
    <cellStyle name="Percent 2 5 2 2" xfId="35937"/>
    <cellStyle name="Percent 2 5 2 2 2" xfId="35938"/>
    <cellStyle name="Percent 2 5 2 3" xfId="35939"/>
    <cellStyle name="Percent 2 5 3" xfId="35940"/>
    <cellStyle name="Percent 2 5 3 2" xfId="35941"/>
    <cellStyle name="Percent 2 5 4" xfId="35942"/>
    <cellStyle name="Percent 2 5 5" xfId="35943"/>
    <cellStyle name="Percent 2 5 6" xfId="35944"/>
    <cellStyle name="Percent 2 6" xfId="35945"/>
    <cellStyle name="Percent 2 6 2" xfId="35946"/>
    <cellStyle name="Percent 2 6 2 2" xfId="35947"/>
    <cellStyle name="Percent 2 6 2 2 2" xfId="35948"/>
    <cellStyle name="Percent 2 6 2 3" xfId="35949"/>
    <cellStyle name="Percent 2 6 3" xfId="35950"/>
    <cellStyle name="Percent 2 6 3 2" xfId="35951"/>
    <cellStyle name="Percent 2 6 4" xfId="35952"/>
    <cellStyle name="Percent 2 6 5" xfId="35953"/>
    <cellStyle name="Percent 2 6 6" xfId="35954"/>
    <cellStyle name="Percent 2 7" xfId="35955"/>
    <cellStyle name="Percent 2 7 2" xfId="35956"/>
    <cellStyle name="Percent 2 8" xfId="35957"/>
    <cellStyle name="Percent 2 8 2" xfId="35958"/>
    <cellStyle name="Percent 2 8 2 2" xfId="35959"/>
    <cellStyle name="Percent 2 8 2 3" xfId="35960"/>
    <cellStyle name="Percent 2 8 3" xfId="35961"/>
    <cellStyle name="Percent 2 8 4" xfId="35962"/>
    <cellStyle name="Percent 2 8 5" xfId="35963"/>
    <cellStyle name="Percent 2 8 6" xfId="35964"/>
    <cellStyle name="Percent 2 9" xfId="35965"/>
    <cellStyle name="Percent 2 9 2" xfId="35966"/>
    <cellStyle name="Percent 2 9 3" xfId="35967"/>
    <cellStyle name="Percent 20" xfId="35968"/>
    <cellStyle name="Percent 20 2" xfId="35969"/>
    <cellStyle name="Percent 20 2 2" xfId="35970"/>
    <cellStyle name="Percent 20 3" xfId="35971"/>
    <cellStyle name="Percent 20 3 2" xfId="35972"/>
    <cellStyle name="Percent 20 3 2 2" xfId="35973"/>
    <cellStyle name="Percent 20 3 3" xfId="35974"/>
    <cellStyle name="Percent 20 4" xfId="35975"/>
    <cellStyle name="Percent 20 4 2" xfId="35976"/>
    <cellStyle name="Percent 20 5" xfId="35977"/>
    <cellStyle name="Percent 20 6" xfId="35978"/>
    <cellStyle name="Percent 20 7" xfId="35979"/>
    <cellStyle name="Percent 21" xfId="35980"/>
    <cellStyle name="Percent 21 2" xfId="35981"/>
    <cellStyle name="Percent 21 2 2" xfId="35982"/>
    <cellStyle name="Percent 21 2 2 2" xfId="35983"/>
    <cellStyle name="Percent 21 2 3" xfId="35984"/>
    <cellStyle name="Percent 21 3" xfId="35985"/>
    <cellStyle name="Percent 21 3 2" xfId="35986"/>
    <cellStyle name="Percent 21 4" xfId="35987"/>
    <cellStyle name="Percent 21 5" xfId="35988"/>
    <cellStyle name="Percent 21 6" xfId="35989"/>
    <cellStyle name="Percent 22" xfId="35990"/>
    <cellStyle name="Percent 22 2" xfId="35991"/>
    <cellStyle name="Percent 22 2 2" xfId="35992"/>
    <cellStyle name="Percent 22 2 2 2" xfId="35993"/>
    <cellStyle name="Percent 22 2 3" xfId="35994"/>
    <cellStyle name="Percent 22 3" xfId="35995"/>
    <cellStyle name="Percent 22 3 2" xfId="35996"/>
    <cellStyle name="Percent 22 4" xfId="35997"/>
    <cellStyle name="Percent 22 5" xfId="35998"/>
    <cellStyle name="Percent 22 6" xfId="35999"/>
    <cellStyle name="Percent 23" xfId="36000"/>
    <cellStyle name="Percent 23 2" xfId="36001"/>
    <cellStyle name="Percent 23 2 2" xfId="36002"/>
    <cellStyle name="Percent 23 2 2 2" xfId="36003"/>
    <cellStyle name="Percent 23 2 3" xfId="36004"/>
    <cellStyle name="Percent 23 3" xfId="36005"/>
    <cellStyle name="Percent 23 3 2" xfId="36006"/>
    <cellStyle name="Percent 23 4" xfId="36007"/>
    <cellStyle name="Percent 23 5" xfId="36008"/>
    <cellStyle name="Percent 23 6" xfId="36009"/>
    <cellStyle name="Percent 24" xfId="36010"/>
    <cellStyle name="Percent 24 2" xfId="36011"/>
    <cellStyle name="Percent 24 2 2" xfId="36012"/>
    <cellStyle name="Percent 24 2 2 2" xfId="36013"/>
    <cellStyle name="Percent 24 2 3" xfId="36014"/>
    <cellStyle name="Percent 24 3" xfId="36015"/>
    <cellStyle name="Percent 24 3 2" xfId="36016"/>
    <cellStyle name="Percent 24 4" xfId="36017"/>
    <cellStyle name="Percent 24 5" xfId="36018"/>
    <cellStyle name="Percent 24 6" xfId="36019"/>
    <cellStyle name="Percent 25" xfId="36020"/>
    <cellStyle name="Percent 25 2" xfId="36021"/>
    <cellStyle name="Percent 25 2 2" xfId="36022"/>
    <cellStyle name="Percent 25 2 2 2" xfId="36023"/>
    <cellStyle name="Percent 25 2 3" xfId="36024"/>
    <cellStyle name="Percent 25 3" xfId="36025"/>
    <cellStyle name="Percent 25 3 2" xfId="36026"/>
    <cellStyle name="Percent 25 4" xfId="36027"/>
    <cellStyle name="Percent 25 5" xfId="36028"/>
    <cellStyle name="Percent 25 6" xfId="36029"/>
    <cellStyle name="Percent 26" xfId="36030"/>
    <cellStyle name="Percent 26 2" xfId="36031"/>
    <cellStyle name="Percent 26 2 2" xfId="36032"/>
    <cellStyle name="Percent 26 2 2 2" xfId="36033"/>
    <cellStyle name="Percent 26 2 3" xfId="36034"/>
    <cellStyle name="Percent 26 3" xfId="36035"/>
    <cellStyle name="Percent 26 3 2" xfId="36036"/>
    <cellStyle name="Percent 26 4" xfId="36037"/>
    <cellStyle name="Percent 26 5" xfId="36038"/>
    <cellStyle name="Percent 26 6" xfId="36039"/>
    <cellStyle name="Percent 27" xfId="36040"/>
    <cellStyle name="Percent 27 2" xfId="36041"/>
    <cellStyle name="Percent 27 2 2" xfId="36042"/>
    <cellStyle name="Percent 27 2 2 2" xfId="36043"/>
    <cellStyle name="Percent 27 2 3" xfId="36044"/>
    <cellStyle name="Percent 27 3" xfId="36045"/>
    <cellStyle name="Percent 27 3 2" xfId="36046"/>
    <cellStyle name="Percent 27 4" xfId="36047"/>
    <cellStyle name="Percent 27 5" xfId="36048"/>
    <cellStyle name="Percent 27 6" xfId="36049"/>
    <cellStyle name="Percent 28" xfId="36050"/>
    <cellStyle name="Percent 28 2" xfId="36051"/>
    <cellStyle name="Percent 28 2 2" xfId="36052"/>
    <cellStyle name="Percent 28 2 2 2" xfId="36053"/>
    <cellStyle name="Percent 28 2 3" xfId="36054"/>
    <cellStyle name="Percent 28 3" xfId="36055"/>
    <cellStyle name="Percent 28 3 2" xfId="36056"/>
    <cellStyle name="Percent 28 4" xfId="36057"/>
    <cellStyle name="Percent 28 5" xfId="36058"/>
    <cellStyle name="Percent 28 6" xfId="36059"/>
    <cellStyle name="Percent 29" xfId="36060"/>
    <cellStyle name="Percent 29 2" xfId="36061"/>
    <cellStyle name="Percent 29 2 2" xfId="36062"/>
    <cellStyle name="Percent 29 2 2 2" xfId="36063"/>
    <cellStyle name="Percent 29 2 3" xfId="36064"/>
    <cellStyle name="Percent 29 3" xfId="36065"/>
    <cellStyle name="Percent 29 3 2" xfId="36066"/>
    <cellStyle name="Percent 29 4" xfId="36067"/>
    <cellStyle name="Percent 29 5" xfId="36068"/>
    <cellStyle name="Percent 29 6" xfId="36069"/>
    <cellStyle name="Percent 3" xfId="36070"/>
    <cellStyle name="Percent 3 2" xfId="36071"/>
    <cellStyle name="Percent 3 2 2" xfId="36072"/>
    <cellStyle name="Percent 3 2 2 2" xfId="36073"/>
    <cellStyle name="Percent 3 2 2 2 2" xfId="36074"/>
    <cellStyle name="Percent 3 2 2 2 2 2" xfId="36075"/>
    <cellStyle name="Percent 3 2 2 2 3" xfId="36076"/>
    <cellStyle name="Percent 3 2 2 3" xfId="36077"/>
    <cellStyle name="Percent 3 2 2 3 2" xfId="36078"/>
    <cellStyle name="Percent 3 2 2 4" xfId="36079"/>
    <cellStyle name="Percent 3 2 2 5" xfId="36080"/>
    <cellStyle name="Percent 3 2 2 6" xfId="36081"/>
    <cellStyle name="Percent 3 2 3" xfId="36082"/>
    <cellStyle name="Percent 3 2 3 2" xfId="36083"/>
    <cellStyle name="Percent 3 2 3 2 2" xfId="36084"/>
    <cellStyle name="Percent 3 2 3 2 3" xfId="36085"/>
    <cellStyle name="Percent 3 2 3 3" xfId="36086"/>
    <cellStyle name="Percent 3 2 3 4" xfId="36087"/>
    <cellStyle name="Percent 3 2 3 5" xfId="36088"/>
    <cellStyle name="Percent 3 2 3 6" xfId="36089"/>
    <cellStyle name="Percent 3 2 4" xfId="36090"/>
    <cellStyle name="Percent 3 2 4 2" xfId="36091"/>
    <cellStyle name="Percent 3 2 4 3" xfId="36092"/>
    <cellStyle name="Percent 3 3" xfId="36093"/>
    <cellStyle name="Percent 3 3 2" xfId="36094"/>
    <cellStyle name="Percent 3 3 2 2" xfId="36095"/>
    <cellStyle name="Percent 3 3 2 2 2" xfId="36096"/>
    <cellStyle name="Percent 3 3 2 2 2 2" xfId="36097"/>
    <cellStyle name="Percent 3 3 2 2 3" xfId="36098"/>
    <cellStyle name="Percent 3 3 2 3" xfId="36099"/>
    <cellStyle name="Percent 3 3 2 3 2" xfId="36100"/>
    <cellStyle name="Percent 3 3 2 4" xfId="36101"/>
    <cellStyle name="Percent 3 3 2 5" xfId="36102"/>
    <cellStyle name="Percent 3 3 2 6" xfId="36103"/>
    <cellStyle name="Percent 3 3 3" xfId="36104"/>
    <cellStyle name="Percent 3 3 3 2" xfId="36105"/>
    <cellStyle name="Percent 3 3 3 2 2" xfId="36106"/>
    <cellStyle name="Percent 3 3 3 3" xfId="36107"/>
    <cellStyle name="Percent 3 3 4" xfId="36108"/>
    <cellStyle name="Percent 3 3 4 2" xfId="36109"/>
    <cellStyle name="Percent 3 3 5" xfId="36110"/>
    <cellStyle name="Percent 3 3 6" xfId="36111"/>
    <cellStyle name="Percent 3 3 7" xfId="36112"/>
    <cellStyle name="Percent 3 4" xfId="36113"/>
    <cellStyle name="Percent 3 4 2" xfId="36114"/>
    <cellStyle name="Percent 3 4 2 2" xfId="36115"/>
    <cellStyle name="Percent 3 4 2 2 2" xfId="36116"/>
    <cellStyle name="Percent 3 4 2 3" xfId="36117"/>
    <cellStyle name="Percent 3 4 3" xfId="36118"/>
    <cellStyle name="Percent 3 4 3 2" xfId="36119"/>
    <cellStyle name="Percent 3 4 4" xfId="36120"/>
    <cellStyle name="Percent 3 4 5" xfId="36121"/>
    <cellStyle name="Percent 3 4 6" xfId="36122"/>
    <cellStyle name="Percent 3 5" xfId="36123"/>
    <cellStyle name="Percent 3 5 2" xfId="36124"/>
    <cellStyle name="Percent 3 6" xfId="36125"/>
    <cellStyle name="Percent 3 6 2" xfId="36126"/>
    <cellStyle name="Percent 3 6 2 2" xfId="36127"/>
    <cellStyle name="Percent 3 6 2 3" xfId="36128"/>
    <cellStyle name="Percent 3 6 3" xfId="36129"/>
    <cellStyle name="Percent 3 6 4" xfId="36130"/>
    <cellStyle name="Percent 3 6 5" xfId="36131"/>
    <cellStyle name="Percent 3 6 6" xfId="36132"/>
    <cellStyle name="Percent 3 7" xfId="36133"/>
    <cellStyle name="Percent 3 7 2" xfId="36134"/>
    <cellStyle name="Percent 3 7 3" xfId="36135"/>
    <cellStyle name="Percent 30" xfId="36136"/>
    <cellStyle name="Percent 30 2" xfId="36137"/>
    <cellStyle name="Percent 30 2 2" xfId="36138"/>
    <cellStyle name="Percent 30 2 2 2" xfId="36139"/>
    <cellStyle name="Percent 30 2 3" xfId="36140"/>
    <cellStyle name="Percent 30 3" xfId="36141"/>
    <cellStyle name="Percent 30 3 2" xfId="36142"/>
    <cellStyle name="Percent 30 4" xfId="36143"/>
    <cellStyle name="Percent 30 5" xfId="36144"/>
    <cellStyle name="Percent 30 6" xfId="36145"/>
    <cellStyle name="Percent 31" xfId="36146"/>
    <cellStyle name="Percent 31 2" xfId="36147"/>
    <cellStyle name="Percent 31 2 2" xfId="36148"/>
    <cellStyle name="Percent 31 2 2 2" xfId="36149"/>
    <cellStyle name="Percent 31 2 3" xfId="36150"/>
    <cellStyle name="Percent 31 3" xfId="36151"/>
    <cellStyle name="Percent 31 3 2" xfId="36152"/>
    <cellStyle name="Percent 31 4" xfId="36153"/>
    <cellStyle name="Percent 31 5" xfId="36154"/>
    <cellStyle name="Percent 31 6" xfId="36155"/>
    <cellStyle name="Percent 32" xfId="36156"/>
    <cellStyle name="Percent 32 2" xfId="36157"/>
    <cellStyle name="Percent 32 2 2" xfId="36158"/>
    <cellStyle name="Percent 32 2 2 2" xfId="36159"/>
    <cellStyle name="Percent 32 2 3" xfId="36160"/>
    <cellStyle name="Percent 32 3" xfId="36161"/>
    <cellStyle name="Percent 32 3 2" xfId="36162"/>
    <cellStyle name="Percent 32 4" xfId="36163"/>
    <cellStyle name="Percent 32 5" xfId="36164"/>
    <cellStyle name="Percent 32 6" xfId="36165"/>
    <cellStyle name="Percent 33" xfId="36166"/>
    <cellStyle name="Percent 33 2" xfId="36167"/>
    <cellStyle name="Percent 33 2 2" xfId="36168"/>
    <cellStyle name="Percent 33 2 2 2" xfId="36169"/>
    <cellStyle name="Percent 33 2 3" xfId="36170"/>
    <cellStyle name="Percent 33 3" xfId="36171"/>
    <cellStyle name="Percent 33 3 2" xfId="36172"/>
    <cellStyle name="Percent 33 4" xfId="36173"/>
    <cellStyle name="Percent 33 5" xfId="36174"/>
    <cellStyle name="Percent 33 6" xfId="36175"/>
    <cellStyle name="Percent 34" xfId="36176"/>
    <cellStyle name="Percent 35" xfId="36177"/>
    <cellStyle name="Percent 36" xfId="36178"/>
    <cellStyle name="Percent 37" xfId="36179"/>
    <cellStyle name="Percent 4" xfId="36180"/>
    <cellStyle name="Percent 4 10" xfId="36181"/>
    <cellStyle name="Percent 4 2" xfId="36182"/>
    <cellStyle name="Percent 4 2 2" xfId="36183"/>
    <cellStyle name="Percent 4 2 2 2" xfId="36184"/>
    <cellStyle name="Percent 4 2 2 2 2" xfId="36185"/>
    <cellStyle name="Percent 4 2 2 3" xfId="36186"/>
    <cellStyle name="Percent 4 2 3" xfId="36187"/>
    <cellStyle name="Percent 4 2 3 2" xfId="36188"/>
    <cellStyle name="Percent 4 2 4" xfId="36189"/>
    <cellStyle name="Percent 4 2 5" xfId="36190"/>
    <cellStyle name="Percent 4 2 6" xfId="36191"/>
    <cellStyle name="Percent 4 3" xfId="36192"/>
    <cellStyle name="Percent 4 3 2" xfId="36193"/>
    <cellStyle name="Percent 4 3 2 2" xfId="36194"/>
    <cellStyle name="Percent 4 3 2 2 2" xfId="36195"/>
    <cellStyle name="Percent 4 3 2 3" xfId="36196"/>
    <cellStyle name="Percent 4 3 3" xfId="36197"/>
    <cellStyle name="Percent 4 3 3 2" xfId="36198"/>
    <cellStyle name="Percent 4 3 4" xfId="36199"/>
    <cellStyle name="Percent 4 3 5" xfId="36200"/>
    <cellStyle name="Percent 4 3 6" xfId="36201"/>
    <cellStyle name="Percent 4 4" xfId="36202"/>
    <cellStyle name="Percent 4 4 2" xfId="36203"/>
    <cellStyle name="Percent 4 4 2 2" xfId="36204"/>
    <cellStyle name="Percent 4 4 2 2 2" xfId="36205"/>
    <cellStyle name="Percent 4 4 2 3" xfId="36206"/>
    <cellStyle name="Percent 4 4 3" xfId="36207"/>
    <cellStyle name="Percent 4 4 3 2" xfId="36208"/>
    <cellStyle name="Percent 4 4 4" xfId="36209"/>
    <cellStyle name="Percent 4 4 5" xfId="36210"/>
    <cellStyle name="Percent 4 4 6" xfId="36211"/>
    <cellStyle name="Percent 4 5" xfId="36212"/>
    <cellStyle name="Percent 4 5 2" xfId="36213"/>
    <cellStyle name="Percent 4 6" xfId="36214"/>
    <cellStyle name="Percent 4 6 2" xfId="36215"/>
    <cellStyle name="Percent 4 6 2 2" xfId="36216"/>
    <cellStyle name="Percent 4 6 3" xfId="36217"/>
    <cellStyle name="Percent 4 7" xfId="36218"/>
    <cellStyle name="Percent 4 7 2" xfId="36219"/>
    <cellStyle name="Percent 4 8" xfId="36220"/>
    <cellStyle name="Percent 4 9" xfId="36221"/>
    <cellStyle name="Percent 5" xfId="36222"/>
    <cellStyle name="Percent 5 10" xfId="36223"/>
    <cellStyle name="Percent 5 2" xfId="36224"/>
    <cellStyle name="Percent 5 2 2" xfId="36225"/>
    <cellStyle name="Percent 5 2 2 2" xfId="36226"/>
    <cellStyle name="Percent 5 2 2 2 2" xfId="36227"/>
    <cellStyle name="Percent 5 2 2 3" xfId="36228"/>
    <cellStyle name="Percent 5 2 3" xfId="36229"/>
    <cellStyle name="Percent 5 2 3 2" xfId="36230"/>
    <cellStyle name="Percent 5 2 4" xfId="36231"/>
    <cellStyle name="Percent 5 2 5" xfId="36232"/>
    <cellStyle name="Percent 5 2 6" xfId="36233"/>
    <cellStyle name="Percent 5 3" xfId="36234"/>
    <cellStyle name="Percent 5 3 2" xfId="36235"/>
    <cellStyle name="Percent 5 3 2 2" xfId="36236"/>
    <cellStyle name="Percent 5 3 2 2 2" xfId="36237"/>
    <cellStyle name="Percent 5 3 2 3" xfId="36238"/>
    <cellStyle name="Percent 5 3 3" xfId="36239"/>
    <cellStyle name="Percent 5 3 3 2" xfId="36240"/>
    <cellStyle name="Percent 5 3 4" xfId="36241"/>
    <cellStyle name="Percent 5 3 5" xfId="36242"/>
    <cellStyle name="Percent 5 3 6" xfId="36243"/>
    <cellStyle name="Percent 5 4" xfId="36244"/>
    <cellStyle name="Percent 5 4 2" xfId="36245"/>
    <cellStyle name="Percent 5 4 2 2" xfId="36246"/>
    <cellStyle name="Percent 5 4 2 2 2" xfId="36247"/>
    <cellStyle name="Percent 5 4 2 3" xfId="36248"/>
    <cellStyle name="Percent 5 4 3" xfId="36249"/>
    <cellStyle name="Percent 5 4 3 2" xfId="36250"/>
    <cellStyle name="Percent 5 4 4" xfId="36251"/>
    <cellStyle name="Percent 5 4 5" xfId="36252"/>
    <cellStyle name="Percent 5 4 6" xfId="36253"/>
    <cellStyle name="Percent 5 5" xfId="36254"/>
    <cellStyle name="Percent 5 5 2" xfId="36255"/>
    <cellStyle name="Percent 5 6" xfId="36256"/>
    <cellStyle name="Percent 5 6 2" xfId="36257"/>
    <cellStyle name="Percent 5 6 2 2" xfId="36258"/>
    <cellStyle name="Percent 5 6 3" xfId="36259"/>
    <cellStyle name="Percent 5 7" xfId="36260"/>
    <cellStyle name="Percent 5 7 2" xfId="36261"/>
    <cellStyle name="Percent 5 8" xfId="36262"/>
    <cellStyle name="Percent 5 9" xfId="36263"/>
    <cellStyle name="Percent 6" xfId="36264"/>
    <cellStyle name="Percent 6 2" xfId="36265"/>
    <cellStyle name="Percent 6 2 2" xfId="36266"/>
    <cellStyle name="Percent 6 2 2 2" xfId="36267"/>
    <cellStyle name="Percent 6 2 2 2 2" xfId="36268"/>
    <cellStyle name="Percent 6 2 2 3" xfId="36269"/>
    <cellStyle name="Percent 6 2 3" xfId="36270"/>
    <cellStyle name="Percent 6 2 3 2" xfId="36271"/>
    <cellStyle name="Percent 6 2 4" xfId="36272"/>
    <cellStyle name="Percent 6 2 5" xfId="36273"/>
    <cellStyle name="Percent 6 2 6" xfId="36274"/>
    <cellStyle name="Percent 6 3" xfId="36275"/>
    <cellStyle name="Percent 6 3 2" xfId="36276"/>
    <cellStyle name="Percent 6 4" xfId="36277"/>
    <cellStyle name="Percent 6 4 2" xfId="36278"/>
    <cellStyle name="Percent 6 4 2 2" xfId="36279"/>
    <cellStyle name="Percent 6 4 3" xfId="36280"/>
    <cellStyle name="Percent 6 5" xfId="36281"/>
    <cellStyle name="Percent 6 5 2" xfId="36282"/>
    <cellStyle name="Percent 6 6" xfId="36283"/>
    <cellStyle name="Percent 6 7" xfId="36284"/>
    <cellStyle name="Percent 6 8" xfId="36285"/>
    <cellStyle name="Percent 7" xfId="36286"/>
    <cellStyle name="Percent 7 2" xfId="36287"/>
    <cellStyle name="Percent 7 2 2" xfId="36288"/>
    <cellStyle name="Percent 7 2 2 2" xfId="36289"/>
    <cellStyle name="Percent 7 2 2 2 2" xfId="36290"/>
    <cellStyle name="Percent 7 2 2 3" xfId="36291"/>
    <cellStyle name="Percent 7 2 3" xfId="36292"/>
    <cellStyle name="Percent 7 2 3 2" xfId="36293"/>
    <cellStyle name="Percent 7 2 4" xfId="36294"/>
    <cellStyle name="Percent 7 2 5" xfId="36295"/>
    <cellStyle name="Percent 7 2 6" xfId="36296"/>
    <cellStyle name="Percent 7 3" xfId="36297"/>
    <cellStyle name="Percent 7 3 2" xfId="36298"/>
    <cellStyle name="Percent 7 4" xfId="36299"/>
    <cellStyle name="Percent 7 4 2" xfId="36300"/>
    <cellStyle name="Percent 7 4 2 2" xfId="36301"/>
    <cellStyle name="Percent 7 4 3" xfId="36302"/>
    <cellStyle name="Percent 7 5" xfId="36303"/>
    <cellStyle name="Percent 7 5 2" xfId="36304"/>
    <cellStyle name="Percent 7 6" xfId="36305"/>
    <cellStyle name="Percent 7 7" xfId="36306"/>
    <cellStyle name="Percent 7 8" xfId="36307"/>
    <cellStyle name="Percent 8" xfId="36308"/>
    <cellStyle name="Percent 8 2" xfId="36309"/>
    <cellStyle name="Percent 8 2 2" xfId="36310"/>
    <cellStyle name="Percent 8 3" xfId="36311"/>
    <cellStyle name="Percent 8 3 2" xfId="36312"/>
    <cellStyle name="Percent 8 3 2 2" xfId="36313"/>
    <cellStyle name="Percent 8 3 3" xfId="36314"/>
    <cellStyle name="Percent 8 4" xfId="36315"/>
    <cellStyle name="Percent 8 4 2" xfId="36316"/>
    <cellStyle name="Percent 8 5" xfId="36317"/>
    <cellStyle name="Percent 8 6" xfId="36318"/>
    <cellStyle name="Percent 8 7" xfId="36319"/>
    <cellStyle name="Percent 9" xfId="36320"/>
    <cellStyle name="Percent 9 2" xfId="36321"/>
    <cellStyle name="Percent 9 3" xfId="36322"/>
    <cellStyle name="Percent 9 3 2" xfId="36323"/>
    <cellStyle name="Percent 9 3 2 2" xfId="36324"/>
    <cellStyle name="Percent 9 3 3" xfId="36325"/>
    <cellStyle name="Percent 9 4" xfId="36326"/>
    <cellStyle name="Percent 9 4 2" xfId="36327"/>
    <cellStyle name="Percent 9 5" xfId="36328"/>
    <cellStyle name="Percent 9 6" xfId="36329"/>
    <cellStyle name="Percent 9 7" xfId="36330"/>
    <cellStyle name="Percent0" xfId="36331"/>
    <cellStyle name="Percent0 2" xfId="36332"/>
    <cellStyle name="Percent0 2 2" xfId="36333"/>
    <cellStyle name="Percent0 2 2 2" xfId="36334"/>
    <cellStyle name="Percent0 2 3" xfId="36335"/>
    <cellStyle name="Percent0 3" xfId="36336"/>
    <cellStyle name="Percent0 3 2" xfId="36337"/>
    <cellStyle name="Percent0 4" xfId="36338"/>
    <cellStyle name="Percent0 5" xfId="36339"/>
    <cellStyle name="Percent0 6" xfId="36340"/>
    <cellStyle name="Percentage" xfId="36341"/>
    <cellStyle name="Percentage 2" xfId="36342"/>
    <cellStyle name="Percentage 2 2" xfId="36343"/>
    <cellStyle name="Percentage 2 2 2" xfId="36344"/>
    <cellStyle name="Percentage 2 3" xfId="36345"/>
    <cellStyle name="Percentage 3" xfId="36346"/>
    <cellStyle name="Percentage 3 2" xfId="36347"/>
    <cellStyle name="Percentage 4" xfId="36348"/>
    <cellStyle name="Percentage 5" xfId="36349"/>
    <cellStyle name="Percentage 6" xfId="36350"/>
    <cellStyle name="Plain" xfId="36351"/>
    <cellStyle name="Plain 2" xfId="36352"/>
    <cellStyle name="Plain 2 2" xfId="36353"/>
    <cellStyle name="Plain 2 2 2" xfId="36354"/>
    <cellStyle name="Plain 2 3" xfId="36355"/>
    <cellStyle name="Plain 3" xfId="36356"/>
    <cellStyle name="Plain 3 2" xfId="36357"/>
    <cellStyle name="Plain 4" xfId="36358"/>
    <cellStyle name="Plain 5" xfId="36359"/>
    <cellStyle name="Plain 6" xfId="36360"/>
    <cellStyle name="Portfolio" xfId="36361"/>
    <cellStyle name="Portfolio 2" xfId="36362"/>
    <cellStyle name="Portfolio 2 2" xfId="36363"/>
    <cellStyle name="Portfolio 2 2 2" xfId="36364"/>
    <cellStyle name="Portfolio 2 2 2 2" xfId="36365"/>
    <cellStyle name="Portfolio 2 2 3" xfId="36366"/>
    <cellStyle name="Portfolio 2 3" xfId="36367"/>
    <cellStyle name="Portfolio 2 3 2" xfId="36368"/>
    <cellStyle name="Portfolio 2 4" xfId="36369"/>
    <cellStyle name="Portfolio 2 5" xfId="36370"/>
    <cellStyle name="Portfolio 2 6" xfId="36371"/>
    <cellStyle name="Portfolio 3" xfId="36372"/>
    <cellStyle name="Portfolio 3 2" xfId="36373"/>
    <cellStyle name="Portfolio 3 2 2" xfId="36374"/>
    <cellStyle name="Portfolio 3 3" xfId="36375"/>
    <cellStyle name="Portfolio 4" xfId="36376"/>
    <cellStyle name="Portfolio 4 2" xfId="36377"/>
    <cellStyle name="Portfolio 5" xfId="36378"/>
    <cellStyle name="Portfolio 6" xfId="36379"/>
    <cellStyle name="Portfolio 7" xfId="36380"/>
    <cellStyle name="PortfolioFigure" xfId="36381"/>
    <cellStyle name="PortfolioFigure 2" xfId="36382"/>
    <cellStyle name="PortfolioFigure 2 2" xfId="36383"/>
    <cellStyle name="PortfolioFigure 2 2 2" xfId="36384"/>
    <cellStyle name="PortfolioFigure 2 2 2 2" xfId="36385"/>
    <cellStyle name="PortfolioFigure 2 2 3" xfId="36386"/>
    <cellStyle name="PortfolioFigure 2 3" xfId="36387"/>
    <cellStyle name="PortfolioFigure 2 3 2" xfId="36388"/>
    <cellStyle name="PortfolioFigure 2 4" xfId="36389"/>
    <cellStyle name="PortfolioFigure 2 5" xfId="36390"/>
    <cellStyle name="PortfolioFigure 2 6" xfId="36391"/>
    <cellStyle name="PortfolioFigure 3" xfId="36392"/>
    <cellStyle name="PortfolioFigure 3 2" xfId="36393"/>
    <cellStyle name="PortfolioFigure 3 2 2" xfId="36394"/>
    <cellStyle name="PortfolioFigure 3 3" xfId="36395"/>
    <cellStyle name="PortfolioFigure 4" xfId="36396"/>
    <cellStyle name="PortfolioFigure 4 2" xfId="36397"/>
    <cellStyle name="PortfolioFigure 5" xfId="36398"/>
    <cellStyle name="PortfolioFigure 6" xfId="36399"/>
    <cellStyle name="PortfolioFigure 7" xfId="36400"/>
    <cellStyle name="Pourcentage 2" xfId="36401"/>
    <cellStyle name="Pourcentage 2 2" xfId="36402"/>
    <cellStyle name="Pourcentage 2 2 2" xfId="36403"/>
    <cellStyle name="Pourcentage 2 2 2 2" xfId="36404"/>
    <cellStyle name="Pourcentage 2 2 3" xfId="36405"/>
    <cellStyle name="Pourcentage 2 2 3 2" xfId="36406"/>
    <cellStyle name="Pourcentage 2 2 3 2 2" xfId="36407"/>
    <cellStyle name="Pourcentage 2 2 3 3" xfId="36408"/>
    <cellStyle name="Pourcentage 2 2 4" xfId="36409"/>
    <cellStyle name="Pourcentage 2 2 4 2" xfId="36410"/>
    <cellStyle name="Pourcentage 2 2 5" xfId="36411"/>
    <cellStyle name="Pourcentage 2 2 6" xfId="36412"/>
    <cellStyle name="Pourcentage 2 2 7" xfId="36413"/>
    <cellStyle name="Pourcentage 2 3" xfId="36414"/>
    <cellStyle name="Pourcentage 2 3 2" xfId="36415"/>
    <cellStyle name="Pourcentage 2 4" xfId="36416"/>
    <cellStyle name="Pourcentage 2 4 2" xfId="36417"/>
    <cellStyle name="Pourcentage 2 4 2 2" xfId="36418"/>
    <cellStyle name="Pourcentage 2 4 3" xfId="36419"/>
    <cellStyle name="Pourcentage 2 5" xfId="36420"/>
    <cellStyle name="Pourcentage 2 5 2" xfId="36421"/>
    <cellStyle name="Pourcentage 2 6" xfId="36422"/>
    <cellStyle name="Pourcentage 2 7" xfId="36423"/>
    <cellStyle name="Pourcentage 2 8" xfId="36424"/>
    <cellStyle name="Pourcentage 3" xfId="36425"/>
    <cellStyle name="Pourcentage 3 2" xfId="36426"/>
    <cellStyle name="Pourcentage 3 2 2" xfId="36427"/>
    <cellStyle name="Pourcentage 3 2 2 2" xfId="36428"/>
    <cellStyle name="Pourcentage 3 2 3" xfId="36429"/>
    <cellStyle name="Pourcentage 3 2 3 2" xfId="36430"/>
    <cellStyle name="Pourcentage 3 2 3 2 2" xfId="36431"/>
    <cellStyle name="Pourcentage 3 2 3 3" xfId="36432"/>
    <cellStyle name="Pourcentage 3 2 4" xfId="36433"/>
    <cellStyle name="Pourcentage 3 2 4 2" xfId="36434"/>
    <cellStyle name="Pourcentage 3 2 5" xfId="36435"/>
    <cellStyle name="Pourcentage 3 2 6" xfId="36436"/>
    <cellStyle name="Pourcentage 3 2 7" xfId="36437"/>
    <cellStyle name="Pourcentage 3 3" xfId="36438"/>
    <cellStyle name="Pourcentage 3 3 2" xfId="36439"/>
    <cellStyle name="Pourcentage 3 4" xfId="36440"/>
    <cellStyle name="Pourcentage 3 4 2" xfId="36441"/>
    <cellStyle name="Pourcentage 3 4 2 2" xfId="36442"/>
    <cellStyle name="Pourcentage 3 4 3" xfId="36443"/>
    <cellStyle name="Pourcentage 3 5" xfId="36444"/>
    <cellStyle name="Pourcentage 3 5 2" xfId="36445"/>
    <cellStyle name="Pourcentage 3 6" xfId="36446"/>
    <cellStyle name="Pourcentage 3 7" xfId="36447"/>
    <cellStyle name="Pourcentage 3 8" xfId="36448"/>
    <cellStyle name="Pourcentage 4" xfId="36449"/>
    <cellStyle name="Pourcentage 4 2" xfId="36450"/>
    <cellStyle name="Pourcentage 5" xfId="36451"/>
    <cellStyle name="Pourcentage 5 2" xfId="36452"/>
    <cellStyle name="Pourcentage 6" xfId="36453"/>
    <cellStyle name="Pourcentage 6 2" xfId="36454"/>
    <cellStyle name="Pourcentage 7" xfId="36455"/>
    <cellStyle name="Pourcentage 8" xfId="36456"/>
    <cellStyle name="Pourcentage 9" xfId="36457"/>
    <cellStyle name="Price" xfId="36458"/>
    <cellStyle name="Price 2" xfId="36459"/>
    <cellStyle name="Price 2 2" xfId="36460"/>
    <cellStyle name="Price 2 2 2" xfId="36461"/>
    <cellStyle name="Price 2 3" xfId="36462"/>
    <cellStyle name="Price 3" xfId="36463"/>
    <cellStyle name="Price 3 2" xfId="36464"/>
    <cellStyle name="Price 4" xfId="36465"/>
    <cellStyle name="Price 5" xfId="36466"/>
    <cellStyle name="Price 6" xfId="36467"/>
    <cellStyle name="Prices shade" xfId="36468"/>
    <cellStyle name="Prices shade 2" xfId="36469"/>
    <cellStyle name="Prices shade 2 2" xfId="36470"/>
    <cellStyle name="Prices shade 2 2 2" xfId="36471"/>
    <cellStyle name="Prices shade 2 3" xfId="36472"/>
    <cellStyle name="Prices shade 3" xfId="36473"/>
    <cellStyle name="Prices shade 3 2" xfId="36474"/>
    <cellStyle name="Prices shade 4" xfId="36475"/>
    <cellStyle name="Prices shade 5" xfId="36476"/>
    <cellStyle name="Prices shade 6" xfId="36477"/>
    <cellStyle name="ProgramVariable" xfId="36478"/>
    <cellStyle name="ProgramVariable 2" xfId="36479"/>
    <cellStyle name="ProgramVariable 2 2" xfId="36480"/>
    <cellStyle name="ProgramVariable 2 2 2" xfId="36481"/>
    <cellStyle name="ProgramVariable 2 3" xfId="36482"/>
    <cellStyle name="ProgramVariable 3" xfId="36483"/>
    <cellStyle name="ProgramVariable 3 2" xfId="36484"/>
    <cellStyle name="ProgramVariable 4" xfId="36485"/>
    <cellStyle name="ProgramVariable 5" xfId="36486"/>
    <cellStyle name="ProgramVariable 6" xfId="36487"/>
    <cellStyle name="Prozent 2" xfId="36488"/>
    <cellStyle name="Prozent 2 2" xfId="36489"/>
    <cellStyle name="Prozent 2 2 2" xfId="36490"/>
    <cellStyle name="Prozent 2 2 2 2" xfId="36491"/>
    <cellStyle name="Prozent 2 2 3" xfId="36492"/>
    <cellStyle name="Prozent 2 3" xfId="36493"/>
    <cellStyle name="Prozent 2 3 2" xfId="36494"/>
    <cellStyle name="Prozent 2 4" xfId="36495"/>
    <cellStyle name="Prozent 2 5" xfId="36496"/>
    <cellStyle name="Prozent 2 6" xfId="36497"/>
    <cellStyle name="PSChar" xfId="36498"/>
    <cellStyle name="PSChar 2" xfId="36499"/>
    <cellStyle name="PSChar 2 2" xfId="36500"/>
    <cellStyle name="PSChar 2 2 2" xfId="36501"/>
    <cellStyle name="PSChar 2 3" xfId="36502"/>
    <cellStyle name="PSChar 3" xfId="36503"/>
    <cellStyle name="PSChar 3 2" xfId="36504"/>
    <cellStyle name="PSChar 4" xfId="36505"/>
    <cellStyle name="PSChar 5" xfId="36506"/>
    <cellStyle name="PSChar 6" xfId="36507"/>
    <cellStyle name="PSDate" xfId="36508"/>
    <cellStyle name="PSDate 2" xfId="36509"/>
    <cellStyle name="PSDate 2 2" xfId="36510"/>
    <cellStyle name="PSDate 2 2 2" xfId="36511"/>
    <cellStyle name="PSDate 2 3" xfId="36512"/>
    <cellStyle name="PSDate 3" xfId="36513"/>
    <cellStyle name="PSDate 3 2" xfId="36514"/>
    <cellStyle name="PSDate 4" xfId="36515"/>
    <cellStyle name="PSDate 5" xfId="36516"/>
    <cellStyle name="PSDate 6" xfId="36517"/>
    <cellStyle name="PSDec" xfId="36518"/>
    <cellStyle name="PSDec 2" xfId="36519"/>
    <cellStyle name="PSDec 2 2" xfId="36520"/>
    <cellStyle name="PSDec 2 2 2" xfId="36521"/>
    <cellStyle name="PSDec 2 3" xfId="36522"/>
    <cellStyle name="PSDec 3" xfId="36523"/>
    <cellStyle name="PSDec 3 2" xfId="36524"/>
    <cellStyle name="PSDec 4" xfId="36525"/>
    <cellStyle name="PSDec 5" xfId="36526"/>
    <cellStyle name="PSDec 6" xfId="36527"/>
    <cellStyle name="PSHeading" xfId="36528"/>
    <cellStyle name="PSHeading 2" xfId="36529"/>
    <cellStyle name="PSHeading 2 2" xfId="36530"/>
    <cellStyle name="PSHeading 2 2 2" xfId="36531"/>
    <cellStyle name="PSHeading 2 3" xfId="36532"/>
    <cellStyle name="PSHeading 3" xfId="36533"/>
    <cellStyle name="PSHeading 3 2" xfId="36534"/>
    <cellStyle name="PSHeading 4" xfId="36535"/>
    <cellStyle name="PSHeading 5" xfId="36536"/>
    <cellStyle name="PSHeading 6" xfId="36537"/>
    <cellStyle name="PSInt" xfId="36538"/>
    <cellStyle name="PSInt 2" xfId="36539"/>
    <cellStyle name="PSInt 2 2" xfId="36540"/>
    <cellStyle name="PSInt 2 2 2" xfId="36541"/>
    <cellStyle name="PSInt 2 3" xfId="36542"/>
    <cellStyle name="PSInt 3" xfId="36543"/>
    <cellStyle name="PSInt 3 2" xfId="36544"/>
    <cellStyle name="PSInt 4" xfId="36545"/>
    <cellStyle name="PSInt 5" xfId="36546"/>
    <cellStyle name="PSInt 6" xfId="36547"/>
    <cellStyle name="PublishedDate" xfId="36548"/>
    <cellStyle name="PublishedDate 2" xfId="36549"/>
    <cellStyle name="PublishedDate 2 2" xfId="36550"/>
    <cellStyle name="PublishedDate 2 2 2" xfId="36551"/>
    <cellStyle name="PublishedDate 2 2 2 2" xfId="36552"/>
    <cellStyle name="PublishedDate 2 2 3" xfId="36553"/>
    <cellStyle name="PublishedDate 2 3" xfId="36554"/>
    <cellStyle name="PublishedDate 2 3 2" xfId="36555"/>
    <cellStyle name="PublishedDate 2 4" xfId="36556"/>
    <cellStyle name="PublishedDate 2 5" xfId="36557"/>
    <cellStyle name="PublishedDate 2 6" xfId="36558"/>
    <cellStyle name="PublishedDate 3" xfId="36559"/>
    <cellStyle name="PublishedDate 3 2" xfId="36560"/>
    <cellStyle name="PublishedDate 3 2 2" xfId="36561"/>
    <cellStyle name="PublishedDate 3 3" xfId="36562"/>
    <cellStyle name="PublishedDate 4" xfId="36563"/>
    <cellStyle name="PublishedDate 4 2" xfId="36564"/>
    <cellStyle name="PublishedDate 5" xfId="36565"/>
    <cellStyle name="PublishedDate 6" xfId="36566"/>
    <cellStyle name="PublishedDate 7" xfId="36567"/>
    <cellStyle name="Punto" xfId="36568"/>
    <cellStyle name="Punto 2" xfId="36569"/>
    <cellStyle name="Punto 2 2" xfId="36570"/>
    <cellStyle name="Punto 2 2 2" xfId="36571"/>
    <cellStyle name="Punto 2 3" xfId="36572"/>
    <cellStyle name="Punto 3" xfId="36573"/>
    <cellStyle name="Punto 3 2" xfId="36574"/>
    <cellStyle name="Punto 4" xfId="36575"/>
    <cellStyle name="Punto 5" xfId="36576"/>
    <cellStyle name="Punto 6" xfId="36577"/>
    <cellStyle name="QP3_Input" xfId="36578"/>
    <cellStyle name="QualityIndex" xfId="36579"/>
    <cellStyle name="QualityIndex 2" xfId="36580"/>
    <cellStyle name="QualityIndex 2 2" xfId="36581"/>
    <cellStyle name="QualityIndex 2 2 2" xfId="36582"/>
    <cellStyle name="QualityIndex 2 3" xfId="36583"/>
    <cellStyle name="QualityIndex 3" xfId="36584"/>
    <cellStyle name="QualityIndex 3 2" xfId="36585"/>
    <cellStyle name="QualityIndex 4" xfId="36586"/>
    <cellStyle name="QualityIndex 5" xfId="36587"/>
    <cellStyle name="QualityIndex 6" xfId="36588"/>
    <cellStyle name="r" xfId="36589"/>
    <cellStyle name="r 2" xfId="36590"/>
    <cellStyle name="r 2 2" xfId="36591"/>
    <cellStyle name="r 2 2 2" xfId="36592"/>
    <cellStyle name="r 2 3" xfId="36593"/>
    <cellStyle name="r 3" xfId="36594"/>
    <cellStyle name="r 3 2" xfId="36595"/>
    <cellStyle name="r 4" xfId="36596"/>
    <cellStyle name="r 5" xfId="36597"/>
    <cellStyle name="r 6" xfId="36598"/>
    <cellStyle name="r_Project Eagle - WACC Analysis" xfId="36599"/>
    <cellStyle name="r_Project Eagle - WACC Analysis 2" xfId="36600"/>
    <cellStyle name="r_Project Eagle - WACC Analysis 2 2" xfId="36601"/>
    <cellStyle name="r_Project Eagle - WACC Analysis 2 2 2" xfId="36602"/>
    <cellStyle name="r_Project Eagle - WACC Analysis 2 3" xfId="36603"/>
    <cellStyle name="r_Project Eagle - WACC Analysis 3" xfId="36604"/>
    <cellStyle name="r_Project Eagle - WACC Analysis 3 2" xfId="36605"/>
    <cellStyle name="r_Project Eagle - WACC Analysis 4" xfId="36606"/>
    <cellStyle name="r_Project Eagle - WACC Analysis 5" xfId="36607"/>
    <cellStyle name="r_Project Eagle - WACC Analysis 6" xfId="36608"/>
    <cellStyle name="realtime" xfId="36609"/>
    <cellStyle name="realtime 2" xfId="36610"/>
    <cellStyle name="realtime 2 2" xfId="36611"/>
    <cellStyle name="realtime 2 2 2" xfId="36612"/>
    <cellStyle name="realtime 2 3" xfId="36613"/>
    <cellStyle name="realtime 3" xfId="36614"/>
    <cellStyle name="realtime 3 2" xfId="36615"/>
    <cellStyle name="realtime 4" xfId="36616"/>
    <cellStyle name="realtime 5" xfId="36617"/>
    <cellStyle name="realtime 6" xfId="36618"/>
    <cellStyle name="repo" xfId="36619"/>
    <cellStyle name="repo 2" xfId="36620"/>
    <cellStyle name="repo 2 2" xfId="36621"/>
    <cellStyle name="repo 2 2 2" xfId="36622"/>
    <cellStyle name="repo 2 3" xfId="36623"/>
    <cellStyle name="repo 3" xfId="36624"/>
    <cellStyle name="repo 3 2" xfId="36625"/>
    <cellStyle name="repo 4" xfId="36626"/>
    <cellStyle name="repo 5" xfId="36627"/>
    <cellStyle name="repo 6" xfId="36628"/>
    <cellStyle name="Report" xfId="36629"/>
    <cellStyle name="Report 2" xfId="36630"/>
    <cellStyle name="Report 2 2" xfId="36631"/>
    <cellStyle name="Report 2 2 2" xfId="36632"/>
    <cellStyle name="Report 2 3" xfId="36633"/>
    <cellStyle name="Report 3" xfId="36634"/>
    <cellStyle name="Report 3 2" xfId="36635"/>
    <cellStyle name="Report 4" xfId="36636"/>
    <cellStyle name="Report 5" xfId="36637"/>
    <cellStyle name="Report 6" xfId="36638"/>
    <cellStyle name="result" xfId="36639"/>
    <cellStyle name="result 2" xfId="36640"/>
    <cellStyle name="result 2 2" xfId="36641"/>
    <cellStyle name="result 2 2 2" xfId="36642"/>
    <cellStyle name="result 2 3" xfId="36643"/>
    <cellStyle name="result 3" xfId="36644"/>
    <cellStyle name="result 3 2" xfId="36645"/>
    <cellStyle name="result 4" xfId="36646"/>
    <cellStyle name="result 5" xfId="36647"/>
    <cellStyle name="result 6" xfId="36648"/>
    <cellStyle name="RevList" xfId="36649"/>
    <cellStyle name="RevList 2" xfId="36650"/>
    <cellStyle name="RevList 3" xfId="36651"/>
    <cellStyle name="RevList 3 2" xfId="36652"/>
    <cellStyle name="RevList 3 2 2" xfId="36653"/>
    <cellStyle name="RevList 3 3" xfId="36654"/>
    <cellStyle name="RevList 4" xfId="36655"/>
    <cellStyle name="RevList 4 2" xfId="36656"/>
    <cellStyle name="RevList 5" xfId="36657"/>
    <cellStyle name="RevList 6" xfId="36658"/>
    <cellStyle name="RevList 7" xfId="36659"/>
    <cellStyle name="row_bold_line" xfId="36660"/>
    <cellStyle name="RowHead" xfId="36661"/>
    <cellStyle name="RowHead 2" xfId="36662"/>
    <cellStyle name="RowHead 2 2" xfId="36663"/>
    <cellStyle name="RowHead 2 2 2" xfId="36664"/>
    <cellStyle name="RowHead 2 3" xfId="36665"/>
    <cellStyle name="RowHead 3" xfId="36666"/>
    <cellStyle name="RowHead 3 2" xfId="36667"/>
    <cellStyle name="RowHead 4" xfId="36668"/>
    <cellStyle name="RowHead 5" xfId="36669"/>
    <cellStyle name="RowHead 6" xfId="36670"/>
    <cellStyle name="rt" xfId="36671"/>
    <cellStyle name="rt 2" xfId="36672"/>
    <cellStyle name="rt 2 2" xfId="36673"/>
    <cellStyle name="rt 2 2 2" xfId="36674"/>
    <cellStyle name="rt 2 3" xfId="36675"/>
    <cellStyle name="rt 3" xfId="36676"/>
    <cellStyle name="rt 3 2" xfId="36677"/>
    <cellStyle name="rt 4" xfId="36678"/>
    <cellStyle name="rt 5" xfId="36679"/>
    <cellStyle name="rt 6" xfId="36680"/>
    <cellStyle name="Satisfaisant 2" xfId="36681"/>
    <cellStyle name="Satisfaisant 2 2" xfId="36682"/>
    <cellStyle name="Satisfaisant 2 3" xfId="36683"/>
    <cellStyle name="Satisfaisant 2 3 2" xfId="36684"/>
    <cellStyle name="Satisfaisant 2 3 2 2" xfId="36685"/>
    <cellStyle name="Satisfaisant 2 3 3" xfId="36686"/>
    <cellStyle name="Satisfaisant 2 4" xfId="36687"/>
    <cellStyle name="Satisfaisant 2 4 2" xfId="36688"/>
    <cellStyle name="Satisfaisant 2 5" xfId="36689"/>
    <cellStyle name="Satisfaisant 2 6" xfId="36690"/>
    <cellStyle name="Satisfaisant 2 7" xfId="36691"/>
    <cellStyle name="Satisfaisant 3" xfId="36692"/>
    <cellStyle name="Satisfaisant 3 2" xfId="36693"/>
    <cellStyle name="Satisfaisant 3 2 2" xfId="36694"/>
    <cellStyle name="Satisfaisant 3 2 3" xfId="36695"/>
    <cellStyle name="Satisfaisant 3 3" xfId="36696"/>
    <cellStyle name="Satisfaisant 3 4" xfId="36697"/>
    <cellStyle name="Satisfaisant 3 5" xfId="36698"/>
    <cellStyle name="Satisfaisant 3 6" xfId="36699"/>
    <cellStyle name="Satisfaisant 4" xfId="36700"/>
    <cellStyle name="Satisfaisant 4 2" xfId="36701"/>
    <cellStyle name="Satisfaisant 5" xfId="36702"/>
    <cellStyle name="Satisfaisant 5 2" xfId="36703"/>
    <cellStyle name="Satisfaisant 6" xfId="36704"/>
    <cellStyle name="Schlecht 2" xfId="36705"/>
    <cellStyle name="Schlecht 2 2" xfId="36706"/>
    <cellStyle name="Schlecht 2 2 2" xfId="36707"/>
    <cellStyle name="Schlecht 2 2 2 2" xfId="36708"/>
    <cellStyle name="Schlecht 2 2 3" xfId="36709"/>
    <cellStyle name="Schlecht 2 3" xfId="36710"/>
    <cellStyle name="Schlecht 2 3 2" xfId="36711"/>
    <cellStyle name="Schlecht 2 4" xfId="36712"/>
    <cellStyle name="Schlecht 2 5" xfId="36713"/>
    <cellStyle name="Schlecht 2 6" xfId="36714"/>
    <cellStyle name="SectionHeaderNormal" xfId="36715"/>
    <cellStyle name="SectionHeaderNormal 2" xfId="36716"/>
    <cellStyle name="SectionHeaderNormal 2 2" xfId="36717"/>
    <cellStyle name="SectionHeaderNormal 2 2 2" xfId="36718"/>
    <cellStyle name="SectionHeaderNormal 2 3" xfId="36719"/>
    <cellStyle name="SectionHeaderNormal 3" xfId="36720"/>
    <cellStyle name="SectionHeaderNormal 3 2" xfId="36721"/>
    <cellStyle name="SectionHeaderNormal 4" xfId="36722"/>
    <cellStyle name="SectionHeaderNormal 5" xfId="36723"/>
    <cellStyle name="SectionHeaderNormal 6" xfId="36724"/>
    <cellStyle name="Simex" xfId="36725"/>
    <cellStyle name="Simex 2" xfId="36726"/>
    <cellStyle name="Simex 2 2" xfId="36727"/>
    <cellStyle name="Simex 2 2 2" xfId="36728"/>
    <cellStyle name="Simex 2 3" xfId="36729"/>
    <cellStyle name="Simex 3" xfId="36730"/>
    <cellStyle name="Simex 3 2" xfId="36731"/>
    <cellStyle name="Simex 4" xfId="36732"/>
    <cellStyle name="Simex 5" xfId="36733"/>
    <cellStyle name="Simex 6" xfId="36734"/>
    <cellStyle name="Sortie 2" xfId="36735"/>
    <cellStyle name="Sortie 2 2" xfId="36736"/>
    <cellStyle name="Sortie 2 2 2" xfId="36737"/>
    <cellStyle name="Sortie 2 2 2 2" xfId="36738"/>
    <cellStyle name="Sortie 2 2 2 2 2" xfId="36739"/>
    <cellStyle name="Sortie 2 2 2 3" xfId="36740"/>
    <cellStyle name="Sortie 2 2 3" xfId="36741"/>
    <cellStyle name="Sortie 2 2 3 2" xfId="36742"/>
    <cellStyle name="Sortie 2 2 4" xfId="36743"/>
    <cellStyle name="Sortie 2 2 5" xfId="36744"/>
    <cellStyle name="Sortie 2 2 6" xfId="36745"/>
    <cellStyle name="Sortie 2 3" xfId="36746"/>
    <cellStyle name="Sortie 2 4" xfId="36747"/>
    <cellStyle name="Sortie 2 4 2" xfId="36748"/>
    <cellStyle name="Sortie 2 4 2 2" xfId="36749"/>
    <cellStyle name="Sortie 2 4 3" xfId="36750"/>
    <cellStyle name="Sortie 2 5" xfId="36751"/>
    <cellStyle name="Sortie 2 5 2" xfId="36752"/>
    <cellStyle name="Sortie 2 6" xfId="36753"/>
    <cellStyle name="Sortie 2 7" xfId="36754"/>
    <cellStyle name="Sortie 2 8" xfId="36755"/>
    <cellStyle name="Sortie 3" xfId="36756"/>
    <cellStyle name="Sortie 3 2" xfId="36757"/>
    <cellStyle name="Sortie 3 2 2" xfId="36758"/>
    <cellStyle name="Sortie 3 2 3" xfId="36759"/>
    <cellStyle name="Sortie 3 3" xfId="36760"/>
    <cellStyle name="Sortie 3 4" xfId="36761"/>
    <cellStyle name="Sortie 3 5" xfId="36762"/>
    <cellStyle name="Sortie 3 6" xfId="36763"/>
    <cellStyle name="Sortie 4" xfId="36764"/>
    <cellStyle name="Sortie 4 2" xfId="36765"/>
    <cellStyle name="Sortie 5" xfId="36766"/>
    <cellStyle name="Sortie 5 2" xfId="36767"/>
    <cellStyle name="Sortie 6" xfId="36768"/>
    <cellStyle name="Standard 2" xfId="36769"/>
    <cellStyle name="Standard 2 2" xfId="36770"/>
    <cellStyle name="Standard 2 2 2" xfId="36771"/>
    <cellStyle name="Standard 2 2 2 2" xfId="36772"/>
    <cellStyle name="Standard 2 2 2 2 2" xfId="36773"/>
    <cellStyle name="Standard 2 2 2 3" xfId="36774"/>
    <cellStyle name="Standard 2 2 3" xfId="36775"/>
    <cellStyle name="Standard 2 2 3 2" xfId="36776"/>
    <cellStyle name="Standard 2 2 4" xfId="36777"/>
    <cellStyle name="Standard 2 2 5" xfId="36778"/>
    <cellStyle name="Standard 2 2 6" xfId="36779"/>
    <cellStyle name="Standard 2 3" xfId="36780"/>
    <cellStyle name="Standard 2 3 2" xfId="36781"/>
    <cellStyle name="Standard 2 3 2 2" xfId="36782"/>
    <cellStyle name="Standard 2 3 2 2 2" xfId="36783"/>
    <cellStyle name="Standard 2 3 2 3" xfId="36784"/>
    <cellStyle name="Standard 2 3 3" xfId="36785"/>
    <cellStyle name="Standard 2 3 3 2" xfId="36786"/>
    <cellStyle name="Standard 2 3 4" xfId="36787"/>
    <cellStyle name="Standard 2 3 5" xfId="36788"/>
    <cellStyle name="Standard 2 3 6" xfId="36789"/>
    <cellStyle name="Standard 2 4" xfId="36790"/>
    <cellStyle name="Standard 2 4 2" xfId="36791"/>
    <cellStyle name="Standard 2 4 2 2" xfId="36792"/>
    <cellStyle name="Standard 2 4 3" xfId="36793"/>
    <cellStyle name="Standard 2 5" xfId="36794"/>
    <cellStyle name="Standard 2 5 2" xfId="36795"/>
    <cellStyle name="Standard 2 6" xfId="36796"/>
    <cellStyle name="Standard 2 7" xfId="36797"/>
    <cellStyle name="Standard 2 8" xfId="36798"/>
    <cellStyle name="Standard 3" xfId="36799"/>
    <cellStyle name="Standard 3 2" xfId="36800"/>
    <cellStyle name="Standard 3 2 2" xfId="36801"/>
    <cellStyle name="Standard 3 2 2 2" xfId="36802"/>
    <cellStyle name="Standard 3 2 3" xfId="36803"/>
    <cellStyle name="Standard 3 3" xfId="36804"/>
    <cellStyle name="Standard 3 3 2" xfId="36805"/>
    <cellStyle name="Standard 3 4" xfId="36806"/>
    <cellStyle name="Standard 3 5" xfId="36807"/>
    <cellStyle name="Standard 3 6" xfId="36808"/>
    <cellStyle name="Standard 4" xfId="36809"/>
    <cellStyle name="Standard 4 2" xfId="36810"/>
    <cellStyle name="Standard 4 2 2" xfId="36811"/>
    <cellStyle name="Standard 4 2 2 2" xfId="36812"/>
    <cellStyle name="Standard 4 2 2 2 2" xfId="36813"/>
    <cellStyle name="Standard 4 2 2 3" xfId="36814"/>
    <cellStyle name="Standard 4 2 3" xfId="36815"/>
    <cellStyle name="Standard 4 2 3 2" xfId="36816"/>
    <cellStyle name="Standard 4 2 4" xfId="36817"/>
    <cellStyle name="Standard 4 2 5" xfId="36818"/>
    <cellStyle name="Standard 4 2 6" xfId="36819"/>
    <cellStyle name="Standard 4 3" xfId="36820"/>
    <cellStyle name="Standard 4 3 2" xfId="36821"/>
    <cellStyle name="Standard 4 3 2 2" xfId="36822"/>
    <cellStyle name="Standard 4 3 3" xfId="36823"/>
    <cellStyle name="Standard 4 4" xfId="36824"/>
    <cellStyle name="Standard 4 4 2" xfId="36825"/>
    <cellStyle name="Standard 4 5" xfId="36826"/>
    <cellStyle name="Standard 4 6" xfId="36827"/>
    <cellStyle name="Standard 4 7" xfId="36828"/>
    <cellStyle name="Standard 5" xfId="36829"/>
    <cellStyle name="Standard 5 2" xfId="36830"/>
    <cellStyle name="Standard 5 2 2" xfId="36831"/>
    <cellStyle name="Standard 5 2 2 2" xfId="36832"/>
    <cellStyle name="Standard 5 2 3" xfId="36833"/>
    <cellStyle name="Standard 5 3" xfId="36834"/>
    <cellStyle name="Standard 5 3 2" xfId="36835"/>
    <cellStyle name="Standard 5 4" xfId="36836"/>
    <cellStyle name="Standard 5 5" xfId="36837"/>
    <cellStyle name="Standard 5 6" xfId="36838"/>
    <cellStyle name="Standard 6" xfId="36839"/>
    <cellStyle name="Standard 6 2" xfId="36840"/>
    <cellStyle name="Standard 6 2 2" xfId="36841"/>
    <cellStyle name="Standard 6 2 2 2" xfId="36842"/>
    <cellStyle name="Standard 6 2 3" xfId="36843"/>
    <cellStyle name="Standard 6 3" xfId="36844"/>
    <cellStyle name="Standard 6 3 2" xfId="36845"/>
    <cellStyle name="Standard 6 4" xfId="36846"/>
    <cellStyle name="Standard 6 5" xfId="36847"/>
    <cellStyle name="Standard 6 6" xfId="36848"/>
    <cellStyle name="Standard 7" xfId="36849"/>
    <cellStyle name="Standard 7 2" xfId="36850"/>
    <cellStyle name="Standard 7 2 2" xfId="36851"/>
    <cellStyle name="Standard 7 2 2 2" xfId="36852"/>
    <cellStyle name="Standard 7 2 3" xfId="36853"/>
    <cellStyle name="Standard 7 3" xfId="36854"/>
    <cellStyle name="Standard 7 3 2" xfId="36855"/>
    <cellStyle name="Standard 7 4" xfId="36856"/>
    <cellStyle name="Standard 7 5" xfId="36857"/>
    <cellStyle name="Standard 7 6" xfId="36858"/>
    <cellStyle name="Standard_Daten von Rene Stahl_24Mai2005" xfId="36859"/>
    <cellStyle name="static" xfId="36860"/>
    <cellStyle name="static 2" xfId="36861"/>
    <cellStyle name="static 2 2" xfId="36862"/>
    <cellStyle name="static 2 2 2" xfId="36863"/>
    <cellStyle name="static 2 3" xfId="36864"/>
    <cellStyle name="static 3" xfId="36865"/>
    <cellStyle name="static 3 2" xfId="36866"/>
    <cellStyle name="static 4" xfId="36867"/>
    <cellStyle name="static 5" xfId="36868"/>
    <cellStyle name="static 6" xfId="36869"/>
    <cellStyle name="Strike" xfId="36870"/>
    <cellStyle name="Strike 2" xfId="36871"/>
    <cellStyle name="Strike 2 2" xfId="36872"/>
    <cellStyle name="Strike 2 2 2" xfId="36873"/>
    <cellStyle name="Strike 2 2 2 2" xfId="36874"/>
    <cellStyle name="Strike 2 2 3" xfId="36875"/>
    <cellStyle name="Strike 2 3" xfId="36876"/>
    <cellStyle name="Strike 2 3 2" xfId="36877"/>
    <cellStyle name="Strike 2 4" xfId="36878"/>
    <cellStyle name="Strike 2 5" xfId="36879"/>
    <cellStyle name="Strike 2 6" xfId="36880"/>
    <cellStyle name="Strike 3" xfId="36881"/>
    <cellStyle name="Strike 3 2" xfId="36882"/>
    <cellStyle name="Strike 3 2 2" xfId="36883"/>
    <cellStyle name="Strike 3 3" xfId="36884"/>
    <cellStyle name="Strike 4" xfId="36885"/>
    <cellStyle name="Strike 4 2" xfId="36886"/>
    <cellStyle name="Strike 5" xfId="36887"/>
    <cellStyle name="Strike 6" xfId="36888"/>
    <cellStyle name="Strike 7" xfId="36889"/>
    <cellStyle name="strip" xfId="36890"/>
    <cellStyle name="strip 2" xfId="36891"/>
    <cellStyle name="strip 2 2" xfId="36892"/>
    <cellStyle name="strip 2 2 2" xfId="36893"/>
    <cellStyle name="strip 2 3" xfId="36894"/>
    <cellStyle name="strip 3" xfId="36895"/>
    <cellStyle name="strip 3 2" xfId="36896"/>
    <cellStyle name="strip 4" xfId="36897"/>
    <cellStyle name="strip 5" xfId="36898"/>
    <cellStyle name="strip 6" xfId="36899"/>
    <cellStyle name="Style 1" xfId="36900"/>
    <cellStyle name="Style 1 10" xfId="36901"/>
    <cellStyle name="Style 1 10 2" xfId="36902"/>
    <cellStyle name="Style 1 10 3" xfId="36903"/>
    <cellStyle name="Style 1 10 3 2" xfId="36904"/>
    <cellStyle name="Style 1 10 3 2 2" xfId="36905"/>
    <cellStyle name="Style 1 10 3 3" xfId="36906"/>
    <cellStyle name="Style 1 10 4" xfId="36907"/>
    <cellStyle name="Style 1 10 4 2" xfId="36908"/>
    <cellStyle name="Style 1 10 5" xfId="36909"/>
    <cellStyle name="Style 1 10 6" xfId="36910"/>
    <cellStyle name="Style 1 10 7" xfId="36911"/>
    <cellStyle name="Style 1 11" xfId="36912"/>
    <cellStyle name="Style 1 11 2" xfId="36913"/>
    <cellStyle name="Style 1 11 3" xfId="36914"/>
    <cellStyle name="Style 1 11 3 2" xfId="36915"/>
    <cellStyle name="Style 1 11 3 2 2" xfId="36916"/>
    <cellStyle name="Style 1 11 3 3" xfId="36917"/>
    <cellStyle name="Style 1 11 4" xfId="36918"/>
    <cellStyle name="Style 1 11 4 2" xfId="36919"/>
    <cellStyle name="Style 1 11 5" xfId="36920"/>
    <cellStyle name="Style 1 11 6" xfId="36921"/>
    <cellStyle name="Style 1 11 7" xfId="36922"/>
    <cellStyle name="Style 1 12" xfId="36923"/>
    <cellStyle name="Style 1 13" xfId="36924"/>
    <cellStyle name="Style 1 14" xfId="36925"/>
    <cellStyle name="Style 1 15" xfId="36926"/>
    <cellStyle name="Style 1 16" xfId="36927"/>
    <cellStyle name="Style 1 17" xfId="36928"/>
    <cellStyle name="Style 1 17 2" xfId="36929"/>
    <cellStyle name="Style 1 18" xfId="36930"/>
    <cellStyle name="Style 1 18 2" xfId="36931"/>
    <cellStyle name="Style 1 18 2 2" xfId="36932"/>
    <cellStyle name="Style 1 18 2 3" xfId="36933"/>
    <cellStyle name="Style 1 18 3" xfId="36934"/>
    <cellStyle name="Style 1 18 4" xfId="36935"/>
    <cellStyle name="Style 1 18 5" xfId="36936"/>
    <cellStyle name="Style 1 18 6" xfId="36937"/>
    <cellStyle name="Style 1 19" xfId="36938"/>
    <cellStyle name="Style 1 19 2" xfId="36939"/>
    <cellStyle name="Style 1 19 3" xfId="36940"/>
    <cellStyle name="Style 1 2" xfId="36941"/>
    <cellStyle name="Style 1 2 2" xfId="36942"/>
    <cellStyle name="Style 1 2 2 2" xfId="36943"/>
    <cellStyle name="Style 1 2 2 2 2" xfId="36944"/>
    <cellStyle name="Style 1 2 2 3" xfId="36945"/>
    <cellStyle name="Style 1 2 2 4" xfId="36946"/>
    <cellStyle name="Style 1 2 2 4 2" xfId="36947"/>
    <cellStyle name="Style 1 2 2 4 2 2" xfId="36948"/>
    <cellStyle name="Style 1 2 2 4 2 3" xfId="36949"/>
    <cellStyle name="Style 1 2 2 4 3" xfId="36950"/>
    <cellStyle name="Style 1 2 2 4 4" xfId="36951"/>
    <cellStyle name="Style 1 2 2 4 5" xfId="36952"/>
    <cellStyle name="Style 1 2 2 4 6" xfId="36953"/>
    <cellStyle name="Style 1 2 2 5" xfId="36954"/>
    <cellStyle name="Style 1 2 2 5 2" xfId="36955"/>
    <cellStyle name="Style 1 2 2 5 3" xfId="36956"/>
    <cellStyle name="Style 1 2 3" xfId="36957"/>
    <cellStyle name="Style 1 2 3 2" xfId="36958"/>
    <cellStyle name="Style 1 2 3 2 2" xfId="36959"/>
    <cellStyle name="Style 1 2 3 2 2 2" xfId="36960"/>
    <cellStyle name="Style 1 2 3 2 2 2 2" xfId="36961"/>
    <cellStyle name="Style 1 2 3 2 2 3" xfId="36962"/>
    <cellStyle name="Style 1 2 3 2 3" xfId="36963"/>
    <cellStyle name="Style 1 2 3 2 3 2" xfId="36964"/>
    <cellStyle name="Style 1 2 3 2 4" xfId="36965"/>
    <cellStyle name="Style 1 2 3 2 5" xfId="36966"/>
    <cellStyle name="Style 1 2 3 2 6" xfId="36967"/>
    <cellStyle name="Style 1 2 3 3" xfId="36968"/>
    <cellStyle name="Style 1 2 3 3 2" xfId="36969"/>
    <cellStyle name="Style 1 2 3 4" xfId="36970"/>
    <cellStyle name="Style 1 2 3 4 2" xfId="36971"/>
    <cellStyle name="Style 1 2 3 4 2 2" xfId="36972"/>
    <cellStyle name="Style 1 2 3 4 3" xfId="36973"/>
    <cellStyle name="Style 1 2 3 5" xfId="36974"/>
    <cellStyle name="Style 1 2 3 5 2" xfId="36975"/>
    <cellStyle name="Style 1 2 3 6" xfId="36976"/>
    <cellStyle name="Style 1 2 3 7" xfId="36977"/>
    <cellStyle name="Style 1 2 3 8" xfId="36978"/>
    <cellStyle name="Style 1 2 4" xfId="36979"/>
    <cellStyle name="Style 1 2 5" xfId="36980"/>
    <cellStyle name="Style 1 2 5 2" xfId="36981"/>
    <cellStyle name="Style 1 2 5 2 2" xfId="36982"/>
    <cellStyle name="Style 1 2 5 2 3" xfId="36983"/>
    <cellStyle name="Style 1 2 5 3" xfId="36984"/>
    <cellStyle name="Style 1 2 5 4" xfId="36985"/>
    <cellStyle name="Style 1 2 5 5" xfId="36986"/>
    <cellStyle name="Style 1 2 5 6" xfId="36987"/>
    <cellStyle name="Style 1 2 6" xfId="36988"/>
    <cellStyle name="Style 1 2 6 2" xfId="36989"/>
    <cellStyle name="Style 1 2 6 3" xfId="36990"/>
    <cellStyle name="Style 1 3" xfId="36991"/>
    <cellStyle name="Style 1 3 2" xfId="36992"/>
    <cellStyle name="Style 1 3 2 2" xfId="36993"/>
    <cellStyle name="Style 1 3 2 2 2" xfId="36994"/>
    <cellStyle name="Style 1 3 2 3" xfId="36995"/>
    <cellStyle name="Style 1 3 2 4" xfId="36996"/>
    <cellStyle name="Style 1 3 2 4 2" xfId="36997"/>
    <cellStyle name="Style 1 3 2 4 2 2" xfId="36998"/>
    <cellStyle name="Style 1 3 2 4 2 3" xfId="36999"/>
    <cellStyle name="Style 1 3 2 4 3" xfId="37000"/>
    <cellStyle name="Style 1 3 2 4 4" xfId="37001"/>
    <cellStyle name="Style 1 3 2 4 5" xfId="37002"/>
    <cellStyle name="Style 1 3 2 4 6" xfId="37003"/>
    <cellStyle name="Style 1 3 2 5" xfId="37004"/>
    <cellStyle name="Style 1 3 2 5 2" xfId="37005"/>
    <cellStyle name="Style 1 3 2 5 3" xfId="37006"/>
    <cellStyle name="Style 1 3 3" xfId="37007"/>
    <cellStyle name="Style 1 3 3 2" xfId="37008"/>
    <cellStyle name="Style 1 3 3 2 2" xfId="37009"/>
    <cellStyle name="Style 1 3 3 3" xfId="37010"/>
    <cellStyle name="Style 1 3 3 3 2" xfId="37011"/>
    <cellStyle name="Style 1 3 3 3 2 2" xfId="37012"/>
    <cellStyle name="Style 1 3 3 3 3" xfId="37013"/>
    <cellStyle name="Style 1 3 3 4" xfId="37014"/>
    <cellStyle name="Style 1 3 3 4 2" xfId="37015"/>
    <cellStyle name="Style 1 3 3 5" xfId="37016"/>
    <cellStyle name="Style 1 3 3 6" xfId="37017"/>
    <cellStyle name="Style 1 3 3 7" xfId="37018"/>
    <cellStyle name="Style 1 3 4" xfId="37019"/>
    <cellStyle name="Style 1 3 5" xfId="37020"/>
    <cellStyle name="Style 1 3 5 2" xfId="37021"/>
    <cellStyle name="Style 1 3 5 2 2" xfId="37022"/>
    <cellStyle name="Style 1 3 5 2 3" xfId="37023"/>
    <cellStyle name="Style 1 3 5 3" xfId="37024"/>
    <cellStyle name="Style 1 3 5 4" xfId="37025"/>
    <cellStyle name="Style 1 3 5 5" xfId="37026"/>
    <cellStyle name="Style 1 3 5 6" xfId="37027"/>
    <cellStyle name="Style 1 3 6" xfId="37028"/>
    <cellStyle name="Style 1 3 6 2" xfId="37029"/>
    <cellStyle name="Style 1 3 6 3" xfId="37030"/>
    <cellStyle name="Style 1 4" xfId="37031"/>
    <cellStyle name="Style 1 4 2" xfId="37032"/>
    <cellStyle name="Style 1 4 3" xfId="37033"/>
    <cellStyle name="Style 1 4 4" xfId="37034"/>
    <cellStyle name="Style 1 4 4 2" xfId="37035"/>
    <cellStyle name="Style 1 4 4 2 2" xfId="37036"/>
    <cellStyle name="Style 1 4 4 3" xfId="37037"/>
    <cellStyle name="Style 1 4 5" xfId="37038"/>
    <cellStyle name="Style 1 4 5 2" xfId="37039"/>
    <cellStyle name="Style 1 4 6" xfId="37040"/>
    <cellStyle name="Style 1 4 7" xfId="37041"/>
    <cellStyle name="Style 1 4 8" xfId="37042"/>
    <cellStyle name="Style 1 5" xfId="37043"/>
    <cellStyle name="Style 1 5 2" xfId="37044"/>
    <cellStyle name="Style 1 5 3" xfId="37045"/>
    <cellStyle name="Style 1 5 4" xfId="37046"/>
    <cellStyle name="Style 1 5 4 2" xfId="37047"/>
    <cellStyle name="Style 1 5 4 2 2" xfId="37048"/>
    <cellStyle name="Style 1 5 4 3" xfId="37049"/>
    <cellStyle name="Style 1 5 5" xfId="37050"/>
    <cellStyle name="Style 1 5 5 2" xfId="37051"/>
    <cellStyle name="Style 1 5 6" xfId="37052"/>
    <cellStyle name="Style 1 5 7" xfId="37053"/>
    <cellStyle name="Style 1 5 8" xfId="37054"/>
    <cellStyle name="Style 1 6" xfId="37055"/>
    <cellStyle name="Style 1 6 2" xfId="37056"/>
    <cellStyle name="Style 1 6 3" xfId="37057"/>
    <cellStyle name="Style 1 6 4" xfId="37058"/>
    <cellStyle name="Style 1 6 4 2" xfId="37059"/>
    <cellStyle name="Style 1 6 4 2 2" xfId="37060"/>
    <cellStyle name="Style 1 6 4 3" xfId="37061"/>
    <cellStyle name="Style 1 6 5" xfId="37062"/>
    <cellStyle name="Style 1 6 5 2" xfId="37063"/>
    <cellStyle name="Style 1 6 6" xfId="37064"/>
    <cellStyle name="Style 1 6 7" xfId="37065"/>
    <cellStyle name="Style 1 6 8" xfId="37066"/>
    <cellStyle name="Style 1 7" xfId="37067"/>
    <cellStyle name="Style 1 7 2" xfId="37068"/>
    <cellStyle name="Style 1 7 3" xfId="37069"/>
    <cellStyle name="Style 1 7 4" xfId="37070"/>
    <cellStyle name="Style 1 7 4 2" xfId="37071"/>
    <cellStyle name="Style 1 7 4 2 2" xfId="37072"/>
    <cellStyle name="Style 1 7 4 3" xfId="37073"/>
    <cellStyle name="Style 1 7 5" xfId="37074"/>
    <cellStyle name="Style 1 7 5 2" xfId="37075"/>
    <cellStyle name="Style 1 7 6" xfId="37076"/>
    <cellStyle name="Style 1 7 7" xfId="37077"/>
    <cellStyle name="Style 1 7 8" xfId="37078"/>
    <cellStyle name="Style 1 8" xfId="37079"/>
    <cellStyle name="Style 1 8 2" xfId="37080"/>
    <cellStyle name="Style 1 8 3" xfId="37081"/>
    <cellStyle name="Style 1 8 4" xfId="37082"/>
    <cellStyle name="Style 1 8 4 2" xfId="37083"/>
    <cellStyle name="Style 1 8 4 2 2" xfId="37084"/>
    <cellStyle name="Style 1 8 4 3" xfId="37085"/>
    <cellStyle name="Style 1 8 5" xfId="37086"/>
    <cellStyle name="Style 1 8 5 2" xfId="37087"/>
    <cellStyle name="Style 1 8 6" xfId="37088"/>
    <cellStyle name="Style 1 8 7" xfId="37089"/>
    <cellStyle name="Style 1 8 8" xfId="37090"/>
    <cellStyle name="Style 1 9" xfId="37091"/>
    <cellStyle name="Style 1 9 2" xfId="37092"/>
    <cellStyle name="Style 1 9 3" xfId="37093"/>
    <cellStyle name="Style 1 9 3 2" xfId="37094"/>
    <cellStyle name="Style 1 9 3 2 2" xfId="37095"/>
    <cellStyle name="Style 1 9 3 3" xfId="37096"/>
    <cellStyle name="Style 1 9 4" xfId="37097"/>
    <cellStyle name="Style 1 9 4 2" xfId="37098"/>
    <cellStyle name="Style 1 9 5" xfId="37099"/>
    <cellStyle name="Style 1 9 6" xfId="37100"/>
    <cellStyle name="Style 1 9 7" xfId="37101"/>
    <cellStyle name="Style 1_Daily SWISS TIS" xfId="37102"/>
    <cellStyle name="Style 2" xfId="37103"/>
    <cellStyle name="Style 2 2" xfId="37104"/>
    <cellStyle name="Style 2 2 2" xfId="37105"/>
    <cellStyle name="Style 2 2 2 2" xfId="37106"/>
    <cellStyle name="Style 2 2 3" xfId="37107"/>
    <cellStyle name="Style 2 3" xfId="37108"/>
    <cellStyle name="Style 2 3 2" xfId="37109"/>
    <cellStyle name="Style 2 4" xfId="37110"/>
    <cellStyle name="Style 2 5" xfId="37111"/>
    <cellStyle name="Style 2 6" xfId="37112"/>
    <cellStyle name="Style 22" xfId="37113"/>
    <cellStyle name="Style 22 2" xfId="37114"/>
    <cellStyle name="Style 22 2 2" xfId="37115"/>
    <cellStyle name="Style 22 2 2 2" xfId="37116"/>
    <cellStyle name="Style 22 2 3" xfId="37117"/>
    <cellStyle name="Style 22 3" xfId="37118"/>
    <cellStyle name="Style 22 3 2" xfId="37119"/>
    <cellStyle name="Style 22 4" xfId="37120"/>
    <cellStyle name="Style 22 5" xfId="37121"/>
    <cellStyle name="Style 22 6" xfId="37122"/>
    <cellStyle name="Style 23" xfId="37123"/>
    <cellStyle name="Style 23 2" xfId="37124"/>
    <cellStyle name="Style 23 2 2" xfId="37125"/>
    <cellStyle name="Style 23 2 2 2" xfId="37126"/>
    <cellStyle name="Style 23 2 3" xfId="37127"/>
    <cellStyle name="Style 23 3" xfId="37128"/>
    <cellStyle name="Style 23 3 2" xfId="37129"/>
    <cellStyle name="Style 23 4" xfId="37130"/>
    <cellStyle name="Style 23 5" xfId="37131"/>
    <cellStyle name="Style 23 6" xfId="37132"/>
    <cellStyle name="Style 24" xfId="37133"/>
    <cellStyle name="Style 24 2" xfId="37134"/>
    <cellStyle name="Style 24 2 2" xfId="37135"/>
    <cellStyle name="Style 24 2 2 2" xfId="37136"/>
    <cellStyle name="Style 24 2 3" xfId="37137"/>
    <cellStyle name="Style 24 3" xfId="37138"/>
    <cellStyle name="Style 24 3 2" xfId="37139"/>
    <cellStyle name="Style 24 4" xfId="37140"/>
    <cellStyle name="Style 24 5" xfId="37141"/>
    <cellStyle name="Style 24 6" xfId="37142"/>
    <cellStyle name="Style 25" xfId="37143"/>
    <cellStyle name="Style 25 2" xfId="37144"/>
    <cellStyle name="Style 25 2 2" xfId="37145"/>
    <cellStyle name="Style 25 2 2 2" xfId="37146"/>
    <cellStyle name="Style 25 2 3" xfId="37147"/>
    <cellStyle name="Style 25 3" xfId="37148"/>
    <cellStyle name="Style 25 3 2" xfId="37149"/>
    <cellStyle name="Style 25 4" xfId="37150"/>
    <cellStyle name="Style 25 5" xfId="37151"/>
    <cellStyle name="Style 25 6" xfId="37152"/>
    <cellStyle name="Style 26" xfId="37153"/>
    <cellStyle name="Style 26 2" xfId="37154"/>
    <cellStyle name="Style 26 2 2" xfId="37155"/>
    <cellStyle name="Style 26 2 2 2" xfId="37156"/>
    <cellStyle name="Style 26 2 3" xfId="37157"/>
    <cellStyle name="Style 26 3" xfId="37158"/>
    <cellStyle name="Style 26 3 2" xfId="37159"/>
    <cellStyle name="Style 26 4" xfId="37160"/>
    <cellStyle name="Style 26 5" xfId="37161"/>
    <cellStyle name="Style 26 6" xfId="37162"/>
    <cellStyle name="Style 27" xfId="37163"/>
    <cellStyle name="Style 27 2" xfId="37164"/>
    <cellStyle name="Style 27 2 2" xfId="37165"/>
    <cellStyle name="Style 27 2 2 2" xfId="37166"/>
    <cellStyle name="Style 27 2 3" xfId="37167"/>
    <cellStyle name="Style 27 3" xfId="37168"/>
    <cellStyle name="Style 27 3 2" xfId="37169"/>
    <cellStyle name="Style 27 4" xfId="37170"/>
    <cellStyle name="Style 27 5" xfId="37171"/>
    <cellStyle name="Style 27 6" xfId="37172"/>
    <cellStyle name="Style 28" xfId="37173"/>
    <cellStyle name="Style 28 2" xfId="37174"/>
    <cellStyle name="Style 28 2 2" xfId="37175"/>
    <cellStyle name="Style 28 2 2 2" xfId="37176"/>
    <cellStyle name="Style 28 2 3" xfId="37177"/>
    <cellStyle name="Style 28 3" xfId="37178"/>
    <cellStyle name="Style 28 3 2" xfId="37179"/>
    <cellStyle name="Style 28 4" xfId="37180"/>
    <cellStyle name="Style 28 5" xfId="37181"/>
    <cellStyle name="Style 28 6" xfId="37182"/>
    <cellStyle name="Style 29" xfId="37183"/>
    <cellStyle name="Style 29 2" xfId="37184"/>
    <cellStyle name="Style 29 2 2" xfId="37185"/>
    <cellStyle name="Style 29 2 2 2" xfId="37186"/>
    <cellStyle name="Style 29 2 3" xfId="37187"/>
    <cellStyle name="Style 29 3" xfId="37188"/>
    <cellStyle name="Style 29 3 2" xfId="37189"/>
    <cellStyle name="Style 29 4" xfId="37190"/>
    <cellStyle name="Style 29 5" xfId="37191"/>
    <cellStyle name="Style 29 6" xfId="37192"/>
    <cellStyle name="Style 3" xfId="37193"/>
    <cellStyle name="Style 3 2" xfId="37194"/>
    <cellStyle name="Style 3 2 2" xfId="37195"/>
    <cellStyle name="Style 3 2 2 2" xfId="37196"/>
    <cellStyle name="Style 3 2 3" xfId="37197"/>
    <cellStyle name="Style 3 3" xfId="37198"/>
    <cellStyle name="Style 3 3 2" xfId="37199"/>
    <cellStyle name="Style 3 4" xfId="37200"/>
    <cellStyle name="Style 3 5" xfId="37201"/>
    <cellStyle name="Style 3 6" xfId="37202"/>
    <cellStyle name="Style 30" xfId="37203"/>
    <cellStyle name="Style 30 2" xfId="37204"/>
    <cellStyle name="Style 30 2 2" xfId="37205"/>
    <cellStyle name="Style 30 2 2 2" xfId="37206"/>
    <cellStyle name="Style 30 2 3" xfId="37207"/>
    <cellStyle name="Style 30 3" xfId="37208"/>
    <cellStyle name="Style 30 3 2" xfId="37209"/>
    <cellStyle name="Style 30 4" xfId="37210"/>
    <cellStyle name="Style 30 5" xfId="37211"/>
    <cellStyle name="Style 30 6" xfId="37212"/>
    <cellStyle name="Style 31" xfId="37213"/>
    <cellStyle name="Style 31 2" xfId="37214"/>
    <cellStyle name="Style 31 2 2" xfId="37215"/>
    <cellStyle name="Style 31 2 2 2" xfId="37216"/>
    <cellStyle name="Style 31 2 3" xfId="37217"/>
    <cellStyle name="Style 31 3" xfId="37218"/>
    <cellStyle name="Style 31 3 2" xfId="37219"/>
    <cellStyle name="Style 31 4" xfId="37220"/>
    <cellStyle name="Style 31 5" xfId="37221"/>
    <cellStyle name="Style 31 6" xfId="37222"/>
    <cellStyle name="Style 32" xfId="37223"/>
    <cellStyle name="Style 32 2" xfId="37224"/>
    <cellStyle name="Style 32 2 2" xfId="37225"/>
    <cellStyle name="Style 32 2 2 2" xfId="37226"/>
    <cellStyle name="Style 32 2 3" xfId="37227"/>
    <cellStyle name="Style 32 3" xfId="37228"/>
    <cellStyle name="Style 32 3 2" xfId="37229"/>
    <cellStyle name="Style 32 4" xfId="37230"/>
    <cellStyle name="Style 32 5" xfId="37231"/>
    <cellStyle name="Style 32 6" xfId="37232"/>
    <cellStyle name="Style 4" xfId="37233"/>
    <cellStyle name="Style 4 2" xfId="37234"/>
    <cellStyle name="Style 4 2 2" xfId="37235"/>
    <cellStyle name="Style 4 2 2 2" xfId="37236"/>
    <cellStyle name="Style 4 2 3" xfId="37237"/>
    <cellStyle name="Style 4 3" xfId="37238"/>
    <cellStyle name="Style 4 3 2" xfId="37239"/>
    <cellStyle name="Style 4 4" xfId="37240"/>
    <cellStyle name="Style 4 5" xfId="37241"/>
    <cellStyle name="Style 4 6" xfId="37242"/>
    <cellStyle name="SubScript" xfId="37243"/>
    <cellStyle name="SubScript 2" xfId="37244"/>
    <cellStyle name="SubScript 2 2" xfId="37245"/>
    <cellStyle name="SubScript 2 2 2" xfId="37246"/>
    <cellStyle name="SubScript 2 3" xfId="37247"/>
    <cellStyle name="SubScript 3" xfId="37248"/>
    <cellStyle name="SubScript 3 2" xfId="37249"/>
    <cellStyle name="SubScript 4" xfId="37250"/>
    <cellStyle name="SubScript 5" xfId="37251"/>
    <cellStyle name="SubScript 6" xfId="37252"/>
    <cellStyle name="Subtotal" xfId="37253"/>
    <cellStyle name="Subtotal 2" xfId="37254"/>
    <cellStyle name="Subtotal 2 2" xfId="37255"/>
    <cellStyle name="Subtotal 2 3" xfId="37256"/>
    <cellStyle name="Subtotal 2 3 2" xfId="37257"/>
    <cellStyle name="Subtotal 2 3 2 2" xfId="37258"/>
    <cellStyle name="Subtotal 2 3 3" xfId="37259"/>
    <cellStyle name="Subtotal 2 4" xfId="37260"/>
    <cellStyle name="Subtotal 2 4 2" xfId="37261"/>
    <cellStyle name="Subtotal 2 5" xfId="37262"/>
    <cellStyle name="Subtotal 2 6" xfId="37263"/>
    <cellStyle name="Subtotal 2 7" xfId="37264"/>
    <cellStyle name="Subtotal 3" xfId="37265"/>
    <cellStyle name="Subtotal 3 2" xfId="37266"/>
    <cellStyle name="Subtotal 3 3" xfId="37267"/>
    <cellStyle name="Subtotal 3 3 2" xfId="37268"/>
    <cellStyle name="Subtotal 3 3 2 2" xfId="37269"/>
    <cellStyle name="Subtotal 3 3 3" xfId="37270"/>
    <cellStyle name="Subtotal 3 4" xfId="37271"/>
    <cellStyle name="Subtotal 3 4 2" xfId="37272"/>
    <cellStyle name="Subtotal 3 5" xfId="37273"/>
    <cellStyle name="Subtotal 3 6" xfId="37274"/>
    <cellStyle name="Subtotal 3 7" xfId="37275"/>
    <cellStyle name="Subtotal 4" xfId="37276"/>
    <cellStyle name="Subtotal 5" xfId="37277"/>
    <cellStyle name="Subtotal 5 2" xfId="37278"/>
    <cellStyle name="Subtotal 5 2 2" xfId="37279"/>
    <cellStyle name="Subtotal 5 3" xfId="37280"/>
    <cellStyle name="Subtotal 6" xfId="37281"/>
    <cellStyle name="Subtotal 6 2" xfId="37282"/>
    <cellStyle name="Subtotal 7" xfId="37283"/>
    <cellStyle name="Subtotal 8" xfId="37284"/>
    <cellStyle name="Subtotal 9" xfId="37285"/>
    <cellStyle name="Sum" xfId="37286"/>
    <cellStyle name="Sum 2" xfId="37287"/>
    <cellStyle name="Sum 2 2" xfId="37288"/>
    <cellStyle name="Sum 2 2 2" xfId="37289"/>
    <cellStyle name="Sum 2 3" xfId="37290"/>
    <cellStyle name="Sum 3" xfId="37291"/>
    <cellStyle name="Sum 3 2" xfId="37292"/>
    <cellStyle name="Sum 4" xfId="37293"/>
    <cellStyle name="Sum 5" xfId="37294"/>
    <cellStyle name="Sum 6" xfId="37295"/>
    <cellStyle name="superscript" xfId="37296"/>
    <cellStyle name="superscript 2" xfId="37297"/>
    <cellStyle name="superscript 2 2" xfId="37298"/>
    <cellStyle name="superscript 2 2 2" xfId="37299"/>
    <cellStyle name="superscript 2 3" xfId="37300"/>
    <cellStyle name="superscript 3" xfId="37301"/>
    <cellStyle name="superscript 3 2" xfId="37302"/>
    <cellStyle name="superscript 4" xfId="37303"/>
    <cellStyle name="superscript 5" xfId="37304"/>
    <cellStyle name="superscript 6" xfId="37305"/>
    <cellStyle name="Swiss" xfId="37306"/>
    <cellStyle name="Swiss 2" xfId="37307"/>
    <cellStyle name="Swiss 2 2" xfId="37308"/>
    <cellStyle name="Swiss 2 2 2" xfId="37309"/>
    <cellStyle name="Swiss 2 3" xfId="37310"/>
    <cellStyle name="Swiss 3" xfId="37311"/>
    <cellStyle name="Swiss 3 2" xfId="37312"/>
    <cellStyle name="Swiss 4" xfId="37313"/>
    <cellStyle name="Swiss 5" xfId="37314"/>
    <cellStyle name="Swiss 6" xfId="37315"/>
    <cellStyle name="swpBody01" xfId="37316"/>
    <cellStyle name="swpBody01 2" xfId="37317"/>
    <cellStyle name="swpBody01 2 2" xfId="37318"/>
    <cellStyle name="swpBody01 2 3" xfId="37319"/>
    <cellStyle name="swpBody01 2 3 2" xfId="37320"/>
    <cellStyle name="swpBody01 2 3 2 2" xfId="37321"/>
    <cellStyle name="swpBody01 2 3 3" xfId="37322"/>
    <cellStyle name="swpBody01 2 4" xfId="37323"/>
    <cellStyle name="swpBody01 2 4 2" xfId="37324"/>
    <cellStyle name="swpBody01 2 5" xfId="37325"/>
    <cellStyle name="swpBody01 2 6" xfId="37326"/>
    <cellStyle name="swpBody01 2 7" xfId="37327"/>
    <cellStyle name="swpBody01 3" xfId="37328"/>
    <cellStyle name="swpBody01 4" xfId="37329"/>
    <cellStyle name="swpBody01 5" xfId="37330"/>
    <cellStyle name="swpBody01 5 2" xfId="37331"/>
    <cellStyle name="swpBody01 5 2 2" xfId="37332"/>
    <cellStyle name="swpBody01 5 3" xfId="37333"/>
    <cellStyle name="swpBody01 6" xfId="37334"/>
    <cellStyle name="swpBody01 6 2" xfId="37335"/>
    <cellStyle name="swpBody01 7" xfId="37336"/>
    <cellStyle name="swpBody01 8" xfId="37337"/>
    <cellStyle name="swpBody01 9" xfId="37338"/>
    <cellStyle name="swpBody01_Lyxor" xfId="37339"/>
    <cellStyle name="swpBodyFirstCol" xfId="37340"/>
    <cellStyle name="swpBodyFirstCol 2" xfId="37341"/>
    <cellStyle name="swpBodyFirstCol 2 2" xfId="37342"/>
    <cellStyle name="swpBodyFirstCol 2 3" xfId="37343"/>
    <cellStyle name="swpBodyFirstCol 2 3 2" xfId="37344"/>
    <cellStyle name="swpBodyFirstCol 2 3 2 2" xfId="37345"/>
    <cellStyle name="swpBodyFirstCol 2 3 3" xfId="37346"/>
    <cellStyle name="swpBodyFirstCol 2 4" xfId="37347"/>
    <cellStyle name="swpBodyFirstCol 2 4 2" xfId="37348"/>
    <cellStyle name="swpBodyFirstCol 2 5" xfId="37349"/>
    <cellStyle name="swpBodyFirstCol 2 6" xfId="37350"/>
    <cellStyle name="swpBodyFirstCol 2 7" xfId="37351"/>
    <cellStyle name="swpBodyFirstCol 3" xfId="37352"/>
    <cellStyle name="swpBodyFirstCol 4" xfId="37353"/>
    <cellStyle name="swpBodyFirstCol 5" xfId="37354"/>
    <cellStyle name="swpBodyFirstCol 5 2" xfId="37355"/>
    <cellStyle name="swpBodyFirstCol 5 2 2" xfId="37356"/>
    <cellStyle name="swpBodyFirstCol 5 3" xfId="37357"/>
    <cellStyle name="swpBodyFirstCol 6" xfId="37358"/>
    <cellStyle name="swpBodyFirstCol 6 2" xfId="37359"/>
    <cellStyle name="swpBodyFirstCol 7" xfId="37360"/>
    <cellStyle name="swpBodyFirstCol 8" xfId="37361"/>
    <cellStyle name="swpBodyFirstCol 9" xfId="37362"/>
    <cellStyle name="swpBodyFirstCol_Lyxor" xfId="37363"/>
    <cellStyle name="swpCaption" xfId="37364"/>
    <cellStyle name="swpCaption 2" xfId="37365"/>
    <cellStyle name="swpCaption 3" xfId="37366"/>
    <cellStyle name="swpCaption 3 2" xfId="37367"/>
    <cellStyle name="swpCaption 3 2 2" xfId="37368"/>
    <cellStyle name="swpCaption 3 3" xfId="37369"/>
    <cellStyle name="swpCaption 4" xfId="37370"/>
    <cellStyle name="swpCaption 4 2" xfId="37371"/>
    <cellStyle name="swpCaption 5" xfId="37372"/>
    <cellStyle name="swpCaption 6" xfId="37373"/>
    <cellStyle name="swpCaption 7" xfId="37374"/>
    <cellStyle name="swpClear" xfId="37375"/>
    <cellStyle name="swpClear 2" xfId="37376"/>
    <cellStyle name="swpClear 2 2" xfId="37377"/>
    <cellStyle name="swpClear 2 2 2" xfId="37378"/>
    <cellStyle name="swpClear 2 2 2 2" xfId="37379"/>
    <cellStyle name="swpClear 2 2 3" xfId="37380"/>
    <cellStyle name="swpClear 2 2 3 2" xfId="37381"/>
    <cellStyle name="swpClear 2 2 3 2 2" xfId="37382"/>
    <cellStyle name="swpClear 2 2 3 3" xfId="37383"/>
    <cellStyle name="swpClear 2 2 4" xfId="37384"/>
    <cellStyle name="swpClear 2 2 4 2" xfId="37385"/>
    <cellStyle name="swpClear 2 2 5" xfId="37386"/>
    <cellStyle name="swpClear 2 2 6" xfId="37387"/>
    <cellStyle name="swpClear 2 2 7" xfId="37388"/>
    <cellStyle name="swpClear 2 3" xfId="37389"/>
    <cellStyle name="swpClear 2 3 2" xfId="37390"/>
    <cellStyle name="swpClear 2 4" xfId="37391"/>
    <cellStyle name="swpClear 2 4 2" xfId="37392"/>
    <cellStyle name="swpClear 2 4 2 2" xfId="37393"/>
    <cellStyle name="swpClear 2 4 3" xfId="37394"/>
    <cellStyle name="swpClear 2 5" xfId="37395"/>
    <cellStyle name="swpClear 2 5 2" xfId="37396"/>
    <cellStyle name="swpClear 2 6" xfId="37397"/>
    <cellStyle name="swpClear 2 7" xfId="37398"/>
    <cellStyle name="swpClear 2 8" xfId="37399"/>
    <cellStyle name="swpClear 3" xfId="37400"/>
    <cellStyle name="swpClear 3 2" xfId="37401"/>
    <cellStyle name="swpClear 3 2 2" xfId="37402"/>
    <cellStyle name="swpClear 3 2 2 2" xfId="37403"/>
    <cellStyle name="swpClear 3 2 3" xfId="37404"/>
    <cellStyle name="swpClear 3 2 3 2" xfId="37405"/>
    <cellStyle name="swpClear 3 2 3 2 2" xfId="37406"/>
    <cellStyle name="swpClear 3 2 3 3" xfId="37407"/>
    <cellStyle name="swpClear 3 2 4" xfId="37408"/>
    <cellStyle name="swpClear 3 2 4 2" xfId="37409"/>
    <cellStyle name="swpClear 3 2 5" xfId="37410"/>
    <cellStyle name="swpClear 3 2 6" xfId="37411"/>
    <cellStyle name="swpClear 3 2 7" xfId="37412"/>
    <cellStyle name="swpClear 3 3" xfId="37413"/>
    <cellStyle name="swpClear 3 3 2" xfId="37414"/>
    <cellStyle name="swpClear 3 4" xfId="37415"/>
    <cellStyle name="swpClear 3 4 2" xfId="37416"/>
    <cellStyle name="swpClear 3 4 2 2" xfId="37417"/>
    <cellStyle name="swpClear 3 4 3" xfId="37418"/>
    <cellStyle name="swpClear 3 5" xfId="37419"/>
    <cellStyle name="swpClear 3 5 2" xfId="37420"/>
    <cellStyle name="swpClear 3 6" xfId="37421"/>
    <cellStyle name="swpClear 3 7" xfId="37422"/>
    <cellStyle name="swpClear 3 8" xfId="37423"/>
    <cellStyle name="swpClear 4" xfId="37424"/>
    <cellStyle name="swpClear 4 2" xfId="37425"/>
    <cellStyle name="swpClear 5" xfId="37426"/>
    <cellStyle name="swpClear 5 2" xfId="37427"/>
    <cellStyle name="swpClear 5 2 2" xfId="37428"/>
    <cellStyle name="swpClear 5 3" xfId="37429"/>
    <cellStyle name="swpClear 6" xfId="37430"/>
    <cellStyle name="swpClear 6 2" xfId="37431"/>
    <cellStyle name="swpClear 7" xfId="37432"/>
    <cellStyle name="swpClear 8" xfId="37433"/>
    <cellStyle name="swpClear 9" xfId="37434"/>
    <cellStyle name="swpHBBookTitle" xfId="37435"/>
    <cellStyle name="swpHBBookTitle 2" xfId="37436"/>
    <cellStyle name="swpHBBookTitle 3" xfId="37437"/>
    <cellStyle name="swpHBBookTitle 3 2" xfId="37438"/>
    <cellStyle name="swpHBBookTitle 3 2 2" xfId="37439"/>
    <cellStyle name="swpHBBookTitle 3 3" xfId="37440"/>
    <cellStyle name="swpHBBookTitle 4" xfId="37441"/>
    <cellStyle name="swpHBBookTitle 4 2" xfId="37442"/>
    <cellStyle name="swpHBBookTitle 5" xfId="37443"/>
    <cellStyle name="swpHBBookTitle 6" xfId="37444"/>
    <cellStyle name="swpHBBookTitle 7" xfId="37445"/>
    <cellStyle name="swpHBChapterTitle" xfId="37446"/>
    <cellStyle name="swpHBChapterTitle 2" xfId="37447"/>
    <cellStyle name="swpHBChapterTitle 3" xfId="37448"/>
    <cellStyle name="swpHBChapterTitle 3 2" xfId="37449"/>
    <cellStyle name="swpHBChapterTitle 3 2 2" xfId="37450"/>
    <cellStyle name="swpHBChapterTitle 3 3" xfId="37451"/>
    <cellStyle name="swpHBChapterTitle 4" xfId="37452"/>
    <cellStyle name="swpHBChapterTitle 4 2" xfId="37453"/>
    <cellStyle name="swpHBChapterTitle 5" xfId="37454"/>
    <cellStyle name="swpHBChapterTitle 6" xfId="37455"/>
    <cellStyle name="swpHBChapterTitle 7" xfId="37456"/>
    <cellStyle name="swpHead01" xfId="37457"/>
    <cellStyle name="swpHead01 2" xfId="37458"/>
    <cellStyle name="swpHead01 2 2" xfId="37459"/>
    <cellStyle name="swpHead01 2 2 2" xfId="37460"/>
    <cellStyle name="swpHead01 2 2 2 2" xfId="37461"/>
    <cellStyle name="swpHead01 2 2 2 2 2" xfId="37462"/>
    <cellStyle name="swpHead01 2 2 2 3" xfId="37463"/>
    <cellStyle name="swpHead01 2 2 3" xfId="37464"/>
    <cellStyle name="swpHead01 2 2 3 2" xfId="37465"/>
    <cellStyle name="swpHead01 2 2 4" xfId="37466"/>
    <cellStyle name="swpHead01 2 2 5" xfId="37467"/>
    <cellStyle name="swpHead01 2 2 6" xfId="37468"/>
    <cellStyle name="swpHead01 2 3" xfId="37469"/>
    <cellStyle name="swpHead01 2 3 2" xfId="37470"/>
    <cellStyle name="swpHead01 2 3 2 2" xfId="37471"/>
    <cellStyle name="swpHead01 2 3 3" xfId="37472"/>
    <cellStyle name="swpHead01 2 4" xfId="37473"/>
    <cellStyle name="swpHead01 2 4 2" xfId="37474"/>
    <cellStyle name="swpHead01 2 5" xfId="37475"/>
    <cellStyle name="swpHead01 2 6" xfId="37476"/>
    <cellStyle name="swpHead01 2 7" xfId="37477"/>
    <cellStyle name="swpHead01 3" xfId="37478"/>
    <cellStyle name="swpHead01 4" xfId="37479"/>
    <cellStyle name="swpHead01 4 2" xfId="37480"/>
    <cellStyle name="swpHead01 4 2 2" xfId="37481"/>
    <cellStyle name="swpHead01 4 3" xfId="37482"/>
    <cellStyle name="swpHead01 5" xfId="37483"/>
    <cellStyle name="swpHead01 5 2" xfId="37484"/>
    <cellStyle name="swpHead01 6" xfId="37485"/>
    <cellStyle name="swpHead01 7" xfId="37486"/>
    <cellStyle name="swpHead01 8" xfId="37487"/>
    <cellStyle name="swpHead01R" xfId="37488"/>
    <cellStyle name="swpHead01R 2" xfId="37489"/>
    <cellStyle name="swpHead01R 2 2" xfId="37490"/>
    <cellStyle name="swpHead01R 2 2 2" xfId="37491"/>
    <cellStyle name="swpHead01R 2 2 2 2" xfId="37492"/>
    <cellStyle name="swpHead01R 2 2 2 2 2" xfId="37493"/>
    <cellStyle name="swpHead01R 2 2 2 3" xfId="37494"/>
    <cellStyle name="swpHead01R 2 2 3" xfId="37495"/>
    <cellStyle name="swpHead01R 2 2 3 2" xfId="37496"/>
    <cellStyle name="swpHead01R 2 2 4" xfId="37497"/>
    <cellStyle name="swpHead01R 2 2 5" xfId="37498"/>
    <cellStyle name="swpHead01R 2 2 6" xfId="37499"/>
    <cellStyle name="swpHead01R 2 3" xfId="37500"/>
    <cellStyle name="swpHead01R 2 3 2" xfId="37501"/>
    <cellStyle name="swpHead01R 2 3 2 2" xfId="37502"/>
    <cellStyle name="swpHead01R 2 3 3" xfId="37503"/>
    <cellStyle name="swpHead01R 2 4" xfId="37504"/>
    <cellStyle name="swpHead01R 2 4 2" xfId="37505"/>
    <cellStyle name="swpHead01R 2 5" xfId="37506"/>
    <cellStyle name="swpHead01R 2 6" xfId="37507"/>
    <cellStyle name="swpHead01R 2 7" xfId="37508"/>
    <cellStyle name="swpHead01R 3" xfId="37509"/>
    <cellStyle name="swpHead01R 4" xfId="37510"/>
    <cellStyle name="swpHead01R 4 2" xfId="37511"/>
    <cellStyle name="swpHead01R 4 2 2" xfId="37512"/>
    <cellStyle name="swpHead01R 4 3" xfId="37513"/>
    <cellStyle name="swpHead01R 5" xfId="37514"/>
    <cellStyle name="swpHead01R 5 2" xfId="37515"/>
    <cellStyle name="swpHead01R 6" xfId="37516"/>
    <cellStyle name="swpHead01R 7" xfId="37517"/>
    <cellStyle name="swpHead01R 8" xfId="37518"/>
    <cellStyle name="swpHead02" xfId="37519"/>
    <cellStyle name="swpHead02 2" xfId="37520"/>
    <cellStyle name="swpHead02 3" xfId="37521"/>
    <cellStyle name="swpHead02 3 2" xfId="37522"/>
    <cellStyle name="swpHead02 3 2 2" xfId="37523"/>
    <cellStyle name="swpHead02 3 3" xfId="37524"/>
    <cellStyle name="swpHead02 4" xfId="37525"/>
    <cellStyle name="swpHead02 4 2" xfId="37526"/>
    <cellStyle name="swpHead02 5" xfId="37527"/>
    <cellStyle name="swpHead02 6" xfId="37528"/>
    <cellStyle name="swpHead02 7" xfId="37529"/>
    <cellStyle name="swpHead02R" xfId="37530"/>
    <cellStyle name="swpHead02R 2" xfId="37531"/>
    <cellStyle name="swpHead02R 3" xfId="37532"/>
    <cellStyle name="swpHead02R 3 2" xfId="37533"/>
    <cellStyle name="swpHead02R 3 2 2" xfId="37534"/>
    <cellStyle name="swpHead02R 3 3" xfId="37535"/>
    <cellStyle name="swpHead02R 4" xfId="37536"/>
    <cellStyle name="swpHead02R 4 2" xfId="37537"/>
    <cellStyle name="swpHead02R 5" xfId="37538"/>
    <cellStyle name="swpHead02R 6" xfId="37539"/>
    <cellStyle name="swpHead02R 7" xfId="37540"/>
    <cellStyle name="swpHead03" xfId="37541"/>
    <cellStyle name="swpHead03 2" xfId="37542"/>
    <cellStyle name="swpHead03 3" xfId="37543"/>
    <cellStyle name="swpHead03 3 2" xfId="37544"/>
    <cellStyle name="swpHead03 3 2 2" xfId="37545"/>
    <cellStyle name="swpHead03 3 3" xfId="37546"/>
    <cellStyle name="swpHead03 4" xfId="37547"/>
    <cellStyle name="swpHead03 4 2" xfId="37548"/>
    <cellStyle name="swpHead03 5" xfId="37549"/>
    <cellStyle name="swpHead03 6" xfId="37550"/>
    <cellStyle name="swpHead03 7" xfId="37551"/>
    <cellStyle name="swpHead03R" xfId="37552"/>
    <cellStyle name="swpHead03R 2" xfId="37553"/>
    <cellStyle name="swpHead03R 3" xfId="37554"/>
    <cellStyle name="swpHead03R 3 2" xfId="37555"/>
    <cellStyle name="swpHead03R 3 2 2" xfId="37556"/>
    <cellStyle name="swpHead03R 3 3" xfId="37557"/>
    <cellStyle name="swpHead03R 4" xfId="37558"/>
    <cellStyle name="swpHead03R 4 2" xfId="37559"/>
    <cellStyle name="swpHead03R 5" xfId="37560"/>
    <cellStyle name="swpHead03R 6" xfId="37561"/>
    <cellStyle name="swpHead03R 7" xfId="37562"/>
    <cellStyle name="swpHeadBraL" xfId="37563"/>
    <cellStyle name="swpHeadBraL 2" xfId="37564"/>
    <cellStyle name="swpHeadBraL 2 2" xfId="37565"/>
    <cellStyle name="swpHeadBraL 2 2 2" xfId="37566"/>
    <cellStyle name="swpHeadBraL 2 2 2 2" xfId="37567"/>
    <cellStyle name="swpHeadBraL 2 2 3" xfId="37568"/>
    <cellStyle name="swpHeadBraL 2 2 3 2" xfId="37569"/>
    <cellStyle name="swpHeadBraL 2 2 3 2 2" xfId="37570"/>
    <cellStyle name="swpHeadBraL 2 2 3 3" xfId="37571"/>
    <cellStyle name="swpHeadBraL 2 2 4" xfId="37572"/>
    <cellStyle name="swpHeadBraL 2 2 4 2" xfId="37573"/>
    <cellStyle name="swpHeadBraL 2 2 5" xfId="37574"/>
    <cellStyle name="swpHeadBraL 2 2 6" xfId="37575"/>
    <cellStyle name="swpHeadBraL 2 2 7" xfId="37576"/>
    <cellStyle name="swpHeadBraL 2 3" xfId="37577"/>
    <cellStyle name="swpHeadBraL 2 3 2" xfId="37578"/>
    <cellStyle name="swpHeadBraL 2 4" xfId="37579"/>
    <cellStyle name="swpHeadBraL 2 4 2" xfId="37580"/>
    <cellStyle name="swpHeadBraL 2 5" xfId="37581"/>
    <cellStyle name="swpHeadBraL 2 5 2" xfId="37582"/>
    <cellStyle name="swpHeadBraL 2 5 2 2" xfId="37583"/>
    <cellStyle name="swpHeadBraL 2 5 3" xfId="37584"/>
    <cellStyle name="swpHeadBraL 2 6" xfId="37585"/>
    <cellStyle name="swpHeadBraL 2 6 2" xfId="37586"/>
    <cellStyle name="swpHeadBraL 2 7" xfId="37587"/>
    <cellStyle name="swpHeadBraL 2 8" xfId="37588"/>
    <cellStyle name="swpHeadBraL 2 9" xfId="37589"/>
    <cellStyle name="swpHeadBraL 3" xfId="37590"/>
    <cellStyle name="swpHeadBraL 3 2" xfId="37591"/>
    <cellStyle name="swpHeadBraL 3 2 2" xfId="37592"/>
    <cellStyle name="swpHeadBraL 3 2 2 2" xfId="37593"/>
    <cellStyle name="swpHeadBraL 3 2 3" xfId="37594"/>
    <cellStyle name="swpHeadBraL 3 2 3 2" xfId="37595"/>
    <cellStyle name="swpHeadBraL 3 2 3 2 2" xfId="37596"/>
    <cellStyle name="swpHeadBraL 3 2 3 3" xfId="37597"/>
    <cellStyle name="swpHeadBraL 3 2 4" xfId="37598"/>
    <cellStyle name="swpHeadBraL 3 2 4 2" xfId="37599"/>
    <cellStyle name="swpHeadBraL 3 2 5" xfId="37600"/>
    <cellStyle name="swpHeadBraL 3 2 6" xfId="37601"/>
    <cellStyle name="swpHeadBraL 3 2 7" xfId="37602"/>
    <cellStyle name="swpHeadBraL 3 3" xfId="37603"/>
    <cellStyle name="swpHeadBraL 3 3 2" xfId="37604"/>
    <cellStyle name="swpHeadBraL 3 4" xfId="37605"/>
    <cellStyle name="swpHeadBraL 3 4 2" xfId="37606"/>
    <cellStyle name="swpHeadBraL 3 4 2 2" xfId="37607"/>
    <cellStyle name="swpHeadBraL 3 4 3" xfId="37608"/>
    <cellStyle name="swpHeadBraL 3 5" xfId="37609"/>
    <cellStyle name="swpHeadBraL 3 5 2" xfId="37610"/>
    <cellStyle name="swpHeadBraL 3 6" xfId="37611"/>
    <cellStyle name="swpHeadBraL 3 7" xfId="37612"/>
    <cellStyle name="swpHeadBraL 3 8" xfId="37613"/>
    <cellStyle name="swpHeadBraL 4" xfId="37614"/>
    <cellStyle name="swpHeadBraL 4 2" xfId="37615"/>
    <cellStyle name="swpHeadBraL 5" xfId="37616"/>
    <cellStyle name="swpHeadBraL 5 2" xfId="37617"/>
    <cellStyle name="swpHeadBraL 5 2 2" xfId="37618"/>
    <cellStyle name="swpHeadBraL 5 3" xfId="37619"/>
    <cellStyle name="swpHeadBraL 6" xfId="37620"/>
    <cellStyle name="swpHeadBraL 6 2" xfId="37621"/>
    <cellStyle name="swpHeadBraL 7" xfId="37622"/>
    <cellStyle name="swpHeadBraL 8" xfId="37623"/>
    <cellStyle name="swpHeadBraL 9" xfId="37624"/>
    <cellStyle name="swpHeadBraL_Lyxor" xfId="37625"/>
    <cellStyle name="swpHeadBraM" xfId="37626"/>
    <cellStyle name="swpHeadBraM 2" xfId="37627"/>
    <cellStyle name="swpHeadBraM 2 2" xfId="37628"/>
    <cellStyle name="swpHeadBraM 2 2 2" xfId="37629"/>
    <cellStyle name="swpHeadBraM 2 2 2 2" xfId="37630"/>
    <cellStyle name="swpHeadBraM 2 2 3" xfId="37631"/>
    <cellStyle name="swpHeadBraM 2 2 3 2" xfId="37632"/>
    <cellStyle name="swpHeadBraM 2 2 3 2 2" xfId="37633"/>
    <cellStyle name="swpHeadBraM 2 2 3 3" xfId="37634"/>
    <cellStyle name="swpHeadBraM 2 2 4" xfId="37635"/>
    <cellStyle name="swpHeadBraM 2 2 4 2" xfId="37636"/>
    <cellStyle name="swpHeadBraM 2 2 5" xfId="37637"/>
    <cellStyle name="swpHeadBraM 2 2 6" xfId="37638"/>
    <cellStyle name="swpHeadBraM 2 2 7" xfId="37639"/>
    <cellStyle name="swpHeadBraM 2 3" xfId="37640"/>
    <cellStyle name="swpHeadBraM 2 3 2" xfId="37641"/>
    <cellStyle name="swpHeadBraM 2 4" xfId="37642"/>
    <cellStyle name="swpHeadBraM 2 4 2" xfId="37643"/>
    <cellStyle name="swpHeadBraM 2 5" xfId="37644"/>
    <cellStyle name="swpHeadBraM 2 5 2" xfId="37645"/>
    <cellStyle name="swpHeadBraM 2 5 2 2" xfId="37646"/>
    <cellStyle name="swpHeadBraM 2 5 3" xfId="37647"/>
    <cellStyle name="swpHeadBraM 2 6" xfId="37648"/>
    <cellStyle name="swpHeadBraM 2 6 2" xfId="37649"/>
    <cellStyle name="swpHeadBraM 2 7" xfId="37650"/>
    <cellStyle name="swpHeadBraM 2 8" xfId="37651"/>
    <cellStyle name="swpHeadBraM 2 9" xfId="37652"/>
    <cellStyle name="swpHeadBraM 3" xfId="37653"/>
    <cellStyle name="swpHeadBraM 3 2" xfId="37654"/>
    <cellStyle name="swpHeadBraM 3 2 2" xfId="37655"/>
    <cellStyle name="swpHeadBraM 3 2 2 2" xfId="37656"/>
    <cellStyle name="swpHeadBraM 3 2 3" xfId="37657"/>
    <cellStyle name="swpHeadBraM 3 2 3 2" xfId="37658"/>
    <cellStyle name="swpHeadBraM 3 2 3 2 2" xfId="37659"/>
    <cellStyle name="swpHeadBraM 3 2 3 3" xfId="37660"/>
    <cellStyle name="swpHeadBraM 3 2 4" xfId="37661"/>
    <cellStyle name="swpHeadBraM 3 2 4 2" xfId="37662"/>
    <cellStyle name="swpHeadBraM 3 2 5" xfId="37663"/>
    <cellStyle name="swpHeadBraM 3 2 6" xfId="37664"/>
    <cellStyle name="swpHeadBraM 3 2 7" xfId="37665"/>
    <cellStyle name="swpHeadBraM 3 3" xfId="37666"/>
    <cellStyle name="swpHeadBraM 3 3 2" xfId="37667"/>
    <cellStyle name="swpHeadBraM 3 4" xfId="37668"/>
    <cellStyle name="swpHeadBraM 3 4 2" xfId="37669"/>
    <cellStyle name="swpHeadBraM 3 4 2 2" xfId="37670"/>
    <cellStyle name="swpHeadBraM 3 4 3" xfId="37671"/>
    <cellStyle name="swpHeadBraM 3 5" xfId="37672"/>
    <cellStyle name="swpHeadBraM 3 5 2" xfId="37673"/>
    <cellStyle name="swpHeadBraM 3 6" xfId="37674"/>
    <cellStyle name="swpHeadBraM 3 7" xfId="37675"/>
    <cellStyle name="swpHeadBraM 3 8" xfId="37676"/>
    <cellStyle name="swpHeadBraM 4" xfId="37677"/>
    <cellStyle name="swpHeadBraM 4 2" xfId="37678"/>
    <cellStyle name="swpHeadBraM 5" xfId="37679"/>
    <cellStyle name="swpHeadBraM 5 2" xfId="37680"/>
    <cellStyle name="swpHeadBraM 5 2 2" xfId="37681"/>
    <cellStyle name="swpHeadBraM 5 3" xfId="37682"/>
    <cellStyle name="swpHeadBraM 6" xfId="37683"/>
    <cellStyle name="swpHeadBraM 6 2" xfId="37684"/>
    <cellStyle name="swpHeadBraM 7" xfId="37685"/>
    <cellStyle name="swpHeadBraM 8" xfId="37686"/>
    <cellStyle name="swpHeadBraM 9" xfId="37687"/>
    <cellStyle name="swpHeadBraM_Lyxor" xfId="37688"/>
    <cellStyle name="swpHeadBraR" xfId="37689"/>
    <cellStyle name="swpHeadBraR 2" xfId="37690"/>
    <cellStyle name="swpHeadBraR 2 2" xfId="37691"/>
    <cellStyle name="swpHeadBraR 2 2 2" xfId="37692"/>
    <cellStyle name="swpHeadBraR 2 2 2 2" xfId="37693"/>
    <cellStyle name="swpHeadBraR 2 2 3" xfId="37694"/>
    <cellStyle name="swpHeadBraR 2 2 3 2" xfId="37695"/>
    <cellStyle name="swpHeadBraR 2 2 3 2 2" xfId="37696"/>
    <cellStyle name="swpHeadBraR 2 2 3 3" xfId="37697"/>
    <cellStyle name="swpHeadBraR 2 2 4" xfId="37698"/>
    <cellStyle name="swpHeadBraR 2 2 4 2" xfId="37699"/>
    <cellStyle name="swpHeadBraR 2 2 5" xfId="37700"/>
    <cellStyle name="swpHeadBraR 2 2 6" xfId="37701"/>
    <cellStyle name="swpHeadBraR 2 2 7" xfId="37702"/>
    <cellStyle name="swpHeadBraR 2 3" xfId="37703"/>
    <cellStyle name="swpHeadBraR 2 3 2" xfId="37704"/>
    <cellStyle name="swpHeadBraR 2 4" xfId="37705"/>
    <cellStyle name="swpHeadBraR 2 4 2" xfId="37706"/>
    <cellStyle name="swpHeadBraR 2 5" xfId="37707"/>
    <cellStyle name="swpHeadBraR 2 5 2" xfId="37708"/>
    <cellStyle name="swpHeadBraR 2 5 2 2" xfId="37709"/>
    <cellStyle name="swpHeadBraR 2 5 3" xfId="37710"/>
    <cellStyle name="swpHeadBraR 2 6" xfId="37711"/>
    <cellStyle name="swpHeadBraR 2 6 2" xfId="37712"/>
    <cellStyle name="swpHeadBraR 2 7" xfId="37713"/>
    <cellStyle name="swpHeadBraR 2 8" xfId="37714"/>
    <cellStyle name="swpHeadBraR 2 9" xfId="37715"/>
    <cellStyle name="swpHeadBraR 3" xfId="37716"/>
    <cellStyle name="swpHeadBraR 3 2" xfId="37717"/>
    <cellStyle name="swpHeadBraR 3 2 2" xfId="37718"/>
    <cellStyle name="swpHeadBraR 3 2 2 2" xfId="37719"/>
    <cellStyle name="swpHeadBraR 3 2 3" xfId="37720"/>
    <cellStyle name="swpHeadBraR 3 2 3 2" xfId="37721"/>
    <cellStyle name="swpHeadBraR 3 2 3 2 2" xfId="37722"/>
    <cellStyle name="swpHeadBraR 3 2 3 3" xfId="37723"/>
    <cellStyle name="swpHeadBraR 3 2 4" xfId="37724"/>
    <cellStyle name="swpHeadBraR 3 2 4 2" xfId="37725"/>
    <cellStyle name="swpHeadBraR 3 2 5" xfId="37726"/>
    <cellStyle name="swpHeadBraR 3 2 6" xfId="37727"/>
    <cellStyle name="swpHeadBraR 3 2 7" xfId="37728"/>
    <cellStyle name="swpHeadBraR 3 3" xfId="37729"/>
    <cellStyle name="swpHeadBraR 3 3 2" xfId="37730"/>
    <cellStyle name="swpHeadBraR 3 4" xfId="37731"/>
    <cellStyle name="swpHeadBraR 3 4 2" xfId="37732"/>
    <cellStyle name="swpHeadBraR 3 4 2 2" xfId="37733"/>
    <cellStyle name="swpHeadBraR 3 4 3" xfId="37734"/>
    <cellStyle name="swpHeadBraR 3 5" xfId="37735"/>
    <cellStyle name="swpHeadBraR 3 5 2" xfId="37736"/>
    <cellStyle name="swpHeadBraR 3 6" xfId="37737"/>
    <cellStyle name="swpHeadBraR 3 7" xfId="37738"/>
    <cellStyle name="swpHeadBraR 3 8" xfId="37739"/>
    <cellStyle name="swpHeadBraR 4" xfId="37740"/>
    <cellStyle name="swpHeadBraR 4 2" xfId="37741"/>
    <cellStyle name="swpHeadBraR 5" xfId="37742"/>
    <cellStyle name="swpHeadBraR 5 2" xfId="37743"/>
    <cellStyle name="swpHeadBraR 5 2 2" xfId="37744"/>
    <cellStyle name="swpHeadBraR 5 3" xfId="37745"/>
    <cellStyle name="swpHeadBraR 6" xfId="37746"/>
    <cellStyle name="swpHeadBraR 6 2" xfId="37747"/>
    <cellStyle name="swpHeadBraR 7" xfId="37748"/>
    <cellStyle name="swpHeadBraR 8" xfId="37749"/>
    <cellStyle name="swpHeadBraR 9" xfId="37750"/>
    <cellStyle name="swpHeadBraR_Lyxor" xfId="37751"/>
    <cellStyle name="swpTag" xfId="37752"/>
    <cellStyle name="swpTag 2" xfId="37753"/>
    <cellStyle name="swpTag 3" xfId="37754"/>
    <cellStyle name="swpTag 3 2" xfId="37755"/>
    <cellStyle name="swpTag 3 2 2" xfId="37756"/>
    <cellStyle name="swpTag 3 3" xfId="37757"/>
    <cellStyle name="swpTag 4" xfId="37758"/>
    <cellStyle name="swpTag 4 2" xfId="37759"/>
    <cellStyle name="swpTag 5" xfId="37760"/>
    <cellStyle name="swpTag 6" xfId="37761"/>
    <cellStyle name="swpTag 7" xfId="37762"/>
    <cellStyle name="swpTotals" xfId="37763"/>
    <cellStyle name="swpTotals 2" xfId="37764"/>
    <cellStyle name="swpTotals 2 2" xfId="37765"/>
    <cellStyle name="swpTotals 2 2 2" xfId="37766"/>
    <cellStyle name="swpTotals 2 2 2 2" xfId="37767"/>
    <cellStyle name="swpTotals 2 2 2 2 2" xfId="37768"/>
    <cellStyle name="swpTotals 2 2 2 3" xfId="37769"/>
    <cellStyle name="swpTotals 2 2 3" xfId="37770"/>
    <cellStyle name="swpTotals 2 2 3 2" xfId="37771"/>
    <cellStyle name="swpTotals 2 2 4" xfId="37772"/>
    <cellStyle name="swpTotals 2 2 5" xfId="37773"/>
    <cellStyle name="swpTotals 2 2 6" xfId="37774"/>
    <cellStyle name="swpTotals 2 3" xfId="37775"/>
    <cellStyle name="swpTotals 2 3 2" xfId="37776"/>
    <cellStyle name="swpTotals 2 3 2 2" xfId="37777"/>
    <cellStyle name="swpTotals 2 3 3" xfId="37778"/>
    <cellStyle name="swpTotals 2 4" xfId="37779"/>
    <cellStyle name="swpTotals 2 4 2" xfId="37780"/>
    <cellStyle name="swpTotals 2 5" xfId="37781"/>
    <cellStyle name="swpTotals 2 6" xfId="37782"/>
    <cellStyle name="swpTotals 2 7" xfId="37783"/>
    <cellStyle name="swpTotals 3" xfId="37784"/>
    <cellStyle name="swpTotals 4" xfId="37785"/>
    <cellStyle name="swpTotals 4 2" xfId="37786"/>
    <cellStyle name="swpTotals 4 2 2" xfId="37787"/>
    <cellStyle name="swpTotals 4 3" xfId="37788"/>
    <cellStyle name="swpTotals 5" xfId="37789"/>
    <cellStyle name="swpTotals 5 2" xfId="37790"/>
    <cellStyle name="swpTotals 6" xfId="37791"/>
    <cellStyle name="swpTotals 7" xfId="37792"/>
    <cellStyle name="swpTotals 8" xfId="37793"/>
    <cellStyle name="swpTotalsNo" xfId="37794"/>
    <cellStyle name="swpTotalsNo 2" xfId="37795"/>
    <cellStyle name="swpTotalsNo 2 2" xfId="37796"/>
    <cellStyle name="swpTotalsNo 2 2 2" xfId="37797"/>
    <cellStyle name="swpTotalsNo 2 2 2 2" xfId="37798"/>
    <cellStyle name="swpTotalsNo 2 2 3" xfId="37799"/>
    <cellStyle name="swpTotalsNo 2 3" xfId="37800"/>
    <cellStyle name="swpTotalsNo 2 3 2" xfId="37801"/>
    <cellStyle name="swpTotalsNo 2 4" xfId="37802"/>
    <cellStyle name="swpTotalsNo 2 5" xfId="37803"/>
    <cellStyle name="swpTotalsNo 2 6" xfId="37804"/>
    <cellStyle name="swpTotalsNo 3" xfId="37805"/>
    <cellStyle name="swpTotalsNo 3 2" xfId="37806"/>
    <cellStyle name="swpTotalsNo 3 2 2" xfId="37807"/>
    <cellStyle name="swpTotalsNo 3 2 2 2" xfId="37808"/>
    <cellStyle name="swpTotalsNo 3 2 2 2 2" xfId="37809"/>
    <cellStyle name="swpTotalsNo 3 2 2 3" xfId="37810"/>
    <cellStyle name="swpTotalsNo 3 2 3" xfId="37811"/>
    <cellStyle name="swpTotalsNo 3 2 3 2" xfId="37812"/>
    <cellStyle name="swpTotalsNo 3 2 4" xfId="37813"/>
    <cellStyle name="swpTotalsNo 3 2 5" xfId="37814"/>
    <cellStyle name="swpTotalsNo 3 2 6" xfId="37815"/>
    <cellStyle name="swpTotalsNo 3 3" xfId="37816"/>
    <cellStyle name="swpTotalsNo 3 3 2" xfId="37817"/>
    <cellStyle name="swpTotalsNo 3 3 2 2" xfId="37818"/>
    <cellStyle name="swpTotalsNo 3 3 3" xfId="37819"/>
    <cellStyle name="swpTotalsNo 3 4" xfId="37820"/>
    <cellStyle name="swpTotalsNo 3 4 2" xfId="37821"/>
    <cellStyle name="swpTotalsNo 3 5" xfId="37822"/>
    <cellStyle name="swpTotalsNo 3 6" xfId="37823"/>
    <cellStyle name="swpTotalsNo 3 7" xfId="37824"/>
    <cellStyle name="swpTotalsNo 4" xfId="37825"/>
    <cellStyle name="swpTotalsNo 5" xfId="37826"/>
    <cellStyle name="swpTotalsNo 5 2" xfId="37827"/>
    <cellStyle name="swpTotalsNo 5 2 2" xfId="37828"/>
    <cellStyle name="swpTotalsNo 5 3" xfId="37829"/>
    <cellStyle name="swpTotalsNo 6" xfId="37830"/>
    <cellStyle name="swpTotalsNo 6 2" xfId="37831"/>
    <cellStyle name="swpTotalsNo 7" xfId="37832"/>
    <cellStyle name="swpTotalsNo 8" xfId="37833"/>
    <cellStyle name="swpTotalsNo 9" xfId="37834"/>
    <cellStyle name="swpTotalsNo_Lyxor" xfId="37835"/>
    <cellStyle name="swpTotalsTotal" xfId="37836"/>
    <cellStyle name="swpTotalsTotal 2" xfId="37837"/>
    <cellStyle name="swpTotalsTotal 3" xfId="37838"/>
    <cellStyle name="swpTotalsTotal 3 2" xfId="37839"/>
    <cellStyle name="swpTotalsTotal 3 2 2" xfId="37840"/>
    <cellStyle name="swpTotalsTotal 3 3" xfId="37841"/>
    <cellStyle name="swpTotalsTotal 4" xfId="37842"/>
    <cellStyle name="swpTotalsTotal 4 2" xfId="37843"/>
    <cellStyle name="swpTotalsTotal 5" xfId="37844"/>
    <cellStyle name="swpTotalsTotal 6" xfId="37845"/>
    <cellStyle name="swpTotalsTotal 7" xfId="37846"/>
    <cellStyle name="t" xfId="37847"/>
    <cellStyle name="t 2" xfId="37848"/>
    <cellStyle name="t 2 2" xfId="37849"/>
    <cellStyle name="t 2 2 2" xfId="37850"/>
    <cellStyle name="t 2 3" xfId="37851"/>
    <cellStyle name="t 3" xfId="37852"/>
    <cellStyle name="t 3 2" xfId="37853"/>
    <cellStyle name="t 4" xfId="37854"/>
    <cellStyle name="t 5" xfId="37855"/>
    <cellStyle name="t 6" xfId="37856"/>
    <cellStyle name="Table" xfId="37857"/>
    <cellStyle name="Table 2" xfId="37858"/>
    <cellStyle name="Table 2 2" xfId="37859"/>
    <cellStyle name="Table 2 2 2" xfId="37860"/>
    <cellStyle name="Table 2 3" xfId="37861"/>
    <cellStyle name="Table 3" xfId="37862"/>
    <cellStyle name="Table 3 2" xfId="37863"/>
    <cellStyle name="Table 4" xfId="37864"/>
    <cellStyle name="Table 5" xfId="37865"/>
    <cellStyle name="Table 6" xfId="37866"/>
    <cellStyle name="TEST" xfId="37867"/>
    <cellStyle name="TEST 2" xfId="37868"/>
    <cellStyle name="TEST 2 2" xfId="37869"/>
    <cellStyle name="TEST 2 2 2" xfId="37870"/>
    <cellStyle name="TEST 2 3" xfId="37871"/>
    <cellStyle name="TEST 3" xfId="37872"/>
    <cellStyle name="TEST 3 2" xfId="37873"/>
    <cellStyle name="TEST 4" xfId="37874"/>
    <cellStyle name="TEST 5" xfId="37875"/>
    <cellStyle name="TEST 6" xfId="37876"/>
    <cellStyle name="text" xfId="37877"/>
    <cellStyle name="text 10" xfId="37878"/>
    <cellStyle name="text 11" xfId="37879"/>
    <cellStyle name="text 2" xfId="37880"/>
    <cellStyle name="text 2 2" xfId="37881"/>
    <cellStyle name="text 2 2 2" xfId="37882"/>
    <cellStyle name="text 2 2 2 2" xfId="37883"/>
    <cellStyle name="text 2 2 2 2 2" xfId="37884"/>
    <cellStyle name="text 2 2 2 3" xfId="37885"/>
    <cellStyle name="text 2 2 2 3 2" xfId="37886"/>
    <cellStyle name="text 2 2 2 3 2 2" xfId="37887"/>
    <cellStyle name="text 2 2 2 3 3" xfId="37888"/>
    <cellStyle name="text 2 2 2 4" xfId="37889"/>
    <cellStyle name="text 2 2 2 4 2" xfId="37890"/>
    <cellStyle name="text 2 2 2 5" xfId="37891"/>
    <cellStyle name="text 2 2 2 6" xfId="37892"/>
    <cellStyle name="text 2 2 2 7" xfId="37893"/>
    <cellStyle name="text 2 2 3" xfId="37894"/>
    <cellStyle name="text 2 2 3 2" xfId="37895"/>
    <cellStyle name="text 2 2 4" xfId="37896"/>
    <cellStyle name="text 2 2 4 2" xfId="37897"/>
    <cellStyle name="text 2 2 4 2 2" xfId="37898"/>
    <cellStyle name="text 2 2 4 3" xfId="37899"/>
    <cellStyle name="text 2 2 5" xfId="37900"/>
    <cellStyle name="text 2 2 5 2" xfId="37901"/>
    <cellStyle name="text 2 2 6" xfId="37902"/>
    <cellStyle name="text 2 2 7" xfId="37903"/>
    <cellStyle name="text 2 2 8" xfId="37904"/>
    <cellStyle name="text 2 3" xfId="37905"/>
    <cellStyle name="text 2 3 2" xfId="37906"/>
    <cellStyle name="text 2 3 2 2" xfId="37907"/>
    <cellStyle name="text 2 3 3" xfId="37908"/>
    <cellStyle name="text 2 3 3 2" xfId="37909"/>
    <cellStyle name="text 2 3 3 2 2" xfId="37910"/>
    <cellStyle name="text 2 3 3 3" xfId="37911"/>
    <cellStyle name="text 2 3 4" xfId="37912"/>
    <cellStyle name="text 2 3 4 2" xfId="37913"/>
    <cellStyle name="text 2 3 5" xfId="37914"/>
    <cellStyle name="text 2 3 6" xfId="37915"/>
    <cellStyle name="text 2 3 7" xfId="37916"/>
    <cellStyle name="text 2 4" xfId="37917"/>
    <cellStyle name="text 2 4 2" xfId="37918"/>
    <cellStyle name="text 2 5" xfId="37919"/>
    <cellStyle name="text 2 5 2" xfId="37920"/>
    <cellStyle name="text 2 5 2 2" xfId="37921"/>
    <cellStyle name="text 2 5 3" xfId="37922"/>
    <cellStyle name="text 2 6" xfId="37923"/>
    <cellStyle name="text 2 6 2" xfId="37924"/>
    <cellStyle name="text 2 7" xfId="37925"/>
    <cellStyle name="text 2 8" xfId="37926"/>
    <cellStyle name="text 2 9" xfId="37927"/>
    <cellStyle name="text 3" xfId="37928"/>
    <cellStyle name="text 3 2" xfId="37929"/>
    <cellStyle name="text 3 2 2" xfId="37930"/>
    <cellStyle name="text 3 2 2 2" xfId="37931"/>
    <cellStyle name="text 3 2 2 2 2" xfId="37932"/>
    <cellStyle name="text 3 2 2 3" xfId="37933"/>
    <cellStyle name="text 3 2 2 3 2" xfId="37934"/>
    <cellStyle name="text 3 2 2 3 2 2" xfId="37935"/>
    <cellStyle name="text 3 2 2 3 3" xfId="37936"/>
    <cellStyle name="text 3 2 2 4" xfId="37937"/>
    <cellStyle name="text 3 2 2 4 2" xfId="37938"/>
    <cellStyle name="text 3 2 2 5" xfId="37939"/>
    <cellStyle name="text 3 2 2 6" xfId="37940"/>
    <cellStyle name="text 3 2 2 7" xfId="37941"/>
    <cellStyle name="text 3 2 3" xfId="37942"/>
    <cellStyle name="text 3 2 3 2" xfId="37943"/>
    <cellStyle name="text 3 2 4" xfId="37944"/>
    <cellStyle name="text 3 2 4 2" xfId="37945"/>
    <cellStyle name="text 3 2 4 2 2" xfId="37946"/>
    <cellStyle name="text 3 2 4 3" xfId="37947"/>
    <cellStyle name="text 3 2 5" xfId="37948"/>
    <cellStyle name="text 3 2 5 2" xfId="37949"/>
    <cellStyle name="text 3 2 6" xfId="37950"/>
    <cellStyle name="text 3 2 7" xfId="37951"/>
    <cellStyle name="text 3 2 8" xfId="37952"/>
    <cellStyle name="text 3 3" xfId="37953"/>
    <cellStyle name="text 3 3 2" xfId="37954"/>
    <cellStyle name="text 3 3 2 2" xfId="37955"/>
    <cellStyle name="text 3 3 3" xfId="37956"/>
    <cellStyle name="text 3 3 3 2" xfId="37957"/>
    <cellStyle name="text 3 3 3 2 2" xfId="37958"/>
    <cellStyle name="text 3 3 3 3" xfId="37959"/>
    <cellStyle name="text 3 3 4" xfId="37960"/>
    <cellStyle name="text 3 3 4 2" xfId="37961"/>
    <cellStyle name="text 3 3 5" xfId="37962"/>
    <cellStyle name="text 3 3 6" xfId="37963"/>
    <cellStyle name="text 3 3 7" xfId="37964"/>
    <cellStyle name="text 3 4" xfId="37965"/>
    <cellStyle name="text 3 4 2" xfId="37966"/>
    <cellStyle name="text 3 5" xfId="37967"/>
    <cellStyle name="text 3 5 2" xfId="37968"/>
    <cellStyle name="text 3 5 2 2" xfId="37969"/>
    <cellStyle name="text 3 5 3" xfId="37970"/>
    <cellStyle name="text 3 6" xfId="37971"/>
    <cellStyle name="text 3 6 2" xfId="37972"/>
    <cellStyle name="text 3 7" xfId="37973"/>
    <cellStyle name="text 3 8" xfId="37974"/>
    <cellStyle name="text 3 9" xfId="37975"/>
    <cellStyle name="text 4" xfId="37976"/>
    <cellStyle name="text 4 2" xfId="37977"/>
    <cellStyle name="text 4 2 2" xfId="37978"/>
    <cellStyle name="text 4 3" xfId="37979"/>
    <cellStyle name="text 4 3 2" xfId="37980"/>
    <cellStyle name="text 4 3 2 2" xfId="37981"/>
    <cellStyle name="text 4 3 3" xfId="37982"/>
    <cellStyle name="text 4 4" xfId="37983"/>
    <cellStyle name="text 4 4 2" xfId="37984"/>
    <cellStyle name="text 4 5" xfId="37985"/>
    <cellStyle name="text 4 6" xfId="37986"/>
    <cellStyle name="text 4 7" xfId="37987"/>
    <cellStyle name="text 5" xfId="37988"/>
    <cellStyle name="text 5 2" xfId="37989"/>
    <cellStyle name="text 5 2 2" xfId="37990"/>
    <cellStyle name="text 5 2 2 2" xfId="37991"/>
    <cellStyle name="text 5 2 3" xfId="37992"/>
    <cellStyle name="text 5 3" xfId="37993"/>
    <cellStyle name="text 5 3 2" xfId="37994"/>
    <cellStyle name="text 5 4" xfId="37995"/>
    <cellStyle name="text 5 5" xfId="37996"/>
    <cellStyle name="text 5 6" xfId="37997"/>
    <cellStyle name="text 6" xfId="37998"/>
    <cellStyle name="text 6 2" xfId="37999"/>
    <cellStyle name="text 7" xfId="38000"/>
    <cellStyle name="text 7 2" xfId="38001"/>
    <cellStyle name="text 7 2 2" xfId="38002"/>
    <cellStyle name="text 7 3" xfId="38003"/>
    <cellStyle name="text 8" xfId="38004"/>
    <cellStyle name="text 8 2" xfId="38005"/>
    <cellStyle name="text 9" xfId="38006"/>
    <cellStyle name="text2" xfId="38007"/>
    <cellStyle name="text2 2" xfId="38008"/>
    <cellStyle name="text2 2 2" xfId="38009"/>
    <cellStyle name="text2 2 2 2" xfId="38010"/>
    <cellStyle name="text2 2 3" xfId="38011"/>
    <cellStyle name="text2 3" xfId="38012"/>
    <cellStyle name="text2 3 2" xfId="38013"/>
    <cellStyle name="text2 4" xfId="38014"/>
    <cellStyle name="text2 5" xfId="38015"/>
    <cellStyle name="text2 6" xfId="38016"/>
    <cellStyle name="TextBold" xfId="38017"/>
    <cellStyle name="TextBold 2" xfId="38018"/>
    <cellStyle name="TextBold 2 2" xfId="38019"/>
    <cellStyle name="TextBold 2 2 2" xfId="38020"/>
    <cellStyle name="TextBold 2 3" xfId="38021"/>
    <cellStyle name="TextBold 3" xfId="38022"/>
    <cellStyle name="TextBold 3 2" xfId="38023"/>
    <cellStyle name="TextBold 4" xfId="38024"/>
    <cellStyle name="TextBold 5" xfId="38025"/>
    <cellStyle name="TextBold 6" xfId="38026"/>
    <cellStyle name="Texte explicatif 2" xfId="38027"/>
    <cellStyle name="Texte explicatif 2 2" xfId="38028"/>
    <cellStyle name="Texte explicatif 2 2 2" xfId="38029"/>
    <cellStyle name="Texte explicatif 2 2 2 2" xfId="38030"/>
    <cellStyle name="Texte explicatif 2 2 2 2 2" xfId="38031"/>
    <cellStyle name="Texte explicatif 2 2 2 3" xfId="38032"/>
    <cellStyle name="Texte explicatif 2 2 3" xfId="38033"/>
    <cellStyle name="Texte explicatif 2 2 3 2" xfId="38034"/>
    <cellStyle name="Texte explicatif 2 2 4" xfId="38035"/>
    <cellStyle name="Texte explicatif 2 2 5" xfId="38036"/>
    <cellStyle name="Texte explicatif 2 2 6" xfId="38037"/>
    <cellStyle name="Texte explicatif 2 3" xfId="38038"/>
    <cellStyle name="Texte explicatif 2 4" xfId="38039"/>
    <cellStyle name="Texte explicatif 2 4 2" xfId="38040"/>
    <cellStyle name="Texte explicatif 2 4 2 2" xfId="38041"/>
    <cellStyle name="Texte explicatif 2 4 3" xfId="38042"/>
    <cellStyle name="Texte explicatif 2 5" xfId="38043"/>
    <cellStyle name="Texte explicatif 2 5 2" xfId="38044"/>
    <cellStyle name="Texte explicatif 2 6" xfId="38045"/>
    <cellStyle name="Texte explicatif 2 7" xfId="38046"/>
    <cellStyle name="Texte explicatif 2 8" xfId="38047"/>
    <cellStyle name="Texte explicatif 3" xfId="38048"/>
    <cellStyle name="Texte explicatif 3 2" xfId="38049"/>
    <cellStyle name="Texte explicatif 3 2 2" xfId="38050"/>
    <cellStyle name="Texte explicatif 3 2 3" xfId="38051"/>
    <cellStyle name="Texte explicatif 3 3" xfId="38052"/>
    <cellStyle name="Texte explicatif 3 4" xfId="38053"/>
    <cellStyle name="Texte explicatif 3 5" xfId="38054"/>
    <cellStyle name="Texte explicatif 3 6" xfId="38055"/>
    <cellStyle name="Texte explicatif 4" xfId="38056"/>
    <cellStyle name="Texte explicatif 4 2" xfId="38057"/>
    <cellStyle name="Texte explicatif 5" xfId="38058"/>
    <cellStyle name="Texte explicatif 5 2" xfId="38059"/>
    <cellStyle name="Texte explicatif 6" xfId="38060"/>
    <cellStyle name="TextItalic" xfId="38061"/>
    <cellStyle name="TextItalic 2" xfId="38062"/>
    <cellStyle name="TextItalic 2 2" xfId="38063"/>
    <cellStyle name="TextItalic 2 2 2" xfId="38064"/>
    <cellStyle name="TextItalic 2 3" xfId="38065"/>
    <cellStyle name="TextItalic 3" xfId="38066"/>
    <cellStyle name="TextItalic 3 2" xfId="38067"/>
    <cellStyle name="TextItalic 4" xfId="38068"/>
    <cellStyle name="TextItalic 5" xfId="38069"/>
    <cellStyle name="TextItalic 6" xfId="38070"/>
    <cellStyle name="TextNormal" xfId="38071"/>
    <cellStyle name="TextNormal 2" xfId="38072"/>
    <cellStyle name="TextNormal 2 2" xfId="38073"/>
    <cellStyle name="TextNormal 2 2 2" xfId="38074"/>
    <cellStyle name="TextNormal 2 3" xfId="38075"/>
    <cellStyle name="TextNormal 3" xfId="38076"/>
    <cellStyle name="TextNormal 3 2" xfId="38077"/>
    <cellStyle name="TextNormal 4" xfId="38078"/>
    <cellStyle name="TextNormal 5" xfId="38079"/>
    <cellStyle name="TextNormal 6" xfId="38080"/>
    <cellStyle name="theta" xfId="38081"/>
    <cellStyle name="theta 2" xfId="38082"/>
    <cellStyle name="theta 2 2" xfId="38083"/>
    <cellStyle name="theta 2 2 2" xfId="38084"/>
    <cellStyle name="theta 2 3" xfId="38085"/>
    <cellStyle name="theta 3" xfId="38086"/>
    <cellStyle name="theta 3 2" xfId="38087"/>
    <cellStyle name="theta 4" xfId="38088"/>
    <cellStyle name="theta 5" xfId="38089"/>
    <cellStyle name="theta 6" xfId="38090"/>
    <cellStyle name="Thousand" xfId="38091"/>
    <cellStyle name="Thousand 2" xfId="38092"/>
    <cellStyle name="Thousand 2 2" xfId="38093"/>
    <cellStyle name="Thousand 2 2 2" xfId="38094"/>
    <cellStyle name="Thousand 2 2 2 2" xfId="38095"/>
    <cellStyle name="Thousand 2 2 3" xfId="38096"/>
    <cellStyle name="Thousand 2 2 3 2" xfId="38097"/>
    <cellStyle name="Thousand 2 2 3 2 2" xfId="38098"/>
    <cellStyle name="Thousand 2 2 3 3" xfId="38099"/>
    <cellStyle name="Thousand 2 2 4" xfId="38100"/>
    <cellStyle name="Thousand 2 2 4 2" xfId="38101"/>
    <cellStyle name="Thousand 2 2 5" xfId="38102"/>
    <cellStyle name="Thousand 2 2 6" xfId="38103"/>
    <cellStyle name="Thousand 2 2 7" xfId="38104"/>
    <cellStyle name="Thousand 2 3" xfId="38105"/>
    <cellStyle name="Thousand 2 3 2" xfId="38106"/>
    <cellStyle name="Thousand 2 4" xfId="38107"/>
    <cellStyle name="Thousand 2 4 2" xfId="38108"/>
    <cellStyle name="Thousand 2 4 2 2" xfId="38109"/>
    <cellStyle name="Thousand 2 4 3" xfId="38110"/>
    <cellStyle name="Thousand 2 5" xfId="38111"/>
    <cellStyle name="Thousand 2 5 2" xfId="38112"/>
    <cellStyle name="Thousand 2 6" xfId="38113"/>
    <cellStyle name="Thousand 2 7" xfId="38114"/>
    <cellStyle name="Thousand 2 8" xfId="38115"/>
    <cellStyle name="Thousand 3" xfId="38116"/>
    <cellStyle name="Thousand 3 2" xfId="38117"/>
    <cellStyle name="Thousand 3 2 2" xfId="38118"/>
    <cellStyle name="Thousand 3 2 2 2" xfId="38119"/>
    <cellStyle name="Thousand 3 2 3" xfId="38120"/>
    <cellStyle name="Thousand 3 2 3 2" xfId="38121"/>
    <cellStyle name="Thousand 3 2 3 2 2" xfId="38122"/>
    <cellStyle name="Thousand 3 2 3 3" xfId="38123"/>
    <cellStyle name="Thousand 3 2 4" xfId="38124"/>
    <cellStyle name="Thousand 3 2 4 2" xfId="38125"/>
    <cellStyle name="Thousand 3 2 5" xfId="38126"/>
    <cellStyle name="Thousand 3 2 6" xfId="38127"/>
    <cellStyle name="Thousand 3 2 7" xfId="38128"/>
    <cellStyle name="Thousand 3 3" xfId="38129"/>
    <cellStyle name="Thousand 3 3 2" xfId="38130"/>
    <cellStyle name="Thousand 3 4" xfId="38131"/>
    <cellStyle name="Thousand 3 4 2" xfId="38132"/>
    <cellStyle name="Thousand 3 4 2 2" xfId="38133"/>
    <cellStyle name="Thousand 3 4 3" xfId="38134"/>
    <cellStyle name="Thousand 3 5" xfId="38135"/>
    <cellStyle name="Thousand 3 5 2" xfId="38136"/>
    <cellStyle name="Thousand 3 6" xfId="38137"/>
    <cellStyle name="Thousand 3 7" xfId="38138"/>
    <cellStyle name="Thousand 3 8" xfId="38139"/>
    <cellStyle name="Thousand 4" xfId="38140"/>
    <cellStyle name="Thousand 4 2" xfId="38141"/>
    <cellStyle name="Thousand 5" xfId="38142"/>
    <cellStyle name="Thousand 5 2" xfId="38143"/>
    <cellStyle name="Thousand 5 2 2" xfId="38144"/>
    <cellStyle name="Thousand 5 3" xfId="38145"/>
    <cellStyle name="Thousand 6" xfId="38146"/>
    <cellStyle name="Thousand 6 2" xfId="38147"/>
    <cellStyle name="Thousand 7" xfId="38148"/>
    <cellStyle name="Thousand 8" xfId="38149"/>
    <cellStyle name="Thousand 9" xfId="38150"/>
    <cellStyle name="Time" xfId="38151"/>
    <cellStyle name="Time 2" xfId="38152"/>
    <cellStyle name="Time 2 2" xfId="38153"/>
    <cellStyle name="Time 2 2 2" xfId="38154"/>
    <cellStyle name="Time 2 3" xfId="38155"/>
    <cellStyle name="Time 3" xfId="38156"/>
    <cellStyle name="Time 3 2" xfId="38157"/>
    <cellStyle name="Time 4" xfId="38158"/>
    <cellStyle name="Time 5" xfId="38159"/>
    <cellStyle name="Time 6" xfId="38160"/>
    <cellStyle name="Title - PROJECT" xfId="38161"/>
    <cellStyle name="Title - PROJECT 2" xfId="38162"/>
    <cellStyle name="Title - PROJECT 2 2" xfId="38163"/>
    <cellStyle name="Title - PROJECT 2 2 2" xfId="38164"/>
    <cellStyle name="Title - PROJECT 2 3" xfId="38165"/>
    <cellStyle name="Title - PROJECT 3" xfId="38166"/>
    <cellStyle name="Title - PROJECT 3 2" xfId="38167"/>
    <cellStyle name="Title - PROJECT 4" xfId="38168"/>
    <cellStyle name="Title - PROJECT 5" xfId="38169"/>
    <cellStyle name="Title - PROJECT 6" xfId="38170"/>
    <cellStyle name="Title - Underline" xfId="38171"/>
    <cellStyle name="Title - Underline 2" xfId="38172"/>
    <cellStyle name="Title - Underline 2 2" xfId="38173"/>
    <cellStyle name="Title - Underline 2 2 2" xfId="38174"/>
    <cellStyle name="Title - Underline 2 3" xfId="38175"/>
    <cellStyle name="Title - Underline 3" xfId="38176"/>
    <cellStyle name="Title - Underline 3 2" xfId="38177"/>
    <cellStyle name="Title - Underline 4" xfId="38178"/>
    <cellStyle name="Title - Underline 5" xfId="38179"/>
    <cellStyle name="Title - Underline 6" xfId="38180"/>
    <cellStyle name="Title 10" xfId="38181"/>
    <cellStyle name="Title 10 2" xfId="38182"/>
    <cellStyle name="Title 10 2 2" xfId="38183"/>
    <cellStyle name="Title 10 2 2 2" xfId="38184"/>
    <cellStyle name="Title 10 2 3" xfId="38185"/>
    <cellStyle name="Title 10 3" xfId="38186"/>
    <cellStyle name="Title 10 3 2" xfId="38187"/>
    <cellStyle name="Title 10 4" xfId="38188"/>
    <cellStyle name="Title 10 5" xfId="38189"/>
    <cellStyle name="Title 10 6" xfId="38190"/>
    <cellStyle name="Title 11" xfId="38191"/>
    <cellStyle name="Title 11 2" xfId="38192"/>
    <cellStyle name="Title 11 2 2" xfId="38193"/>
    <cellStyle name="Title 11 2 2 2" xfId="38194"/>
    <cellStyle name="Title 11 2 3" xfId="38195"/>
    <cellStyle name="Title 11 3" xfId="38196"/>
    <cellStyle name="Title 11 3 2" xfId="38197"/>
    <cellStyle name="Title 11 4" xfId="38198"/>
    <cellStyle name="Title 11 5" xfId="38199"/>
    <cellStyle name="Title 11 6" xfId="38200"/>
    <cellStyle name="Title 12" xfId="38201"/>
    <cellStyle name="Title 12 2" xfId="38202"/>
    <cellStyle name="Title 12 2 2" xfId="38203"/>
    <cellStyle name="Title 12 2 2 2" xfId="38204"/>
    <cellStyle name="Title 12 2 3" xfId="38205"/>
    <cellStyle name="Title 12 3" xfId="38206"/>
    <cellStyle name="Title 12 3 2" xfId="38207"/>
    <cellStyle name="Title 12 4" xfId="38208"/>
    <cellStyle name="Title 12 5" xfId="38209"/>
    <cellStyle name="Title 12 6" xfId="38210"/>
    <cellStyle name="Title 13" xfId="38211"/>
    <cellStyle name="Title 13 2" xfId="38212"/>
    <cellStyle name="Title 13 2 2" xfId="38213"/>
    <cellStyle name="Title 13 2 2 2" xfId="38214"/>
    <cellStyle name="Title 13 2 3" xfId="38215"/>
    <cellStyle name="Title 13 3" xfId="38216"/>
    <cellStyle name="Title 13 3 2" xfId="38217"/>
    <cellStyle name="Title 13 4" xfId="38218"/>
    <cellStyle name="Title 13 5" xfId="38219"/>
    <cellStyle name="Title 13 6" xfId="38220"/>
    <cellStyle name="Title 14" xfId="38221"/>
    <cellStyle name="Title 14 2" xfId="38222"/>
    <cellStyle name="Title 14 2 2" xfId="38223"/>
    <cellStyle name="Title 14 2 2 2" xfId="38224"/>
    <cellStyle name="Title 14 2 3" xfId="38225"/>
    <cellStyle name="Title 14 3" xfId="38226"/>
    <cellStyle name="Title 14 3 2" xfId="38227"/>
    <cellStyle name="Title 14 4" xfId="38228"/>
    <cellStyle name="Title 14 5" xfId="38229"/>
    <cellStyle name="Title 14 6" xfId="38230"/>
    <cellStyle name="Title 15" xfId="38231"/>
    <cellStyle name="Title 15 2" xfId="38232"/>
    <cellStyle name="Title 15 2 2" xfId="38233"/>
    <cellStyle name="Title 15 2 2 2" xfId="38234"/>
    <cellStyle name="Title 15 2 3" xfId="38235"/>
    <cellStyle name="Title 15 3" xfId="38236"/>
    <cellStyle name="Title 15 3 2" xfId="38237"/>
    <cellStyle name="Title 15 4" xfId="38238"/>
    <cellStyle name="Title 15 5" xfId="38239"/>
    <cellStyle name="Title 15 6" xfId="38240"/>
    <cellStyle name="Title 16" xfId="38241"/>
    <cellStyle name="Title 16 2" xfId="38242"/>
    <cellStyle name="Title 16 2 2" xfId="38243"/>
    <cellStyle name="Title 16 2 2 2" xfId="38244"/>
    <cellStyle name="Title 16 2 3" xfId="38245"/>
    <cellStyle name="Title 16 3" xfId="38246"/>
    <cellStyle name="Title 16 3 2" xfId="38247"/>
    <cellStyle name="Title 16 4" xfId="38248"/>
    <cellStyle name="Title 16 5" xfId="38249"/>
    <cellStyle name="Title 16 6" xfId="38250"/>
    <cellStyle name="Title 17" xfId="38251"/>
    <cellStyle name="Title 17 2" xfId="38252"/>
    <cellStyle name="Title 17 2 2" xfId="38253"/>
    <cellStyle name="Title 17 2 2 2" xfId="38254"/>
    <cellStyle name="Title 17 2 3" xfId="38255"/>
    <cellStyle name="Title 17 3" xfId="38256"/>
    <cellStyle name="Title 17 3 2" xfId="38257"/>
    <cellStyle name="Title 17 4" xfId="38258"/>
    <cellStyle name="Title 17 5" xfId="38259"/>
    <cellStyle name="Title 17 6" xfId="38260"/>
    <cellStyle name="Title 18" xfId="38261"/>
    <cellStyle name="Title 18 2" xfId="38262"/>
    <cellStyle name="Title 18 2 2" xfId="38263"/>
    <cellStyle name="Title 18 2 2 2" xfId="38264"/>
    <cellStyle name="Title 18 2 3" xfId="38265"/>
    <cellStyle name="Title 18 3" xfId="38266"/>
    <cellStyle name="Title 18 3 2" xfId="38267"/>
    <cellStyle name="Title 18 4" xfId="38268"/>
    <cellStyle name="Title 18 5" xfId="38269"/>
    <cellStyle name="Title 18 6" xfId="38270"/>
    <cellStyle name="Title 19" xfId="38271"/>
    <cellStyle name="Title 19 2" xfId="38272"/>
    <cellStyle name="Title 19 2 2" xfId="38273"/>
    <cellStyle name="Title 19 2 2 2" xfId="38274"/>
    <cellStyle name="Title 19 2 3" xfId="38275"/>
    <cellStyle name="Title 19 3" xfId="38276"/>
    <cellStyle name="Title 19 3 2" xfId="38277"/>
    <cellStyle name="Title 19 4" xfId="38278"/>
    <cellStyle name="Title 19 5" xfId="38279"/>
    <cellStyle name="Title 19 6" xfId="38280"/>
    <cellStyle name="Title 2" xfId="38281"/>
    <cellStyle name="Title 2 2" xfId="38282"/>
    <cellStyle name="Title 2 2 2" xfId="38283"/>
    <cellStyle name="Title 2 2 2 2" xfId="38284"/>
    <cellStyle name="Title 2 2 2 2 2" xfId="38285"/>
    <cellStyle name="Title 2 2 2 3" xfId="38286"/>
    <cellStyle name="Title 2 2 3" xfId="38287"/>
    <cellStyle name="Title 2 2 3 2" xfId="38288"/>
    <cellStyle name="Title 2 2 4" xfId="38289"/>
    <cellStyle name="Title 2 2 5" xfId="38290"/>
    <cellStyle name="Title 2 2 6" xfId="38291"/>
    <cellStyle name="Title 2 3" xfId="38292"/>
    <cellStyle name="Title 2 4" xfId="38293"/>
    <cellStyle name="Title 2 4 2" xfId="38294"/>
    <cellStyle name="Title 2 4 2 2" xfId="38295"/>
    <cellStyle name="Title 2 4 3" xfId="38296"/>
    <cellStyle name="Title 2 5" xfId="38297"/>
    <cellStyle name="Title 2 5 2" xfId="38298"/>
    <cellStyle name="Title 2 6" xfId="38299"/>
    <cellStyle name="Title 2 7" xfId="38300"/>
    <cellStyle name="Title 2 8" xfId="38301"/>
    <cellStyle name="Title 20" xfId="38302"/>
    <cellStyle name="Title 20 2" xfId="38303"/>
    <cellStyle name="Title 20 2 2" xfId="38304"/>
    <cellStyle name="Title 20 2 2 2" xfId="38305"/>
    <cellStyle name="Title 20 2 3" xfId="38306"/>
    <cellStyle name="Title 20 3" xfId="38307"/>
    <cellStyle name="Title 20 3 2" xfId="38308"/>
    <cellStyle name="Title 20 4" xfId="38309"/>
    <cellStyle name="Title 20 5" xfId="38310"/>
    <cellStyle name="Title 20 6" xfId="38311"/>
    <cellStyle name="Title 21" xfId="38312"/>
    <cellStyle name="Title 21 2" xfId="38313"/>
    <cellStyle name="Title 21 2 2" xfId="38314"/>
    <cellStyle name="Title 21 2 2 2" xfId="38315"/>
    <cellStyle name="Title 21 2 3" xfId="38316"/>
    <cellStyle name="Title 21 3" xfId="38317"/>
    <cellStyle name="Title 21 3 2" xfId="38318"/>
    <cellStyle name="Title 21 4" xfId="38319"/>
    <cellStyle name="Title 21 5" xfId="38320"/>
    <cellStyle name="Title 21 6" xfId="38321"/>
    <cellStyle name="Title 22" xfId="38322"/>
    <cellStyle name="Title 22 2" xfId="38323"/>
    <cellStyle name="Title 22 2 2" xfId="38324"/>
    <cellStyle name="Title 22 2 2 2" xfId="38325"/>
    <cellStyle name="Title 22 2 3" xfId="38326"/>
    <cellStyle name="Title 22 3" xfId="38327"/>
    <cellStyle name="Title 22 3 2" xfId="38328"/>
    <cellStyle name="Title 22 4" xfId="38329"/>
    <cellStyle name="Title 22 5" xfId="38330"/>
    <cellStyle name="Title 22 6" xfId="38331"/>
    <cellStyle name="Title 23" xfId="38332"/>
    <cellStyle name="Title 23 2" xfId="38333"/>
    <cellStyle name="Title 23 2 2" xfId="38334"/>
    <cellStyle name="Title 23 2 2 2" xfId="38335"/>
    <cellStyle name="Title 23 2 3" xfId="38336"/>
    <cellStyle name="Title 23 3" xfId="38337"/>
    <cellStyle name="Title 23 3 2" xfId="38338"/>
    <cellStyle name="Title 23 4" xfId="38339"/>
    <cellStyle name="Title 23 5" xfId="38340"/>
    <cellStyle name="Title 23 6" xfId="38341"/>
    <cellStyle name="Title 24" xfId="38342"/>
    <cellStyle name="Title 24 2" xfId="38343"/>
    <cellStyle name="Title 24 2 2" xfId="38344"/>
    <cellStyle name="Title 24 2 2 2" xfId="38345"/>
    <cellStyle name="Title 24 2 2 2 2" xfId="38346"/>
    <cellStyle name="Title 24 2 2 3" xfId="38347"/>
    <cellStyle name="Title 24 2 3" xfId="38348"/>
    <cellStyle name="Title 24 2 3 2" xfId="38349"/>
    <cellStyle name="Title 24 2 4" xfId="38350"/>
    <cellStyle name="Title 24 2 5" xfId="38351"/>
    <cellStyle name="Title 24 2 6" xfId="38352"/>
    <cellStyle name="Title 24 3" xfId="38353"/>
    <cellStyle name="Title 24 3 2" xfId="38354"/>
    <cellStyle name="Title 24 3 2 2" xfId="38355"/>
    <cellStyle name="Title 24 3 3" xfId="38356"/>
    <cellStyle name="Title 24 4" xfId="38357"/>
    <cellStyle name="Title 24 4 2" xfId="38358"/>
    <cellStyle name="Title 24 5" xfId="38359"/>
    <cellStyle name="Title 24 6" xfId="38360"/>
    <cellStyle name="Title 24 7" xfId="38361"/>
    <cellStyle name="Title 25" xfId="38362"/>
    <cellStyle name="Title 25 2" xfId="38363"/>
    <cellStyle name="Title 25 2 2" xfId="38364"/>
    <cellStyle name="Title 25 2 2 2" xfId="38365"/>
    <cellStyle name="Title 25 2 3" xfId="38366"/>
    <cellStyle name="Title 25 3" xfId="38367"/>
    <cellStyle name="Title 25 3 2" xfId="38368"/>
    <cellStyle name="Title 25 4" xfId="38369"/>
    <cellStyle name="Title 25 5" xfId="38370"/>
    <cellStyle name="Title 25 6" xfId="38371"/>
    <cellStyle name="Title 26" xfId="38372"/>
    <cellStyle name="Title 26 2" xfId="38373"/>
    <cellStyle name="Title 26 2 2" xfId="38374"/>
    <cellStyle name="Title 26 2 2 2" xfId="38375"/>
    <cellStyle name="Title 26 2 3" xfId="38376"/>
    <cellStyle name="Title 26 3" xfId="38377"/>
    <cellStyle name="Title 26 3 2" xfId="38378"/>
    <cellStyle name="Title 26 4" xfId="38379"/>
    <cellStyle name="Title 26 5" xfId="38380"/>
    <cellStyle name="Title 26 6" xfId="38381"/>
    <cellStyle name="Title 27" xfId="38382"/>
    <cellStyle name="Title 27 2" xfId="38383"/>
    <cellStyle name="Title 27 2 2" xfId="38384"/>
    <cellStyle name="Title 27 2 2 2" xfId="38385"/>
    <cellStyle name="Title 27 2 3" xfId="38386"/>
    <cellStyle name="Title 27 3" xfId="38387"/>
    <cellStyle name="Title 27 3 2" xfId="38388"/>
    <cellStyle name="Title 27 4" xfId="38389"/>
    <cellStyle name="Title 27 5" xfId="38390"/>
    <cellStyle name="Title 27 6" xfId="38391"/>
    <cellStyle name="Title 28" xfId="38392"/>
    <cellStyle name="Title 28 2" xfId="38393"/>
    <cellStyle name="Title 28 2 2" xfId="38394"/>
    <cellStyle name="Title 28 2 2 2" xfId="38395"/>
    <cellStyle name="Title 28 2 3" xfId="38396"/>
    <cellStyle name="Title 28 3" xfId="38397"/>
    <cellStyle name="Title 28 3 2" xfId="38398"/>
    <cellStyle name="Title 28 4" xfId="38399"/>
    <cellStyle name="Title 28 5" xfId="38400"/>
    <cellStyle name="Title 28 6" xfId="38401"/>
    <cellStyle name="Title 29" xfId="38402"/>
    <cellStyle name="Title 29 2" xfId="38403"/>
    <cellStyle name="Title 29 2 2" xfId="38404"/>
    <cellStyle name="Title 29 2 2 2" xfId="38405"/>
    <cellStyle name="Title 29 2 3" xfId="38406"/>
    <cellStyle name="Title 29 3" xfId="38407"/>
    <cellStyle name="Title 29 3 2" xfId="38408"/>
    <cellStyle name="Title 29 4" xfId="38409"/>
    <cellStyle name="Title 29 5" xfId="38410"/>
    <cellStyle name="Title 29 6" xfId="38411"/>
    <cellStyle name="Title 3" xfId="38412"/>
    <cellStyle name="Title 3 2" xfId="38413"/>
    <cellStyle name="Title 3 2 2" xfId="38414"/>
    <cellStyle name="Title 3 2 2 2" xfId="38415"/>
    <cellStyle name="Title 3 2 2 2 2" xfId="38416"/>
    <cellStyle name="Title 3 2 2 3" xfId="38417"/>
    <cellStyle name="Title 3 2 3" xfId="38418"/>
    <cellStyle name="Title 3 2 3 2" xfId="38419"/>
    <cellStyle name="Title 3 2 4" xfId="38420"/>
    <cellStyle name="Title 3 2 5" xfId="38421"/>
    <cellStyle name="Title 3 2 6" xfId="38422"/>
    <cellStyle name="Title 3 3" xfId="38423"/>
    <cellStyle name="Title 3 3 2" xfId="38424"/>
    <cellStyle name="Title 3 3 2 2" xfId="38425"/>
    <cellStyle name="Title 3 3 2 2 2" xfId="38426"/>
    <cellStyle name="Title 3 3 2 3" xfId="38427"/>
    <cellStyle name="Title 3 3 3" xfId="38428"/>
    <cellStyle name="Title 3 3 3 2" xfId="38429"/>
    <cellStyle name="Title 3 3 4" xfId="38430"/>
    <cellStyle name="Title 3 3 5" xfId="38431"/>
    <cellStyle name="Title 3 3 6" xfId="38432"/>
    <cellStyle name="Title 3 4" xfId="38433"/>
    <cellStyle name="Title 3 4 2" xfId="38434"/>
    <cellStyle name="Title 3 4 2 2" xfId="38435"/>
    <cellStyle name="Title 3 4 3" xfId="38436"/>
    <cellStyle name="Title 3 5" xfId="38437"/>
    <cellStyle name="Title 3 5 2" xfId="38438"/>
    <cellStyle name="Title 3 6" xfId="38439"/>
    <cellStyle name="Title 3 7" xfId="38440"/>
    <cellStyle name="Title 3 8" xfId="38441"/>
    <cellStyle name="Title 30" xfId="38442"/>
    <cellStyle name="Title 30 2" xfId="38443"/>
    <cellStyle name="Title 30 2 2" xfId="38444"/>
    <cellStyle name="Title 30 2 2 2" xfId="38445"/>
    <cellStyle name="Title 30 2 3" xfId="38446"/>
    <cellStyle name="Title 30 3" xfId="38447"/>
    <cellStyle name="Title 30 3 2" xfId="38448"/>
    <cellStyle name="Title 30 4" xfId="38449"/>
    <cellStyle name="Title 30 5" xfId="38450"/>
    <cellStyle name="Title 30 6" xfId="38451"/>
    <cellStyle name="Title 31" xfId="38452"/>
    <cellStyle name="Title 31 2" xfId="38453"/>
    <cellStyle name="Title 31 2 2" xfId="38454"/>
    <cellStyle name="Title 31 2 2 2" xfId="38455"/>
    <cellStyle name="Title 31 2 3" xfId="38456"/>
    <cellStyle name="Title 31 3" xfId="38457"/>
    <cellStyle name="Title 31 3 2" xfId="38458"/>
    <cellStyle name="Title 31 4" xfId="38459"/>
    <cellStyle name="Title 31 5" xfId="38460"/>
    <cellStyle name="Title 31 6" xfId="38461"/>
    <cellStyle name="Title 32" xfId="38462"/>
    <cellStyle name="Title 32 2" xfId="38463"/>
    <cellStyle name="Title 32 2 2" xfId="38464"/>
    <cellStyle name="Title 32 2 2 2" xfId="38465"/>
    <cellStyle name="Title 32 2 3" xfId="38466"/>
    <cellStyle name="Title 32 3" xfId="38467"/>
    <cellStyle name="Title 32 3 2" xfId="38468"/>
    <cellStyle name="Title 32 4" xfId="38469"/>
    <cellStyle name="Title 32 5" xfId="38470"/>
    <cellStyle name="Title 32 6" xfId="38471"/>
    <cellStyle name="Title 33" xfId="38472"/>
    <cellStyle name="Title 33 2" xfId="38473"/>
    <cellStyle name="Title 33 2 2" xfId="38474"/>
    <cellStyle name="Title 33 2 2 2" xfId="38475"/>
    <cellStyle name="Title 33 2 3" xfId="38476"/>
    <cellStyle name="Title 33 3" xfId="38477"/>
    <cellStyle name="Title 33 3 2" xfId="38478"/>
    <cellStyle name="Title 33 4" xfId="38479"/>
    <cellStyle name="Title 33 5" xfId="38480"/>
    <cellStyle name="Title 33 6" xfId="38481"/>
    <cellStyle name="Title 34" xfId="38482"/>
    <cellStyle name="Title 34 2" xfId="38483"/>
    <cellStyle name="Title 34 2 2" xfId="38484"/>
    <cellStyle name="Title 34 2 2 2" xfId="38485"/>
    <cellStyle name="Title 34 2 3" xfId="38486"/>
    <cellStyle name="Title 34 3" xfId="38487"/>
    <cellStyle name="Title 34 3 2" xfId="38488"/>
    <cellStyle name="Title 34 4" xfId="38489"/>
    <cellStyle name="Title 34 5" xfId="38490"/>
    <cellStyle name="Title 34 6" xfId="38491"/>
    <cellStyle name="Title 35" xfId="38492"/>
    <cellStyle name="Title 35 2" xfId="38493"/>
    <cellStyle name="Title 35 2 2" xfId="38494"/>
    <cellStyle name="Title 35 2 2 2" xfId="38495"/>
    <cellStyle name="Title 35 2 3" xfId="38496"/>
    <cellStyle name="Title 35 3" xfId="38497"/>
    <cellStyle name="Title 35 3 2" xfId="38498"/>
    <cellStyle name="Title 35 4" xfId="38499"/>
    <cellStyle name="Title 35 5" xfId="38500"/>
    <cellStyle name="Title 35 6" xfId="38501"/>
    <cellStyle name="Title 36" xfId="38502"/>
    <cellStyle name="Title 36 2" xfId="38503"/>
    <cellStyle name="Title 36 2 2" xfId="38504"/>
    <cellStyle name="Title 36 2 2 2" xfId="38505"/>
    <cellStyle name="Title 36 2 3" xfId="38506"/>
    <cellStyle name="Title 36 3" xfId="38507"/>
    <cellStyle name="Title 36 3 2" xfId="38508"/>
    <cellStyle name="Title 36 4" xfId="38509"/>
    <cellStyle name="Title 36 5" xfId="38510"/>
    <cellStyle name="Title 36 6" xfId="38511"/>
    <cellStyle name="Title 37" xfId="38512"/>
    <cellStyle name="Title 37 2" xfId="38513"/>
    <cellStyle name="Title 37 2 2" xfId="38514"/>
    <cellStyle name="Title 37 2 2 2" xfId="38515"/>
    <cellStyle name="Title 37 2 3" xfId="38516"/>
    <cellStyle name="Title 37 3" xfId="38517"/>
    <cellStyle name="Title 37 3 2" xfId="38518"/>
    <cellStyle name="Title 37 4" xfId="38519"/>
    <cellStyle name="Title 37 5" xfId="38520"/>
    <cellStyle name="Title 37 6" xfId="38521"/>
    <cellStyle name="Title 38" xfId="38522"/>
    <cellStyle name="Title 38 2" xfId="38523"/>
    <cellStyle name="Title 38 2 2" xfId="38524"/>
    <cellStyle name="Title 38 2 2 2" xfId="38525"/>
    <cellStyle name="Title 38 2 3" xfId="38526"/>
    <cellStyle name="Title 38 3" xfId="38527"/>
    <cellStyle name="Title 38 3 2" xfId="38528"/>
    <cellStyle name="Title 38 4" xfId="38529"/>
    <cellStyle name="Title 38 5" xfId="38530"/>
    <cellStyle name="Title 38 6" xfId="38531"/>
    <cellStyle name="Title 39" xfId="38532"/>
    <cellStyle name="Title 39 2" xfId="38533"/>
    <cellStyle name="Title 39 2 2" xfId="38534"/>
    <cellStyle name="Title 39 2 2 2" xfId="38535"/>
    <cellStyle name="Title 39 2 3" xfId="38536"/>
    <cellStyle name="Title 39 3" xfId="38537"/>
    <cellStyle name="Title 39 3 2" xfId="38538"/>
    <cellStyle name="Title 39 4" xfId="38539"/>
    <cellStyle name="Title 39 5" xfId="38540"/>
    <cellStyle name="Title 39 6" xfId="38541"/>
    <cellStyle name="Title 4" xfId="38542"/>
    <cellStyle name="Title 4 2" xfId="38543"/>
    <cellStyle name="Title 4 2 2" xfId="38544"/>
    <cellStyle name="Title 4 2 2 2" xfId="38545"/>
    <cellStyle name="Title 4 2 2 2 2" xfId="38546"/>
    <cellStyle name="Title 4 2 2 3" xfId="38547"/>
    <cellStyle name="Title 4 2 3" xfId="38548"/>
    <cellStyle name="Title 4 2 3 2" xfId="38549"/>
    <cellStyle name="Title 4 2 4" xfId="38550"/>
    <cellStyle name="Title 4 2 5" xfId="38551"/>
    <cellStyle name="Title 4 2 6" xfId="38552"/>
    <cellStyle name="Title 4 3" xfId="38553"/>
    <cellStyle name="Title 4 3 2" xfId="38554"/>
    <cellStyle name="Title 4 3 2 2" xfId="38555"/>
    <cellStyle name="Title 4 3 2 2 2" xfId="38556"/>
    <cellStyle name="Title 4 3 2 3" xfId="38557"/>
    <cellStyle name="Title 4 3 3" xfId="38558"/>
    <cellStyle name="Title 4 3 3 2" xfId="38559"/>
    <cellStyle name="Title 4 3 4" xfId="38560"/>
    <cellStyle name="Title 4 3 5" xfId="38561"/>
    <cellStyle name="Title 4 3 6" xfId="38562"/>
    <cellStyle name="Title 4 4" xfId="38563"/>
    <cellStyle name="Title 4 4 2" xfId="38564"/>
    <cellStyle name="Title 4 4 2 2" xfId="38565"/>
    <cellStyle name="Title 4 4 2 2 2" xfId="38566"/>
    <cellStyle name="Title 4 4 2 3" xfId="38567"/>
    <cellStyle name="Title 4 4 3" xfId="38568"/>
    <cellStyle name="Title 4 4 3 2" xfId="38569"/>
    <cellStyle name="Title 4 4 4" xfId="38570"/>
    <cellStyle name="Title 4 4 5" xfId="38571"/>
    <cellStyle name="Title 4 4 6" xfId="38572"/>
    <cellStyle name="Title 4 5" xfId="38573"/>
    <cellStyle name="Title 4 5 2" xfId="38574"/>
    <cellStyle name="Title 4 5 2 2" xfId="38575"/>
    <cellStyle name="Title 4 5 3" xfId="38576"/>
    <cellStyle name="Title 4 6" xfId="38577"/>
    <cellStyle name="Title 4 6 2" xfId="38578"/>
    <cellStyle name="Title 4 7" xfId="38579"/>
    <cellStyle name="Title 4 8" xfId="38580"/>
    <cellStyle name="Title 4 9" xfId="38581"/>
    <cellStyle name="Title 40" xfId="38582"/>
    <cellStyle name="Title 40 2" xfId="38583"/>
    <cellStyle name="Title 40 2 2" xfId="38584"/>
    <cellStyle name="Title 40 2 2 2" xfId="38585"/>
    <cellStyle name="Title 40 2 3" xfId="38586"/>
    <cellStyle name="Title 40 3" xfId="38587"/>
    <cellStyle name="Title 40 3 2" xfId="38588"/>
    <cellStyle name="Title 40 4" xfId="38589"/>
    <cellStyle name="Title 40 5" xfId="38590"/>
    <cellStyle name="Title 40 6" xfId="38591"/>
    <cellStyle name="Title 41" xfId="38592"/>
    <cellStyle name="Title 41 2" xfId="38593"/>
    <cellStyle name="Title 41 2 2" xfId="38594"/>
    <cellStyle name="Title 41 2 2 2" xfId="38595"/>
    <cellStyle name="Title 41 2 3" xfId="38596"/>
    <cellStyle name="Title 41 3" xfId="38597"/>
    <cellStyle name="Title 41 3 2" xfId="38598"/>
    <cellStyle name="Title 41 4" xfId="38599"/>
    <cellStyle name="Title 41 5" xfId="38600"/>
    <cellStyle name="Title 41 6" xfId="38601"/>
    <cellStyle name="Title 42" xfId="38602"/>
    <cellStyle name="Title 42 2" xfId="38603"/>
    <cellStyle name="Title 42 2 2" xfId="38604"/>
    <cellStyle name="Title 42 2 2 2" xfId="38605"/>
    <cellStyle name="Title 42 2 3" xfId="38606"/>
    <cellStyle name="Title 42 3" xfId="38607"/>
    <cellStyle name="Title 42 3 2" xfId="38608"/>
    <cellStyle name="Title 42 4" xfId="38609"/>
    <cellStyle name="Title 42 5" xfId="38610"/>
    <cellStyle name="Title 42 6" xfId="38611"/>
    <cellStyle name="Title 43" xfId="38612"/>
    <cellStyle name="Title 43 2" xfId="38613"/>
    <cellStyle name="Title 43 2 2" xfId="38614"/>
    <cellStyle name="Title 43 2 2 2" xfId="38615"/>
    <cellStyle name="Title 43 2 3" xfId="38616"/>
    <cellStyle name="Title 43 3" xfId="38617"/>
    <cellStyle name="Title 43 3 2" xfId="38618"/>
    <cellStyle name="Title 43 4" xfId="38619"/>
    <cellStyle name="Title 43 5" xfId="38620"/>
    <cellStyle name="Title 43 6" xfId="38621"/>
    <cellStyle name="Title 5" xfId="38622"/>
    <cellStyle name="Title 5 2" xfId="38623"/>
    <cellStyle name="Title 5 2 2" xfId="38624"/>
    <cellStyle name="Title 5 2 2 2" xfId="38625"/>
    <cellStyle name="Title 5 2 2 2 2" xfId="38626"/>
    <cellStyle name="Title 5 2 2 3" xfId="38627"/>
    <cellStyle name="Title 5 2 3" xfId="38628"/>
    <cellStyle name="Title 5 2 3 2" xfId="38629"/>
    <cellStyle name="Title 5 2 4" xfId="38630"/>
    <cellStyle name="Title 5 2 5" xfId="38631"/>
    <cellStyle name="Title 5 2 6" xfId="38632"/>
    <cellStyle name="Title 5 3" xfId="38633"/>
    <cellStyle name="Title 5 3 2" xfId="38634"/>
    <cellStyle name="Title 5 3 2 2" xfId="38635"/>
    <cellStyle name="Title 5 3 3" xfId="38636"/>
    <cellStyle name="Title 5 4" xfId="38637"/>
    <cellStyle name="Title 5 4 2" xfId="38638"/>
    <cellStyle name="Title 5 5" xfId="38639"/>
    <cellStyle name="Title 5 6" xfId="38640"/>
    <cellStyle name="Title 5 7" xfId="38641"/>
    <cellStyle name="Title 6" xfId="38642"/>
    <cellStyle name="Title 6 2" xfId="38643"/>
    <cellStyle name="Title 6 2 2" xfId="38644"/>
    <cellStyle name="Title 6 2 2 2" xfId="38645"/>
    <cellStyle name="Title 6 2 2 2 2" xfId="38646"/>
    <cellStyle name="Title 6 2 2 3" xfId="38647"/>
    <cellStyle name="Title 6 2 3" xfId="38648"/>
    <cellStyle name="Title 6 2 3 2" xfId="38649"/>
    <cellStyle name="Title 6 2 4" xfId="38650"/>
    <cellStyle name="Title 6 2 5" xfId="38651"/>
    <cellStyle name="Title 6 2 6" xfId="38652"/>
    <cellStyle name="Title 6 3" xfId="38653"/>
    <cellStyle name="Title 6 3 2" xfId="38654"/>
    <cellStyle name="Title 6 3 2 2" xfId="38655"/>
    <cellStyle name="Title 6 3 3" xfId="38656"/>
    <cellStyle name="Title 6 4" xfId="38657"/>
    <cellStyle name="Title 6 4 2" xfId="38658"/>
    <cellStyle name="Title 6 5" xfId="38659"/>
    <cellStyle name="Title 6 6" xfId="38660"/>
    <cellStyle name="Title 6 7" xfId="38661"/>
    <cellStyle name="Title 7" xfId="38662"/>
    <cellStyle name="Title 7 2" xfId="38663"/>
    <cellStyle name="Title 7 2 2" xfId="38664"/>
    <cellStyle name="Title 7 2 2 2" xfId="38665"/>
    <cellStyle name="Title 7 2 3" xfId="38666"/>
    <cellStyle name="Title 7 3" xfId="38667"/>
    <cellStyle name="Title 7 3 2" xfId="38668"/>
    <cellStyle name="Title 7 4" xfId="38669"/>
    <cellStyle name="Title 7 5" xfId="38670"/>
    <cellStyle name="Title 7 6" xfId="38671"/>
    <cellStyle name="Title 8" xfId="38672"/>
    <cellStyle name="Title 8 2" xfId="38673"/>
    <cellStyle name="Title 8 2 2" xfId="38674"/>
    <cellStyle name="Title 8 2 2 2" xfId="38675"/>
    <cellStyle name="Title 8 2 3" xfId="38676"/>
    <cellStyle name="Title 8 3" xfId="38677"/>
    <cellStyle name="Title 8 3 2" xfId="38678"/>
    <cellStyle name="Title 8 4" xfId="38679"/>
    <cellStyle name="Title 8 5" xfId="38680"/>
    <cellStyle name="Title 8 6" xfId="38681"/>
    <cellStyle name="Title 9" xfId="38682"/>
    <cellStyle name="Title 9 2" xfId="38683"/>
    <cellStyle name="Title 9 2 2" xfId="38684"/>
    <cellStyle name="Title 9 2 2 2" xfId="38685"/>
    <cellStyle name="Title 9 2 3" xfId="38686"/>
    <cellStyle name="Title 9 3" xfId="38687"/>
    <cellStyle name="Title 9 3 2" xfId="38688"/>
    <cellStyle name="Title 9 4" xfId="38689"/>
    <cellStyle name="Title 9 5" xfId="38690"/>
    <cellStyle name="Title 9 6" xfId="38691"/>
    <cellStyle name="title1" xfId="38692"/>
    <cellStyle name="title1 2" xfId="38693"/>
    <cellStyle name="title1 2 2" xfId="38694"/>
    <cellStyle name="title1 2 2 2" xfId="38695"/>
    <cellStyle name="title1 2 3" xfId="38696"/>
    <cellStyle name="title1 3" xfId="38697"/>
    <cellStyle name="title1 3 2" xfId="38698"/>
    <cellStyle name="title1 4" xfId="38699"/>
    <cellStyle name="title1 5" xfId="38700"/>
    <cellStyle name="title1 6" xfId="38701"/>
    <cellStyle name="title2" xfId="38702"/>
    <cellStyle name="title2 2" xfId="38703"/>
    <cellStyle name="title2 2 2" xfId="38704"/>
    <cellStyle name="title2 2 2 2" xfId="38705"/>
    <cellStyle name="title2 2 3" xfId="38706"/>
    <cellStyle name="title2 3" xfId="38707"/>
    <cellStyle name="title2 3 2" xfId="38708"/>
    <cellStyle name="title2 4" xfId="38709"/>
    <cellStyle name="title2 5" xfId="38710"/>
    <cellStyle name="title2 6" xfId="38711"/>
    <cellStyle name="TitleBar" xfId="38712"/>
    <cellStyle name="TitleBar 2" xfId="38713"/>
    <cellStyle name="TitleBar 2 2" xfId="38714"/>
    <cellStyle name="TitleBar 2 2 2" xfId="38715"/>
    <cellStyle name="TitleBar 2 3" xfId="38716"/>
    <cellStyle name="TitleBar 3" xfId="38717"/>
    <cellStyle name="TitleBar 3 2" xfId="38718"/>
    <cellStyle name="TitleBar 4" xfId="38719"/>
    <cellStyle name="TitleBar 5" xfId="38720"/>
    <cellStyle name="TitleBar 6" xfId="38721"/>
    <cellStyle name="TitleData" xfId="38722"/>
    <cellStyle name="TitleData 2" xfId="38723"/>
    <cellStyle name="TitleData 2 2" xfId="38724"/>
    <cellStyle name="TitleData 2 2 2" xfId="38725"/>
    <cellStyle name="TitleData 2 2 2 2" xfId="38726"/>
    <cellStyle name="TitleData 2 2 2 2 2" xfId="38727"/>
    <cellStyle name="TitleData 2 2 2 3" xfId="38728"/>
    <cellStyle name="TitleData 2 2 3" xfId="38729"/>
    <cellStyle name="TitleData 2 2 3 2" xfId="38730"/>
    <cellStyle name="TitleData 2 2 4" xfId="38731"/>
    <cellStyle name="TitleData 2 2 5" xfId="38732"/>
    <cellStyle name="TitleData 2 2 6" xfId="38733"/>
    <cellStyle name="TitleData 2 3" xfId="38734"/>
    <cellStyle name="TitleData 2 3 2" xfId="38735"/>
    <cellStyle name="TitleData 2 3 2 2" xfId="38736"/>
    <cellStyle name="TitleData 2 3 3" xfId="38737"/>
    <cellStyle name="TitleData 2 4" xfId="38738"/>
    <cellStyle name="TitleData 2 4 2" xfId="38739"/>
    <cellStyle name="TitleData 2 5" xfId="38740"/>
    <cellStyle name="TitleData 2 6" xfId="38741"/>
    <cellStyle name="TitleData 2 7" xfId="38742"/>
    <cellStyle name="TitleData 3" xfId="38743"/>
    <cellStyle name="TitleData 4" xfId="38744"/>
    <cellStyle name="TitleData 4 2" xfId="38745"/>
    <cellStyle name="TitleData 4 2 2" xfId="38746"/>
    <cellStyle name="TitleData 4 3" xfId="38747"/>
    <cellStyle name="TitleData 5" xfId="38748"/>
    <cellStyle name="TitleData 5 2" xfId="38749"/>
    <cellStyle name="TitleData 6" xfId="38750"/>
    <cellStyle name="TitleData 7" xfId="38751"/>
    <cellStyle name="TitleData 8" xfId="38752"/>
    <cellStyle name="TitleMain" xfId="38753"/>
    <cellStyle name="TitleMain 2" xfId="38754"/>
    <cellStyle name="TitleMain 3" xfId="38755"/>
    <cellStyle name="TitleMain 3 2" xfId="38756"/>
    <cellStyle name="TitleMain 3 2 2" xfId="38757"/>
    <cellStyle name="TitleMain 3 3" xfId="38758"/>
    <cellStyle name="TitleMain 4" xfId="38759"/>
    <cellStyle name="TitleMain 4 2" xfId="38760"/>
    <cellStyle name="TitleMain 5" xfId="38761"/>
    <cellStyle name="TitleMain 6" xfId="38762"/>
    <cellStyle name="TitleMain 7" xfId="38763"/>
    <cellStyle name="TitleNormal" xfId="38764"/>
    <cellStyle name="TitleNormal 2" xfId="38765"/>
    <cellStyle name="TitleNormal 2 2" xfId="38766"/>
    <cellStyle name="TitleNormal 2 2 2" xfId="38767"/>
    <cellStyle name="TitleNormal 2 3" xfId="38768"/>
    <cellStyle name="TitleNormal 3" xfId="38769"/>
    <cellStyle name="TitleNormal 3 2" xfId="38770"/>
    <cellStyle name="TitleNormal 4" xfId="38771"/>
    <cellStyle name="TitleNormal 5" xfId="38772"/>
    <cellStyle name="TitleNormal 6" xfId="38773"/>
    <cellStyle name="Titles - Col. Headings" xfId="38774"/>
    <cellStyle name="Titles - Col. Headings 2" xfId="38775"/>
    <cellStyle name="Titles - Col. Headings 2 2" xfId="38776"/>
    <cellStyle name="Titles - Col. Headings 2 2 2" xfId="38777"/>
    <cellStyle name="Titles - Col. Headings 2 3" xfId="38778"/>
    <cellStyle name="Titles - Col. Headings 3" xfId="38779"/>
    <cellStyle name="Titles - Col. Headings 3 2" xfId="38780"/>
    <cellStyle name="Titles - Col. Headings 4" xfId="38781"/>
    <cellStyle name="Titles - Col. Headings 5" xfId="38782"/>
    <cellStyle name="Titles - Col. Headings 6" xfId="38783"/>
    <cellStyle name="Titles - Other" xfId="38784"/>
    <cellStyle name="Titles - Other 2" xfId="38785"/>
    <cellStyle name="Titles - Other 2 2" xfId="38786"/>
    <cellStyle name="Titles - Other 2 2 2" xfId="38787"/>
    <cellStyle name="Titles - Other 2 3" xfId="38788"/>
    <cellStyle name="Titles - Other 3" xfId="38789"/>
    <cellStyle name="Titles - Other 3 2" xfId="38790"/>
    <cellStyle name="Titles - Other 4" xfId="38791"/>
    <cellStyle name="Titles - Other 5" xfId="38792"/>
    <cellStyle name="Titles - Other 6" xfId="38793"/>
    <cellStyle name="TitleSub" xfId="38794"/>
    <cellStyle name="TitleSub 2" xfId="38795"/>
    <cellStyle name="TitleSub 2 2" xfId="38796"/>
    <cellStyle name="TitleSub 2 2 2" xfId="38797"/>
    <cellStyle name="TitleSub 2 2 2 2" xfId="38798"/>
    <cellStyle name="TitleSub 2 2 2 2 2" xfId="38799"/>
    <cellStyle name="TitleSub 2 2 2 3" xfId="38800"/>
    <cellStyle name="TitleSub 2 2 3" xfId="38801"/>
    <cellStyle name="TitleSub 2 2 3 2" xfId="38802"/>
    <cellStyle name="TitleSub 2 2 4" xfId="38803"/>
    <cellStyle name="TitleSub 2 2 5" xfId="38804"/>
    <cellStyle name="TitleSub 2 2 6" xfId="38805"/>
    <cellStyle name="TitleSub 2 3" xfId="38806"/>
    <cellStyle name="TitleSub 2 3 2" xfId="38807"/>
    <cellStyle name="TitleSub 2 3 2 2" xfId="38808"/>
    <cellStyle name="TitleSub 2 3 3" xfId="38809"/>
    <cellStyle name="TitleSub 2 4" xfId="38810"/>
    <cellStyle name="TitleSub 2 4 2" xfId="38811"/>
    <cellStyle name="TitleSub 2 5" xfId="38812"/>
    <cellStyle name="TitleSub 2 6" xfId="38813"/>
    <cellStyle name="TitleSub 2 7" xfId="38814"/>
    <cellStyle name="TitleSub 3" xfId="38815"/>
    <cellStyle name="TitleSub 4" xfId="38816"/>
    <cellStyle name="TitleSub 4 2" xfId="38817"/>
    <cellStyle name="TitleSub 4 2 2" xfId="38818"/>
    <cellStyle name="TitleSub 4 3" xfId="38819"/>
    <cellStyle name="TitleSub 5" xfId="38820"/>
    <cellStyle name="TitleSub 5 2" xfId="38821"/>
    <cellStyle name="TitleSub 6" xfId="38822"/>
    <cellStyle name="TitleSub 7" xfId="38823"/>
    <cellStyle name="TitleSub 8" xfId="38824"/>
    <cellStyle name="Titre 2" xfId="38825"/>
    <cellStyle name="Titre 2 2" xfId="38826"/>
    <cellStyle name="Titre 2 3" xfId="38827"/>
    <cellStyle name="Titre 2 3 2" xfId="38828"/>
    <cellStyle name="Titre 2 3 2 2" xfId="38829"/>
    <cellStyle name="Titre 2 3 3" xfId="38830"/>
    <cellStyle name="Titre 2 4" xfId="38831"/>
    <cellStyle name="Titre 2 4 2" xfId="38832"/>
    <cellStyle name="Titre 2 5" xfId="38833"/>
    <cellStyle name="Titre 2 6" xfId="38834"/>
    <cellStyle name="Titre 2 7" xfId="38835"/>
    <cellStyle name="Titre 3" xfId="38836"/>
    <cellStyle name="Titre 3 2" xfId="38837"/>
    <cellStyle name="Titre 3 2 2" xfId="38838"/>
    <cellStyle name="Titre 3 2 3" xfId="38839"/>
    <cellStyle name="Titre 3 3" xfId="38840"/>
    <cellStyle name="Titre 3 4" xfId="38841"/>
    <cellStyle name="Titre 3 5" xfId="38842"/>
    <cellStyle name="Titre 3 6" xfId="38843"/>
    <cellStyle name="Titre 4" xfId="38844"/>
    <cellStyle name="Titre 4 2" xfId="38845"/>
    <cellStyle name="Titre 5" xfId="38846"/>
    <cellStyle name="Titre 5 2" xfId="38847"/>
    <cellStyle name="Titre 6" xfId="38848"/>
    <cellStyle name="Titre 1 2" xfId="38849"/>
    <cellStyle name="Titre 1 2 2" xfId="38850"/>
    <cellStyle name="Titre 1 2 3" xfId="38851"/>
    <cellStyle name="Titre 1 2 3 2" xfId="38852"/>
    <cellStyle name="Titre 1 2 3 2 2" xfId="38853"/>
    <cellStyle name="Titre 1 2 3 3" xfId="38854"/>
    <cellStyle name="Titre 1 2 4" xfId="38855"/>
    <cellStyle name="Titre 1 2 4 2" xfId="38856"/>
    <cellStyle name="Titre 1 2 5" xfId="38857"/>
    <cellStyle name="Titre 1 2 6" xfId="38858"/>
    <cellStyle name="Titre 1 2 7" xfId="38859"/>
    <cellStyle name="Titre 1 3" xfId="38860"/>
    <cellStyle name="Titre 1 3 2" xfId="38861"/>
    <cellStyle name="Titre 1 3 2 2" xfId="38862"/>
    <cellStyle name="Titre 1 3 2 3" xfId="38863"/>
    <cellStyle name="Titre 1 3 3" xfId="38864"/>
    <cellStyle name="Titre 1 3 4" xfId="38865"/>
    <cellStyle name="Titre 1 3 5" xfId="38866"/>
    <cellStyle name="Titre 1 3 6" xfId="38867"/>
    <cellStyle name="Titre 1 4" xfId="38868"/>
    <cellStyle name="Titre 1 4 2" xfId="38869"/>
    <cellStyle name="Titre 1 5" xfId="38870"/>
    <cellStyle name="Titre 1 5 2" xfId="38871"/>
    <cellStyle name="Titre 1 6" xfId="38872"/>
    <cellStyle name="Titre 2 2" xfId="38873"/>
    <cellStyle name="Titre 2 2 2" xfId="38874"/>
    <cellStyle name="Titre 2 2 3" xfId="38875"/>
    <cellStyle name="Titre 2 2 3 2" xfId="38876"/>
    <cellStyle name="Titre 2 2 3 2 2" xfId="38877"/>
    <cellStyle name="Titre 2 2 3 3" xfId="38878"/>
    <cellStyle name="Titre 2 2 4" xfId="38879"/>
    <cellStyle name="Titre 2 2 4 2" xfId="38880"/>
    <cellStyle name="Titre 2 2 5" xfId="38881"/>
    <cellStyle name="Titre 2 2 6" xfId="38882"/>
    <cellStyle name="Titre 2 2 7" xfId="38883"/>
    <cellStyle name="Titre 2 3" xfId="38884"/>
    <cellStyle name="Titre 2 3 2" xfId="38885"/>
    <cellStyle name="Titre 2 3 2 2" xfId="38886"/>
    <cellStyle name="Titre 2 3 2 3" xfId="38887"/>
    <cellStyle name="Titre 2 3 3" xfId="38888"/>
    <cellStyle name="Titre 2 3 4" xfId="38889"/>
    <cellStyle name="Titre 2 3 5" xfId="38890"/>
    <cellStyle name="Titre 2 3 6" xfId="38891"/>
    <cellStyle name="Titre 2 4" xfId="38892"/>
    <cellStyle name="Titre 2 4 2" xfId="38893"/>
    <cellStyle name="Titre 2 5" xfId="38894"/>
    <cellStyle name="Titre 2 5 2" xfId="38895"/>
    <cellStyle name="Titre 2 6" xfId="38896"/>
    <cellStyle name="Titre 3 2" xfId="38897"/>
    <cellStyle name="Titre 3 2 2" xfId="38898"/>
    <cellStyle name="Titre 3 2 3" xfId="38899"/>
    <cellStyle name="Titre 3 2 3 2" xfId="38900"/>
    <cellStyle name="Titre 3 2 3 2 2" xfId="38901"/>
    <cellStyle name="Titre 3 2 3 3" xfId="38902"/>
    <cellStyle name="Titre 3 2 4" xfId="38903"/>
    <cellStyle name="Titre 3 2 4 2" xfId="38904"/>
    <cellStyle name="Titre 3 2 5" xfId="38905"/>
    <cellStyle name="Titre 3 2 6" xfId="38906"/>
    <cellStyle name="Titre 3 2 7" xfId="38907"/>
    <cellStyle name="Titre 3 3" xfId="38908"/>
    <cellStyle name="Titre 3 3 2" xfId="38909"/>
    <cellStyle name="Titre 3 3 2 2" xfId="38910"/>
    <cellStyle name="Titre 3 3 2 3" xfId="38911"/>
    <cellStyle name="Titre 3 3 3" xfId="38912"/>
    <cellStyle name="Titre 3 3 4" xfId="38913"/>
    <cellStyle name="Titre 3 3 5" xfId="38914"/>
    <cellStyle name="Titre 3 3 6" xfId="38915"/>
    <cellStyle name="Titre 3 4" xfId="38916"/>
    <cellStyle name="Titre 3 4 2" xfId="38917"/>
    <cellStyle name="Titre 3 5" xfId="38918"/>
    <cellStyle name="Titre 3 5 2" xfId="38919"/>
    <cellStyle name="Titre 3 6" xfId="38920"/>
    <cellStyle name="Titre 4 2" xfId="38921"/>
    <cellStyle name="Titre 4 2 2" xfId="38922"/>
    <cellStyle name="Titre 4 2 3" xfId="38923"/>
    <cellStyle name="Titre 4 2 3 2" xfId="38924"/>
    <cellStyle name="Titre 4 2 3 2 2" xfId="38925"/>
    <cellStyle name="Titre 4 2 3 3" xfId="38926"/>
    <cellStyle name="Titre 4 2 4" xfId="38927"/>
    <cellStyle name="Titre 4 2 4 2" xfId="38928"/>
    <cellStyle name="Titre 4 2 5" xfId="38929"/>
    <cellStyle name="Titre 4 2 6" xfId="38930"/>
    <cellStyle name="Titre 4 2 7" xfId="38931"/>
    <cellStyle name="Titre 4 3" xfId="38932"/>
    <cellStyle name="Titre 4 3 2" xfId="38933"/>
    <cellStyle name="Titre 4 3 2 2" xfId="38934"/>
    <cellStyle name="Titre 4 3 2 3" xfId="38935"/>
    <cellStyle name="Titre 4 3 3" xfId="38936"/>
    <cellStyle name="Titre 4 3 4" xfId="38937"/>
    <cellStyle name="Titre 4 3 5" xfId="38938"/>
    <cellStyle name="Titre 4 3 6" xfId="38939"/>
    <cellStyle name="Titre 4 4" xfId="38940"/>
    <cellStyle name="Titre 4 4 2" xfId="38941"/>
    <cellStyle name="Titre 4 5" xfId="38942"/>
    <cellStyle name="Titre 4 5 2" xfId="38943"/>
    <cellStyle name="Titre 4 6" xfId="38944"/>
    <cellStyle name="total [0]" xfId="38945"/>
    <cellStyle name="total [0] 2" xfId="38946"/>
    <cellStyle name="total [0] 2 2" xfId="38947"/>
    <cellStyle name="total [0] 2 2 2" xfId="38948"/>
    <cellStyle name="total [0] 2 3" xfId="38949"/>
    <cellStyle name="total [0] 3" xfId="38950"/>
    <cellStyle name="total [0] 3 2" xfId="38951"/>
    <cellStyle name="total [0] 4" xfId="38952"/>
    <cellStyle name="total [0] 5" xfId="38953"/>
    <cellStyle name="total [0] 6" xfId="38954"/>
    <cellStyle name="total [1]" xfId="38955"/>
    <cellStyle name="total [1] 2" xfId="38956"/>
    <cellStyle name="total [1] 2 2" xfId="38957"/>
    <cellStyle name="total [1] 2 2 2" xfId="38958"/>
    <cellStyle name="total [1] 2 3" xfId="38959"/>
    <cellStyle name="total [1] 3" xfId="38960"/>
    <cellStyle name="total [1] 3 2" xfId="38961"/>
    <cellStyle name="total [1] 4" xfId="38962"/>
    <cellStyle name="total [1] 5" xfId="38963"/>
    <cellStyle name="total [1] 6" xfId="38964"/>
    <cellStyle name="Total 10" xfId="38965"/>
    <cellStyle name="Total 10 2" xfId="38966"/>
    <cellStyle name="Total 10 2 2" xfId="38967"/>
    <cellStyle name="Total 10 2 2 2" xfId="38968"/>
    <cellStyle name="Total 10 2 2 2 2" xfId="38969"/>
    <cellStyle name="Total 10 2 2 3" xfId="38970"/>
    <cellStyle name="Total 10 2 3" xfId="38971"/>
    <cellStyle name="Total 10 2 3 2" xfId="38972"/>
    <cellStyle name="Total 10 2 4" xfId="38973"/>
    <cellStyle name="Total 10 2 5" xfId="38974"/>
    <cellStyle name="Total 10 2 6" xfId="38975"/>
    <cellStyle name="Total 10 3" xfId="38976"/>
    <cellStyle name="Total 10 3 2" xfId="38977"/>
    <cellStyle name="Total 10 3 2 2" xfId="38978"/>
    <cellStyle name="Total 10 3 3" xfId="38979"/>
    <cellStyle name="Total 10 4" xfId="38980"/>
    <cellStyle name="Total 10 4 2" xfId="38981"/>
    <cellStyle name="Total 10 5" xfId="38982"/>
    <cellStyle name="Total 10 6" xfId="38983"/>
    <cellStyle name="Total 10 7" xfId="38984"/>
    <cellStyle name="Total 11" xfId="38985"/>
    <cellStyle name="Total 11 2" xfId="38986"/>
    <cellStyle name="Total 11 2 2" xfId="38987"/>
    <cellStyle name="Total 11 2 2 2" xfId="38988"/>
    <cellStyle name="Total 11 2 3" xfId="38989"/>
    <cellStyle name="Total 11 3" xfId="38990"/>
    <cellStyle name="Total 11 3 2" xfId="38991"/>
    <cellStyle name="Total 11 4" xfId="38992"/>
    <cellStyle name="Total 11 5" xfId="38993"/>
    <cellStyle name="Total 11 6" xfId="38994"/>
    <cellStyle name="Total 12" xfId="38995"/>
    <cellStyle name="Total 12 2" xfId="38996"/>
    <cellStyle name="Total 12 2 2" xfId="38997"/>
    <cellStyle name="Total 12 2 2 2" xfId="38998"/>
    <cellStyle name="Total 12 2 3" xfId="38999"/>
    <cellStyle name="Total 12 3" xfId="39000"/>
    <cellStyle name="Total 12 3 2" xfId="39001"/>
    <cellStyle name="Total 12 4" xfId="39002"/>
    <cellStyle name="Total 12 5" xfId="39003"/>
    <cellStyle name="Total 12 6" xfId="39004"/>
    <cellStyle name="Total 13" xfId="39005"/>
    <cellStyle name="Total 13 2" xfId="39006"/>
    <cellStyle name="Total 13 2 2" xfId="39007"/>
    <cellStyle name="Total 13 2 2 2" xfId="39008"/>
    <cellStyle name="Total 13 2 3" xfId="39009"/>
    <cellStyle name="Total 13 3" xfId="39010"/>
    <cellStyle name="Total 13 3 2" xfId="39011"/>
    <cellStyle name="Total 13 4" xfId="39012"/>
    <cellStyle name="Total 13 5" xfId="39013"/>
    <cellStyle name="Total 13 6" xfId="39014"/>
    <cellStyle name="Total 14" xfId="39015"/>
    <cellStyle name="Total 14 2" xfId="39016"/>
    <cellStyle name="Total 14 2 2" xfId="39017"/>
    <cellStyle name="Total 14 2 2 2" xfId="39018"/>
    <cellStyle name="Total 14 2 3" xfId="39019"/>
    <cellStyle name="Total 14 3" xfId="39020"/>
    <cellStyle name="Total 14 3 2" xfId="39021"/>
    <cellStyle name="Total 14 4" xfId="39022"/>
    <cellStyle name="Total 14 5" xfId="39023"/>
    <cellStyle name="Total 14 6" xfId="39024"/>
    <cellStyle name="Total 15" xfId="39025"/>
    <cellStyle name="Total 15 2" xfId="39026"/>
    <cellStyle name="Total 15 2 2" xfId="39027"/>
    <cellStyle name="Total 15 2 2 2" xfId="39028"/>
    <cellStyle name="Total 15 2 3" xfId="39029"/>
    <cellStyle name="Total 15 3" xfId="39030"/>
    <cellStyle name="Total 15 3 2" xfId="39031"/>
    <cellStyle name="Total 15 4" xfId="39032"/>
    <cellStyle name="Total 15 5" xfId="39033"/>
    <cellStyle name="Total 15 6" xfId="39034"/>
    <cellStyle name="Total 16" xfId="39035"/>
    <cellStyle name="Total 16 2" xfId="39036"/>
    <cellStyle name="Total 16 2 2" xfId="39037"/>
    <cellStyle name="Total 16 2 2 2" xfId="39038"/>
    <cellStyle name="Total 16 2 3" xfId="39039"/>
    <cellStyle name="Total 16 3" xfId="39040"/>
    <cellStyle name="Total 16 3 2" xfId="39041"/>
    <cellStyle name="Total 16 4" xfId="39042"/>
    <cellStyle name="Total 16 5" xfId="39043"/>
    <cellStyle name="Total 16 6" xfId="39044"/>
    <cellStyle name="Total 17" xfId="39045"/>
    <cellStyle name="Total 17 2" xfId="39046"/>
    <cellStyle name="Total 17 2 2" xfId="39047"/>
    <cellStyle name="Total 17 2 2 2" xfId="39048"/>
    <cellStyle name="Total 17 2 3" xfId="39049"/>
    <cellStyle name="Total 17 3" xfId="39050"/>
    <cellStyle name="Total 17 3 2" xfId="39051"/>
    <cellStyle name="Total 17 4" xfId="39052"/>
    <cellStyle name="Total 17 5" xfId="39053"/>
    <cellStyle name="Total 17 6" xfId="39054"/>
    <cellStyle name="Total 18" xfId="39055"/>
    <cellStyle name="Total 18 2" xfId="39056"/>
    <cellStyle name="Total 18 2 2" xfId="39057"/>
    <cellStyle name="Total 18 2 2 2" xfId="39058"/>
    <cellStyle name="Total 18 2 3" xfId="39059"/>
    <cellStyle name="Total 18 3" xfId="39060"/>
    <cellStyle name="Total 18 3 2" xfId="39061"/>
    <cellStyle name="Total 18 4" xfId="39062"/>
    <cellStyle name="Total 18 5" xfId="39063"/>
    <cellStyle name="Total 18 6" xfId="39064"/>
    <cellStyle name="Total 19" xfId="39065"/>
    <cellStyle name="Total 19 2" xfId="39066"/>
    <cellStyle name="Total 19 2 2" xfId="39067"/>
    <cellStyle name="Total 19 2 2 2" xfId="39068"/>
    <cellStyle name="Total 19 2 3" xfId="39069"/>
    <cellStyle name="Total 19 3" xfId="39070"/>
    <cellStyle name="Total 19 3 2" xfId="39071"/>
    <cellStyle name="Total 19 4" xfId="39072"/>
    <cellStyle name="Total 19 5" xfId="39073"/>
    <cellStyle name="Total 19 6" xfId="39074"/>
    <cellStyle name="Total 2" xfId="39075"/>
    <cellStyle name="Total 2 2" xfId="39076"/>
    <cellStyle name="Total 2 2 2" xfId="39077"/>
    <cellStyle name="Total 2 2 2 2" xfId="39078"/>
    <cellStyle name="Total 2 2 2 2 2" xfId="39079"/>
    <cellStyle name="Total 2 2 2 2 2 2" xfId="39080"/>
    <cellStyle name="Total 2 2 2 2 3" xfId="39081"/>
    <cellStyle name="Total 2 2 2 3" xfId="39082"/>
    <cellStyle name="Total 2 2 2 3 2" xfId="39083"/>
    <cellStyle name="Total 2 2 2 4" xfId="39084"/>
    <cellStyle name="Total 2 2 2 5" xfId="39085"/>
    <cellStyle name="Total 2 2 2 6" xfId="39086"/>
    <cellStyle name="Total 2 2 3" xfId="39087"/>
    <cellStyle name="Total 2 2 3 2" xfId="39088"/>
    <cellStyle name="Total 2 2 3 2 2" xfId="39089"/>
    <cellStyle name="Total 2 2 3 2 2 2" xfId="39090"/>
    <cellStyle name="Total 2 2 3 2 3" xfId="39091"/>
    <cellStyle name="Total 2 2 3 3" xfId="39092"/>
    <cellStyle name="Total 2 2 3 3 2" xfId="39093"/>
    <cellStyle name="Total 2 2 3 4" xfId="39094"/>
    <cellStyle name="Total 2 2 3 5" xfId="39095"/>
    <cellStyle name="Total 2 2 3 6" xfId="39096"/>
    <cellStyle name="Total 2 2 4" xfId="39097"/>
    <cellStyle name="Total 2 2 4 2" xfId="39098"/>
    <cellStyle name="Total 2 2 4 2 2" xfId="39099"/>
    <cellStyle name="Total 2 2 4 3" xfId="39100"/>
    <cellStyle name="Total 2 2 5" xfId="39101"/>
    <cellStyle name="Total 2 2 5 2" xfId="39102"/>
    <cellStyle name="Total 2 2 6" xfId="39103"/>
    <cellStyle name="Total 2 2 7" xfId="39104"/>
    <cellStyle name="Total 2 2 8" xfId="39105"/>
    <cellStyle name="Total 2 3" xfId="39106"/>
    <cellStyle name="Total 2 3 2" xfId="39107"/>
    <cellStyle name="Total 2 3 2 2" xfId="39108"/>
    <cellStyle name="Total 2 3 2 2 2" xfId="39109"/>
    <cellStyle name="Total 2 3 2 3" xfId="39110"/>
    <cellStyle name="Total 2 3 3" xfId="39111"/>
    <cellStyle name="Total 2 3 3 2" xfId="39112"/>
    <cellStyle name="Total 2 3 4" xfId="39113"/>
    <cellStyle name="Total 2 3 5" xfId="39114"/>
    <cellStyle name="Total 2 3 6" xfId="39115"/>
    <cellStyle name="Total 2 4" xfId="39116"/>
    <cellStyle name="Total 2 5" xfId="39117"/>
    <cellStyle name="Total 2 5 2" xfId="39118"/>
    <cellStyle name="Total 2 5 2 2" xfId="39119"/>
    <cellStyle name="Total 2 5 3" xfId="39120"/>
    <cellStyle name="Total 2 6" xfId="39121"/>
    <cellStyle name="Total 2 6 2" xfId="39122"/>
    <cellStyle name="Total 2 7" xfId="39123"/>
    <cellStyle name="Total 2 8" xfId="39124"/>
    <cellStyle name="Total 2 9" xfId="39125"/>
    <cellStyle name="Total 20" xfId="39126"/>
    <cellStyle name="Total 20 2" xfId="39127"/>
    <cellStyle name="Total 20 2 2" xfId="39128"/>
    <cellStyle name="Total 20 2 2 2" xfId="39129"/>
    <cellStyle name="Total 20 2 3" xfId="39130"/>
    <cellStyle name="Total 20 3" xfId="39131"/>
    <cellStyle name="Total 20 3 2" xfId="39132"/>
    <cellStyle name="Total 20 4" xfId="39133"/>
    <cellStyle name="Total 20 5" xfId="39134"/>
    <cellStyle name="Total 20 6" xfId="39135"/>
    <cellStyle name="Total 21" xfId="39136"/>
    <cellStyle name="Total 21 2" xfId="39137"/>
    <cellStyle name="Total 21 2 2" xfId="39138"/>
    <cellStyle name="Total 21 2 2 2" xfId="39139"/>
    <cellStyle name="Total 21 2 3" xfId="39140"/>
    <cellStyle name="Total 21 3" xfId="39141"/>
    <cellStyle name="Total 21 3 2" xfId="39142"/>
    <cellStyle name="Total 21 4" xfId="39143"/>
    <cellStyle name="Total 21 5" xfId="39144"/>
    <cellStyle name="Total 21 6" xfId="39145"/>
    <cellStyle name="Total 22" xfId="39146"/>
    <cellStyle name="Total 22 2" xfId="39147"/>
    <cellStyle name="Total 22 2 2" xfId="39148"/>
    <cellStyle name="Total 22 2 2 2" xfId="39149"/>
    <cellStyle name="Total 22 2 3" xfId="39150"/>
    <cellStyle name="Total 22 3" xfId="39151"/>
    <cellStyle name="Total 22 3 2" xfId="39152"/>
    <cellStyle name="Total 22 4" xfId="39153"/>
    <cellStyle name="Total 22 5" xfId="39154"/>
    <cellStyle name="Total 22 6" xfId="39155"/>
    <cellStyle name="Total 23" xfId="39156"/>
    <cellStyle name="Total 23 2" xfId="39157"/>
    <cellStyle name="Total 23 2 2" xfId="39158"/>
    <cellStyle name="Total 23 2 2 2" xfId="39159"/>
    <cellStyle name="Total 23 2 3" xfId="39160"/>
    <cellStyle name="Total 23 3" xfId="39161"/>
    <cellStyle name="Total 23 3 2" xfId="39162"/>
    <cellStyle name="Total 23 4" xfId="39163"/>
    <cellStyle name="Total 23 5" xfId="39164"/>
    <cellStyle name="Total 23 6" xfId="39165"/>
    <cellStyle name="Total 24" xfId="39166"/>
    <cellStyle name="Total 24 2" xfId="39167"/>
    <cellStyle name="Total 24 2 2" xfId="39168"/>
    <cellStyle name="Total 24 2 2 2" xfId="39169"/>
    <cellStyle name="Total 24 2 3" xfId="39170"/>
    <cellStyle name="Total 24 3" xfId="39171"/>
    <cellStyle name="Total 24 3 2" xfId="39172"/>
    <cellStyle name="Total 24 4" xfId="39173"/>
    <cellStyle name="Total 24 5" xfId="39174"/>
    <cellStyle name="Total 24 6" xfId="39175"/>
    <cellStyle name="Total 25" xfId="39176"/>
    <cellStyle name="Total 25 2" xfId="39177"/>
    <cellStyle name="Total 25 2 2" xfId="39178"/>
    <cellStyle name="Total 25 2 2 2" xfId="39179"/>
    <cellStyle name="Total 25 2 3" xfId="39180"/>
    <cellStyle name="Total 25 3" xfId="39181"/>
    <cellStyle name="Total 25 3 2" xfId="39182"/>
    <cellStyle name="Total 25 4" xfId="39183"/>
    <cellStyle name="Total 25 5" xfId="39184"/>
    <cellStyle name="Total 25 6" xfId="39185"/>
    <cellStyle name="Total 26" xfId="39186"/>
    <cellStyle name="Total 26 2" xfId="39187"/>
    <cellStyle name="Total 26 2 2" xfId="39188"/>
    <cellStyle name="Total 26 2 2 2" xfId="39189"/>
    <cellStyle name="Total 26 2 3" xfId="39190"/>
    <cellStyle name="Total 26 3" xfId="39191"/>
    <cellStyle name="Total 26 3 2" xfId="39192"/>
    <cellStyle name="Total 26 4" xfId="39193"/>
    <cellStyle name="Total 26 5" xfId="39194"/>
    <cellStyle name="Total 26 6" xfId="39195"/>
    <cellStyle name="Total 27" xfId="39196"/>
    <cellStyle name="Total 27 2" xfId="39197"/>
    <cellStyle name="Total 27 2 2" xfId="39198"/>
    <cellStyle name="Total 27 2 2 2" xfId="39199"/>
    <cellStyle name="Total 27 2 2 2 2" xfId="39200"/>
    <cellStyle name="Total 27 2 2 3" xfId="39201"/>
    <cellStyle name="Total 27 2 3" xfId="39202"/>
    <cellStyle name="Total 27 2 3 2" xfId="39203"/>
    <cellStyle name="Total 27 2 4" xfId="39204"/>
    <cellStyle name="Total 27 2 5" xfId="39205"/>
    <cellStyle name="Total 27 2 6" xfId="39206"/>
    <cellStyle name="Total 27 3" xfId="39207"/>
    <cellStyle name="Total 27 3 2" xfId="39208"/>
    <cellStyle name="Total 27 3 2 2" xfId="39209"/>
    <cellStyle name="Total 27 3 3" xfId="39210"/>
    <cellStyle name="Total 27 4" xfId="39211"/>
    <cellStyle name="Total 27 4 2" xfId="39212"/>
    <cellStyle name="Total 27 5" xfId="39213"/>
    <cellStyle name="Total 27 6" xfId="39214"/>
    <cellStyle name="Total 27 7" xfId="39215"/>
    <cellStyle name="Total 28" xfId="39216"/>
    <cellStyle name="Total 28 2" xfId="39217"/>
    <cellStyle name="Total 28 2 2" xfId="39218"/>
    <cellStyle name="Total 28 2 2 2" xfId="39219"/>
    <cellStyle name="Total 28 2 3" xfId="39220"/>
    <cellStyle name="Total 28 3" xfId="39221"/>
    <cellStyle name="Total 28 3 2" xfId="39222"/>
    <cellStyle name="Total 28 4" xfId="39223"/>
    <cellStyle name="Total 28 5" xfId="39224"/>
    <cellStyle name="Total 28 6" xfId="39225"/>
    <cellStyle name="Total 29" xfId="39226"/>
    <cellStyle name="Total 29 2" xfId="39227"/>
    <cellStyle name="Total 29 2 2" xfId="39228"/>
    <cellStyle name="Total 29 2 2 2" xfId="39229"/>
    <cellStyle name="Total 29 2 3" xfId="39230"/>
    <cellStyle name="Total 29 3" xfId="39231"/>
    <cellStyle name="Total 29 3 2" xfId="39232"/>
    <cellStyle name="Total 29 4" xfId="39233"/>
    <cellStyle name="Total 29 5" xfId="39234"/>
    <cellStyle name="Total 29 6" xfId="39235"/>
    <cellStyle name="Total 3" xfId="39236"/>
    <cellStyle name="Total 3 2" xfId="39237"/>
    <cellStyle name="Total 3 2 2" xfId="39238"/>
    <cellStyle name="Total 3 2 2 2" xfId="39239"/>
    <cellStyle name="Total 3 2 2 2 2" xfId="39240"/>
    <cellStyle name="Total 3 2 2 3" xfId="39241"/>
    <cellStyle name="Total 3 2 3" xfId="39242"/>
    <cellStyle name="Total 3 2 3 2" xfId="39243"/>
    <cellStyle name="Total 3 2 4" xfId="39244"/>
    <cellStyle name="Total 3 2 5" xfId="39245"/>
    <cellStyle name="Total 3 2 6" xfId="39246"/>
    <cellStyle name="Total 3 3" xfId="39247"/>
    <cellStyle name="Total 3 3 2" xfId="39248"/>
    <cellStyle name="Total 3 3 2 2" xfId="39249"/>
    <cellStyle name="Total 3 3 2 2 2" xfId="39250"/>
    <cellStyle name="Total 3 3 2 3" xfId="39251"/>
    <cellStyle name="Total 3 3 3" xfId="39252"/>
    <cellStyle name="Total 3 3 3 2" xfId="39253"/>
    <cellStyle name="Total 3 3 4" xfId="39254"/>
    <cellStyle name="Total 3 3 5" xfId="39255"/>
    <cellStyle name="Total 3 3 6" xfId="39256"/>
    <cellStyle name="Total 3 4" xfId="39257"/>
    <cellStyle name="Total 3 4 2" xfId="39258"/>
    <cellStyle name="Total 3 4 2 2" xfId="39259"/>
    <cellStyle name="Total 3 4 3" xfId="39260"/>
    <cellStyle name="Total 3 5" xfId="39261"/>
    <cellStyle name="Total 3 5 2" xfId="39262"/>
    <cellStyle name="Total 3 6" xfId="39263"/>
    <cellStyle name="Total 3 7" xfId="39264"/>
    <cellStyle name="Total 3 8" xfId="39265"/>
    <cellStyle name="Total 30" xfId="39266"/>
    <cellStyle name="Total 30 2" xfId="39267"/>
    <cellStyle name="Total 30 2 2" xfId="39268"/>
    <cellStyle name="Total 30 2 2 2" xfId="39269"/>
    <cellStyle name="Total 30 2 3" xfId="39270"/>
    <cellStyle name="Total 30 3" xfId="39271"/>
    <cellStyle name="Total 30 3 2" xfId="39272"/>
    <cellStyle name="Total 30 4" xfId="39273"/>
    <cellStyle name="Total 30 5" xfId="39274"/>
    <cellStyle name="Total 30 6" xfId="39275"/>
    <cellStyle name="Total 31" xfId="39276"/>
    <cellStyle name="Total 31 2" xfId="39277"/>
    <cellStyle name="Total 31 2 2" xfId="39278"/>
    <cellStyle name="Total 31 2 2 2" xfId="39279"/>
    <cellStyle name="Total 31 2 3" xfId="39280"/>
    <cellStyle name="Total 31 3" xfId="39281"/>
    <cellStyle name="Total 31 3 2" xfId="39282"/>
    <cellStyle name="Total 31 4" xfId="39283"/>
    <cellStyle name="Total 31 5" xfId="39284"/>
    <cellStyle name="Total 31 6" xfId="39285"/>
    <cellStyle name="Total 32" xfId="39286"/>
    <cellStyle name="Total 32 2" xfId="39287"/>
    <cellStyle name="Total 32 2 2" xfId="39288"/>
    <cellStyle name="Total 32 2 2 2" xfId="39289"/>
    <cellStyle name="Total 32 2 3" xfId="39290"/>
    <cellStyle name="Total 32 3" xfId="39291"/>
    <cellStyle name="Total 32 3 2" xfId="39292"/>
    <cellStyle name="Total 32 4" xfId="39293"/>
    <cellStyle name="Total 32 5" xfId="39294"/>
    <cellStyle name="Total 32 6" xfId="39295"/>
    <cellStyle name="Total 33" xfId="39296"/>
    <cellStyle name="Total 33 2" xfId="39297"/>
    <cellStyle name="Total 33 2 2" xfId="39298"/>
    <cellStyle name="Total 33 2 2 2" xfId="39299"/>
    <cellStyle name="Total 33 2 3" xfId="39300"/>
    <cellStyle name="Total 33 3" xfId="39301"/>
    <cellStyle name="Total 33 3 2" xfId="39302"/>
    <cellStyle name="Total 33 4" xfId="39303"/>
    <cellStyle name="Total 33 5" xfId="39304"/>
    <cellStyle name="Total 33 6" xfId="39305"/>
    <cellStyle name="Total 34" xfId="39306"/>
    <cellStyle name="Total 34 2" xfId="39307"/>
    <cellStyle name="Total 34 2 2" xfId="39308"/>
    <cellStyle name="Total 34 2 2 2" xfId="39309"/>
    <cellStyle name="Total 34 2 3" xfId="39310"/>
    <cellStyle name="Total 34 3" xfId="39311"/>
    <cellStyle name="Total 34 3 2" xfId="39312"/>
    <cellStyle name="Total 34 4" xfId="39313"/>
    <cellStyle name="Total 34 5" xfId="39314"/>
    <cellStyle name="Total 34 6" xfId="39315"/>
    <cellStyle name="Total 35" xfId="39316"/>
    <cellStyle name="Total 35 2" xfId="39317"/>
    <cellStyle name="Total 35 2 2" xfId="39318"/>
    <cellStyle name="Total 35 2 2 2" xfId="39319"/>
    <cellStyle name="Total 35 2 3" xfId="39320"/>
    <cellStyle name="Total 35 3" xfId="39321"/>
    <cellStyle name="Total 35 3 2" xfId="39322"/>
    <cellStyle name="Total 35 4" xfId="39323"/>
    <cellStyle name="Total 35 5" xfId="39324"/>
    <cellStyle name="Total 35 6" xfId="39325"/>
    <cellStyle name="Total 36" xfId="39326"/>
    <cellStyle name="Total 36 2" xfId="39327"/>
    <cellStyle name="Total 36 2 2" xfId="39328"/>
    <cellStyle name="Total 36 2 2 2" xfId="39329"/>
    <cellStyle name="Total 36 2 3" xfId="39330"/>
    <cellStyle name="Total 36 3" xfId="39331"/>
    <cellStyle name="Total 36 3 2" xfId="39332"/>
    <cellStyle name="Total 36 4" xfId="39333"/>
    <cellStyle name="Total 36 5" xfId="39334"/>
    <cellStyle name="Total 36 6" xfId="39335"/>
    <cellStyle name="Total 37" xfId="39336"/>
    <cellStyle name="Total 37 2" xfId="39337"/>
    <cellStyle name="Total 37 2 2" xfId="39338"/>
    <cellStyle name="Total 37 2 2 2" xfId="39339"/>
    <cellStyle name="Total 37 2 3" xfId="39340"/>
    <cellStyle name="Total 37 3" xfId="39341"/>
    <cellStyle name="Total 37 3 2" xfId="39342"/>
    <cellStyle name="Total 37 4" xfId="39343"/>
    <cellStyle name="Total 37 5" xfId="39344"/>
    <cellStyle name="Total 37 6" xfId="39345"/>
    <cellStyle name="Total 38" xfId="39346"/>
    <cellStyle name="Total 38 2" xfId="39347"/>
    <cellStyle name="Total 38 2 2" xfId="39348"/>
    <cellStyle name="Total 38 2 2 2" xfId="39349"/>
    <cellStyle name="Total 38 2 3" xfId="39350"/>
    <cellStyle name="Total 38 3" xfId="39351"/>
    <cellStyle name="Total 38 3 2" xfId="39352"/>
    <cellStyle name="Total 38 4" xfId="39353"/>
    <cellStyle name="Total 38 5" xfId="39354"/>
    <cellStyle name="Total 38 6" xfId="39355"/>
    <cellStyle name="Total 39" xfId="39356"/>
    <cellStyle name="Total 39 2" xfId="39357"/>
    <cellStyle name="Total 39 2 2" xfId="39358"/>
    <cellStyle name="Total 39 2 2 2" xfId="39359"/>
    <cellStyle name="Total 39 2 3" xfId="39360"/>
    <cellStyle name="Total 39 3" xfId="39361"/>
    <cellStyle name="Total 39 3 2" xfId="39362"/>
    <cellStyle name="Total 39 4" xfId="39363"/>
    <cellStyle name="Total 39 5" xfId="39364"/>
    <cellStyle name="Total 39 6" xfId="39365"/>
    <cellStyle name="Total 4" xfId="39366"/>
    <cellStyle name="Total 4 2" xfId="39367"/>
    <cellStyle name="Total 4 2 2" xfId="39368"/>
    <cellStyle name="Total 4 2 2 2" xfId="39369"/>
    <cellStyle name="Total 4 2 2 2 2" xfId="39370"/>
    <cellStyle name="Total 4 2 2 3" xfId="39371"/>
    <cellStyle name="Total 4 2 3" xfId="39372"/>
    <cellStyle name="Total 4 2 3 2" xfId="39373"/>
    <cellStyle name="Total 4 2 4" xfId="39374"/>
    <cellStyle name="Total 4 2 5" xfId="39375"/>
    <cellStyle name="Total 4 2 6" xfId="39376"/>
    <cellStyle name="Total 4 3" xfId="39377"/>
    <cellStyle name="Total 4 3 2" xfId="39378"/>
    <cellStyle name="Total 4 3 2 2" xfId="39379"/>
    <cellStyle name="Total 4 3 2 2 2" xfId="39380"/>
    <cellStyle name="Total 4 3 2 3" xfId="39381"/>
    <cellStyle name="Total 4 3 3" xfId="39382"/>
    <cellStyle name="Total 4 3 3 2" xfId="39383"/>
    <cellStyle name="Total 4 3 4" xfId="39384"/>
    <cellStyle name="Total 4 3 5" xfId="39385"/>
    <cellStyle name="Total 4 3 6" xfId="39386"/>
    <cellStyle name="Total 4 4" xfId="39387"/>
    <cellStyle name="Total 4 4 2" xfId="39388"/>
    <cellStyle name="Total 4 4 2 2" xfId="39389"/>
    <cellStyle name="Total 4 4 2 2 2" xfId="39390"/>
    <cellStyle name="Total 4 4 2 3" xfId="39391"/>
    <cellStyle name="Total 4 4 3" xfId="39392"/>
    <cellStyle name="Total 4 4 3 2" xfId="39393"/>
    <cellStyle name="Total 4 4 4" xfId="39394"/>
    <cellStyle name="Total 4 4 5" xfId="39395"/>
    <cellStyle name="Total 4 4 6" xfId="39396"/>
    <cellStyle name="Total 4 5" xfId="39397"/>
    <cellStyle name="Total 4 5 2" xfId="39398"/>
    <cellStyle name="Total 4 5 2 2" xfId="39399"/>
    <cellStyle name="Total 4 5 3" xfId="39400"/>
    <cellStyle name="Total 4 6" xfId="39401"/>
    <cellStyle name="Total 4 6 2" xfId="39402"/>
    <cellStyle name="Total 4 7" xfId="39403"/>
    <cellStyle name="Total 4 8" xfId="39404"/>
    <cellStyle name="Total 4 9" xfId="39405"/>
    <cellStyle name="Total 40" xfId="39406"/>
    <cellStyle name="Total 40 2" xfId="39407"/>
    <cellStyle name="Total 40 2 2" xfId="39408"/>
    <cellStyle name="Total 40 2 2 2" xfId="39409"/>
    <cellStyle name="Total 40 2 3" xfId="39410"/>
    <cellStyle name="Total 40 3" xfId="39411"/>
    <cellStyle name="Total 40 3 2" xfId="39412"/>
    <cellStyle name="Total 40 4" xfId="39413"/>
    <cellStyle name="Total 40 5" xfId="39414"/>
    <cellStyle name="Total 40 6" xfId="39415"/>
    <cellStyle name="Total 41" xfId="39416"/>
    <cellStyle name="Total 41 2" xfId="39417"/>
    <cellStyle name="Total 41 2 2" xfId="39418"/>
    <cellStyle name="Total 41 2 2 2" xfId="39419"/>
    <cellStyle name="Total 41 2 3" xfId="39420"/>
    <cellStyle name="Total 41 3" xfId="39421"/>
    <cellStyle name="Total 41 3 2" xfId="39422"/>
    <cellStyle name="Total 41 4" xfId="39423"/>
    <cellStyle name="Total 41 5" xfId="39424"/>
    <cellStyle name="Total 41 6" xfId="39425"/>
    <cellStyle name="Total 42" xfId="39426"/>
    <cellStyle name="Total 42 2" xfId="39427"/>
    <cellStyle name="Total 42 2 2" xfId="39428"/>
    <cellStyle name="Total 42 2 2 2" xfId="39429"/>
    <cellStyle name="Total 42 2 3" xfId="39430"/>
    <cellStyle name="Total 42 3" xfId="39431"/>
    <cellStyle name="Total 42 3 2" xfId="39432"/>
    <cellStyle name="Total 42 4" xfId="39433"/>
    <cellStyle name="Total 42 5" xfId="39434"/>
    <cellStyle name="Total 42 6" xfId="39435"/>
    <cellStyle name="Total 43" xfId="39436"/>
    <cellStyle name="Total 43 2" xfId="39437"/>
    <cellStyle name="Total 43 2 2" xfId="39438"/>
    <cellStyle name="Total 43 2 2 2" xfId="39439"/>
    <cellStyle name="Total 43 2 3" xfId="39440"/>
    <cellStyle name="Total 43 3" xfId="39441"/>
    <cellStyle name="Total 43 3 2" xfId="39442"/>
    <cellStyle name="Total 43 4" xfId="39443"/>
    <cellStyle name="Total 43 5" xfId="39444"/>
    <cellStyle name="Total 43 6" xfId="39445"/>
    <cellStyle name="Total 44" xfId="39446"/>
    <cellStyle name="Total 44 2" xfId="39447"/>
    <cellStyle name="Total 44 2 2" xfId="39448"/>
    <cellStyle name="Total 44 2 2 2" xfId="39449"/>
    <cellStyle name="Total 44 2 3" xfId="39450"/>
    <cellStyle name="Total 44 3" xfId="39451"/>
    <cellStyle name="Total 44 3 2" xfId="39452"/>
    <cellStyle name="Total 44 4" xfId="39453"/>
    <cellStyle name="Total 44 5" xfId="39454"/>
    <cellStyle name="Total 44 6" xfId="39455"/>
    <cellStyle name="Total 45" xfId="39456"/>
    <cellStyle name="Total 45 2" xfId="39457"/>
    <cellStyle name="Total 45 2 2" xfId="39458"/>
    <cellStyle name="Total 45 2 2 2" xfId="39459"/>
    <cellStyle name="Total 45 2 3" xfId="39460"/>
    <cellStyle name="Total 45 3" xfId="39461"/>
    <cellStyle name="Total 45 3 2" xfId="39462"/>
    <cellStyle name="Total 45 4" xfId="39463"/>
    <cellStyle name="Total 45 5" xfId="39464"/>
    <cellStyle name="Total 45 6" xfId="39465"/>
    <cellStyle name="Total 46" xfId="39466"/>
    <cellStyle name="Total 46 2" xfId="39467"/>
    <cellStyle name="Total 46 2 2" xfId="39468"/>
    <cellStyle name="Total 46 2 2 2" xfId="39469"/>
    <cellStyle name="Total 46 2 3" xfId="39470"/>
    <cellStyle name="Total 46 3" xfId="39471"/>
    <cellStyle name="Total 46 3 2" xfId="39472"/>
    <cellStyle name="Total 46 4" xfId="39473"/>
    <cellStyle name="Total 46 5" xfId="39474"/>
    <cellStyle name="Total 46 6" xfId="39475"/>
    <cellStyle name="Total 5" xfId="39476"/>
    <cellStyle name="Total 5 2" xfId="39477"/>
    <cellStyle name="Total 5 2 2" xfId="39478"/>
    <cellStyle name="Total 5 2 2 2" xfId="39479"/>
    <cellStyle name="Total 5 2 2 2 2" xfId="39480"/>
    <cellStyle name="Total 5 2 2 3" xfId="39481"/>
    <cellStyle name="Total 5 2 3" xfId="39482"/>
    <cellStyle name="Total 5 2 3 2" xfId="39483"/>
    <cellStyle name="Total 5 2 4" xfId="39484"/>
    <cellStyle name="Total 5 2 5" xfId="39485"/>
    <cellStyle name="Total 5 2 6" xfId="39486"/>
    <cellStyle name="Total 5 3" xfId="39487"/>
    <cellStyle name="Total 5 3 2" xfId="39488"/>
    <cellStyle name="Total 5 3 2 2" xfId="39489"/>
    <cellStyle name="Total 5 3 3" xfId="39490"/>
    <cellStyle name="Total 5 4" xfId="39491"/>
    <cellStyle name="Total 5 4 2" xfId="39492"/>
    <cellStyle name="Total 5 5" xfId="39493"/>
    <cellStyle name="Total 5 6" xfId="39494"/>
    <cellStyle name="Total 5 7" xfId="39495"/>
    <cellStyle name="Total 6" xfId="39496"/>
    <cellStyle name="Total 6 2" xfId="39497"/>
    <cellStyle name="Total 6 2 2" xfId="39498"/>
    <cellStyle name="Total 6 2 2 2" xfId="39499"/>
    <cellStyle name="Total 6 2 2 2 2" xfId="39500"/>
    <cellStyle name="Total 6 2 2 3" xfId="39501"/>
    <cellStyle name="Total 6 2 3" xfId="39502"/>
    <cellStyle name="Total 6 2 3 2" xfId="39503"/>
    <cellStyle name="Total 6 2 4" xfId="39504"/>
    <cellStyle name="Total 6 2 5" xfId="39505"/>
    <cellStyle name="Total 6 2 6" xfId="39506"/>
    <cellStyle name="Total 6 3" xfId="39507"/>
    <cellStyle name="Total 6 3 2" xfId="39508"/>
    <cellStyle name="Total 6 3 2 2" xfId="39509"/>
    <cellStyle name="Total 6 3 3" xfId="39510"/>
    <cellStyle name="Total 6 4" xfId="39511"/>
    <cellStyle name="Total 6 4 2" xfId="39512"/>
    <cellStyle name="Total 6 5" xfId="39513"/>
    <cellStyle name="Total 6 6" xfId="39514"/>
    <cellStyle name="Total 6 7" xfId="39515"/>
    <cellStyle name="Total 7" xfId="39516"/>
    <cellStyle name="Total 7 2" xfId="39517"/>
    <cellStyle name="Total 7 2 2" xfId="39518"/>
    <cellStyle name="Total 7 2 2 2" xfId="39519"/>
    <cellStyle name="Total 7 2 3" xfId="39520"/>
    <cellStyle name="Total 7 3" xfId="39521"/>
    <cellStyle name="Total 7 3 2" xfId="39522"/>
    <cellStyle name="Total 7 4" xfId="39523"/>
    <cellStyle name="Total 7 5" xfId="39524"/>
    <cellStyle name="Total 7 6" xfId="39525"/>
    <cellStyle name="Total 8" xfId="39526"/>
    <cellStyle name="Total 8 2" xfId="39527"/>
    <cellStyle name="Total 8 2 2" xfId="39528"/>
    <cellStyle name="Total 8 2 2 2" xfId="39529"/>
    <cellStyle name="Total 8 2 3" xfId="39530"/>
    <cellStyle name="Total 8 3" xfId="39531"/>
    <cellStyle name="Total 8 3 2" xfId="39532"/>
    <cellStyle name="Total 8 4" xfId="39533"/>
    <cellStyle name="Total 8 5" xfId="39534"/>
    <cellStyle name="Total 8 6" xfId="39535"/>
    <cellStyle name="Total 9" xfId="39536"/>
    <cellStyle name="Total 9 2" xfId="39537"/>
    <cellStyle name="Total 9 2 2" xfId="39538"/>
    <cellStyle name="Total 9 2 2 2" xfId="39539"/>
    <cellStyle name="Total 9 2 3" xfId="39540"/>
    <cellStyle name="Total 9 3" xfId="39541"/>
    <cellStyle name="Total 9 3 2" xfId="39542"/>
    <cellStyle name="Total 9 4" xfId="39543"/>
    <cellStyle name="Total 9 5" xfId="39544"/>
    <cellStyle name="Total 9 6" xfId="39545"/>
    <cellStyle name="TotalSummary" xfId="39546"/>
    <cellStyle name="TotalSummary 2" xfId="39547"/>
    <cellStyle name="TotalSummary 2 2" xfId="39548"/>
    <cellStyle name="TotalSummary 2 2 2" xfId="39549"/>
    <cellStyle name="TotalSummary 2 2 2 2" xfId="39550"/>
    <cellStyle name="TotalSummary 2 2 2 2 2" xfId="39551"/>
    <cellStyle name="TotalSummary 2 2 2 3" xfId="39552"/>
    <cellStyle name="TotalSummary 2 2 3" xfId="39553"/>
    <cellStyle name="TotalSummary 2 2 3 2" xfId="39554"/>
    <cellStyle name="TotalSummary 2 2 4" xfId="39555"/>
    <cellStyle name="TotalSummary 2 2 5" xfId="39556"/>
    <cellStyle name="TotalSummary 2 2 6" xfId="39557"/>
    <cellStyle name="TotalSummary 2 3" xfId="39558"/>
    <cellStyle name="TotalSummary 2 3 2" xfId="39559"/>
    <cellStyle name="TotalSummary 2 3 2 2" xfId="39560"/>
    <cellStyle name="TotalSummary 2 3 3" xfId="39561"/>
    <cellStyle name="TotalSummary 2 4" xfId="39562"/>
    <cellStyle name="TotalSummary 2 4 2" xfId="39563"/>
    <cellStyle name="TotalSummary 2 5" xfId="39564"/>
    <cellStyle name="TotalSummary 2 6" xfId="39565"/>
    <cellStyle name="TotalSummary 2 7" xfId="39566"/>
    <cellStyle name="TotalSummary 3" xfId="39567"/>
    <cellStyle name="TotalSummary 4" xfId="39568"/>
    <cellStyle name="TotalSummary 4 2" xfId="39569"/>
    <cellStyle name="TotalSummary 4 2 2" xfId="39570"/>
    <cellStyle name="TotalSummary 4 3" xfId="39571"/>
    <cellStyle name="TotalSummary 5" xfId="39572"/>
    <cellStyle name="TotalSummary 5 2" xfId="39573"/>
    <cellStyle name="TotalSummary 6" xfId="39574"/>
    <cellStyle name="TotalSummary 7" xfId="39575"/>
    <cellStyle name="TotalSummary 8" xfId="39576"/>
    <cellStyle name="toto" xfId="39577"/>
    <cellStyle name="toto 2" xfId="39578"/>
    <cellStyle name="toto 2 2" xfId="39579"/>
    <cellStyle name="toto 2 2 2" xfId="39580"/>
    <cellStyle name="toto 2 2 3" xfId="39581"/>
    <cellStyle name="toto 2 2 3 2" xfId="39582"/>
    <cellStyle name="toto 2 2 3 2 2" xfId="39583"/>
    <cellStyle name="toto 2 2 3 3" xfId="39584"/>
    <cellStyle name="toto 2 2 4" xfId="39585"/>
    <cellStyle name="toto 2 2 4 2" xfId="39586"/>
    <cellStyle name="toto 2 2 5" xfId="39587"/>
    <cellStyle name="toto 2 2 6" xfId="39588"/>
    <cellStyle name="toto 2 2 7" xfId="39589"/>
    <cellStyle name="toto 2 3" xfId="39590"/>
    <cellStyle name="toto 2 4" xfId="39591"/>
    <cellStyle name="toto 2 4 2" xfId="39592"/>
    <cellStyle name="toto 2 4 2 2" xfId="39593"/>
    <cellStyle name="toto 2 4 3" xfId="39594"/>
    <cellStyle name="toto 2 5" xfId="39595"/>
    <cellStyle name="toto 2 5 2" xfId="39596"/>
    <cellStyle name="toto 2 6" xfId="39597"/>
    <cellStyle name="toto 2 7" xfId="39598"/>
    <cellStyle name="toto 2 8" xfId="39599"/>
    <cellStyle name="toto 3" xfId="39600"/>
    <cellStyle name="toto 4" xfId="39601"/>
    <cellStyle name="toto 4 2" xfId="39602"/>
    <cellStyle name="toto 4 2 2" xfId="39603"/>
    <cellStyle name="toto 4 3" xfId="39604"/>
    <cellStyle name="toto 5" xfId="39605"/>
    <cellStyle name="toto 5 2" xfId="39606"/>
    <cellStyle name="toto 6" xfId="39607"/>
    <cellStyle name="toto 7" xfId="39608"/>
    <cellStyle name="toto 8" xfId="39609"/>
    <cellStyle name="Treasuries" xfId="39610"/>
    <cellStyle name="Treasuries 2" xfId="39611"/>
    <cellStyle name="Treasuries 2 2" xfId="39612"/>
    <cellStyle name="Treasuries 2 2 2" xfId="39613"/>
    <cellStyle name="Treasuries 2 2 2 2" xfId="39614"/>
    <cellStyle name="Treasuries 2 2 3" xfId="39615"/>
    <cellStyle name="Treasuries 2 3" xfId="39616"/>
    <cellStyle name="Treasuries 2 3 2" xfId="39617"/>
    <cellStyle name="Treasuries 2 4" xfId="39618"/>
    <cellStyle name="Treasuries 2 5" xfId="39619"/>
    <cellStyle name="Treasuries 2 6" xfId="39620"/>
    <cellStyle name="Treasuries 3" xfId="39621"/>
    <cellStyle name="Treasuries 3 2" xfId="39622"/>
    <cellStyle name="Treasuries 3 2 2" xfId="39623"/>
    <cellStyle name="Treasuries 3 3" xfId="39624"/>
    <cellStyle name="Treasuries 4" xfId="39625"/>
    <cellStyle name="Treasuries 4 2" xfId="39626"/>
    <cellStyle name="Treasuries 5" xfId="39627"/>
    <cellStyle name="Treasuries 6" xfId="39628"/>
    <cellStyle name="Treasuries 7" xfId="39629"/>
    <cellStyle name="tree" xfId="39630"/>
    <cellStyle name="tree 2" xfId="39631"/>
    <cellStyle name="tree 2 2" xfId="39632"/>
    <cellStyle name="tree 2 2 2" xfId="39633"/>
    <cellStyle name="tree 2 2 2 2" xfId="39634"/>
    <cellStyle name="tree 2 2 3" xfId="39635"/>
    <cellStyle name="tree 2 3" xfId="39636"/>
    <cellStyle name="tree 2 3 2" xfId="39637"/>
    <cellStyle name="tree 2 4" xfId="39638"/>
    <cellStyle name="tree 2 5" xfId="39639"/>
    <cellStyle name="tree 2 6" xfId="39640"/>
    <cellStyle name="tree 3" xfId="39641"/>
    <cellStyle name="tree 3 2" xfId="39642"/>
    <cellStyle name="tree 3 2 2" xfId="39643"/>
    <cellStyle name="tree 3 3" xfId="39644"/>
    <cellStyle name="tree 4" xfId="39645"/>
    <cellStyle name="tree 4 2" xfId="39646"/>
    <cellStyle name="tree 5" xfId="39647"/>
    <cellStyle name="tree 6" xfId="39648"/>
    <cellStyle name="tree 7" xfId="39649"/>
    <cellStyle name="Überschrift 1 2" xfId="39650"/>
    <cellStyle name="Überschrift 1 2 2" xfId="39651"/>
    <cellStyle name="Überschrift 1 2 2 2" xfId="39652"/>
    <cellStyle name="Überschrift 1 2 2 2 2" xfId="39653"/>
    <cellStyle name="Überschrift 1 2 2 3" xfId="39654"/>
    <cellStyle name="Überschrift 1 2 3" xfId="39655"/>
    <cellStyle name="Überschrift 1 2 3 2" xfId="39656"/>
    <cellStyle name="Überschrift 1 2 4" xfId="39657"/>
    <cellStyle name="Überschrift 1 2 5" xfId="39658"/>
    <cellStyle name="Überschrift 1 2 6" xfId="39659"/>
    <cellStyle name="Überschrift 2 2" xfId="39660"/>
    <cellStyle name="Überschrift 2 2 2" xfId="39661"/>
    <cellStyle name="Überschrift 2 2 2 2" xfId="39662"/>
    <cellStyle name="Überschrift 2 2 2 2 2" xfId="39663"/>
    <cellStyle name="Überschrift 2 2 2 3" xfId="39664"/>
    <cellStyle name="Überschrift 2 2 3" xfId="39665"/>
    <cellStyle name="Überschrift 2 2 3 2" xfId="39666"/>
    <cellStyle name="Überschrift 2 2 4" xfId="39667"/>
    <cellStyle name="Überschrift 2 2 5" xfId="39668"/>
    <cellStyle name="Überschrift 2 2 6" xfId="39669"/>
    <cellStyle name="Überschrift 3 2" xfId="39670"/>
    <cellStyle name="Überschrift 3 2 2" xfId="39671"/>
    <cellStyle name="Überschrift 3 2 2 2" xfId="39672"/>
    <cellStyle name="Überschrift 3 2 2 2 2" xfId="39673"/>
    <cellStyle name="Überschrift 3 2 2 3" xfId="39674"/>
    <cellStyle name="Überschrift 3 2 3" xfId="39675"/>
    <cellStyle name="Überschrift 3 2 3 2" xfId="39676"/>
    <cellStyle name="Überschrift 3 2 4" xfId="39677"/>
    <cellStyle name="Überschrift 3 2 5" xfId="39678"/>
    <cellStyle name="Überschrift 3 2 6" xfId="39679"/>
    <cellStyle name="Überschrift 4 2" xfId="39680"/>
    <cellStyle name="Überschrift 4 2 2" xfId="39681"/>
    <cellStyle name="Überschrift 4 2 2 2" xfId="39682"/>
    <cellStyle name="Überschrift 4 2 2 2 2" xfId="39683"/>
    <cellStyle name="Überschrift 4 2 2 3" xfId="39684"/>
    <cellStyle name="Überschrift 4 2 3" xfId="39685"/>
    <cellStyle name="Überschrift 4 2 3 2" xfId="39686"/>
    <cellStyle name="Überschrift 4 2 4" xfId="39687"/>
    <cellStyle name="Überschrift 4 2 5" xfId="39688"/>
    <cellStyle name="Überschrift 4 2 6" xfId="39689"/>
    <cellStyle name="Überschrift 5" xfId="39690"/>
    <cellStyle name="Überschrift 5 2" xfId="39691"/>
    <cellStyle name="Überschrift 5 2 2" xfId="39692"/>
    <cellStyle name="Überschrift 5 2 2 2" xfId="39693"/>
    <cellStyle name="Überschrift 5 2 3" xfId="39694"/>
    <cellStyle name="Überschrift 5 3" xfId="39695"/>
    <cellStyle name="Überschrift 5 3 2" xfId="39696"/>
    <cellStyle name="Überschrift 5 4" xfId="39697"/>
    <cellStyle name="Überschrift 5 5" xfId="39698"/>
    <cellStyle name="Überschrift 5 6" xfId="39699"/>
    <cellStyle name="used" xfId="39700"/>
    <cellStyle name="used 2" xfId="39701"/>
    <cellStyle name="used 2 2" xfId="39702"/>
    <cellStyle name="used 2 2 2" xfId="39703"/>
    <cellStyle name="used 2 2 2 2" xfId="39704"/>
    <cellStyle name="used 2 2 3" xfId="39705"/>
    <cellStyle name="used 2 3" xfId="39706"/>
    <cellStyle name="used 2 3 2" xfId="39707"/>
    <cellStyle name="used 2 4" xfId="39708"/>
    <cellStyle name="used 2 5" xfId="39709"/>
    <cellStyle name="used 2 6" xfId="39710"/>
    <cellStyle name="used 3" xfId="39711"/>
    <cellStyle name="used 3 2" xfId="39712"/>
    <cellStyle name="used 3 2 2" xfId="39713"/>
    <cellStyle name="used 3 3" xfId="39714"/>
    <cellStyle name="used 4" xfId="39715"/>
    <cellStyle name="used 4 2" xfId="39716"/>
    <cellStyle name="used 5" xfId="39717"/>
    <cellStyle name="used 6" xfId="39718"/>
    <cellStyle name="used 7" xfId="39719"/>
    <cellStyle name="Valuta (0)_AVG2" xfId="39720"/>
    <cellStyle name="vega" xfId="39721"/>
    <cellStyle name="vega 2" xfId="39722"/>
    <cellStyle name="vega 2 2" xfId="39723"/>
    <cellStyle name="vega 2 2 2" xfId="39724"/>
    <cellStyle name="vega 2 3" xfId="39725"/>
    <cellStyle name="vega 3" xfId="39726"/>
    <cellStyle name="vega 3 2" xfId="39727"/>
    <cellStyle name="vega 4" xfId="39728"/>
    <cellStyle name="vega 5" xfId="39729"/>
    <cellStyle name="vega 6" xfId="39730"/>
    <cellStyle name="Vérification 2" xfId="39731"/>
    <cellStyle name="Vérification 2 2" xfId="39732"/>
    <cellStyle name="Vérification 2 3" xfId="39733"/>
    <cellStyle name="Vérification 2 3 2" xfId="39734"/>
    <cellStyle name="Vérification 2 3 2 2" xfId="39735"/>
    <cellStyle name="Vérification 2 3 3" xfId="39736"/>
    <cellStyle name="Vérification 2 4" xfId="39737"/>
    <cellStyle name="Vérification 2 4 2" xfId="39738"/>
    <cellStyle name="Vérification 2 5" xfId="39739"/>
    <cellStyle name="Vérification 2 6" xfId="39740"/>
    <cellStyle name="Vérification 2 7" xfId="39741"/>
    <cellStyle name="Vérification 3" xfId="39742"/>
    <cellStyle name="Vérification 3 2" xfId="39743"/>
    <cellStyle name="Vérification 3 2 2" xfId="39744"/>
    <cellStyle name="Vérification 3 2 3" xfId="39745"/>
    <cellStyle name="Vérification 3 3" xfId="39746"/>
    <cellStyle name="Vérification 3 4" xfId="39747"/>
    <cellStyle name="Vérification 3 5" xfId="39748"/>
    <cellStyle name="Vérification 3 6" xfId="39749"/>
    <cellStyle name="Vérification 4" xfId="39750"/>
    <cellStyle name="Vérification 4 2" xfId="39751"/>
    <cellStyle name="Vérification 5" xfId="39752"/>
    <cellStyle name="Vérification 5 2" xfId="39753"/>
    <cellStyle name="Vérification 6" xfId="39754"/>
    <cellStyle name="Verknüpfte Zelle 2" xfId="39755"/>
    <cellStyle name="Verknüpfte Zelle 2 2" xfId="39756"/>
    <cellStyle name="Verknüpfte Zelle 2 2 2" xfId="39757"/>
    <cellStyle name="Verknüpfte Zelle 2 2 2 2" xfId="39758"/>
    <cellStyle name="Verknüpfte Zelle 2 2 3" xfId="39759"/>
    <cellStyle name="Verknüpfte Zelle 2 3" xfId="39760"/>
    <cellStyle name="Verknüpfte Zelle 2 3 2" xfId="39761"/>
    <cellStyle name="Verknüpfte Zelle 2 4" xfId="39762"/>
    <cellStyle name="Verknüpfte Zelle 2 5" xfId="39763"/>
    <cellStyle name="Verknüpfte Zelle 2 6" xfId="39764"/>
    <cellStyle name="Vol" xfId="39765"/>
    <cellStyle name="Vol 2" xfId="39766"/>
    <cellStyle name="Vol 2 2" xfId="39767"/>
    <cellStyle name="Vol 2 2 2" xfId="39768"/>
    <cellStyle name="Vol 2 3" xfId="39769"/>
    <cellStyle name="Vol 3" xfId="39770"/>
    <cellStyle name="Vol 3 2" xfId="39771"/>
    <cellStyle name="Vol 4" xfId="39772"/>
    <cellStyle name="Vol 5" xfId="39773"/>
    <cellStyle name="Vol 6" xfId="39774"/>
    <cellStyle name="Warnender Text 2" xfId="39775"/>
    <cellStyle name="Warnender Text 2 2" xfId="39776"/>
    <cellStyle name="Warnender Text 2 2 2" xfId="39777"/>
    <cellStyle name="Warnender Text 2 2 2 2" xfId="39778"/>
    <cellStyle name="Warnender Text 2 2 3" xfId="39779"/>
    <cellStyle name="Warnender Text 2 3" xfId="39780"/>
    <cellStyle name="Warnender Text 2 3 2" xfId="39781"/>
    <cellStyle name="Warnender Text 2 4" xfId="39782"/>
    <cellStyle name="Warnender Text 2 5" xfId="39783"/>
    <cellStyle name="Warnender Text 2 6" xfId="39784"/>
    <cellStyle name="Warning Text 2" xfId="39785"/>
    <cellStyle name="Warning Text 2 2" xfId="39786"/>
    <cellStyle name="Warning Text 2 2 2" xfId="39787"/>
    <cellStyle name="Warning Text 2 2 2 2" xfId="39788"/>
    <cellStyle name="Warning Text 2 2 2 2 2" xfId="39789"/>
    <cellStyle name="Warning Text 2 2 2 3" xfId="39790"/>
    <cellStyle name="Warning Text 2 2 3" xfId="39791"/>
    <cellStyle name="Warning Text 2 2 3 2" xfId="39792"/>
    <cellStyle name="Warning Text 2 2 4" xfId="39793"/>
    <cellStyle name="Warning Text 2 2 5" xfId="39794"/>
    <cellStyle name="Warning Text 2 2 6" xfId="39795"/>
    <cellStyle name="Warning Text 2 3" xfId="39796"/>
    <cellStyle name="Warning Text 2 3 2" xfId="39797"/>
    <cellStyle name="Warning Text 2 3 2 2" xfId="39798"/>
    <cellStyle name="Warning Text 2 3 2 2 2" xfId="39799"/>
    <cellStyle name="Warning Text 2 3 2 3" xfId="39800"/>
    <cellStyle name="Warning Text 2 3 3" xfId="39801"/>
    <cellStyle name="Warning Text 2 3 3 2" xfId="39802"/>
    <cellStyle name="Warning Text 2 3 4" xfId="39803"/>
    <cellStyle name="Warning Text 2 3 5" xfId="39804"/>
    <cellStyle name="Warning Text 2 3 6" xfId="39805"/>
    <cellStyle name="Warning Text 2 4" xfId="39806"/>
    <cellStyle name="Warning Text 2 5" xfId="39807"/>
    <cellStyle name="Warning Text 2 5 2" xfId="39808"/>
    <cellStyle name="Warning Text 2 5 2 2" xfId="39809"/>
    <cellStyle name="Warning Text 2 5 3" xfId="39810"/>
    <cellStyle name="Warning Text 2 6" xfId="39811"/>
    <cellStyle name="Warning Text 2 6 2" xfId="39812"/>
    <cellStyle name="Warning Text 2 7" xfId="39813"/>
    <cellStyle name="Warning Text 2 8" xfId="39814"/>
    <cellStyle name="Warning Text 2 9" xfId="39815"/>
    <cellStyle name="Warning Text 3" xfId="39816"/>
    <cellStyle name="Warning Text 3 2" xfId="39817"/>
    <cellStyle name="Warning Text 3 2 2" xfId="39818"/>
    <cellStyle name="Warning Text 3 2 2 2" xfId="39819"/>
    <cellStyle name="Warning Text 3 2 2 2 2" xfId="39820"/>
    <cellStyle name="Warning Text 3 2 2 3" xfId="39821"/>
    <cellStyle name="Warning Text 3 2 3" xfId="39822"/>
    <cellStyle name="Warning Text 3 2 3 2" xfId="39823"/>
    <cellStyle name="Warning Text 3 2 4" xfId="39824"/>
    <cellStyle name="Warning Text 3 2 5" xfId="39825"/>
    <cellStyle name="Warning Text 3 2 6" xfId="39826"/>
    <cellStyle name="Warning Text 3 3" xfId="39827"/>
    <cellStyle name="Warning Text 3 3 2" xfId="39828"/>
    <cellStyle name="Warning Text 3 3 2 2" xfId="39829"/>
    <cellStyle name="Warning Text 3 3 3" xfId="39830"/>
    <cellStyle name="Warning Text 3 4" xfId="39831"/>
    <cellStyle name="Warning Text 3 4 2" xfId="39832"/>
    <cellStyle name="Warning Text 3 5" xfId="39833"/>
    <cellStyle name="Warning Text 3 6" xfId="39834"/>
    <cellStyle name="Warning Text 3 7" xfId="39835"/>
    <cellStyle name="Warning Text 4" xfId="39836"/>
    <cellStyle name="Warning Text 4 2" xfId="39837"/>
    <cellStyle name="Warning Text 4 2 2" xfId="39838"/>
    <cellStyle name="Warning Text 4 2 2 2" xfId="39839"/>
    <cellStyle name="Warning Text 4 2 2 2 2" xfId="39840"/>
    <cellStyle name="Warning Text 4 2 2 3" xfId="39841"/>
    <cellStyle name="Warning Text 4 2 3" xfId="39842"/>
    <cellStyle name="Warning Text 4 2 3 2" xfId="39843"/>
    <cellStyle name="Warning Text 4 2 4" xfId="39844"/>
    <cellStyle name="Warning Text 4 2 5" xfId="39845"/>
    <cellStyle name="Warning Text 4 2 6" xfId="39846"/>
    <cellStyle name="Warning Text 4 3" xfId="39847"/>
    <cellStyle name="Warning Text 4 3 2" xfId="39848"/>
    <cellStyle name="Warning Text 4 3 2 2" xfId="39849"/>
    <cellStyle name="Warning Text 4 3 2 2 2" xfId="39850"/>
    <cellStyle name="Warning Text 4 3 2 3" xfId="39851"/>
    <cellStyle name="Warning Text 4 3 3" xfId="39852"/>
    <cellStyle name="Warning Text 4 3 3 2" xfId="39853"/>
    <cellStyle name="Warning Text 4 3 4" xfId="39854"/>
    <cellStyle name="Warning Text 4 3 5" xfId="39855"/>
    <cellStyle name="Warning Text 4 3 6" xfId="39856"/>
    <cellStyle name="Warning Text 4 4" xfId="39857"/>
    <cellStyle name="Warning Text 4 4 2" xfId="39858"/>
    <cellStyle name="Warning Text 4 4 2 2" xfId="39859"/>
    <cellStyle name="Warning Text 4 4 2 2 2" xfId="39860"/>
    <cellStyle name="Warning Text 4 4 2 3" xfId="39861"/>
    <cellStyle name="Warning Text 4 4 3" xfId="39862"/>
    <cellStyle name="Warning Text 4 4 3 2" xfId="39863"/>
    <cellStyle name="Warning Text 4 4 4" xfId="39864"/>
    <cellStyle name="Warning Text 4 4 5" xfId="39865"/>
    <cellStyle name="Warning Text 4 4 6" xfId="39866"/>
    <cellStyle name="Warning Text 4 5" xfId="39867"/>
    <cellStyle name="Warning Text 4 5 2" xfId="39868"/>
    <cellStyle name="Warning Text 4 5 2 2" xfId="39869"/>
    <cellStyle name="Warning Text 4 5 3" xfId="39870"/>
    <cellStyle name="Warning Text 4 6" xfId="39871"/>
    <cellStyle name="Warning Text 4 6 2" xfId="39872"/>
    <cellStyle name="Warning Text 4 7" xfId="39873"/>
    <cellStyle name="Warning Text 4 8" xfId="39874"/>
    <cellStyle name="Warning Text 4 9" xfId="39875"/>
    <cellStyle name="Warning Text 5" xfId="39876"/>
    <cellStyle name="Warning Text 5 2" xfId="39877"/>
    <cellStyle name="Warning Text 5 2 2" xfId="39878"/>
    <cellStyle name="Warning Text 5 2 2 2" xfId="39879"/>
    <cellStyle name="Warning Text 5 2 3" xfId="39880"/>
    <cellStyle name="Warning Text 5 3" xfId="39881"/>
    <cellStyle name="Warning Text 5 3 2" xfId="39882"/>
    <cellStyle name="Warning Text 5 4" xfId="39883"/>
    <cellStyle name="Warning Text 5 5" xfId="39884"/>
    <cellStyle name="Warning Text 5 6" xfId="39885"/>
    <cellStyle name="Warning Text 6" xfId="39886"/>
    <cellStyle name="Warning Text 6 2" xfId="39887"/>
    <cellStyle name="Warning Text 6 2 2" xfId="39888"/>
    <cellStyle name="Warning Text 6 2 2 2" xfId="39889"/>
    <cellStyle name="Warning Text 6 2 2 2 2" xfId="39890"/>
    <cellStyle name="Warning Text 6 2 2 3" xfId="39891"/>
    <cellStyle name="Warning Text 6 2 3" xfId="39892"/>
    <cellStyle name="Warning Text 6 2 3 2" xfId="39893"/>
    <cellStyle name="Warning Text 6 2 4" xfId="39894"/>
    <cellStyle name="Warning Text 6 2 5" xfId="39895"/>
    <cellStyle name="Warning Text 6 2 6" xfId="39896"/>
    <cellStyle name="Warning Text 6 3" xfId="39897"/>
    <cellStyle name="Warning Text 6 3 2" xfId="39898"/>
    <cellStyle name="Warning Text 6 3 2 2" xfId="39899"/>
    <cellStyle name="Warning Text 6 3 3" xfId="39900"/>
    <cellStyle name="Warning Text 6 4" xfId="39901"/>
    <cellStyle name="Warning Text 6 4 2" xfId="39902"/>
    <cellStyle name="Warning Text 6 5" xfId="39903"/>
    <cellStyle name="Warning Text 6 6" xfId="39904"/>
    <cellStyle name="Warning Text 6 7" xfId="39905"/>
    <cellStyle name="Year" xfId="39906"/>
    <cellStyle name="Year 2" xfId="39907"/>
    <cellStyle name="Year 2 2" xfId="39908"/>
    <cellStyle name="Year 2 2 2" xfId="39909"/>
    <cellStyle name="Year 2 3" xfId="39910"/>
    <cellStyle name="Year 3" xfId="39911"/>
    <cellStyle name="Year 3 2" xfId="39912"/>
    <cellStyle name="Year 4" xfId="39913"/>
    <cellStyle name="Year 5" xfId="39914"/>
    <cellStyle name="Year 6" xfId="39915"/>
    <cellStyle name="Years" xfId="39916"/>
    <cellStyle name="Years 2" xfId="39917"/>
    <cellStyle name="Years 2 2" xfId="39918"/>
    <cellStyle name="Years 2 2 2" xfId="39919"/>
    <cellStyle name="Years 2 3" xfId="39920"/>
    <cellStyle name="Years 3" xfId="39921"/>
    <cellStyle name="Years 3 2" xfId="39922"/>
    <cellStyle name="Years 4" xfId="39923"/>
    <cellStyle name="Years 5" xfId="39924"/>
    <cellStyle name="Years 6" xfId="39925"/>
    <cellStyle name="yellow" xfId="39926"/>
    <cellStyle name="yellow 2" xfId="39927"/>
    <cellStyle name="yellow 2 2" xfId="39928"/>
    <cellStyle name="yellow 2 2 2" xfId="39929"/>
    <cellStyle name="yellow 2 3" xfId="39930"/>
    <cellStyle name="yellow 3" xfId="39931"/>
    <cellStyle name="yellow 3 2" xfId="39932"/>
    <cellStyle name="yellow 4" xfId="39933"/>
    <cellStyle name="yellow 5" xfId="39934"/>
    <cellStyle name="yellow 6" xfId="39935"/>
    <cellStyle name="Zelle überprüfen 2" xfId="39936"/>
    <cellStyle name="Zelle überprüfen 2 2" xfId="39937"/>
    <cellStyle name="Zelle überprüfen 2 2 2" xfId="39938"/>
    <cellStyle name="Zelle überprüfen 2 2 2 2" xfId="39939"/>
    <cellStyle name="Zelle überprüfen 2 2 3" xfId="39940"/>
    <cellStyle name="Zelle überprüfen 2 3" xfId="39941"/>
    <cellStyle name="Zelle überprüfen 2 3 2" xfId="39942"/>
    <cellStyle name="Zelle überprüfen 2 4" xfId="39943"/>
    <cellStyle name="Zelle überprüfen 2 5" xfId="39944"/>
    <cellStyle name="Zelle überprüfen 2 6" xfId="39945"/>
    <cellStyle name="桁区切り [0.00]_nk225" xfId="39946"/>
    <cellStyle name="桁区切り_nk225" xfId="39947"/>
    <cellStyle name="標準_Corporate_DefaultTableSP" xfId="39948"/>
    <cellStyle name="通貨 [0.00]_nk225" xfId="39949"/>
    <cellStyle name="通貨_nk225" xfId="399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gif"/></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image" Target="../media/image2.jpeg"/><Relationship Id="rId5" Type="http://schemas.openxmlformats.org/officeDocument/2006/relationships/image" Target="../media/image4.gif"/><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1475654</xdr:colOff>
      <xdr:row>54</xdr:row>
      <xdr:rowOff>19802</xdr:rowOff>
    </xdr:from>
    <xdr:to>
      <xdr:col>2</xdr:col>
      <xdr:colOff>2093336</xdr:colOff>
      <xdr:row>54</xdr:row>
      <xdr:rowOff>654966</xdr:rowOff>
    </xdr:to>
    <xdr:pic>
      <xdr:nvPicPr>
        <xdr:cNvPr id="51" name="Image 5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2873" y="18426865"/>
          <a:ext cx="617682" cy="635164"/>
        </a:xfrm>
        <a:prstGeom prst="rect">
          <a:avLst/>
        </a:prstGeom>
      </xdr:spPr>
    </xdr:pic>
    <xdr:clientData/>
  </xdr:twoCellAnchor>
  <xdr:twoCellAnchor editAs="oneCell">
    <xdr:from>
      <xdr:col>2</xdr:col>
      <xdr:colOff>3106814</xdr:colOff>
      <xdr:row>54</xdr:row>
      <xdr:rowOff>95249</xdr:rowOff>
    </xdr:from>
    <xdr:to>
      <xdr:col>2</xdr:col>
      <xdr:colOff>3615199</xdr:colOff>
      <xdr:row>54</xdr:row>
      <xdr:rowOff>690562</xdr:rowOff>
    </xdr:to>
    <xdr:pic>
      <xdr:nvPicPr>
        <xdr:cNvPr id="52"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033" y="18502312"/>
          <a:ext cx="508385" cy="595313"/>
        </a:xfrm>
        <a:prstGeom prst="rect">
          <a:avLst/>
        </a:prstGeom>
      </xdr:spPr>
    </xdr:pic>
    <xdr:clientData/>
  </xdr:twoCellAnchor>
  <xdr:twoCellAnchor editAs="oneCell">
    <xdr:from>
      <xdr:col>14</xdr:col>
      <xdr:colOff>100861</xdr:colOff>
      <xdr:row>1</xdr:row>
      <xdr:rowOff>23611</xdr:rowOff>
    </xdr:from>
    <xdr:to>
      <xdr:col>14</xdr:col>
      <xdr:colOff>947469</xdr:colOff>
      <xdr:row>2</xdr:row>
      <xdr:rowOff>258571</xdr:rowOff>
    </xdr:to>
    <xdr:pic>
      <xdr:nvPicPr>
        <xdr:cNvPr id="60"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39825" y="336575"/>
          <a:ext cx="821022" cy="765639"/>
        </a:xfrm>
        <a:prstGeom prst="rect">
          <a:avLst/>
        </a:prstGeom>
      </xdr:spPr>
    </xdr:pic>
    <xdr:clientData/>
  </xdr:twoCellAnchor>
  <xdr:twoCellAnchor editAs="oneCell">
    <xdr:from>
      <xdr:col>15</xdr:col>
      <xdr:colOff>178093</xdr:colOff>
      <xdr:row>1</xdr:row>
      <xdr:rowOff>63531</xdr:rowOff>
    </xdr:from>
    <xdr:to>
      <xdr:col>15</xdr:col>
      <xdr:colOff>939532</xdr:colOff>
      <xdr:row>2</xdr:row>
      <xdr:rowOff>284486</xdr:rowOff>
    </xdr:to>
    <xdr:pic>
      <xdr:nvPicPr>
        <xdr:cNvPr id="62" name="Image 6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1200" y="376495"/>
          <a:ext cx="743790" cy="751634"/>
        </a:xfrm>
        <a:prstGeom prst="rect">
          <a:avLst/>
        </a:prstGeom>
      </xdr:spPr>
    </xdr:pic>
    <xdr:clientData/>
  </xdr:twoCellAnchor>
  <xdr:twoCellAnchor editAs="oneCell">
    <xdr:from>
      <xdr:col>13</xdr:col>
      <xdr:colOff>123826</xdr:colOff>
      <xdr:row>1</xdr:row>
      <xdr:rowOff>9526</xdr:rowOff>
    </xdr:from>
    <xdr:to>
      <xdr:col>13</xdr:col>
      <xdr:colOff>968561</xdr:colOff>
      <xdr:row>2</xdr:row>
      <xdr:rowOff>295275</xdr:rowOff>
    </xdr:to>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916401" y="323851"/>
          <a:ext cx="819149" cy="819149"/>
        </a:xfrm>
        <a:prstGeom prst="rect">
          <a:avLst/>
        </a:prstGeom>
      </xdr:spPr>
    </xdr:pic>
    <xdr:clientData/>
  </xdr:twoCellAnchor>
  <xdr:twoCellAnchor editAs="oneCell">
    <xdr:from>
      <xdr:col>2</xdr:col>
      <xdr:colOff>261939</xdr:colOff>
      <xdr:row>53</xdr:row>
      <xdr:rowOff>178591</xdr:rowOff>
    </xdr:from>
    <xdr:to>
      <xdr:col>2</xdr:col>
      <xdr:colOff>964407</xdr:colOff>
      <xdr:row>54</xdr:row>
      <xdr:rowOff>689280</xdr:rowOff>
    </xdr:to>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69158" y="18395154"/>
          <a:ext cx="702468" cy="7011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4506685</xdr:colOff>
      <xdr:row>73</xdr:row>
      <xdr:rowOff>0</xdr:rowOff>
    </xdr:from>
    <xdr:to>
      <xdr:col>3</xdr:col>
      <xdr:colOff>14968</xdr:colOff>
      <xdr:row>73</xdr:row>
      <xdr:rowOff>0</xdr:rowOff>
    </xdr:to>
    <xdr:pic>
      <xdr:nvPicPr>
        <xdr:cNvPr id="2" name="Picture 8"/>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87735" y="18126075"/>
          <a:ext cx="0" cy="0"/>
        </a:xfrm>
        <a:prstGeom prst="rect">
          <a:avLst/>
        </a:prstGeom>
      </xdr:spPr>
    </xdr:pic>
    <xdr:clientData/>
  </xdr:twoCellAnchor>
  <xdr:twoCellAnchor editAs="oneCell">
    <xdr:from>
      <xdr:col>2</xdr:col>
      <xdr:colOff>4506685</xdr:colOff>
      <xdr:row>73</xdr:row>
      <xdr:rowOff>0</xdr:rowOff>
    </xdr:from>
    <xdr:to>
      <xdr:col>3</xdr:col>
      <xdr:colOff>14968</xdr:colOff>
      <xdr:row>73</xdr:row>
      <xdr:rowOff>0</xdr:rowOff>
    </xdr:to>
    <xdr:pic>
      <xdr:nvPicPr>
        <xdr:cNvPr id="18" name="Picture 8"/>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18455640"/>
          <a:ext cx="0" cy="0"/>
        </a:xfrm>
        <a:prstGeom prst="rect">
          <a:avLst/>
        </a:prstGeom>
      </xdr:spPr>
    </xdr:pic>
    <xdr:clientData/>
  </xdr:twoCellAnchor>
  <xdr:twoCellAnchor editAs="oneCell">
    <xdr:from>
      <xdr:col>14</xdr:col>
      <xdr:colOff>167820</xdr:colOff>
      <xdr:row>0</xdr:row>
      <xdr:rowOff>244928</xdr:rowOff>
    </xdr:from>
    <xdr:to>
      <xdr:col>14</xdr:col>
      <xdr:colOff>874487</xdr:colOff>
      <xdr:row>2</xdr:row>
      <xdr:rowOff>288918</xdr:rowOff>
    </xdr:to>
    <xdr:pic>
      <xdr:nvPicPr>
        <xdr:cNvPr id="40" name="Imag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884320" y="244928"/>
          <a:ext cx="716645" cy="746459"/>
        </a:xfrm>
        <a:prstGeom prst="rect">
          <a:avLst/>
        </a:prstGeom>
      </xdr:spPr>
    </xdr:pic>
    <xdr:clientData/>
  </xdr:twoCellAnchor>
  <xdr:twoCellAnchor editAs="oneCell">
    <xdr:from>
      <xdr:col>15</xdr:col>
      <xdr:colOff>117931</xdr:colOff>
      <xdr:row>0</xdr:row>
      <xdr:rowOff>281213</xdr:rowOff>
    </xdr:from>
    <xdr:to>
      <xdr:col>15</xdr:col>
      <xdr:colOff>821241</xdr:colOff>
      <xdr:row>2</xdr:row>
      <xdr:rowOff>293573</xdr:rowOff>
    </xdr:to>
    <xdr:pic>
      <xdr:nvPicPr>
        <xdr:cNvPr id="42" name="Image 4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868574" y="281213"/>
          <a:ext cx="713288" cy="752929"/>
        </a:xfrm>
        <a:prstGeom prst="rect">
          <a:avLst/>
        </a:prstGeom>
      </xdr:spPr>
    </xdr:pic>
    <xdr:clientData/>
  </xdr:twoCellAnchor>
  <xdr:twoCellAnchor editAs="oneCell">
    <xdr:from>
      <xdr:col>13</xdr:col>
      <xdr:colOff>116415</xdr:colOff>
      <xdr:row>0</xdr:row>
      <xdr:rowOff>285748</xdr:rowOff>
    </xdr:from>
    <xdr:to>
      <xdr:col>13</xdr:col>
      <xdr:colOff>849992</xdr:colOff>
      <xdr:row>2</xdr:row>
      <xdr:rowOff>275429</xdr:rowOff>
    </xdr:to>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77165" y="285748"/>
          <a:ext cx="740833" cy="740833"/>
        </a:xfrm>
        <a:prstGeom prst="rect">
          <a:avLst/>
        </a:prstGeom>
      </xdr:spPr>
    </xdr:pic>
    <xdr:clientData/>
  </xdr:twoCellAnchor>
  <xdr:twoCellAnchor editAs="oneCell">
    <xdr:from>
      <xdr:col>2</xdr:col>
      <xdr:colOff>1475654</xdr:colOff>
      <xdr:row>74</xdr:row>
      <xdr:rowOff>19802</xdr:rowOff>
    </xdr:from>
    <xdr:to>
      <xdr:col>2</xdr:col>
      <xdr:colOff>2093336</xdr:colOff>
      <xdr:row>74</xdr:row>
      <xdr:rowOff>654966</xdr:rowOff>
    </xdr:to>
    <xdr:pic>
      <xdr:nvPicPr>
        <xdr:cNvPr id="10" name="Image 5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75729" y="18603077"/>
          <a:ext cx="617682" cy="635164"/>
        </a:xfrm>
        <a:prstGeom prst="rect">
          <a:avLst/>
        </a:prstGeom>
      </xdr:spPr>
    </xdr:pic>
    <xdr:clientData/>
  </xdr:twoCellAnchor>
  <xdr:twoCellAnchor editAs="oneCell">
    <xdr:from>
      <xdr:col>2</xdr:col>
      <xdr:colOff>3106814</xdr:colOff>
      <xdr:row>74</xdr:row>
      <xdr:rowOff>95249</xdr:rowOff>
    </xdr:from>
    <xdr:to>
      <xdr:col>2</xdr:col>
      <xdr:colOff>3615199</xdr:colOff>
      <xdr:row>74</xdr:row>
      <xdr:rowOff>690562</xdr:rowOff>
    </xdr:to>
    <xdr:pic>
      <xdr:nvPicPr>
        <xdr:cNvPr id="12" name="Picture 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06889" y="18678524"/>
          <a:ext cx="508385" cy="595313"/>
        </a:xfrm>
        <a:prstGeom prst="rect">
          <a:avLst/>
        </a:prstGeom>
      </xdr:spPr>
    </xdr:pic>
    <xdr:clientData/>
  </xdr:twoCellAnchor>
  <xdr:twoCellAnchor editAs="oneCell">
    <xdr:from>
      <xdr:col>2</xdr:col>
      <xdr:colOff>261939</xdr:colOff>
      <xdr:row>73</xdr:row>
      <xdr:rowOff>178591</xdr:rowOff>
    </xdr:from>
    <xdr:to>
      <xdr:col>2</xdr:col>
      <xdr:colOff>964407</xdr:colOff>
      <xdr:row>74</xdr:row>
      <xdr:rowOff>689280</xdr:rowOff>
    </xdr:to>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2014" y="18571366"/>
          <a:ext cx="702468" cy="7011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TF_Indexed_Funds/Marketing&amp;Com/Marketing%20Materials/Reserved%20for%20updates/TRACKING%20ERROR/Monthly_Performances_2023_03_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TF_Indexed_Funds/Marketing&amp;Com/Marketing%20Materials/Reserved%20for%20updates/PANORAMAS%20-%20ETF%20&amp;%20INDEX%20FUND%20RANGE/Copy%20of%20Master%20File%20ETFs%20and%20Index%20Funds%2028_02_23%20with%20piv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nthly_Performances_2023_03_02"/>
    </sheetNames>
    <sheetDataSet>
      <sheetData sheetId="0">
        <row r="1">
          <cell r="F1" t="str">
            <v>ISIN</v>
          </cell>
          <cell r="G1" t="str">
            <v>Share_GPS_Code</v>
          </cell>
          <cell r="H1" t="str">
            <v>IRP_Code</v>
          </cell>
          <cell r="I1" t="str">
            <v>Portf_Group_F_Key</v>
          </cell>
          <cell r="J1" t="str">
            <v>Ptf_Type</v>
          </cell>
          <cell r="K1" t="str">
            <v>Aladdin_Code</v>
          </cell>
          <cell r="L1" t="str">
            <v>NAME</v>
          </cell>
          <cell r="M1" t="str">
            <v>Share_Category</v>
          </cell>
          <cell r="N1" t="str">
            <v>Share_Class</v>
          </cell>
          <cell r="O1" t="str">
            <v>Fees</v>
          </cell>
          <cell r="P1" t="str">
            <v>Hedged_Share</v>
          </cell>
          <cell r="Q1" t="str">
            <v>BM_IRP_Code</v>
          </cell>
          <cell r="R1" t="str">
            <v>BM_FBA_Code</v>
          </cell>
          <cell r="S1" t="str">
            <v>BM_F_Key</v>
          </cell>
          <cell r="T1" t="str">
            <v>BM_Name</v>
          </cell>
          <cell r="U1" t="str">
            <v>BM_Description</v>
          </cell>
          <cell r="V1" t="str">
            <v>BM_TYPE</v>
          </cell>
          <cell r="W1" t="str">
            <v>Currency</v>
          </cell>
          <cell r="X1" t="str">
            <v>Currency Product</v>
          </cell>
          <cell r="Y1" t="str">
            <v>NAV_Date</v>
          </cell>
          <cell r="Z1" t="str">
            <v>Inception_Date</v>
          </cell>
          <cell r="AA1" t="str">
            <v>Production Month</v>
          </cell>
          <cell r="AB1" t="str">
            <v>NAV</v>
          </cell>
          <cell r="AC1" t="str">
            <v>NAV_gross</v>
          </cell>
          <cell r="AD1" t="str">
            <v>AUM_Share</v>
          </cell>
          <cell r="AE1" t="str">
            <v>AUM_Total</v>
          </cell>
          <cell r="AF1" t="str">
            <v>AUM_Total_EUR</v>
          </cell>
        </row>
        <row r="2">
          <cell r="H2" t="str">
            <v>185109</v>
          </cell>
          <cell r="K2" t="str">
            <v>PFHYG</v>
          </cell>
          <cell r="L2" t="str">
            <v>BNP Paribas Funds Sustainable Global Multi-Factor High Yield</v>
          </cell>
          <cell r="N2" t="str">
            <v>C</v>
          </cell>
          <cell r="T2" t="str">
            <v>No BM</v>
          </cell>
          <cell r="U2" t="str">
            <v>No BM</v>
          </cell>
          <cell r="W2" t="str">
            <v>AUD</v>
          </cell>
          <cell r="X2" t="str">
            <v>USD</v>
          </cell>
          <cell r="Y2">
            <v>44985</v>
          </cell>
          <cell r="Z2">
            <v>44984</v>
          </cell>
          <cell r="AA2" t="str">
            <v>February 2023</v>
          </cell>
          <cell r="AB2">
            <v>1000.57</v>
          </cell>
          <cell r="AD2">
            <v>300201.15999999997</v>
          </cell>
          <cell r="AE2">
            <v>36271370.07</v>
          </cell>
          <cell r="AF2" t="str">
            <v>34202140.5657709</v>
          </cell>
        </row>
        <row r="3">
          <cell r="F3" t="str">
            <v>BE0026480963</v>
          </cell>
          <cell r="G3" t="str">
            <v>7284</v>
          </cell>
          <cell r="H3" t="str">
            <v>125142</v>
          </cell>
          <cell r="J3" t="str">
            <v>Share</v>
          </cell>
          <cell r="K3" t="str">
            <v>IPEP</v>
          </cell>
          <cell r="L3" t="str">
            <v>BNP PARIBAS B PENSION SUSTAINABLE BALANCED</v>
          </cell>
          <cell r="M3" t="str">
            <v>Classic Share</v>
          </cell>
          <cell r="N3" t="str">
            <v>C</v>
          </cell>
          <cell r="O3">
            <v>1.2502941039400001E-2</v>
          </cell>
          <cell r="P3" t="str">
            <v>N</v>
          </cell>
          <cell r="Q3" t="str">
            <v>177902</v>
          </cell>
          <cell r="R3" t="str">
            <v>180316</v>
          </cell>
          <cell r="T3" t="str">
            <v>Bench BNP paribas B pension sustainable balanced (Official)</v>
          </cell>
          <cell r="U3" t="str">
            <v>10% MSCI Europe Small Caps (USD) NR + 7.5% MSCI World ex-EMU (USD) NR + 32.5% MSCI EMU (EUR) NR + 12.5% Bloomberg Euro Aggregate Corporate 500MM EEA Countries (EUR) RI + 37.5% Bloomberg Euro Aggregate Treasury 500MM (EUR) RI</v>
          </cell>
          <cell r="V3" t="str">
            <v>Official Benchmark</v>
          </cell>
          <cell r="W3" t="str">
            <v>EUR</v>
          </cell>
          <cell r="X3" t="str">
            <v>EUR</v>
          </cell>
          <cell r="Y3">
            <v>44985</v>
          </cell>
          <cell r="Z3">
            <v>31836</v>
          </cell>
          <cell r="AA3" t="str">
            <v>February 2023</v>
          </cell>
          <cell r="AB3">
            <v>198.71</v>
          </cell>
          <cell r="AD3">
            <v>3691632559.4099998</v>
          </cell>
          <cell r="AE3">
            <v>3871592631.9299998</v>
          </cell>
          <cell r="AF3" t="str">
            <v>3871592631.93</v>
          </cell>
        </row>
        <row r="4">
          <cell r="F4" t="str">
            <v>BE0026549684</v>
          </cell>
          <cell r="G4" t="str">
            <v>7329</v>
          </cell>
          <cell r="H4" t="str">
            <v>125141</v>
          </cell>
          <cell r="J4" t="str">
            <v>Share</v>
          </cell>
          <cell r="K4" t="str">
            <v>METRE</v>
          </cell>
          <cell r="L4" t="str">
            <v>METROPOLITAN-RENTASTRO SUSTAINABLE GROWTH</v>
          </cell>
          <cell r="M4" t="str">
            <v>Classic Share</v>
          </cell>
          <cell r="N4" t="str">
            <v>C</v>
          </cell>
          <cell r="O4">
            <v>1.2502941039400001E-2</v>
          </cell>
          <cell r="P4" t="str">
            <v>N</v>
          </cell>
          <cell r="Q4" t="str">
            <v>130702</v>
          </cell>
          <cell r="R4" t="str">
            <v>182829</v>
          </cell>
          <cell r="T4" t="str">
            <v>BM METROPOLITAN-RENTASTRO SUSTAINABLE GROWTH</v>
          </cell>
          <cell r="U4" t="str">
            <v>45.5% MSCI EMU (EUR) NR + 14% MSCI Europe Small Caps (USD) NR + 22.5% Bloomberg Euro Aggregate Treasury 500MM (EUR) RI + 10.5% MSCI World ex-EMU (USD) NR + 7.5% Bloomberg Euro Aggregate Corporate 500MM EEA Countries (EUR) RI</v>
          </cell>
          <cell r="V4" t="str">
            <v>Official Benchmark</v>
          </cell>
          <cell r="W4" t="str">
            <v>EUR</v>
          </cell>
          <cell r="X4" t="str">
            <v>EUR</v>
          </cell>
          <cell r="Y4">
            <v>44985</v>
          </cell>
          <cell r="Z4">
            <v>31810</v>
          </cell>
          <cell r="AA4" t="str">
            <v>February 2023</v>
          </cell>
          <cell r="AB4">
            <v>284.48</v>
          </cell>
          <cell r="AD4">
            <v>817884692.24000001</v>
          </cell>
          <cell r="AE4">
            <v>1092923764.0699999</v>
          </cell>
          <cell r="AF4" t="str">
            <v>1092923764.07</v>
          </cell>
        </row>
        <row r="5">
          <cell r="F5" t="str">
            <v>BE0146932745</v>
          </cell>
          <cell r="G5" t="str">
            <v>7313</v>
          </cell>
          <cell r="H5" t="str">
            <v>125138</v>
          </cell>
          <cell r="J5" t="str">
            <v>Share</v>
          </cell>
          <cell r="K5" t="str">
            <v>BGLCONEUR</v>
          </cell>
          <cell r="L5" t="str">
            <v>BNP PARIBAS B STRATEGY GLOBAL SUSTAINABLE CONSERVATIVE</v>
          </cell>
          <cell r="M5" t="str">
            <v>Classic Share</v>
          </cell>
          <cell r="N5" t="str">
            <v>C</v>
          </cell>
          <cell r="O5">
            <v>9.9538636419000005E-3</v>
          </cell>
          <cell r="P5" t="str">
            <v>N</v>
          </cell>
          <cell r="Q5" t="str">
            <v>177683</v>
          </cell>
          <cell r="R5" t="str">
            <v>90184</v>
          </cell>
          <cell r="T5" t="str">
            <v>BM BNP PARIBAS B STRATEGY GLOBAL SUSTAINABLE CONSERVATIVE (O</v>
          </cell>
          <cell r="U5" t="str">
            <v>45% Bloomberg Euro-Aggregate Treasury (EUR) RI + 45% Bloomberg Euro-Aggregate Corporate (EUR) RI + 10% Cash Index â¬STR (EUR) RI</v>
          </cell>
          <cell r="V5" t="str">
            <v>Official Benchmark</v>
          </cell>
          <cell r="W5" t="str">
            <v>EUR</v>
          </cell>
          <cell r="X5" t="str">
            <v>EUR</v>
          </cell>
          <cell r="Y5">
            <v>44984</v>
          </cell>
          <cell r="Z5">
            <v>34429</v>
          </cell>
          <cell r="AA5" t="str">
            <v>February 2023</v>
          </cell>
          <cell r="AB5">
            <v>47.24</v>
          </cell>
          <cell r="AD5">
            <v>33783040.789999999</v>
          </cell>
          <cell r="AE5">
            <v>67636324.280000001</v>
          </cell>
          <cell r="AF5" t="str">
            <v>67636324.28</v>
          </cell>
        </row>
        <row r="6">
          <cell r="F6" t="str">
            <v>BE0146933750</v>
          </cell>
          <cell r="G6" t="str">
            <v>7314</v>
          </cell>
          <cell r="H6" t="str">
            <v>125138</v>
          </cell>
          <cell r="J6" t="str">
            <v>Share</v>
          </cell>
          <cell r="K6" t="str">
            <v>BGLCONEUR</v>
          </cell>
          <cell r="L6" t="str">
            <v>BNP PARIBAS B STRATEGY GLOBAL SUSTAINABLE CONSERVATIVE</v>
          </cell>
          <cell r="M6" t="str">
            <v>C Distri</v>
          </cell>
          <cell r="N6" t="str">
            <v>D</v>
          </cell>
          <cell r="O6">
            <v>1.00228872774E-2</v>
          </cell>
          <cell r="P6" t="str">
            <v>N</v>
          </cell>
          <cell r="Q6" t="str">
            <v>177683</v>
          </cell>
          <cell r="R6" t="str">
            <v>90184</v>
          </cell>
          <cell r="T6" t="str">
            <v>BM BNP PARIBAS B STRATEGY GLOBAL SUSTAINABLE CONSERVATIVE (O</v>
          </cell>
          <cell r="U6" t="str">
            <v>45% Bloomberg Euro-Aggregate Treasury (EUR) RI + 45% Bloomberg Euro-Aggregate Corporate (EUR) RI + 10% Cash Index â¬STR (EUR) RI</v>
          </cell>
          <cell r="V6" t="str">
            <v>Official Benchmark</v>
          </cell>
          <cell r="W6" t="str">
            <v>EUR</v>
          </cell>
          <cell r="X6" t="str">
            <v>EUR</v>
          </cell>
          <cell r="Y6">
            <v>44984</v>
          </cell>
          <cell r="Z6">
            <v>34429</v>
          </cell>
          <cell r="AA6" t="str">
            <v>February 2023</v>
          </cell>
          <cell r="AB6">
            <v>49.82</v>
          </cell>
          <cell r="AD6">
            <v>33853283.490000002</v>
          </cell>
          <cell r="AE6">
            <v>67636324.280000001</v>
          </cell>
          <cell r="AF6" t="str">
            <v>67636324.28</v>
          </cell>
        </row>
        <row r="7">
          <cell r="F7" t="str">
            <v>BE0146934766</v>
          </cell>
          <cell r="G7" t="str">
            <v>7317</v>
          </cell>
          <cell r="H7" t="str">
            <v>125140</v>
          </cell>
          <cell r="J7" t="str">
            <v>Share</v>
          </cell>
          <cell r="K7" t="str">
            <v>BGLSTAWOR</v>
          </cell>
          <cell r="L7" t="str">
            <v>BNP PARIBAS B STRATEGY GLOBAL SUSTAINABLE DEFENSIVE</v>
          </cell>
          <cell r="M7" t="str">
            <v>Classic Share</v>
          </cell>
          <cell r="N7" t="str">
            <v>C</v>
          </cell>
          <cell r="O7">
            <v>1.5524648050100001E-2</v>
          </cell>
          <cell r="P7" t="str">
            <v>N</v>
          </cell>
          <cell r="Q7" t="str">
            <v>177703</v>
          </cell>
          <cell r="R7" t="str">
            <v>203341</v>
          </cell>
          <cell r="T7" t="str">
            <v>BM BNP PARIBAS B STRATEGY GLOBAL SUSTAINABLE DEFEDIVE (Offic</v>
          </cell>
          <cell r="U7" t="str">
            <v>5% EURO STOXX (EUR) NR + 2% STOXX Europe 600 (EUR) NR + 10% Cash Index Euro Short Term Rate (EUR) RI 365 Days + 35% Bloomberg Euro Aggregate Treasury (EUR) RI + 8% S&amp;P 500 (EUR) NR + 1% Topix 100 (EUR) RI + 35% Bloomberg Euro Aggregate Corporate (EUR) RI + 4% MSCI Emerging Markets (Free) (EUR) NR</v>
          </cell>
          <cell r="V7" t="str">
            <v>Official Benchmark</v>
          </cell>
          <cell r="W7" t="str">
            <v>EUR</v>
          </cell>
          <cell r="X7" t="str">
            <v>EUR</v>
          </cell>
          <cell r="Y7">
            <v>44984</v>
          </cell>
          <cell r="Z7">
            <v>34429</v>
          </cell>
          <cell r="AA7" t="str">
            <v>February 2023</v>
          </cell>
          <cell r="AB7">
            <v>66.38</v>
          </cell>
          <cell r="AD7">
            <v>706205630.13</v>
          </cell>
          <cell r="AE7">
            <v>1717498702.4300001</v>
          </cell>
          <cell r="AF7" t="str">
            <v>1717498702.43</v>
          </cell>
        </row>
        <row r="8">
          <cell r="F8" t="str">
            <v>BE0146935771</v>
          </cell>
          <cell r="G8" t="str">
            <v>7318</v>
          </cell>
          <cell r="H8" t="str">
            <v>125140</v>
          </cell>
          <cell r="J8" t="str">
            <v>Share</v>
          </cell>
          <cell r="K8" t="str">
            <v>BGLSTAWOR</v>
          </cell>
          <cell r="L8" t="str">
            <v>BNP PARIBAS B STRATEGY GLOBAL SUSTAINABLE DEFENSIVE</v>
          </cell>
          <cell r="M8" t="str">
            <v>Classic share Distri</v>
          </cell>
          <cell r="N8" t="str">
            <v>D</v>
          </cell>
          <cell r="O8">
            <v>1.5524648050100001E-2</v>
          </cell>
          <cell r="P8" t="str">
            <v>N</v>
          </cell>
          <cell r="Q8" t="str">
            <v>177703</v>
          </cell>
          <cell r="R8" t="str">
            <v>203341</v>
          </cell>
          <cell r="T8" t="str">
            <v>BM BNP PARIBAS B STRATEGY GLOBAL SUSTAINABLE DEFEDIVE (Offic</v>
          </cell>
          <cell r="U8" t="str">
            <v>5% EURO STOXX (EUR) NR + 2% STOXX Europe 600 (EUR) NR + 10% Cash Index Euro Short Term Rate (EUR) RI 365 Days + 35% Bloomberg Euro Aggregate Treasury (EUR) RI + 8% S&amp;P 500 (EUR) NR + 1% Topix 100 (EUR) RI + 35% Bloomberg Euro Aggregate Corporate (EUR) RI + 4% MSCI Emerging Markets (Free) (EUR) NR</v>
          </cell>
          <cell r="V8" t="str">
            <v>Official Benchmark</v>
          </cell>
          <cell r="W8" t="str">
            <v>EUR</v>
          </cell>
          <cell r="X8" t="str">
            <v>EUR</v>
          </cell>
          <cell r="Y8">
            <v>44984</v>
          </cell>
          <cell r="Z8">
            <v>34429</v>
          </cell>
          <cell r="AA8" t="str">
            <v>February 2023</v>
          </cell>
          <cell r="AB8">
            <v>63.66</v>
          </cell>
          <cell r="AD8">
            <v>947310760.63</v>
          </cell>
          <cell r="AE8">
            <v>1717498702.4300001</v>
          </cell>
          <cell r="AF8" t="str">
            <v>1717498702.43</v>
          </cell>
        </row>
        <row r="9">
          <cell r="F9" t="str">
            <v>BE0146936787</v>
          </cell>
          <cell r="G9" t="str">
            <v>7315</v>
          </cell>
          <cell r="H9" t="str">
            <v>125139</v>
          </cell>
          <cell r="J9" t="str">
            <v>Share</v>
          </cell>
          <cell r="K9" t="str">
            <v>BGLBALWOR</v>
          </cell>
          <cell r="L9" t="str">
            <v>BNP PARIBAS B STRATEGY GLOBAL SUSTAINABLE NEUTRAL</v>
          </cell>
          <cell r="M9" t="str">
            <v>Classic Share</v>
          </cell>
          <cell r="N9" t="str">
            <v>C</v>
          </cell>
          <cell r="O9">
            <v>1.6032563361799999E-2</v>
          </cell>
          <cell r="P9" t="str">
            <v>N</v>
          </cell>
          <cell r="Q9" t="str">
            <v>177749</v>
          </cell>
          <cell r="R9" t="str">
            <v>203342</v>
          </cell>
          <cell r="T9" t="str">
            <v>BM BNP Paribas B strategy global sustainable neutral (Offici</v>
          </cell>
          <cell r="U9"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9" t="str">
            <v>Official Benchmark</v>
          </cell>
          <cell r="W9" t="str">
            <v>EUR</v>
          </cell>
          <cell r="X9" t="str">
            <v>EUR</v>
          </cell>
          <cell r="Y9">
            <v>44984</v>
          </cell>
          <cell r="Z9">
            <v>34429</v>
          </cell>
          <cell r="AA9" t="str">
            <v>February 2023</v>
          </cell>
          <cell r="AB9">
            <v>77.88</v>
          </cell>
          <cell r="AD9">
            <v>1198748995.0699999</v>
          </cell>
          <cell r="AE9">
            <v>2107279809.29</v>
          </cell>
          <cell r="AF9" t="str">
            <v>2107279809.29</v>
          </cell>
        </row>
        <row r="10">
          <cell r="F10" t="str">
            <v>BE0146937793</v>
          </cell>
          <cell r="G10" t="str">
            <v>7316</v>
          </cell>
          <cell r="H10" t="str">
            <v>125139</v>
          </cell>
          <cell r="J10" t="str">
            <v>Share</v>
          </cell>
          <cell r="K10" t="str">
            <v>BGLBALWOR</v>
          </cell>
          <cell r="L10" t="str">
            <v>BNP PARIBAS B STRATEGY GLOBAL SUSTAINABLE NEUTRAL</v>
          </cell>
          <cell r="M10" t="str">
            <v>Classic share Distri</v>
          </cell>
          <cell r="N10" t="str">
            <v>D</v>
          </cell>
          <cell r="O10">
            <v>1.6032563361799999E-2</v>
          </cell>
          <cell r="P10" t="str">
            <v>N</v>
          </cell>
          <cell r="Q10" t="str">
            <v>177749</v>
          </cell>
          <cell r="R10" t="str">
            <v>203342</v>
          </cell>
          <cell r="T10" t="str">
            <v>BM BNP Paribas B strategy global sustainable neutral (Offici</v>
          </cell>
          <cell r="U10"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10" t="str">
            <v>Official Benchmark</v>
          </cell>
          <cell r="W10" t="str">
            <v>EUR</v>
          </cell>
          <cell r="X10" t="str">
            <v>EUR</v>
          </cell>
          <cell r="Y10">
            <v>44984</v>
          </cell>
          <cell r="Z10">
            <v>34429</v>
          </cell>
          <cell r="AA10" t="str">
            <v>February 2023</v>
          </cell>
          <cell r="AB10">
            <v>75.09</v>
          </cell>
          <cell r="AD10">
            <v>819716765.25999999</v>
          </cell>
          <cell r="AE10">
            <v>2107279809.29</v>
          </cell>
          <cell r="AF10" t="str">
            <v>2107279809.29</v>
          </cell>
        </row>
        <row r="11">
          <cell r="F11" t="str">
            <v>BE0163304539</v>
          </cell>
          <cell r="G11" t="str">
            <v>7311</v>
          </cell>
          <cell r="H11" t="str">
            <v>125137</v>
          </cell>
          <cell r="J11" t="str">
            <v>Share</v>
          </cell>
          <cell r="K11" t="str">
            <v>BGLGROWOR</v>
          </cell>
          <cell r="L11" t="str">
            <v>BNP PARIBAS B STRATEGY GLOBAL SUSTAINABLE DYNAMIC</v>
          </cell>
          <cell r="M11" t="str">
            <v>Classic Share</v>
          </cell>
          <cell r="N11" t="str">
            <v>C</v>
          </cell>
          <cell r="O11">
            <v>1.6540776915199999E-2</v>
          </cell>
          <cell r="P11" t="str">
            <v>N</v>
          </cell>
          <cell r="Q11" t="str">
            <v>177688</v>
          </cell>
          <cell r="R11" t="str">
            <v>203343</v>
          </cell>
          <cell r="T11" t="str">
            <v>BM BNP PARIBAS B STRATEGY GLOBAL SUSTAINABLE DYNAMIC(Officia</v>
          </cell>
          <cell r="U11"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1" t="str">
            <v>Official Benchmark</v>
          </cell>
          <cell r="W11" t="str">
            <v>EUR</v>
          </cell>
          <cell r="X11" t="str">
            <v>EUR</v>
          </cell>
          <cell r="Y11">
            <v>44984</v>
          </cell>
          <cell r="Z11">
            <v>35521</v>
          </cell>
          <cell r="AA11" t="str">
            <v>February 2023</v>
          </cell>
          <cell r="AB11">
            <v>66.09</v>
          </cell>
          <cell r="AD11">
            <v>294245554.55000001</v>
          </cell>
          <cell r="AE11">
            <v>452032149.50999999</v>
          </cell>
          <cell r="AF11" t="str">
            <v>452032149.51</v>
          </cell>
        </row>
        <row r="12">
          <cell r="F12" t="str">
            <v>BE0163305544</v>
          </cell>
          <cell r="G12" t="str">
            <v>7312</v>
          </cell>
          <cell r="H12" t="str">
            <v>125137</v>
          </cell>
          <cell r="J12" t="str">
            <v>Share</v>
          </cell>
          <cell r="K12" t="str">
            <v>BGLGROWOR</v>
          </cell>
          <cell r="L12" t="str">
            <v>BNP PARIBAS B STRATEGY GLOBAL SUSTAINABLE DYNAMIC</v>
          </cell>
          <cell r="M12" t="str">
            <v>Classic share Distri</v>
          </cell>
          <cell r="N12" t="str">
            <v>D</v>
          </cell>
          <cell r="O12">
            <v>1.6540776915199999E-2</v>
          </cell>
          <cell r="P12" t="str">
            <v>N</v>
          </cell>
          <cell r="Q12" t="str">
            <v>177688</v>
          </cell>
          <cell r="R12" t="str">
            <v>203343</v>
          </cell>
          <cell r="T12" t="str">
            <v>BM BNP PARIBAS B STRATEGY GLOBAL SUSTAINABLE DYNAMIC(Officia</v>
          </cell>
          <cell r="U12"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2" t="str">
            <v>Official Benchmark</v>
          </cell>
          <cell r="W12" t="str">
            <v>EUR</v>
          </cell>
          <cell r="X12" t="str">
            <v>EUR</v>
          </cell>
          <cell r="Y12">
            <v>44984</v>
          </cell>
          <cell r="Z12">
            <v>35521</v>
          </cell>
          <cell r="AA12" t="str">
            <v>February 2023</v>
          </cell>
          <cell r="AB12">
            <v>34.76</v>
          </cell>
          <cell r="AD12">
            <v>138031103.84999999</v>
          </cell>
          <cell r="AE12">
            <v>452032149.50999999</v>
          </cell>
          <cell r="AF12" t="str">
            <v>452032149.51</v>
          </cell>
        </row>
        <row r="13">
          <cell r="F13" t="str">
            <v>BE0164272511</v>
          </cell>
          <cell r="G13" t="str">
            <v>11940</v>
          </cell>
          <cell r="H13" t="str">
            <v>125101</v>
          </cell>
          <cell r="J13" t="str">
            <v>Share</v>
          </cell>
          <cell r="K13" t="str">
            <v>BIEEMUD</v>
          </cell>
          <cell r="L13" t="str">
            <v>BNP PARIBAS B INVEST GLOBAL EQUITY D</v>
          </cell>
          <cell r="M13" t="str">
            <v>Classic share Distri</v>
          </cell>
          <cell r="N13" t="str">
            <v>D</v>
          </cell>
          <cell r="O13">
            <v>1.34455227829E-2</v>
          </cell>
          <cell r="P13" t="str">
            <v>N</v>
          </cell>
          <cell r="Q13" t="str">
            <v>177699</v>
          </cell>
          <cell r="R13" t="str">
            <v>90152</v>
          </cell>
          <cell r="T13" t="str">
            <v>Bench BNP PARIBAS B INVEST GLOBAL EQUITY D</v>
          </cell>
          <cell r="U13" t="str">
            <v>MSCI AC World (EUR) NR</v>
          </cell>
          <cell r="V13" t="str">
            <v>Official Benchmark</v>
          </cell>
          <cell r="W13" t="str">
            <v>EUR</v>
          </cell>
          <cell r="X13" t="str">
            <v>EUR</v>
          </cell>
          <cell r="Y13">
            <v>44985</v>
          </cell>
          <cell r="Z13">
            <v>36341</v>
          </cell>
          <cell r="AA13" t="str">
            <v>February 2023</v>
          </cell>
          <cell r="AB13">
            <v>578.75</v>
          </cell>
          <cell r="AD13">
            <v>131105561.05</v>
          </cell>
          <cell r="AE13">
            <v>543505440.54999995</v>
          </cell>
          <cell r="AF13" t="str">
            <v>543505440.55</v>
          </cell>
        </row>
        <row r="14">
          <cell r="F14" t="str">
            <v>BE0169817674</v>
          </cell>
          <cell r="G14" t="str">
            <v>9660</v>
          </cell>
          <cell r="H14" t="str">
            <v>125130</v>
          </cell>
          <cell r="J14" t="str">
            <v>Share</v>
          </cell>
          <cell r="K14" t="str">
            <v>GIFBAL</v>
          </cell>
          <cell r="L14" t="str">
            <v>BNP PARIBAS B INVEST BALANCED</v>
          </cell>
          <cell r="M14" t="str">
            <v>Classic share Distri</v>
          </cell>
          <cell r="N14" t="str">
            <v>D</v>
          </cell>
          <cell r="O14">
            <v>3.4473968927E-3</v>
          </cell>
          <cell r="P14" t="str">
            <v>N</v>
          </cell>
          <cell r="Q14" t="str">
            <v>177877</v>
          </cell>
          <cell r="R14" t="str">
            <v>90187</v>
          </cell>
          <cell r="T14" t="str">
            <v>Bench BNP PARIBAS B invest balanced (Official)</v>
          </cell>
          <cell r="U14" t="str">
            <v>Cash Index Euro Short Term Rate (EUR) RI 365 Days</v>
          </cell>
          <cell r="V14" t="str">
            <v>Official Benchmark</v>
          </cell>
          <cell r="W14" t="str">
            <v>EUR</v>
          </cell>
          <cell r="X14" t="str">
            <v>EUR</v>
          </cell>
          <cell r="Y14">
            <v>44957</v>
          </cell>
          <cell r="Z14">
            <v>35226</v>
          </cell>
          <cell r="AA14" t="str">
            <v>January 2023</v>
          </cell>
          <cell r="AB14">
            <v>399.38</v>
          </cell>
          <cell r="AD14">
            <v>442643.15</v>
          </cell>
          <cell r="AE14">
            <v>54397731.640000001</v>
          </cell>
          <cell r="AF14" t="str">
            <v>54397731.64</v>
          </cell>
        </row>
        <row r="15">
          <cell r="F15" t="str">
            <v>BE0169818680</v>
          </cell>
          <cell r="G15" t="str">
            <v>9661</v>
          </cell>
          <cell r="H15" t="str">
            <v>125130</v>
          </cell>
          <cell r="J15" t="str">
            <v>Share</v>
          </cell>
          <cell r="K15" t="str">
            <v>GIFBAL</v>
          </cell>
          <cell r="L15" t="str">
            <v>BNP PARIBAS B INVEST BALANCED</v>
          </cell>
          <cell r="M15" t="str">
            <v>Classic Share</v>
          </cell>
          <cell r="N15" t="str">
            <v>C</v>
          </cell>
          <cell r="O15">
            <v>3.4473968927E-3</v>
          </cell>
          <cell r="P15" t="str">
            <v>N</v>
          </cell>
          <cell r="Q15" t="str">
            <v>177877</v>
          </cell>
          <cell r="R15" t="str">
            <v>90187</v>
          </cell>
          <cell r="T15" t="str">
            <v>Bench BNP PARIBAS B invest balanced (Official)</v>
          </cell>
          <cell r="U15" t="str">
            <v>Cash Index Euro Short Term Rate (EUR) RI 365 Days</v>
          </cell>
          <cell r="V15" t="str">
            <v>Official Benchmark</v>
          </cell>
          <cell r="W15" t="str">
            <v>EUR</v>
          </cell>
          <cell r="X15" t="str">
            <v>EUR</v>
          </cell>
          <cell r="Y15">
            <v>44957</v>
          </cell>
          <cell r="Z15">
            <v>35226</v>
          </cell>
          <cell r="AA15" t="str">
            <v>January 2023</v>
          </cell>
          <cell r="AB15">
            <v>778.34</v>
          </cell>
          <cell r="AD15">
            <v>3567786.22</v>
          </cell>
          <cell r="AE15">
            <v>54397731.640000001</v>
          </cell>
          <cell r="AF15" t="str">
            <v>54397731.64</v>
          </cell>
        </row>
        <row r="16">
          <cell r="F16" t="str">
            <v>BE0935065822</v>
          </cell>
          <cell r="G16" t="str">
            <v>10214</v>
          </cell>
          <cell r="H16" t="str">
            <v>125118</v>
          </cell>
          <cell r="J16" t="str">
            <v>Share</v>
          </cell>
          <cell r="K16" t="str">
            <v>BOPTIMUM</v>
          </cell>
          <cell r="L16" t="str">
            <v>BNP PARIBAS B STRATEGY GLOBAL SUSTAINABLE AGGRESSIVE</v>
          </cell>
          <cell r="M16" t="str">
            <v>Classic share Distri</v>
          </cell>
          <cell r="N16" t="str">
            <v>D</v>
          </cell>
          <cell r="O16">
            <v>1.70491502915E-2</v>
          </cell>
          <cell r="P16" t="str">
            <v>N</v>
          </cell>
          <cell r="Q16" t="str">
            <v>177870</v>
          </cell>
          <cell r="R16" t="str">
            <v>203344</v>
          </cell>
          <cell r="T16" t="str">
            <v>BM BNP Paribas B strategy Global sustainable aggressive (Off</v>
          </cell>
          <cell r="U16" t="str">
            <v>11% STOXX Europe 600 (EUR) NR + 23% EURO STOXX (EUR) NR + 38% S&amp;P 500 (EUR) NR + 4% Topix 100 (EUR) RI + 19% MSCI Emerging Markets (Free) (EUR) NR + 5% Cash Index Euro Short Term Rate (EUR) RI 365 Days</v>
          </cell>
          <cell r="V16" t="str">
            <v>Official Benchmark</v>
          </cell>
          <cell r="W16" t="str">
            <v>EUR</v>
          </cell>
          <cell r="X16" t="str">
            <v>EUR</v>
          </cell>
          <cell r="Y16">
            <v>44984</v>
          </cell>
          <cell r="Z16">
            <v>40310</v>
          </cell>
          <cell r="AA16" t="str">
            <v>February 2023</v>
          </cell>
          <cell r="AB16">
            <v>94.32</v>
          </cell>
          <cell r="AD16">
            <v>9107963.1799999997</v>
          </cell>
          <cell r="AE16">
            <v>48415063.310000002</v>
          </cell>
          <cell r="AF16" t="str">
            <v>48415063.31</v>
          </cell>
        </row>
        <row r="17">
          <cell r="F17" t="str">
            <v>BE0935066838</v>
          </cell>
          <cell r="G17" t="str">
            <v>10213</v>
          </cell>
          <cell r="H17" t="str">
            <v>125118</v>
          </cell>
          <cell r="J17" t="str">
            <v>Share</v>
          </cell>
          <cell r="K17" t="str">
            <v>BOPTIMUM</v>
          </cell>
          <cell r="L17" t="str">
            <v>BNP PARIBAS B STRATEGY GLOBAL SUSTAINABLE AGGRESSIVE</v>
          </cell>
          <cell r="M17" t="str">
            <v>Classic Share</v>
          </cell>
          <cell r="N17" t="str">
            <v>C</v>
          </cell>
          <cell r="O17">
            <v>1.70491502915E-2</v>
          </cell>
          <cell r="P17" t="str">
            <v>N</v>
          </cell>
          <cell r="Q17" t="str">
            <v>177870</v>
          </cell>
          <cell r="R17" t="str">
            <v>203344</v>
          </cell>
          <cell r="T17" t="str">
            <v>BM BNP Paribas B strategy Global sustainable aggressive (Off</v>
          </cell>
          <cell r="U17" t="str">
            <v>11% STOXX Europe 600 (EUR) NR + 23% EURO STOXX (EUR) NR + 38% S&amp;P 500 (EUR) NR + 4% Topix 100 (EUR) RI + 19% MSCI Emerging Markets (Free) (EUR) NR + 5% Cash Index Euro Short Term Rate (EUR) RI 365 Days</v>
          </cell>
          <cell r="V17" t="str">
            <v>Official Benchmark</v>
          </cell>
          <cell r="W17" t="str">
            <v>EUR</v>
          </cell>
          <cell r="X17" t="str">
            <v>EUR</v>
          </cell>
          <cell r="Y17">
            <v>44984</v>
          </cell>
          <cell r="Z17">
            <v>40310</v>
          </cell>
          <cell r="AA17" t="str">
            <v>February 2023</v>
          </cell>
          <cell r="AB17">
            <v>145.97</v>
          </cell>
          <cell r="AD17">
            <v>39307100.130000003</v>
          </cell>
          <cell r="AE17">
            <v>48415063.310000002</v>
          </cell>
          <cell r="AF17" t="str">
            <v>48415063.31</v>
          </cell>
        </row>
        <row r="18">
          <cell r="F18" t="str">
            <v>BE0946410785</v>
          </cell>
          <cell r="G18" t="str">
            <v>8044</v>
          </cell>
          <cell r="H18" t="str">
            <v>124978</v>
          </cell>
          <cell r="J18" t="str">
            <v>Share</v>
          </cell>
          <cell r="K18" t="str">
            <v>IPEPSTAB</v>
          </cell>
          <cell r="L18" t="str">
            <v>BNP PARIBAS B PENSION SUSTAINABLE STABILITY</v>
          </cell>
          <cell r="M18" t="str">
            <v>Classic Share</v>
          </cell>
          <cell r="N18" t="str">
            <v>C</v>
          </cell>
          <cell r="O18">
            <v>1.2502941039400001E-2</v>
          </cell>
          <cell r="P18" t="str">
            <v>N</v>
          </cell>
          <cell r="Q18" t="str">
            <v>177880</v>
          </cell>
          <cell r="R18" t="str">
            <v>185071</v>
          </cell>
          <cell r="T18" t="str">
            <v>BM BNP PARIBAS B PENSION SUSTAINABLE STABILITY (Official)</v>
          </cell>
          <cell r="U18" t="str">
            <v>19.5% MSCI EMU (EUR) NR + 4.5% MSCI World ex-EMU (USD) NR + 6% MSCI Europe Small Caps (USD) NR + 17.5% Bloomberg Euro Aggregate Corporate 500MM EEA Countries (EUR) RI + 52.5% Bloomberg Euro Aggregate Treasury 500MM (EUR) RI</v>
          </cell>
          <cell r="V18" t="str">
            <v>Official Benchmark</v>
          </cell>
          <cell r="W18" t="str">
            <v>EUR</v>
          </cell>
          <cell r="X18" t="str">
            <v>EUR</v>
          </cell>
          <cell r="Y18">
            <v>44985</v>
          </cell>
          <cell r="Z18">
            <v>38985</v>
          </cell>
          <cell r="AA18" t="str">
            <v>February 2023</v>
          </cell>
          <cell r="AB18">
            <v>147.07</v>
          </cell>
          <cell r="AD18">
            <v>393482006.87</v>
          </cell>
          <cell r="AE18">
            <v>485608677.57999998</v>
          </cell>
          <cell r="AF18" t="str">
            <v>485608677.58</v>
          </cell>
        </row>
        <row r="19">
          <cell r="F19" t="str">
            <v>BE0946411791</v>
          </cell>
          <cell r="G19" t="str">
            <v>9289</v>
          </cell>
          <cell r="H19" t="str">
            <v>124979</v>
          </cell>
          <cell r="J19" t="str">
            <v>Share</v>
          </cell>
          <cell r="K19" t="str">
            <v>IPEPGROW</v>
          </cell>
          <cell r="L19" t="str">
            <v>BNP PARIBAS B PENSION SUSTAINABLE GROWTH</v>
          </cell>
          <cell r="M19" t="str">
            <v>Classic Share</v>
          </cell>
          <cell r="N19" t="str">
            <v>C</v>
          </cell>
          <cell r="O19">
            <v>1.2502941039400001E-2</v>
          </cell>
          <cell r="P19" t="str">
            <v>N</v>
          </cell>
          <cell r="Q19" t="str">
            <v>177882</v>
          </cell>
          <cell r="R19" t="str">
            <v>185072</v>
          </cell>
          <cell r="T19" t="str">
            <v>BM BNP PARIBAS B PENSION SUSTAINABLE GROWTH (Official)</v>
          </cell>
          <cell r="U19" t="str">
            <v>45.5% MSCI EMU (EUR) NR + 7.5% Bloomberg Euro Aggregate Corporate 500MM EEA Countries (EUR) RI + 10.5% MSCI World ex-EMU (USD) NR + 14% MSCI Europe Small Caps (USD) NR + 22.5% Bloomberg Euro Aggregate Treasury 500MM (EUR) RI</v>
          </cell>
          <cell r="V19" t="str">
            <v>Official Benchmark</v>
          </cell>
          <cell r="W19" t="str">
            <v>EUR</v>
          </cell>
          <cell r="X19" t="str">
            <v>EUR</v>
          </cell>
          <cell r="Y19">
            <v>44985</v>
          </cell>
          <cell r="Z19">
            <v>38985</v>
          </cell>
          <cell r="AA19" t="str">
            <v>February 2023</v>
          </cell>
          <cell r="AB19">
            <v>183.68</v>
          </cell>
          <cell r="AD19">
            <v>759989195.61000001</v>
          </cell>
          <cell r="AE19">
            <v>759989195.61000001</v>
          </cell>
          <cell r="AF19" t="str">
            <v>759989195.61</v>
          </cell>
        </row>
        <row r="20">
          <cell r="F20" t="str">
            <v>BE0946412807</v>
          </cell>
          <cell r="G20" t="str">
            <v>7273</v>
          </cell>
          <cell r="H20" t="str">
            <v>124978</v>
          </cell>
          <cell r="J20" t="str">
            <v>Share</v>
          </cell>
          <cell r="K20" t="str">
            <v>IPEPSTAB</v>
          </cell>
          <cell r="L20" t="str">
            <v>BNP PARIBAS B PENSION SUSTAINABLE STABILITY</v>
          </cell>
          <cell r="M20" t="str">
            <v>Classic Share</v>
          </cell>
          <cell r="N20" t="str">
            <v>C</v>
          </cell>
          <cell r="O20">
            <v>1.2502941039400001E-2</v>
          </cell>
          <cell r="P20" t="str">
            <v>N</v>
          </cell>
          <cell r="Q20" t="str">
            <v>177880</v>
          </cell>
          <cell r="R20" t="str">
            <v>185071</v>
          </cell>
          <cell r="T20" t="str">
            <v>BM BNP PARIBAS B PENSION SUSTAINABLE STABILITY (Official)</v>
          </cell>
          <cell r="U20" t="str">
            <v>19.5% MSCI EMU (EUR) NR + 4.5% MSCI World ex-EMU (USD) NR + 6% MSCI Europe Small Caps (USD) NR + 17.5% Bloomberg Euro Aggregate Corporate 500MM EEA Countries (EUR) RI + 52.5% Bloomberg Euro Aggregate Treasury 500MM (EUR) RI</v>
          </cell>
          <cell r="V20" t="str">
            <v>Official Benchmark</v>
          </cell>
          <cell r="W20" t="str">
            <v>EUR</v>
          </cell>
          <cell r="X20" t="str">
            <v>EUR</v>
          </cell>
          <cell r="Y20">
            <v>44985</v>
          </cell>
          <cell r="Z20">
            <v>38985</v>
          </cell>
          <cell r="AA20" t="str">
            <v>February 2023</v>
          </cell>
          <cell r="AB20">
            <v>147.07</v>
          </cell>
          <cell r="AD20">
            <v>37535676.630000003</v>
          </cell>
          <cell r="AE20">
            <v>485608677.57999998</v>
          </cell>
          <cell r="AF20" t="str">
            <v>485608677.58</v>
          </cell>
        </row>
        <row r="21">
          <cell r="F21" t="str">
            <v>BE0946413813</v>
          </cell>
          <cell r="G21" t="str">
            <v>7272</v>
          </cell>
          <cell r="H21" t="str">
            <v>125142</v>
          </cell>
          <cell r="J21" t="str">
            <v>Share</v>
          </cell>
          <cell r="K21" t="str">
            <v>IPEP</v>
          </cell>
          <cell r="L21" t="str">
            <v>BNP PARIBAS B PENSION SUSTAINABLE BALANCED</v>
          </cell>
          <cell r="M21" t="str">
            <v>Classic Share</v>
          </cell>
          <cell r="N21" t="str">
            <v>C</v>
          </cell>
          <cell r="O21">
            <v>1.2502941039400001E-2</v>
          </cell>
          <cell r="P21" t="str">
            <v>N</v>
          </cell>
          <cell r="Q21" t="str">
            <v>177902</v>
          </cell>
          <cell r="R21" t="str">
            <v>180316</v>
          </cell>
          <cell r="T21" t="str">
            <v>Bench BNP paribas B pension sustainable balanced (Official)</v>
          </cell>
          <cell r="U21" t="str">
            <v>10% MSCI Europe Small Caps (USD) NR + 7.5% MSCI World ex-EMU (USD) NR + 32.5% MSCI EMU (EUR) NR + 12.5% Bloomberg Euro Aggregate Corporate 500MM EEA Countries (EUR) RI + 37.5% Bloomberg Euro Aggregate Treasury 500MM (EUR) RI</v>
          </cell>
          <cell r="V21" t="str">
            <v>Official Benchmark</v>
          </cell>
          <cell r="W21" t="str">
            <v>EUR</v>
          </cell>
          <cell r="X21" t="str">
            <v>EUR</v>
          </cell>
          <cell r="Y21">
            <v>44985</v>
          </cell>
          <cell r="Z21">
            <v>38985</v>
          </cell>
          <cell r="AA21" t="str">
            <v>February 2023</v>
          </cell>
          <cell r="AB21">
            <v>198.71</v>
          </cell>
          <cell r="AD21">
            <v>45578997.450000003</v>
          </cell>
          <cell r="AE21">
            <v>3871592631.9299998</v>
          </cell>
          <cell r="AF21" t="str">
            <v>3871592631.93</v>
          </cell>
        </row>
        <row r="22">
          <cell r="F22" t="str">
            <v>BE0946902856</v>
          </cell>
          <cell r="G22" t="str">
            <v>8157</v>
          </cell>
          <cell r="H22" t="str">
            <v>128835</v>
          </cell>
          <cell r="J22" t="str">
            <v>Share</v>
          </cell>
          <cell r="K22" t="str">
            <v>GAFBEP</v>
          </cell>
          <cell r="L22" t="str">
            <v>G.A.-FUND-B EQUITY BROAD EURO P</v>
          </cell>
          <cell r="M22" t="str">
            <v>Institutions share</v>
          </cell>
          <cell r="N22" t="str">
            <v>C</v>
          </cell>
          <cell r="O22">
            <v>1.6457022263E-3</v>
          </cell>
          <cell r="P22" t="str">
            <v>N</v>
          </cell>
          <cell r="Q22" t="str">
            <v>128834</v>
          </cell>
          <cell r="R22" t="str">
            <v>182826</v>
          </cell>
          <cell r="T22" t="str">
            <v>MSCI EMU ex Tobacco Sub-Industry aerospace and defence</v>
          </cell>
          <cell r="U22" t="str">
            <v>MSCI EMU ex TO SUB ex AEROSPACE SUB INDUS (EUR) NR</v>
          </cell>
          <cell r="V22" t="str">
            <v>Official Benchmark</v>
          </cell>
          <cell r="W22" t="str">
            <v>EUR</v>
          </cell>
          <cell r="X22" t="str">
            <v>EUR</v>
          </cell>
          <cell r="Y22">
            <v>44985</v>
          </cell>
          <cell r="Z22">
            <v>39128</v>
          </cell>
          <cell r="AA22" t="str">
            <v>February 2023</v>
          </cell>
          <cell r="AB22">
            <v>6410.55</v>
          </cell>
          <cell r="AD22">
            <v>148031989.75</v>
          </cell>
          <cell r="AE22">
            <v>148031989.75</v>
          </cell>
          <cell r="AF22" t="str">
            <v>148031989.75</v>
          </cell>
        </row>
        <row r="23">
          <cell r="F23" t="str">
            <v>BE0947065547</v>
          </cell>
          <cell r="G23" t="str">
            <v>8170</v>
          </cell>
          <cell r="H23" t="str">
            <v>125130</v>
          </cell>
          <cell r="J23" t="str">
            <v>Share</v>
          </cell>
          <cell r="K23" t="str">
            <v>GIFBAL</v>
          </cell>
          <cell r="L23" t="str">
            <v>BNP PARIBAS B INVEST BALANCED</v>
          </cell>
          <cell r="M23" t="str">
            <v>I share</v>
          </cell>
          <cell r="N23" t="str">
            <v>C</v>
          </cell>
          <cell r="O23">
            <v>2.4968801804E-3</v>
          </cell>
          <cell r="P23" t="str">
            <v>N</v>
          </cell>
          <cell r="Q23" t="str">
            <v>177877</v>
          </cell>
          <cell r="R23" t="str">
            <v>90187</v>
          </cell>
          <cell r="T23" t="str">
            <v>Bench BNP PARIBAS B invest balanced (Official)</v>
          </cell>
          <cell r="U23" t="str">
            <v>Cash Index Euro Short Term Rate (EUR) RI 365 Days</v>
          </cell>
          <cell r="V23" t="str">
            <v>Official Benchmark</v>
          </cell>
          <cell r="W23" t="str">
            <v>EUR</v>
          </cell>
          <cell r="X23" t="str">
            <v>EUR</v>
          </cell>
          <cell r="Y23">
            <v>44957</v>
          </cell>
          <cell r="Z23">
            <v>39437</v>
          </cell>
          <cell r="AA23" t="str">
            <v>January 2023</v>
          </cell>
          <cell r="AB23">
            <v>788.55</v>
          </cell>
          <cell r="AD23">
            <v>50387302.270000003</v>
          </cell>
          <cell r="AE23">
            <v>54397731.640000001</v>
          </cell>
          <cell r="AF23" t="str">
            <v>54397731.64</v>
          </cell>
        </row>
        <row r="24">
          <cell r="F24" t="str">
            <v>BE0947069580</v>
          </cell>
          <cell r="G24" t="str">
            <v>8178</v>
          </cell>
          <cell r="H24" t="str">
            <v>125101</v>
          </cell>
          <cell r="J24" t="str">
            <v>Share</v>
          </cell>
          <cell r="K24" t="str">
            <v>BIEEMUD</v>
          </cell>
          <cell r="L24" t="str">
            <v>BNP PARIBAS B INVEST GLOBAL EQUITY D</v>
          </cell>
          <cell r="M24" t="str">
            <v>I share distri</v>
          </cell>
          <cell r="N24" t="str">
            <v>D</v>
          </cell>
          <cell r="O24">
            <v>6.7762771322999998E-3</v>
          </cell>
          <cell r="P24" t="str">
            <v>N</v>
          </cell>
          <cell r="Q24" t="str">
            <v>177699</v>
          </cell>
          <cell r="R24" t="str">
            <v>90152</v>
          </cell>
          <cell r="T24" t="str">
            <v>Bench BNP PARIBAS B INVEST GLOBAL EQUITY D</v>
          </cell>
          <cell r="U24" t="str">
            <v>MSCI AC World (EUR) NR</v>
          </cell>
          <cell r="V24" t="str">
            <v>Official Benchmark</v>
          </cell>
          <cell r="W24" t="str">
            <v>EUR</v>
          </cell>
          <cell r="X24" t="str">
            <v>EUR</v>
          </cell>
          <cell r="Y24">
            <v>44985</v>
          </cell>
          <cell r="Z24">
            <v>43308</v>
          </cell>
          <cell r="AA24" t="str">
            <v>February 2023</v>
          </cell>
          <cell r="AB24">
            <v>1305.31</v>
          </cell>
          <cell r="AD24">
            <v>70124773.859999999</v>
          </cell>
          <cell r="AE24">
            <v>543505440.54999995</v>
          </cell>
          <cell r="AF24" t="str">
            <v>543505440.55</v>
          </cell>
        </row>
        <row r="25">
          <cell r="F25" t="str">
            <v>BE6243610118</v>
          </cell>
          <cell r="G25" t="str">
            <v>23905</v>
          </cell>
          <cell r="H25" t="str">
            <v>135795</v>
          </cell>
          <cell r="J25" t="str">
            <v>Share</v>
          </cell>
          <cell r="K25" t="str">
            <v>BBIN2DB</v>
          </cell>
          <cell r="L25" t="str">
            <v>BNP PARIBAS B INSTITUTIONAL II DIVERSIFIED BONDS</v>
          </cell>
          <cell r="M25" t="str">
            <v>Institutions share</v>
          </cell>
          <cell r="N25" t="str">
            <v>C</v>
          </cell>
          <cell r="O25">
            <v>3.4470341626000002E-3</v>
          </cell>
          <cell r="P25" t="str">
            <v>N</v>
          </cell>
          <cell r="Q25" t="str">
            <v>137621</v>
          </cell>
          <cell r="R25" t="str">
            <v>193408</v>
          </cell>
          <cell r="T25" t="str">
            <v>BENCH BNPP B Institutional II Diversified Bonds</v>
          </cell>
          <cell r="U25" t="str">
            <v>Bloomberg Barclays Euro Aggregate (EUR) RI</v>
          </cell>
          <cell r="V25" t="str">
            <v>Official Benchmark</v>
          </cell>
          <cell r="W25" t="str">
            <v>EUR</v>
          </cell>
          <cell r="X25" t="str">
            <v>EUR</v>
          </cell>
          <cell r="Y25">
            <v>44984</v>
          </cell>
          <cell r="Z25">
            <v>42580</v>
          </cell>
          <cell r="AA25" t="str">
            <v>February 2023</v>
          </cell>
          <cell r="AB25">
            <v>898.24</v>
          </cell>
          <cell r="AD25">
            <v>16173425.039999999</v>
          </cell>
          <cell r="AE25">
            <v>35136639.369999997</v>
          </cell>
          <cell r="AF25" t="str">
            <v>35136639.37</v>
          </cell>
        </row>
        <row r="26">
          <cell r="F26" t="str">
            <v>BE6243611124</v>
          </cell>
          <cell r="G26" t="str">
            <v>23904</v>
          </cell>
          <cell r="H26" t="str">
            <v>135795</v>
          </cell>
          <cell r="J26" t="str">
            <v>Share</v>
          </cell>
          <cell r="K26" t="str">
            <v>BBIN2DB</v>
          </cell>
          <cell r="L26" t="str">
            <v>BNP PARIBAS B INSTITUTIONAL II DIVERSIFIED BONDS</v>
          </cell>
          <cell r="M26" t="str">
            <v>IP</v>
          </cell>
          <cell r="N26" t="str">
            <v>C</v>
          </cell>
          <cell r="O26">
            <v>4.7613312616000001E-3</v>
          </cell>
          <cell r="P26" t="str">
            <v>N</v>
          </cell>
          <cell r="Q26" t="str">
            <v>137621</v>
          </cell>
          <cell r="R26" t="str">
            <v>193408</v>
          </cell>
          <cell r="T26" t="str">
            <v>BENCH BNPP B Institutional II Diversified Bonds</v>
          </cell>
          <cell r="U26" t="str">
            <v>Bloomberg Barclays Euro Aggregate (EUR) RI</v>
          </cell>
          <cell r="V26" t="str">
            <v>Official Benchmark</v>
          </cell>
          <cell r="W26" t="str">
            <v>EUR</v>
          </cell>
          <cell r="X26" t="str">
            <v>EUR</v>
          </cell>
          <cell r="Y26">
            <v>44984</v>
          </cell>
          <cell r="Z26">
            <v>41236</v>
          </cell>
          <cell r="AA26" t="str">
            <v>February 2023</v>
          </cell>
          <cell r="AB26">
            <v>1078.31</v>
          </cell>
          <cell r="AD26">
            <v>18963214.329999998</v>
          </cell>
          <cell r="AE26">
            <v>35136639.369999997</v>
          </cell>
          <cell r="AF26" t="str">
            <v>35136639.37</v>
          </cell>
        </row>
        <row r="27">
          <cell r="F27" t="str">
            <v>BE6243616172</v>
          </cell>
          <cell r="G27" t="str">
            <v>23903</v>
          </cell>
          <cell r="H27" t="str">
            <v>135792</v>
          </cell>
          <cell r="J27" t="str">
            <v>Share</v>
          </cell>
          <cell r="K27" t="str">
            <v>BBIN2DE</v>
          </cell>
          <cell r="L27" t="str">
            <v>BNP PARIBAS B INSTITUTIONAL II DIVERSIFIED EQUITIES</v>
          </cell>
          <cell r="M27" t="str">
            <v>Institutions share</v>
          </cell>
          <cell r="N27" t="str">
            <v>C</v>
          </cell>
          <cell r="O27">
            <v>4.5542698354999996E-3</v>
          </cell>
          <cell r="P27" t="str">
            <v>N</v>
          </cell>
          <cell r="Q27" t="str">
            <v>135793</v>
          </cell>
          <cell r="R27" t="str">
            <v>193406</v>
          </cell>
          <cell r="T27" t="str">
            <v>MSCI AC WORLD (NR)</v>
          </cell>
          <cell r="U27" t="str">
            <v>MSCI AC World (Free) (USD) NR</v>
          </cell>
          <cell r="V27" t="str">
            <v>Official Benchmark</v>
          </cell>
          <cell r="W27" t="str">
            <v>EUR</v>
          </cell>
          <cell r="X27" t="str">
            <v>EUR</v>
          </cell>
          <cell r="Y27">
            <v>44984</v>
          </cell>
          <cell r="Z27">
            <v>42580</v>
          </cell>
          <cell r="AA27" t="str">
            <v>February 2023</v>
          </cell>
          <cell r="AB27">
            <v>1694.36</v>
          </cell>
          <cell r="AD27">
            <v>27023698.57</v>
          </cell>
          <cell r="AE27">
            <v>40225095.469999999</v>
          </cell>
          <cell r="AF27" t="str">
            <v>40225095.47</v>
          </cell>
        </row>
        <row r="28">
          <cell r="F28" t="str">
            <v>BE6243618194</v>
          </cell>
          <cell r="G28" t="str">
            <v>23902</v>
          </cell>
          <cell r="H28" t="str">
            <v>135792</v>
          </cell>
          <cell r="J28" t="str">
            <v>Share</v>
          </cell>
          <cell r="K28" t="str">
            <v>BBIN2DE</v>
          </cell>
          <cell r="L28" t="str">
            <v>BNP PARIBAS B INSTITUTIONAL II DIVERSIFIED EQUITIES</v>
          </cell>
          <cell r="M28" t="str">
            <v>IP</v>
          </cell>
          <cell r="N28" t="str">
            <v>C</v>
          </cell>
          <cell r="O28">
            <v>5.4649262213000002E-3</v>
          </cell>
          <cell r="P28" t="str">
            <v>N</v>
          </cell>
          <cell r="Q28" t="str">
            <v>135793</v>
          </cell>
          <cell r="R28" t="str">
            <v>193406</v>
          </cell>
          <cell r="T28" t="str">
            <v>MSCI AC WORLD (NR)</v>
          </cell>
          <cell r="U28" t="str">
            <v>MSCI AC World (Free) (USD) NR</v>
          </cell>
          <cell r="V28" t="str">
            <v>Official Benchmark</v>
          </cell>
          <cell r="W28" t="str">
            <v>EUR</v>
          </cell>
          <cell r="X28" t="str">
            <v>EUR</v>
          </cell>
          <cell r="Y28">
            <v>44984</v>
          </cell>
          <cell r="Z28">
            <v>41236</v>
          </cell>
          <cell r="AA28" t="str">
            <v>February 2023</v>
          </cell>
          <cell r="AB28">
            <v>2518.23</v>
          </cell>
          <cell r="AD28">
            <v>13201396.9</v>
          </cell>
          <cell r="AE28">
            <v>40225095.469999999</v>
          </cell>
          <cell r="AF28" t="str">
            <v>40225095.47</v>
          </cell>
        </row>
        <row r="29">
          <cell r="F29" t="str">
            <v>BE6246005787</v>
          </cell>
          <cell r="G29" t="str">
            <v>24140</v>
          </cell>
          <cell r="H29" t="str">
            <v>135999</v>
          </cell>
          <cell r="J29" t="str">
            <v>Share</v>
          </cell>
          <cell r="K29" t="str">
            <v>FBICOTE</v>
          </cell>
          <cell r="L29" t="str">
            <v>BNP PARIBAS B INSTITUTIONAL II COURT TERME</v>
          </cell>
          <cell r="M29" t="str">
            <v>Institutions share</v>
          </cell>
          <cell r="N29" t="str">
            <v>C</v>
          </cell>
          <cell r="O29">
            <v>1.0005174211E-3</v>
          </cell>
          <cell r="P29" t="str">
            <v>N</v>
          </cell>
          <cell r="Q29" t="str">
            <v>169528</v>
          </cell>
          <cell r="R29" t="str">
            <v>193536</v>
          </cell>
          <cell r="T29" t="str">
            <v>BM ESTRON 360 days Daily Cap Index</v>
          </cell>
          <cell r="U29" t="str">
            <v>Cash Index Euro Short Term Rate (EUR) RI 365 Days</v>
          </cell>
          <cell r="V29" t="str">
            <v>Official Benchmark</v>
          </cell>
          <cell r="W29" t="str">
            <v>EUR</v>
          </cell>
          <cell r="X29" t="str">
            <v>EUR</v>
          </cell>
          <cell r="Y29">
            <v>44985</v>
          </cell>
          <cell r="Z29">
            <v>41261</v>
          </cell>
          <cell r="AA29" t="str">
            <v>February 2023</v>
          </cell>
          <cell r="AB29">
            <v>983595.42</v>
          </cell>
          <cell r="AD29">
            <v>597755523.83000004</v>
          </cell>
          <cell r="AE29">
            <v>597755523.83000004</v>
          </cell>
          <cell r="AF29" t="str">
            <v>597755523.83</v>
          </cell>
        </row>
        <row r="30">
          <cell r="F30" t="str">
            <v>BE6254165903</v>
          </cell>
          <cell r="G30" t="str">
            <v>25529</v>
          </cell>
          <cell r="H30" t="str">
            <v>141059</v>
          </cell>
          <cell r="J30" t="str">
            <v>Share</v>
          </cell>
          <cell r="K30" t="str">
            <v>LEC</v>
          </cell>
          <cell r="L30" t="str">
            <v>LECTA LECTA</v>
          </cell>
          <cell r="M30" t="str">
            <v>Institutional</v>
          </cell>
          <cell r="N30" t="str">
            <v>D</v>
          </cell>
          <cell r="O30">
            <v>2.4002931320000001E-4</v>
          </cell>
          <cell r="P30" t="str">
            <v>N</v>
          </cell>
          <cell r="T30" t="str">
            <v>No BM</v>
          </cell>
          <cell r="U30" t="str">
            <v>No BM</v>
          </cell>
          <cell r="W30" t="str">
            <v>EUR</v>
          </cell>
          <cell r="X30" t="str">
            <v>EUR</v>
          </cell>
          <cell r="Y30">
            <v>44957</v>
          </cell>
          <cell r="Z30">
            <v>41471</v>
          </cell>
          <cell r="AA30" t="str">
            <v>January 2023</v>
          </cell>
          <cell r="AB30">
            <v>11.59</v>
          </cell>
          <cell r="AD30">
            <v>5967424589.4700003</v>
          </cell>
          <cell r="AE30">
            <v>5967424589.4700003</v>
          </cell>
          <cell r="AF30" t="str">
            <v>5967424589.47</v>
          </cell>
        </row>
        <row r="31">
          <cell r="F31" t="str">
            <v>BE6255889683</v>
          </cell>
          <cell r="G31" t="str">
            <v>25633</v>
          </cell>
          <cell r="H31" t="str">
            <v>125142</v>
          </cell>
          <cell r="J31" t="str">
            <v>Share</v>
          </cell>
          <cell r="K31" t="str">
            <v>IPEP</v>
          </cell>
          <cell r="L31" t="str">
            <v>BNP PARIBAS B PENSION SUSTAINABLE BALANCED</v>
          </cell>
          <cell r="M31" t="str">
            <v>O</v>
          </cell>
          <cell r="N31" t="str">
            <v>C</v>
          </cell>
          <cell r="O31">
            <v>1.6509539942999999E-3</v>
          </cell>
          <cell r="P31" t="str">
            <v>N</v>
          </cell>
          <cell r="Q31" t="str">
            <v>177902</v>
          </cell>
          <cell r="R31" t="str">
            <v>180316</v>
          </cell>
          <cell r="T31" t="str">
            <v>Bench BNP paribas B pension sustainable balanced (Official)</v>
          </cell>
          <cell r="U31" t="str">
            <v>10% MSCI Europe Small Caps (USD) NR + 7.5% MSCI World ex-EMU (USD) NR + 32.5% MSCI EMU (EUR) NR + 12.5% Bloomberg Euro Aggregate Corporate 500MM EEA Countries (EUR) RI + 37.5% Bloomberg Euro Aggregate Treasury 500MM (EUR) RI</v>
          </cell>
          <cell r="V31" t="str">
            <v>Official Benchmark</v>
          </cell>
          <cell r="W31" t="str">
            <v>EUR</v>
          </cell>
          <cell r="X31" t="str">
            <v>EUR</v>
          </cell>
          <cell r="Y31">
            <v>44985</v>
          </cell>
          <cell r="Z31">
            <v>41709</v>
          </cell>
          <cell r="AA31" t="str">
            <v>February 2023</v>
          </cell>
          <cell r="AB31">
            <v>1414.48</v>
          </cell>
          <cell r="AD31">
            <v>132497428.59</v>
          </cell>
          <cell r="AE31">
            <v>3871592631.9299998</v>
          </cell>
          <cell r="AF31" t="str">
            <v>3871592631.93</v>
          </cell>
        </row>
        <row r="32">
          <cell r="F32" t="str">
            <v>BE6255971531</v>
          </cell>
          <cell r="G32" t="str">
            <v>25556</v>
          </cell>
          <cell r="H32" t="str">
            <v>139846</v>
          </cell>
          <cell r="J32" t="str">
            <v>Share</v>
          </cell>
          <cell r="K32" t="str">
            <v>ZEPHGDW</v>
          </cell>
          <cell r="L32" t="str">
            <v>ZEPHYR GLOBAL DIVERSIFIED WORLD 1</v>
          </cell>
          <cell r="M32" t="str">
            <v>Institutions share</v>
          </cell>
          <cell r="N32" t="str">
            <v>C</v>
          </cell>
          <cell r="O32">
            <v>2.4931113802000001E-3</v>
          </cell>
          <cell r="P32" t="str">
            <v>N</v>
          </cell>
          <cell r="Q32" t="str">
            <v>140116</v>
          </cell>
          <cell r="R32" t="str">
            <v>185002</v>
          </cell>
          <cell r="T32" t="str">
            <v>Benchmark - Zephyr Global Diversified World(Official)</v>
          </cell>
          <cell r="U32" t="str">
            <v>26% iBoxx Euro Corporates Overall (EUR) RI + 6.5% MSCI EMU (EUR) NR + 4.5% MSCI AC World (Free) (EUR) NR + 51.5% JPM EMU ex-Peripherals (EUR) RI + 4% FTSE EPRA Nareit Developed Europe (EUR) NR + 6% Bloomberg Commodity Index (EUR) RI + 1.5% MSCI Emerging</v>
          </cell>
          <cell r="V32" t="str">
            <v>Official Benchmark</v>
          </cell>
          <cell r="W32" t="str">
            <v>EUR</v>
          </cell>
          <cell r="X32" t="str">
            <v>EUR</v>
          </cell>
          <cell r="Y32">
            <v>44984</v>
          </cell>
          <cell r="Z32">
            <v>41479</v>
          </cell>
          <cell r="AA32" t="str">
            <v>February 2023</v>
          </cell>
          <cell r="AB32">
            <v>1280.17</v>
          </cell>
          <cell r="AD32">
            <v>284002985.81</v>
          </cell>
          <cell r="AE32">
            <v>284002985.81</v>
          </cell>
          <cell r="AF32" t="str">
            <v>284002985.81</v>
          </cell>
        </row>
        <row r="33">
          <cell r="F33" t="str">
            <v>BE6257703395</v>
          </cell>
          <cell r="G33" t="str">
            <v>25636</v>
          </cell>
          <cell r="H33" t="str">
            <v>124978</v>
          </cell>
          <cell r="J33" t="str">
            <v>Share</v>
          </cell>
          <cell r="K33" t="str">
            <v>IPEPSTAB</v>
          </cell>
          <cell r="L33" t="str">
            <v>BNP PARIBAS B PENSION SUSTAINABLE STABILITY</v>
          </cell>
          <cell r="M33" t="str">
            <v>O</v>
          </cell>
          <cell r="N33" t="str">
            <v>C</v>
          </cell>
          <cell r="O33">
            <v>1.6958907430000001E-3</v>
          </cell>
          <cell r="P33" t="str">
            <v>N</v>
          </cell>
          <cell r="Q33" t="str">
            <v>177880</v>
          </cell>
          <cell r="R33" t="str">
            <v>185071</v>
          </cell>
          <cell r="T33" t="str">
            <v>BM BNP PARIBAS B PENSION SUSTAINABLE STABILITY (Official)</v>
          </cell>
          <cell r="U33" t="str">
            <v>19.5% MSCI EMU (EUR) NR + 4.5% MSCI World ex-EMU (USD) NR + 6% MSCI Europe Small Caps (USD) NR + 17.5% Bloomberg Euro Aggregate Corporate 500MM EEA Countries (EUR) RI + 52.5% Bloomberg Euro Aggregate Treasury 500MM (EUR) RI</v>
          </cell>
          <cell r="V33" t="str">
            <v>Official Benchmark</v>
          </cell>
          <cell r="W33" t="str">
            <v>EUR</v>
          </cell>
          <cell r="X33" t="str">
            <v>EUR</v>
          </cell>
          <cell r="Y33">
            <v>44985</v>
          </cell>
          <cell r="Z33">
            <v>41689</v>
          </cell>
          <cell r="AA33" t="str">
            <v>February 2023</v>
          </cell>
          <cell r="AB33">
            <v>1255.81</v>
          </cell>
          <cell r="AD33">
            <v>54590994.079999998</v>
          </cell>
          <cell r="AE33">
            <v>485608677.57999998</v>
          </cell>
          <cell r="AF33" t="str">
            <v>485608677.58</v>
          </cell>
        </row>
        <row r="34">
          <cell r="F34" t="str">
            <v>BE6257862043</v>
          </cell>
          <cell r="G34" t="str">
            <v>25960</v>
          </cell>
          <cell r="H34" t="str">
            <v>140615</v>
          </cell>
          <cell r="J34" t="str">
            <v>Share</v>
          </cell>
          <cell r="K34" t="str">
            <v>ZEPGDW2</v>
          </cell>
          <cell r="L34" t="str">
            <v>ZEPHYR GLOBAL DIVERSIFIED WORLD 2</v>
          </cell>
          <cell r="M34" t="str">
            <v>Institutions share</v>
          </cell>
          <cell r="N34" t="str">
            <v>C</v>
          </cell>
          <cell r="O34">
            <v>2.6109120877E-3</v>
          </cell>
          <cell r="P34" t="str">
            <v>N</v>
          </cell>
          <cell r="Q34" t="str">
            <v>140116</v>
          </cell>
          <cell r="R34" t="str">
            <v>194772</v>
          </cell>
          <cell r="T34" t="str">
            <v>Benchmark - Zephyr Global Diversified World(Official)</v>
          </cell>
          <cell r="U34" t="str">
            <v>26% iBoxx Euro Corporates Overall (EUR) RI + 6.5% MSCI EMU (EUR) NR + 4.5% MSCI AC World (Free) (EUR) NR + 51.5% JPM EMU ex-Peripherals (EUR) RI + 4% FTSE EPRA Nareit Developed Europe (EUR) NR + 6% Bloomberg Commodity Index (EUR) RI + 1.5% MSCI Emerging Markets Free (EUR) NR</v>
          </cell>
          <cell r="V34" t="str">
            <v>Official Benchmark</v>
          </cell>
          <cell r="W34" t="str">
            <v>EUR</v>
          </cell>
          <cell r="X34" t="str">
            <v>EUR</v>
          </cell>
          <cell r="Y34">
            <v>44984</v>
          </cell>
          <cell r="Z34">
            <v>41549</v>
          </cell>
          <cell r="AA34" t="str">
            <v>February 2023</v>
          </cell>
          <cell r="AB34">
            <v>1348.48</v>
          </cell>
          <cell r="AD34">
            <v>710686510.94000006</v>
          </cell>
          <cell r="AE34">
            <v>710686510.94000006</v>
          </cell>
          <cell r="AF34" t="str">
            <v>710686510.94</v>
          </cell>
        </row>
        <row r="35">
          <cell r="F35" t="str">
            <v>BE6257863058</v>
          </cell>
          <cell r="G35" t="str">
            <v>25962</v>
          </cell>
          <cell r="H35" t="str">
            <v>140616</v>
          </cell>
          <cell r="J35" t="str">
            <v>Share</v>
          </cell>
          <cell r="K35" t="str">
            <v>ZEPGDW3</v>
          </cell>
          <cell r="L35" t="str">
            <v>ZEPHYR GLOBAL DIVERSIFIED WORLD 3</v>
          </cell>
          <cell r="M35" t="str">
            <v>Institutions share</v>
          </cell>
          <cell r="N35" t="str">
            <v>C</v>
          </cell>
          <cell r="O35">
            <v>1.7740761916999999E-3</v>
          </cell>
          <cell r="P35" t="str">
            <v>N</v>
          </cell>
          <cell r="Q35" t="str">
            <v>140116</v>
          </cell>
          <cell r="R35" t="str">
            <v>194773</v>
          </cell>
          <cell r="T35" t="str">
            <v>Benchmark - Zephyr Global Diversified World(Official)</v>
          </cell>
          <cell r="U35" t="str">
            <v>26% iBoxx Euro Corporates Overall (EUR) RI + 6.5% MSCI EMU (EUR) NR + 4.5% MSCI AC World (Free) (EUR) NR + 51.5% JPM EMU ex-Peripherals (EUR) RI + 4% FTSE EPRA Nareit Developed Europe (EUR) NR + 6% Bloomberg Commodity Index (EUR) RI + 1.5% MSCI Emerging Markets Free (EUR) NR</v>
          </cell>
          <cell r="V35" t="str">
            <v>Official Benchmark</v>
          </cell>
          <cell r="W35" t="str">
            <v>EUR</v>
          </cell>
          <cell r="X35" t="str">
            <v>EUR</v>
          </cell>
          <cell r="Y35">
            <v>44984</v>
          </cell>
          <cell r="Z35">
            <v>41564</v>
          </cell>
          <cell r="AA35" t="str">
            <v>February 2023</v>
          </cell>
          <cell r="AB35">
            <v>1226.17</v>
          </cell>
          <cell r="AD35">
            <v>201678256.37</v>
          </cell>
          <cell r="AE35">
            <v>201678256.37</v>
          </cell>
          <cell r="AF35" t="str">
            <v>201678256.37</v>
          </cell>
        </row>
        <row r="36">
          <cell r="F36" t="str">
            <v>BE6257904464</v>
          </cell>
          <cell r="G36" t="str">
            <v>25983</v>
          </cell>
          <cell r="H36" t="str">
            <v>125137</v>
          </cell>
          <cell r="J36" t="str">
            <v>Share</v>
          </cell>
          <cell r="K36" t="str">
            <v>BGLGROWOR</v>
          </cell>
          <cell r="L36" t="str">
            <v>BNP PARIBAS B STRATEGY GLOBAL SUSTAINABLE DYNAMIC</v>
          </cell>
          <cell r="M36" t="str">
            <v>Life</v>
          </cell>
          <cell r="N36" t="str">
            <v>C</v>
          </cell>
          <cell r="O36">
            <v>8.1123686950000003E-3</v>
          </cell>
          <cell r="P36" t="str">
            <v>N</v>
          </cell>
          <cell r="Q36" t="str">
            <v>177688</v>
          </cell>
          <cell r="R36" t="str">
            <v>203343</v>
          </cell>
          <cell r="T36" t="str">
            <v>BM BNP PARIBAS B STRATEGY GLOBAL SUSTAINABLE DYNAMIC(Officia</v>
          </cell>
          <cell r="U36"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36" t="str">
            <v>Official Benchmark</v>
          </cell>
          <cell r="W36" t="str">
            <v>EUR</v>
          </cell>
          <cell r="X36" t="str">
            <v>EUR</v>
          </cell>
          <cell r="Y36">
            <v>44984</v>
          </cell>
          <cell r="Z36">
            <v>42765</v>
          </cell>
          <cell r="AA36" t="str">
            <v>February 2023</v>
          </cell>
          <cell r="AB36">
            <v>129.97</v>
          </cell>
          <cell r="AD36">
            <v>19755288.390000001</v>
          </cell>
          <cell r="AE36">
            <v>452032149.50999999</v>
          </cell>
          <cell r="AF36" t="str">
            <v>452032149.51</v>
          </cell>
        </row>
        <row r="37">
          <cell r="F37" t="str">
            <v>BE6257910529</v>
          </cell>
          <cell r="G37" t="str">
            <v>25981</v>
          </cell>
          <cell r="H37" t="str">
            <v>125140</v>
          </cell>
          <cell r="J37" t="str">
            <v>Share</v>
          </cell>
          <cell r="K37" t="str">
            <v>BGLSTAWOR</v>
          </cell>
          <cell r="L37" t="str">
            <v>BNP PARIBAS B STRATEGY GLOBAL SUSTAINABLE DEFENSIVE</v>
          </cell>
          <cell r="M37" t="str">
            <v>Life</v>
          </cell>
          <cell r="N37" t="str">
            <v>C</v>
          </cell>
          <cell r="O37">
            <v>7.7380409761000002E-3</v>
          </cell>
          <cell r="P37" t="str">
            <v>N</v>
          </cell>
          <cell r="Q37" t="str">
            <v>177703</v>
          </cell>
          <cell r="R37" t="str">
            <v>203341</v>
          </cell>
          <cell r="T37" t="str">
            <v>BM BNP PARIBAS B STRATEGY GLOBAL SUSTAINABLE DEFEDIVE (Offic</v>
          </cell>
          <cell r="U37" t="str">
            <v>5% EURO STOXX (EUR) NR + 2% STOXX Europe 600 (EUR) NR + 10% Cash Index Euro Short Term Rate (EUR) RI 365 Days + 35% Bloomberg Euro Aggregate Treasury (EUR) RI + 8% S&amp;P 500 (EUR) NR + 1% Topix 100 (EUR) RI + 35% Bloomberg Euro Aggregate Corporate (EUR) RI + 4% MSCI Emerging Markets (Free) (EUR) NR</v>
          </cell>
          <cell r="V37" t="str">
            <v>Official Benchmark</v>
          </cell>
          <cell r="W37" t="str">
            <v>EUR</v>
          </cell>
          <cell r="X37" t="str">
            <v>EUR</v>
          </cell>
          <cell r="Y37">
            <v>44984</v>
          </cell>
          <cell r="Z37">
            <v>42765</v>
          </cell>
          <cell r="AA37" t="str">
            <v>February 2023</v>
          </cell>
          <cell r="AB37">
            <v>106.04</v>
          </cell>
          <cell r="AD37">
            <v>61982392.890000001</v>
          </cell>
          <cell r="AE37">
            <v>1717498702.4300001</v>
          </cell>
          <cell r="AF37" t="str">
            <v>1717498702.43</v>
          </cell>
        </row>
        <row r="38">
          <cell r="F38" t="str">
            <v>BE6257911535</v>
          </cell>
          <cell r="G38" t="str">
            <v>25982</v>
          </cell>
          <cell r="H38" t="str">
            <v>125139</v>
          </cell>
          <cell r="J38" t="str">
            <v>Share</v>
          </cell>
          <cell r="K38" t="str">
            <v>BGLBALWOR</v>
          </cell>
          <cell r="L38" t="str">
            <v>BNP PARIBAS B STRATEGY GLOBAL SUSTAINABLE NEUTRAL</v>
          </cell>
          <cell r="M38" t="str">
            <v>Life</v>
          </cell>
          <cell r="N38" t="str">
            <v>C</v>
          </cell>
          <cell r="O38">
            <v>7.9278330398000006E-3</v>
          </cell>
          <cell r="P38" t="str">
            <v>N</v>
          </cell>
          <cell r="Q38" t="str">
            <v>177749</v>
          </cell>
          <cell r="R38" t="str">
            <v>203342</v>
          </cell>
          <cell r="T38" t="str">
            <v>BM BNP Paribas B strategy global sustainable neutral (Offici</v>
          </cell>
          <cell r="U38"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38" t="str">
            <v>Official Benchmark</v>
          </cell>
          <cell r="W38" t="str">
            <v>EUR</v>
          </cell>
          <cell r="X38" t="str">
            <v>EUR</v>
          </cell>
          <cell r="Y38">
            <v>44984</v>
          </cell>
          <cell r="Z38">
            <v>42765</v>
          </cell>
          <cell r="AA38" t="str">
            <v>February 2023</v>
          </cell>
          <cell r="AB38">
            <v>119.15</v>
          </cell>
          <cell r="AD38">
            <v>88814048.959999993</v>
          </cell>
          <cell r="AE38">
            <v>2107279809.29</v>
          </cell>
          <cell r="AF38" t="str">
            <v>2107279809.29</v>
          </cell>
        </row>
        <row r="39">
          <cell r="F39" t="str">
            <v>BE6258244951</v>
          </cell>
          <cell r="G39" t="str">
            <v>25992</v>
          </cell>
          <cell r="H39" t="str">
            <v>142251</v>
          </cell>
          <cell r="J39" t="str">
            <v>Share</v>
          </cell>
          <cell r="K39" t="str">
            <v>MREBAL</v>
          </cell>
          <cell r="L39" t="str">
            <v>METROPOLITAN-RENTASTRO SUSTAINABLE BALANCED</v>
          </cell>
          <cell r="M39" t="str">
            <v>Classic Share</v>
          </cell>
          <cell r="N39" t="str">
            <v>C</v>
          </cell>
          <cell r="O39">
            <v>1.09245667741E-2</v>
          </cell>
          <cell r="P39" t="str">
            <v>N</v>
          </cell>
          <cell r="Q39" t="str">
            <v>177874</v>
          </cell>
          <cell r="R39" t="str">
            <v>195175</v>
          </cell>
          <cell r="T39" t="str">
            <v>BM METROPOLITAN RENTASTRO SUSTAINABLE BALANCED</v>
          </cell>
          <cell r="U39" t="str">
            <v>10% MSCI Europe Small Caps (USD) NR + 7.5% MSCI World ex-EMU (USD) NR + 32.5% MSCI EMU (EUR) NR + 12.5% Bloomberg Euro Aggregate Corporate 500MM EEA Countries (EUR) RI + 37.5% Bloomberg Euro Aggregate Treasury 500MM (EUR) RI</v>
          </cell>
          <cell r="V39" t="str">
            <v>Official Benchmark</v>
          </cell>
          <cell r="W39" t="str">
            <v>EUR</v>
          </cell>
          <cell r="X39" t="str">
            <v>EUR</v>
          </cell>
          <cell r="Y39">
            <v>44985</v>
          </cell>
          <cell r="Z39">
            <v>31836</v>
          </cell>
          <cell r="AA39" t="str">
            <v>February 2023</v>
          </cell>
          <cell r="AB39">
            <v>113</v>
          </cell>
          <cell r="AD39">
            <v>38177073.899999999</v>
          </cell>
          <cell r="AE39">
            <v>46973651.659999996</v>
          </cell>
          <cell r="AF39" t="str">
            <v>46973651.66</v>
          </cell>
        </row>
        <row r="40">
          <cell r="F40" t="str">
            <v>BE6258246972</v>
          </cell>
          <cell r="G40" t="str">
            <v>25990</v>
          </cell>
          <cell r="H40" t="str">
            <v>142252</v>
          </cell>
          <cell r="J40" t="str">
            <v>Share</v>
          </cell>
          <cell r="K40" t="str">
            <v>MREST</v>
          </cell>
          <cell r="L40" t="str">
            <v>METROPOLITAN-RENTASTRO SUSTAINABLE STABILITY</v>
          </cell>
          <cell r="M40" t="str">
            <v>Classic Share</v>
          </cell>
          <cell r="N40" t="str">
            <v>C</v>
          </cell>
          <cell r="O40">
            <v>1.09249517823E-2</v>
          </cell>
          <cell r="P40" t="str">
            <v>N</v>
          </cell>
          <cell r="Q40" t="str">
            <v>177954</v>
          </cell>
          <cell r="R40" t="str">
            <v>195173</v>
          </cell>
          <cell r="T40" t="str">
            <v>BM METROPOLITAN RENTASTRO SUSTAINABLE STABILITY</v>
          </cell>
          <cell r="U40" t="str">
            <v>19.5% MSCI EMU (EUR) NR + 4.5% MSCI World ex-EMU (USD) NR + 6% MSCI Europe Small Caps (USD) NR + 17.5% Bloomberg Euro Aggregate Corporate 500MM EEA Countries (EUR) RI + 52.5% Bloomberg Euro Aggregate Treasury 500MM (EUR) RI</v>
          </cell>
          <cell r="V40" t="str">
            <v>Official Benchmark</v>
          </cell>
          <cell r="W40" t="str">
            <v>EUR</v>
          </cell>
          <cell r="X40" t="str">
            <v>EUR</v>
          </cell>
          <cell r="Y40">
            <v>44985</v>
          </cell>
          <cell r="Z40">
            <v>38985</v>
          </cell>
          <cell r="AA40" t="str">
            <v>February 2023</v>
          </cell>
          <cell r="AB40">
            <v>100.86</v>
          </cell>
          <cell r="AD40">
            <v>19349934.800000001</v>
          </cell>
          <cell r="AE40">
            <v>21455136.52</v>
          </cell>
          <cell r="AF40" t="str">
            <v>21455136.52</v>
          </cell>
        </row>
        <row r="41">
          <cell r="F41" t="str">
            <v>BE6259283677</v>
          </cell>
          <cell r="G41" t="str">
            <v>25995</v>
          </cell>
          <cell r="H41" t="str">
            <v>140898</v>
          </cell>
          <cell r="J41" t="str">
            <v>Share</v>
          </cell>
          <cell r="K41" t="str">
            <v>ZEPVOL1</v>
          </cell>
          <cell r="L41" t="str">
            <v>ZEPHYR TARGET VOLATILITY 1</v>
          </cell>
          <cell r="M41" t="str">
            <v>Institutions share</v>
          </cell>
          <cell r="N41" t="str">
            <v>C</v>
          </cell>
          <cell r="O41">
            <v>2.7111788878999999E-3</v>
          </cell>
          <cell r="P41" t="str">
            <v>N</v>
          </cell>
          <cell r="T41" t="str">
            <v>No BM</v>
          </cell>
          <cell r="U41" t="str">
            <v>No BM</v>
          </cell>
          <cell r="W41" t="str">
            <v>EUR</v>
          </cell>
          <cell r="X41" t="str">
            <v>EUR</v>
          </cell>
          <cell r="Y41">
            <v>44984</v>
          </cell>
          <cell r="Z41">
            <v>41597</v>
          </cell>
          <cell r="AA41" t="str">
            <v>February 2023</v>
          </cell>
          <cell r="AB41">
            <v>1162.1199999999999</v>
          </cell>
          <cell r="AD41">
            <v>575537401.64999998</v>
          </cell>
          <cell r="AE41">
            <v>575537401.64999998</v>
          </cell>
          <cell r="AF41" t="str">
            <v>575537401.65</v>
          </cell>
        </row>
        <row r="42">
          <cell r="F42" t="str">
            <v>BE6259284683</v>
          </cell>
          <cell r="G42" t="str">
            <v>26118</v>
          </cell>
          <cell r="H42" t="str">
            <v>140899</v>
          </cell>
          <cell r="J42" t="str">
            <v>Share</v>
          </cell>
          <cell r="K42" t="str">
            <v>ZEPVOL2</v>
          </cell>
          <cell r="L42" t="str">
            <v>ZEPHYR TARGET VOLATILITY 2</v>
          </cell>
          <cell r="M42" t="str">
            <v>Institutions share</v>
          </cell>
          <cell r="N42" t="str">
            <v>C</v>
          </cell>
          <cell r="O42">
            <v>3.2215926317000002E-3</v>
          </cell>
          <cell r="P42" t="str">
            <v>N</v>
          </cell>
          <cell r="R42" t="str">
            <v>1</v>
          </cell>
          <cell r="T42" t="str">
            <v>No BM</v>
          </cell>
          <cell r="U42" t="str">
            <v>No BM</v>
          </cell>
          <cell r="W42" t="str">
            <v>EUR</v>
          </cell>
          <cell r="X42" t="str">
            <v>EUR</v>
          </cell>
          <cell r="Y42">
            <v>44984</v>
          </cell>
          <cell r="Z42">
            <v>41605</v>
          </cell>
          <cell r="AA42" t="str">
            <v>February 2023</v>
          </cell>
          <cell r="AB42">
            <v>1166.56</v>
          </cell>
          <cell r="AD42">
            <v>375771704.35000002</v>
          </cell>
          <cell r="AE42">
            <v>375771704.35000002</v>
          </cell>
          <cell r="AF42" t="str">
            <v>375771704.35</v>
          </cell>
        </row>
        <row r="43">
          <cell r="F43" t="str">
            <v>BE6260538614</v>
          </cell>
          <cell r="G43" t="str">
            <v>26070</v>
          </cell>
          <cell r="H43" t="str">
            <v>142251</v>
          </cell>
          <cell r="J43" t="str">
            <v>Share</v>
          </cell>
          <cell r="K43" t="str">
            <v>MREBAL</v>
          </cell>
          <cell r="L43" t="str">
            <v>METROPOLITAN-RENTASTRO SUSTAINABLE BALANCED</v>
          </cell>
          <cell r="M43" t="str">
            <v>B</v>
          </cell>
          <cell r="N43" t="str">
            <v>C</v>
          </cell>
          <cell r="O43">
            <v>1.1005515382600001E-2</v>
          </cell>
          <cell r="P43" t="str">
            <v>N</v>
          </cell>
          <cell r="Q43" t="str">
            <v>177874</v>
          </cell>
          <cell r="R43" t="str">
            <v>195175</v>
          </cell>
          <cell r="T43" t="str">
            <v>BM METROPOLITAN RENTASTRO SUSTAINABLE BALANCED</v>
          </cell>
          <cell r="U43" t="str">
            <v>10% MSCI Europe Small Caps (USD) NR + 7.5% MSCI World ex-EMU (USD) NR + 32.5% MSCI EMU (EUR) NR + 12.5% Bloomberg Euro Aggregate Corporate 500MM EEA Countries (EUR) RI + 37.5% Bloomberg Euro Aggregate Treasury 500MM (EUR) RI</v>
          </cell>
          <cell r="V43" t="str">
            <v>Official Benchmark</v>
          </cell>
          <cell r="W43" t="str">
            <v>EUR</v>
          </cell>
          <cell r="X43" t="str">
            <v>EUR</v>
          </cell>
          <cell r="Y43">
            <v>44985</v>
          </cell>
          <cell r="Z43">
            <v>31836</v>
          </cell>
          <cell r="AA43" t="str">
            <v>February 2023</v>
          </cell>
          <cell r="AB43">
            <v>128.26</v>
          </cell>
          <cell r="AD43">
            <v>8796577.7599999998</v>
          </cell>
          <cell r="AE43">
            <v>46973651.659999996</v>
          </cell>
          <cell r="AF43" t="str">
            <v>46973651.66</v>
          </cell>
        </row>
        <row r="44">
          <cell r="F44" t="str">
            <v>BE6260541642</v>
          </cell>
          <cell r="G44" t="str">
            <v>26069</v>
          </cell>
          <cell r="H44" t="str">
            <v>142252</v>
          </cell>
          <cell r="J44" t="str">
            <v>Share</v>
          </cell>
          <cell r="K44" t="str">
            <v>MREST</v>
          </cell>
          <cell r="L44" t="str">
            <v>METROPOLITAN-RENTASTRO SUSTAINABLE STABILITY</v>
          </cell>
          <cell r="M44" t="str">
            <v>B</v>
          </cell>
          <cell r="N44" t="str">
            <v>C</v>
          </cell>
          <cell r="O44">
            <v>1.09245667741E-2</v>
          </cell>
          <cell r="P44" t="str">
            <v>N</v>
          </cell>
          <cell r="Q44" t="str">
            <v>177954</v>
          </cell>
          <cell r="R44" t="str">
            <v>195173</v>
          </cell>
          <cell r="T44" t="str">
            <v>BM METROPOLITAN RENTASTRO SUSTAINABLE STABILITY</v>
          </cell>
          <cell r="U44" t="str">
            <v>19.5% MSCI EMU (EUR) NR + 4.5% MSCI World ex-EMU (USD) NR + 6% MSCI Europe Small Caps (USD) NR + 17.5% Bloomberg Euro Aggregate Corporate 500MM EEA Countries (EUR) RI + 52.5% Bloomberg Euro Aggregate Treasury 500MM (EUR) RI</v>
          </cell>
          <cell r="V44" t="str">
            <v>Official Benchmark</v>
          </cell>
          <cell r="W44" t="str">
            <v>EUR</v>
          </cell>
          <cell r="X44" t="str">
            <v>EUR</v>
          </cell>
          <cell r="Y44">
            <v>44985</v>
          </cell>
          <cell r="Z44">
            <v>38985</v>
          </cell>
          <cell r="AA44" t="str">
            <v>February 2023</v>
          </cell>
          <cell r="AB44">
            <v>113.76</v>
          </cell>
          <cell r="AD44">
            <v>2105201.7200000002</v>
          </cell>
          <cell r="AE44">
            <v>21455136.52</v>
          </cell>
          <cell r="AF44" t="str">
            <v>21455136.52</v>
          </cell>
        </row>
        <row r="45">
          <cell r="F45" t="str">
            <v>BE6265332054</v>
          </cell>
          <cell r="G45" t="str">
            <v>26747</v>
          </cell>
          <cell r="H45" t="str">
            <v>149169</v>
          </cell>
          <cell r="J45" t="str">
            <v>Share</v>
          </cell>
          <cell r="K45" t="str">
            <v>ZEPDRO</v>
          </cell>
          <cell r="L45" t="str">
            <v>ZEPHYR DYNAMIC RISK OVERLAY</v>
          </cell>
          <cell r="M45" t="str">
            <v>Institutions share</v>
          </cell>
          <cell r="N45" t="str">
            <v>C</v>
          </cell>
          <cell r="O45">
            <v>7.9281497709999995E-4</v>
          </cell>
          <cell r="P45" t="str">
            <v>N</v>
          </cell>
          <cell r="Q45" t="str">
            <v>156810</v>
          </cell>
          <cell r="R45" t="str">
            <v>196295</v>
          </cell>
          <cell r="T45" t="str">
            <v>ZEPHYR - Aggregate Protected Benchmark</v>
          </cell>
          <cell r="U45" t="str">
            <v>26% iBoxx Euro Corporates Overall (EUR) RI + 6.5% MSCI EMU (USD) NR + 4.5% MSCI AC World (Free) (USD) NR + 51.5% JPM EMU ex-Peripherals (EUR) RI + 4% FTSE EPRA NAREIT Europe (USD) NR + 6% Bloomberg Commodity Index (USD) RI + 1.5% MSCI Emerging Markets (Free) (USD) NR</v>
          </cell>
          <cell r="V45" t="str">
            <v>Official Benchmark</v>
          </cell>
          <cell r="W45" t="str">
            <v>EUR</v>
          </cell>
          <cell r="X45" t="str">
            <v>EUR</v>
          </cell>
          <cell r="Y45">
            <v>44984</v>
          </cell>
          <cell r="Z45">
            <v>42201</v>
          </cell>
          <cell r="AA45" t="str">
            <v>February 2023</v>
          </cell>
          <cell r="AB45">
            <v>94.54</v>
          </cell>
          <cell r="AD45">
            <v>90059589.980000004</v>
          </cell>
          <cell r="AE45">
            <v>90059589.980000004</v>
          </cell>
          <cell r="AF45" t="str">
            <v>90059589.98</v>
          </cell>
        </row>
        <row r="46">
          <cell r="F46" t="str">
            <v>BE6278673577</v>
          </cell>
          <cell r="G46" t="str">
            <v>27864</v>
          </cell>
          <cell r="H46" t="str">
            <v>153619</v>
          </cell>
          <cell r="J46" t="str">
            <v>Share</v>
          </cell>
          <cell r="K46" t="str">
            <v>BININII</v>
          </cell>
          <cell r="L46" t="str">
            <v>BNP PARIBAS B INSTITUTIONAL II INVEST II</v>
          </cell>
          <cell r="M46" t="str">
            <v>I share</v>
          </cell>
          <cell r="N46" t="str">
            <v>C</v>
          </cell>
          <cell r="O46">
            <v>5.5151954275000003E-3</v>
          </cell>
          <cell r="P46" t="str">
            <v>N</v>
          </cell>
          <cell r="Q46" t="str">
            <v>177024</v>
          </cell>
          <cell r="R46" t="str">
            <v>202478</v>
          </cell>
          <cell r="T46" t="str">
            <v>Bench BNP Paribas B Institutional</v>
          </cell>
          <cell r="U46" t="str">
            <v>7.5% MSCI World (EUR) NR + 12.5% Bloomberg Euro Aggregate Treasury 500MM (EUR) RI + 10% MSCI Europe SRI (EUR) NR + 2.5% MSCI EM SRI (NR) USD + 7.5% ICE BofAML US Corporate (Hedged in EUR) RI + 50% Bloomberg Euro Aggregate Corporate (EUR) RI + 5% JPM ESG EMBI Global Diversified Composite (USD) RI + 5% Bloomberg MSCI Euro High Yield SRI Sustainable Ex Fossil Fuel (EUR) RI</v>
          </cell>
          <cell r="V46" t="str">
            <v>Performance Benchmark</v>
          </cell>
          <cell r="W46" t="str">
            <v>EUR</v>
          </cell>
          <cell r="X46" t="str">
            <v>EUR</v>
          </cell>
          <cell r="Y46">
            <v>44984</v>
          </cell>
          <cell r="Z46">
            <v>42437</v>
          </cell>
          <cell r="AA46" t="str">
            <v>February 2023</v>
          </cell>
          <cell r="AB46">
            <v>11890.11</v>
          </cell>
          <cell r="AD46">
            <v>7211136.04</v>
          </cell>
          <cell r="AE46">
            <v>66397371.390000001</v>
          </cell>
          <cell r="AF46" t="str">
            <v>66397371.39</v>
          </cell>
        </row>
        <row r="47">
          <cell r="F47" t="str">
            <v>BE6278674583</v>
          </cell>
          <cell r="G47" t="str">
            <v>27865</v>
          </cell>
          <cell r="H47" t="str">
            <v>153619</v>
          </cell>
          <cell r="J47" t="str">
            <v>Share</v>
          </cell>
          <cell r="K47" t="str">
            <v>BININII</v>
          </cell>
          <cell r="L47" t="str">
            <v>BNP PARIBAS B INSTITUTIONAL II INVEST II</v>
          </cell>
          <cell r="M47" t="str">
            <v>IP</v>
          </cell>
          <cell r="N47" t="str">
            <v>C</v>
          </cell>
          <cell r="O47">
            <v>5.1618712447E-3</v>
          </cell>
          <cell r="P47" t="str">
            <v>N</v>
          </cell>
          <cell r="Q47" t="str">
            <v>177024</v>
          </cell>
          <cell r="R47" t="str">
            <v>202478</v>
          </cell>
          <cell r="T47" t="str">
            <v>Bench BNP Paribas B Institutional</v>
          </cell>
          <cell r="U47" t="str">
            <v>7.5% MSCI World (EUR) NR + 12.5% Bloomberg Euro Aggregate Treasury 500MM (EUR) RI + 10% MSCI Europe SRI (EUR) NR + 2.5% MSCI EM SRI (NR) USD + 7.5% ICE BofAML US Corporate (Hedged in EUR) RI + 50% Bloomberg Euro Aggregate Corporate (EUR) RI + 5% JPM ESG EMBI Global Diversified Composite (USD) RI + 5% Bloomberg MSCI Euro High Yield SRI Sustainable Ex Fossil Fuel (EUR) RI</v>
          </cell>
          <cell r="V47" t="str">
            <v>Performance Benchmark</v>
          </cell>
          <cell r="W47" t="str">
            <v>EUR</v>
          </cell>
          <cell r="X47" t="str">
            <v>EUR</v>
          </cell>
          <cell r="Y47">
            <v>44984</v>
          </cell>
          <cell r="Z47">
            <v>42354</v>
          </cell>
          <cell r="AA47" t="str">
            <v>February 2023</v>
          </cell>
          <cell r="AB47">
            <v>11722.64</v>
          </cell>
          <cell r="AD47">
            <v>58582481.799999997</v>
          </cell>
          <cell r="AE47">
            <v>66397371.390000001</v>
          </cell>
          <cell r="AF47" t="str">
            <v>66397371.39</v>
          </cell>
        </row>
        <row r="48">
          <cell r="F48" t="str">
            <v>BE6280093228</v>
          </cell>
          <cell r="G48" t="str">
            <v>27984</v>
          </cell>
          <cell r="H48" t="str">
            <v>152899</v>
          </cell>
          <cell r="J48" t="str">
            <v>Share</v>
          </cell>
          <cell r="K48" t="str">
            <v>CREPFB</v>
          </cell>
          <cell r="L48" t="str">
            <v>CRELAN PENSION FUND SUSTAINABLE BALANCED</v>
          </cell>
          <cell r="M48" t="str">
            <v>Classic Share</v>
          </cell>
          <cell r="N48" t="str">
            <v>C</v>
          </cell>
          <cell r="O48">
            <v>1.13897274496E-2</v>
          </cell>
          <cell r="P48" t="str">
            <v>N</v>
          </cell>
          <cell r="Q48" t="str">
            <v>177941</v>
          </cell>
          <cell r="R48" t="str">
            <v>196683</v>
          </cell>
          <cell r="T48" t="str">
            <v>BM CRELAN PENSION FUND SUSTAINABLE BALANCED(Official)</v>
          </cell>
          <cell r="U48" t="str">
            <v>10% MSCI Europe Small Caps (USD) NR + 7.5% MSCI World ex-EMU (USD) NR + 32.5% MSCI EMU (EUR) NR + 12.5% Bloomberg Euro Aggregate Corporate 500MM EEA Countries (EUR) RI + 37.5% Bloomberg Euro Aggregate Treasury 500MM (EUR) RI</v>
          </cell>
          <cell r="V48" t="str">
            <v>Official Benchmark</v>
          </cell>
          <cell r="W48" t="str">
            <v>EUR</v>
          </cell>
          <cell r="X48" t="str">
            <v>EUR</v>
          </cell>
          <cell r="Y48">
            <v>44985</v>
          </cell>
          <cell r="Z48">
            <v>31836</v>
          </cell>
          <cell r="AA48" t="str">
            <v>February 2023</v>
          </cell>
          <cell r="AB48">
            <v>110.5</v>
          </cell>
          <cell r="AD48">
            <v>85541069.900000006</v>
          </cell>
          <cell r="AE48">
            <v>85541069.900000006</v>
          </cell>
          <cell r="AF48" t="str">
            <v>85541069.9</v>
          </cell>
        </row>
        <row r="49">
          <cell r="F49" t="str">
            <v>BE6280095249</v>
          </cell>
          <cell r="G49" t="str">
            <v>28003</v>
          </cell>
          <cell r="H49" t="str">
            <v>152900</v>
          </cell>
          <cell r="J49" t="str">
            <v>Share</v>
          </cell>
          <cell r="K49" t="str">
            <v>CREPFG</v>
          </cell>
          <cell r="L49" t="str">
            <v>CRELAN PENSION FUND SUSTAINABLE GROWTH</v>
          </cell>
          <cell r="M49" t="str">
            <v>Classic Share</v>
          </cell>
          <cell r="N49" t="str">
            <v>C</v>
          </cell>
          <cell r="O49">
            <v>1.13897274496E-2</v>
          </cell>
          <cell r="P49" t="str">
            <v>N</v>
          </cell>
          <cell r="Q49" t="str">
            <v>177938</v>
          </cell>
          <cell r="R49" t="str">
            <v>196688</v>
          </cell>
          <cell r="T49" t="str">
            <v>Bench CRELAN PENSION FUND SUSTAINABLE GROWTH (Official)</v>
          </cell>
          <cell r="U49" t="str">
            <v>45.5% MSCI EMU (EUR) NR + 14% MSCI Europe Small Caps (USD) NR + 22.5% Bloomberg Euro Aggregate Treasury 500MM (EUR) RI + 10.5% MSCI World ex-EMU (USD) NR + 7.5% Bloomberg Euro Aggregate Corporate 500MM EEA Countries (EUR) RI</v>
          </cell>
          <cell r="V49" t="str">
            <v>Official Benchmark</v>
          </cell>
          <cell r="W49" t="str">
            <v>EUR</v>
          </cell>
          <cell r="X49" t="str">
            <v>EUR</v>
          </cell>
          <cell r="Y49">
            <v>44985</v>
          </cell>
          <cell r="Z49">
            <v>31810</v>
          </cell>
          <cell r="AA49" t="str">
            <v>February 2023</v>
          </cell>
          <cell r="AB49">
            <v>122.04</v>
          </cell>
          <cell r="AD49">
            <v>275149786.01999998</v>
          </cell>
          <cell r="AE49">
            <v>275149786.01999998</v>
          </cell>
          <cell r="AF49" t="str">
            <v>275149786.02</v>
          </cell>
        </row>
        <row r="50">
          <cell r="F50" t="str">
            <v>BE6280097260</v>
          </cell>
          <cell r="G50" t="str">
            <v>27982</v>
          </cell>
          <cell r="H50" t="str">
            <v>152901</v>
          </cell>
          <cell r="J50" t="str">
            <v>Share</v>
          </cell>
          <cell r="K50" t="str">
            <v>CREPFS</v>
          </cell>
          <cell r="L50" t="str">
            <v>CRELAN PENSION FUND SUSTAINABLE STABILITY</v>
          </cell>
          <cell r="M50" t="str">
            <v>Classic Share</v>
          </cell>
          <cell r="N50" t="str">
            <v>C</v>
          </cell>
          <cell r="O50">
            <v>1.13897274496E-2</v>
          </cell>
          <cell r="P50" t="str">
            <v>N</v>
          </cell>
          <cell r="Q50" t="str">
            <v>177745</v>
          </cell>
          <cell r="R50" t="str">
            <v>196690</v>
          </cell>
          <cell r="T50" t="str">
            <v>BM CRELAN PENSION FUND SUSTAINABLE STABILITY (Official)</v>
          </cell>
          <cell r="U50" t="str">
            <v>19.5% MSCI EMU (EUR) NR + 4.5% MSCI World ex-EMU (USD) NR + 6% MSCI Europe Small Caps (USD) NR + 17.5% Bloomberg Euro Aggregate Corporate 500MM EEA Countries (EUR) RI + 52.5% Bloomberg Euro Aggregate Treasury 500MM (EUR) RI</v>
          </cell>
          <cell r="V50" t="str">
            <v>Official Benchmark</v>
          </cell>
          <cell r="W50" t="str">
            <v>EUR</v>
          </cell>
          <cell r="X50" t="str">
            <v>EUR</v>
          </cell>
          <cell r="Y50">
            <v>44985</v>
          </cell>
          <cell r="Z50">
            <v>38985</v>
          </cell>
          <cell r="AA50" t="str">
            <v>February 2023</v>
          </cell>
          <cell r="AB50">
            <v>100.14</v>
          </cell>
          <cell r="AD50">
            <v>33149926.07</v>
          </cell>
          <cell r="AE50">
            <v>33149926.07</v>
          </cell>
          <cell r="AF50" t="str">
            <v>33149926.07</v>
          </cell>
        </row>
        <row r="51">
          <cell r="F51" t="str">
            <v>BE6280112416</v>
          </cell>
          <cell r="G51" t="str">
            <v>28083</v>
          </cell>
          <cell r="H51" t="str">
            <v>125141</v>
          </cell>
          <cell r="J51" t="str">
            <v>Share</v>
          </cell>
          <cell r="K51" t="str">
            <v>METRE</v>
          </cell>
          <cell r="L51" t="str">
            <v>METROPOLITAN-RENTASTRO SUSTAINABLE GROWTH</v>
          </cell>
          <cell r="M51" t="str">
            <v>O</v>
          </cell>
          <cell r="N51" t="str">
            <v>C</v>
          </cell>
          <cell r="O51">
            <v>1.6122590172000001E-3</v>
          </cell>
          <cell r="P51" t="str">
            <v>N</v>
          </cell>
          <cell r="Q51" t="str">
            <v>130702</v>
          </cell>
          <cell r="R51" t="str">
            <v>182829</v>
          </cell>
          <cell r="T51" t="str">
            <v>BM METROPOLITAN-RENTASTRO SUSTAINABLE GROWTH</v>
          </cell>
          <cell r="U51" t="str">
            <v>45.5% MSCI EMU (EUR) NR + 14% MSCI Europe Small Caps (USD) NR + 22.5% Bloomberg Euro Aggregate Treasury 500MM (EUR) RI + 10.5% MSCI World ex-EMU (USD) NR + 7.5% Bloomberg Euro Aggregate Corporate 500MM EEA Countries (EUR) RI</v>
          </cell>
          <cell r="V51" t="str">
            <v>Official Benchmark</v>
          </cell>
          <cell r="W51" t="str">
            <v>EUR</v>
          </cell>
          <cell r="X51" t="str">
            <v>EUR</v>
          </cell>
          <cell r="Y51">
            <v>44985</v>
          </cell>
          <cell r="Z51">
            <v>42311</v>
          </cell>
          <cell r="AA51" t="str">
            <v>February 2023</v>
          </cell>
          <cell r="AB51">
            <v>1326.47</v>
          </cell>
          <cell r="AD51">
            <v>275039071.82999998</v>
          </cell>
          <cell r="AE51">
            <v>1092923764.0699999</v>
          </cell>
          <cell r="AF51" t="str">
            <v>1092923764.07</v>
          </cell>
        </row>
        <row r="52">
          <cell r="F52" t="str">
            <v>BE6289417345</v>
          </cell>
          <cell r="G52" t="str">
            <v>41038</v>
          </cell>
          <cell r="H52" t="str">
            <v>153619</v>
          </cell>
          <cell r="J52" t="str">
            <v>Share</v>
          </cell>
          <cell r="K52" t="str">
            <v>BININII</v>
          </cell>
          <cell r="L52" t="str">
            <v>BNP PARIBAS B INSTITUTIONAL II INVEST II</v>
          </cell>
          <cell r="M52" t="str">
            <v>I share distri</v>
          </cell>
          <cell r="N52" t="str">
            <v>D</v>
          </cell>
          <cell r="O52">
            <v>5.5151954275000003E-3</v>
          </cell>
          <cell r="P52" t="str">
            <v>N</v>
          </cell>
          <cell r="Q52" t="str">
            <v>177024</v>
          </cell>
          <cell r="R52" t="str">
            <v>202478</v>
          </cell>
          <cell r="T52" t="str">
            <v>Bench BNP Paribas B Institutional</v>
          </cell>
          <cell r="U52" t="str">
            <v>7.5% MSCI World (EUR) NR + 12.5% Bloomberg Euro Aggregate Treasury 500MM (EUR) RI + 10% MSCI Europe SRI (EUR) NR + 2.5% MSCI EM SRI (NR) USD + 7.5% ICE BofAML US Corporate (Hedged in EUR) RI + 50% Bloomberg Euro Aggregate Corporate (EUR) RI + 5% JPM ESG EMBI Global Diversified Composite (USD) RI + 5% Bloomberg MSCI Euro High Yield SRI Sustainable Ex Fossil Fuel (EUR) RI</v>
          </cell>
          <cell r="V52" t="str">
            <v>Performance Benchmark</v>
          </cell>
          <cell r="W52" t="str">
            <v>EUR</v>
          </cell>
          <cell r="X52" t="str">
            <v>EUR</v>
          </cell>
          <cell r="Y52">
            <v>44984</v>
          </cell>
          <cell r="Z52">
            <v>42633</v>
          </cell>
          <cell r="AA52" t="str">
            <v>February 2023</v>
          </cell>
          <cell r="AB52">
            <v>11180.62</v>
          </cell>
          <cell r="AD52">
            <v>603753.55000000005</v>
          </cell>
          <cell r="AE52">
            <v>66397371.390000001</v>
          </cell>
          <cell r="AF52" t="str">
            <v>66397371.39</v>
          </cell>
        </row>
        <row r="53">
          <cell r="F53" t="str">
            <v>BE6289667907</v>
          </cell>
          <cell r="G53" t="str">
            <v>41094</v>
          </cell>
          <cell r="H53" t="str">
            <v>125137</v>
          </cell>
          <cell r="J53" t="str">
            <v>Share</v>
          </cell>
          <cell r="K53" t="str">
            <v>BGLGROWOR</v>
          </cell>
          <cell r="L53" t="str">
            <v>BNP PARIBAS B STRATEGY GLOBAL SUSTAINABLE DYNAMIC</v>
          </cell>
          <cell r="M53" t="str">
            <v>Type N</v>
          </cell>
          <cell r="N53" t="str">
            <v>C</v>
          </cell>
          <cell r="O53">
            <v>2.1902993300399999E-2</v>
          </cell>
          <cell r="P53" t="str">
            <v>N</v>
          </cell>
          <cell r="Q53" t="str">
            <v>177688</v>
          </cell>
          <cell r="R53" t="str">
            <v>203343</v>
          </cell>
          <cell r="T53" t="str">
            <v>BM BNP PARIBAS B STRATEGY GLOBAL SUSTAINABLE DYNAMIC(Officia</v>
          </cell>
          <cell r="U53"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53" t="str">
            <v>Official Benchmark</v>
          </cell>
          <cell r="W53" t="str">
            <v>EUR</v>
          </cell>
          <cell r="X53" t="str">
            <v>EUR</v>
          </cell>
          <cell r="Y53">
            <v>44984</v>
          </cell>
          <cell r="Z53">
            <v>42782</v>
          </cell>
          <cell r="AA53" t="str">
            <v>February 2023</v>
          </cell>
          <cell r="AB53">
            <v>118.14</v>
          </cell>
          <cell r="AD53">
            <v>202.72</v>
          </cell>
          <cell r="AE53">
            <v>452032149.50999999</v>
          </cell>
          <cell r="AF53" t="str">
            <v>452032149.51</v>
          </cell>
        </row>
        <row r="54">
          <cell r="F54" t="str">
            <v>BE6294244114</v>
          </cell>
          <cell r="G54" t="str">
            <v>41182</v>
          </cell>
          <cell r="H54" t="str">
            <v>125149</v>
          </cell>
          <cell r="J54" t="str">
            <v>Share</v>
          </cell>
          <cell r="K54" t="str">
            <v>PRBAL</v>
          </cell>
          <cell r="L54" t="str">
            <v>BNPPF PRIVATE BALANCED</v>
          </cell>
          <cell r="M54" t="str">
            <v>Classic Share</v>
          </cell>
          <cell r="N54" t="str">
            <v>C</v>
          </cell>
          <cell r="O54">
            <v>1.4803338546500001E-2</v>
          </cell>
          <cell r="P54" t="str">
            <v>N</v>
          </cell>
          <cell r="Q54" t="str">
            <v>177748</v>
          </cell>
          <cell r="R54" t="str">
            <v>198538</v>
          </cell>
          <cell r="T54" t="str">
            <v>BM BNPPF Private balanced (Official)</v>
          </cell>
          <cell r="U54" t="str">
            <v>11% EURO STOXX (EUR) NR + 22.5% Bloomberg Euro Aggregate Corporate (EUR) RI + 22.5% Bloomberg Euro Aggregate Treasury (EUR) RI + 10% Cash Index Euro Short Term Rate (EUR) RI 365 Days + 5% STOXX Europe 600 (EUR) NR + 9% MSCI Emerging Markets (EUR) NR + 18% S&amp;P 500 (USD) NR + 2% Topix 100 (JPY) RI</v>
          </cell>
          <cell r="V54" t="str">
            <v>Official Benchmark</v>
          </cell>
          <cell r="W54" t="str">
            <v>EUR</v>
          </cell>
          <cell r="X54" t="str">
            <v>EUR</v>
          </cell>
          <cell r="Y54">
            <v>44984</v>
          </cell>
          <cell r="Z54">
            <v>37351</v>
          </cell>
          <cell r="AA54" t="str">
            <v>February 2023</v>
          </cell>
          <cell r="AB54">
            <v>774.61</v>
          </cell>
          <cell r="AD54">
            <v>393341857.62</v>
          </cell>
          <cell r="AE54">
            <v>1975833655.8900001</v>
          </cell>
          <cell r="AF54" t="str">
            <v>1975833655.89</v>
          </cell>
        </row>
        <row r="55">
          <cell r="F55" t="str">
            <v>BE6294245129</v>
          </cell>
          <cell r="G55" t="str">
            <v>41181</v>
          </cell>
          <cell r="H55" t="str">
            <v>125149</v>
          </cell>
          <cell r="J55" t="str">
            <v>Share</v>
          </cell>
          <cell r="K55" t="str">
            <v>PRBAL</v>
          </cell>
          <cell r="L55" t="str">
            <v>BNPPF PRIVATE BALANCED</v>
          </cell>
          <cell r="M55" t="str">
            <v>Classic share Distri</v>
          </cell>
          <cell r="N55" t="str">
            <v>D</v>
          </cell>
          <cell r="O55">
            <v>1.4803338546500001E-2</v>
          </cell>
          <cell r="P55" t="str">
            <v>N</v>
          </cell>
          <cell r="Q55" t="str">
            <v>177748</v>
          </cell>
          <cell r="R55" t="str">
            <v>198538</v>
          </cell>
          <cell r="T55" t="str">
            <v>BM BNPPF Private balanced (Official)</v>
          </cell>
          <cell r="U55" t="str">
            <v>11% EURO STOXX (EUR) NR + 22.5% Bloomberg Euro Aggregate Corporate (EUR) RI + 22.5% Bloomberg Euro Aggregate Treasury (EUR) RI + 10% Cash Index Euro Short Term Rate (EUR) RI 365 Days + 5% STOXX Europe 600 (EUR) NR + 9% MSCI Emerging Markets (EUR) NR + 18% S&amp;P 500 (USD) NR + 2% Topix 100 (JPY) RI</v>
          </cell>
          <cell r="V55" t="str">
            <v>Official Benchmark</v>
          </cell>
          <cell r="W55" t="str">
            <v>EUR</v>
          </cell>
          <cell r="X55" t="str">
            <v>EUR</v>
          </cell>
          <cell r="Y55">
            <v>44984</v>
          </cell>
          <cell r="Z55">
            <v>37351</v>
          </cell>
          <cell r="AA55" t="str">
            <v>February 2023</v>
          </cell>
          <cell r="AB55">
            <v>493.6</v>
          </cell>
          <cell r="AD55">
            <v>1029801597.75</v>
          </cell>
          <cell r="AE55">
            <v>1975833655.8900001</v>
          </cell>
          <cell r="AF55" t="str">
            <v>1975833655.89</v>
          </cell>
        </row>
        <row r="56">
          <cell r="F56" t="str">
            <v>BE6294248156</v>
          </cell>
          <cell r="G56" t="str">
            <v>41183</v>
          </cell>
          <cell r="H56" t="str">
            <v>125149</v>
          </cell>
          <cell r="J56" t="str">
            <v>Share</v>
          </cell>
          <cell r="K56" t="str">
            <v>PRBAL</v>
          </cell>
          <cell r="L56" t="str">
            <v>BNPPF PRIVATE BALANCED</v>
          </cell>
          <cell r="M56" t="str">
            <v>Life</v>
          </cell>
          <cell r="N56" t="str">
            <v>C</v>
          </cell>
          <cell r="O56">
            <v>6.6177071941000004E-3</v>
          </cell>
          <cell r="P56" t="str">
            <v>N</v>
          </cell>
          <cell r="Q56" t="str">
            <v>177748</v>
          </cell>
          <cell r="R56" t="str">
            <v>198538</v>
          </cell>
          <cell r="T56" t="str">
            <v>BM BNPPF Private balanced (Official)</v>
          </cell>
          <cell r="U56" t="str">
            <v>11% EURO STOXX (EUR) NR + 22.5% Bloomberg Euro Aggregate Corporate (EUR) RI + 22.5% Bloomberg Euro Aggregate Treasury (EUR) RI + 10% Cash Index Euro Short Term Rate (EUR) RI 365 Days + 5% STOXX Europe 600 (EUR) NR + 9% MSCI Emerging Markets (EUR) NR + 18% S&amp;P 500 (USD) NR + 2% Topix 100 (JPY) RI</v>
          </cell>
          <cell r="V56" t="str">
            <v>Official Benchmark</v>
          </cell>
          <cell r="W56" t="str">
            <v>EUR</v>
          </cell>
          <cell r="X56" t="str">
            <v>EUR</v>
          </cell>
          <cell r="Y56">
            <v>44984</v>
          </cell>
          <cell r="Z56">
            <v>42213</v>
          </cell>
          <cell r="AA56" t="str">
            <v>February 2023</v>
          </cell>
          <cell r="AB56">
            <v>115.29</v>
          </cell>
          <cell r="AD56">
            <v>111974819.87</v>
          </cell>
          <cell r="AE56">
            <v>1975833655.8900001</v>
          </cell>
          <cell r="AF56" t="str">
            <v>1975833655.89</v>
          </cell>
        </row>
        <row r="57">
          <cell r="F57" t="str">
            <v>BE6294260276</v>
          </cell>
          <cell r="G57" t="str">
            <v>41184</v>
          </cell>
          <cell r="H57" t="str">
            <v>125149</v>
          </cell>
          <cell r="J57" t="str">
            <v>Share</v>
          </cell>
          <cell r="K57" t="str">
            <v>PRBAL</v>
          </cell>
          <cell r="L57" t="str">
            <v>BNPPF PRIVATE BALANCED</v>
          </cell>
          <cell r="M57" t="str">
            <v>Select 1</v>
          </cell>
          <cell r="N57" t="str">
            <v>C</v>
          </cell>
          <cell r="O57">
            <v>1.3810921383E-2</v>
          </cell>
          <cell r="P57" t="str">
            <v>N</v>
          </cell>
          <cell r="Q57" t="str">
            <v>177748</v>
          </cell>
          <cell r="R57" t="str">
            <v>198538</v>
          </cell>
          <cell r="T57" t="str">
            <v>BM BNPPF Private balanced (Official)</v>
          </cell>
          <cell r="U57" t="str">
            <v>11% EURO STOXX (EUR) NR + 22.5% Bloomberg Euro Aggregate Corporate (EUR) RI + 22.5% Bloomberg Euro Aggregate Treasury (EUR) RI + 10% Cash Index Euro Short Term Rate (EUR) RI 365 Days + 5% STOXX Europe 600 (EUR) NR + 9% MSCI Emerging Markets (EUR) NR + 18% S&amp;P 500 (USD) NR + 2% Topix 100 (JPY) RI</v>
          </cell>
          <cell r="V57" t="str">
            <v>Official Benchmark</v>
          </cell>
          <cell r="W57" t="str">
            <v>EUR</v>
          </cell>
          <cell r="X57" t="str">
            <v>EUR</v>
          </cell>
          <cell r="Y57">
            <v>44984</v>
          </cell>
          <cell r="Z57">
            <v>42164</v>
          </cell>
          <cell r="AA57" t="str">
            <v>February 2023</v>
          </cell>
          <cell r="AB57">
            <v>108.71</v>
          </cell>
          <cell r="AD57">
            <v>55660814.140000001</v>
          </cell>
          <cell r="AE57">
            <v>1975833655.8900001</v>
          </cell>
          <cell r="AF57" t="str">
            <v>1975833655.89</v>
          </cell>
        </row>
        <row r="58">
          <cell r="F58" t="str">
            <v>BE6294261282</v>
          </cell>
          <cell r="G58" t="str">
            <v>41185</v>
          </cell>
          <cell r="H58" t="str">
            <v>125149</v>
          </cell>
          <cell r="J58" t="str">
            <v>Share</v>
          </cell>
          <cell r="K58" t="str">
            <v>PRBAL</v>
          </cell>
          <cell r="L58" t="str">
            <v>BNPPF PRIVATE BALANCED</v>
          </cell>
          <cell r="M58" t="str">
            <v>Select 1 Distri</v>
          </cell>
          <cell r="N58" t="str">
            <v>D</v>
          </cell>
          <cell r="O58">
            <v>1.3810921383E-2</v>
          </cell>
          <cell r="P58" t="str">
            <v>N</v>
          </cell>
          <cell r="Q58" t="str">
            <v>177748</v>
          </cell>
          <cell r="R58" t="str">
            <v>198538</v>
          </cell>
          <cell r="T58" t="str">
            <v>BM BNPPF Private balanced (Official)</v>
          </cell>
          <cell r="U58" t="str">
            <v>11% EURO STOXX (EUR) NR + 22.5% Bloomberg Euro Aggregate Corporate (EUR) RI + 22.5% Bloomberg Euro Aggregate Treasury (EUR) RI + 10% Cash Index Euro Short Term Rate (EUR) RI 365 Days + 5% STOXX Europe 600 (EUR) NR + 9% MSCI Emerging Markets (EUR) NR + 18% S&amp;P 500 (USD) NR + 2% Topix 100 (JPY) RI</v>
          </cell>
          <cell r="V58" t="str">
            <v>Official Benchmark</v>
          </cell>
          <cell r="W58" t="str">
            <v>EUR</v>
          </cell>
          <cell r="X58" t="str">
            <v>EUR</v>
          </cell>
          <cell r="Y58">
            <v>44984</v>
          </cell>
          <cell r="Z58">
            <v>42164</v>
          </cell>
          <cell r="AA58" t="str">
            <v>February 2023</v>
          </cell>
          <cell r="AB58">
            <v>101.08</v>
          </cell>
          <cell r="AD58">
            <v>224674692.96000001</v>
          </cell>
          <cell r="AE58">
            <v>1975833655.8900001</v>
          </cell>
          <cell r="AF58" t="str">
            <v>1975833655.89</v>
          </cell>
        </row>
        <row r="59">
          <cell r="F59" t="str">
            <v>BE6294262298</v>
          </cell>
          <cell r="G59" t="str">
            <v>41190</v>
          </cell>
          <cell r="H59" t="str">
            <v>142954</v>
          </cell>
          <cell r="J59" t="str">
            <v>Share</v>
          </cell>
          <cell r="K59" t="str">
            <v>PRBALS</v>
          </cell>
          <cell r="L59" t="str">
            <v>BNPPF PRIVATE SUSTAINABLE BALANCED</v>
          </cell>
          <cell r="M59" t="str">
            <v>Classic Solidarity</v>
          </cell>
          <cell r="N59" t="str">
            <v>C</v>
          </cell>
          <cell r="O59">
            <v>1.46516233445E-2</v>
          </cell>
          <cell r="P59" t="str">
            <v>N</v>
          </cell>
          <cell r="Q59" t="str">
            <v>177685</v>
          </cell>
          <cell r="R59" t="str">
            <v>198744</v>
          </cell>
          <cell r="T59" t="str">
            <v>BM BNPPF PRIVATE BALANCED SRI (Official)</v>
          </cell>
          <cell r="U59"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59" t="str">
            <v>Official Benchmark</v>
          </cell>
          <cell r="W59" t="str">
            <v>EUR</v>
          </cell>
          <cell r="X59" t="str">
            <v>EUR</v>
          </cell>
          <cell r="Y59">
            <v>44984</v>
          </cell>
          <cell r="Z59">
            <v>41726</v>
          </cell>
          <cell r="AA59" t="str">
            <v>February 2023</v>
          </cell>
          <cell r="AB59">
            <v>128.76</v>
          </cell>
          <cell r="AD59">
            <v>694094252.99000001</v>
          </cell>
          <cell r="AE59">
            <v>7544240767.7399998</v>
          </cell>
          <cell r="AF59" t="str">
            <v>7544240767.74</v>
          </cell>
        </row>
        <row r="60">
          <cell r="F60" t="str">
            <v>BE6294263304</v>
          </cell>
          <cell r="G60" t="str">
            <v>41191</v>
          </cell>
          <cell r="H60" t="str">
            <v>142954</v>
          </cell>
          <cell r="J60" t="str">
            <v>Share</v>
          </cell>
          <cell r="K60" t="str">
            <v>PRBALS</v>
          </cell>
          <cell r="L60" t="str">
            <v>BNPPF PRIVATE SUSTAINABLE BALANCED</v>
          </cell>
          <cell r="M60" t="str">
            <v>Classic Solidarity Distri</v>
          </cell>
          <cell r="N60" t="str">
            <v>D</v>
          </cell>
          <cell r="O60">
            <v>1.46516233445E-2</v>
          </cell>
          <cell r="P60" t="str">
            <v>N</v>
          </cell>
          <cell r="Q60" t="str">
            <v>177685</v>
          </cell>
          <cell r="R60" t="str">
            <v>198744</v>
          </cell>
          <cell r="T60" t="str">
            <v>BM BNPPF PRIVATE BALANCED SRI (Official)</v>
          </cell>
          <cell r="U60"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0" t="str">
            <v>Official Benchmark</v>
          </cell>
          <cell r="W60" t="str">
            <v>EUR</v>
          </cell>
          <cell r="X60" t="str">
            <v>EUR</v>
          </cell>
          <cell r="Y60">
            <v>44984</v>
          </cell>
          <cell r="Z60">
            <v>41726</v>
          </cell>
          <cell r="AA60" t="str">
            <v>February 2023</v>
          </cell>
          <cell r="AB60">
            <v>117.94</v>
          </cell>
          <cell r="AD60">
            <v>4044783371.6999998</v>
          </cell>
          <cell r="AE60">
            <v>7544240767.7399998</v>
          </cell>
          <cell r="AF60" t="str">
            <v>7544240767.74</v>
          </cell>
        </row>
        <row r="61">
          <cell r="F61" t="str">
            <v>BE6294265325</v>
          </cell>
          <cell r="G61" t="str">
            <v>41192</v>
          </cell>
          <cell r="H61" t="str">
            <v>142954</v>
          </cell>
          <cell r="J61" t="str">
            <v>Share</v>
          </cell>
          <cell r="K61" t="str">
            <v>PRBALS</v>
          </cell>
          <cell r="L61" t="str">
            <v>BNPPF PRIVATE SUSTAINABLE BALANCED</v>
          </cell>
          <cell r="M61" t="str">
            <v>Life</v>
          </cell>
          <cell r="N61" t="str">
            <v>C</v>
          </cell>
          <cell r="O61">
            <v>6.3820235205000004E-3</v>
          </cell>
          <cell r="P61" t="str">
            <v>N</v>
          </cell>
          <cell r="Q61" t="str">
            <v>177685</v>
          </cell>
          <cell r="R61" t="str">
            <v>198744</v>
          </cell>
          <cell r="T61" t="str">
            <v>BM BNPPF PRIVATE BALANCED SRI (Official)</v>
          </cell>
          <cell r="U61"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1" t="str">
            <v>Official Benchmark</v>
          </cell>
          <cell r="W61" t="str">
            <v>EUR</v>
          </cell>
          <cell r="X61" t="str">
            <v>EUR</v>
          </cell>
          <cell r="Y61">
            <v>44984</v>
          </cell>
          <cell r="Z61">
            <v>42424</v>
          </cell>
          <cell r="AA61" t="str">
            <v>February 2023</v>
          </cell>
          <cell r="AB61">
            <v>129.55000000000001</v>
          </cell>
          <cell r="AD61">
            <v>118236965.43000001</v>
          </cell>
          <cell r="AE61">
            <v>7544240767.7399998</v>
          </cell>
          <cell r="AF61" t="str">
            <v>7544240767.74</v>
          </cell>
        </row>
        <row r="62">
          <cell r="F62" t="str">
            <v>BE6294266331</v>
          </cell>
          <cell r="G62" t="str">
            <v>41193</v>
          </cell>
          <cell r="H62" t="str">
            <v>142954</v>
          </cell>
          <cell r="J62" t="str">
            <v>Share</v>
          </cell>
          <cell r="K62" t="str">
            <v>PRBALS</v>
          </cell>
          <cell r="L62" t="str">
            <v>BNPPF PRIVATE SUSTAINABLE BALANCED</v>
          </cell>
          <cell r="M62" t="str">
            <v>Select 1</v>
          </cell>
          <cell r="N62" t="str">
            <v>C</v>
          </cell>
          <cell r="O62">
            <v>1.37158736883E-2</v>
          </cell>
          <cell r="P62" t="str">
            <v>N</v>
          </cell>
          <cell r="Q62" t="str">
            <v>177685</v>
          </cell>
          <cell r="R62" t="str">
            <v>198744</v>
          </cell>
          <cell r="T62" t="str">
            <v>BM BNPPF PRIVATE BALANCED SRI (Official)</v>
          </cell>
          <cell r="U62"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2" t="str">
            <v>Official Benchmark</v>
          </cell>
          <cell r="W62" t="str">
            <v>EUR</v>
          </cell>
          <cell r="X62" t="str">
            <v>EUR</v>
          </cell>
          <cell r="Y62">
            <v>44984</v>
          </cell>
          <cell r="Z62">
            <v>42164</v>
          </cell>
          <cell r="AA62" t="str">
            <v>February 2023</v>
          </cell>
          <cell r="AB62">
            <v>113.77</v>
          </cell>
          <cell r="AD62">
            <v>186346478.91999999</v>
          </cell>
          <cell r="AE62">
            <v>7544240767.7399998</v>
          </cell>
          <cell r="AF62" t="str">
            <v>7544240767.74</v>
          </cell>
        </row>
        <row r="63">
          <cell r="F63" t="str">
            <v>BE6294267347</v>
          </cell>
          <cell r="G63" t="str">
            <v>41194</v>
          </cell>
          <cell r="H63" t="str">
            <v>142954</v>
          </cell>
          <cell r="J63" t="str">
            <v>Share</v>
          </cell>
          <cell r="K63" t="str">
            <v>PRBALS</v>
          </cell>
          <cell r="L63" t="str">
            <v>BNPPF PRIVATE SUSTAINABLE BALANCED</v>
          </cell>
          <cell r="M63" t="str">
            <v>Select 1 Distri</v>
          </cell>
          <cell r="N63" t="str">
            <v>D</v>
          </cell>
          <cell r="O63">
            <v>1.37158736883E-2</v>
          </cell>
          <cell r="P63" t="str">
            <v>N</v>
          </cell>
          <cell r="Q63" t="str">
            <v>177685</v>
          </cell>
          <cell r="R63" t="str">
            <v>198744</v>
          </cell>
          <cell r="T63" t="str">
            <v>BM BNPPF PRIVATE BALANCED SRI (Official)</v>
          </cell>
          <cell r="U63"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3" t="str">
            <v>Official Benchmark</v>
          </cell>
          <cell r="W63" t="str">
            <v>EUR</v>
          </cell>
          <cell r="X63" t="str">
            <v>EUR</v>
          </cell>
          <cell r="Y63">
            <v>44984</v>
          </cell>
          <cell r="Z63">
            <v>42164</v>
          </cell>
          <cell r="AA63" t="str">
            <v>February 2023</v>
          </cell>
          <cell r="AB63">
            <v>105.66</v>
          </cell>
          <cell r="AD63">
            <v>1340061610.3699999</v>
          </cell>
          <cell r="AE63">
            <v>7544240767.7399998</v>
          </cell>
          <cell r="AF63" t="str">
            <v>7544240767.74</v>
          </cell>
        </row>
        <row r="64">
          <cell r="F64" t="str">
            <v>BE6294268352</v>
          </cell>
          <cell r="G64" t="str">
            <v>41186</v>
          </cell>
          <cell r="H64" t="str">
            <v>125149</v>
          </cell>
          <cell r="J64" t="str">
            <v>Share</v>
          </cell>
          <cell r="K64" t="str">
            <v>PRBAL</v>
          </cell>
          <cell r="L64" t="str">
            <v>BNPPF PRIVATE BALANCED</v>
          </cell>
          <cell r="M64" t="str">
            <v>Select 2</v>
          </cell>
          <cell r="N64" t="str">
            <v>C</v>
          </cell>
          <cell r="O64">
            <v>1.17684628934E-2</v>
          </cell>
          <cell r="P64" t="str">
            <v>N</v>
          </cell>
          <cell r="Q64" t="str">
            <v>177748</v>
          </cell>
          <cell r="R64" t="str">
            <v>198538</v>
          </cell>
          <cell r="T64" t="str">
            <v>BM BNPPF Private balanced (Official)</v>
          </cell>
          <cell r="U64" t="str">
            <v>11% EURO STOXX (EUR) NR + 22.5% Bloomberg Euro Aggregate Corporate (EUR) RI + 22.5% Bloomberg Euro Aggregate Treasury (EUR) RI + 10% Cash Index Euro Short Term Rate (EUR) RI 365 Days + 5% STOXX Europe 600 (EUR) NR + 9% MSCI Emerging Markets (EUR) NR + 18% S&amp;P 500 (USD) NR + 2% Topix 100 (JPY) RI</v>
          </cell>
          <cell r="V64" t="str">
            <v>Official Benchmark</v>
          </cell>
          <cell r="W64" t="str">
            <v>EUR</v>
          </cell>
          <cell r="X64" t="str">
            <v>EUR</v>
          </cell>
          <cell r="Y64">
            <v>44984</v>
          </cell>
          <cell r="Z64">
            <v>42164</v>
          </cell>
          <cell r="AA64" t="str">
            <v>February 2023</v>
          </cell>
          <cell r="AB64">
            <v>110.59</v>
          </cell>
          <cell r="AD64">
            <v>22170167.940000001</v>
          </cell>
          <cell r="AE64">
            <v>1975833655.8900001</v>
          </cell>
          <cell r="AF64" t="str">
            <v>1975833655.89</v>
          </cell>
        </row>
        <row r="65">
          <cell r="F65" t="str">
            <v>BE6294269368</v>
          </cell>
          <cell r="G65" t="str">
            <v>41187</v>
          </cell>
          <cell r="H65" t="str">
            <v>125149</v>
          </cell>
          <cell r="J65" t="str">
            <v>Share</v>
          </cell>
          <cell r="K65" t="str">
            <v>PRBAL</v>
          </cell>
          <cell r="L65" t="str">
            <v>BNPPF PRIVATE BALANCED</v>
          </cell>
          <cell r="M65" t="str">
            <v>Select 2 Distri</v>
          </cell>
          <cell r="N65" t="str">
            <v>D</v>
          </cell>
          <cell r="O65">
            <v>1.17684628934E-2</v>
          </cell>
          <cell r="P65" t="str">
            <v>N</v>
          </cell>
          <cell r="Q65" t="str">
            <v>177748</v>
          </cell>
          <cell r="R65" t="str">
            <v>198538</v>
          </cell>
          <cell r="T65" t="str">
            <v>BM BNPPF Private balanced (Official)</v>
          </cell>
          <cell r="U65" t="str">
            <v>11% EURO STOXX (EUR) NR + 22.5% Bloomberg Euro Aggregate Corporate (EUR) RI + 22.5% Bloomberg Euro Aggregate Treasury (EUR) RI + 10% Cash Index Euro Short Term Rate (EUR) RI 365 Days + 5% STOXX Europe 600 (EUR) NR + 9% MSCI Emerging Markets (EUR) NR + 18% S&amp;P 500 (USD) NR + 2% Topix 100 (JPY) RI</v>
          </cell>
          <cell r="V65" t="str">
            <v>Official Benchmark</v>
          </cell>
          <cell r="W65" t="str">
            <v>EUR</v>
          </cell>
          <cell r="X65" t="str">
            <v>EUR</v>
          </cell>
          <cell r="Y65">
            <v>44984</v>
          </cell>
          <cell r="Z65">
            <v>42164</v>
          </cell>
          <cell r="AA65" t="str">
            <v>February 2023</v>
          </cell>
          <cell r="AB65">
            <v>102.53</v>
          </cell>
          <cell r="AD65">
            <v>136199806.69999999</v>
          </cell>
          <cell r="AE65">
            <v>1975833655.8900001</v>
          </cell>
          <cell r="AF65" t="str">
            <v>1975833655.89</v>
          </cell>
        </row>
        <row r="66">
          <cell r="F66" t="str">
            <v>BE6294270374</v>
          </cell>
          <cell r="G66" t="str">
            <v>41195</v>
          </cell>
          <cell r="H66" t="str">
            <v>142954</v>
          </cell>
          <cell r="J66" t="str">
            <v>Share</v>
          </cell>
          <cell r="K66" t="str">
            <v>PRBALS</v>
          </cell>
          <cell r="L66" t="str">
            <v>BNPPF PRIVATE SUSTAINABLE BALANCED</v>
          </cell>
          <cell r="M66" t="str">
            <v>Select 2</v>
          </cell>
          <cell r="N66" t="str">
            <v>C</v>
          </cell>
          <cell r="O66">
            <v>1.1607922423200001E-2</v>
          </cell>
          <cell r="P66" t="str">
            <v>N</v>
          </cell>
          <cell r="Q66" t="str">
            <v>177685</v>
          </cell>
          <cell r="R66" t="str">
            <v>198744</v>
          </cell>
          <cell r="T66" t="str">
            <v>BM BNPPF PRIVATE BALANCED SRI (Official)</v>
          </cell>
          <cell r="U66"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6" t="str">
            <v>Official Benchmark</v>
          </cell>
          <cell r="W66" t="str">
            <v>EUR</v>
          </cell>
          <cell r="X66" t="str">
            <v>EUR</v>
          </cell>
          <cell r="Y66">
            <v>44984</v>
          </cell>
          <cell r="Z66">
            <v>41752</v>
          </cell>
          <cell r="AA66" t="str">
            <v>February 2023</v>
          </cell>
          <cell r="AB66">
            <v>132.18</v>
          </cell>
          <cell r="AD66">
            <v>198713220.77000001</v>
          </cell>
          <cell r="AE66">
            <v>7544240767.7399998</v>
          </cell>
          <cell r="AF66" t="str">
            <v>7544240767.74</v>
          </cell>
        </row>
        <row r="67">
          <cell r="F67" t="str">
            <v>BE6294271380</v>
          </cell>
          <cell r="G67" t="str">
            <v>41196</v>
          </cell>
          <cell r="H67" t="str">
            <v>142954</v>
          </cell>
          <cell r="J67" t="str">
            <v>Share</v>
          </cell>
          <cell r="K67" t="str">
            <v>PRBALS</v>
          </cell>
          <cell r="L67" t="str">
            <v>BNPPF PRIVATE SUSTAINABLE BALANCED</v>
          </cell>
          <cell r="M67" t="str">
            <v>Select 2 Distri</v>
          </cell>
          <cell r="N67" t="str">
            <v>D</v>
          </cell>
          <cell r="O67">
            <v>1.1607922423200001E-2</v>
          </cell>
          <cell r="P67" t="str">
            <v>N</v>
          </cell>
          <cell r="Q67" t="str">
            <v>177685</v>
          </cell>
          <cell r="R67" t="str">
            <v>198744</v>
          </cell>
          <cell r="T67" t="str">
            <v>BM BNPPF PRIVATE BALANCED SRI (Official)</v>
          </cell>
          <cell r="U67"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67" t="str">
            <v>Official Benchmark</v>
          </cell>
          <cell r="W67" t="str">
            <v>EUR</v>
          </cell>
          <cell r="X67" t="str">
            <v>EUR</v>
          </cell>
          <cell r="Y67">
            <v>44984</v>
          </cell>
          <cell r="Z67">
            <v>41752</v>
          </cell>
          <cell r="AA67" t="str">
            <v>February 2023</v>
          </cell>
          <cell r="AB67">
            <v>122.19</v>
          </cell>
          <cell r="AD67">
            <v>958073400.15999997</v>
          </cell>
          <cell r="AE67">
            <v>7544240767.7399998</v>
          </cell>
          <cell r="AF67" t="str">
            <v>7544240767.74</v>
          </cell>
        </row>
        <row r="68">
          <cell r="F68" t="str">
            <v>BE6294272396</v>
          </cell>
          <cell r="G68" t="str">
            <v>41244</v>
          </cell>
          <cell r="H68" t="str">
            <v>125148</v>
          </cell>
          <cell r="J68" t="str">
            <v>Share</v>
          </cell>
          <cell r="K68" t="str">
            <v>PRDEF</v>
          </cell>
          <cell r="L68" t="str">
            <v>BNPPF PRIVATE DEFENSIVE</v>
          </cell>
          <cell r="M68" t="str">
            <v>Classic Share</v>
          </cell>
          <cell r="N68" t="str">
            <v>C</v>
          </cell>
          <cell r="O68">
            <v>1.48033366544E-2</v>
          </cell>
          <cell r="P68" t="str">
            <v>N</v>
          </cell>
          <cell r="Q68" t="str">
            <v>177733</v>
          </cell>
          <cell r="R68" t="str">
            <v>198536</v>
          </cell>
          <cell r="T68" t="str">
            <v>BM BNPPF PRIVATE DEFENSIVE(Official)</v>
          </cell>
          <cell r="U68"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68" t="str">
            <v>Official Benchmark</v>
          </cell>
          <cell r="W68" t="str">
            <v>EUR</v>
          </cell>
          <cell r="X68" t="str">
            <v>EUR</v>
          </cell>
          <cell r="Y68">
            <v>44984</v>
          </cell>
          <cell r="Z68">
            <v>37351</v>
          </cell>
          <cell r="AA68" t="str">
            <v>February 2023</v>
          </cell>
          <cell r="AB68">
            <v>696.9</v>
          </cell>
          <cell r="AD68">
            <v>226177284.28</v>
          </cell>
          <cell r="AE68">
            <v>1680344248.0699999</v>
          </cell>
          <cell r="AF68" t="str">
            <v>1680344248.07</v>
          </cell>
        </row>
        <row r="69">
          <cell r="F69" t="str">
            <v>BE6294273402</v>
          </cell>
          <cell r="G69" t="str">
            <v>41241</v>
          </cell>
          <cell r="H69" t="str">
            <v>125148</v>
          </cell>
          <cell r="J69" t="str">
            <v>Share</v>
          </cell>
          <cell r="K69" t="str">
            <v>PRDEF</v>
          </cell>
          <cell r="L69" t="str">
            <v>BNPPF PRIVATE DEFENSIVE</v>
          </cell>
          <cell r="M69" t="str">
            <v>Classic share Distri</v>
          </cell>
          <cell r="N69" t="str">
            <v>D</v>
          </cell>
          <cell r="O69">
            <v>1.48033366544E-2</v>
          </cell>
          <cell r="P69" t="str">
            <v>N</v>
          </cell>
          <cell r="Q69" t="str">
            <v>177733</v>
          </cell>
          <cell r="R69" t="str">
            <v>198536</v>
          </cell>
          <cell r="T69" t="str">
            <v>BM BNPPF PRIVATE DEFENSIVE(Official)</v>
          </cell>
          <cell r="U69"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69" t="str">
            <v>Official Benchmark</v>
          </cell>
          <cell r="W69" t="str">
            <v>EUR</v>
          </cell>
          <cell r="X69" t="str">
            <v>EUR</v>
          </cell>
          <cell r="Y69">
            <v>44984</v>
          </cell>
          <cell r="Z69">
            <v>37351</v>
          </cell>
          <cell r="AA69" t="str">
            <v>February 2023</v>
          </cell>
          <cell r="AB69">
            <v>454.08</v>
          </cell>
          <cell r="AD69">
            <v>999350436.15999997</v>
          </cell>
          <cell r="AE69">
            <v>1680344248.0699999</v>
          </cell>
          <cell r="AF69" t="str">
            <v>1680344248.07</v>
          </cell>
        </row>
        <row r="70">
          <cell r="F70" t="str">
            <v>BE6294274418</v>
          </cell>
          <cell r="G70" t="str">
            <v>41247</v>
          </cell>
          <cell r="H70" t="str">
            <v>125148</v>
          </cell>
          <cell r="J70" t="str">
            <v>Share</v>
          </cell>
          <cell r="K70" t="str">
            <v>PRDEF</v>
          </cell>
          <cell r="L70" t="str">
            <v>BNPPF PRIVATE DEFENSIVE</v>
          </cell>
          <cell r="M70" t="str">
            <v>Life</v>
          </cell>
          <cell r="N70" t="str">
            <v>C</v>
          </cell>
          <cell r="O70">
            <v>6.6879730378999998E-3</v>
          </cell>
          <cell r="P70" t="str">
            <v>N</v>
          </cell>
          <cell r="Q70" t="str">
            <v>177733</v>
          </cell>
          <cell r="R70" t="str">
            <v>198536</v>
          </cell>
          <cell r="T70" t="str">
            <v>BM BNPPF PRIVATE DEFENSIVE(Official)</v>
          </cell>
          <cell r="U70"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70" t="str">
            <v>Official Benchmark</v>
          </cell>
          <cell r="W70" t="str">
            <v>EUR</v>
          </cell>
          <cell r="X70" t="str">
            <v>EUR</v>
          </cell>
          <cell r="Y70">
            <v>44984</v>
          </cell>
          <cell r="Z70">
            <v>42212</v>
          </cell>
          <cell r="AA70" t="str">
            <v>February 2023</v>
          </cell>
          <cell r="AB70">
            <v>104.25</v>
          </cell>
          <cell r="AD70">
            <v>126120777.25</v>
          </cell>
          <cell r="AE70">
            <v>1680344248.0699999</v>
          </cell>
          <cell r="AF70" t="str">
            <v>1680344248.07</v>
          </cell>
        </row>
        <row r="71">
          <cell r="F71" t="str">
            <v>BE6294275423</v>
          </cell>
          <cell r="G71" t="str">
            <v>41242</v>
          </cell>
          <cell r="H71" t="str">
            <v>125148</v>
          </cell>
          <cell r="J71" t="str">
            <v>Share</v>
          </cell>
          <cell r="K71" t="str">
            <v>PRDEF</v>
          </cell>
          <cell r="L71" t="str">
            <v>BNPPF PRIVATE DEFENSIVE</v>
          </cell>
          <cell r="M71" t="str">
            <v>Select 1 Distri</v>
          </cell>
          <cell r="N71" t="str">
            <v>D</v>
          </cell>
          <cell r="O71">
            <v>1.3724959996299999E-2</v>
          </cell>
          <cell r="P71" t="str">
            <v>N</v>
          </cell>
          <cell r="Q71" t="str">
            <v>177733</v>
          </cell>
          <cell r="R71" t="str">
            <v>198536</v>
          </cell>
          <cell r="T71" t="str">
            <v>BM BNPPF PRIVATE DEFENSIVE(Official)</v>
          </cell>
          <cell r="U71"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71" t="str">
            <v>Official Benchmark</v>
          </cell>
          <cell r="W71" t="str">
            <v>EUR</v>
          </cell>
          <cell r="X71" t="str">
            <v>EUR</v>
          </cell>
          <cell r="Y71">
            <v>44984</v>
          </cell>
          <cell r="Z71">
            <v>42164</v>
          </cell>
          <cell r="AA71" t="str">
            <v>February 2023</v>
          </cell>
          <cell r="AB71">
            <v>93.65</v>
          </cell>
          <cell r="AD71">
            <v>163110785.72</v>
          </cell>
          <cell r="AE71">
            <v>1680344248.0699999</v>
          </cell>
          <cell r="AF71" t="str">
            <v>1680344248.07</v>
          </cell>
        </row>
        <row r="72">
          <cell r="F72" t="str">
            <v>BE6294276439</v>
          </cell>
          <cell r="G72" t="str">
            <v>41245</v>
          </cell>
          <cell r="H72" t="str">
            <v>125148</v>
          </cell>
          <cell r="J72" t="str">
            <v>Share</v>
          </cell>
          <cell r="K72" t="str">
            <v>PRDEF</v>
          </cell>
          <cell r="L72" t="str">
            <v>BNPPF PRIVATE DEFENSIVE</v>
          </cell>
          <cell r="M72" t="str">
            <v>Select 1</v>
          </cell>
          <cell r="N72" t="str">
            <v>C</v>
          </cell>
          <cell r="O72">
            <v>1.3724959996299999E-2</v>
          </cell>
          <cell r="P72" t="str">
            <v>N</v>
          </cell>
          <cell r="Q72" t="str">
            <v>177733</v>
          </cell>
          <cell r="R72" t="str">
            <v>198536</v>
          </cell>
          <cell r="T72" t="str">
            <v>BM BNPPF PRIVATE DEFENSIVE(Official)</v>
          </cell>
          <cell r="U72"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72" t="str">
            <v>Official Benchmark</v>
          </cell>
          <cell r="W72" t="str">
            <v>EUR</v>
          </cell>
          <cell r="X72" t="str">
            <v>EUR</v>
          </cell>
          <cell r="Y72">
            <v>44984</v>
          </cell>
          <cell r="Z72">
            <v>42164</v>
          </cell>
          <cell r="AA72" t="str">
            <v>February 2023</v>
          </cell>
          <cell r="AB72">
            <v>98.27</v>
          </cell>
          <cell r="AD72">
            <v>29966711.050000001</v>
          </cell>
          <cell r="AE72">
            <v>1680344248.0699999</v>
          </cell>
          <cell r="AF72" t="str">
            <v>1680344248.07</v>
          </cell>
        </row>
        <row r="73">
          <cell r="F73" t="str">
            <v>BE6294278450</v>
          </cell>
          <cell r="G73" t="str">
            <v>41246</v>
          </cell>
          <cell r="H73" t="str">
            <v>125148</v>
          </cell>
          <cell r="J73" t="str">
            <v>Share</v>
          </cell>
          <cell r="K73" t="str">
            <v>PRDEF</v>
          </cell>
          <cell r="L73" t="str">
            <v>BNPPF PRIVATE DEFENSIVE</v>
          </cell>
          <cell r="M73" t="str">
            <v>Select 2</v>
          </cell>
          <cell r="N73" t="str">
            <v>C</v>
          </cell>
          <cell r="O73">
            <v>1.15793871703E-2</v>
          </cell>
          <cell r="P73" t="str">
            <v>N</v>
          </cell>
          <cell r="Q73" t="str">
            <v>177733</v>
          </cell>
          <cell r="R73" t="str">
            <v>198536</v>
          </cell>
          <cell r="T73" t="str">
            <v>BM BNPPF PRIVATE DEFENSIVE(Official)</v>
          </cell>
          <cell r="U73"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73" t="str">
            <v>Official Benchmark</v>
          </cell>
          <cell r="W73" t="str">
            <v>EUR</v>
          </cell>
          <cell r="X73" t="str">
            <v>EUR</v>
          </cell>
          <cell r="Y73">
            <v>44984</v>
          </cell>
          <cell r="Z73">
            <v>42164</v>
          </cell>
          <cell r="AA73" t="str">
            <v>February 2023</v>
          </cell>
          <cell r="AB73">
            <v>100.55</v>
          </cell>
          <cell r="AD73">
            <v>20683328.68</v>
          </cell>
          <cell r="AE73">
            <v>1680344248.0699999</v>
          </cell>
          <cell r="AF73" t="str">
            <v>1680344248.07</v>
          </cell>
        </row>
        <row r="74">
          <cell r="F74" t="str">
            <v>BE6294279466</v>
          </cell>
          <cell r="G74" t="str">
            <v>41243</v>
          </cell>
          <cell r="H74" t="str">
            <v>125148</v>
          </cell>
          <cell r="J74" t="str">
            <v>Share</v>
          </cell>
          <cell r="K74" t="str">
            <v>PRDEF</v>
          </cell>
          <cell r="L74" t="str">
            <v>BNPPF PRIVATE DEFENSIVE</v>
          </cell>
          <cell r="M74" t="str">
            <v>Select 2 Distri</v>
          </cell>
          <cell r="N74" t="str">
            <v>D</v>
          </cell>
          <cell r="O74">
            <v>1.15793871703E-2</v>
          </cell>
          <cell r="P74" t="str">
            <v>N</v>
          </cell>
          <cell r="Q74" t="str">
            <v>177733</v>
          </cell>
          <cell r="R74" t="str">
            <v>198536</v>
          </cell>
          <cell r="T74" t="str">
            <v>BM BNPPF PRIVATE DEFENSIVE(Official)</v>
          </cell>
          <cell r="U74"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74" t="str">
            <v>Official Benchmark</v>
          </cell>
          <cell r="W74" t="str">
            <v>EUR</v>
          </cell>
          <cell r="X74" t="str">
            <v>EUR</v>
          </cell>
          <cell r="Y74">
            <v>44984</v>
          </cell>
          <cell r="Z74">
            <v>42164</v>
          </cell>
          <cell r="AA74" t="str">
            <v>February 2023</v>
          </cell>
          <cell r="AB74">
            <v>95.13</v>
          </cell>
          <cell r="AD74">
            <v>114412443.69</v>
          </cell>
          <cell r="AE74">
            <v>1680344248.0699999</v>
          </cell>
          <cell r="AF74" t="str">
            <v>1680344248.07</v>
          </cell>
        </row>
        <row r="75">
          <cell r="F75" t="str">
            <v>BE6294303704</v>
          </cell>
          <cell r="G75" t="str">
            <v>41200</v>
          </cell>
          <cell r="H75" t="str">
            <v>124972</v>
          </cell>
          <cell r="J75" t="str">
            <v>Share</v>
          </cell>
          <cell r="K75" t="str">
            <v>PRCONSE</v>
          </cell>
          <cell r="L75" t="str">
            <v>BNPPF PRIVATE CONSERVATIVE</v>
          </cell>
          <cell r="M75" t="str">
            <v>Classic Share</v>
          </cell>
          <cell r="N75" t="str">
            <v>C</v>
          </cell>
          <cell r="O75">
            <v>8.7325043268000006E-3</v>
          </cell>
          <cell r="P75" t="str">
            <v>N</v>
          </cell>
          <cell r="Q75" t="str">
            <v>177834</v>
          </cell>
          <cell r="R75" t="str">
            <v>198534</v>
          </cell>
          <cell r="T75" t="str">
            <v>BM BNPPF PRIVATE CONSERVATIVE(Official)</v>
          </cell>
          <cell r="U75" t="str">
            <v>45% Bloomberg Euro Aggregate Corporate (RI) + 45% Bloomberg Euro Aggregate Treasury (RI) + 10% Cash Index â¬STR (RI) -- (EUR)</v>
          </cell>
          <cell r="V75" t="str">
            <v>Official Benchmark</v>
          </cell>
          <cell r="W75" t="str">
            <v>EUR</v>
          </cell>
          <cell r="X75" t="str">
            <v>EUR</v>
          </cell>
          <cell r="Y75">
            <v>44984</v>
          </cell>
          <cell r="Z75">
            <v>38814</v>
          </cell>
          <cell r="AA75" t="str">
            <v>February 2023</v>
          </cell>
          <cell r="AB75">
            <v>596.47</v>
          </cell>
          <cell r="AD75">
            <v>12499644.67</v>
          </cell>
          <cell r="AE75">
            <v>88235558.5</v>
          </cell>
          <cell r="AF75" t="str">
            <v>88235558.5</v>
          </cell>
        </row>
        <row r="76">
          <cell r="F76" t="str">
            <v>BE6294304710</v>
          </cell>
          <cell r="G76" t="str">
            <v>41197</v>
          </cell>
          <cell r="H76" t="str">
            <v>124972</v>
          </cell>
          <cell r="J76" t="str">
            <v>Share</v>
          </cell>
          <cell r="K76" t="str">
            <v>PRCONSE</v>
          </cell>
          <cell r="L76" t="str">
            <v>BNPPF PRIVATE CONSERVATIVE</v>
          </cell>
          <cell r="M76" t="str">
            <v>Classic share Distri</v>
          </cell>
          <cell r="N76" t="str">
            <v>D</v>
          </cell>
          <cell r="O76">
            <v>8.7325043268000006E-3</v>
          </cell>
          <cell r="P76" t="str">
            <v>N</v>
          </cell>
          <cell r="Q76" t="str">
            <v>177834</v>
          </cell>
          <cell r="R76" t="str">
            <v>198534</v>
          </cell>
          <cell r="T76" t="str">
            <v>BM BNPPF PRIVATE CONSERVATIVE(Official)</v>
          </cell>
          <cell r="U76" t="str">
            <v>45% Bloomberg Euro Aggregate Corporate (RI) + 45% Bloomberg Euro Aggregate Treasury (RI) + 10% Cash Index â¬STR (RI) -- (EUR)</v>
          </cell>
          <cell r="V76" t="str">
            <v>Official Benchmark</v>
          </cell>
          <cell r="W76" t="str">
            <v>EUR</v>
          </cell>
          <cell r="X76" t="str">
            <v>EUR</v>
          </cell>
          <cell r="Y76">
            <v>44984</v>
          </cell>
          <cell r="Z76">
            <v>38814</v>
          </cell>
          <cell r="AA76" t="str">
            <v>February 2023</v>
          </cell>
          <cell r="AB76">
            <v>451.25</v>
          </cell>
          <cell r="AD76">
            <v>57552891</v>
          </cell>
          <cell r="AE76">
            <v>88235558.5</v>
          </cell>
          <cell r="AF76" t="str">
            <v>88235558.5</v>
          </cell>
        </row>
        <row r="77">
          <cell r="F77" t="str">
            <v>BE6294305725</v>
          </cell>
          <cell r="G77" t="str">
            <v>41201</v>
          </cell>
          <cell r="H77" t="str">
            <v>124972</v>
          </cell>
          <cell r="J77" t="str">
            <v>Share</v>
          </cell>
          <cell r="K77" t="str">
            <v>PRCONSE</v>
          </cell>
          <cell r="L77" t="str">
            <v>BNPPF PRIVATE CONSERVATIVE</v>
          </cell>
          <cell r="M77" t="str">
            <v>Life</v>
          </cell>
          <cell r="N77" t="str">
            <v>C</v>
          </cell>
          <cell r="O77">
            <v>3.4862391475999998E-3</v>
          </cell>
          <cell r="P77" t="str">
            <v>N</v>
          </cell>
          <cell r="Q77" t="str">
            <v>177834</v>
          </cell>
          <cell r="R77" t="str">
            <v>198534</v>
          </cell>
          <cell r="T77" t="str">
            <v>BM BNPPF PRIVATE CONSERVATIVE(Official)</v>
          </cell>
          <cell r="U77" t="str">
            <v>45% Bloomberg Euro Aggregate Corporate (RI) + 45% Bloomberg Euro Aggregate Treasury (RI) + 10% Cash Index â¬STR (RI) -- (EUR)</v>
          </cell>
          <cell r="V77" t="str">
            <v>Official Benchmark</v>
          </cell>
          <cell r="W77" t="str">
            <v>EUR</v>
          </cell>
          <cell r="X77" t="str">
            <v>EUR</v>
          </cell>
          <cell r="Y77">
            <v>44984</v>
          </cell>
          <cell r="Z77">
            <v>42212</v>
          </cell>
          <cell r="AA77" t="str">
            <v>February 2023</v>
          </cell>
          <cell r="AB77">
            <v>96.81</v>
          </cell>
          <cell r="AD77">
            <v>3130948.01</v>
          </cell>
          <cell r="AE77">
            <v>88235558.5</v>
          </cell>
          <cell r="AF77" t="str">
            <v>88235558.5</v>
          </cell>
        </row>
        <row r="78">
          <cell r="F78" t="str">
            <v>BE6294307747</v>
          </cell>
          <cell r="G78" t="str">
            <v>41202</v>
          </cell>
          <cell r="H78" t="str">
            <v>124972</v>
          </cell>
          <cell r="J78" t="str">
            <v>Share</v>
          </cell>
          <cell r="K78" t="str">
            <v>PRCONSE</v>
          </cell>
          <cell r="L78" t="str">
            <v>BNPPF PRIVATE CONSERVATIVE</v>
          </cell>
          <cell r="M78" t="str">
            <v>Select 1</v>
          </cell>
          <cell r="N78" t="str">
            <v>C</v>
          </cell>
          <cell r="O78">
            <v>8.0573866721000004E-3</v>
          </cell>
          <cell r="P78" t="str">
            <v>N</v>
          </cell>
          <cell r="Q78" t="str">
            <v>177834</v>
          </cell>
          <cell r="R78" t="str">
            <v>198534</v>
          </cell>
          <cell r="T78" t="str">
            <v>BM BNPPF PRIVATE CONSERVATIVE(Official)</v>
          </cell>
          <cell r="U78" t="str">
            <v>45% Bloomberg Euro Aggregate Corporate (RI) + 45% Bloomberg Euro Aggregate Treasury (RI) + 10% Cash Index â¬STR (RI) -- (EUR)</v>
          </cell>
          <cell r="V78" t="str">
            <v>Official Benchmark</v>
          </cell>
          <cell r="W78" t="str">
            <v>EUR</v>
          </cell>
          <cell r="X78" t="str">
            <v>EUR</v>
          </cell>
          <cell r="Y78">
            <v>44984</v>
          </cell>
          <cell r="Z78">
            <v>42164</v>
          </cell>
          <cell r="AA78" t="str">
            <v>February 2023</v>
          </cell>
          <cell r="AB78">
            <v>93.69</v>
          </cell>
          <cell r="AD78">
            <v>2666981.6</v>
          </cell>
          <cell r="AE78">
            <v>88235558.5</v>
          </cell>
          <cell r="AF78" t="str">
            <v>88235558.5</v>
          </cell>
        </row>
        <row r="79">
          <cell r="F79" t="str">
            <v>BE6294309768</v>
          </cell>
          <cell r="G79" t="str">
            <v>41198</v>
          </cell>
          <cell r="H79" t="str">
            <v>124972</v>
          </cell>
          <cell r="J79" t="str">
            <v>Share</v>
          </cell>
          <cell r="K79" t="str">
            <v>PRCONSE</v>
          </cell>
          <cell r="L79" t="str">
            <v>BNPPF PRIVATE CONSERVATIVE</v>
          </cell>
          <cell r="M79" t="str">
            <v>Select 1 Distri</v>
          </cell>
          <cell r="N79" t="str">
            <v>D</v>
          </cell>
          <cell r="O79">
            <v>8.0573866721000004E-3</v>
          </cell>
          <cell r="P79" t="str">
            <v>N</v>
          </cell>
          <cell r="Q79" t="str">
            <v>177834</v>
          </cell>
          <cell r="R79" t="str">
            <v>198534</v>
          </cell>
          <cell r="T79" t="str">
            <v>BM BNPPF PRIVATE CONSERVATIVE(Official)</v>
          </cell>
          <cell r="U79" t="str">
            <v>45% Bloomberg Euro Aggregate Corporate (RI) + 45% Bloomberg Euro Aggregate Treasury (RI) + 10% Cash Index â¬STR (RI) -- (EUR)</v>
          </cell>
          <cell r="V79" t="str">
            <v>Official Benchmark</v>
          </cell>
          <cell r="W79" t="str">
            <v>EUR</v>
          </cell>
          <cell r="X79" t="str">
            <v>EUR</v>
          </cell>
          <cell r="Y79">
            <v>44984</v>
          </cell>
          <cell r="Z79">
            <v>42164</v>
          </cell>
          <cell r="AA79" t="str">
            <v>February 2023</v>
          </cell>
          <cell r="AB79">
            <v>92.22</v>
          </cell>
          <cell r="AD79">
            <v>5260849.1500000004</v>
          </cell>
          <cell r="AE79">
            <v>88235558.5</v>
          </cell>
          <cell r="AF79" t="str">
            <v>88235558.5</v>
          </cell>
        </row>
        <row r="80">
          <cell r="F80" t="str">
            <v>BE6294310774</v>
          </cell>
          <cell r="G80" t="str">
            <v>41203</v>
          </cell>
          <cell r="H80" t="str">
            <v>124972</v>
          </cell>
          <cell r="J80" t="str">
            <v>Share</v>
          </cell>
          <cell r="K80" t="str">
            <v>PRCONSE</v>
          </cell>
          <cell r="L80" t="str">
            <v>BNPPF PRIVATE CONSERVATIVE</v>
          </cell>
          <cell r="N80" t="str">
            <v>C</v>
          </cell>
          <cell r="O80">
            <v>7.3668364525E-3</v>
          </cell>
          <cell r="P80" t="str">
            <v>N</v>
          </cell>
          <cell r="Q80" t="str">
            <v>177834</v>
          </cell>
          <cell r="R80" t="str">
            <v>198534</v>
          </cell>
          <cell r="T80" t="str">
            <v>BM BNPPF PRIVATE CONSERVATIVE(Official)</v>
          </cell>
          <cell r="U80" t="str">
            <v>45% Bloomberg Euro Aggregate Corporate (RI) + 45% Bloomberg Euro Aggregate Treasury (RI) + 10% Cash Index â¬STR (RI) -- (EUR)</v>
          </cell>
          <cell r="V80" t="str">
            <v>Official Benchmark</v>
          </cell>
          <cell r="W80" t="str">
            <v>EUR</v>
          </cell>
          <cell r="X80" t="str">
            <v>EUR</v>
          </cell>
          <cell r="Y80">
            <v>44984</v>
          </cell>
          <cell r="Z80">
            <v>42164</v>
          </cell>
          <cell r="AA80" t="str">
            <v>February 2023</v>
          </cell>
          <cell r="AB80">
            <v>90.06</v>
          </cell>
          <cell r="AD80">
            <v>1072364.5</v>
          </cell>
          <cell r="AE80">
            <v>88235558.5</v>
          </cell>
          <cell r="AF80" t="str">
            <v>88235558.5</v>
          </cell>
        </row>
        <row r="81">
          <cell r="F81" t="str">
            <v>BE6294311780</v>
          </cell>
          <cell r="G81" t="str">
            <v>41199</v>
          </cell>
          <cell r="H81" t="str">
            <v>124972</v>
          </cell>
          <cell r="J81" t="str">
            <v>Share</v>
          </cell>
          <cell r="K81" t="str">
            <v>PRCONSE</v>
          </cell>
          <cell r="L81" t="str">
            <v>BNPPF PRIVATE CONSERVATIVE</v>
          </cell>
          <cell r="M81" t="str">
            <v>Select 2 Distri</v>
          </cell>
          <cell r="N81" t="str">
            <v>D</v>
          </cell>
          <cell r="O81">
            <v>7.3570282930999998E-3</v>
          </cell>
          <cell r="P81" t="str">
            <v>N</v>
          </cell>
          <cell r="Q81" t="str">
            <v>177834</v>
          </cell>
          <cell r="R81" t="str">
            <v>198534</v>
          </cell>
          <cell r="T81" t="str">
            <v>BM BNPPF PRIVATE CONSERVATIVE(Official)</v>
          </cell>
          <cell r="U81" t="str">
            <v>45% Bloomberg Euro Aggregate Corporate (RI) + 45% Bloomberg Euro Aggregate Treasury (RI) + 10% Cash Index â¬STR (RI) -- (EUR)</v>
          </cell>
          <cell r="V81" t="str">
            <v>Official Benchmark</v>
          </cell>
          <cell r="W81" t="str">
            <v>EUR</v>
          </cell>
          <cell r="X81" t="str">
            <v>EUR</v>
          </cell>
          <cell r="Y81">
            <v>44984</v>
          </cell>
          <cell r="Z81">
            <v>42164</v>
          </cell>
          <cell r="AA81" t="str">
            <v>February 2023</v>
          </cell>
          <cell r="AB81">
            <v>93.08</v>
          </cell>
          <cell r="AD81">
            <v>5787828.5800000001</v>
          </cell>
          <cell r="AE81">
            <v>88235558.5</v>
          </cell>
          <cell r="AF81" t="str">
            <v>88235558.5</v>
          </cell>
        </row>
        <row r="82">
          <cell r="F82" t="str">
            <v>BE6294315823</v>
          </cell>
          <cell r="G82" t="str">
            <v>41249</v>
          </cell>
          <cell r="H82" t="str">
            <v>148128</v>
          </cell>
          <cell r="J82" t="str">
            <v>Share</v>
          </cell>
          <cell r="K82" t="str">
            <v>PRWBAL</v>
          </cell>
          <cell r="L82" t="str">
            <v>BNPPF PRIVATE WEALTH SUSTAINABLE BALANCED</v>
          </cell>
          <cell r="M82" t="str">
            <v>Wealth</v>
          </cell>
          <cell r="N82" t="str">
            <v>C</v>
          </cell>
          <cell r="O82">
            <v>7.7242500874999996E-3</v>
          </cell>
          <cell r="P82" t="str">
            <v>N</v>
          </cell>
          <cell r="Q82" t="str">
            <v>177704</v>
          </cell>
          <cell r="R82" t="str">
            <v>198745</v>
          </cell>
          <cell r="T82" t="str">
            <v>BM BNPPF PRIVATE WEALTH BALANCE(Official)</v>
          </cell>
          <cell r="U82" t="str">
            <v>11% EURO STOXX (EUR) NR + 9% MSCI Emerging Markets (Free) (EUR) NR + 22.5% Bloomberg Euro Aggregate Corporate (EUR) RI + 10% Cash Index Euro Short Term Rate (EUR) RI 365 Days + 2% Topix 100 (JPY) RI + 5% STOXX Europe 600 (EUR) NR + 18% S&amp;P 500 (USD) NR + 22.5% Bloomberg Euro Aggregate Treasury (EUR) RI</v>
          </cell>
          <cell r="V82" t="str">
            <v>Official Benchmark</v>
          </cell>
          <cell r="W82" t="str">
            <v>EUR</v>
          </cell>
          <cell r="X82" t="str">
            <v>EUR</v>
          </cell>
          <cell r="Y82">
            <v>44984</v>
          </cell>
          <cell r="Z82">
            <v>42199</v>
          </cell>
          <cell r="AA82" t="str">
            <v>February 2023</v>
          </cell>
          <cell r="AB82">
            <v>117.16</v>
          </cell>
          <cell r="AD82">
            <v>62176689.439999998</v>
          </cell>
          <cell r="AE82">
            <v>416187962.38999999</v>
          </cell>
          <cell r="AF82" t="str">
            <v>416187962.39</v>
          </cell>
        </row>
        <row r="83">
          <cell r="F83" t="str">
            <v>BE6294316839</v>
          </cell>
          <cell r="G83" t="str">
            <v>41248</v>
          </cell>
          <cell r="H83" t="str">
            <v>148128</v>
          </cell>
          <cell r="J83" t="str">
            <v>Share</v>
          </cell>
          <cell r="K83" t="str">
            <v>PRWBAL</v>
          </cell>
          <cell r="L83" t="str">
            <v>BNPPF PRIVATE WEALTH SUSTAINABLE BALANCED</v>
          </cell>
          <cell r="M83" t="str">
            <v>Wealth</v>
          </cell>
          <cell r="N83" t="str">
            <v>D</v>
          </cell>
          <cell r="O83">
            <v>7.7242500874999996E-3</v>
          </cell>
          <cell r="P83" t="str">
            <v>N</v>
          </cell>
          <cell r="Q83" t="str">
            <v>177704</v>
          </cell>
          <cell r="R83" t="str">
            <v>198745</v>
          </cell>
          <cell r="T83" t="str">
            <v>BM BNPPF PRIVATE WEALTH BALANCE(Official)</v>
          </cell>
          <cell r="U83" t="str">
            <v>11% EURO STOXX (EUR) NR + 9% MSCI Emerging Markets (Free) (EUR) NR + 22.5% Bloomberg Euro Aggregate Corporate (EUR) RI + 10% Cash Index Euro Short Term Rate (EUR) RI 365 Days + 2% Topix 100 (JPY) RI + 5% STOXX Europe 600 (EUR) NR + 18% S&amp;P 500 (USD) NR + 22.5% Bloomberg Euro Aggregate Treasury (EUR) RI</v>
          </cell>
          <cell r="V83" t="str">
            <v>Official Benchmark</v>
          </cell>
          <cell r="W83" t="str">
            <v>EUR</v>
          </cell>
          <cell r="X83" t="str">
            <v>EUR</v>
          </cell>
          <cell r="Y83">
            <v>44984</v>
          </cell>
          <cell r="Z83">
            <v>42199</v>
          </cell>
          <cell r="AA83" t="str">
            <v>February 2023</v>
          </cell>
          <cell r="AB83">
            <v>109.28</v>
          </cell>
          <cell r="AD83">
            <v>167845762.34</v>
          </cell>
          <cell r="AE83">
            <v>416187962.38999999</v>
          </cell>
          <cell r="AF83" t="str">
            <v>416187962.39</v>
          </cell>
        </row>
        <row r="84">
          <cell r="F84" t="str">
            <v>BE6294318850</v>
          </cell>
          <cell r="G84" t="str">
            <v>41251</v>
          </cell>
          <cell r="H84" t="str">
            <v>148129</v>
          </cell>
          <cell r="J84" t="str">
            <v>Share</v>
          </cell>
          <cell r="K84" t="str">
            <v>PRWDEF</v>
          </cell>
          <cell r="L84" t="str">
            <v>BNPPF PRIVATE WEALTH SUSTAINABLE DEFENSIVE</v>
          </cell>
          <cell r="M84" t="str">
            <v>Wealth</v>
          </cell>
          <cell r="N84" t="str">
            <v>C</v>
          </cell>
          <cell r="O84">
            <v>7.7242500874999996E-3</v>
          </cell>
          <cell r="P84" t="str">
            <v>N</v>
          </cell>
          <cell r="Q84" t="str">
            <v>177717</v>
          </cell>
          <cell r="R84" t="str">
            <v>198754</v>
          </cell>
          <cell r="T84" t="str">
            <v>BM BNPPF Private Wealth Defence (Official)</v>
          </cell>
          <cell r="U84"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84" t="str">
            <v>Official Benchmark</v>
          </cell>
          <cell r="W84" t="str">
            <v>EUR</v>
          </cell>
          <cell r="X84" t="str">
            <v>EUR</v>
          </cell>
          <cell r="Y84">
            <v>44984</v>
          </cell>
          <cell r="Z84">
            <v>42199</v>
          </cell>
          <cell r="AA84" t="str">
            <v>February 2023</v>
          </cell>
          <cell r="AB84">
            <v>102.33</v>
          </cell>
          <cell r="AD84">
            <v>85344159.909999996</v>
          </cell>
          <cell r="AE84">
            <v>197139915.00999999</v>
          </cell>
          <cell r="AF84" t="str">
            <v>197139915.01</v>
          </cell>
        </row>
        <row r="85">
          <cell r="F85" t="str">
            <v>BE6294319866</v>
          </cell>
          <cell r="G85" t="str">
            <v>41250</v>
          </cell>
          <cell r="H85" t="str">
            <v>148129</v>
          </cell>
          <cell r="J85" t="str">
            <v>Share</v>
          </cell>
          <cell r="K85" t="str">
            <v>PRWDEF</v>
          </cell>
          <cell r="L85" t="str">
            <v>BNPPF PRIVATE WEALTH SUSTAINABLE DEFENSIVE</v>
          </cell>
          <cell r="M85" t="str">
            <v>Wealth</v>
          </cell>
          <cell r="N85" t="str">
            <v>D</v>
          </cell>
          <cell r="O85">
            <v>7.7242500874999996E-3</v>
          </cell>
          <cell r="P85" t="str">
            <v>N</v>
          </cell>
          <cell r="Q85" t="str">
            <v>177717</v>
          </cell>
          <cell r="R85" t="str">
            <v>198754</v>
          </cell>
          <cell r="T85" t="str">
            <v>BM BNPPF Private Wealth Defence (Official)</v>
          </cell>
          <cell r="U85"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85" t="str">
            <v>Official Benchmark</v>
          </cell>
          <cell r="W85" t="str">
            <v>EUR</v>
          </cell>
          <cell r="X85" t="str">
            <v>EUR</v>
          </cell>
          <cell r="Y85">
            <v>44984</v>
          </cell>
          <cell r="Z85">
            <v>42199</v>
          </cell>
          <cell r="AA85" t="str">
            <v>February 2023</v>
          </cell>
          <cell r="AB85">
            <v>98.14</v>
          </cell>
          <cell r="AD85">
            <v>40976134.240000002</v>
          </cell>
          <cell r="AE85">
            <v>197139915.00999999</v>
          </cell>
          <cell r="AF85" t="str">
            <v>197139915.01</v>
          </cell>
        </row>
        <row r="86">
          <cell r="F86" t="str">
            <v>BE6294353238</v>
          </cell>
          <cell r="G86" t="str">
            <v>41211</v>
          </cell>
          <cell r="H86" t="str">
            <v>125150</v>
          </cell>
          <cell r="J86" t="str">
            <v>Share</v>
          </cell>
          <cell r="K86" t="str">
            <v>PRDYN</v>
          </cell>
          <cell r="L86" t="str">
            <v>BNPPF PRIVATE DYNAMIC</v>
          </cell>
          <cell r="M86" t="str">
            <v>Classic Share</v>
          </cell>
          <cell r="N86" t="str">
            <v>C</v>
          </cell>
          <cell r="O86">
            <v>1.5311394572799999E-2</v>
          </cell>
          <cell r="P86" t="str">
            <v>N</v>
          </cell>
          <cell r="Q86" t="str">
            <v>177731</v>
          </cell>
          <cell r="R86" t="str">
            <v>198747</v>
          </cell>
          <cell r="T86" t="str">
            <v>BM BNPPF PRIVATE DYNAMIC(Official)</v>
          </cell>
          <cell r="U86"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86" t="str">
            <v>Official Benchmark</v>
          </cell>
          <cell r="W86" t="str">
            <v>EUR</v>
          </cell>
          <cell r="X86" t="str">
            <v>EUR</v>
          </cell>
          <cell r="Y86">
            <v>44984</v>
          </cell>
          <cell r="Z86">
            <v>37351</v>
          </cell>
          <cell r="AA86" t="str">
            <v>February 2023</v>
          </cell>
          <cell r="AB86">
            <v>802.59</v>
          </cell>
          <cell r="AD86">
            <v>128843719.94</v>
          </cell>
          <cell r="AE86">
            <v>478312951.43000001</v>
          </cell>
          <cell r="AF86" t="str">
            <v>478312951.43</v>
          </cell>
        </row>
        <row r="87">
          <cell r="F87" t="str">
            <v>BE6294354244</v>
          </cell>
          <cell r="G87" t="str">
            <v>41210</v>
          </cell>
          <cell r="H87" t="str">
            <v>125150</v>
          </cell>
          <cell r="J87" t="str">
            <v>Share</v>
          </cell>
          <cell r="K87" t="str">
            <v>PRDYN</v>
          </cell>
          <cell r="L87" t="str">
            <v>BNPPF PRIVATE DYNAMIC</v>
          </cell>
          <cell r="M87" t="str">
            <v>Classic share Distri</v>
          </cell>
          <cell r="N87" t="str">
            <v>D</v>
          </cell>
          <cell r="O87">
            <v>1.5311394572799999E-2</v>
          </cell>
          <cell r="P87" t="str">
            <v>N</v>
          </cell>
          <cell r="Q87" t="str">
            <v>177731</v>
          </cell>
          <cell r="R87" t="str">
            <v>198747</v>
          </cell>
          <cell r="T87" t="str">
            <v>BM BNPPF PRIVATE DYNAMIC(Official)</v>
          </cell>
          <cell r="U87"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87" t="str">
            <v>Official Benchmark</v>
          </cell>
          <cell r="W87" t="str">
            <v>EUR</v>
          </cell>
          <cell r="X87" t="str">
            <v>EUR</v>
          </cell>
          <cell r="Y87">
            <v>44984</v>
          </cell>
          <cell r="Z87">
            <v>37351</v>
          </cell>
          <cell r="AA87" t="str">
            <v>February 2023</v>
          </cell>
          <cell r="AB87">
            <v>503.57</v>
          </cell>
          <cell r="AD87">
            <v>205191141.68000001</v>
          </cell>
          <cell r="AE87">
            <v>478312951.43000001</v>
          </cell>
          <cell r="AF87" t="str">
            <v>478312951.43</v>
          </cell>
        </row>
        <row r="88">
          <cell r="F88" t="str">
            <v>BE6294355258</v>
          </cell>
          <cell r="G88" t="str">
            <v>41212</v>
          </cell>
          <cell r="H88" t="str">
            <v>125150</v>
          </cell>
          <cell r="J88" t="str">
            <v>Share</v>
          </cell>
          <cell r="K88" t="str">
            <v>PRDYN</v>
          </cell>
          <cell r="L88" t="str">
            <v>BNPPF PRIVATE DYNAMIC</v>
          </cell>
          <cell r="M88" t="str">
            <v>Life</v>
          </cell>
          <cell r="N88" t="str">
            <v>C</v>
          </cell>
          <cell r="O88">
            <v>6.9028232069000004E-3</v>
          </cell>
          <cell r="P88" t="str">
            <v>N</v>
          </cell>
          <cell r="Q88" t="str">
            <v>177731</v>
          </cell>
          <cell r="R88" t="str">
            <v>198747</v>
          </cell>
          <cell r="T88" t="str">
            <v>BM BNPPF PRIVATE DYNAMIC(Official)</v>
          </cell>
          <cell r="U88"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88" t="str">
            <v>Official Benchmark</v>
          </cell>
          <cell r="W88" t="str">
            <v>EUR</v>
          </cell>
          <cell r="X88" t="str">
            <v>EUR</v>
          </cell>
          <cell r="Y88">
            <v>44984</v>
          </cell>
          <cell r="Z88">
            <v>42212</v>
          </cell>
          <cell r="AA88" t="str">
            <v>February 2023</v>
          </cell>
          <cell r="AB88">
            <v>122.85</v>
          </cell>
          <cell r="AD88">
            <v>21573211.030000001</v>
          </cell>
          <cell r="AE88">
            <v>478312951.43000001</v>
          </cell>
          <cell r="AF88" t="str">
            <v>478312951.43</v>
          </cell>
        </row>
        <row r="89">
          <cell r="F89" t="str">
            <v>BE6294356264</v>
          </cell>
          <cell r="G89" t="str">
            <v>41213</v>
          </cell>
          <cell r="H89" t="str">
            <v>125150</v>
          </cell>
          <cell r="J89" t="str">
            <v>Share</v>
          </cell>
          <cell r="K89" t="str">
            <v>PRDYN</v>
          </cell>
          <cell r="L89" t="str">
            <v>BNPPF PRIVATE DYNAMIC</v>
          </cell>
          <cell r="M89" t="str">
            <v>Select 1</v>
          </cell>
          <cell r="N89" t="str">
            <v>C</v>
          </cell>
          <cell r="O89">
            <v>1.43038567774E-2</v>
          </cell>
          <cell r="P89" t="str">
            <v>N</v>
          </cell>
          <cell r="Q89" t="str">
            <v>177731</v>
          </cell>
          <cell r="R89" t="str">
            <v>198747</v>
          </cell>
          <cell r="T89" t="str">
            <v>BM BNPPF PRIVATE DYNAMIC(Official)</v>
          </cell>
          <cell r="U89"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89" t="str">
            <v>Official Benchmark</v>
          </cell>
          <cell r="W89" t="str">
            <v>EUR</v>
          </cell>
          <cell r="X89" t="str">
            <v>EUR</v>
          </cell>
          <cell r="Y89">
            <v>44984</v>
          </cell>
          <cell r="Z89">
            <v>42164</v>
          </cell>
          <cell r="AA89" t="str">
            <v>February 2023</v>
          </cell>
          <cell r="AB89">
            <v>115.64</v>
          </cell>
          <cell r="AD89">
            <v>23551110</v>
          </cell>
          <cell r="AE89">
            <v>478312951.43000001</v>
          </cell>
          <cell r="AF89" t="str">
            <v>478312951.43</v>
          </cell>
        </row>
        <row r="90">
          <cell r="F90" t="str">
            <v>BE6294357270</v>
          </cell>
          <cell r="G90" t="str">
            <v>41215</v>
          </cell>
          <cell r="H90" t="str">
            <v>125150</v>
          </cell>
          <cell r="J90" t="str">
            <v>Share</v>
          </cell>
          <cell r="K90" t="str">
            <v>PRDYN</v>
          </cell>
          <cell r="L90" t="str">
            <v>BNPPF PRIVATE DYNAMIC</v>
          </cell>
          <cell r="M90" t="str">
            <v>Select 1 Distri</v>
          </cell>
          <cell r="N90" t="str">
            <v>D</v>
          </cell>
          <cell r="O90">
            <v>1.43038567774E-2</v>
          </cell>
          <cell r="P90" t="str">
            <v>N</v>
          </cell>
          <cell r="Q90" t="str">
            <v>177731</v>
          </cell>
          <cell r="R90" t="str">
            <v>198747</v>
          </cell>
          <cell r="T90" t="str">
            <v>BM BNPPF PRIVATE DYNAMIC(Official)</v>
          </cell>
          <cell r="U90"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0" t="str">
            <v>Official Benchmark</v>
          </cell>
          <cell r="W90" t="str">
            <v>EUR</v>
          </cell>
          <cell r="X90" t="str">
            <v>EUR</v>
          </cell>
          <cell r="Y90">
            <v>44984</v>
          </cell>
          <cell r="Z90">
            <v>42164</v>
          </cell>
          <cell r="AA90" t="str">
            <v>February 2023</v>
          </cell>
          <cell r="AB90">
            <v>104.98</v>
          </cell>
          <cell r="AD90">
            <v>51973896.219999999</v>
          </cell>
          <cell r="AE90">
            <v>478312951.43000001</v>
          </cell>
          <cell r="AF90" t="str">
            <v>478312951.43</v>
          </cell>
        </row>
        <row r="91">
          <cell r="F91" t="str">
            <v>BE6294365356</v>
          </cell>
          <cell r="G91" t="str">
            <v>41214</v>
          </cell>
          <cell r="H91" t="str">
            <v>125150</v>
          </cell>
          <cell r="J91" t="str">
            <v>Share</v>
          </cell>
          <cell r="K91" t="str">
            <v>PRDYN</v>
          </cell>
          <cell r="L91" t="str">
            <v>BNPPF PRIVATE DYNAMIC</v>
          </cell>
          <cell r="M91" t="str">
            <v>Select 2</v>
          </cell>
          <cell r="N91" t="str">
            <v>C</v>
          </cell>
          <cell r="O91">
            <v>1.2250286102500001E-2</v>
          </cell>
          <cell r="P91" t="str">
            <v>N</v>
          </cell>
          <cell r="Q91" t="str">
            <v>177731</v>
          </cell>
          <cell r="R91" t="str">
            <v>198747</v>
          </cell>
          <cell r="T91" t="str">
            <v>BM BNPPF PRIVATE DYNAMIC(Official)</v>
          </cell>
          <cell r="U91"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1" t="str">
            <v>Official Benchmark</v>
          </cell>
          <cell r="W91" t="str">
            <v>EUR</v>
          </cell>
          <cell r="X91" t="str">
            <v>EUR</v>
          </cell>
          <cell r="Y91">
            <v>44984</v>
          </cell>
          <cell r="Z91">
            <v>42164</v>
          </cell>
          <cell r="AA91" t="str">
            <v>February 2023</v>
          </cell>
          <cell r="AB91">
            <v>117.29</v>
          </cell>
          <cell r="AD91">
            <v>11529455.869999999</v>
          </cell>
          <cell r="AE91">
            <v>478312951.43000001</v>
          </cell>
          <cell r="AF91" t="str">
            <v>478312951.43</v>
          </cell>
        </row>
        <row r="92">
          <cell r="F92" t="str">
            <v>BE6294366362</v>
          </cell>
          <cell r="G92" t="str">
            <v>41216</v>
          </cell>
          <cell r="H92" t="str">
            <v>125150</v>
          </cell>
          <cell r="J92" t="str">
            <v>Share</v>
          </cell>
          <cell r="K92" t="str">
            <v>PRDYN</v>
          </cell>
          <cell r="L92" t="str">
            <v>BNPPF PRIVATE DYNAMIC</v>
          </cell>
          <cell r="M92" t="str">
            <v>Select 2 Distri</v>
          </cell>
          <cell r="N92" t="str">
            <v>D</v>
          </cell>
          <cell r="O92">
            <v>1.2250286102500001E-2</v>
          </cell>
          <cell r="P92" t="str">
            <v>N</v>
          </cell>
          <cell r="Q92" t="str">
            <v>177731</v>
          </cell>
          <cell r="R92" t="str">
            <v>198747</v>
          </cell>
          <cell r="T92" t="str">
            <v>BM BNPPF PRIVATE DYNAMIC(Official)</v>
          </cell>
          <cell r="U92"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2" t="str">
            <v>Official Benchmark</v>
          </cell>
          <cell r="W92" t="str">
            <v>EUR</v>
          </cell>
          <cell r="X92" t="str">
            <v>EUR</v>
          </cell>
          <cell r="Y92">
            <v>44984</v>
          </cell>
          <cell r="Z92">
            <v>42164</v>
          </cell>
          <cell r="AA92" t="str">
            <v>February 2023</v>
          </cell>
          <cell r="AB92">
            <v>106.76</v>
          </cell>
          <cell r="AD92">
            <v>35463799.68</v>
          </cell>
          <cell r="AE92">
            <v>478312951.43000001</v>
          </cell>
          <cell r="AF92" t="str">
            <v>478312951.43</v>
          </cell>
        </row>
        <row r="93">
          <cell r="F93" t="str">
            <v>BE6294419898</v>
          </cell>
          <cell r="G93" t="str">
            <v>41218</v>
          </cell>
          <cell r="H93" t="str">
            <v>154675</v>
          </cell>
          <cell r="J93" t="str">
            <v>Share</v>
          </cell>
          <cell r="K93" t="str">
            <v>PRDYNS</v>
          </cell>
          <cell r="L93" t="str">
            <v>BNPPF PRIVATE SUSTAINABLE DYNAMIC</v>
          </cell>
          <cell r="M93" t="str">
            <v>Classic Solidarity</v>
          </cell>
          <cell r="N93" t="str">
            <v>C</v>
          </cell>
          <cell r="O93">
            <v>1.51591001313E-2</v>
          </cell>
          <cell r="P93" t="str">
            <v>N</v>
          </cell>
          <cell r="Q93" t="str">
            <v>177726</v>
          </cell>
          <cell r="R93" t="str">
            <v>198748</v>
          </cell>
          <cell r="T93" t="str">
            <v>BM BNPPF PRIVATE DYNAMIC SRI (Official)</v>
          </cell>
          <cell r="U93"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3" t="str">
            <v>Official Benchmark</v>
          </cell>
          <cell r="W93" t="str">
            <v>EUR</v>
          </cell>
          <cell r="X93" t="str">
            <v>EUR</v>
          </cell>
          <cell r="Y93">
            <v>44984</v>
          </cell>
          <cell r="Z93">
            <v>42402</v>
          </cell>
          <cell r="AA93" t="str">
            <v>February 2023</v>
          </cell>
          <cell r="AB93">
            <v>134.19</v>
          </cell>
          <cell r="AD93">
            <v>228826614.90000001</v>
          </cell>
          <cell r="AE93">
            <v>1726629285.8299999</v>
          </cell>
          <cell r="AF93" t="str">
            <v>1726629285.83</v>
          </cell>
        </row>
        <row r="94">
          <cell r="F94" t="str">
            <v>BE6294420904</v>
          </cell>
          <cell r="G94" t="str">
            <v>41217</v>
          </cell>
          <cell r="H94" t="str">
            <v>154675</v>
          </cell>
          <cell r="J94" t="str">
            <v>Share</v>
          </cell>
          <cell r="K94" t="str">
            <v>PRDYNS</v>
          </cell>
          <cell r="L94" t="str">
            <v>BNPPF PRIVATE SUSTAINABLE DYNAMIC</v>
          </cell>
          <cell r="M94" t="str">
            <v>Classic Solidarity Distri</v>
          </cell>
          <cell r="N94" t="str">
            <v>D</v>
          </cell>
          <cell r="O94">
            <v>1.51591001313E-2</v>
          </cell>
          <cell r="P94" t="str">
            <v>N</v>
          </cell>
          <cell r="Q94" t="str">
            <v>177726</v>
          </cell>
          <cell r="R94" t="str">
            <v>198748</v>
          </cell>
          <cell r="T94" t="str">
            <v>BM BNPPF PRIVATE DYNAMIC SRI (Official)</v>
          </cell>
          <cell r="U94"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4" t="str">
            <v>Official Benchmark</v>
          </cell>
          <cell r="W94" t="str">
            <v>EUR</v>
          </cell>
          <cell r="X94" t="str">
            <v>EUR</v>
          </cell>
          <cell r="Y94">
            <v>44984</v>
          </cell>
          <cell r="Z94">
            <v>42402</v>
          </cell>
          <cell r="AA94" t="str">
            <v>February 2023</v>
          </cell>
          <cell r="AB94">
            <v>123.57</v>
          </cell>
          <cell r="AD94">
            <v>829178369.63</v>
          </cell>
          <cell r="AE94">
            <v>1726629285.8299999</v>
          </cell>
          <cell r="AF94" t="str">
            <v>1726629285.83</v>
          </cell>
        </row>
        <row r="95">
          <cell r="F95" t="str">
            <v>BE6294422926</v>
          </cell>
          <cell r="G95" t="str">
            <v>41220</v>
          </cell>
          <cell r="H95" t="str">
            <v>154675</v>
          </cell>
          <cell r="J95" t="str">
            <v>Share</v>
          </cell>
          <cell r="K95" t="str">
            <v>PRDYNS</v>
          </cell>
          <cell r="L95" t="str">
            <v>BNPPF PRIVATE SUSTAINABLE DYNAMIC</v>
          </cell>
          <cell r="M95" t="str">
            <v>Classic Share</v>
          </cell>
          <cell r="N95" t="str">
            <v>C</v>
          </cell>
          <cell r="O95">
            <v>1.41730116865E-2</v>
          </cell>
          <cell r="P95" t="str">
            <v>N</v>
          </cell>
          <cell r="Q95" t="str">
            <v>177726</v>
          </cell>
          <cell r="R95" t="str">
            <v>198748</v>
          </cell>
          <cell r="T95" t="str">
            <v>BM BNPPF PRIVATE DYNAMIC SRI (Official)</v>
          </cell>
          <cell r="U95"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5" t="str">
            <v>Official Benchmark</v>
          </cell>
          <cell r="W95" t="str">
            <v>EUR</v>
          </cell>
          <cell r="X95" t="str">
            <v>EUR</v>
          </cell>
          <cell r="Y95">
            <v>44984</v>
          </cell>
          <cell r="Z95">
            <v>42461</v>
          </cell>
          <cell r="AA95" t="str">
            <v>February 2023</v>
          </cell>
          <cell r="AB95">
            <v>132.41</v>
          </cell>
          <cell r="AD95">
            <v>70395398.540000007</v>
          </cell>
          <cell r="AE95">
            <v>1726629285.8299999</v>
          </cell>
          <cell r="AF95" t="str">
            <v>1726629285.83</v>
          </cell>
        </row>
        <row r="96">
          <cell r="F96" t="str">
            <v>BE6294423932</v>
          </cell>
          <cell r="G96" t="str">
            <v>41223</v>
          </cell>
          <cell r="H96" t="str">
            <v>154675</v>
          </cell>
          <cell r="J96" t="str">
            <v>Share</v>
          </cell>
          <cell r="K96" t="str">
            <v>PRDYNS</v>
          </cell>
          <cell r="L96" t="str">
            <v>BNPPF PRIVATE SUSTAINABLE DYNAMIC</v>
          </cell>
          <cell r="M96" t="str">
            <v>Select 1 Distri</v>
          </cell>
          <cell r="N96" t="str">
            <v>D</v>
          </cell>
          <cell r="O96">
            <v>1.4209387813200001E-2</v>
          </cell>
          <cell r="P96" t="str">
            <v>N</v>
          </cell>
          <cell r="Q96" t="str">
            <v>177726</v>
          </cell>
          <cell r="R96" t="str">
            <v>198748</v>
          </cell>
          <cell r="T96" t="str">
            <v>BM BNPPF PRIVATE DYNAMIC SRI (Official)</v>
          </cell>
          <cell r="U96"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6" t="str">
            <v>Official Benchmark</v>
          </cell>
          <cell r="W96" t="str">
            <v>EUR</v>
          </cell>
          <cell r="X96" t="str">
            <v>EUR</v>
          </cell>
          <cell r="Y96">
            <v>44984</v>
          </cell>
          <cell r="Z96">
            <v>42402</v>
          </cell>
          <cell r="AA96" t="str">
            <v>February 2023</v>
          </cell>
          <cell r="AB96">
            <v>124.52</v>
          </cell>
          <cell r="AD96">
            <v>300570219.05000001</v>
          </cell>
          <cell r="AE96">
            <v>1726629285.8299999</v>
          </cell>
          <cell r="AF96" t="str">
            <v>1726629285.83</v>
          </cell>
        </row>
        <row r="97">
          <cell r="F97" t="str">
            <v>BE6294424948</v>
          </cell>
          <cell r="G97" t="str">
            <v>41221</v>
          </cell>
          <cell r="H97" t="str">
            <v>154675</v>
          </cell>
          <cell r="J97" t="str">
            <v>Share</v>
          </cell>
          <cell r="K97" t="str">
            <v>PRDYNS</v>
          </cell>
          <cell r="L97" t="str">
            <v>BNPPF PRIVATE SUSTAINABLE DYNAMIC</v>
          </cell>
          <cell r="M97" t="str">
            <v>Select 2</v>
          </cell>
          <cell r="N97" t="str">
            <v>C</v>
          </cell>
          <cell r="O97">
            <v>1.20685018058E-2</v>
          </cell>
          <cell r="P97" t="str">
            <v>N</v>
          </cell>
          <cell r="Q97" t="str">
            <v>177726</v>
          </cell>
          <cell r="R97" t="str">
            <v>198748</v>
          </cell>
          <cell r="T97" t="str">
            <v>BM BNPPF PRIVATE DYNAMIC SRI (Official)</v>
          </cell>
          <cell r="U97"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7" t="str">
            <v>Official Benchmark</v>
          </cell>
          <cell r="W97" t="str">
            <v>EUR</v>
          </cell>
          <cell r="X97" t="str">
            <v>EUR</v>
          </cell>
          <cell r="Y97">
            <v>44984</v>
          </cell>
          <cell r="Z97">
            <v>42402</v>
          </cell>
          <cell r="AA97" t="str">
            <v>February 2023</v>
          </cell>
          <cell r="AB97">
            <v>138.87</v>
          </cell>
          <cell r="AD97">
            <v>82966348.870000005</v>
          </cell>
          <cell r="AE97">
            <v>1726629285.8299999</v>
          </cell>
          <cell r="AF97" t="str">
            <v>1726629285.83</v>
          </cell>
        </row>
        <row r="98">
          <cell r="F98" t="str">
            <v>BE6294425952</v>
          </cell>
          <cell r="G98" t="str">
            <v>41222</v>
          </cell>
          <cell r="H98" t="str">
            <v>154675</v>
          </cell>
          <cell r="J98" t="str">
            <v>Share</v>
          </cell>
          <cell r="K98" t="str">
            <v>PRDYNS</v>
          </cell>
          <cell r="L98" t="str">
            <v>BNPPF PRIVATE SUSTAINABLE DYNAMIC</v>
          </cell>
          <cell r="M98" t="str">
            <v>Select 2 Distri</v>
          </cell>
          <cell r="N98" t="str">
            <v>D</v>
          </cell>
          <cell r="O98">
            <v>1.20685018058E-2</v>
          </cell>
          <cell r="P98" t="str">
            <v>N</v>
          </cell>
          <cell r="Q98" t="str">
            <v>177726</v>
          </cell>
          <cell r="R98" t="str">
            <v>198748</v>
          </cell>
          <cell r="T98" t="str">
            <v>BM BNPPF PRIVATE DYNAMIC SRI (Official)</v>
          </cell>
          <cell r="U98"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98" t="str">
            <v>Official Benchmark</v>
          </cell>
          <cell r="W98" t="str">
            <v>EUR</v>
          </cell>
          <cell r="X98" t="str">
            <v>EUR</v>
          </cell>
          <cell r="Y98">
            <v>44984</v>
          </cell>
          <cell r="Z98">
            <v>42548</v>
          </cell>
          <cell r="AA98" t="str">
            <v>February 2023</v>
          </cell>
          <cell r="AB98">
            <v>126.22</v>
          </cell>
          <cell r="AD98">
            <v>210326198.77000001</v>
          </cell>
          <cell r="AE98">
            <v>1726629285.8299999</v>
          </cell>
          <cell r="AF98" t="str">
            <v>1726629285.83</v>
          </cell>
        </row>
        <row r="99">
          <cell r="F99" t="str">
            <v>BE6294433063</v>
          </cell>
          <cell r="G99" t="str">
            <v>41188</v>
          </cell>
          <cell r="H99" t="str">
            <v>157730</v>
          </cell>
          <cell r="J99" t="str">
            <v>Share</v>
          </cell>
          <cell r="K99" t="str">
            <v>PREQBDY</v>
          </cell>
          <cell r="L99" t="str">
            <v>BNPPF PRIVATE SUSTAINABLE EQUITY AND BOND YIELD</v>
          </cell>
          <cell r="M99" t="str">
            <v>Classic Share</v>
          </cell>
          <cell r="N99" t="str">
            <v>C</v>
          </cell>
          <cell r="O99">
            <v>1.4803793275200001E-2</v>
          </cell>
          <cell r="P99" t="str">
            <v>N</v>
          </cell>
          <cell r="Q99" t="str">
            <v>158650</v>
          </cell>
          <cell r="R99" t="str">
            <v>198565</v>
          </cell>
          <cell r="T99" t="str">
            <v>BM BNPP Portfolio Fund Equity and Bond Yield(Official)</v>
          </cell>
          <cell r="U99" t="str">
            <v>30% EURO STOXX (EUR) NR + 27.50% Bloomberg Euro Aggregate Corporate (EUR) RI + 27.50% Bloomberg Euro Aggregate Treasury (EUR) RI + 10% FTSE EPRA / NAREIT Eurozone Euro (EUR) NR + 5 % Cash Index â¬STR (EUR) RI</v>
          </cell>
          <cell r="V99" t="str">
            <v>Official Benchmark</v>
          </cell>
          <cell r="W99" t="str">
            <v>EUR</v>
          </cell>
          <cell r="X99" t="str">
            <v>EUR</v>
          </cell>
          <cell r="Y99">
            <v>44984</v>
          </cell>
          <cell r="Z99">
            <v>43100</v>
          </cell>
          <cell r="AA99" t="str">
            <v>February 2023</v>
          </cell>
          <cell r="AB99">
            <v>104.53</v>
          </cell>
          <cell r="AD99">
            <v>3856088.55</v>
          </cell>
          <cell r="AE99">
            <v>81296097.349999994</v>
          </cell>
          <cell r="AF99" t="str">
            <v>81296097.35</v>
          </cell>
        </row>
        <row r="100">
          <cell r="F100" t="str">
            <v>BE6294434079</v>
          </cell>
          <cell r="G100" t="str">
            <v>41189</v>
          </cell>
          <cell r="H100" t="str">
            <v>157730</v>
          </cell>
          <cell r="J100" t="str">
            <v>Share</v>
          </cell>
          <cell r="K100" t="str">
            <v>PREQBDY</v>
          </cell>
          <cell r="L100" t="str">
            <v>BNPPF PRIVATE SUSTAINABLE EQUITY AND BOND YIELD</v>
          </cell>
          <cell r="M100" t="str">
            <v>Classic share Distri</v>
          </cell>
          <cell r="N100" t="str">
            <v>D</v>
          </cell>
          <cell r="O100">
            <v>1.4803793275200001E-2</v>
          </cell>
          <cell r="P100" t="str">
            <v>N</v>
          </cell>
          <cell r="Q100" t="str">
            <v>158650</v>
          </cell>
          <cell r="R100" t="str">
            <v>198565</v>
          </cell>
          <cell r="T100" t="str">
            <v>BM BNPP Portfolio Fund Equity and Bond Yield(Official)</v>
          </cell>
          <cell r="U100" t="str">
            <v>30% EURO STOXX (EUR) NR + 27.50% Bloomberg Euro Aggregate Corporate (EUR) RI + 27.50% Bloomberg Euro Aggregate Treasury (EUR) RI + 10% FTSE EPRA / NAREIT Eurozone Euro (EUR) NR + 5 % Cash Index â¬STR (EUR) RI</v>
          </cell>
          <cell r="V100" t="str">
            <v>Official Benchmark</v>
          </cell>
          <cell r="W100" t="str">
            <v>EUR</v>
          </cell>
          <cell r="X100" t="str">
            <v>EUR</v>
          </cell>
          <cell r="Y100">
            <v>44984</v>
          </cell>
          <cell r="Z100">
            <v>43100</v>
          </cell>
          <cell r="AA100" t="str">
            <v>February 2023</v>
          </cell>
          <cell r="AB100">
            <v>96.74</v>
          </cell>
          <cell r="AD100">
            <v>41475577.210000001</v>
          </cell>
          <cell r="AE100">
            <v>81296097.349999994</v>
          </cell>
          <cell r="AF100" t="str">
            <v>81296097.35</v>
          </cell>
        </row>
        <row r="101">
          <cell r="F101" t="str">
            <v>BE6294436090</v>
          </cell>
          <cell r="G101" t="str">
            <v>41561</v>
          </cell>
          <cell r="H101" t="str">
            <v>157730</v>
          </cell>
          <cell r="J101" t="str">
            <v>Share</v>
          </cell>
          <cell r="K101" t="str">
            <v>PREQBDY</v>
          </cell>
          <cell r="L101" t="str">
            <v>BNPPF PRIVATE SUSTAINABLE EQUITY AND BOND YIELD</v>
          </cell>
          <cell r="M101" t="str">
            <v>Select 1</v>
          </cell>
          <cell r="N101" t="str">
            <v>C</v>
          </cell>
          <cell r="O101">
            <v>1.3773325438899999E-2</v>
          </cell>
          <cell r="P101" t="str">
            <v>N</v>
          </cell>
          <cell r="Q101" t="str">
            <v>158650</v>
          </cell>
          <cell r="R101" t="str">
            <v>198565</v>
          </cell>
          <cell r="T101" t="str">
            <v>BM BNPP Portfolio Fund Equity and Bond Yield(Official)</v>
          </cell>
          <cell r="U101" t="str">
            <v>30% EURO STOXX (EUR) NR + 27.50% Bloomberg Euro Aggregate Corporate (EUR) RI + 27.50% Bloomberg Euro Aggregate Treasury (EUR) RI + 10% FTSE EPRA / NAREIT Eurozone Euro (EUR) NR + 5 % Cash Index â¬STR (EUR) RI</v>
          </cell>
          <cell r="V101" t="str">
            <v>Official Benchmark</v>
          </cell>
          <cell r="W101" t="str">
            <v>EUR</v>
          </cell>
          <cell r="X101" t="str">
            <v>EUR</v>
          </cell>
          <cell r="Y101">
            <v>44984</v>
          </cell>
          <cell r="Z101">
            <v>42570</v>
          </cell>
          <cell r="AA101" t="str">
            <v>February 2023</v>
          </cell>
          <cell r="AB101">
            <v>105.29</v>
          </cell>
          <cell r="AD101">
            <v>4383667.8899999997</v>
          </cell>
          <cell r="AE101">
            <v>81296097.349999994</v>
          </cell>
          <cell r="AF101" t="str">
            <v>81296097.35</v>
          </cell>
        </row>
        <row r="102">
          <cell r="F102" t="str">
            <v>BE6294438112</v>
          </cell>
          <cell r="G102" t="str">
            <v>41562</v>
          </cell>
          <cell r="H102" t="str">
            <v>157730</v>
          </cell>
          <cell r="J102" t="str">
            <v>Share</v>
          </cell>
          <cell r="K102" t="str">
            <v>PREQBDY</v>
          </cell>
          <cell r="L102" t="str">
            <v>BNPPF PRIVATE SUSTAINABLE EQUITY AND BOND YIELD</v>
          </cell>
          <cell r="M102" t="str">
            <v>Select 1 Distri</v>
          </cell>
          <cell r="N102" t="str">
            <v>D</v>
          </cell>
          <cell r="O102">
            <v>1.3773325438899999E-2</v>
          </cell>
          <cell r="P102" t="str">
            <v>N</v>
          </cell>
          <cell r="Q102" t="str">
            <v>158650</v>
          </cell>
          <cell r="R102" t="str">
            <v>198565</v>
          </cell>
          <cell r="T102" t="str">
            <v>BM BNPP Portfolio Fund Equity and Bond Yield(Official)</v>
          </cell>
          <cell r="U102" t="str">
            <v>30% EURO STOXX (EUR) NR + 27.50% Bloomberg Euro Aggregate Corporate (EUR) RI + 27.50% Bloomberg Euro Aggregate Treasury (EUR) RI + 10% FTSE EPRA / NAREIT Eurozone Euro (EUR) NR + 5 % Cash Index â¬STR (EUR) RI</v>
          </cell>
          <cell r="V102" t="str">
            <v>Official Benchmark</v>
          </cell>
          <cell r="W102" t="str">
            <v>EUR</v>
          </cell>
          <cell r="X102" t="str">
            <v>EUR</v>
          </cell>
          <cell r="Y102">
            <v>44984</v>
          </cell>
          <cell r="Z102">
            <v>42570</v>
          </cell>
          <cell r="AA102" t="str">
            <v>February 2023</v>
          </cell>
          <cell r="AB102">
            <v>97.44</v>
          </cell>
          <cell r="AD102">
            <v>19869598.109999999</v>
          </cell>
          <cell r="AE102">
            <v>81296097.349999994</v>
          </cell>
          <cell r="AF102" t="str">
            <v>81296097.35</v>
          </cell>
        </row>
        <row r="103">
          <cell r="F103" t="str">
            <v>BE6294439128</v>
          </cell>
          <cell r="G103" t="str">
            <v>41563</v>
          </cell>
          <cell r="H103" t="str">
            <v>157730</v>
          </cell>
          <cell r="J103" t="str">
            <v>Share</v>
          </cell>
          <cell r="K103" t="str">
            <v>PREQBDY</v>
          </cell>
          <cell r="L103" t="str">
            <v>BNPPF PRIVATE SUSTAINABLE EQUITY AND BOND YIELD</v>
          </cell>
          <cell r="N103" t="str">
            <v>C</v>
          </cell>
          <cell r="O103">
            <v>1.173003152E-2</v>
          </cell>
          <cell r="P103" t="str">
            <v>N</v>
          </cell>
          <cell r="Q103" t="str">
            <v>158650</v>
          </cell>
          <cell r="R103" t="str">
            <v>198565</v>
          </cell>
          <cell r="T103" t="str">
            <v>BM BNPP Portfolio Fund Equity and Bond Yield(Official)</v>
          </cell>
          <cell r="U103" t="str">
            <v>30% EURO STOXX (EUR) NR + 27.50% Bloomberg Euro Aggregate Corporate (EUR) RI + 27.50% Bloomberg Euro Aggregate Treasury (EUR) RI + 10% FTSE EPRA / NAREIT Eurozone Euro (EUR) NR + 5 % Cash Index â¬STR (EUR) RI</v>
          </cell>
          <cell r="V103" t="str">
            <v>Official Benchmark</v>
          </cell>
          <cell r="W103" t="str">
            <v>EUR</v>
          </cell>
          <cell r="X103" t="str">
            <v>EUR</v>
          </cell>
          <cell r="Y103">
            <v>44984</v>
          </cell>
          <cell r="Z103">
            <v>42850</v>
          </cell>
          <cell r="AA103" t="str">
            <v>February 2023</v>
          </cell>
          <cell r="AB103">
            <v>102.91</v>
          </cell>
          <cell r="AD103">
            <v>5136702.87</v>
          </cell>
          <cell r="AE103">
            <v>81296097.349999994</v>
          </cell>
          <cell r="AF103" t="str">
            <v>81296097.35</v>
          </cell>
        </row>
        <row r="104">
          <cell r="F104" t="str">
            <v>BE6294440134</v>
          </cell>
          <cell r="G104" t="str">
            <v>41564</v>
          </cell>
          <cell r="H104" t="str">
            <v>157730</v>
          </cell>
          <cell r="J104" t="str">
            <v>Share</v>
          </cell>
          <cell r="K104" t="str">
            <v>PREQBDY</v>
          </cell>
          <cell r="L104" t="str">
            <v>BNPPF PRIVATE SUSTAINABLE EQUITY AND BOND YIELD</v>
          </cell>
          <cell r="M104" t="str">
            <v>Select 2 Distri</v>
          </cell>
          <cell r="N104" t="str">
            <v>D</v>
          </cell>
          <cell r="O104">
            <v>1.1839321479200001E-2</v>
          </cell>
          <cell r="P104" t="str">
            <v>N</v>
          </cell>
          <cell r="Q104" t="str">
            <v>158650</v>
          </cell>
          <cell r="R104" t="str">
            <v>198565</v>
          </cell>
          <cell r="T104" t="str">
            <v>BM BNPP Portfolio Fund Equity and Bond Yield(Official)</v>
          </cell>
          <cell r="U104" t="str">
            <v>30% EURO STOXX (EUR) NR + 27.50% Bloomberg Euro Aggregate Corporate (EUR) RI + 27.50% Bloomberg Euro Aggregate Treasury (EUR) RI + 10% FTSE EPRA / NAREIT Eurozone Euro (EUR) NR + 5 % Cash Index â¬STR (EUR) RI</v>
          </cell>
          <cell r="V104" t="str">
            <v>Official Benchmark</v>
          </cell>
          <cell r="W104" t="str">
            <v>EUR</v>
          </cell>
          <cell r="X104" t="str">
            <v>EUR</v>
          </cell>
          <cell r="Y104">
            <v>44984</v>
          </cell>
          <cell r="Z104">
            <v>42570</v>
          </cell>
          <cell r="AA104" t="str">
            <v>February 2023</v>
          </cell>
          <cell r="AB104">
            <v>98.8</v>
          </cell>
          <cell r="AD104">
            <v>6208767.2699999996</v>
          </cell>
          <cell r="AE104">
            <v>81296097.349999994</v>
          </cell>
          <cell r="AF104" t="str">
            <v>81296097.35</v>
          </cell>
        </row>
        <row r="105">
          <cell r="F105" t="str">
            <v>BE6294443161</v>
          </cell>
          <cell r="G105" t="str">
            <v>41235</v>
          </cell>
          <cell r="H105" t="str">
            <v>142955</v>
          </cell>
          <cell r="J105" t="str">
            <v>Share</v>
          </cell>
          <cell r="K105" t="str">
            <v>PRDEFS</v>
          </cell>
          <cell r="L105" t="str">
            <v>BNPPF PRIVATE SUSTAINABLE DEFENSIVE</v>
          </cell>
          <cell r="M105" t="str">
            <v>Classic Solidarity</v>
          </cell>
          <cell r="N105" t="str">
            <v>C</v>
          </cell>
          <cell r="O105">
            <v>1.46516185169E-2</v>
          </cell>
          <cell r="P105" t="str">
            <v>N</v>
          </cell>
          <cell r="Q105" t="str">
            <v>177735</v>
          </cell>
          <cell r="R105" t="str">
            <v>198750</v>
          </cell>
          <cell r="T105" t="str">
            <v>BM BNPPF PRIVATE DEFENSIVE SRI (Official)</v>
          </cell>
          <cell r="U105"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05" t="str">
            <v>Official Benchmark</v>
          </cell>
          <cell r="W105" t="str">
            <v>EUR</v>
          </cell>
          <cell r="X105" t="str">
            <v>EUR</v>
          </cell>
          <cell r="Y105">
            <v>44984</v>
          </cell>
          <cell r="Z105">
            <v>41726</v>
          </cell>
          <cell r="AA105" t="str">
            <v>February 2023</v>
          </cell>
          <cell r="AB105">
            <v>109.48</v>
          </cell>
          <cell r="AD105">
            <v>259865512.22</v>
          </cell>
          <cell r="AE105">
            <v>3319651894.5700002</v>
          </cell>
          <cell r="AF105" t="str">
            <v>3319651894.57</v>
          </cell>
        </row>
        <row r="106">
          <cell r="F106" t="str">
            <v>BE6294444177</v>
          </cell>
          <cell r="G106" t="str">
            <v>41232</v>
          </cell>
          <cell r="H106" t="str">
            <v>142955</v>
          </cell>
          <cell r="J106" t="str">
            <v>Share</v>
          </cell>
          <cell r="K106" t="str">
            <v>PRDEFS</v>
          </cell>
          <cell r="L106" t="str">
            <v>BNPPF PRIVATE SUSTAINABLE DEFENSIVE</v>
          </cell>
          <cell r="M106" t="str">
            <v>Classic Solidarity Distri</v>
          </cell>
          <cell r="N106" t="str">
            <v>D</v>
          </cell>
          <cell r="O106">
            <v>1.46516185169E-2</v>
          </cell>
          <cell r="P106" t="str">
            <v>N</v>
          </cell>
          <cell r="Q106" t="str">
            <v>177735</v>
          </cell>
          <cell r="R106" t="str">
            <v>198750</v>
          </cell>
          <cell r="T106" t="str">
            <v>BM BNPPF PRIVATE DEFENSIVE SRI (Official)</v>
          </cell>
          <cell r="U106"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06" t="str">
            <v>Official Benchmark</v>
          </cell>
          <cell r="W106" t="str">
            <v>EUR</v>
          </cell>
          <cell r="X106" t="str">
            <v>EUR</v>
          </cell>
          <cell r="Y106">
            <v>44984</v>
          </cell>
          <cell r="Z106">
            <v>41726</v>
          </cell>
          <cell r="AA106" t="str">
            <v>February 2023</v>
          </cell>
          <cell r="AB106">
            <v>103.68</v>
          </cell>
          <cell r="AD106">
            <v>1834451353.21</v>
          </cell>
          <cell r="AE106">
            <v>3319651894.5700002</v>
          </cell>
          <cell r="AF106" t="str">
            <v>3319651894.57</v>
          </cell>
        </row>
        <row r="107">
          <cell r="F107" t="str">
            <v>BE6294445182</v>
          </cell>
          <cell r="G107" t="str">
            <v>41238</v>
          </cell>
          <cell r="H107" t="str">
            <v>142955</v>
          </cell>
          <cell r="J107" t="str">
            <v>Share</v>
          </cell>
          <cell r="K107" t="str">
            <v>PRDEFS</v>
          </cell>
          <cell r="L107" t="str">
            <v>BNPPF PRIVATE SUSTAINABLE DEFENSIVE</v>
          </cell>
          <cell r="M107" t="str">
            <v>Life</v>
          </cell>
          <cell r="N107" t="str">
            <v>C</v>
          </cell>
          <cell r="O107">
            <v>6.3404387991E-3</v>
          </cell>
          <cell r="P107" t="str">
            <v>N</v>
          </cell>
          <cell r="Q107" t="str">
            <v>177735</v>
          </cell>
          <cell r="R107" t="str">
            <v>198750</v>
          </cell>
          <cell r="T107" t="str">
            <v>BM BNPPF PRIVATE DEFENSIVE SRI (Official)</v>
          </cell>
          <cell r="U107"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07" t="str">
            <v>Official Benchmark</v>
          </cell>
          <cell r="W107" t="str">
            <v>EUR</v>
          </cell>
          <cell r="X107" t="str">
            <v>EUR</v>
          </cell>
          <cell r="Y107">
            <v>44984</v>
          </cell>
          <cell r="Z107">
            <v>42424</v>
          </cell>
          <cell r="AA107" t="str">
            <v>February 2023</v>
          </cell>
          <cell r="AB107">
            <v>111.06</v>
          </cell>
          <cell r="AD107">
            <v>101475288.87</v>
          </cell>
          <cell r="AE107">
            <v>3319651894.5700002</v>
          </cell>
          <cell r="AF107" t="str">
            <v>3319651894.57</v>
          </cell>
        </row>
        <row r="108">
          <cell r="F108" t="str">
            <v>BE6294461346</v>
          </cell>
          <cell r="G108" t="str">
            <v>41236</v>
          </cell>
          <cell r="H108" t="str">
            <v>142955</v>
          </cell>
          <cell r="J108" t="str">
            <v>Share</v>
          </cell>
          <cell r="K108" t="str">
            <v>PRDEFS</v>
          </cell>
          <cell r="L108" t="str">
            <v>BNPPF PRIVATE SUSTAINABLE DEFENSIVE</v>
          </cell>
          <cell r="M108" t="str">
            <v>Select 1</v>
          </cell>
          <cell r="N108" t="str">
            <v>C</v>
          </cell>
          <cell r="O108">
            <v>1.3728924759599999E-2</v>
          </cell>
          <cell r="P108" t="str">
            <v>N</v>
          </cell>
          <cell r="Q108" t="str">
            <v>177735</v>
          </cell>
          <cell r="R108" t="str">
            <v>198750</v>
          </cell>
          <cell r="T108" t="str">
            <v>BM BNPPF PRIVATE DEFENSIVE SRI (Official)</v>
          </cell>
          <cell r="U108"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08" t="str">
            <v>Official Benchmark</v>
          </cell>
          <cell r="W108" t="str">
            <v>EUR</v>
          </cell>
          <cell r="X108" t="str">
            <v>EUR</v>
          </cell>
          <cell r="Y108">
            <v>44984</v>
          </cell>
          <cell r="Z108">
            <v>42164</v>
          </cell>
          <cell r="AA108" t="str">
            <v>February 2023</v>
          </cell>
          <cell r="AB108">
            <v>100.62</v>
          </cell>
          <cell r="AD108">
            <v>60507739.359999999</v>
          </cell>
          <cell r="AE108">
            <v>3319651894.5700002</v>
          </cell>
          <cell r="AF108" t="str">
            <v>3319651894.57</v>
          </cell>
        </row>
        <row r="109">
          <cell r="F109" t="str">
            <v>BE6294462351</v>
          </cell>
          <cell r="G109" t="str">
            <v>41233</v>
          </cell>
          <cell r="H109" t="str">
            <v>142955</v>
          </cell>
          <cell r="J109" t="str">
            <v>Share</v>
          </cell>
          <cell r="K109" t="str">
            <v>PRDEFS</v>
          </cell>
          <cell r="L109" t="str">
            <v>BNPPF PRIVATE SUSTAINABLE DEFENSIVE</v>
          </cell>
          <cell r="M109" t="str">
            <v>Select 1 Distri</v>
          </cell>
          <cell r="N109" t="str">
            <v>D</v>
          </cell>
          <cell r="O109">
            <v>1.3728924759599999E-2</v>
          </cell>
          <cell r="P109" t="str">
            <v>N</v>
          </cell>
          <cell r="Q109" t="str">
            <v>177735</v>
          </cell>
          <cell r="R109" t="str">
            <v>198750</v>
          </cell>
          <cell r="T109" t="str">
            <v>BM BNPPF PRIVATE DEFENSIVE SRI (Official)</v>
          </cell>
          <cell r="U109"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09" t="str">
            <v>Official Benchmark</v>
          </cell>
          <cell r="W109" t="str">
            <v>EUR</v>
          </cell>
          <cell r="X109" t="str">
            <v>EUR</v>
          </cell>
          <cell r="Y109">
            <v>44984</v>
          </cell>
          <cell r="Z109">
            <v>42164</v>
          </cell>
          <cell r="AA109" t="str">
            <v>February 2023</v>
          </cell>
          <cell r="AB109">
            <v>96.65</v>
          </cell>
          <cell r="AD109">
            <v>521733888.47000003</v>
          </cell>
          <cell r="AE109">
            <v>3319651894.5700002</v>
          </cell>
          <cell r="AF109" t="str">
            <v>3319651894.57</v>
          </cell>
        </row>
        <row r="110">
          <cell r="F110" t="str">
            <v>BE6294463367</v>
          </cell>
          <cell r="G110" t="str">
            <v>41237</v>
          </cell>
          <cell r="H110" t="str">
            <v>142955</v>
          </cell>
          <cell r="J110" t="str">
            <v>Share</v>
          </cell>
          <cell r="K110" t="str">
            <v>PRDEFS</v>
          </cell>
          <cell r="L110" t="str">
            <v>BNPPF PRIVATE SUSTAINABLE DEFENSIVE</v>
          </cell>
          <cell r="M110" t="str">
            <v>Select 2</v>
          </cell>
          <cell r="N110" t="str">
            <v>C</v>
          </cell>
          <cell r="O110">
            <v>1.17209082273E-2</v>
          </cell>
          <cell r="P110" t="str">
            <v>N</v>
          </cell>
          <cell r="Q110" t="str">
            <v>177735</v>
          </cell>
          <cell r="R110" t="str">
            <v>198750</v>
          </cell>
          <cell r="T110" t="str">
            <v>BM BNPPF PRIVATE DEFENSIVE SRI (Official)</v>
          </cell>
          <cell r="U110"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10" t="str">
            <v>Official Benchmark</v>
          </cell>
          <cell r="W110" t="str">
            <v>EUR</v>
          </cell>
          <cell r="X110" t="str">
            <v>EUR</v>
          </cell>
          <cell r="Y110">
            <v>44984</v>
          </cell>
          <cell r="Z110">
            <v>41752</v>
          </cell>
          <cell r="AA110" t="str">
            <v>February 2023</v>
          </cell>
          <cell r="AB110">
            <v>112.57</v>
          </cell>
          <cell r="AD110">
            <v>101911250.23999999</v>
          </cell>
          <cell r="AE110">
            <v>3319651894.5700002</v>
          </cell>
          <cell r="AF110" t="str">
            <v>3319651894.57</v>
          </cell>
        </row>
        <row r="111">
          <cell r="F111" t="str">
            <v>BE6294464373</v>
          </cell>
          <cell r="G111" t="str">
            <v>41234</v>
          </cell>
          <cell r="H111" t="str">
            <v>142955</v>
          </cell>
          <cell r="J111" t="str">
            <v>Share</v>
          </cell>
          <cell r="K111" t="str">
            <v>PRDEFS</v>
          </cell>
          <cell r="L111" t="str">
            <v>BNPPF PRIVATE SUSTAINABLE DEFENSIVE</v>
          </cell>
          <cell r="M111" t="str">
            <v>Select 2 Distri</v>
          </cell>
          <cell r="N111" t="str">
            <v>D</v>
          </cell>
          <cell r="O111">
            <v>1.17209082273E-2</v>
          </cell>
          <cell r="P111" t="str">
            <v>N</v>
          </cell>
          <cell r="Q111" t="str">
            <v>177735</v>
          </cell>
          <cell r="R111" t="str">
            <v>198750</v>
          </cell>
          <cell r="T111" t="str">
            <v>BM BNPPF PRIVATE DEFENSIVE SRI (Official)</v>
          </cell>
          <cell r="U111"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11" t="str">
            <v>Official Benchmark</v>
          </cell>
          <cell r="W111" t="str">
            <v>EUR</v>
          </cell>
          <cell r="X111" t="str">
            <v>EUR</v>
          </cell>
          <cell r="Y111">
            <v>44984</v>
          </cell>
          <cell r="Z111">
            <v>41752</v>
          </cell>
          <cell r="AA111" t="str">
            <v>February 2023</v>
          </cell>
          <cell r="AB111">
            <v>107.55</v>
          </cell>
          <cell r="AD111">
            <v>432826836.85000002</v>
          </cell>
          <cell r="AE111">
            <v>3319651894.5700002</v>
          </cell>
          <cell r="AF111" t="str">
            <v>3319651894.57</v>
          </cell>
        </row>
        <row r="112">
          <cell r="F112" t="str">
            <v>BE6294466394</v>
          </cell>
          <cell r="G112" t="str">
            <v>41205</v>
          </cell>
          <cell r="H112" t="str">
            <v>157729</v>
          </cell>
          <cell r="J112" t="str">
            <v>Share</v>
          </cell>
          <cell r="K112" t="str">
            <v>PRFBAL</v>
          </cell>
          <cell r="L112" t="str">
            <v>BNPPF PRIVATE FLEXIBLE BALANCED</v>
          </cell>
          <cell r="M112" t="str">
            <v>Classic Share</v>
          </cell>
          <cell r="N112" t="str">
            <v>C</v>
          </cell>
          <cell r="O112">
            <v>1.12580875759E-2</v>
          </cell>
          <cell r="P112" t="str">
            <v>N</v>
          </cell>
          <cell r="Q112" t="str">
            <v>177955</v>
          </cell>
          <cell r="R112" t="str">
            <v>198746</v>
          </cell>
          <cell r="T112" t="str">
            <v>Bench BNPPF private flexible balanced</v>
          </cell>
          <cell r="U112" t="str">
            <v>60% Cash Index EURIBOR 1 Month (RI) + 40% MSCI AC World (NR) --(EUR)</v>
          </cell>
          <cell r="V112" t="str">
            <v>Official Benchmark</v>
          </cell>
          <cell r="W112" t="str">
            <v>EUR</v>
          </cell>
          <cell r="X112" t="str">
            <v>EUR</v>
          </cell>
          <cell r="Y112">
            <v>44984</v>
          </cell>
          <cell r="Z112">
            <v>42570</v>
          </cell>
          <cell r="AA112" t="str">
            <v>February 2023</v>
          </cell>
          <cell r="AB112">
            <v>105.42</v>
          </cell>
          <cell r="AD112">
            <v>15018681.02</v>
          </cell>
          <cell r="AE112">
            <v>108667094.91</v>
          </cell>
          <cell r="AF112" t="str">
            <v>108667094.91</v>
          </cell>
        </row>
        <row r="113">
          <cell r="F113" t="str">
            <v>BE6294467400</v>
          </cell>
          <cell r="G113" t="str">
            <v>41204</v>
          </cell>
          <cell r="H113" t="str">
            <v>157729</v>
          </cell>
          <cell r="J113" t="str">
            <v>Share</v>
          </cell>
          <cell r="K113" t="str">
            <v>PRFBAL</v>
          </cell>
          <cell r="L113" t="str">
            <v>BNPPF PRIVATE FLEXIBLE BALANCED</v>
          </cell>
          <cell r="M113" t="str">
            <v>Classic share Distri</v>
          </cell>
          <cell r="N113" t="str">
            <v>D</v>
          </cell>
          <cell r="O113">
            <v>1.12580875759E-2</v>
          </cell>
          <cell r="P113" t="str">
            <v>N</v>
          </cell>
          <cell r="Q113" t="str">
            <v>177955</v>
          </cell>
          <cell r="R113" t="str">
            <v>198746</v>
          </cell>
          <cell r="T113" t="str">
            <v>Bench BNPPF private flexible balanced</v>
          </cell>
          <cell r="U113" t="str">
            <v>60% Cash Index EURIBOR 1 Month (RI) + 40% MSCI AC World (NR) --(EUR)</v>
          </cell>
          <cell r="V113" t="str">
            <v>Official Benchmark</v>
          </cell>
          <cell r="W113" t="str">
            <v>EUR</v>
          </cell>
          <cell r="X113" t="str">
            <v>EUR</v>
          </cell>
          <cell r="Y113">
            <v>44984</v>
          </cell>
          <cell r="Z113">
            <v>42570</v>
          </cell>
          <cell r="AA113" t="str">
            <v>February 2023</v>
          </cell>
          <cell r="AB113">
            <v>102.32</v>
          </cell>
          <cell r="AD113">
            <v>48951808.140000001</v>
          </cell>
          <cell r="AE113">
            <v>108667094.91</v>
          </cell>
          <cell r="AF113" t="str">
            <v>108667094.91</v>
          </cell>
        </row>
        <row r="114">
          <cell r="F114" t="str">
            <v>BE6294468416</v>
          </cell>
          <cell r="G114" t="str">
            <v>41206</v>
          </cell>
          <cell r="H114" t="str">
            <v>157729</v>
          </cell>
          <cell r="J114" t="str">
            <v>Share</v>
          </cell>
          <cell r="K114" t="str">
            <v>PRFBAL</v>
          </cell>
          <cell r="L114" t="str">
            <v>BNPPF PRIVATE FLEXIBLE BALANCED</v>
          </cell>
          <cell r="M114" t="str">
            <v>Select 1</v>
          </cell>
          <cell r="N114" t="str">
            <v>C</v>
          </cell>
          <cell r="O114">
            <v>1.01957873349E-2</v>
          </cell>
          <cell r="P114" t="str">
            <v>N</v>
          </cell>
          <cell r="Q114" t="str">
            <v>177955</v>
          </cell>
          <cell r="R114" t="str">
            <v>198746</v>
          </cell>
          <cell r="T114" t="str">
            <v>Bench BNPPF private flexible balanced</v>
          </cell>
          <cell r="U114" t="str">
            <v>60% Cash Index EURIBOR 1 Month (RI) + 40% MSCI AC World (NR) --(EUR)</v>
          </cell>
          <cell r="V114" t="str">
            <v>Official Benchmark</v>
          </cell>
          <cell r="W114" t="str">
            <v>EUR</v>
          </cell>
          <cell r="X114" t="str">
            <v>EUR</v>
          </cell>
          <cell r="Y114">
            <v>44984</v>
          </cell>
          <cell r="Z114">
            <v>42570</v>
          </cell>
          <cell r="AA114" t="str">
            <v>February 2023</v>
          </cell>
          <cell r="AB114">
            <v>106.13</v>
          </cell>
          <cell r="AD114">
            <v>3386432.05</v>
          </cell>
          <cell r="AE114">
            <v>108667094.91</v>
          </cell>
          <cell r="AF114" t="str">
            <v>108667094.91</v>
          </cell>
        </row>
        <row r="115">
          <cell r="F115" t="str">
            <v>BE6294469422</v>
          </cell>
          <cell r="G115" t="str">
            <v>41207</v>
          </cell>
          <cell r="H115" t="str">
            <v>157729</v>
          </cell>
          <cell r="J115" t="str">
            <v>Share</v>
          </cell>
          <cell r="K115" t="str">
            <v>PRFBAL</v>
          </cell>
          <cell r="L115" t="str">
            <v>BNPPF PRIVATE FLEXIBLE BALANCED</v>
          </cell>
          <cell r="M115" t="str">
            <v>Select 1 Distri</v>
          </cell>
          <cell r="N115" t="str">
            <v>D</v>
          </cell>
          <cell r="O115">
            <v>1.01957873349E-2</v>
          </cell>
          <cell r="P115" t="str">
            <v>N</v>
          </cell>
          <cell r="Q115" t="str">
            <v>177955</v>
          </cell>
          <cell r="R115" t="str">
            <v>198746</v>
          </cell>
          <cell r="T115" t="str">
            <v>Bench BNPPF private flexible balanced</v>
          </cell>
          <cell r="U115" t="str">
            <v>60% Cash Index EURIBOR 1 Month (RI) + 40% MSCI AC World (NR) --(EUR)</v>
          </cell>
          <cell r="V115" t="str">
            <v>Official Benchmark</v>
          </cell>
          <cell r="W115" t="str">
            <v>EUR</v>
          </cell>
          <cell r="X115" t="str">
            <v>EUR</v>
          </cell>
          <cell r="Y115">
            <v>44984</v>
          </cell>
          <cell r="Z115">
            <v>42593</v>
          </cell>
          <cell r="AA115" t="str">
            <v>February 2023</v>
          </cell>
          <cell r="AB115">
            <v>102.71</v>
          </cell>
          <cell r="AD115">
            <v>8966554.7799999993</v>
          </cell>
          <cell r="AE115">
            <v>108667094.91</v>
          </cell>
          <cell r="AF115" t="str">
            <v>108667094.91</v>
          </cell>
        </row>
        <row r="116">
          <cell r="F116" t="str">
            <v>BE6294470438</v>
          </cell>
          <cell r="G116" t="str">
            <v>41209</v>
          </cell>
          <cell r="H116" t="str">
            <v>157729</v>
          </cell>
          <cell r="J116" t="str">
            <v>Share</v>
          </cell>
          <cell r="K116" t="str">
            <v>PRFBAL</v>
          </cell>
          <cell r="L116" t="str">
            <v>BNPPF PRIVATE FLEXIBLE BALANCED</v>
          </cell>
          <cell r="N116" t="str">
            <v>C</v>
          </cell>
          <cell r="O116">
            <v>8.3241826136000001E-3</v>
          </cell>
          <cell r="P116" t="str">
            <v>N</v>
          </cell>
          <cell r="Q116" t="str">
            <v>177955</v>
          </cell>
          <cell r="R116" t="str">
            <v>198746</v>
          </cell>
          <cell r="T116" t="str">
            <v>Bench BNPPF private flexible balanced</v>
          </cell>
          <cell r="U116" t="str">
            <v>60% Cash Index EURIBOR 1 Month (RI) + 40% MSCI AC World (NR) --(EUR)</v>
          </cell>
          <cell r="V116" t="str">
            <v>Official Benchmark</v>
          </cell>
          <cell r="W116" t="str">
            <v>EUR</v>
          </cell>
          <cell r="X116" t="str">
            <v>EUR</v>
          </cell>
          <cell r="Y116">
            <v>44984</v>
          </cell>
          <cell r="Z116">
            <v>42615</v>
          </cell>
          <cell r="AA116" t="str">
            <v>February 2023</v>
          </cell>
          <cell r="AB116">
            <v>107.07</v>
          </cell>
          <cell r="AD116">
            <v>3458530.85</v>
          </cell>
          <cell r="AE116">
            <v>108667094.91</v>
          </cell>
          <cell r="AF116" t="str">
            <v>108667094.91</v>
          </cell>
        </row>
        <row r="117">
          <cell r="F117" t="str">
            <v>BE6294471444</v>
          </cell>
          <cell r="G117" t="str">
            <v>41208</v>
          </cell>
          <cell r="H117" t="str">
            <v>157729</v>
          </cell>
          <cell r="J117" t="str">
            <v>Share</v>
          </cell>
          <cell r="K117" t="str">
            <v>PRFBAL</v>
          </cell>
          <cell r="L117" t="str">
            <v>BNPPF PRIVATE FLEXIBLE BALANCED</v>
          </cell>
          <cell r="M117" t="str">
            <v>Select 2 Distri</v>
          </cell>
          <cell r="N117" t="str">
            <v>D</v>
          </cell>
          <cell r="O117">
            <v>8.3928362907999994E-3</v>
          </cell>
          <cell r="P117" t="str">
            <v>N</v>
          </cell>
          <cell r="Q117" t="str">
            <v>177955</v>
          </cell>
          <cell r="R117" t="str">
            <v>198746</v>
          </cell>
          <cell r="T117" t="str">
            <v>Bench BNPPF private flexible balanced</v>
          </cell>
          <cell r="U117" t="str">
            <v>60% Cash Index EURIBOR 1 Month (RI) + 40% MSCI AC World (NR) --(EUR)</v>
          </cell>
          <cell r="V117" t="str">
            <v>Official Benchmark</v>
          </cell>
          <cell r="W117" t="str">
            <v>EUR</v>
          </cell>
          <cell r="X117" t="str">
            <v>EUR</v>
          </cell>
          <cell r="Y117">
            <v>44984</v>
          </cell>
          <cell r="Z117">
            <v>42604</v>
          </cell>
          <cell r="AA117" t="str">
            <v>February 2023</v>
          </cell>
          <cell r="AB117">
            <v>104.83</v>
          </cell>
          <cell r="AD117">
            <v>9999051.25</v>
          </cell>
          <cell r="AE117">
            <v>108667094.91</v>
          </cell>
          <cell r="AF117" t="str">
            <v>108667094.91</v>
          </cell>
        </row>
        <row r="118">
          <cell r="F118" t="str">
            <v>BE6294473465</v>
          </cell>
          <cell r="G118" t="str">
            <v>41566</v>
          </cell>
          <cell r="H118" t="str">
            <v>124973</v>
          </cell>
          <cell r="J118" t="str">
            <v>Share</v>
          </cell>
          <cell r="K118" t="str">
            <v>PRGRO</v>
          </cell>
          <cell r="L118" t="str">
            <v>BNPPF PRIVATE GROWTH</v>
          </cell>
          <cell r="M118" t="str">
            <v>Classic Share</v>
          </cell>
          <cell r="N118" t="str">
            <v>C</v>
          </cell>
          <cell r="O118">
            <v>1.58192081581E-2</v>
          </cell>
          <cell r="P118" t="str">
            <v>N</v>
          </cell>
          <cell r="Q118" t="str">
            <v>177702</v>
          </cell>
          <cell r="R118" t="str">
            <v>198749</v>
          </cell>
          <cell r="T118" t="str">
            <v>BM BNPPF Private Growth (Official)</v>
          </cell>
          <cell r="U118" t="str">
            <v>23% EURO STOXX (EUR) NR + 19% MSCI Emerging Markets (Free) (EUR) NR + 5% Cash Index Euro Short Term Rate (EUR) RI 365 Days + 11% STOXX Europe 600 (EUR) NR + 38% S&amp;P 500 (USD) NR + 4% Topix 100 (JPY) RI</v>
          </cell>
          <cell r="V118" t="str">
            <v>Official Benchmark</v>
          </cell>
          <cell r="W118" t="str">
            <v>EUR</v>
          </cell>
          <cell r="X118" t="str">
            <v>EUR</v>
          </cell>
          <cell r="Y118">
            <v>44984</v>
          </cell>
          <cell r="Z118">
            <v>38814</v>
          </cell>
          <cell r="AA118" t="str">
            <v>February 2023</v>
          </cell>
          <cell r="AB118">
            <v>733.79</v>
          </cell>
          <cell r="AD118">
            <v>57546387.390000001</v>
          </cell>
          <cell r="AE118">
            <v>251921903.87</v>
          </cell>
          <cell r="AF118" t="str">
            <v>251921903.87</v>
          </cell>
        </row>
        <row r="119">
          <cell r="F119" t="str">
            <v>BE6294474471</v>
          </cell>
          <cell r="G119" t="str">
            <v>41224</v>
          </cell>
          <cell r="H119" t="str">
            <v>124973</v>
          </cell>
          <cell r="J119" t="str">
            <v>Share</v>
          </cell>
          <cell r="K119" t="str">
            <v>PRGRO</v>
          </cell>
          <cell r="L119" t="str">
            <v>BNPPF PRIVATE GROWTH</v>
          </cell>
          <cell r="M119" t="str">
            <v>Classic share Distri</v>
          </cell>
          <cell r="N119" t="str">
            <v>D</v>
          </cell>
          <cell r="O119">
            <v>1.58192081581E-2</v>
          </cell>
          <cell r="P119" t="str">
            <v>N</v>
          </cell>
          <cell r="Q119" t="str">
            <v>177702</v>
          </cell>
          <cell r="R119" t="str">
            <v>198749</v>
          </cell>
          <cell r="T119" t="str">
            <v>BM BNPPF Private Growth (Official)</v>
          </cell>
          <cell r="U119" t="str">
            <v>23% EURO STOXX (EUR) NR + 19% MSCI Emerging Markets (Free) (EUR) NR + 5% Cash Index Euro Short Term Rate (EUR) RI 365 Days + 11% STOXX Europe 600 (EUR) NR + 38% S&amp;P 500 (USD) NR + 4% Topix 100 (JPY) RI</v>
          </cell>
          <cell r="V119" t="str">
            <v>Official Benchmark</v>
          </cell>
          <cell r="W119" t="str">
            <v>EUR</v>
          </cell>
          <cell r="X119" t="str">
            <v>EUR</v>
          </cell>
          <cell r="Y119">
            <v>44984</v>
          </cell>
          <cell r="Z119">
            <v>38814</v>
          </cell>
          <cell r="AA119" t="str">
            <v>February 2023</v>
          </cell>
          <cell r="AB119">
            <v>498.8</v>
          </cell>
          <cell r="AD119">
            <v>104575219.47</v>
          </cell>
          <cell r="AE119">
            <v>251921903.87</v>
          </cell>
          <cell r="AF119" t="str">
            <v>251921903.87</v>
          </cell>
        </row>
        <row r="120">
          <cell r="F120" t="str">
            <v>BE6294475486</v>
          </cell>
          <cell r="G120" t="str">
            <v>41226</v>
          </cell>
          <cell r="H120" t="str">
            <v>124973</v>
          </cell>
          <cell r="J120" t="str">
            <v>Share</v>
          </cell>
          <cell r="K120" t="str">
            <v>PRGRO</v>
          </cell>
          <cell r="L120" t="str">
            <v>BNPPF PRIVATE GROWTH</v>
          </cell>
          <cell r="M120" t="str">
            <v>Life</v>
          </cell>
          <cell r="N120" t="str">
            <v>C</v>
          </cell>
          <cell r="O120">
            <v>7.1933381298000003E-3</v>
          </cell>
          <cell r="P120" t="str">
            <v>N</v>
          </cell>
          <cell r="Q120" t="str">
            <v>177702</v>
          </cell>
          <cell r="R120" t="str">
            <v>198749</v>
          </cell>
          <cell r="T120" t="str">
            <v>BM BNPPF Private Growth (Official)</v>
          </cell>
          <cell r="U120" t="str">
            <v>23% EURO STOXX (EUR) NR + 19% MSCI Emerging Markets (Free) (EUR) NR + 5% Cash Index Euro Short Term Rate (EUR) RI 365 Days + 11% STOXX Europe 600 (EUR) NR + 38% S&amp;P 500 (USD) NR + 4% Topix 100 (JPY) RI</v>
          </cell>
          <cell r="V120" t="str">
            <v>Official Benchmark</v>
          </cell>
          <cell r="W120" t="str">
            <v>EUR</v>
          </cell>
          <cell r="X120" t="str">
            <v>EUR</v>
          </cell>
          <cell r="Y120">
            <v>44984</v>
          </cell>
          <cell r="Z120">
            <v>42212</v>
          </cell>
          <cell r="AA120" t="str">
            <v>February 2023</v>
          </cell>
          <cell r="AB120">
            <v>136.87</v>
          </cell>
          <cell r="AD120">
            <v>11492469.810000001</v>
          </cell>
          <cell r="AE120">
            <v>251921903.87</v>
          </cell>
          <cell r="AF120" t="str">
            <v>251921903.87</v>
          </cell>
        </row>
        <row r="121">
          <cell r="F121" t="str">
            <v>BE6294476492</v>
          </cell>
          <cell r="G121" t="str">
            <v>41853</v>
          </cell>
          <cell r="H121" t="str">
            <v>124973</v>
          </cell>
          <cell r="J121" t="str">
            <v>Share</v>
          </cell>
          <cell r="K121" t="str">
            <v>PRGRO</v>
          </cell>
          <cell r="L121" t="str">
            <v>BNPPF PRIVATE GROWTH</v>
          </cell>
          <cell r="M121" t="str">
            <v>Select 1</v>
          </cell>
          <cell r="N121" t="str">
            <v>C</v>
          </cell>
          <cell r="O121">
            <v>1.47791127211E-2</v>
          </cell>
          <cell r="P121" t="str">
            <v>N</v>
          </cell>
          <cell r="Q121" t="str">
            <v>177702</v>
          </cell>
          <cell r="R121" t="str">
            <v>198749</v>
          </cell>
          <cell r="T121" t="str">
            <v>BM BNPPF Private Growth (Official)</v>
          </cell>
          <cell r="U121" t="str">
            <v>23% EURO STOXX (EUR) NR + 19% MSCI Emerging Markets (Free) (EUR) NR + 5% Cash Index Euro Short Term Rate (EUR) RI 365 Days + 11% STOXX Europe 600 (EUR) NR + 38% S&amp;P 500 (USD) NR + 4% Topix 100 (JPY) RI</v>
          </cell>
          <cell r="V121" t="str">
            <v>Official Benchmark</v>
          </cell>
          <cell r="W121" t="str">
            <v>EUR</v>
          </cell>
          <cell r="X121" t="str">
            <v>EUR</v>
          </cell>
          <cell r="Y121">
            <v>44984</v>
          </cell>
          <cell r="Z121">
            <v>42164</v>
          </cell>
          <cell r="AA121" t="str">
            <v>February 2023</v>
          </cell>
          <cell r="AB121">
            <v>129.97</v>
          </cell>
          <cell r="AD121">
            <v>8155162.7800000003</v>
          </cell>
          <cell r="AE121">
            <v>251921903.87</v>
          </cell>
          <cell r="AF121" t="str">
            <v>251921903.87</v>
          </cell>
        </row>
        <row r="122">
          <cell r="F122" t="str">
            <v>BE6294477508</v>
          </cell>
          <cell r="G122" t="str">
            <v>41227</v>
          </cell>
          <cell r="H122" t="str">
            <v>124973</v>
          </cell>
          <cell r="J122" t="str">
            <v>Share</v>
          </cell>
          <cell r="K122" t="str">
            <v>PRGRO</v>
          </cell>
          <cell r="L122" t="str">
            <v>BNPPF PRIVATE GROWTH</v>
          </cell>
          <cell r="M122" t="str">
            <v>Select 1 Distri</v>
          </cell>
          <cell r="N122" t="str">
            <v>D</v>
          </cell>
          <cell r="O122">
            <v>1.47791127211E-2</v>
          </cell>
          <cell r="P122" t="str">
            <v>N</v>
          </cell>
          <cell r="Q122" t="str">
            <v>177702</v>
          </cell>
          <cell r="R122" t="str">
            <v>198749</v>
          </cell>
          <cell r="T122" t="str">
            <v>BM BNPPF Private Growth (Official)</v>
          </cell>
          <cell r="U122" t="str">
            <v>23% EURO STOXX (EUR) NR + 19% MSCI Emerging Markets (Free) (EUR) NR + 5% Cash Index Euro Short Term Rate (EUR) RI 365 Days + 11% STOXX Europe 600 (EUR) NR + 38% S&amp;P 500 (USD) NR + 4% Topix 100 (JPY) RI</v>
          </cell>
          <cell r="V122" t="str">
            <v>Official Benchmark</v>
          </cell>
          <cell r="W122" t="str">
            <v>EUR</v>
          </cell>
          <cell r="X122" t="str">
            <v>EUR</v>
          </cell>
          <cell r="Y122">
            <v>44984</v>
          </cell>
          <cell r="Z122">
            <v>42164</v>
          </cell>
          <cell r="AA122" t="str">
            <v>February 2023</v>
          </cell>
          <cell r="AB122">
            <v>113.02</v>
          </cell>
          <cell r="AD122">
            <v>28343574.899999999</v>
          </cell>
          <cell r="AE122">
            <v>251921903.87</v>
          </cell>
          <cell r="AF122" t="str">
            <v>251921903.87</v>
          </cell>
        </row>
        <row r="123">
          <cell r="F123" t="str">
            <v>BE6294478514</v>
          </cell>
          <cell r="G123" t="str">
            <v>41230</v>
          </cell>
          <cell r="H123" t="str">
            <v>124973</v>
          </cell>
          <cell r="J123" t="str">
            <v>Share</v>
          </cell>
          <cell r="K123" t="str">
            <v>PRGRO</v>
          </cell>
          <cell r="L123" t="str">
            <v>BNPPF PRIVATE GROWTH</v>
          </cell>
          <cell r="M123" t="str">
            <v>Select 2</v>
          </cell>
          <cell r="N123" t="str">
            <v>C</v>
          </cell>
          <cell r="O123">
            <v>1.27826821214E-2</v>
          </cell>
          <cell r="P123" t="str">
            <v>N</v>
          </cell>
          <cell r="Q123" t="str">
            <v>177702</v>
          </cell>
          <cell r="R123" t="str">
            <v>198749</v>
          </cell>
          <cell r="T123" t="str">
            <v>BM BNPPF Private Growth (Official)</v>
          </cell>
          <cell r="U123" t="str">
            <v>23% EURO STOXX (EUR) NR + 19% MSCI Emerging Markets (Free) (EUR) NR + 5% Cash Index Euro Short Term Rate (EUR) RI 365 Days + 11% STOXX Europe 600 (EUR) NR + 38% S&amp;P 500 (USD) NR + 4% Topix 100 (JPY) RI</v>
          </cell>
          <cell r="V123" t="str">
            <v>Official Benchmark</v>
          </cell>
          <cell r="W123" t="str">
            <v>EUR</v>
          </cell>
          <cell r="X123" t="str">
            <v>EUR</v>
          </cell>
          <cell r="Y123">
            <v>44984</v>
          </cell>
          <cell r="Z123">
            <v>42164</v>
          </cell>
          <cell r="AA123" t="str">
            <v>February 2023</v>
          </cell>
          <cell r="AB123">
            <v>131.15</v>
          </cell>
          <cell r="AD123">
            <v>17607662.109999999</v>
          </cell>
          <cell r="AE123">
            <v>251921903.87</v>
          </cell>
          <cell r="AF123" t="str">
            <v>251921903.87</v>
          </cell>
        </row>
        <row r="124">
          <cell r="F124" t="str">
            <v>BE6294479520</v>
          </cell>
          <cell r="G124" t="str">
            <v>41228</v>
          </cell>
          <cell r="H124" t="str">
            <v>124973</v>
          </cell>
          <cell r="J124" t="str">
            <v>Share</v>
          </cell>
          <cell r="K124" t="str">
            <v>PRGRO</v>
          </cell>
          <cell r="L124" t="str">
            <v>BNPPF PRIVATE GROWTH</v>
          </cell>
          <cell r="M124" t="str">
            <v>Select 2 Distri</v>
          </cell>
          <cell r="N124" t="str">
            <v>D</v>
          </cell>
          <cell r="O124">
            <v>1.27826821214E-2</v>
          </cell>
          <cell r="P124" t="str">
            <v>N</v>
          </cell>
          <cell r="Q124" t="str">
            <v>177702</v>
          </cell>
          <cell r="R124" t="str">
            <v>198749</v>
          </cell>
          <cell r="T124" t="str">
            <v>BM BNPPF Private Growth (Official)</v>
          </cell>
          <cell r="U124" t="str">
            <v>23% EURO STOXX (EUR) NR + 19% MSCI Emerging Markets (Free) (EUR) NR + 5% Cash Index Euro Short Term Rate (EUR) RI 365 Days + 11% STOXX Europe 600 (EUR) NR + 38% S&amp;P 500 (USD) NR + 4% Topix 100 (JPY) RI</v>
          </cell>
          <cell r="V124" t="str">
            <v>Official Benchmark</v>
          </cell>
          <cell r="W124" t="str">
            <v>EUR</v>
          </cell>
          <cell r="X124" t="str">
            <v>EUR</v>
          </cell>
          <cell r="Y124">
            <v>44984</v>
          </cell>
          <cell r="Z124">
            <v>42164</v>
          </cell>
          <cell r="AA124" t="str">
            <v>February 2023</v>
          </cell>
          <cell r="AB124">
            <v>115.67</v>
          </cell>
          <cell r="AD124">
            <v>24035828.079999998</v>
          </cell>
          <cell r="AE124">
            <v>251921903.87</v>
          </cell>
          <cell r="AF124" t="str">
            <v>251921903.87</v>
          </cell>
        </row>
        <row r="125">
          <cell r="F125" t="str">
            <v>BE6297183400</v>
          </cell>
          <cell r="G125" t="str">
            <v>41778</v>
          </cell>
          <cell r="H125" t="str">
            <v>164913</v>
          </cell>
          <cell r="J125" t="str">
            <v>Share</v>
          </cell>
          <cell r="K125" t="str">
            <v>PRFLEX</v>
          </cell>
          <cell r="L125" t="str">
            <v>BNPPF PRIVATE FLEXIBLE</v>
          </cell>
          <cell r="M125" t="str">
            <v>Classic Share</v>
          </cell>
          <cell r="N125" t="str">
            <v>C</v>
          </cell>
          <cell r="O125">
            <v>1.12580875759E-2</v>
          </cell>
          <cell r="P125" t="str">
            <v>N</v>
          </cell>
          <cell r="Q125" t="str">
            <v>177937</v>
          </cell>
          <cell r="R125" t="str">
            <v>198562</v>
          </cell>
          <cell r="T125" t="str">
            <v>BM BNPPF PRIVATE FLEXIBLE</v>
          </cell>
          <cell r="U125" t="str">
            <v>60% Cash Index EURIBOR 1 Month (RI) + 40% MSCI AC World (NR) --(EUR)</v>
          </cell>
          <cell r="V125" t="str">
            <v>Official Benchmark</v>
          </cell>
          <cell r="W125" t="str">
            <v>EUR</v>
          </cell>
          <cell r="X125" t="str">
            <v>EUR</v>
          </cell>
          <cell r="Y125">
            <v>44984</v>
          </cell>
          <cell r="Z125">
            <v>43059</v>
          </cell>
          <cell r="AA125" t="str">
            <v>February 2023</v>
          </cell>
          <cell r="AB125">
            <v>101.28</v>
          </cell>
          <cell r="AD125">
            <v>2687580.81</v>
          </cell>
          <cell r="AE125">
            <v>76085192.650000006</v>
          </cell>
          <cell r="AF125" t="str">
            <v>76085192.65</v>
          </cell>
        </row>
        <row r="126">
          <cell r="F126" t="str">
            <v>BE6297184416</v>
          </cell>
          <cell r="G126" t="str">
            <v>41779</v>
          </cell>
          <cell r="H126" t="str">
            <v>164913</v>
          </cell>
          <cell r="J126" t="str">
            <v>Share</v>
          </cell>
          <cell r="K126" t="str">
            <v>PRFLEX</v>
          </cell>
          <cell r="L126" t="str">
            <v>BNPPF PRIVATE FLEXIBLE</v>
          </cell>
          <cell r="M126" t="str">
            <v>Classic share Distri</v>
          </cell>
          <cell r="N126" t="str">
            <v>D</v>
          </cell>
          <cell r="O126">
            <v>1.12580875759E-2</v>
          </cell>
          <cell r="P126" t="str">
            <v>N</v>
          </cell>
          <cell r="Q126" t="str">
            <v>177937</v>
          </cell>
          <cell r="R126" t="str">
            <v>198562</v>
          </cell>
          <cell r="T126" t="str">
            <v>BM BNPPF PRIVATE FLEXIBLE</v>
          </cell>
          <cell r="U126" t="str">
            <v>60% Cash Index EURIBOR 1 Month (RI) + 40% MSCI AC World (NR) --(EUR)</v>
          </cell>
          <cell r="V126" t="str">
            <v>Official Benchmark</v>
          </cell>
          <cell r="W126" t="str">
            <v>EUR</v>
          </cell>
          <cell r="X126" t="str">
            <v>EUR</v>
          </cell>
          <cell r="Y126">
            <v>44984</v>
          </cell>
          <cell r="Z126">
            <v>43059</v>
          </cell>
          <cell r="AA126" t="str">
            <v>February 2023</v>
          </cell>
          <cell r="AB126">
            <v>98.76</v>
          </cell>
          <cell r="AD126">
            <v>21820466.510000002</v>
          </cell>
          <cell r="AE126">
            <v>76085192.650000006</v>
          </cell>
          <cell r="AF126" t="str">
            <v>76085192.65</v>
          </cell>
        </row>
        <row r="127">
          <cell r="F127" t="str">
            <v>BE6297185421</v>
          </cell>
          <cell r="G127" t="str">
            <v>41780</v>
          </cell>
          <cell r="H127" t="str">
            <v>164913</v>
          </cell>
          <cell r="J127" t="str">
            <v>Share</v>
          </cell>
          <cell r="K127" t="str">
            <v>PRFLEX</v>
          </cell>
          <cell r="L127" t="str">
            <v>BNPPF PRIVATE FLEXIBLE</v>
          </cell>
          <cell r="M127" t="str">
            <v>Select 1</v>
          </cell>
          <cell r="N127" t="str">
            <v>C</v>
          </cell>
          <cell r="O127">
            <v>1.04100537994E-2</v>
          </cell>
          <cell r="P127" t="str">
            <v>N</v>
          </cell>
          <cell r="Q127" t="str">
            <v>177937</v>
          </cell>
          <cell r="R127" t="str">
            <v>198562</v>
          </cell>
          <cell r="T127" t="str">
            <v>BM BNPPF PRIVATE FLEXIBLE</v>
          </cell>
          <cell r="U127" t="str">
            <v>60% Cash Index EURIBOR 1 Month (RI) + 40% MSCI AC World (NR) --(EUR)</v>
          </cell>
          <cell r="V127" t="str">
            <v>Official Benchmark</v>
          </cell>
          <cell r="W127" t="str">
            <v>EUR</v>
          </cell>
          <cell r="X127" t="str">
            <v>EUR</v>
          </cell>
          <cell r="Y127">
            <v>44984</v>
          </cell>
          <cell r="Z127">
            <v>43059</v>
          </cell>
          <cell r="AA127" t="str">
            <v>February 2023</v>
          </cell>
          <cell r="AB127">
            <v>101.85</v>
          </cell>
          <cell r="AD127">
            <v>682394.19</v>
          </cell>
          <cell r="AE127">
            <v>76085192.650000006</v>
          </cell>
          <cell r="AF127" t="str">
            <v>76085192.65</v>
          </cell>
        </row>
        <row r="128">
          <cell r="F128" t="str">
            <v>BE6297199562</v>
          </cell>
          <cell r="G128" t="str">
            <v>41782</v>
          </cell>
          <cell r="H128" t="str">
            <v>164913</v>
          </cell>
          <cell r="J128" t="str">
            <v>Share</v>
          </cell>
          <cell r="K128" t="str">
            <v>PRFLEX</v>
          </cell>
          <cell r="L128" t="str">
            <v>BNPPF PRIVATE FLEXIBLE</v>
          </cell>
          <cell r="M128" t="str">
            <v>Select 1 Distri</v>
          </cell>
          <cell r="N128" t="str">
            <v>D</v>
          </cell>
          <cell r="O128">
            <v>1.04100537994E-2</v>
          </cell>
          <cell r="P128" t="str">
            <v>N</v>
          </cell>
          <cell r="Q128" t="str">
            <v>177937</v>
          </cell>
          <cell r="R128" t="str">
            <v>198562</v>
          </cell>
          <cell r="T128" t="str">
            <v>BM BNPPF PRIVATE FLEXIBLE</v>
          </cell>
          <cell r="U128" t="str">
            <v>60% Cash Index EURIBOR 1 Month (RI) + 40% MSCI AC World (NR) --(EUR)</v>
          </cell>
          <cell r="V128" t="str">
            <v>Official Benchmark</v>
          </cell>
          <cell r="W128" t="str">
            <v>EUR</v>
          </cell>
          <cell r="X128" t="str">
            <v>EUR</v>
          </cell>
          <cell r="Y128">
            <v>44984</v>
          </cell>
          <cell r="Z128">
            <v>43059</v>
          </cell>
          <cell r="AA128" t="str">
            <v>February 2023</v>
          </cell>
          <cell r="AB128">
            <v>99.12</v>
          </cell>
          <cell r="AD128">
            <v>3320540.29</v>
          </cell>
          <cell r="AE128">
            <v>76085192.650000006</v>
          </cell>
          <cell r="AF128" t="str">
            <v>76085192.65</v>
          </cell>
        </row>
        <row r="129">
          <cell r="F129" t="str">
            <v>BE6297200576</v>
          </cell>
          <cell r="G129" t="str">
            <v>41781</v>
          </cell>
          <cell r="H129" t="str">
            <v>164913</v>
          </cell>
          <cell r="J129" t="str">
            <v>Share</v>
          </cell>
          <cell r="K129" t="str">
            <v>PRFLEX</v>
          </cell>
          <cell r="L129" t="str">
            <v>BNPPF PRIVATE FLEXIBLE</v>
          </cell>
          <cell r="N129" t="str">
            <v>C</v>
          </cell>
          <cell r="O129">
            <v>8.3332059304999997E-3</v>
          </cell>
          <cell r="P129" t="str">
            <v>N</v>
          </cell>
          <cell r="Q129" t="str">
            <v>177937</v>
          </cell>
          <cell r="R129" t="str">
            <v>198562</v>
          </cell>
          <cell r="T129" t="str">
            <v>BM BNPPF PRIVATE FLEXIBLE</v>
          </cell>
          <cell r="U129" t="str">
            <v>60% Cash Index EURIBOR 1 Month (RI) + 40% MSCI AC World (NR) --(EUR)</v>
          </cell>
          <cell r="V129" t="str">
            <v>Official Benchmark</v>
          </cell>
          <cell r="W129" t="str">
            <v>EUR</v>
          </cell>
          <cell r="X129" t="str">
            <v>EUR</v>
          </cell>
          <cell r="Y129">
            <v>44984</v>
          </cell>
          <cell r="Z129">
            <v>43073</v>
          </cell>
          <cell r="AA129" t="str">
            <v>February 2023</v>
          </cell>
          <cell r="AB129">
            <v>103.27</v>
          </cell>
          <cell r="AD129">
            <v>753906.02</v>
          </cell>
          <cell r="AE129">
            <v>76085192.650000006</v>
          </cell>
          <cell r="AF129" t="str">
            <v>76085192.65</v>
          </cell>
        </row>
        <row r="130">
          <cell r="F130" t="str">
            <v>BE6297201582</v>
          </cell>
          <cell r="G130" t="str">
            <v>41783</v>
          </cell>
          <cell r="H130" t="str">
            <v>164913</v>
          </cell>
          <cell r="J130" t="str">
            <v>Share</v>
          </cell>
          <cell r="K130" t="str">
            <v>PRFLEX</v>
          </cell>
          <cell r="L130" t="str">
            <v>BNPPF PRIVATE FLEXIBLE</v>
          </cell>
          <cell r="M130" t="str">
            <v>Select 2 Distri</v>
          </cell>
          <cell r="N130" t="str">
            <v>D</v>
          </cell>
          <cell r="O130">
            <v>8.1131399566000007E-3</v>
          </cell>
          <cell r="P130" t="str">
            <v>N</v>
          </cell>
          <cell r="Q130" t="str">
            <v>177937</v>
          </cell>
          <cell r="R130" t="str">
            <v>198562</v>
          </cell>
          <cell r="T130" t="str">
            <v>BM BNPPF PRIVATE FLEXIBLE</v>
          </cell>
          <cell r="U130" t="str">
            <v>60% Cash Index EURIBOR 1 Month (RI) + 40% MSCI AC World (NR) --(EUR)</v>
          </cell>
          <cell r="V130" t="str">
            <v>Official Benchmark</v>
          </cell>
          <cell r="W130" t="str">
            <v>EUR</v>
          </cell>
          <cell r="X130" t="str">
            <v>EUR</v>
          </cell>
          <cell r="Y130">
            <v>44984</v>
          </cell>
          <cell r="Z130">
            <v>43066</v>
          </cell>
          <cell r="AA130" t="str">
            <v>February 2023</v>
          </cell>
          <cell r="AB130">
            <v>100.42</v>
          </cell>
          <cell r="AD130">
            <v>1074446.21</v>
          </cell>
          <cell r="AE130">
            <v>76085192.650000006</v>
          </cell>
          <cell r="AF130" t="str">
            <v>76085192.65</v>
          </cell>
        </row>
        <row r="131">
          <cell r="F131" t="str">
            <v>BE6297626952</v>
          </cell>
          <cell r="G131" t="str">
            <v>41815</v>
          </cell>
          <cell r="H131" t="str">
            <v>164941</v>
          </cell>
          <cell r="J131" t="str">
            <v>Share</v>
          </cell>
          <cell r="K131" t="str">
            <v>BININ3</v>
          </cell>
          <cell r="L131" t="str">
            <v>BNP PARIBAS B INSTITUTIONAL II INVEST 322.17</v>
          </cell>
          <cell r="M131" t="str">
            <v>Institutions share</v>
          </cell>
          <cell r="N131" t="str">
            <v>C</v>
          </cell>
          <cell r="O131">
            <v>3.0045185804000001E-3</v>
          </cell>
          <cell r="P131" t="str">
            <v>N</v>
          </cell>
          <cell r="Q131" t="str">
            <v>177026</v>
          </cell>
          <cell r="R131" t="str">
            <v>201523</v>
          </cell>
          <cell r="T131" t="str">
            <v>Bench BNP paribas B Institutional II</v>
          </cell>
          <cell r="U131" t="str">
            <v>65% MSCI World (USD) NR + 30% MSCI EMU (USD) NR + 5% MSCI Emerging Markets (Free) (USD) NR</v>
          </cell>
          <cell r="V131" t="str">
            <v>Official Benchmark</v>
          </cell>
          <cell r="W131" t="str">
            <v>EUR</v>
          </cell>
          <cell r="X131" t="str">
            <v>EUR</v>
          </cell>
          <cell r="Y131">
            <v>44984</v>
          </cell>
          <cell r="Z131">
            <v>42991</v>
          </cell>
          <cell r="AA131" t="str">
            <v>February 2023</v>
          </cell>
          <cell r="AB131">
            <v>14935.84</v>
          </cell>
          <cell r="AD131">
            <v>29083948.82</v>
          </cell>
          <cell r="AE131">
            <v>29083948.82</v>
          </cell>
          <cell r="AF131" t="str">
            <v>29083948.82</v>
          </cell>
        </row>
        <row r="132">
          <cell r="F132" t="str">
            <v>BE6298252428</v>
          </cell>
          <cell r="G132" t="str">
            <v>41857</v>
          </cell>
          <cell r="H132" t="str">
            <v>165849</v>
          </cell>
          <cell r="J132" t="str">
            <v>Share</v>
          </cell>
          <cell r="K132" t="str">
            <v>PRWDYN</v>
          </cell>
          <cell r="L132" t="str">
            <v>BNPPF PRIVATE WEALTH SUSTAINABLE DYNAMIC</v>
          </cell>
          <cell r="M132" t="str">
            <v>Wealth</v>
          </cell>
          <cell r="N132" t="str">
            <v>C</v>
          </cell>
          <cell r="O132">
            <v>7.7247592009000001E-3</v>
          </cell>
          <cell r="P132" t="str">
            <v>N</v>
          </cell>
          <cell r="Q132" t="str">
            <v>177943</v>
          </cell>
          <cell r="R132" t="str">
            <v>198530</v>
          </cell>
          <cell r="T132" t="str">
            <v>BM BNPPF PRIVATE WEALTH DYNAMIC(Official)</v>
          </cell>
          <cell r="U132" t="str">
            <v>16% EURO STOXX (EUR) NR + 13% MSCI Emerging Markets (Free) (EUR) NR + 12.5% Bloomberg Euro Aggregate Corporate (EUR) RI + 10% Cash Index Euro Short Term Rate (EUR) RI 365 Days + 3% Topix 100 (JPY) RI + 7% STOXX Europe 600 (EUR) NR + 26% S&amp;P 500 (USD) NR + 12.5% Bloomberg Euro Aggregate Treasury (EUR) RI</v>
          </cell>
          <cell r="V132" t="str">
            <v>Official Benchmark</v>
          </cell>
          <cell r="W132" t="str">
            <v>EUR</v>
          </cell>
          <cell r="X132" t="str">
            <v>EUR</v>
          </cell>
          <cell r="Y132">
            <v>44984</v>
          </cell>
          <cell r="Z132">
            <v>43070</v>
          </cell>
          <cell r="AA132" t="str">
            <v>February 2023</v>
          </cell>
          <cell r="AB132">
            <v>121.83</v>
          </cell>
          <cell r="AD132">
            <v>39492680</v>
          </cell>
          <cell r="AE132">
            <v>125079753.95999999</v>
          </cell>
          <cell r="AF132" t="str">
            <v>125079753.96</v>
          </cell>
        </row>
        <row r="133">
          <cell r="F133" t="str">
            <v>BE6298253434</v>
          </cell>
          <cell r="G133" t="str">
            <v>41858</v>
          </cell>
          <cell r="H133" t="str">
            <v>165849</v>
          </cell>
          <cell r="J133" t="str">
            <v>Share</v>
          </cell>
          <cell r="K133" t="str">
            <v>PRWDYN</v>
          </cell>
          <cell r="L133" t="str">
            <v>BNPPF PRIVATE WEALTH SUSTAINABLE DYNAMIC</v>
          </cell>
          <cell r="M133" t="str">
            <v>Wealth</v>
          </cell>
          <cell r="N133" t="str">
            <v>D</v>
          </cell>
          <cell r="O133">
            <v>7.7247592009000001E-3</v>
          </cell>
          <cell r="P133" t="str">
            <v>N</v>
          </cell>
          <cell r="Q133" t="str">
            <v>177943</v>
          </cell>
          <cell r="R133" t="str">
            <v>198530</v>
          </cell>
          <cell r="T133" t="str">
            <v>BM BNPPF PRIVATE WEALTH DYNAMIC(Official)</v>
          </cell>
          <cell r="U133" t="str">
            <v>16% EURO STOXX (EUR) NR + 13% MSCI Emerging Markets (Free) (EUR) NR + 12.5% Bloomberg Euro Aggregate Corporate (EUR) RI + 10% Cash Index Euro Short Term Rate (EUR) RI 365 Days + 3% Topix 100 (JPY) RI + 7% STOXX Europe 600 (EUR) NR + 26% S&amp;P 500 (USD) NR + 12.5% Bloomberg Euro Aggregate Treasury (EUR) RI</v>
          </cell>
          <cell r="V133" t="str">
            <v>Official Benchmark</v>
          </cell>
          <cell r="W133" t="str">
            <v>EUR</v>
          </cell>
          <cell r="X133" t="str">
            <v>EUR</v>
          </cell>
          <cell r="Y133">
            <v>44984</v>
          </cell>
          <cell r="Z133">
            <v>43097</v>
          </cell>
          <cell r="AA133" t="str">
            <v>February 2023</v>
          </cell>
          <cell r="AB133">
            <v>113.57</v>
          </cell>
          <cell r="AD133">
            <v>35791285.390000001</v>
          </cell>
          <cell r="AE133">
            <v>125079753.95999999</v>
          </cell>
          <cell r="AF133" t="str">
            <v>125079753.96</v>
          </cell>
        </row>
        <row r="134">
          <cell r="F134" t="str">
            <v>BE6298254440</v>
          </cell>
          <cell r="G134" t="str">
            <v>41863</v>
          </cell>
          <cell r="H134" t="str">
            <v>166344</v>
          </cell>
          <cell r="J134" t="str">
            <v>Share</v>
          </cell>
          <cell r="K134" t="str">
            <v>PRWGRO</v>
          </cell>
          <cell r="L134" t="str">
            <v>BNPPF PRIVATE WEALTH SUSTAINABLE GROWTH</v>
          </cell>
          <cell r="M134" t="str">
            <v>Wealth</v>
          </cell>
          <cell r="N134" t="str">
            <v>C</v>
          </cell>
          <cell r="O134">
            <v>7.7247565922000001E-3</v>
          </cell>
          <cell r="P134" t="str">
            <v>N</v>
          </cell>
          <cell r="Q134" t="str">
            <v>177728</v>
          </cell>
          <cell r="R134" t="str">
            <v>198532</v>
          </cell>
          <cell r="T134" t="str">
            <v>BM BNPPF Private Wealth Growth (Official)</v>
          </cell>
          <cell r="U134" t="str">
            <v>23% EURO STOXX (EUR) NR + 19% MSCI Emerging Markets (Free) (EUR) NR + 5% Cash Index Euro Short Term Rate (EUR) RI 365 Days + 11% STOXX Europe 600 (EUR) NR + 38% S&amp;P 500 (USD) NR + 4% Topix 100 (JPY) RI</v>
          </cell>
          <cell r="V134" t="str">
            <v>Official Benchmark</v>
          </cell>
          <cell r="W134" t="str">
            <v>EUR</v>
          </cell>
          <cell r="X134" t="str">
            <v>EUR</v>
          </cell>
          <cell r="Y134">
            <v>44984</v>
          </cell>
          <cell r="Z134">
            <v>43070</v>
          </cell>
          <cell r="AA134" t="str">
            <v>February 2023</v>
          </cell>
          <cell r="AB134">
            <v>134.91999999999999</v>
          </cell>
          <cell r="AD134">
            <v>14622909.369999999</v>
          </cell>
          <cell r="AE134">
            <v>138682163.19999999</v>
          </cell>
          <cell r="AF134" t="str">
            <v>138682163.2</v>
          </cell>
        </row>
        <row r="135">
          <cell r="F135" t="str">
            <v>BE6298255454</v>
          </cell>
          <cell r="G135" t="str">
            <v>41864</v>
          </cell>
          <cell r="H135" t="str">
            <v>166344</v>
          </cell>
          <cell r="J135" t="str">
            <v>Share</v>
          </cell>
          <cell r="K135" t="str">
            <v>PRWGRO</v>
          </cell>
          <cell r="L135" t="str">
            <v>BNPPF PRIVATE WEALTH SUSTAINABLE GROWTH</v>
          </cell>
          <cell r="M135" t="str">
            <v>Wealth</v>
          </cell>
          <cell r="N135" t="str">
            <v>D</v>
          </cell>
          <cell r="O135">
            <v>7.7247565922000001E-3</v>
          </cell>
          <cell r="P135" t="str">
            <v>N</v>
          </cell>
          <cell r="Q135" t="str">
            <v>177728</v>
          </cell>
          <cell r="R135" t="str">
            <v>198532</v>
          </cell>
          <cell r="T135" t="str">
            <v>BM BNPPF Private Wealth Growth (Official)</v>
          </cell>
          <cell r="U135" t="str">
            <v>23% EURO STOXX (EUR) NR + 19% MSCI Emerging Markets (Free) (EUR) NR + 5% Cash Index Euro Short Term Rate (EUR) RI 365 Days + 11% STOXX Europe 600 (EUR) NR + 38% S&amp;P 500 (USD) NR + 4% Topix 100 (JPY) RI</v>
          </cell>
          <cell r="V135" t="str">
            <v>Official Benchmark</v>
          </cell>
          <cell r="W135" t="str">
            <v>EUR</v>
          </cell>
          <cell r="X135" t="str">
            <v>EUR</v>
          </cell>
          <cell r="Y135">
            <v>44984</v>
          </cell>
          <cell r="Z135">
            <v>43070</v>
          </cell>
          <cell r="AA135" t="str">
            <v>February 2023</v>
          </cell>
          <cell r="AB135">
            <v>125.03</v>
          </cell>
          <cell r="AD135">
            <v>25239934.350000001</v>
          </cell>
          <cell r="AE135">
            <v>138682163.19999999</v>
          </cell>
          <cell r="AF135" t="str">
            <v>138682163.2</v>
          </cell>
        </row>
        <row r="136">
          <cell r="F136" t="str">
            <v>BE6298792977</v>
          </cell>
          <cell r="G136" t="str">
            <v>41776</v>
          </cell>
          <cell r="H136" t="str">
            <v>125142</v>
          </cell>
          <cell r="J136" t="str">
            <v>Share</v>
          </cell>
          <cell r="K136" t="str">
            <v>IPEP</v>
          </cell>
          <cell r="L136" t="str">
            <v>BNP PARIBAS B PENSION SUSTAINABLE BALANCED</v>
          </cell>
          <cell r="M136" t="str">
            <v>Privilege share</v>
          </cell>
          <cell r="N136" t="str">
            <v>C</v>
          </cell>
          <cell r="O136">
            <v>1.2660922931100001E-2</v>
          </cell>
          <cell r="P136" t="str">
            <v>N</v>
          </cell>
          <cell r="Q136" t="str">
            <v>177902</v>
          </cell>
          <cell r="R136" t="str">
            <v>180316</v>
          </cell>
          <cell r="T136" t="str">
            <v>Bench BNP paribas B pension sustainable balanced (Official)</v>
          </cell>
          <cell r="U136" t="str">
            <v>10% MSCI Europe Small Caps (USD) NR + 7.5% MSCI World ex-EMU (USD) NR + 32.5% MSCI EMU (EUR) NR + 12.5% Bloomberg Euro Aggregate Corporate 500MM EEA Countries (EUR) RI + 37.5% Bloomberg Euro Aggregate Treasury 500MM (EUR) RI</v>
          </cell>
          <cell r="V136" t="str">
            <v>Official Benchmark</v>
          </cell>
          <cell r="W136" t="str">
            <v>EUR</v>
          </cell>
          <cell r="X136" t="str">
            <v>EUR</v>
          </cell>
          <cell r="Y136">
            <v>44985</v>
          </cell>
          <cell r="Z136">
            <v>43210</v>
          </cell>
          <cell r="AA136" t="str">
            <v>February 2023</v>
          </cell>
          <cell r="AB136">
            <v>101.59</v>
          </cell>
          <cell r="AD136">
            <v>1883646.48</v>
          </cell>
          <cell r="AE136">
            <v>3871592631.9299998</v>
          </cell>
          <cell r="AF136" t="str">
            <v>3871592631.93</v>
          </cell>
        </row>
        <row r="137">
          <cell r="F137" t="str">
            <v>BE6299205250</v>
          </cell>
          <cell r="G137" t="str">
            <v>41939</v>
          </cell>
          <cell r="H137" t="str">
            <v>166346</v>
          </cell>
          <cell r="J137" t="str">
            <v>Share</v>
          </cell>
          <cell r="K137" t="str">
            <v>LEC2</v>
          </cell>
          <cell r="L137" t="str">
            <v>LECTA LECTA 2</v>
          </cell>
          <cell r="M137" t="str">
            <v>I share distri</v>
          </cell>
          <cell r="N137" t="str">
            <v>D</v>
          </cell>
          <cell r="O137">
            <v>3.7006967300000002E-4</v>
          </cell>
          <cell r="P137" t="str">
            <v>N</v>
          </cell>
          <cell r="T137" t="str">
            <v>No BM</v>
          </cell>
          <cell r="U137" t="str">
            <v>No BM</v>
          </cell>
          <cell r="W137" t="str">
            <v>EUR</v>
          </cell>
          <cell r="X137" t="str">
            <v>EUR</v>
          </cell>
          <cell r="Y137">
            <v>44985</v>
          </cell>
          <cell r="Z137">
            <v>43070</v>
          </cell>
          <cell r="AA137" t="str">
            <v>February 2023</v>
          </cell>
          <cell r="AB137">
            <v>14.56</v>
          </cell>
          <cell r="AD137">
            <v>539078382.64999998</v>
          </cell>
          <cell r="AE137">
            <v>539078382.64999998</v>
          </cell>
          <cell r="AF137" t="str">
            <v>539078382.65</v>
          </cell>
        </row>
        <row r="138">
          <cell r="F138" t="str">
            <v>BE6299383099</v>
          </cell>
          <cell r="G138" t="str">
            <v>41931</v>
          </cell>
          <cell r="H138" t="str">
            <v>125101</v>
          </cell>
          <cell r="J138" t="str">
            <v>Share</v>
          </cell>
          <cell r="K138" t="str">
            <v>BIEEMUD</v>
          </cell>
          <cell r="L138" t="str">
            <v>BNP PARIBAS B INVEST GLOBAL EQUITY D</v>
          </cell>
          <cell r="M138" t="str">
            <v>Privilege</v>
          </cell>
          <cell r="N138" t="str">
            <v>D</v>
          </cell>
          <cell r="O138">
            <v>7.6849616952999996E-3</v>
          </cell>
          <cell r="P138" t="str">
            <v>N</v>
          </cell>
          <cell r="Q138" t="str">
            <v>177699</v>
          </cell>
          <cell r="R138" t="str">
            <v>90152</v>
          </cell>
          <cell r="T138" t="str">
            <v>Bench BNP PARIBAS B INVEST GLOBAL EQUITY D</v>
          </cell>
          <cell r="U138" t="str">
            <v>MSCI AC World (EUR) NR</v>
          </cell>
          <cell r="V138" t="str">
            <v>Official Benchmark</v>
          </cell>
          <cell r="W138" t="str">
            <v>EUR</v>
          </cell>
          <cell r="X138" t="str">
            <v>EUR</v>
          </cell>
          <cell r="Y138">
            <v>44985</v>
          </cell>
          <cell r="Z138">
            <v>43088</v>
          </cell>
          <cell r="AA138" t="str">
            <v>February 2023</v>
          </cell>
          <cell r="AB138">
            <v>1301.73</v>
          </cell>
          <cell r="AD138">
            <v>330662924.22000003</v>
          </cell>
          <cell r="AE138">
            <v>543505440.54999995</v>
          </cell>
          <cell r="AF138" t="str">
            <v>543505440.55</v>
          </cell>
        </row>
        <row r="139">
          <cell r="F139" t="str">
            <v>BE6302005127</v>
          </cell>
          <cell r="G139" t="str">
            <v>41889</v>
          </cell>
          <cell r="H139" t="str">
            <v>167316</v>
          </cell>
          <cell r="J139" t="str">
            <v>Share</v>
          </cell>
          <cell r="K139" t="str">
            <v>ETBER</v>
          </cell>
          <cell r="L139" t="str">
            <v>Euroclear Treasury Fund Be "R"</v>
          </cell>
          <cell r="M139" t="str">
            <v>I share</v>
          </cell>
          <cell r="N139" t="str">
            <v>C</v>
          </cell>
          <cell r="O139">
            <v>1.5214623631000001E-3</v>
          </cell>
          <cell r="P139" t="str">
            <v>N</v>
          </cell>
          <cell r="Q139" t="str">
            <v>174066</v>
          </cell>
          <cell r="R139" t="str">
            <v>198975</v>
          </cell>
          <cell r="T139" t="str">
            <v>EURIBOR 6M</v>
          </cell>
          <cell r="U139" t="str">
            <v>Cash Index EURIBOR 6 Months (RI)</v>
          </cell>
          <cell r="V139" t="str">
            <v>Official Benchmark</v>
          </cell>
          <cell r="W139" t="str">
            <v>EUR</v>
          </cell>
          <cell r="X139" t="str">
            <v>EUR</v>
          </cell>
          <cell r="Y139">
            <v>44985</v>
          </cell>
          <cell r="Z139">
            <v>43194</v>
          </cell>
          <cell r="AA139" t="str">
            <v>February 2023</v>
          </cell>
          <cell r="AB139">
            <v>955.46</v>
          </cell>
          <cell r="AD139">
            <v>111266232.02</v>
          </cell>
          <cell r="AE139">
            <v>111266232.02</v>
          </cell>
          <cell r="AF139" t="str">
            <v>111266232.02</v>
          </cell>
        </row>
        <row r="140">
          <cell r="F140" t="str">
            <v>BE6302007149</v>
          </cell>
          <cell r="G140" t="str">
            <v>41890</v>
          </cell>
          <cell r="H140" t="str">
            <v>167315</v>
          </cell>
          <cell r="J140" t="str">
            <v>Share</v>
          </cell>
          <cell r="K140" t="str">
            <v>ETBEX</v>
          </cell>
          <cell r="L140" t="str">
            <v>Euroclear Treasury Fund Be "X"</v>
          </cell>
          <cell r="M140" t="str">
            <v>I share</v>
          </cell>
          <cell r="N140" t="str">
            <v>C</v>
          </cell>
          <cell r="O140">
            <v>1.8216663343E-3</v>
          </cell>
          <cell r="P140" t="str">
            <v>N</v>
          </cell>
          <cell r="Q140" t="str">
            <v>174067</v>
          </cell>
          <cell r="R140" t="str">
            <v>198976</v>
          </cell>
          <cell r="T140" t="str">
            <v>EURIBOR 6M</v>
          </cell>
          <cell r="U140" t="str">
            <v>100% Cash Index EURIBOR 6 Months (RI) -- (EUR)</v>
          </cell>
          <cell r="V140" t="str">
            <v>Official Benchmark</v>
          </cell>
          <cell r="W140" t="str">
            <v>EUR</v>
          </cell>
          <cell r="X140" t="str">
            <v>EUR</v>
          </cell>
          <cell r="Y140">
            <v>44985</v>
          </cell>
          <cell r="Z140">
            <v>43194</v>
          </cell>
          <cell r="AA140" t="str">
            <v>February 2023</v>
          </cell>
          <cell r="AB140">
            <v>980.59</v>
          </cell>
          <cell r="AD140">
            <v>216746783.84</v>
          </cell>
          <cell r="AE140">
            <v>216746783.84</v>
          </cell>
          <cell r="AF140" t="str">
            <v>216746783.84</v>
          </cell>
        </row>
        <row r="141">
          <cell r="F141" t="str">
            <v>BE6308901212</v>
          </cell>
          <cell r="G141" t="str">
            <v>42803</v>
          </cell>
          <cell r="H141" t="str">
            <v>125149</v>
          </cell>
          <cell r="J141" t="str">
            <v>Share</v>
          </cell>
          <cell r="K141" t="str">
            <v>PRBAL</v>
          </cell>
          <cell r="L141" t="str">
            <v>BNPPF PRIVATE BALANCED</v>
          </cell>
          <cell r="M141" t="str">
            <v>Privilege</v>
          </cell>
          <cell r="N141" t="str">
            <v>D</v>
          </cell>
          <cell r="O141">
            <v>8.1960730423000002E-3</v>
          </cell>
          <cell r="P141" t="str">
            <v>N</v>
          </cell>
          <cell r="Q141" t="str">
            <v>177748</v>
          </cell>
          <cell r="R141" t="str">
            <v>198538</v>
          </cell>
          <cell r="T141" t="str">
            <v>BM BNPPF Private balanced (Official)</v>
          </cell>
          <cell r="U141" t="str">
            <v>11% EURO STOXX (EUR) NR + 22.5% Bloomberg Euro Aggregate Corporate (EUR) RI + 22.5% Bloomberg Euro Aggregate Treasury (EUR) RI + 10% Cash Index Euro Short Term Rate (EUR) RI 365 Days + 5% STOXX Europe 600 (EUR) NR + 9% MSCI Emerging Markets (EUR) NR + 18% S&amp;P 500 (USD) NR + 2% Topix 100 (JPY) RI</v>
          </cell>
          <cell r="V141" t="str">
            <v>Official Benchmark</v>
          </cell>
          <cell r="W141" t="str">
            <v>EUR</v>
          </cell>
          <cell r="X141" t="str">
            <v>EUR</v>
          </cell>
          <cell r="Y141">
            <v>44984</v>
          </cell>
          <cell r="Z141">
            <v>43475</v>
          </cell>
          <cell r="AA141" t="str">
            <v>February 2023</v>
          </cell>
          <cell r="AD141">
            <v>0</v>
          </cell>
          <cell r="AE141">
            <v>1975833655.8900001</v>
          </cell>
          <cell r="AF141" t="str">
            <v>1975833655.89</v>
          </cell>
        </row>
        <row r="142">
          <cell r="F142" t="str">
            <v>BE6308902228</v>
          </cell>
          <cell r="G142" t="str">
            <v>42802</v>
          </cell>
          <cell r="H142" t="str">
            <v>125149</v>
          </cell>
          <cell r="J142" t="str">
            <v>Share</v>
          </cell>
          <cell r="K142" t="str">
            <v>PRBAL</v>
          </cell>
          <cell r="L142" t="str">
            <v>BNPPF PRIVATE BALANCED</v>
          </cell>
          <cell r="M142" t="str">
            <v>Privilege share</v>
          </cell>
          <cell r="N142" t="str">
            <v>C</v>
          </cell>
          <cell r="O142">
            <v>8.1960730423000002E-3</v>
          </cell>
          <cell r="P142" t="str">
            <v>N</v>
          </cell>
          <cell r="Q142" t="str">
            <v>177748</v>
          </cell>
          <cell r="R142" t="str">
            <v>198538</v>
          </cell>
          <cell r="T142" t="str">
            <v>BM BNPPF Private balanced (Official)</v>
          </cell>
          <cell r="U142" t="str">
            <v>11% EURO STOXX (EUR) NR + 22.5% Bloomberg Euro Aggregate Corporate (EUR) RI + 22.5% Bloomberg Euro Aggregate Treasury (EUR) RI + 10% Cash Index Euro Short Term Rate (EUR) RI 365 Days + 5% STOXX Europe 600 (EUR) NR + 9% MSCI Emerging Markets (EUR) NR + 18% S&amp;P 500 (USD) NR + 2% Topix 100 (JPY) RI</v>
          </cell>
          <cell r="V142" t="str">
            <v>Official Benchmark</v>
          </cell>
          <cell r="W142" t="str">
            <v>EUR</v>
          </cell>
          <cell r="X142" t="str">
            <v>EUR</v>
          </cell>
          <cell r="Y142">
            <v>44984</v>
          </cell>
          <cell r="Z142">
            <v>43475</v>
          </cell>
          <cell r="AA142" t="str">
            <v>February 2023</v>
          </cell>
          <cell r="AB142">
            <v>115.11</v>
          </cell>
          <cell r="AD142">
            <v>2009898.91</v>
          </cell>
          <cell r="AE142">
            <v>1975833655.8900001</v>
          </cell>
          <cell r="AF142" t="str">
            <v>1975833655.89</v>
          </cell>
        </row>
        <row r="143">
          <cell r="F143" t="str">
            <v>BE6308903234</v>
          </cell>
          <cell r="G143" t="str">
            <v>42801</v>
          </cell>
          <cell r="H143" t="str">
            <v>142954</v>
          </cell>
          <cell r="J143" t="str">
            <v>Share</v>
          </cell>
          <cell r="K143" t="str">
            <v>PRBALS</v>
          </cell>
          <cell r="L143" t="str">
            <v>BNPPF PRIVATE SUSTAINABLE BALANCED</v>
          </cell>
          <cell r="M143" t="str">
            <v>Privilege</v>
          </cell>
          <cell r="N143" t="str">
            <v>D</v>
          </cell>
          <cell r="O143">
            <v>8.9050477789999992E-3</v>
          </cell>
          <cell r="P143" t="str">
            <v>N</v>
          </cell>
          <cell r="Q143" t="str">
            <v>177685</v>
          </cell>
          <cell r="R143" t="str">
            <v>198744</v>
          </cell>
          <cell r="T143" t="str">
            <v>BM BNPPF PRIVATE BALANCED SRI (Official)</v>
          </cell>
          <cell r="U143"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143" t="str">
            <v>Official Benchmark</v>
          </cell>
          <cell r="W143" t="str">
            <v>EUR</v>
          </cell>
          <cell r="X143" t="str">
            <v>EUR</v>
          </cell>
          <cell r="Y143">
            <v>44984</v>
          </cell>
          <cell r="Z143">
            <v>43475</v>
          </cell>
          <cell r="AA143" t="str">
            <v>February 2023</v>
          </cell>
          <cell r="AB143">
            <v>113.19</v>
          </cell>
          <cell r="AD143">
            <v>2294145.41</v>
          </cell>
          <cell r="AE143">
            <v>7544240767.7399998</v>
          </cell>
          <cell r="AF143" t="str">
            <v>7544240767.74</v>
          </cell>
        </row>
        <row r="144">
          <cell r="F144" t="str">
            <v>BE6308904240</v>
          </cell>
          <cell r="G144" t="str">
            <v>42800</v>
          </cell>
          <cell r="H144" t="str">
            <v>142954</v>
          </cell>
          <cell r="J144" t="str">
            <v>Share</v>
          </cell>
          <cell r="K144" t="str">
            <v>PRBALS</v>
          </cell>
          <cell r="L144" t="str">
            <v>BNPPF PRIVATE SUSTAINABLE BALANCED</v>
          </cell>
          <cell r="M144" t="str">
            <v>Privilege share</v>
          </cell>
          <cell r="N144" t="str">
            <v>C</v>
          </cell>
          <cell r="O144">
            <v>8.9050477789999992E-3</v>
          </cell>
          <cell r="P144" t="str">
            <v>N</v>
          </cell>
          <cell r="Q144" t="str">
            <v>177685</v>
          </cell>
          <cell r="R144" t="str">
            <v>198744</v>
          </cell>
          <cell r="T144" t="str">
            <v>BM BNPPF PRIVATE BALANCED SRI (Official)</v>
          </cell>
          <cell r="U144" t="str">
            <v>11% EURO STOXX (EUR) NR + 5% STOXX Europe 600 (EUR) NR + 10% Cash Index Euro Short Term Rate (EUR) RI 365 Days + 22.5% Bloomberg Euro Aggregate Treasury (EUR) RI + 18% S&amp;P 500 (EUR) NR + 2% Topix 100 (EUR) RI + 22.5% Bloomberg Euro Aggregate Corporate (EUR) RI + 9% MSCI Emerging Markets (Free) (EUR) NR</v>
          </cell>
          <cell r="V144" t="str">
            <v>Official Benchmark</v>
          </cell>
          <cell r="W144" t="str">
            <v>EUR</v>
          </cell>
          <cell r="X144" t="str">
            <v>EUR</v>
          </cell>
          <cell r="Y144">
            <v>44984</v>
          </cell>
          <cell r="Z144">
            <v>43475</v>
          </cell>
          <cell r="AA144" t="str">
            <v>February 2023</v>
          </cell>
          <cell r="AB144">
            <v>117.4</v>
          </cell>
          <cell r="AD144">
            <v>1637321.99</v>
          </cell>
          <cell r="AE144">
            <v>7544240767.7399998</v>
          </cell>
          <cell r="AF144" t="str">
            <v>7544240767.74</v>
          </cell>
        </row>
        <row r="145">
          <cell r="F145" t="str">
            <v>BE6308906260</v>
          </cell>
          <cell r="G145" t="str">
            <v>42809</v>
          </cell>
          <cell r="H145" t="str">
            <v>124972</v>
          </cell>
          <cell r="J145" t="str">
            <v>Share</v>
          </cell>
          <cell r="K145" t="str">
            <v>PRCONSE</v>
          </cell>
          <cell r="L145" t="str">
            <v>BNPPF PRIVATE CONSERVATIVE</v>
          </cell>
          <cell r="M145" t="str">
            <v>Privilege</v>
          </cell>
          <cell r="N145" t="str">
            <v>D</v>
          </cell>
          <cell r="O145">
            <v>5.5888691371000004E-3</v>
          </cell>
          <cell r="P145" t="str">
            <v>N</v>
          </cell>
          <cell r="Q145" t="str">
            <v>177834</v>
          </cell>
          <cell r="R145" t="str">
            <v>198534</v>
          </cell>
          <cell r="T145" t="str">
            <v>BM BNPPF PRIVATE CONSERVATIVE(Official)</v>
          </cell>
          <cell r="U145" t="str">
            <v>45% Bloomberg Euro Aggregate Corporate (RI) + 45% Bloomberg Euro Aggregate Treasury (RI) + 10% Cash Index â¬STR (RI) -- (EUR)</v>
          </cell>
          <cell r="V145" t="str">
            <v>Official Benchmark</v>
          </cell>
          <cell r="W145" t="str">
            <v>EUR</v>
          </cell>
          <cell r="X145" t="str">
            <v>EUR</v>
          </cell>
          <cell r="Y145">
            <v>44984</v>
          </cell>
          <cell r="Z145">
            <v>43476</v>
          </cell>
          <cell r="AA145" t="str">
            <v>February 2023</v>
          </cell>
          <cell r="AB145">
            <v>93.44</v>
          </cell>
          <cell r="AD145">
            <v>264050.99</v>
          </cell>
          <cell r="AE145">
            <v>88235558.5</v>
          </cell>
          <cell r="AF145" t="str">
            <v>88235558.5</v>
          </cell>
        </row>
        <row r="146">
          <cell r="F146" t="str">
            <v>BE6308907276</v>
          </cell>
          <cell r="G146" t="str">
            <v>42771</v>
          </cell>
          <cell r="H146" t="str">
            <v>157729</v>
          </cell>
          <cell r="J146" t="str">
            <v>Share</v>
          </cell>
          <cell r="K146" t="str">
            <v>PRFBAL</v>
          </cell>
          <cell r="L146" t="str">
            <v>BNPPF PRIVATE FLEXIBLE BALANCED</v>
          </cell>
          <cell r="M146" t="str">
            <v>Privilege share</v>
          </cell>
          <cell r="N146" t="str">
            <v>C</v>
          </cell>
          <cell r="O146">
            <v>7.3607707173999996E-3</v>
          </cell>
          <cell r="P146" t="str">
            <v>N</v>
          </cell>
          <cell r="Q146" t="str">
            <v>177955</v>
          </cell>
          <cell r="R146" t="str">
            <v>198746</v>
          </cell>
          <cell r="T146" t="str">
            <v>Bench BNPPF private flexible balanced</v>
          </cell>
          <cell r="U146" t="str">
            <v>60% Cash Index EURIBOR 1 Month (RI) + 40% MSCI AC World (NR) --(EUR)</v>
          </cell>
          <cell r="V146" t="str">
            <v>Official Benchmark</v>
          </cell>
          <cell r="W146" t="str">
            <v>EUR</v>
          </cell>
          <cell r="X146" t="str">
            <v>EUR</v>
          </cell>
          <cell r="Y146">
            <v>44984</v>
          </cell>
          <cell r="Z146">
            <v>43480</v>
          </cell>
          <cell r="AA146" t="str">
            <v>February 2023</v>
          </cell>
          <cell r="AB146">
            <v>111.38</v>
          </cell>
          <cell r="AD146">
            <v>7465224.3300000001</v>
          </cell>
          <cell r="AE146">
            <v>108667094.91</v>
          </cell>
          <cell r="AF146" t="str">
            <v>108667094.91</v>
          </cell>
        </row>
        <row r="147">
          <cell r="F147" t="str">
            <v>BE6308908282</v>
          </cell>
          <cell r="G147" t="str">
            <v>42772</v>
          </cell>
          <cell r="H147" t="str">
            <v>157729</v>
          </cell>
          <cell r="J147" t="str">
            <v>Share</v>
          </cell>
          <cell r="K147" t="str">
            <v>PRFBAL</v>
          </cell>
          <cell r="L147" t="str">
            <v>BNPPF PRIVATE FLEXIBLE BALANCED</v>
          </cell>
          <cell r="M147" t="str">
            <v>Type P</v>
          </cell>
          <cell r="N147" t="str">
            <v>D</v>
          </cell>
          <cell r="O147">
            <v>7.3082640726999997E-3</v>
          </cell>
          <cell r="P147" t="str">
            <v>N</v>
          </cell>
          <cell r="Q147" t="str">
            <v>177955</v>
          </cell>
          <cell r="R147" t="str">
            <v>198746</v>
          </cell>
          <cell r="T147" t="str">
            <v>Bench BNPPF private flexible balanced</v>
          </cell>
          <cell r="U147" t="str">
            <v>60% Cash Index EURIBOR 1 Month (RI) + 40% MSCI AC World (NR) --(EUR)</v>
          </cell>
          <cell r="V147" t="str">
            <v>Official Benchmark</v>
          </cell>
          <cell r="W147" t="str">
            <v>EUR</v>
          </cell>
          <cell r="X147" t="str">
            <v>EUR</v>
          </cell>
          <cell r="Y147">
            <v>44984</v>
          </cell>
          <cell r="Z147">
            <v>43446</v>
          </cell>
          <cell r="AA147" t="str">
            <v>February 2023</v>
          </cell>
          <cell r="AB147">
            <v>109.19</v>
          </cell>
          <cell r="AD147">
            <v>11420812.49</v>
          </cell>
          <cell r="AE147">
            <v>108667094.91</v>
          </cell>
          <cell r="AF147" t="str">
            <v>108667094.91</v>
          </cell>
        </row>
        <row r="148">
          <cell r="F148" t="str">
            <v>BE6309033569</v>
          </cell>
          <cell r="G148" t="str">
            <v>42798</v>
          </cell>
          <cell r="H148" t="str">
            <v>125150</v>
          </cell>
          <cell r="J148" t="str">
            <v>Share</v>
          </cell>
          <cell r="K148" t="str">
            <v>PRDYN</v>
          </cell>
          <cell r="L148" t="str">
            <v>BNPPF PRIVATE DYNAMIC</v>
          </cell>
          <cell r="M148" t="str">
            <v>Privilege share</v>
          </cell>
          <cell r="N148" t="str">
            <v>C</v>
          </cell>
          <cell r="O148">
            <v>9.3688159383999992E-3</v>
          </cell>
          <cell r="P148" t="str">
            <v>N</v>
          </cell>
          <cell r="Q148" t="str">
            <v>177731</v>
          </cell>
          <cell r="R148" t="str">
            <v>198747</v>
          </cell>
          <cell r="T148" t="str">
            <v>BM BNPPF PRIVATE DYNAMIC(Official)</v>
          </cell>
          <cell r="U148"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48" t="str">
            <v>Official Benchmark</v>
          </cell>
          <cell r="W148" t="str">
            <v>EUR</v>
          </cell>
          <cell r="X148" t="str">
            <v>EUR</v>
          </cell>
          <cell r="Y148">
            <v>44984</v>
          </cell>
          <cell r="Z148">
            <v>43476</v>
          </cell>
          <cell r="AA148" t="str">
            <v>February 2023</v>
          </cell>
          <cell r="AB148">
            <v>122.57</v>
          </cell>
          <cell r="AD148">
            <v>186617.01</v>
          </cell>
          <cell r="AE148">
            <v>478312951.43000001</v>
          </cell>
          <cell r="AF148" t="str">
            <v>478312951.43</v>
          </cell>
        </row>
        <row r="149">
          <cell r="F149" t="str">
            <v>BE6309037602</v>
          </cell>
          <cell r="G149" t="str">
            <v>42797</v>
          </cell>
          <cell r="H149" t="str">
            <v>154675</v>
          </cell>
          <cell r="J149" t="str">
            <v>Share</v>
          </cell>
          <cell r="K149" t="str">
            <v>PRDYNS</v>
          </cell>
          <cell r="L149" t="str">
            <v>BNPPF PRIVATE SUSTAINABLE DYNAMIC</v>
          </cell>
          <cell r="M149" t="str">
            <v>Privilege</v>
          </cell>
          <cell r="N149" t="str">
            <v>D</v>
          </cell>
          <cell r="O149">
            <v>8.7399200945999997E-3</v>
          </cell>
          <cell r="P149" t="str">
            <v>N</v>
          </cell>
          <cell r="Q149" t="str">
            <v>177726</v>
          </cell>
          <cell r="R149" t="str">
            <v>198748</v>
          </cell>
          <cell r="T149" t="str">
            <v>BM BNPPF PRIVATE DYNAMIC SRI (Official)</v>
          </cell>
          <cell r="U149"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49" t="str">
            <v>Official Benchmark</v>
          </cell>
          <cell r="W149" t="str">
            <v>EUR</v>
          </cell>
          <cell r="X149" t="str">
            <v>EUR</v>
          </cell>
          <cell r="Y149">
            <v>44984</v>
          </cell>
          <cell r="Z149">
            <v>43479</v>
          </cell>
          <cell r="AA149" t="str">
            <v>February 2023</v>
          </cell>
          <cell r="AB149">
            <v>120.22</v>
          </cell>
          <cell r="AD149">
            <v>1481764.45</v>
          </cell>
          <cell r="AE149">
            <v>1726629285.8299999</v>
          </cell>
          <cell r="AF149" t="str">
            <v>1726629285.83</v>
          </cell>
        </row>
        <row r="150">
          <cell r="F150" t="str">
            <v>BE6309038618</v>
          </cell>
          <cell r="G150" t="str">
            <v>42796</v>
          </cell>
          <cell r="H150" t="str">
            <v>154675</v>
          </cell>
          <cell r="J150" t="str">
            <v>Share</v>
          </cell>
          <cell r="K150" t="str">
            <v>PRDYNS</v>
          </cell>
          <cell r="L150" t="str">
            <v>BNPPF PRIVATE SUSTAINABLE DYNAMIC</v>
          </cell>
          <cell r="M150" t="str">
            <v>Privilege share</v>
          </cell>
          <cell r="N150" t="str">
            <v>C</v>
          </cell>
          <cell r="O150">
            <v>8.7399200945999997E-3</v>
          </cell>
          <cell r="P150" t="str">
            <v>N</v>
          </cell>
          <cell r="Q150" t="str">
            <v>177726</v>
          </cell>
          <cell r="R150" t="str">
            <v>198748</v>
          </cell>
          <cell r="T150" t="str">
            <v>BM BNPPF PRIVATE DYNAMIC SRI (Official)</v>
          </cell>
          <cell r="U150" t="str">
            <v>16% EURO STOXX (EUR) NR + 7% STOXX Europe 600 (EUR) NR + 10% Cash Index Euro Short Term Rate (EUR) RI 365 Days + 12.5% Bloomberg Euro Aggregate Treasury (EUR) RI + 26% S&amp;P 500 (EUR) NR + 3% Topix 100 (EUR) RI + 12.5% Bloomberg Euro Aggregate Corporate (EUR) RI + 13% MSCI Emerging Markets (Free) (EUR) NR</v>
          </cell>
          <cell r="V150" t="str">
            <v>Official Benchmark</v>
          </cell>
          <cell r="W150" t="str">
            <v>EUR</v>
          </cell>
          <cell r="X150" t="str">
            <v>EUR</v>
          </cell>
          <cell r="Y150">
            <v>44984</v>
          </cell>
          <cell r="Z150">
            <v>43479</v>
          </cell>
          <cell r="AA150" t="str">
            <v>February 2023</v>
          </cell>
          <cell r="AB150">
            <v>125.96</v>
          </cell>
          <cell r="AD150">
            <v>2884371.62</v>
          </cell>
          <cell r="AE150">
            <v>1726629285.8299999</v>
          </cell>
          <cell r="AF150" t="str">
            <v>1726629285.83</v>
          </cell>
        </row>
        <row r="151">
          <cell r="F151" t="str">
            <v>BE6309040630</v>
          </cell>
          <cell r="G151" t="str">
            <v>42795</v>
          </cell>
          <cell r="H151" t="str">
            <v>124973</v>
          </cell>
          <cell r="J151" t="str">
            <v>Share</v>
          </cell>
          <cell r="K151" t="str">
            <v>PRGRO</v>
          </cell>
          <cell r="L151" t="str">
            <v>BNPPF PRIVATE GROWTH</v>
          </cell>
          <cell r="M151" t="str">
            <v>Privilege share</v>
          </cell>
          <cell r="N151" t="str">
            <v>C</v>
          </cell>
          <cell r="O151">
            <v>9.5612601578000007E-3</v>
          </cell>
          <cell r="P151" t="str">
            <v>N</v>
          </cell>
          <cell r="Q151" t="str">
            <v>177702</v>
          </cell>
          <cell r="R151" t="str">
            <v>198749</v>
          </cell>
          <cell r="T151" t="str">
            <v>BM BNPPF Private Growth (Official)</v>
          </cell>
          <cell r="U151" t="str">
            <v>23% EURO STOXX (EUR) NR + 19% MSCI Emerging Markets (Free) (EUR) NR + 5% Cash Index Euro Short Term Rate (EUR) RI 365 Days + 11% STOXX Europe 600 (EUR) NR + 38% S&amp;P 500 (USD) NR + 4% Topix 100 (JPY) RI</v>
          </cell>
          <cell r="V151" t="str">
            <v>Official Benchmark</v>
          </cell>
          <cell r="W151" t="str">
            <v>EUR</v>
          </cell>
          <cell r="X151" t="str">
            <v>EUR</v>
          </cell>
          <cell r="Y151">
            <v>44984</v>
          </cell>
          <cell r="Z151">
            <v>43481</v>
          </cell>
          <cell r="AA151" t="str">
            <v>February 2023</v>
          </cell>
          <cell r="AB151">
            <v>132.11000000000001</v>
          </cell>
          <cell r="AD151">
            <v>165599.32999999999</v>
          </cell>
          <cell r="AE151">
            <v>251921903.87</v>
          </cell>
          <cell r="AF151" t="str">
            <v>251921903.87</v>
          </cell>
        </row>
        <row r="152">
          <cell r="F152" t="str">
            <v>BE6309041646</v>
          </cell>
          <cell r="G152" t="str">
            <v>42779</v>
          </cell>
          <cell r="H152" t="str">
            <v>157730</v>
          </cell>
          <cell r="J152" t="str">
            <v>Share</v>
          </cell>
          <cell r="K152" t="str">
            <v>PREQBDY</v>
          </cell>
          <cell r="L152" t="str">
            <v>BNPPF PRIVATE SUSTAINABLE EQUITY AND BOND YIELD</v>
          </cell>
          <cell r="M152" t="str">
            <v>Privilege</v>
          </cell>
          <cell r="N152" t="str">
            <v>D</v>
          </cell>
          <cell r="O152">
            <v>9.2004206075000008E-3</v>
          </cell>
          <cell r="P152" t="str">
            <v>N</v>
          </cell>
          <cell r="Q152" t="str">
            <v>158650</v>
          </cell>
          <cell r="R152" t="str">
            <v>198565</v>
          </cell>
          <cell r="T152" t="str">
            <v>BM BNPP Portfolio Fund Equity and Bond Yield(Official)</v>
          </cell>
          <cell r="U152" t="str">
            <v>30% EURO STOXX (EUR) NR + 27.50% Bloomberg Euro Aggregate Corporate (EUR) RI + 27.50% Bloomberg Euro Aggregate Treasury (EUR) RI + 10% FTSE EPRA / NAREIT Eurozone Euro (EUR) NR + 5 % Cash Index â¬STR (EUR) RI</v>
          </cell>
          <cell r="V152" t="str">
            <v>Official Benchmark</v>
          </cell>
          <cell r="W152" t="str">
            <v>EUR</v>
          </cell>
          <cell r="X152" t="str">
            <v>EUR</v>
          </cell>
          <cell r="Y152">
            <v>44984</v>
          </cell>
          <cell r="Z152">
            <v>43479</v>
          </cell>
          <cell r="AA152" t="str">
            <v>February 2023</v>
          </cell>
          <cell r="AB152">
            <v>102.95</v>
          </cell>
          <cell r="AD152">
            <v>365695.45</v>
          </cell>
          <cell r="AE152">
            <v>81296097.349999994</v>
          </cell>
          <cell r="AF152" t="str">
            <v>81296097.35</v>
          </cell>
        </row>
        <row r="153">
          <cell r="F153" t="str">
            <v>BE6309044673</v>
          </cell>
          <cell r="G153" t="str">
            <v>42807</v>
          </cell>
          <cell r="H153" t="str">
            <v>125148</v>
          </cell>
          <cell r="J153" t="str">
            <v>Share</v>
          </cell>
          <cell r="K153" t="str">
            <v>PRDEF</v>
          </cell>
          <cell r="L153" t="str">
            <v>BNPPF PRIVATE DEFENSIVE</v>
          </cell>
          <cell r="M153" t="str">
            <v>Privilege</v>
          </cell>
          <cell r="N153" t="str">
            <v>D</v>
          </cell>
          <cell r="O153">
            <v>9.0994652059999993E-3</v>
          </cell>
          <cell r="P153" t="str">
            <v>N</v>
          </cell>
          <cell r="Q153" t="str">
            <v>177733</v>
          </cell>
          <cell r="R153" t="str">
            <v>198536</v>
          </cell>
          <cell r="T153" t="str">
            <v>BM BNPPF PRIVATE DEFENSIVE(Official)</v>
          </cell>
          <cell r="U153"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53" t="str">
            <v>Official Benchmark</v>
          </cell>
          <cell r="W153" t="str">
            <v>EUR</v>
          </cell>
          <cell r="X153" t="str">
            <v>EUR</v>
          </cell>
          <cell r="Y153">
            <v>44984</v>
          </cell>
          <cell r="Z153">
            <v>43476</v>
          </cell>
          <cell r="AA153" t="str">
            <v>February 2023</v>
          </cell>
          <cell r="AB153">
            <v>100.51</v>
          </cell>
          <cell r="AD153">
            <v>345572.35</v>
          </cell>
          <cell r="AE153">
            <v>1680344248.0699999</v>
          </cell>
          <cell r="AF153" t="str">
            <v>1680344248.07</v>
          </cell>
        </row>
        <row r="154">
          <cell r="F154" t="str">
            <v>BE6309045688</v>
          </cell>
          <cell r="G154" t="str">
            <v>42808</v>
          </cell>
          <cell r="H154" t="str">
            <v>125148</v>
          </cell>
          <cell r="J154" t="str">
            <v>Share</v>
          </cell>
          <cell r="K154" t="str">
            <v>PRDEF</v>
          </cell>
          <cell r="L154" t="str">
            <v>BNPPF PRIVATE DEFENSIVE</v>
          </cell>
          <cell r="M154" t="str">
            <v>Privilege share</v>
          </cell>
          <cell r="N154" t="str">
            <v>C</v>
          </cell>
          <cell r="O154">
            <v>9.0994652059999993E-3</v>
          </cell>
          <cell r="P154" t="str">
            <v>N</v>
          </cell>
          <cell r="Q154" t="str">
            <v>177733</v>
          </cell>
          <cell r="R154" t="str">
            <v>198536</v>
          </cell>
          <cell r="T154" t="str">
            <v>BM BNPPF PRIVATE DEFENSIVE(Official)</v>
          </cell>
          <cell r="U154"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54" t="str">
            <v>Official Benchmark</v>
          </cell>
          <cell r="W154" t="str">
            <v>EUR</v>
          </cell>
          <cell r="X154" t="str">
            <v>EUR</v>
          </cell>
          <cell r="Y154">
            <v>44984</v>
          </cell>
          <cell r="Z154">
            <v>43476</v>
          </cell>
          <cell r="AA154" t="str">
            <v>February 2023</v>
          </cell>
          <cell r="AB154">
            <v>103.4</v>
          </cell>
          <cell r="AD154">
            <v>176908.89</v>
          </cell>
          <cell r="AE154">
            <v>1680344248.0699999</v>
          </cell>
          <cell r="AF154" t="str">
            <v>1680344248.07</v>
          </cell>
        </row>
        <row r="155">
          <cell r="F155" t="str">
            <v>BE6309046694</v>
          </cell>
          <cell r="G155" t="str">
            <v>42805</v>
          </cell>
          <cell r="H155" t="str">
            <v>142955</v>
          </cell>
          <cell r="J155" t="str">
            <v>Share</v>
          </cell>
          <cell r="K155" t="str">
            <v>PRDEFS</v>
          </cell>
          <cell r="L155" t="str">
            <v>BNPPF PRIVATE SUSTAINABLE DEFENSIVE</v>
          </cell>
          <cell r="M155" t="str">
            <v>Privilege share</v>
          </cell>
          <cell r="N155" t="str">
            <v>C</v>
          </cell>
          <cell r="O155">
            <v>9.0082960719000005E-3</v>
          </cell>
          <cell r="P155" t="str">
            <v>N</v>
          </cell>
          <cell r="Q155" t="str">
            <v>177735</v>
          </cell>
          <cell r="R155" t="str">
            <v>198750</v>
          </cell>
          <cell r="T155" t="str">
            <v>BM BNPPF PRIVATE DEFENSIVE SRI (Official)</v>
          </cell>
          <cell r="U155"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55" t="str">
            <v>Official Benchmark</v>
          </cell>
          <cell r="W155" t="str">
            <v>EUR</v>
          </cell>
          <cell r="X155" t="str">
            <v>EUR</v>
          </cell>
          <cell r="Y155">
            <v>44984</v>
          </cell>
          <cell r="Z155">
            <v>43479</v>
          </cell>
          <cell r="AA155" t="str">
            <v>February 2023</v>
          </cell>
          <cell r="AB155">
            <v>105.28</v>
          </cell>
          <cell r="AD155">
            <v>6474736.3200000003</v>
          </cell>
          <cell r="AE155">
            <v>3319651894.5700002</v>
          </cell>
          <cell r="AF155" t="str">
            <v>3319651894.57</v>
          </cell>
        </row>
        <row r="156">
          <cell r="F156" t="str">
            <v>BE6309047700</v>
          </cell>
          <cell r="G156" t="str">
            <v>42804</v>
          </cell>
          <cell r="H156" t="str">
            <v>142955</v>
          </cell>
          <cell r="J156" t="str">
            <v>Share</v>
          </cell>
          <cell r="K156" t="str">
            <v>PRDEFS</v>
          </cell>
          <cell r="L156" t="str">
            <v>BNPPF PRIVATE SUSTAINABLE DEFENSIVE</v>
          </cell>
          <cell r="M156" t="str">
            <v>Privilege</v>
          </cell>
          <cell r="N156" t="str">
            <v>D</v>
          </cell>
          <cell r="O156">
            <v>9.0082960719000005E-3</v>
          </cell>
          <cell r="P156" t="str">
            <v>N</v>
          </cell>
          <cell r="Q156" t="str">
            <v>177735</v>
          </cell>
          <cell r="R156" t="str">
            <v>198750</v>
          </cell>
          <cell r="T156" t="str">
            <v>BM BNPPF PRIVATE DEFENSIVE SRI (Official)</v>
          </cell>
          <cell r="U156"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56" t="str">
            <v>Official Benchmark</v>
          </cell>
          <cell r="W156" t="str">
            <v>EUR</v>
          </cell>
          <cell r="X156" t="str">
            <v>EUR</v>
          </cell>
          <cell r="Y156">
            <v>44984</v>
          </cell>
          <cell r="Z156">
            <v>43480</v>
          </cell>
          <cell r="AA156" t="str">
            <v>February 2023</v>
          </cell>
          <cell r="AB156">
            <v>102.53</v>
          </cell>
          <cell r="AD156">
            <v>405289.03</v>
          </cell>
          <cell r="AE156">
            <v>3319651894.5700002</v>
          </cell>
          <cell r="AF156" t="str">
            <v>3319651894.57</v>
          </cell>
        </row>
        <row r="157">
          <cell r="F157" t="str">
            <v>BE6309048716</v>
          </cell>
          <cell r="G157" t="str">
            <v>42786</v>
          </cell>
          <cell r="H157" t="str">
            <v>148128</v>
          </cell>
          <cell r="J157" t="str">
            <v>Share</v>
          </cell>
          <cell r="K157" t="str">
            <v>PRWBAL</v>
          </cell>
          <cell r="L157" t="str">
            <v>BNPPF PRIVATE WEALTH SUSTAINABLE BALANCED</v>
          </cell>
          <cell r="M157" t="str">
            <v>CRK</v>
          </cell>
          <cell r="N157" t="str">
            <v>D</v>
          </cell>
          <cell r="O157">
            <v>5.9955722274000001E-3</v>
          </cell>
          <cell r="P157" t="str">
            <v>N</v>
          </cell>
          <cell r="Q157" t="str">
            <v>177704</v>
          </cell>
          <cell r="R157" t="str">
            <v>198745</v>
          </cell>
          <cell r="T157" t="str">
            <v>BM BNPPF PRIVATE WEALTH BALANCE(Official)</v>
          </cell>
          <cell r="U157" t="str">
            <v>11% EURO STOXX (EUR) NR + 9% MSCI Emerging Markets (Free) (EUR) NR + 22.5% Bloomberg Euro Aggregate Corporate (EUR) RI + 10% Cash Index Euro Short Term Rate (EUR) RI 365 Days + 2% Topix 100 (JPY) RI + 5% STOXX Europe 600 (EUR) NR + 18% S&amp;P 500 (USD) NR + 22.5% Bloomberg Euro Aggregate Treasury (EUR) RI</v>
          </cell>
          <cell r="V157" t="str">
            <v>Official Benchmark</v>
          </cell>
          <cell r="W157" t="str">
            <v>EUR</v>
          </cell>
          <cell r="X157" t="str">
            <v>EUR</v>
          </cell>
          <cell r="Y157">
            <v>44984</v>
          </cell>
          <cell r="Z157">
            <v>43444</v>
          </cell>
          <cell r="AA157" t="str">
            <v>February 2023</v>
          </cell>
          <cell r="AB157">
            <v>114.66</v>
          </cell>
          <cell r="AD157">
            <v>105499331.53</v>
          </cell>
          <cell r="AE157">
            <v>416187962.38999999</v>
          </cell>
          <cell r="AF157" t="str">
            <v>416187962.39</v>
          </cell>
        </row>
        <row r="158">
          <cell r="F158" t="str">
            <v>BE6309049722</v>
          </cell>
          <cell r="G158" t="str">
            <v>42787</v>
          </cell>
          <cell r="H158" t="str">
            <v>148128</v>
          </cell>
          <cell r="J158" t="str">
            <v>Share</v>
          </cell>
          <cell r="K158" t="str">
            <v>PRWBAL</v>
          </cell>
          <cell r="L158" t="str">
            <v>BNPPF PRIVATE WEALTH SUSTAINABLE BALANCED</v>
          </cell>
          <cell r="M158" t="str">
            <v>CRK</v>
          </cell>
          <cell r="N158" t="str">
            <v>C</v>
          </cell>
          <cell r="O158">
            <v>5.9955722274000001E-3</v>
          </cell>
          <cell r="P158" t="str">
            <v>N</v>
          </cell>
          <cell r="Q158" t="str">
            <v>177704</v>
          </cell>
          <cell r="R158" t="str">
            <v>198745</v>
          </cell>
          <cell r="T158" t="str">
            <v>BM BNPPF PRIVATE WEALTH BALANCE(Official)</v>
          </cell>
          <cell r="U158" t="str">
            <v>11% EURO STOXX (EUR) NR + 9% MSCI Emerging Markets (Free) (EUR) NR + 22.5% Bloomberg Euro Aggregate Corporate (EUR) RI + 10% Cash Index Euro Short Term Rate (EUR) RI 365 Days + 2% Topix 100 (JPY) RI + 5% STOXX Europe 600 (EUR) NR + 18% S&amp;P 500 (USD) NR + 22.5% Bloomberg Euro Aggregate Treasury (EUR) RI</v>
          </cell>
          <cell r="V158" t="str">
            <v>Official Benchmark</v>
          </cell>
          <cell r="W158" t="str">
            <v>EUR</v>
          </cell>
          <cell r="X158" t="str">
            <v>EUR</v>
          </cell>
          <cell r="Y158">
            <v>44984</v>
          </cell>
          <cell r="Z158">
            <v>43444</v>
          </cell>
          <cell r="AA158" t="str">
            <v>February 2023</v>
          </cell>
          <cell r="AB158">
            <v>118.89</v>
          </cell>
          <cell r="AD158">
            <v>80666179.079999998</v>
          </cell>
          <cell r="AE158">
            <v>416187962.38999999</v>
          </cell>
          <cell r="AF158" t="str">
            <v>416187962.39</v>
          </cell>
        </row>
        <row r="159">
          <cell r="F159" t="str">
            <v>BE6309052759</v>
          </cell>
          <cell r="G159" t="str">
            <v>42789</v>
          </cell>
          <cell r="H159" t="str">
            <v>148129</v>
          </cell>
          <cell r="J159" t="str">
            <v>Share</v>
          </cell>
          <cell r="K159" t="str">
            <v>PRWDEF</v>
          </cell>
          <cell r="L159" t="str">
            <v>BNPPF PRIVATE WEALTH SUSTAINABLE DEFENSIVE</v>
          </cell>
          <cell r="M159" t="str">
            <v>CRK</v>
          </cell>
          <cell r="N159" t="str">
            <v>C</v>
          </cell>
          <cell r="O159">
            <v>6.0551251997000002E-3</v>
          </cell>
          <cell r="P159" t="str">
            <v>N</v>
          </cell>
          <cell r="Q159" t="str">
            <v>177717</v>
          </cell>
          <cell r="R159" t="str">
            <v>198754</v>
          </cell>
          <cell r="T159" t="str">
            <v>BM BNPPF Private Wealth Defence (Official)</v>
          </cell>
          <cell r="U159"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59" t="str">
            <v>Official Benchmark</v>
          </cell>
          <cell r="W159" t="str">
            <v>EUR</v>
          </cell>
          <cell r="X159" t="str">
            <v>EUR</v>
          </cell>
          <cell r="Y159">
            <v>44984</v>
          </cell>
          <cell r="Z159">
            <v>43444</v>
          </cell>
          <cell r="AA159" t="str">
            <v>February 2023</v>
          </cell>
          <cell r="AB159">
            <v>104.3</v>
          </cell>
          <cell r="AD159">
            <v>56502539.780000001</v>
          </cell>
          <cell r="AE159">
            <v>197139915.00999999</v>
          </cell>
          <cell r="AF159" t="str">
            <v>197139915.01</v>
          </cell>
        </row>
        <row r="160">
          <cell r="F160" t="str">
            <v>BE6309053765</v>
          </cell>
          <cell r="G160" t="str">
            <v>42788</v>
          </cell>
          <cell r="H160" t="str">
            <v>148129</v>
          </cell>
          <cell r="J160" t="str">
            <v>Share</v>
          </cell>
          <cell r="K160" t="str">
            <v>PRWDEF</v>
          </cell>
          <cell r="L160" t="str">
            <v>BNPPF PRIVATE WEALTH SUSTAINABLE DEFENSIVE</v>
          </cell>
          <cell r="M160" t="str">
            <v>CRK</v>
          </cell>
          <cell r="N160" t="str">
            <v>D</v>
          </cell>
          <cell r="O160">
            <v>6.0551251997000002E-3</v>
          </cell>
          <cell r="P160" t="str">
            <v>N</v>
          </cell>
          <cell r="Q160" t="str">
            <v>177717</v>
          </cell>
          <cell r="R160" t="str">
            <v>198754</v>
          </cell>
          <cell r="T160" t="str">
            <v>BM BNPPF Private Wealth Defence (Official)</v>
          </cell>
          <cell r="U160" t="str">
            <v>5% EURO STOXX (EUR) NR + 35% Bloomberg Euro Aggregate Corporate (EUR) RI + 35% Bloomberg Euro Aggregate Treasury (EUR) RI + 10% Cash Index Euro Short Term Rate (EUR) RI 365 Days + 2% STOXX Europe 600 (EUR) NR + 4% MSCI Emerging Markets (EUR) NR + 8% S&amp;P 500 (USD) NR + 1% Topix 100 (JPY) RI</v>
          </cell>
          <cell r="V160" t="str">
            <v>Official Benchmark</v>
          </cell>
          <cell r="W160" t="str">
            <v>EUR</v>
          </cell>
          <cell r="X160" t="str">
            <v>EUR</v>
          </cell>
          <cell r="Y160">
            <v>44984</v>
          </cell>
          <cell r="Z160">
            <v>43444</v>
          </cell>
          <cell r="AA160" t="str">
            <v>February 2023</v>
          </cell>
          <cell r="AB160">
            <v>101.93</v>
          </cell>
          <cell r="AD160">
            <v>14317081.08</v>
          </cell>
          <cell r="AE160">
            <v>197139915.00999999</v>
          </cell>
          <cell r="AF160" t="str">
            <v>197139915.01</v>
          </cell>
        </row>
        <row r="161">
          <cell r="F161" t="str">
            <v>BE6309055786</v>
          </cell>
          <cell r="G161" t="str">
            <v>42776</v>
          </cell>
          <cell r="H161" t="str">
            <v>164913</v>
          </cell>
          <cell r="J161" t="str">
            <v>Share</v>
          </cell>
          <cell r="K161" t="str">
            <v>PRFLEX</v>
          </cell>
          <cell r="L161" t="str">
            <v>BNPPF PRIVATE FLEXIBLE</v>
          </cell>
          <cell r="M161" t="str">
            <v>P share</v>
          </cell>
          <cell r="N161" t="str">
            <v>C</v>
          </cell>
          <cell r="O161">
            <v>7.400735843E-3</v>
          </cell>
          <cell r="P161" t="str">
            <v>N</v>
          </cell>
          <cell r="Q161" t="str">
            <v>177937</v>
          </cell>
          <cell r="R161" t="str">
            <v>198562</v>
          </cell>
          <cell r="T161" t="str">
            <v>BM BNPPF PRIVATE FLEXIBLE</v>
          </cell>
          <cell r="U161" t="str">
            <v>60% Cash Index EURIBOR 1 Month (RI) + 40% MSCI AC World (NR) --(EUR)</v>
          </cell>
          <cell r="V161" t="str">
            <v>Official Benchmark</v>
          </cell>
          <cell r="W161" t="str">
            <v>EUR</v>
          </cell>
          <cell r="X161" t="str">
            <v>EUR</v>
          </cell>
          <cell r="Y161">
            <v>44984</v>
          </cell>
          <cell r="Z161">
            <v>43445</v>
          </cell>
          <cell r="AA161" t="str">
            <v>February 2023</v>
          </cell>
          <cell r="AB161">
            <v>112.03</v>
          </cell>
          <cell r="AD161">
            <v>5781963.2699999996</v>
          </cell>
          <cell r="AE161">
            <v>76085192.650000006</v>
          </cell>
          <cell r="AF161" t="str">
            <v>76085192.65</v>
          </cell>
        </row>
        <row r="162">
          <cell r="F162" t="str">
            <v>BE6309056792</v>
          </cell>
          <cell r="G162" t="str">
            <v>42777</v>
          </cell>
          <cell r="H162" t="str">
            <v>164913</v>
          </cell>
          <cell r="J162" t="str">
            <v>Share</v>
          </cell>
          <cell r="K162" t="str">
            <v>PRFLEX</v>
          </cell>
          <cell r="L162" t="str">
            <v>BNPPF PRIVATE FLEXIBLE</v>
          </cell>
          <cell r="M162" t="str">
            <v>Privilege</v>
          </cell>
          <cell r="N162" t="str">
            <v>D</v>
          </cell>
          <cell r="O162">
            <v>7.3055861116000003E-3</v>
          </cell>
          <cell r="P162" t="str">
            <v>N</v>
          </cell>
          <cell r="Q162" t="str">
            <v>177937</v>
          </cell>
          <cell r="R162" t="str">
            <v>198562</v>
          </cell>
          <cell r="T162" t="str">
            <v>BM BNPPF PRIVATE FLEXIBLE</v>
          </cell>
          <cell r="U162" t="str">
            <v>60% Cash Index EURIBOR 1 Month (RI) + 40% MSCI AC World (NR) --(EUR)</v>
          </cell>
          <cell r="V162" t="str">
            <v>Official Benchmark</v>
          </cell>
          <cell r="W162" t="str">
            <v>EUR</v>
          </cell>
          <cell r="X162" t="str">
            <v>EUR</v>
          </cell>
          <cell r="Y162">
            <v>44984</v>
          </cell>
          <cell r="Z162">
            <v>43438</v>
          </cell>
          <cell r="AA162" t="str">
            <v>February 2023</v>
          </cell>
          <cell r="AB162">
            <v>106.78</v>
          </cell>
          <cell r="AD162">
            <v>39963895.350000001</v>
          </cell>
          <cell r="AE162">
            <v>76085192.650000006</v>
          </cell>
          <cell r="AF162" t="str">
            <v>76085192.65</v>
          </cell>
        </row>
        <row r="163">
          <cell r="F163" t="str">
            <v>BE6309057808</v>
          </cell>
          <cell r="G163" t="str">
            <v>42783</v>
          </cell>
          <cell r="H163" t="str">
            <v>165849</v>
          </cell>
          <cell r="J163" t="str">
            <v>Share</v>
          </cell>
          <cell r="K163" t="str">
            <v>PRWDYN</v>
          </cell>
          <cell r="L163" t="str">
            <v>BNPPF PRIVATE WEALTH SUSTAINABLE DYNAMIC</v>
          </cell>
          <cell r="M163" t="str">
            <v>Privilege share</v>
          </cell>
          <cell r="N163" t="str">
            <v>C</v>
          </cell>
          <cell r="O163">
            <v>6.2573732029999997E-3</v>
          </cell>
          <cell r="P163" t="str">
            <v>N</v>
          </cell>
          <cell r="Q163" t="str">
            <v>177943</v>
          </cell>
          <cell r="R163" t="str">
            <v>198530</v>
          </cell>
          <cell r="T163" t="str">
            <v>BM BNPPF PRIVATE WEALTH DYNAMIC(Official)</v>
          </cell>
          <cell r="U163" t="str">
            <v>16% EURO STOXX (EUR) NR + 13% MSCI Emerging Markets (Free) (EUR) NR + 12.5% Bloomberg Euro Aggregate Corporate (EUR) RI + 10% Cash Index Euro Short Term Rate (EUR) RI 365 Days + 3% Topix 100 (JPY) RI + 7% STOXX Europe 600 (EUR) NR + 26% S&amp;P 500 (USD) NR + 12.5% Bloomberg Euro Aggregate Treasury (EUR) RI</v>
          </cell>
          <cell r="V163" t="str">
            <v>Official Benchmark</v>
          </cell>
          <cell r="W163" t="str">
            <v>EUR</v>
          </cell>
          <cell r="X163" t="str">
            <v>EUR</v>
          </cell>
          <cell r="Y163">
            <v>44984</v>
          </cell>
          <cell r="Z163">
            <v>43481</v>
          </cell>
          <cell r="AA163" t="str">
            <v>February 2023</v>
          </cell>
          <cell r="AB163">
            <v>126.99</v>
          </cell>
          <cell r="AD163">
            <v>24928139.719999999</v>
          </cell>
          <cell r="AE163">
            <v>125079753.95999999</v>
          </cell>
          <cell r="AF163" t="str">
            <v>125079753.96</v>
          </cell>
        </row>
        <row r="164">
          <cell r="F164" t="str">
            <v>BE6309058814</v>
          </cell>
          <cell r="G164" t="str">
            <v>42782</v>
          </cell>
          <cell r="H164" t="str">
            <v>165849</v>
          </cell>
          <cell r="J164" t="str">
            <v>Share</v>
          </cell>
          <cell r="K164" t="str">
            <v>PRWDYN</v>
          </cell>
          <cell r="L164" t="str">
            <v>BNPPF PRIVATE WEALTH SUSTAINABLE DYNAMIC</v>
          </cell>
          <cell r="M164" t="str">
            <v>Privilege</v>
          </cell>
          <cell r="N164" t="str">
            <v>D</v>
          </cell>
          <cell r="O164">
            <v>6.2573732029999997E-3</v>
          </cell>
          <cell r="P164" t="str">
            <v>N</v>
          </cell>
          <cell r="Q164" t="str">
            <v>177943</v>
          </cell>
          <cell r="R164" t="str">
            <v>198530</v>
          </cell>
          <cell r="T164" t="str">
            <v>BM BNPPF PRIVATE WEALTH DYNAMIC(Official)</v>
          </cell>
          <cell r="U164" t="str">
            <v>16% EURO STOXX (EUR) NR + 13% MSCI Emerging Markets (Free) (EUR) NR + 12.5% Bloomberg Euro Aggregate Corporate (EUR) RI + 10% Cash Index Euro Short Term Rate (EUR) RI 365 Days + 3% Topix 100 (JPY) RI + 7% STOXX Europe 600 (EUR) NR + 26% S&amp;P 500 (USD) NR + 12.5% Bloomberg Euro Aggregate Treasury (EUR) RI</v>
          </cell>
          <cell r="V164" t="str">
            <v>Official Benchmark</v>
          </cell>
          <cell r="W164" t="str">
            <v>EUR</v>
          </cell>
          <cell r="X164" t="str">
            <v>EUR</v>
          </cell>
          <cell r="Y164">
            <v>44984</v>
          </cell>
          <cell r="Z164">
            <v>43481</v>
          </cell>
          <cell r="AA164" t="str">
            <v>February 2023</v>
          </cell>
          <cell r="AB164">
            <v>121.07</v>
          </cell>
          <cell r="AD164">
            <v>24867648.850000001</v>
          </cell>
          <cell r="AE164">
            <v>125079753.95999999</v>
          </cell>
          <cell r="AF164" t="str">
            <v>125079753.96</v>
          </cell>
        </row>
        <row r="165">
          <cell r="F165" t="str">
            <v>BE6309059820</v>
          </cell>
          <cell r="G165" t="str">
            <v>42781</v>
          </cell>
          <cell r="H165" t="str">
            <v>166344</v>
          </cell>
          <cell r="J165" t="str">
            <v>Share</v>
          </cell>
          <cell r="K165" t="str">
            <v>PRWGRO</v>
          </cell>
          <cell r="L165" t="str">
            <v>BNPPF PRIVATE WEALTH SUSTAINABLE GROWTH</v>
          </cell>
          <cell r="M165" t="str">
            <v>Privilege</v>
          </cell>
          <cell r="N165" t="str">
            <v>D</v>
          </cell>
          <cell r="O165">
            <v>5.7276582585000001E-3</v>
          </cell>
          <cell r="P165" t="str">
            <v>N</v>
          </cell>
          <cell r="Q165" t="str">
            <v>177728</v>
          </cell>
          <cell r="R165" t="str">
            <v>198532</v>
          </cell>
          <cell r="T165" t="str">
            <v>BM BNPPF Private Wealth Growth (Official)</v>
          </cell>
          <cell r="U165" t="str">
            <v>23% EURO STOXX (EUR) NR + 19% MSCI Emerging Markets (Free) (EUR) NR + 5% Cash Index Euro Short Term Rate (EUR) RI 365 Days + 11% STOXX Europe 600 (EUR) NR + 38% S&amp;P 500 (USD) NR + 4% Topix 100 (JPY) RI</v>
          </cell>
          <cell r="V165" t="str">
            <v>Official Benchmark</v>
          </cell>
          <cell r="W165" t="str">
            <v>EUR</v>
          </cell>
          <cell r="X165" t="str">
            <v>EUR</v>
          </cell>
          <cell r="Y165">
            <v>44984</v>
          </cell>
          <cell r="Z165">
            <v>43446</v>
          </cell>
          <cell r="AA165" t="str">
            <v>February 2023</v>
          </cell>
          <cell r="AB165">
            <v>133</v>
          </cell>
          <cell r="AD165">
            <v>60736433.780000001</v>
          </cell>
          <cell r="AE165">
            <v>138682163.19999999</v>
          </cell>
          <cell r="AF165" t="str">
            <v>138682163.2</v>
          </cell>
        </row>
        <row r="166">
          <cell r="F166" t="str">
            <v>BE6309060836</v>
          </cell>
          <cell r="G166" t="str">
            <v>42780</v>
          </cell>
          <cell r="H166" t="str">
            <v>166344</v>
          </cell>
          <cell r="J166" t="str">
            <v>Share</v>
          </cell>
          <cell r="K166" t="str">
            <v>PRWGRO</v>
          </cell>
          <cell r="L166" t="str">
            <v>BNPPF PRIVATE WEALTH SUSTAINABLE GROWTH</v>
          </cell>
          <cell r="M166" t="str">
            <v>Privilege share</v>
          </cell>
          <cell r="N166" t="str">
            <v>C</v>
          </cell>
          <cell r="O166">
            <v>5.7276582585000001E-3</v>
          </cell>
          <cell r="P166" t="str">
            <v>N</v>
          </cell>
          <cell r="Q166" t="str">
            <v>177728</v>
          </cell>
          <cell r="R166" t="str">
            <v>198532</v>
          </cell>
          <cell r="T166" t="str">
            <v>BM BNPPF Private Wealth Growth (Official)</v>
          </cell>
          <cell r="U166" t="str">
            <v>23% EURO STOXX (EUR) NR + 19% MSCI Emerging Markets (Free) (EUR) NR + 5% Cash Index Euro Short Term Rate (EUR) RI 365 Days + 11% STOXX Europe 600 (EUR) NR + 38% S&amp;P 500 (USD) NR + 4% Topix 100 (JPY) RI</v>
          </cell>
          <cell r="V166" t="str">
            <v>Official Benchmark</v>
          </cell>
          <cell r="W166" t="str">
            <v>EUR</v>
          </cell>
          <cell r="X166" t="str">
            <v>EUR</v>
          </cell>
          <cell r="Y166">
            <v>44984</v>
          </cell>
          <cell r="Z166">
            <v>43446</v>
          </cell>
          <cell r="AA166" t="str">
            <v>February 2023</v>
          </cell>
          <cell r="AB166">
            <v>142.08000000000001</v>
          </cell>
          <cell r="AD166">
            <v>38082885.700000003</v>
          </cell>
          <cell r="AE166">
            <v>138682163.19999999</v>
          </cell>
          <cell r="AF166" t="str">
            <v>138682163.2</v>
          </cell>
        </row>
        <row r="167">
          <cell r="F167" t="str">
            <v>BE6309509477</v>
          </cell>
          <cell r="G167" t="str">
            <v>42861</v>
          </cell>
          <cell r="H167" t="str">
            <v>169993</v>
          </cell>
          <cell r="J167" t="str">
            <v>Share</v>
          </cell>
          <cell r="K167" t="str">
            <v>ETBERR</v>
          </cell>
          <cell r="L167" t="str">
            <v>Euroclear Treasury Fund Be "RR"</v>
          </cell>
          <cell r="M167" t="str">
            <v>Institutions share</v>
          </cell>
          <cell r="N167" t="str">
            <v>C</v>
          </cell>
          <cell r="O167">
            <v>2.0220528224E-3</v>
          </cell>
          <cell r="P167" t="str">
            <v>N</v>
          </cell>
          <cell r="Q167" t="str">
            <v>170278</v>
          </cell>
          <cell r="R167" t="str">
            <v>200526</v>
          </cell>
          <cell r="T167" t="str">
            <v>Bench Euroclear Treasury Fund Be "RR"</v>
          </cell>
          <cell r="U167" t="str">
            <v>33.33% OLO 1% 6/2026 + 33.33% OLO 0.8% 6/2027 + 33.34% OAT 0.25% 11/2026 -- (EUR)</v>
          </cell>
          <cell r="V167" t="str">
            <v>Official Benchmark</v>
          </cell>
          <cell r="W167" t="str">
            <v>EUR</v>
          </cell>
          <cell r="X167" t="str">
            <v>EUR</v>
          </cell>
          <cell r="Y167">
            <v>44985</v>
          </cell>
          <cell r="Z167">
            <v>43438</v>
          </cell>
          <cell r="AA167" t="str">
            <v>February 2023</v>
          </cell>
          <cell r="AB167">
            <v>923.54</v>
          </cell>
          <cell r="AD167">
            <v>129295301.22</v>
          </cell>
          <cell r="AE167">
            <v>129295301.22</v>
          </cell>
          <cell r="AF167" t="str">
            <v>129295301.22</v>
          </cell>
        </row>
        <row r="168">
          <cell r="F168" t="str">
            <v>BE6311010936</v>
          </cell>
          <cell r="G168" t="str">
            <v>42473</v>
          </cell>
          <cell r="H168" t="str">
            <v>173858</v>
          </cell>
          <cell r="J168" t="str">
            <v>Share</v>
          </cell>
          <cell r="K168" t="str">
            <v>SERBE</v>
          </cell>
          <cell r="L168" t="str">
            <v>BNPPF S-FUND BONDS EUR</v>
          </cell>
          <cell r="M168" t="str">
            <v>A</v>
          </cell>
          <cell r="N168" t="str">
            <v>D</v>
          </cell>
          <cell r="O168">
            <v>1.46794580171E-2</v>
          </cell>
          <cell r="P168" t="str">
            <v>N</v>
          </cell>
          <cell r="Q168" t="str">
            <v>175351</v>
          </cell>
          <cell r="R168" t="str">
            <v>200779</v>
          </cell>
          <cell r="T168" t="str">
            <v>Bench BNPPF SERENITY BONDS EUR (Performance)</v>
          </cell>
          <cell r="U168" t="str">
            <v>50% Bloomberg Euro-Aggregate Treasury Total Return Index Value Unhedged EUR + 50% Bloomberg Euro Aggregate Corporate Total Return Index Value Unhedged EUR</v>
          </cell>
          <cell r="V168" t="str">
            <v>Official Benchmark</v>
          </cell>
          <cell r="W168" t="str">
            <v>EUR</v>
          </cell>
          <cell r="X168" t="str">
            <v>EUR</v>
          </cell>
          <cell r="Y168">
            <v>44985</v>
          </cell>
          <cell r="Z168">
            <v>43696</v>
          </cell>
          <cell r="AA168" t="str">
            <v>February 2023</v>
          </cell>
          <cell r="AB168">
            <v>81.44</v>
          </cell>
          <cell r="AD168">
            <v>226785.96</v>
          </cell>
          <cell r="AE168">
            <v>539305584.5</v>
          </cell>
          <cell r="AF168" t="str">
            <v>539305584.5</v>
          </cell>
        </row>
        <row r="169">
          <cell r="F169" t="str">
            <v>BE6311012957</v>
          </cell>
          <cell r="G169" t="str">
            <v>42521</v>
          </cell>
          <cell r="H169" t="str">
            <v>173858</v>
          </cell>
          <cell r="J169" t="str">
            <v>Share</v>
          </cell>
          <cell r="K169" t="str">
            <v>SERBE</v>
          </cell>
          <cell r="L169" t="str">
            <v>BNPPF S-FUND BONDS EUR</v>
          </cell>
          <cell r="M169" t="str">
            <v>Privilege</v>
          </cell>
          <cell r="N169" t="str">
            <v>D</v>
          </cell>
          <cell r="O169">
            <v>8.9105539093999996E-3</v>
          </cell>
          <cell r="P169" t="str">
            <v>N</v>
          </cell>
          <cell r="Q169" t="str">
            <v>175351</v>
          </cell>
          <cell r="R169" t="str">
            <v>200779</v>
          </cell>
          <cell r="T169" t="str">
            <v>Bench BNPPF SERENITY BONDS EUR (Performance)</v>
          </cell>
          <cell r="U169" t="str">
            <v>50% Bloomberg Euro-Aggregate Treasury Total Return Index Value Unhedged EUR + 50% Bloomberg Euro Aggregate Corporate Total Return Index Value Unhedged EUR</v>
          </cell>
          <cell r="V169" t="str">
            <v>Official Benchmark</v>
          </cell>
          <cell r="W169" t="str">
            <v>EUR</v>
          </cell>
          <cell r="X169" t="str">
            <v>EUR</v>
          </cell>
          <cell r="Y169">
            <v>44985</v>
          </cell>
          <cell r="Z169">
            <v>43627</v>
          </cell>
          <cell r="AA169" t="str">
            <v>February 2023</v>
          </cell>
          <cell r="AB169">
            <v>85.08</v>
          </cell>
          <cell r="AD169">
            <v>12175110.310000001</v>
          </cell>
          <cell r="AE169">
            <v>539305584.5</v>
          </cell>
          <cell r="AF169" t="str">
            <v>539305584.5</v>
          </cell>
        </row>
        <row r="170">
          <cell r="F170" t="str">
            <v>BE6311014979</v>
          </cell>
          <cell r="G170" t="str">
            <v>42523</v>
          </cell>
          <cell r="H170" t="str">
            <v>173858</v>
          </cell>
          <cell r="J170" t="str">
            <v>Share</v>
          </cell>
          <cell r="K170" t="str">
            <v>SERBE</v>
          </cell>
          <cell r="L170" t="str">
            <v>BNPPF S-FUND BONDS EUR</v>
          </cell>
          <cell r="M170" t="str">
            <v>N</v>
          </cell>
          <cell r="N170" t="str">
            <v>D</v>
          </cell>
          <cell r="O170">
            <v>1.0658816989299999E-2</v>
          </cell>
          <cell r="P170" t="str">
            <v>N</v>
          </cell>
          <cell r="Q170" t="str">
            <v>175351</v>
          </cell>
          <cell r="R170" t="str">
            <v>200779</v>
          </cell>
          <cell r="T170" t="str">
            <v>Bench BNPPF SERENITY BONDS EUR (Performance)</v>
          </cell>
          <cell r="U170" t="str">
            <v>50% Bloomberg Euro-Aggregate Treasury Total Return Index Value Unhedged EUR + 50% Bloomberg Euro Aggregate Corporate Total Return Index Value Unhedged EUR</v>
          </cell>
          <cell r="V170" t="str">
            <v>Official Benchmark</v>
          </cell>
          <cell r="W170" t="str">
            <v>EUR</v>
          </cell>
          <cell r="X170" t="str">
            <v>EUR</v>
          </cell>
          <cell r="Y170">
            <v>44985</v>
          </cell>
          <cell r="Z170">
            <v>43654</v>
          </cell>
          <cell r="AA170" t="str">
            <v>February 2023</v>
          </cell>
          <cell r="AB170">
            <v>83.08</v>
          </cell>
          <cell r="AD170">
            <v>155816601.74000001</v>
          </cell>
          <cell r="AE170">
            <v>539305584.5</v>
          </cell>
          <cell r="AF170" t="str">
            <v>539305584.5</v>
          </cell>
        </row>
        <row r="171">
          <cell r="F171" t="str">
            <v>BE6311059453</v>
          </cell>
          <cell r="G171" t="str">
            <v>42524</v>
          </cell>
          <cell r="H171" t="str">
            <v>173858</v>
          </cell>
          <cell r="J171" t="str">
            <v>Share</v>
          </cell>
          <cell r="K171" t="str">
            <v>SERBE</v>
          </cell>
          <cell r="L171" t="str">
            <v>BNPPF S-FUND BONDS EUR</v>
          </cell>
          <cell r="M171" t="str">
            <v>Type X</v>
          </cell>
          <cell r="N171" t="str">
            <v>D</v>
          </cell>
          <cell r="O171">
            <v>3.3167636938999999E-3</v>
          </cell>
          <cell r="P171" t="str">
            <v>N</v>
          </cell>
          <cell r="Q171" t="str">
            <v>175351</v>
          </cell>
          <cell r="R171" t="str">
            <v>200779</v>
          </cell>
          <cell r="T171" t="str">
            <v>Bench BNPPF SERENITY BONDS EUR (Performance)</v>
          </cell>
          <cell r="U171" t="str">
            <v>50% Bloomberg Euro-Aggregate Treasury Total Return Index Value Unhedged EUR + 50% Bloomberg Euro Aggregate Corporate Total Return Index Value Unhedged EUR</v>
          </cell>
          <cell r="V171" t="str">
            <v>Official Benchmark</v>
          </cell>
          <cell r="W171" t="str">
            <v>EUR</v>
          </cell>
          <cell r="X171" t="str">
            <v>EUR</v>
          </cell>
          <cell r="Y171">
            <v>44985</v>
          </cell>
          <cell r="Z171">
            <v>43627</v>
          </cell>
          <cell r="AA171" t="str">
            <v>February 2023</v>
          </cell>
          <cell r="AB171">
            <v>8702.98</v>
          </cell>
          <cell r="AD171">
            <v>371087086.49000001</v>
          </cell>
          <cell r="AE171">
            <v>539305584.5</v>
          </cell>
          <cell r="AF171" t="str">
            <v>539305584.5</v>
          </cell>
        </row>
        <row r="172">
          <cell r="F172" t="str">
            <v>BE6311062481</v>
          </cell>
          <cell r="G172" t="str">
            <v>42477</v>
          </cell>
          <cell r="H172" t="str">
            <v>173871</v>
          </cell>
          <cell r="J172" t="str">
            <v>Share</v>
          </cell>
          <cell r="K172" t="str">
            <v>SERBO</v>
          </cell>
          <cell r="L172" t="str">
            <v>BNPPF S-FUND BONDS OPPORTUNITIES</v>
          </cell>
          <cell r="M172" t="str">
            <v>A</v>
          </cell>
          <cell r="N172" t="str">
            <v>D</v>
          </cell>
          <cell r="O172">
            <v>1.3546229320899999E-2</v>
          </cell>
          <cell r="P172" t="str">
            <v>N</v>
          </cell>
          <cell r="Q172" t="str">
            <v>174400</v>
          </cell>
          <cell r="R172" t="str">
            <v>200857</v>
          </cell>
          <cell r="T172" t="str">
            <v>Bench BNPPF SERENITY BONDS OPPORTUNITIES</v>
          </cell>
          <cell r="U172" t="str">
            <v>Bloomberg Global Aggregate Unhedged (USD) RI</v>
          </cell>
          <cell r="V172" t="str">
            <v>Official Benchmark</v>
          </cell>
          <cell r="W172" t="str">
            <v>EUR</v>
          </cell>
          <cell r="X172" t="str">
            <v>EUR</v>
          </cell>
          <cell r="Y172">
            <v>44984</v>
          </cell>
          <cell r="Z172">
            <v>43621</v>
          </cell>
          <cell r="AA172" t="str">
            <v>February 2023</v>
          </cell>
          <cell r="AB172">
            <v>90.21</v>
          </cell>
          <cell r="AD172">
            <v>65310.17</v>
          </cell>
          <cell r="AE172">
            <v>39303575.619999997</v>
          </cell>
          <cell r="AF172" t="str">
            <v>39303575.62</v>
          </cell>
        </row>
        <row r="173">
          <cell r="F173" t="str">
            <v>BE6311066524</v>
          </cell>
          <cell r="G173" t="str">
            <v>42508</v>
          </cell>
          <cell r="H173" t="str">
            <v>173871</v>
          </cell>
          <cell r="J173" t="str">
            <v>Share</v>
          </cell>
          <cell r="K173" t="str">
            <v>SERBO</v>
          </cell>
          <cell r="L173" t="str">
            <v>BNPPF S-FUND BONDS OPPORTUNITIES</v>
          </cell>
          <cell r="M173" t="str">
            <v>N</v>
          </cell>
          <cell r="N173" t="str">
            <v>D</v>
          </cell>
          <cell r="O173">
            <v>9.3295185398999999E-3</v>
          </cell>
          <cell r="P173" t="str">
            <v>N</v>
          </cell>
          <cell r="Q173" t="str">
            <v>174400</v>
          </cell>
          <cell r="R173" t="str">
            <v>200857</v>
          </cell>
          <cell r="T173" t="str">
            <v>Bench BNPPF SERENITY BONDS OPPORTUNITIES</v>
          </cell>
          <cell r="U173" t="str">
            <v>Bloomberg Global Aggregate Unhedged (USD) RI</v>
          </cell>
          <cell r="V173" t="str">
            <v>Official Benchmark</v>
          </cell>
          <cell r="W173" t="str">
            <v>EUR</v>
          </cell>
          <cell r="X173" t="str">
            <v>EUR</v>
          </cell>
          <cell r="Y173">
            <v>44984</v>
          </cell>
          <cell r="Z173">
            <v>43654</v>
          </cell>
          <cell r="AA173" t="str">
            <v>February 2023</v>
          </cell>
          <cell r="AB173">
            <v>89.01</v>
          </cell>
          <cell r="AD173">
            <v>39238265.450000003</v>
          </cell>
          <cell r="AE173">
            <v>39303575.619999997</v>
          </cell>
          <cell r="AF173" t="str">
            <v>39303575.62</v>
          </cell>
        </row>
        <row r="174">
          <cell r="F174" t="str">
            <v>BE6311136251</v>
          </cell>
          <cell r="G174" t="str">
            <v>42475</v>
          </cell>
          <cell r="H174" t="str">
            <v>173872</v>
          </cell>
          <cell r="J174" t="str">
            <v>Share</v>
          </cell>
          <cell r="K174" t="str">
            <v>SERBU</v>
          </cell>
          <cell r="L174" t="str">
            <v>BNPPF S-FUND BONDS USD</v>
          </cell>
          <cell r="M174" t="str">
            <v>A</v>
          </cell>
          <cell r="N174" t="str">
            <v>D</v>
          </cell>
          <cell r="O174">
            <v>1.21411175942E-2</v>
          </cell>
          <cell r="P174" t="str">
            <v>N</v>
          </cell>
          <cell r="Q174" t="str">
            <v>174192</v>
          </cell>
          <cell r="R174" t="str">
            <v>200862</v>
          </cell>
          <cell r="T174" t="str">
            <v>BM BNPPF SERENITY BONDS USD Official</v>
          </cell>
          <cell r="U174" t="str">
            <v>75% Bloomberg US Aggregate Corporate (USD) RI + 25% Bloomberg US Treasury (USD) RI</v>
          </cell>
          <cell r="V174" t="str">
            <v>Official Benchmark</v>
          </cell>
          <cell r="W174" t="str">
            <v>EUR</v>
          </cell>
          <cell r="X174" t="str">
            <v>EUR</v>
          </cell>
          <cell r="Y174">
            <v>44985</v>
          </cell>
          <cell r="Z174">
            <v>43696</v>
          </cell>
          <cell r="AA174" t="str">
            <v>February 2023</v>
          </cell>
          <cell r="AB174">
            <v>90.73</v>
          </cell>
          <cell r="AD174">
            <v>125605.22</v>
          </cell>
          <cell r="AE174">
            <v>172180524.62</v>
          </cell>
          <cell r="AF174" t="str">
            <v>172180524.62</v>
          </cell>
        </row>
        <row r="175">
          <cell r="F175" t="str">
            <v>BE6311138273</v>
          </cell>
          <cell r="G175" t="str">
            <v>42516</v>
          </cell>
          <cell r="H175" t="str">
            <v>173872</v>
          </cell>
          <cell r="J175" t="str">
            <v>Share</v>
          </cell>
          <cell r="K175" t="str">
            <v>SERBU</v>
          </cell>
          <cell r="L175" t="str">
            <v>BNPPF S-FUND BONDS USD</v>
          </cell>
          <cell r="M175" t="str">
            <v>Privilege</v>
          </cell>
          <cell r="N175" t="str">
            <v>D</v>
          </cell>
          <cell r="O175">
            <v>5.5123390974000002E-3</v>
          </cell>
          <cell r="P175" t="str">
            <v>N</v>
          </cell>
          <cell r="Q175" t="str">
            <v>174192</v>
          </cell>
          <cell r="R175" t="str">
            <v>200862</v>
          </cell>
          <cell r="T175" t="str">
            <v>BM BNPPF SERENITY BONDS USD Official</v>
          </cell>
          <cell r="U175" t="str">
            <v>75% Bloomberg US Aggregate Corporate (USD) RI + 25% Bloomberg US Treasury (USD) RI</v>
          </cell>
          <cell r="V175" t="str">
            <v>Official Benchmark</v>
          </cell>
          <cell r="W175" t="str">
            <v>EUR</v>
          </cell>
          <cell r="X175" t="str">
            <v>EUR</v>
          </cell>
          <cell r="Y175">
            <v>44985</v>
          </cell>
          <cell r="Z175">
            <v>43629</v>
          </cell>
          <cell r="AA175" t="str">
            <v>February 2023</v>
          </cell>
          <cell r="AB175">
            <v>96.15</v>
          </cell>
          <cell r="AD175">
            <v>27063472.52</v>
          </cell>
          <cell r="AE175">
            <v>172180524.62</v>
          </cell>
          <cell r="AF175" t="str">
            <v>172180524.62</v>
          </cell>
        </row>
        <row r="176">
          <cell r="F176" t="str">
            <v>BE6311140295</v>
          </cell>
          <cell r="G176" t="str">
            <v>42518</v>
          </cell>
          <cell r="H176" t="str">
            <v>173872</v>
          </cell>
          <cell r="J176" t="str">
            <v>Share</v>
          </cell>
          <cell r="K176" t="str">
            <v>SERBU</v>
          </cell>
          <cell r="L176" t="str">
            <v>BNPPF S-FUND BONDS USD</v>
          </cell>
          <cell r="M176" t="str">
            <v>N</v>
          </cell>
          <cell r="N176" t="str">
            <v>D</v>
          </cell>
          <cell r="O176">
            <v>7.7927422796000003E-3</v>
          </cell>
          <cell r="P176" t="str">
            <v>N</v>
          </cell>
          <cell r="Q176" t="str">
            <v>174192</v>
          </cell>
          <cell r="R176" t="str">
            <v>200862</v>
          </cell>
          <cell r="T176" t="str">
            <v>BM BNPPF SERENITY BONDS USD Official</v>
          </cell>
          <cell r="U176" t="str">
            <v>75% Bloomberg US Aggregate Corporate (USD) RI + 25% Bloomberg US Treasury (USD) RI</v>
          </cell>
          <cell r="V176" t="str">
            <v>Official Benchmark</v>
          </cell>
          <cell r="W176" t="str">
            <v>EUR</v>
          </cell>
          <cell r="X176" t="str">
            <v>EUR</v>
          </cell>
          <cell r="Y176">
            <v>44985</v>
          </cell>
          <cell r="Z176">
            <v>43654</v>
          </cell>
          <cell r="AA176" t="str">
            <v>February 2023</v>
          </cell>
          <cell r="AB176">
            <v>94.43</v>
          </cell>
          <cell r="AD176">
            <v>37423576.409999996</v>
          </cell>
          <cell r="AE176">
            <v>172180524.62</v>
          </cell>
          <cell r="AF176" t="str">
            <v>172180524.62</v>
          </cell>
        </row>
        <row r="177">
          <cell r="F177" t="str">
            <v>BE6311141301</v>
          </cell>
          <cell r="G177" t="str">
            <v>42519</v>
          </cell>
          <cell r="H177" t="str">
            <v>173872</v>
          </cell>
          <cell r="J177" t="str">
            <v>Share</v>
          </cell>
          <cell r="K177" t="str">
            <v>SERBU</v>
          </cell>
          <cell r="L177" t="str">
            <v>BNPPF S-FUND BONDS USD</v>
          </cell>
          <cell r="M177" t="str">
            <v>Type X</v>
          </cell>
          <cell r="N177" t="str">
            <v>D</v>
          </cell>
          <cell r="O177">
            <v>2.0053066531999998E-3</v>
          </cell>
          <cell r="P177" t="str">
            <v>N</v>
          </cell>
          <cell r="Q177" t="str">
            <v>174192</v>
          </cell>
          <cell r="R177" t="str">
            <v>200862</v>
          </cell>
          <cell r="T177" t="str">
            <v>BM BNPPF SERENITY BONDS USD Official</v>
          </cell>
          <cell r="U177" t="str">
            <v>75% Bloomberg US Aggregate Corporate (USD) RI + 25% Bloomberg US Treasury (USD) RI</v>
          </cell>
          <cell r="V177" t="str">
            <v>Official Benchmark</v>
          </cell>
          <cell r="W177" t="str">
            <v>EUR</v>
          </cell>
          <cell r="X177" t="str">
            <v>EUR</v>
          </cell>
          <cell r="Y177">
            <v>44985</v>
          </cell>
          <cell r="Z177">
            <v>43629</v>
          </cell>
          <cell r="AA177" t="str">
            <v>February 2023</v>
          </cell>
          <cell r="AB177">
            <v>9750.23</v>
          </cell>
          <cell r="AD177">
            <v>107567870.47</v>
          </cell>
          <cell r="AE177">
            <v>172180524.62</v>
          </cell>
          <cell r="AF177" t="str">
            <v>172180524.62</v>
          </cell>
        </row>
        <row r="178">
          <cell r="F178" t="str">
            <v>BE6311163529</v>
          </cell>
          <cell r="G178" t="str">
            <v>42468</v>
          </cell>
          <cell r="H178" t="str">
            <v>173857</v>
          </cell>
          <cell r="J178" t="str">
            <v>Share</v>
          </cell>
          <cell r="K178" t="str">
            <v>SERQEM</v>
          </cell>
          <cell r="L178" t="str">
            <v>BNPPF S-FUND EQUITY EMERGING MARKETS</v>
          </cell>
          <cell r="M178" t="str">
            <v>Classic Share</v>
          </cell>
          <cell r="N178" t="str">
            <v>C</v>
          </cell>
          <cell r="O178">
            <v>1.4295479397899999E-2</v>
          </cell>
          <cell r="P178" t="str">
            <v>N</v>
          </cell>
          <cell r="Q178" t="str">
            <v>175744</v>
          </cell>
          <cell r="R178" t="str">
            <v>200859</v>
          </cell>
          <cell r="T178" t="str">
            <v>MSCI emerging market</v>
          </cell>
          <cell r="U178" t="str">
            <v>MSCI Emerging Markets (USD) NR</v>
          </cell>
          <cell r="V178" t="str">
            <v>Official Benchmark</v>
          </cell>
          <cell r="W178" t="str">
            <v>EUR</v>
          </cell>
          <cell r="X178" t="str">
            <v>EUR</v>
          </cell>
          <cell r="Y178">
            <v>44985</v>
          </cell>
          <cell r="Z178">
            <v>44263</v>
          </cell>
          <cell r="AA178" t="str">
            <v>February 2023</v>
          </cell>
          <cell r="AB178">
            <v>84.52</v>
          </cell>
          <cell r="AD178">
            <v>845.22</v>
          </cell>
          <cell r="AE178">
            <v>858929915.74000001</v>
          </cell>
          <cell r="AF178" t="str">
            <v>858929915.74</v>
          </cell>
        </row>
        <row r="179">
          <cell r="F179" t="str">
            <v>BE6311164535</v>
          </cell>
          <cell r="G179" t="str">
            <v>42469</v>
          </cell>
          <cell r="H179" t="str">
            <v>173857</v>
          </cell>
          <cell r="J179" t="str">
            <v>Share</v>
          </cell>
          <cell r="K179" t="str">
            <v>SERQEM</v>
          </cell>
          <cell r="L179" t="str">
            <v>BNPPF S-FUND EQUITY EMERGING MARKETS</v>
          </cell>
          <cell r="M179" t="str">
            <v>A</v>
          </cell>
          <cell r="N179" t="str">
            <v>D</v>
          </cell>
          <cell r="O179">
            <v>1.7998107314199999E-2</v>
          </cell>
          <cell r="P179" t="str">
            <v>N</v>
          </cell>
          <cell r="Q179" t="str">
            <v>175744</v>
          </cell>
          <cell r="R179" t="str">
            <v>200859</v>
          </cell>
          <cell r="T179" t="str">
            <v>MSCI emerging market</v>
          </cell>
          <cell r="U179" t="str">
            <v>MSCI Emerging Markets (USD) NR</v>
          </cell>
          <cell r="V179" t="str">
            <v>Official Benchmark</v>
          </cell>
          <cell r="W179" t="str">
            <v>EUR</v>
          </cell>
          <cell r="X179" t="str">
            <v>EUR</v>
          </cell>
          <cell r="Y179">
            <v>44985</v>
          </cell>
          <cell r="Z179">
            <v>44263</v>
          </cell>
          <cell r="AA179" t="str">
            <v>February 2023</v>
          </cell>
          <cell r="AB179">
            <v>82.82</v>
          </cell>
          <cell r="AD179">
            <v>27444.28</v>
          </cell>
          <cell r="AE179">
            <v>858929915.74000001</v>
          </cell>
          <cell r="AF179" t="str">
            <v>858929915.74</v>
          </cell>
        </row>
        <row r="180">
          <cell r="F180" t="str">
            <v>BE6311167561</v>
          </cell>
          <cell r="G180" t="str">
            <v>42531</v>
          </cell>
          <cell r="H180" t="str">
            <v>173857</v>
          </cell>
          <cell r="J180" t="str">
            <v>Share</v>
          </cell>
          <cell r="K180" t="str">
            <v>SERQEM</v>
          </cell>
          <cell r="L180" t="str">
            <v>BNPPF S-FUND EQUITY EMERGING MARKETS</v>
          </cell>
          <cell r="M180" t="str">
            <v>Privilege</v>
          </cell>
          <cell r="N180" t="str">
            <v>D</v>
          </cell>
          <cell r="O180">
            <v>1.22724501799E-2</v>
          </cell>
          <cell r="P180" t="str">
            <v>N</v>
          </cell>
          <cell r="Q180" t="str">
            <v>175744</v>
          </cell>
          <cell r="R180" t="str">
            <v>200859</v>
          </cell>
          <cell r="T180" t="str">
            <v>MSCI emerging market</v>
          </cell>
          <cell r="U180" t="str">
            <v>MSCI Emerging Markets (USD) NR</v>
          </cell>
          <cell r="V180" t="str">
            <v>Official Benchmark</v>
          </cell>
          <cell r="W180" t="str">
            <v>EUR</v>
          </cell>
          <cell r="X180" t="str">
            <v>EUR</v>
          </cell>
          <cell r="Y180">
            <v>44985</v>
          </cell>
          <cell r="Z180">
            <v>43724</v>
          </cell>
          <cell r="AA180" t="str">
            <v>February 2023</v>
          </cell>
          <cell r="AB180">
            <v>99.26</v>
          </cell>
          <cell r="AD180">
            <v>71273662.469999999</v>
          </cell>
          <cell r="AE180">
            <v>858929915.74000001</v>
          </cell>
          <cell r="AF180" t="str">
            <v>858929915.74</v>
          </cell>
        </row>
        <row r="181">
          <cell r="F181" t="str">
            <v>BE6311169583</v>
          </cell>
          <cell r="G181" t="str">
            <v>42533</v>
          </cell>
          <cell r="H181" t="str">
            <v>173857</v>
          </cell>
          <cell r="J181" t="str">
            <v>Share</v>
          </cell>
          <cell r="K181" t="str">
            <v>SERQEM</v>
          </cell>
          <cell r="L181" t="str">
            <v>BNPPF S-FUND EQUITY EMERGING MARKETS</v>
          </cell>
          <cell r="M181" t="str">
            <v>N</v>
          </cell>
          <cell r="N181" t="str">
            <v>D</v>
          </cell>
          <cell r="O181">
            <v>1.41643828001E-2</v>
          </cell>
          <cell r="P181" t="str">
            <v>N</v>
          </cell>
          <cell r="Q181" t="str">
            <v>175744</v>
          </cell>
          <cell r="R181" t="str">
            <v>200859</v>
          </cell>
          <cell r="T181" t="str">
            <v>MSCI emerging market</v>
          </cell>
          <cell r="U181" t="str">
            <v>MSCI Emerging Markets (USD) NR</v>
          </cell>
          <cell r="V181" t="str">
            <v>Official Benchmark</v>
          </cell>
          <cell r="W181" t="str">
            <v>EUR</v>
          </cell>
          <cell r="X181" t="str">
            <v>EUR</v>
          </cell>
          <cell r="Y181">
            <v>44985</v>
          </cell>
          <cell r="Z181">
            <v>43738</v>
          </cell>
          <cell r="AA181" t="str">
            <v>February 2023</v>
          </cell>
          <cell r="AB181">
            <v>100.15</v>
          </cell>
          <cell r="AD181">
            <v>115891182.52</v>
          </cell>
          <cell r="AE181">
            <v>858929915.74000001</v>
          </cell>
          <cell r="AF181" t="str">
            <v>858929915.74</v>
          </cell>
        </row>
        <row r="182">
          <cell r="F182" t="str">
            <v>BE6311171605</v>
          </cell>
          <cell r="G182" t="str">
            <v>42534</v>
          </cell>
          <cell r="H182" t="str">
            <v>173857</v>
          </cell>
          <cell r="J182" t="str">
            <v>Share</v>
          </cell>
          <cell r="K182" t="str">
            <v>SERQEM</v>
          </cell>
          <cell r="L182" t="str">
            <v>BNPPF S-FUND EQUITY EMERGING MARKETS</v>
          </cell>
          <cell r="M182" t="str">
            <v>Type X</v>
          </cell>
          <cell r="N182" t="str">
            <v>D</v>
          </cell>
          <cell r="O182">
            <v>8.0271590002000005E-3</v>
          </cell>
          <cell r="P182" t="str">
            <v>N</v>
          </cell>
          <cell r="Q182" t="str">
            <v>175744</v>
          </cell>
          <cell r="R182" t="str">
            <v>200859</v>
          </cell>
          <cell r="T182" t="str">
            <v>MSCI emerging market</v>
          </cell>
          <cell r="U182" t="str">
            <v>MSCI Emerging Markets (USD) NR</v>
          </cell>
          <cell r="V182" t="str">
            <v>Official Benchmark</v>
          </cell>
          <cell r="W182" t="str">
            <v>EUR</v>
          </cell>
          <cell r="X182" t="str">
            <v>EUR</v>
          </cell>
          <cell r="Y182">
            <v>44985</v>
          </cell>
          <cell r="Z182">
            <v>43724</v>
          </cell>
          <cell r="AA182" t="str">
            <v>February 2023</v>
          </cell>
          <cell r="AB182">
            <v>10083.35</v>
          </cell>
          <cell r="AD182">
            <v>671736781.25</v>
          </cell>
          <cell r="AE182">
            <v>858929915.74000001</v>
          </cell>
          <cell r="AF182" t="str">
            <v>858929915.74</v>
          </cell>
        </row>
        <row r="183">
          <cell r="F183" t="str">
            <v>BE6311175648</v>
          </cell>
          <cell r="G183" t="str">
            <v>42467</v>
          </cell>
          <cell r="H183" t="str">
            <v>173842</v>
          </cell>
          <cell r="J183" t="str">
            <v>Share</v>
          </cell>
          <cell r="K183" t="str">
            <v>SERQE</v>
          </cell>
          <cell r="L183" t="str">
            <v>BNPPF S-FUND EQUITY EUROPE</v>
          </cell>
          <cell r="M183" t="str">
            <v>A</v>
          </cell>
          <cell r="N183" t="str">
            <v>D</v>
          </cell>
          <cell r="O183">
            <v>1.6406906258500002E-2</v>
          </cell>
          <cell r="P183" t="str">
            <v>N</v>
          </cell>
          <cell r="Q183" t="str">
            <v>174175</v>
          </cell>
          <cell r="R183" t="str">
            <v>200785</v>
          </cell>
          <cell r="T183" t="str">
            <v>MSCI Europe(EUR)NR</v>
          </cell>
          <cell r="U183" t="str">
            <v>MSCI Europe (EUR) NR</v>
          </cell>
          <cell r="V183" t="str">
            <v>Official Benchmark</v>
          </cell>
          <cell r="W183" t="str">
            <v>EUR</v>
          </cell>
          <cell r="X183" t="str">
            <v>EUR</v>
          </cell>
          <cell r="Y183">
            <v>44985</v>
          </cell>
          <cell r="Z183">
            <v>43696</v>
          </cell>
          <cell r="AA183" t="str">
            <v>February 2023</v>
          </cell>
          <cell r="AB183">
            <v>113.9</v>
          </cell>
          <cell r="AD183">
            <v>348382.84</v>
          </cell>
          <cell r="AE183">
            <v>891668175.96000004</v>
          </cell>
          <cell r="AF183" t="str">
            <v>891668175.96</v>
          </cell>
        </row>
        <row r="184">
          <cell r="F184" t="str">
            <v>BE6311177669</v>
          </cell>
          <cell r="G184" t="str">
            <v>42511</v>
          </cell>
          <cell r="H184" t="str">
            <v>173842</v>
          </cell>
          <cell r="J184" t="str">
            <v>Share</v>
          </cell>
          <cell r="K184" t="str">
            <v>SERQE</v>
          </cell>
          <cell r="L184" t="str">
            <v>BNPPF S-FUND EQUITY EUROPE</v>
          </cell>
          <cell r="M184" t="str">
            <v>Privilege</v>
          </cell>
          <cell r="N184" t="str">
            <v>D</v>
          </cell>
          <cell r="O184">
            <v>1.02684375621E-2</v>
          </cell>
          <cell r="P184" t="str">
            <v>N</v>
          </cell>
          <cell r="Q184" t="str">
            <v>174175</v>
          </cell>
          <cell r="R184" t="str">
            <v>200785</v>
          </cell>
          <cell r="T184" t="str">
            <v>MSCI Europe(EUR)NR</v>
          </cell>
          <cell r="U184" t="str">
            <v>MSCI Europe (EUR) NR</v>
          </cell>
          <cell r="V184" t="str">
            <v>Official Benchmark</v>
          </cell>
          <cell r="W184" t="str">
            <v>EUR</v>
          </cell>
          <cell r="X184" t="str">
            <v>EUR</v>
          </cell>
          <cell r="Y184">
            <v>44985</v>
          </cell>
          <cell r="Z184">
            <v>43612</v>
          </cell>
          <cell r="AA184" t="str">
            <v>February 2023</v>
          </cell>
          <cell r="AB184">
            <v>112.64</v>
          </cell>
          <cell r="AD184">
            <v>20739055.190000001</v>
          </cell>
          <cell r="AE184">
            <v>891668175.96000004</v>
          </cell>
          <cell r="AF184" t="str">
            <v>891668175.96</v>
          </cell>
        </row>
        <row r="185">
          <cell r="F185" t="str">
            <v>BE6311179681</v>
          </cell>
          <cell r="G185" t="str">
            <v>42513</v>
          </cell>
          <cell r="H185" t="str">
            <v>173842</v>
          </cell>
          <cell r="J185" t="str">
            <v>Share</v>
          </cell>
          <cell r="K185" t="str">
            <v>SERQE</v>
          </cell>
          <cell r="L185" t="str">
            <v>BNPPF S-FUND EQUITY EUROPE</v>
          </cell>
          <cell r="M185" t="str">
            <v>N</v>
          </cell>
          <cell r="N185" t="str">
            <v>D</v>
          </cell>
          <cell r="O185">
            <v>1.21993119602E-2</v>
          </cell>
          <cell r="P185" t="str">
            <v>N</v>
          </cell>
          <cell r="Q185" t="str">
            <v>174175</v>
          </cell>
          <cell r="R185" t="str">
            <v>200785</v>
          </cell>
          <cell r="T185" t="str">
            <v>MSCI Europe(EUR)NR</v>
          </cell>
          <cell r="U185" t="str">
            <v>MSCI Europe (EUR) NR</v>
          </cell>
          <cell r="V185" t="str">
            <v>Official Benchmark</v>
          </cell>
          <cell r="W185" t="str">
            <v>EUR</v>
          </cell>
          <cell r="X185" t="str">
            <v>EUR</v>
          </cell>
          <cell r="Y185">
            <v>44985</v>
          </cell>
          <cell r="Z185">
            <v>43654</v>
          </cell>
          <cell r="AA185" t="str">
            <v>February 2023</v>
          </cell>
          <cell r="AB185">
            <v>108.63</v>
          </cell>
          <cell r="AD185">
            <v>166142784.66</v>
          </cell>
          <cell r="AE185">
            <v>891668175.96000004</v>
          </cell>
          <cell r="AF185" t="str">
            <v>891668175.96</v>
          </cell>
        </row>
        <row r="186">
          <cell r="F186" t="str">
            <v>BE6311181703</v>
          </cell>
          <cell r="G186" t="str">
            <v>42514</v>
          </cell>
          <cell r="H186" t="str">
            <v>173842</v>
          </cell>
          <cell r="J186" t="str">
            <v>Share</v>
          </cell>
          <cell r="K186" t="str">
            <v>SERQE</v>
          </cell>
          <cell r="L186" t="str">
            <v>BNPPF S-FUND EQUITY EUROPE</v>
          </cell>
          <cell r="M186" t="str">
            <v>Type X</v>
          </cell>
          <cell r="N186" t="str">
            <v>D</v>
          </cell>
          <cell r="O186">
            <v>4.9858469859E-3</v>
          </cell>
          <cell r="P186" t="str">
            <v>N</v>
          </cell>
          <cell r="Q186" t="str">
            <v>174175</v>
          </cell>
          <cell r="R186" t="str">
            <v>200785</v>
          </cell>
          <cell r="T186" t="str">
            <v>MSCI Europe(EUR)NR</v>
          </cell>
          <cell r="U186" t="str">
            <v>MSCI Europe (EUR) NR</v>
          </cell>
          <cell r="V186" t="str">
            <v>Official Benchmark</v>
          </cell>
          <cell r="W186" t="str">
            <v>EUR</v>
          </cell>
          <cell r="X186" t="str">
            <v>EUR</v>
          </cell>
          <cell r="Y186">
            <v>44985</v>
          </cell>
          <cell r="Z186">
            <v>43612</v>
          </cell>
          <cell r="AA186" t="str">
            <v>February 2023</v>
          </cell>
          <cell r="AB186">
            <v>11555.94</v>
          </cell>
          <cell r="AD186">
            <v>704437953.26999998</v>
          </cell>
          <cell r="AE186">
            <v>891668175.96000004</v>
          </cell>
          <cell r="AF186" t="str">
            <v>891668175.96</v>
          </cell>
        </row>
        <row r="187">
          <cell r="F187" t="str">
            <v>BE6311189789</v>
          </cell>
          <cell r="G187" t="str">
            <v>42481</v>
          </cell>
          <cell r="H187" t="str">
            <v>173869</v>
          </cell>
          <cell r="J187" t="str">
            <v>Share</v>
          </cell>
          <cell r="K187" t="str">
            <v>SERQJ</v>
          </cell>
          <cell r="L187" t="str">
            <v>BNPPF S-FUND EQUITY JAPAN</v>
          </cell>
          <cell r="M187" t="str">
            <v>A</v>
          </cell>
          <cell r="N187" t="str">
            <v>D</v>
          </cell>
          <cell r="O187">
            <v>8.6921450828999994E-3</v>
          </cell>
          <cell r="P187" t="str">
            <v>N</v>
          </cell>
          <cell r="Q187" t="str">
            <v>175352</v>
          </cell>
          <cell r="R187" t="str">
            <v>200856</v>
          </cell>
          <cell r="T187" t="str">
            <v>Bench BNPPF Serenity Equity Japan</v>
          </cell>
          <cell r="U187" t="str">
            <v>MSCI Japan SRI S-Series PAB 5% Capped (EUR) NR</v>
          </cell>
          <cell r="V187" t="str">
            <v>Official Benchmark</v>
          </cell>
          <cell r="W187" t="str">
            <v>EUR</v>
          </cell>
          <cell r="X187" t="str">
            <v>EUR</v>
          </cell>
          <cell r="Y187">
            <v>44984</v>
          </cell>
          <cell r="Z187">
            <v>43619</v>
          </cell>
          <cell r="AA187" t="str">
            <v>February 2023</v>
          </cell>
          <cell r="AB187">
            <v>108.96</v>
          </cell>
          <cell r="AD187">
            <v>82405.34</v>
          </cell>
          <cell r="AE187">
            <v>21542735.210000001</v>
          </cell>
          <cell r="AF187" t="str">
            <v>21542735.21</v>
          </cell>
        </row>
        <row r="188">
          <cell r="F188" t="str">
            <v>BE6311191801</v>
          </cell>
          <cell r="G188" t="str">
            <v>42538</v>
          </cell>
          <cell r="H188" t="str">
            <v>173869</v>
          </cell>
          <cell r="J188" t="str">
            <v>Share</v>
          </cell>
          <cell r="K188" t="str">
            <v>SERQJ</v>
          </cell>
          <cell r="L188" t="str">
            <v>BNPPF S-FUND EQUITY JAPAN</v>
          </cell>
          <cell r="M188" t="str">
            <v>N</v>
          </cell>
          <cell r="N188" t="str">
            <v>D</v>
          </cell>
          <cell r="O188">
            <v>4.4802888341999997E-3</v>
          </cell>
          <cell r="P188" t="str">
            <v>N</v>
          </cell>
          <cell r="Q188" t="str">
            <v>175352</v>
          </cell>
          <cell r="R188" t="str">
            <v>200856</v>
          </cell>
          <cell r="T188" t="str">
            <v>Bench BNPPF Serenity Equity Japan</v>
          </cell>
          <cell r="U188" t="str">
            <v>MSCI Japan SRI S-Series PAB 5% Capped (EUR) NR</v>
          </cell>
          <cell r="V188" t="str">
            <v>Official Benchmark</v>
          </cell>
          <cell r="W188" t="str">
            <v>EUR</v>
          </cell>
          <cell r="X188" t="str">
            <v>EUR</v>
          </cell>
          <cell r="Y188">
            <v>44984</v>
          </cell>
          <cell r="Z188">
            <v>43654</v>
          </cell>
          <cell r="AA188" t="str">
            <v>February 2023</v>
          </cell>
          <cell r="AB188">
            <v>105.02</v>
          </cell>
          <cell r="AD188">
            <v>21460329.870000001</v>
          </cell>
          <cell r="AE188">
            <v>21542735.210000001</v>
          </cell>
          <cell r="AF188" t="str">
            <v>21542735.21</v>
          </cell>
        </row>
        <row r="189">
          <cell r="F189" t="str">
            <v>BE6311224164</v>
          </cell>
          <cell r="G189" t="str">
            <v>42470</v>
          </cell>
          <cell r="H189" t="str">
            <v>173870</v>
          </cell>
          <cell r="J189" t="str">
            <v>Share</v>
          </cell>
          <cell r="K189" t="str">
            <v>SERQRO</v>
          </cell>
          <cell r="L189" t="str">
            <v>BNPPF S-FUND EQUITY REAL ESTATE EUROPE OPPORTUNITY</v>
          </cell>
          <cell r="M189" t="str">
            <v>Classic Share</v>
          </cell>
          <cell r="N189" t="str">
            <v>C</v>
          </cell>
          <cell r="O189">
            <v>1.53342773364E-2</v>
          </cell>
          <cell r="P189" t="str">
            <v>N</v>
          </cell>
          <cell r="Q189" t="str">
            <v>174197</v>
          </cell>
          <cell r="R189" t="str">
            <v>200781</v>
          </cell>
          <cell r="T189" t="str">
            <v>Bench BNPPF SERENITY EQUITY REAL ESTATE EU OP(Performance)</v>
          </cell>
          <cell r="U189" t="str">
            <v>80% FTSE EPRA NAREIT Europe (25% UK Capped) 8/32 (EUR) NR + 20% FTSE EPRA/NAREIT Developed REITS Belgium/Luxembourg (EUR) NR</v>
          </cell>
          <cell r="V189" t="str">
            <v>Official Benchmark</v>
          </cell>
          <cell r="W189" t="str">
            <v>EUR</v>
          </cell>
          <cell r="X189" t="str">
            <v>EUR</v>
          </cell>
          <cell r="Y189">
            <v>44985</v>
          </cell>
          <cell r="Z189">
            <v>43689</v>
          </cell>
          <cell r="AA189" t="str">
            <v>February 2023</v>
          </cell>
          <cell r="AB189">
            <v>79.349999999999994</v>
          </cell>
          <cell r="AD189">
            <v>40898565.219999999</v>
          </cell>
          <cell r="AE189">
            <v>204014642.27000001</v>
          </cell>
          <cell r="AF189" t="str">
            <v>204014642.27</v>
          </cell>
        </row>
        <row r="190">
          <cell r="F190" t="str">
            <v>BE6311225179</v>
          </cell>
          <cell r="G190" t="str">
            <v>42471</v>
          </cell>
          <cell r="H190" t="str">
            <v>173870</v>
          </cell>
          <cell r="J190" t="str">
            <v>Share</v>
          </cell>
          <cell r="K190" t="str">
            <v>SERQRO</v>
          </cell>
          <cell r="L190" t="str">
            <v>BNPPF S-FUND EQUITY REAL ESTATE EUROPE OPPORTUNITY</v>
          </cell>
          <cell r="M190" t="str">
            <v>A</v>
          </cell>
          <cell r="N190" t="str">
            <v>D</v>
          </cell>
          <cell r="O190">
            <v>1.51950432488E-2</v>
          </cell>
          <cell r="P190" t="str">
            <v>N</v>
          </cell>
          <cell r="Q190" t="str">
            <v>174197</v>
          </cell>
          <cell r="R190" t="str">
            <v>200781</v>
          </cell>
          <cell r="T190" t="str">
            <v>Bench BNPPF SERENITY EQUITY REAL ESTATE EU OP(Performance)</v>
          </cell>
          <cell r="U190" t="str">
            <v>80% FTSE EPRA NAREIT Europe (25% UK Capped) 8/32 (EUR) NR + 20% FTSE EPRA/NAREIT Developed REITS Belgium/Luxembourg (EUR) NR</v>
          </cell>
          <cell r="V190" t="str">
            <v>Official Benchmark</v>
          </cell>
          <cell r="W190" t="str">
            <v>EUR</v>
          </cell>
          <cell r="X190" t="str">
            <v>EUR</v>
          </cell>
          <cell r="Y190">
            <v>44985</v>
          </cell>
          <cell r="Z190">
            <v>43668</v>
          </cell>
          <cell r="AA190" t="str">
            <v>February 2023</v>
          </cell>
          <cell r="AB190">
            <v>72.489999999999995</v>
          </cell>
          <cell r="AD190">
            <v>50948745.280000001</v>
          </cell>
          <cell r="AE190">
            <v>204014642.27000001</v>
          </cell>
          <cell r="AF190" t="str">
            <v>204014642.27</v>
          </cell>
        </row>
        <row r="191">
          <cell r="F191" t="str">
            <v>BE6311227191</v>
          </cell>
          <cell r="G191" t="str">
            <v>42526</v>
          </cell>
          <cell r="H191" t="str">
            <v>173870</v>
          </cell>
          <cell r="J191" t="str">
            <v>Share</v>
          </cell>
          <cell r="K191" t="str">
            <v>SERQRO</v>
          </cell>
          <cell r="L191" t="str">
            <v>BNPPF S-FUND EQUITY REAL ESTATE EUROPE OPPORTUNITY</v>
          </cell>
          <cell r="M191" t="str">
            <v>Privilege</v>
          </cell>
          <cell r="N191" t="str">
            <v>D</v>
          </cell>
          <cell r="O191">
            <v>8.9958531758999993E-3</v>
          </cell>
          <cell r="P191" t="str">
            <v>N</v>
          </cell>
          <cell r="Q191" t="str">
            <v>174197</v>
          </cell>
          <cell r="R191" t="str">
            <v>200781</v>
          </cell>
          <cell r="T191" t="str">
            <v>Bench BNPPF SERENITY EQUITY REAL ESTATE EU OP(Performance)</v>
          </cell>
          <cell r="U191" t="str">
            <v>80% FTSE EPRA NAREIT Europe (25% UK Capped) 8/32 (EUR) NR + 20% FTSE EPRA/NAREIT Developed REITS Belgium/Luxembourg (EUR) NR</v>
          </cell>
          <cell r="V191" t="str">
            <v>Official Benchmark</v>
          </cell>
          <cell r="W191" t="str">
            <v>EUR</v>
          </cell>
          <cell r="X191" t="str">
            <v>EUR</v>
          </cell>
          <cell r="Y191">
            <v>44985</v>
          </cell>
          <cell r="Z191">
            <v>43630</v>
          </cell>
          <cell r="AA191" t="str">
            <v>February 2023</v>
          </cell>
          <cell r="AB191">
            <v>74.63</v>
          </cell>
          <cell r="AD191">
            <v>54969814.43</v>
          </cell>
          <cell r="AE191">
            <v>204014642.27000001</v>
          </cell>
          <cell r="AF191" t="str">
            <v>204014642.27</v>
          </cell>
        </row>
        <row r="192">
          <cell r="F192" t="str">
            <v>BE6311229213</v>
          </cell>
          <cell r="G192" t="str">
            <v>42528</v>
          </cell>
          <cell r="H192" t="str">
            <v>173870</v>
          </cell>
          <cell r="J192" t="str">
            <v>Share</v>
          </cell>
          <cell r="K192" t="str">
            <v>SERQRO</v>
          </cell>
          <cell r="L192" t="str">
            <v>BNPPF S-FUND EQUITY REAL ESTATE EUROPE OPPORTUNITY</v>
          </cell>
          <cell r="M192" t="str">
            <v>N</v>
          </cell>
          <cell r="N192" t="str">
            <v>D</v>
          </cell>
          <cell r="O192">
            <v>1.11285344991E-2</v>
          </cell>
          <cell r="P192" t="str">
            <v>N</v>
          </cell>
          <cell r="Q192" t="str">
            <v>174197</v>
          </cell>
          <cell r="R192" t="str">
            <v>200781</v>
          </cell>
          <cell r="T192" t="str">
            <v>Bench BNPPF SERENITY EQUITY REAL ESTATE EU OP(Performance)</v>
          </cell>
          <cell r="U192" t="str">
            <v>80% FTSE EPRA NAREIT Europe (25% UK Capped) 8/32 (EUR) NR + 20% FTSE EPRA/NAREIT Developed REITS Belgium/Luxembourg (EUR) NR</v>
          </cell>
          <cell r="V192" t="str">
            <v>Official Benchmark</v>
          </cell>
          <cell r="W192" t="str">
            <v>EUR</v>
          </cell>
          <cell r="X192" t="str">
            <v>EUR</v>
          </cell>
          <cell r="Y192">
            <v>44985</v>
          </cell>
          <cell r="Z192">
            <v>43654</v>
          </cell>
          <cell r="AA192" t="str">
            <v>February 2023</v>
          </cell>
          <cell r="AB192">
            <v>73.290000000000006</v>
          </cell>
          <cell r="AD192">
            <v>57197517.340000004</v>
          </cell>
          <cell r="AE192">
            <v>204014642.27000001</v>
          </cell>
          <cell r="AF192" t="str">
            <v>204014642.27</v>
          </cell>
        </row>
        <row r="193">
          <cell r="F193" t="str">
            <v>BE6311238305</v>
          </cell>
          <cell r="G193" t="str">
            <v>42479</v>
          </cell>
          <cell r="H193" t="str">
            <v>173859</v>
          </cell>
          <cell r="J193" t="str">
            <v>Share</v>
          </cell>
          <cell r="K193" t="str">
            <v>SERQU</v>
          </cell>
          <cell r="L193" t="str">
            <v>BNPPF S-FUND EQUITY USA</v>
          </cell>
          <cell r="M193" t="str">
            <v>A</v>
          </cell>
          <cell r="N193" t="str">
            <v>D</v>
          </cell>
          <cell r="O193">
            <v>9.9029440652000002E-3</v>
          </cell>
          <cell r="P193" t="str">
            <v>N</v>
          </cell>
          <cell r="Q193" t="str">
            <v>174161</v>
          </cell>
          <cell r="R193" t="str">
            <v>200858</v>
          </cell>
          <cell r="T193" t="str">
            <v>Bench BNPPF Serenity Equity USA</v>
          </cell>
          <cell r="U193" t="str">
            <v>MSCI USA (USD) NR</v>
          </cell>
          <cell r="V193" t="str">
            <v>Official Benchmark</v>
          </cell>
          <cell r="W193" t="str">
            <v>EUR</v>
          </cell>
          <cell r="X193" t="str">
            <v>EUR</v>
          </cell>
          <cell r="Y193">
            <v>44985</v>
          </cell>
          <cell r="Z193">
            <v>43696</v>
          </cell>
          <cell r="AA193" t="str">
            <v>February 2023</v>
          </cell>
          <cell r="AB193">
            <v>140.78</v>
          </cell>
          <cell r="AD193">
            <v>490977.91</v>
          </cell>
          <cell r="AE193">
            <v>1130555764.5</v>
          </cell>
          <cell r="AF193" t="str">
            <v>1130555764.5</v>
          </cell>
        </row>
        <row r="194">
          <cell r="F194" t="str">
            <v>BE6311242349</v>
          </cell>
          <cell r="G194" t="str">
            <v>42541</v>
          </cell>
          <cell r="H194" t="str">
            <v>173859</v>
          </cell>
          <cell r="J194" t="str">
            <v>Share</v>
          </cell>
          <cell r="K194" t="str">
            <v>SERQU</v>
          </cell>
          <cell r="L194" t="str">
            <v>BNPPF S-FUND EQUITY USA</v>
          </cell>
          <cell r="M194" t="str">
            <v>Privilege</v>
          </cell>
          <cell r="N194" t="str">
            <v>D</v>
          </cell>
          <cell r="O194">
            <v>4.1641075105000001E-3</v>
          </cell>
          <cell r="P194" t="str">
            <v>N</v>
          </cell>
          <cell r="Q194" t="str">
            <v>174161</v>
          </cell>
          <cell r="R194" t="str">
            <v>200858</v>
          </cell>
          <cell r="T194" t="str">
            <v>Bench BNPPF Serenity Equity USA</v>
          </cell>
          <cell r="U194" t="str">
            <v>MSCI USA (USD) NR</v>
          </cell>
          <cell r="V194" t="str">
            <v>Official Benchmark</v>
          </cell>
          <cell r="W194" t="str">
            <v>EUR</v>
          </cell>
          <cell r="X194" t="str">
            <v>EUR</v>
          </cell>
          <cell r="Y194">
            <v>44985</v>
          </cell>
          <cell r="Z194">
            <v>43613</v>
          </cell>
          <cell r="AA194" t="str">
            <v>February 2023</v>
          </cell>
          <cell r="AB194">
            <v>152.13999999999999</v>
          </cell>
          <cell r="AD194">
            <v>45453218.770000003</v>
          </cell>
          <cell r="AE194">
            <v>1130555764.5</v>
          </cell>
          <cell r="AF194" t="str">
            <v>1130555764.5</v>
          </cell>
        </row>
        <row r="195">
          <cell r="F195" t="str">
            <v>BE6311244360</v>
          </cell>
          <cell r="G195" t="str">
            <v>42543</v>
          </cell>
          <cell r="H195" t="str">
            <v>173859</v>
          </cell>
          <cell r="J195" t="str">
            <v>Share</v>
          </cell>
          <cell r="K195" t="str">
            <v>SERQU</v>
          </cell>
          <cell r="L195" t="str">
            <v>BNPPF S-FUND EQUITY USA</v>
          </cell>
          <cell r="M195" t="str">
            <v>N</v>
          </cell>
          <cell r="N195" t="str">
            <v>D</v>
          </cell>
          <cell r="O195">
            <v>5.8714727426999996E-3</v>
          </cell>
          <cell r="P195" t="str">
            <v>N</v>
          </cell>
          <cell r="Q195" t="str">
            <v>174161</v>
          </cell>
          <cell r="R195" t="str">
            <v>200858</v>
          </cell>
          <cell r="T195" t="str">
            <v>Bench BNPPF Serenity Equity USA</v>
          </cell>
          <cell r="U195" t="str">
            <v>MSCI USA (USD) NR</v>
          </cell>
          <cell r="V195" t="str">
            <v>Official Benchmark</v>
          </cell>
          <cell r="W195" t="str">
            <v>EUR</v>
          </cell>
          <cell r="X195" t="str">
            <v>EUR</v>
          </cell>
          <cell r="Y195">
            <v>44985</v>
          </cell>
          <cell r="Z195">
            <v>43654</v>
          </cell>
          <cell r="AA195" t="str">
            <v>February 2023</v>
          </cell>
          <cell r="AB195">
            <v>141.22999999999999</v>
          </cell>
          <cell r="AD195">
            <v>219804623.84</v>
          </cell>
          <cell r="AE195">
            <v>1130555764.5</v>
          </cell>
          <cell r="AF195" t="str">
            <v>1130555764.5</v>
          </cell>
        </row>
        <row r="196">
          <cell r="F196" t="str">
            <v>BE6311245375</v>
          </cell>
          <cell r="G196" t="str">
            <v>42544</v>
          </cell>
          <cell r="H196" t="str">
            <v>173859</v>
          </cell>
          <cell r="J196" t="str">
            <v>Share</v>
          </cell>
          <cell r="K196" t="str">
            <v>SERQU</v>
          </cell>
          <cell r="L196" t="str">
            <v>BNPPF S-FUND EQUITY USA</v>
          </cell>
          <cell r="M196" t="str">
            <v>Type X</v>
          </cell>
          <cell r="N196" t="str">
            <v>D</v>
          </cell>
          <cell r="O196">
            <v>1.2591302218999999E-3</v>
          </cell>
          <cell r="P196" t="str">
            <v>N</v>
          </cell>
          <cell r="Q196" t="str">
            <v>174161</v>
          </cell>
          <cell r="R196" t="str">
            <v>200858</v>
          </cell>
          <cell r="T196" t="str">
            <v>Bench BNPPF Serenity Equity USA</v>
          </cell>
          <cell r="U196" t="str">
            <v>MSCI USA (USD) NR</v>
          </cell>
          <cell r="V196" t="str">
            <v>Official Benchmark</v>
          </cell>
          <cell r="W196" t="str">
            <v>EUR</v>
          </cell>
          <cell r="X196" t="str">
            <v>EUR</v>
          </cell>
          <cell r="Y196">
            <v>44985</v>
          </cell>
          <cell r="Z196">
            <v>43613</v>
          </cell>
          <cell r="AA196" t="str">
            <v>February 2023</v>
          </cell>
          <cell r="AB196">
            <v>15306.96</v>
          </cell>
          <cell r="AD196">
            <v>864806943.98000002</v>
          </cell>
          <cell r="AE196">
            <v>1130555764.5</v>
          </cell>
          <cell r="AF196" t="str">
            <v>1130555764.5</v>
          </cell>
        </row>
        <row r="197">
          <cell r="F197" t="str">
            <v>BE6323268324</v>
          </cell>
          <cell r="G197" t="str">
            <v>44243</v>
          </cell>
          <cell r="H197" t="str">
            <v>181099</v>
          </cell>
          <cell r="J197" t="str">
            <v>Share</v>
          </cell>
          <cell r="K197" t="str">
            <v>BFEUEQ</v>
          </cell>
          <cell r="L197" t="str">
            <v>B-FUND EUROPE EQUITY D</v>
          </cell>
          <cell r="N197" t="str">
            <v>D</v>
          </cell>
          <cell r="O197">
            <v>1.34454900217E-2</v>
          </cell>
          <cell r="P197" t="str">
            <v>N</v>
          </cell>
          <cell r="Q197" t="str">
            <v>181102</v>
          </cell>
          <cell r="R197" t="str">
            <v>203081</v>
          </cell>
          <cell r="T197" t="str">
            <v>BM MSCI Europe NR Official</v>
          </cell>
          <cell r="U197" t="str">
            <v>MSCI Europe (EUR) NR</v>
          </cell>
          <cell r="V197" t="str">
            <v>Official Benchmark</v>
          </cell>
          <cell r="W197" t="str">
            <v>EUR</v>
          </cell>
          <cell r="X197" t="str">
            <v>EUR</v>
          </cell>
          <cell r="Y197">
            <v>44985</v>
          </cell>
          <cell r="Z197">
            <v>44355</v>
          </cell>
          <cell r="AA197" t="str">
            <v>February 2023</v>
          </cell>
          <cell r="AB197">
            <v>116.48</v>
          </cell>
          <cell r="AD197">
            <v>3458892.33</v>
          </cell>
          <cell r="AE197">
            <v>25746717.600000001</v>
          </cell>
          <cell r="AF197" t="str">
            <v>25746717.6</v>
          </cell>
        </row>
        <row r="198">
          <cell r="F198" t="str">
            <v>BE6323271351</v>
          </cell>
          <cell r="G198" t="str">
            <v>44245</v>
          </cell>
          <cell r="H198" t="str">
            <v>181099</v>
          </cell>
          <cell r="J198" t="str">
            <v>Share</v>
          </cell>
          <cell r="K198" t="str">
            <v>BFEUEQ</v>
          </cell>
          <cell r="L198" t="str">
            <v>B-FUND EUROPE EQUITY D</v>
          </cell>
          <cell r="N198" t="str">
            <v>D</v>
          </cell>
          <cell r="O198">
            <v>7.5274545877999999E-3</v>
          </cell>
          <cell r="P198" t="str">
            <v>N</v>
          </cell>
          <cell r="Q198" t="str">
            <v>181102</v>
          </cell>
          <cell r="R198" t="str">
            <v>203081</v>
          </cell>
          <cell r="T198" t="str">
            <v>BM MSCI Europe NR Official</v>
          </cell>
          <cell r="U198" t="str">
            <v>MSCI Europe (EUR) NR</v>
          </cell>
          <cell r="V198" t="str">
            <v>Official Benchmark</v>
          </cell>
          <cell r="W198" t="str">
            <v>EUR</v>
          </cell>
          <cell r="X198" t="str">
            <v>EUR</v>
          </cell>
          <cell r="Y198">
            <v>44985</v>
          </cell>
          <cell r="Z198">
            <v>44355</v>
          </cell>
          <cell r="AA198" t="str">
            <v>February 2023</v>
          </cell>
          <cell r="AB198">
            <v>117.87</v>
          </cell>
          <cell r="AD198">
            <v>22285281.460000001</v>
          </cell>
          <cell r="AE198">
            <v>25746717.600000001</v>
          </cell>
          <cell r="AF198" t="str">
            <v>25746717.6</v>
          </cell>
        </row>
        <row r="199">
          <cell r="F199" t="str">
            <v>BE6323443133</v>
          </cell>
          <cell r="G199" t="str">
            <v>44410</v>
          </cell>
          <cell r="H199" t="str">
            <v>179663</v>
          </cell>
          <cell r="J199" t="str">
            <v>Share</v>
          </cell>
          <cell r="K199" t="str">
            <v>GAEB</v>
          </cell>
          <cell r="L199" t="str">
            <v>G.A.-FUND-B EURO BONDS</v>
          </cell>
          <cell r="M199" t="str">
            <v>Institutions share</v>
          </cell>
          <cell r="N199" t="str">
            <v>C</v>
          </cell>
          <cell r="O199">
            <v>4.0080553527000002E-3</v>
          </cell>
          <cell r="P199" t="str">
            <v>N</v>
          </cell>
          <cell r="Q199" t="str">
            <v>180294</v>
          </cell>
          <cell r="R199" t="str">
            <v>203377</v>
          </cell>
          <cell r="T199" t="str">
            <v>BM Bloomberg Barclays Euro Agg 500MM (RI)(Off)</v>
          </cell>
          <cell r="U199" t="str">
            <v>Bloomberg Barclays Euro Aggregate 500MM (EUR) RI</v>
          </cell>
          <cell r="V199" t="str">
            <v>Official Benchmark</v>
          </cell>
          <cell r="W199" t="str">
            <v>EUR</v>
          </cell>
          <cell r="X199" t="str">
            <v>EUR</v>
          </cell>
          <cell r="Y199">
            <v>44985</v>
          </cell>
          <cell r="Z199">
            <v>44181</v>
          </cell>
          <cell r="AA199" t="str">
            <v>February 2023</v>
          </cell>
          <cell r="AB199">
            <v>2054.89</v>
          </cell>
          <cell r="AD199">
            <v>1219396224.52</v>
          </cell>
          <cell r="AE199">
            <v>1219396224.52</v>
          </cell>
          <cell r="AF199" t="str">
            <v>1219396224.52</v>
          </cell>
        </row>
        <row r="200">
          <cell r="F200" t="str">
            <v>BE6323444149</v>
          </cell>
          <cell r="G200" t="str">
            <v>44412</v>
          </cell>
          <cell r="H200" t="str">
            <v>179664</v>
          </cell>
          <cell r="J200" t="str">
            <v>Share</v>
          </cell>
          <cell r="K200" t="str">
            <v>GAEQ</v>
          </cell>
          <cell r="L200" t="str">
            <v>G.A.-FUND-B EURO EQUITIES</v>
          </cell>
          <cell r="M200" t="str">
            <v>Institutions share</v>
          </cell>
          <cell r="N200" t="str">
            <v>C</v>
          </cell>
          <cell r="O200">
            <v>4.0080553527000002E-3</v>
          </cell>
          <cell r="P200" t="str">
            <v>N</v>
          </cell>
          <cell r="Q200" t="str">
            <v>179781</v>
          </cell>
          <cell r="R200" t="str">
            <v>203353</v>
          </cell>
          <cell r="T200" t="str">
            <v>BM MSCI EMU EURO NR</v>
          </cell>
          <cell r="U200" t="str">
            <v>MSCI EMU (EUR) NR</v>
          </cell>
          <cell r="V200" t="str">
            <v>Official Benchmark</v>
          </cell>
          <cell r="W200" t="str">
            <v>EUR</v>
          </cell>
          <cell r="X200" t="str">
            <v>EUR</v>
          </cell>
          <cell r="Y200">
            <v>44985</v>
          </cell>
          <cell r="Z200">
            <v>44175</v>
          </cell>
          <cell r="AA200" t="str">
            <v>February 2023</v>
          </cell>
          <cell r="AB200">
            <v>2944.57</v>
          </cell>
          <cell r="AD200">
            <v>230396810.05000001</v>
          </cell>
          <cell r="AE200">
            <v>230396810.05000001</v>
          </cell>
          <cell r="AF200" t="str">
            <v>230396810.05</v>
          </cell>
        </row>
        <row r="201">
          <cell r="F201" t="str">
            <v>BE6323445153</v>
          </cell>
          <cell r="G201" t="str">
            <v>44414</v>
          </cell>
          <cell r="H201" t="str">
            <v>179668</v>
          </cell>
          <cell r="J201" t="str">
            <v>Share</v>
          </cell>
          <cell r="K201" t="str">
            <v>GAWB</v>
          </cell>
          <cell r="L201" t="str">
            <v>G.A.-FUND-B WORLD BONDS</v>
          </cell>
          <cell r="M201" t="str">
            <v>Institutions share</v>
          </cell>
          <cell r="N201" t="str">
            <v>C</v>
          </cell>
          <cell r="O201">
            <v>4.4097482918999996E-3</v>
          </cell>
          <cell r="P201" t="str">
            <v>N</v>
          </cell>
          <cell r="Q201" t="str">
            <v>179766</v>
          </cell>
          <cell r="R201" t="str">
            <v>203381</v>
          </cell>
          <cell r="T201" t="str">
            <v>BM Bloomberg Barclays Gbl Agg 500MM Hedged into Euro Officia</v>
          </cell>
          <cell r="U201" t="str">
            <v>Bloomberg Barclays Global Aggregate 500MM (hedged in EUR) (RI)</v>
          </cell>
          <cell r="V201" t="str">
            <v>Official Benchmark</v>
          </cell>
          <cell r="W201" t="str">
            <v>EUR</v>
          </cell>
          <cell r="X201" t="str">
            <v>EUR</v>
          </cell>
          <cell r="Y201">
            <v>44985</v>
          </cell>
          <cell r="Z201">
            <v>44245</v>
          </cell>
          <cell r="AA201" t="str">
            <v>February 2023</v>
          </cell>
          <cell r="AB201">
            <v>2144.6799999999998</v>
          </cell>
          <cell r="AD201">
            <v>648825786.76999998</v>
          </cell>
          <cell r="AE201">
            <v>648825786.76999998</v>
          </cell>
          <cell r="AF201" t="str">
            <v>648825786.77</v>
          </cell>
        </row>
        <row r="202">
          <cell r="F202" t="str">
            <v>BE6323452225</v>
          </cell>
          <cell r="G202" t="str">
            <v>44416</v>
          </cell>
          <cell r="H202" t="str">
            <v>179669</v>
          </cell>
          <cell r="J202" t="str">
            <v>Share</v>
          </cell>
          <cell r="K202" t="str">
            <v>GAWQ</v>
          </cell>
          <cell r="L202" t="str">
            <v>G.A.-FUND-B WORLD EQUITIES</v>
          </cell>
          <cell r="M202" t="str">
            <v>Institutions share</v>
          </cell>
          <cell r="N202" t="str">
            <v>C</v>
          </cell>
          <cell r="O202">
            <v>5.4146878150000003E-3</v>
          </cell>
          <cell r="P202" t="str">
            <v>N</v>
          </cell>
          <cell r="Q202" t="str">
            <v>179826</v>
          </cell>
          <cell r="R202" t="str">
            <v>203396</v>
          </cell>
          <cell r="T202" t="str">
            <v>MSCI WORLD (NR) EUR (Official)</v>
          </cell>
          <cell r="U202" t="str">
            <v>MSCI World (EUR) NR</v>
          </cell>
          <cell r="V202" t="str">
            <v>Official Benchmark</v>
          </cell>
          <cell r="W202" t="str">
            <v>EUR</v>
          </cell>
          <cell r="X202" t="str">
            <v>EUR</v>
          </cell>
          <cell r="Y202">
            <v>44985</v>
          </cell>
          <cell r="Z202">
            <v>44175</v>
          </cell>
          <cell r="AA202" t="str">
            <v>February 2023</v>
          </cell>
          <cell r="AB202">
            <v>2863.52</v>
          </cell>
          <cell r="AD202">
            <v>2434381837.3699999</v>
          </cell>
          <cell r="AE202">
            <v>2434381837.3699999</v>
          </cell>
          <cell r="AF202" t="str">
            <v>2434381837.37</v>
          </cell>
        </row>
        <row r="203">
          <cell r="F203" t="str">
            <v>BE6323456267</v>
          </cell>
          <cell r="G203" t="str">
            <v>44415</v>
          </cell>
          <cell r="H203" t="str">
            <v>179666</v>
          </cell>
          <cell r="J203" t="str">
            <v>Share</v>
          </cell>
          <cell r="K203" t="str">
            <v>GAWBS</v>
          </cell>
          <cell r="L203" t="str">
            <v>G.A.-FUND-B SUSTAINABLE WORLD BONDS</v>
          </cell>
          <cell r="M203" t="str">
            <v>Institutions share</v>
          </cell>
          <cell r="N203" t="str">
            <v>C</v>
          </cell>
          <cell r="O203">
            <v>7.5705475480999998E-3</v>
          </cell>
          <cell r="P203" t="str">
            <v>N</v>
          </cell>
          <cell r="Q203" t="str">
            <v>180825</v>
          </cell>
          <cell r="R203" t="str">
            <v>203424</v>
          </cell>
          <cell r="T203" t="str">
            <v>BM G.A.-FUND-B SUSTAINABLE WORLD BONDS (Official)</v>
          </cell>
          <cell r="U203" t="str">
            <v>70% Bloomberg Barclays Global Aggregate 500MM (hedged in EUR) RI + 30% Bloomberg Barclays Euro Aggregate 500MM (EUR) RI</v>
          </cell>
          <cell r="V203" t="str">
            <v>Official Benchmark</v>
          </cell>
          <cell r="W203" t="str">
            <v>EUR</v>
          </cell>
          <cell r="X203" t="str">
            <v>EUR</v>
          </cell>
          <cell r="Y203">
            <v>44985</v>
          </cell>
          <cell r="Z203">
            <v>44323</v>
          </cell>
          <cell r="AA203" t="str">
            <v>February 2023</v>
          </cell>
          <cell r="AB203">
            <v>2159.7800000000002</v>
          </cell>
          <cell r="AD203">
            <v>1083602583.79</v>
          </cell>
          <cell r="AE203">
            <v>1083602583.79</v>
          </cell>
          <cell r="AF203" t="str">
            <v>1083602583.79</v>
          </cell>
        </row>
        <row r="204">
          <cell r="F204" t="str">
            <v>BE6323457273</v>
          </cell>
          <cell r="G204" t="str">
            <v>44417</v>
          </cell>
          <cell r="H204" t="str">
            <v>179250</v>
          </cell>
          <cell r="J204" t="str">
            <v>Share</v>
          </cell>
          <cell r="K204" t="str">
            <v>GAWQS</v>
          </cell>
          <cell r="L204" t="str">
            <v>G.A.-FUND-B SUSTAINABLE WORLD EQUITIES</v>
          </cell>
          <cell r="M204" t="str">
            <v>Institutions share</v>
          </cell>
          <cell r="N204" t="str">
            <v>C</v>
          </cell>
          <cell r="O204">
            <v>5.0125907349000002E-3</v>
          </cell>
          <cell r="P204" t="str">
            <v>N</v>
          </cell>
          <cell r="Q204" t="str">
            <v>179344</v>
          </cell>
          <cell r="R204" t="str">
            <v>203509</v>
          </cell>
          <cell r="T204" t="str">
            <v>BM G.A.-FUND-B SUSTAINABLE WORLD EQUITIES (Official)</v>
          </cell>
          <cell r="U204" t="str">
            <v>30% MSCI EMU (EUR) NR + 70% MSCI World (EUR) NR</v>
          </cell>
          <cell r="V204" t="str">
            <v>Official Benchmark</v>
          </cell>
          <cell r="W204" t="str">
            <v>EUR</v>
          </cell>
          <cell r="X204" t="str">
            <v>EUR</v>
          </cell>
          <cell r="Y204">
            <v>44985</v>
          </cell>
          <cell r="Z204">
            <v>44180</v>
          </cell>
          <cell r="AA204" t="str">
            <v>February 2023</v>
          </cell>
          <cell r="AB204">
            <v>2859.83</v>
          </cell>
          <cell r="AD204">
            <v>977274003.26999998</v>
          </cell>
          <cell r="AE204">
            <v>977274003.26999998</v>
          </cell>
          <cell r="AF204" t="str">
            <v>977274003.27</v>
          </cell>
        </row>
        <row r="205">
          <cell r="F205" t="str">
            <v>BE6324747565</v>
          </cell>
          <cell r="G205" t="str">
            <v>44446</v>
          </cell>
          <cell r="H205" t="str">
            <v>179256</v>
          </cell>
          <cell r="J205" t="str">
            <v>Share</v>
          </cell>
          <cell r="K205" t="str">
            <v>ZEPHEQ</v>
          </cell>
          <cell r="L205" t="str">
            <v>ZEPHYR Europe Equity ESG Optimized</v>
          </cell>
          <cell r="M205" t="str">
            <v>Institutions share</v>
          </cell>
          <cell r="N205" t="str">
            <v>C</v>
          </cell>
          <cell r="O205">
            <v>1.7039584991999999E-3</v>
          </cell>
          <cell r="P205" t="str">
            <v>N</v>
          </cell>
          <cell r="Q205" t="str">
            <v>179282</v>
          </cell>
          <cell r="R205" t="str">
            <v>203321</v>
          </cell>
          <cell r="T205" t="str">
            <v>Bench MSCI Europe NR EUR Official</v>
          </cell>
          <cell r="U205" t="str">
            <v>MSCI Europe (EUR) NR</v>
          </cell>
          <cell r="V205" t="str">
            <v>Official Benchmark</v>
          </cell>
          <cell r="W205" t="str">
            <v>EUR</v>
          </cell>
          <cell r="X205" t="str">
            <v>EUR</v>
          </cell>
          <cell r="Y205">
            <v>44985</v>
          </cell>
          <cell r="Z205">
            <v>44187</v>
          </cell>
          <cell r="AA205" t="str">
            <v>February 2023</v>
          </cell>
          <cell r="AB205">
            <v>1246.3599999999999</v>
          </cell>
          <cell r="AD205">
            <v>55372756.630000003</v>
          </cell>
          <cell r="AE205">
            <v>55372756.630000003</v>
          </cell>
          <cell r="AF205" t="str">
            <v>55372756.63</v>
          </cell>
        </row>
        <row r="206">
          <cell r="F206" t="str">
            <v>BE6327417109</v>
          </cell>
          <cell r="G206" t="str">
            <v>100234</v>
          </cell>
          <cell r="H206" t="str">
            <v>180826</v>
          </cell>
          <cell r="J206" t="str">
            <v>Share</v>
          </cell>
          <cell r="K206" t="str">
            <v>GABSE</v>
          </cell>
          <cell r="L206" t="str">
            <v>G.A.-FUND-B BOND SOVEREIGN EURO P</v>
          </cell>
          <cell r="M206" t="str">
            <v>Institutions share</v>
          </cell>
          <cell r="N206" t="str">
            <v>C</v>
          </cell>
          <cell r="O206">
            <v>1.6932207723999999E-3</v>
          </cell>
          <cell r="P206" t="str">
            <v>N</v>
          </cell>
          <cell r="Q206" t="str">
            <v>181189</v>
          </cell>
          <cell r="R206" t="str">
            <v>203803</v>
          </cell>
          <cell r="T206" t="str">
            <v>[BM] Bloomberg BARCLAYS EURO Agg TREASURY 500MM - Official</v>
          </cell>
          <cell r="U206" t="str">
            <v>Bloomberg Barclays Euro Aggregate Treasury 500MM (RI)</v>
          </cell>
          <cell r="V206" t="str">
            <v>Official Benchmark</v>
          </cell>
          <cell r="W206" t="str">
            <v>EUR</v>
          </cell>
          <cell r="X206" t="str">
            <v>EUR</v>
          </cell>
          <cell r="Y206">
            <v>44985</v>
          </cell>
          <cell r="Z206">
            <v>44321</v>
          </cell>
          <cell r="AA206" t="str">
            <v>February 2023</v>
          </cell>
          <cell r="AB206">
            <v>2025.88</v>
          </cell>
          <cell r="AD206">
            <v>539453970.83000004</v>
          </cell>
          <cell r="AE206">
            <v>539453970.83000004</v>
          </cell>
          <cell r="AF206" t="str">
            <v>539453970.83</v>
          </cell>
        </row>
        <row r="207">
          <cell r="F207" t="str">
            <v>BE6328543697</v>
          </cell>
          <cell r="G207" t="str">
            <v>100424</v>
          </cell>
          <cell r="H207" t="str">
            <v>183170</v>
          </cell>
          <cell r="J207" t="str">
            <v>Share</v>
          </cell>
          <cell r="K207" t="str">
            <v>ZEPLU1</v>
          </cell>
          <cell r="L207" t="str">
            <v>ZEPHYR OPTIMISED PLUS 1</v>
          </cell>
          <cell r="M207" t="str">
            <v>Institutions share</v>
          </cell>
          <cell r="N207" t="str">
            <v>C</v>
          </cell>
          <cell r="O207">
            <v>2.2550534223999999E-3</v>
          </cell>
          <cell r="P207" t="str">
            <v>N</v>
          </cell>
          <cell r="Q207" t="str">
            <v>183179</v>
          </cell>
          <cell r="R207" t="str">
            <v>204900</v>
          </cell>
          <cell r="T207" t="str">
            <v>BM MSCI World EUR NR</v>
          </cell>
          <cell r="U207" t="str">
            <v>MSCI World (EUR) NR</v>
          </cell>
          <cell r="V207" t="str">
            <v>Official Benchmark</v>
          </cell>
          <cell r="W207" t="str">
            <v>EUR</v>
          </cell>
          <cell r="X207" t="str">
            <v>EUR</v>
          </cell>
          <cell r="Y207">
            <v>44985</v>
          </cell>
          <cell r="Z207">
            <v>44608</v>
          </cell>
          <cell r="AA207" t="str">
            <v>February 2023</v>
          </cell>
          <cell r="AB207">
            <v>961.64</v>
          </cell>
          <cell r="AD207">
            <v>114516541.65000001</v>
          </cell>
          <cell r="AE207">
            <v>114516541.65000001</v>
          </cell>
          <cell r="AF207" t="str">
            <v>114516541.65</v>
          </cell>
        </row>
        <row r="208">
          <cell r="F208" t="str">
            <v>BE6328544703</v>
          </cell>
          <cell r="G208" t="str">
            <v>100429</v>
          </cell>
          <cell r="H208" t="str">
            <v>183171</v>
          </cell>
          <cell r="J208" t="str">
            <v>Share</v>
          </cell>
          <cell r="K208" t="str">
            <v>ZEPLU2</v>
          </cell>
          <cell r="L208" t="str">
            <v>ZEPHYR OPTIMISED PLUS 2</v>
          </cell>
          <cell r="M208" t="str">
            <v>Institutions share</v>
          </cell>
          <cell r="N208" t="str">
            <v>C</v>
          </cell>
          <cell r="O208">
            <v>2.2550525443999999E-3</v>
          </cell>
          <cell r="P208" t="str">
            <v>N</v>
          </cell>
          <cell r="Q208" t="str">
            <v>183178</v>
          </cell>
          <cell r="R208" t="str">
            <v>204903</v>
          </cell>
          <cell r="T208" t="str">
            <v>BM MSCI EMU EUR NR</v>
          </cell>
          <cell r="U208" t="str">
            <v>MSCI EMU (EUR) NR</v>
          </cell>
          <cell r="V208" t="str">
            <v>Official Benchmark</v>
          </cell>
          <cell r="W208" t="str">
            <v>EUR</v>
          </cell>
          <cell r="X208" t="str">
            <v>EUR</v>
          </cell>
          <cell r="Y208">
            <v>44985</v>
          </cell>
          <cell r="Z208">
            <v>44608</v>
          </cell>
          <cell r="AA208" t="str">
            <v>February 2023</v>
          </cell>
          <cell r="AB208">
            <v>1005.78</v>
          </cell>
          <cell r="AD208">
            <v>37480994.729999997</v>
          </cell>
          <cell r="AE208">
            <v>37480994.729999997</v>
          </cell>
          <cell r="AF208" t="str">
            <v>37480994.73</v>
          </cell>
        </row>
        <row r="209">
          <cell r="F209" t="str">
            <v>BE6329326761</v>
          </cell>
          <cell r="G209" t="str">
            <v>100526</v>
          </cell>
          <cell r="H209" t="str">
            <v>125101</v>
          </cell>
          <cell r="J209" t="str">
            <v>Share</v>
          </cell>
          <cell r="K209" t="str">
            <v>BIEEMUD</v>
          </cell>
          <cell r="L209" t="str">
            <v>BNP PARIBAS B INVEST GLOBAL EQUITY D</v>
          </cell>
          <cell r="N209" t="str">
            <v>D</v>
          </cell>
          <cell r="O209">
            <v>1.59825237591E-2</v>
          </cell>
          <cell r="P209" t="str">
            <v>N</v>
          </cell>
          <cell r="Q209" t="str">
            <v>177699</v>
          </cell>
          <cell r="R209" t="str">
            <v>90152</v>
          </cell>
          <cell r="T209" t="str">
            <v>Bench BNP PARIBAS B INVEST GLOBAL EQUITY D</v>
          </cell>
          <cell r="U209" t="str">
            <v>MSCI AC World (EUR) NR</v>
          </cell>
          <cell r="V209" t="str">
            <v>Official Benchmark</v>
          </cell>
          <cell r="W209" t="str">
            <v>EUR</v>
          </cell>
          <cell r="X209" t="str">
            <v>EUR</v>
          </cell>
          <cell r="Y209">
            <v>44985</v>
          </cell>
          <cell r="Z209">
            <v>44448</v>
          </cell>
          <cell r="AA209" t="str">
            <v>February 2023</v>
          </cell>
          <cell r="AB209">
            <v>1058.1600000000001</v>
          </cell>
          <cell r="AD209">
            <v>11612181.42</v>
          </cell>
          <cell r="AE209">
            <v>543505440.54999995</v>
          </cell>
          <cell r="AF209" t="str">
            <v>543505440.55</v>
          </cell>
        </row>
        <row r="210">
          <cell r="F210" t="str">
            <v>BE6329569287</v>
          </cell>
          <cell r="G210" t="str">
            <v>100565</v>
          </cell>
          <cell r="H210" t="str">
            <v>125140</v>
          </cell>
          <cell r="J210" t="str">
            <v>Share</v>
          </cell>
          <cell r="K210" t="str">
            <v>BGLSTAWOR</v>
          </cell>
          <cell r="L210" t="str">
            <v>BNP PARIBAS B STRATEGY GLOBAL SUSTAINABLE DEFENSIVE</v>
          </cell>
          <cell r="M210" t="str">
            <v>Institutions share</v>
          </cell>
          <cell r="N210" t="str">
            <v>C</v>
          </cell>
          <cell r="O210">
            <v>5.6645907248000001E-3</v>
          </cell>
          <cell r="P210" t="str">
            <v>N</v>
          </cell>
          <cell r="Q210" t="str">
            <v>177703</v>
          </cell>
          <cell r="R210" t="str">
            <v>203341</v>
          </cell>
          <cell r="T210" t="str">
            <v>BM BNP PARIBAS B STRATEGY GLOBAL SUSTAINABLE DEFEDIVE (Offic</v>
          </cell>
          <cell r="U210" t="str">
            <v>5% EURO STOXX (EUR) NR + 2% STOXX Europe 600 (EUR) NR + 10% Cash Index Euro Short Term Rate (EUR) RI 365 Days + 35% Bloomberg Euro Aggregate Treasury (EUR) RI + 8% S&amp;P 500 (EUR) NR + 1% Topix 100 (EUR) RI + 35% Bloomberg Euro Aggregate Corporate (EUR) RI + 4% MSCI Emerging Markets (Free) (EUR) NR</v>
          </cell>
          <cell r="V210" t="str">
            <v>Official Benchmark</v>
          </cell>
          <cell r="W210" t="str">
            <v>EUR</v>
          </cell>
          <cell r="X210" t="str">
            <v>EUR</v>
          </cell>
          <cell r="Y210">
            <v>44984</v>
          </cell>
          <cell r="Z210">
            <v>44635</v>
          </cell>
          <cell r="AA210" t="str">
            <v>February 2023</v>
          </cell>
          <cell r="AB210">
            <v>947.8</v>
          </cell>
          <cell r="AD210">
            <v>1999918.78</v>
          </cell>
          <cell r="AE210">
            <v>1717498702.4300001</v>
          </cell>
          <cell r="AF210" t="str">
            <v>1717498702.43</v>
          </cell>
        </row>
        <row r="211">
          <cell r="F211" t="str">
            <v>BE6332134715</v>
          </cell>
          <cell r="G211" t="str">
            <v>44291</v>
          </cell>
          <cell r="H211" t="str">
            <v>181099</v>
          </cell>
          <cell r="J211" t="str">
            <v>Share</v>
          </cell>
          <cell r="K211" t="str">
            <v>BFEUEQ</v>
          </cell>
          <cell r="L211" t="str">
            <v>B-FUND EUROPE EQUITY D</v>
          </cell>
          <cell r="M211" t="str">
            <v>Classic share Distri</v>
          </cell>
          <cell r="N211" t="str">
            <v>D</v>
          </cell>
          <cell r="P211" t="str">
            <v>N</v>
          </cell>
          <cell r="Q211" t="str">
            <v>181102</v>
          </cell>
          <cell r="R211" t="str">
            <v>203081</v>
          </cell>
          <cell r="T211" t="str">
            <v>BM MSCI Europe NR Official</v>
          </cell>
          <cell r="U211" t="str">
            <v>MSCI Europe (EUR) NR</v>
          </cell>
          <cell r="V211" t="str">
            <v>Official Benchmark</v>
          </cell>
          <cell r="W211" t="str">
            <v>EUR</v>
          </cell>
          <cell r="X211" t="str">
            <v>EUR</v>
          </cell>
          <cell r="Y211">
            <v>44985</v>
          </cell>
          <cell r="Z211">
            <v>44833</v>
          </cell>
          <cell r="AA211" t="str">
            <v>February 2023</v>
          </cell>
          <cell r="AB211">
            <v>121.03</v>
          </cell>
          <cell r="AD211">
            <v>1331.28</v>
          </cell>
          <cell r="AE211">
            <v>25746717.600000001</v>
          </cell>
          <cell r="AF211" t="str">
            <v>25746717.6</v>
          </cell>
        </row>
        <row r="212">
          <cell r="F212" t="str">
            <v>BE6332135720</v>
          </cell>
          <cell r="G212" t="str">
            <v>44256</v>
          </cell>
          <cell r="H212" t="str">
            <v>181099</v>
          </cell>
          <cell r="J212" t="str">
            <v>Share</v>
          </cell>
          <cell r="K212" t="str">
            <v>BFEUEQ</v>
          </cell>
          <cell r="L212" t="str">
            <v>B-FUND EUROPE EQUITY D</v>
          </cell>
          <cell r="M212" t="str">
            <v>Privilege</v>
          </cell>
          <cell r="N212" t="str">
            <v>D</v>
          </cell>
          <cell r="P212" t="str">
            <v>N</v>
          </cell>
          <cell r="Q212" t="str">
            <v>181102</v>
          </cell>
          <cell r="R212" t="str">
            <v>203081</v>
          </cell>
          <cell r="T212" t="str">
            <v>BM MSCI Europe NR Official</v>
          </cell>
          <cell r="U212" t="str">
            <v>MSCI Europe (EUR) NR</v>
          </cell>
          <cell r="V212" t="str">
            <v>Official Benchmark</v>
          </cell>
          <cell r="W212" t="str">
            <v>EUR</v>
          </cell>
          <cell r="X212" t="str">
            <v>EUR</v>
          </cell>
          <cell r="Y212">
            <v>44985</v>
          </cell>
          <cell r="Z212">
            <v>44833</v>
          </cell>
          <cell r="AA212" t="str">
            <v>February 2023</v>
          </cell>
          <cell r="AB212">
            <v>121.25</v>
          </cell>
          <cell r="AD212">
            <v>1212.53</v>
          </cell>
          <cell r="AE212">
            <v>25746717.600000001</v>
          </cell>
          <cell r="AF212" t="str">
            <v>25746717.6</v>
          </cell>
        </row>
        <row r="213">
          <cell r="F213" t="str">
            <v>FR0000027393</v>
          </cell>
          <cell r="G213" t="str">
            <v>4349</v>
          </cell>
          <cell r="H213" t="str">
            <v>132783</v>
          </cell>
          <cell r="J213" t="str">
            <v>Share</v>
          </cell>
          <cell r="K213" t="str">
            <v>VALT4</v>
          </cell>
          <cell r="L213" t="str">
            <v>VALTITRES 4</v>
          </cell>
          <cell r="M213" t="str">
            <v>Classic share Distri</v>
          </cell>
          <cell r="N213" t="str">
            <v>D</v>
          </cell>
          <cell r="O213">
            <v>6.0181340571999996E-3</v>
          </cell>
          <cell r="P213" t="str">
            <v>N</v>
          </cell>
          <cell r="Q213" t="str">
            <v>176661</v>
          </cell>
          <cell r="T213" t="str">
            <v>Bench Valititres 4</v>
          </cell>
          <cell r="U213" t="str">
            <v>Bench Valititres 4</v>
          </cell>
          <cell r="W213" t="str">
            <v>EUR</v>
          </cell>
          <cell r="X213" t="str">
            <v>EUR</v>
          </cell>
          <cell r="Y213">
            <v>44985</v>
          </cell>
          <cell r="Z213">
            <v>36161</v>
          </cell>
          <cell r="AA213" t="str">
            <v>February 2023</v>
          </cell>
          <cell r="AB213">
            <v>6106.14</v>
          </cell>
          <cell r="AD213">
            <v>45509097.030000001</v>
          </cell>
          <cell r="AE213">
            <v>45509097.030000001</v>
          </cell>
          <cell r="AF213" t="str">
            <v>45509097.03</v>
          </cell>
        </row>
        <row r="214">
          <cell r="F214" t="str">
            <v>FR0000174567</v>
          </cell>
          <cell r="G214" t="str">
            <v>2372</v>
          </cell>
          <cell r="H214" t="str">
            <v>6631</v>
          </cell>
          <cell r="J214" t="str">
            <v>Share</v>
          </cell>
          <cell r="K214" t="str">
            <v>NF03</v>
          </cell>
          <cell r="L214" t="str">
            <v>BNP Paribas Perspectives Court Terme</v>
          </cell>
          <cell r="M214" t="str">
            <v>I share</v>
          </cell>
          <cell r="N214" t="str">
            <v>C</v>
          </cell>
          <cell r="O214">
            <v>2.5031445604999998E-3</v>
          </cell>
          <cell r="P214" t="str">
            <v>N</v>
          </cell>
          <cell r="Q214" t="str">
            <v>178247</v>
          </cell>
          <cell r="R214" t="str">
            <v>201782</v>
          </cell>
          <cell r="T214" t="str">
            <v>BM BNP PARIBAS Perspectives Court Terme Perf BM</v>
          </cell>
          <cell r="U214"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214" t="str">
            <v>Performance Benchmark</v>
          </cell>
          <cell r="W214" t="str">
            <v>EUR</v>
          </cell>
          <cell r="X214" t="str">
            <v>EUR</v>
          </cell>
          <cell r="Y214">
            <v>44985</v>
          </cell>
          <cell r="Z214">
            <v>37924</v>
          </cell>
          <cell r="AA214" t="str">
            <v>February 2023</v>
          </cell>
          <cell r="AB214">
            <v>27.7852</v>
          </cell>
          <cell r="AD214">
            <v>173479781.94999999</v>
          </cell>
          <cell r="AE214">
            <v>342973796.82999998</v>
          </cell>
          <cell r="AF214" t="str">
            <v>342973796.83</v>
          </cell>
        </row>
        <row r="215">
          <cell r="F215" t="str">
            <v>FR0000174591</v>
          </cell>
          <cell r="G215" t="str">
            <v>2378</v>
          </cell>
          <cell r="H215" t="str">
            <v>11541</v>
          </cell>
          <cell r="J215" t="str">
            <v>Share</v>
          </cell>
          <cell r="K215" t="str">
            <v>BEPAR24</v>
          </cell>
          <cell r="L215" t="str">
            <v>BNP Paribas Perspectives 2022-2024</v>
          </cell>
          <cell r="M215" t="str">
            <v>I share</v>
          </cell>
          <cell r="N215" t="str">
            <v>C</v>
          </cell>
          <cell r="O215">
            <v>6.0181340571999996E-3</v>
          </cell>
          <cell r="P215" t="str">
            <v>N</v>
          </cell>
          <cell r="T215" t="str">
            <v>No BM</v>
          </cell>
          <cell r="U215" t="str">
            <v>No BM</v>
          </cell>
          <cell r="W215" t="str">
            <v>EUR</v>
          </cell>
          <cell r="X215" t="str">
            <v>EUR</v>
          </cell>
          <cell r="Y215">
            <v>44985</v>
          </cell>
          <cell r="Z215">
            <v>37897</v>
          </cell>
          <cell r="AA215" t="str">
            <v>February 2023</v>
          </cell>
          <cell r="AB215">
            <v>35.142299999999999</v>
          </cell>
          <cell r="AD215">
            <v>66025933.18</v>
          </cell>
          <cell r="AE215">
            <v>144397270.52000001</v>
          </cell>
          <cell r="AF215" t="str">
            <v>144397270.52</v>
          </cell>
        </row>
        <row r="216">
          <cell r="F216" t="str">
            <v>FR0000174617</v>
          </cell>
          <cell r="G216" t="str">
            <v>2369</v>
          </cell>
          <cell r="H216" t="str">
            <v>6627</v>
          </cell>
          <cell r="J216" t="str">
            <v>Share</v>
          </cell>
          <cell r="K216" t="str">
            <v>NF00</v>
          </cell>
          <cell r="L216" t="str">
            <v>BNP Paribas Perspectives Long Terme</v>
          </cell>
          <cell r="M216" t="str">
            <v>I share</v>
          </cell>
          <cell r="N216" t="str">
            <v>C</v>
          </cell>
          <cell r="O216">
            <v>6.0181340571999996E-3</v>
          </cell>
          <cell r="P216" t="str">
            <v>N</v>
          </cell>
          <cell r="Q216" t="str">
            <v>140925</v>
          </cell>
          <cell r="R216" t="str">
            <v>201778</v>
          </cell>
          <cell r="T216" t="str">
            <v>Bench BNP Paribas Perspectives Long Terme (Performance)</v>
          </cell>
          <cell r="U216" t="str">
            <v>5.4% MSCI China (USD) NR + 12.41% MSCI Japan (Hedged in EUR) NR + 10.63% MSCI Emerging Markets (EUR) NR + 27.63% MSCI USA (Hedged in EUR) NR + 28.49% MSCI Europe (Hedged in EUR) NR + 15.44% MSCI EMU Micro cap (EUR) NR</v>
          </cell>
          <cell r="V216" t="str">
            <v>Performance Benchmark</v>
          </cell>
          <cell r="W216" t="str">
            <v>EUR</v>
          </cell>
          <cell r="X216" t="str">
            <v>EUR</v>
          </cell>
          <cell r="Y216">
            <v>44985</v>
          </cell>
          <cell r="Z216">
            <v>37924</v>
          </cell>
          <cell r="AA216" t="str">
            <v>February 2023</v>
          </cell>
          <cell r="AB216">
            <v>48.943399999999997</v>
          </cell>
          <cell r="AD216">
            <v>48688695.969999999</v>
          </cell>
          <cell r="AE216">
            <v>345177527.41000003</v>
          </cell>
          <cell r="AF216" t="str">
            <v>345177527.41</v>
          </cell>
        </row>
        <row r="217">
          <cell r="F217" t="str">
            <v>FR0000285629</v>
          </cell>
          <cell r="G217" t="str">
            <v>4155</v>
          </cell>
          <cell r="H217" t="str">
            <v>130528</v>
          </cell>
          <cell r="J217" t="str">
            <v>Share</v>
          </cell>
          <cell r="K217" t="str">
            <v>COVEU</v>
          </cell>
          <cell r="L217" t="str">
            <v>CamGestion Convertibles Europe</v>
          </cell>
          <cell r="M217" t="str">
            <v>Classic share Distri</v>
          </cell>
          <cell r="N217" t="str">
            <v>D</v>
          </cell>
          <cell r="O217">
            <v>1.20726832492E-2</v>
          </cell>
          <cell r="P217" t="str">
            <v>N</v>
          </cell>
          <cell r="Q217" t="str">
            <v>179699</v>
          </cell>
          <cell r="R217" t="str">
            <v>195388</v>
          </cell>
          <cell r="T217" t="str">
            <v>BM CamGestion Convertibles Europe (Performance)</v>
          </cell>
          <cell r="U217" t="str">
            <v>Refinitiv Convertible Europe (EUR) RI</v>
          </cell>
          <cell r="V217" t="str">
            <v>Official Benchmark</v>
          </cell>
          <cell r="W217" t="str">
            <v>EUR</v>
          </cell>
          <cell r="X217" t="str">
            <v>EUR</v>
          </cell>
          <cell r="Y217">
            <v>44985</v>
          </cell>
          <cell r="Z217">
            <v>35786</v>
          </cell>
          <cell r="AA217" t="str">
            <v>February 2023</v>
          </cell>
          <cell r="AB217">
            <v>41.76</v>
          </cell>
          <cell r="AD217">
            <v>118425820.31999999</v>
          </cell>
          <cell r="AE217">
            <v>650670317.51999998</v>
          </cell>
          <cell r="AF217" t="str">
            <v>650670317.52</v>
          </cell>
        </row>
        <row r="218">
          <cell r="F218" t="str">
            <v>FR0000287716</v>
          </cell>
          <cell r="G218" t="str">
            <v>4154</v>
          </cell>
          <cell r="H218" t="str">
            <v>18271</v>
          </cell>
          <cell r="J218" t="str">
            <v>Share</v>
          </cell>
          <cell r="K218" t="str">
            <v>ARBIS</v>
          </cell>
          <cell r="L218" t="str">
            <v>BNP Paribas Money 3 M</v>
          </cell>
          <cell r="M218" t="str">
            <v>I share</v>
          </cell>
          <cell r="N218" t="str">
            <v>C</v>
          </cell>
          <cell r="O218">
            <v>6.2332424249999998E-4</v>
          </cell>
          <cell r="P218" t="str">
            <v>N</v>
          </cell>
          <cell r="Q218" t="str">
            <v>169502</v>
          </cell>
          <cell r="R218" t="str">
            <v>194333</v>
          </cell>
          <cell r="T218" t="str">
            <v>Cash Index Euro Short Term Rate 360 Days RI (Off)</v>
          </cell>
          <cell r="U218" t="str">
            <v>Cash Index Euro Short Term Rate (EUR) RI 360 Days</v>
          </cell>
          <cell r="V218" t="str">
            <v>Official Benchmark</v>
          </cell>
          <cell r="W218" t="str">
            <v>EUR</v>
          </cell>
          <cell r="X218" t="str">
            <v>EUR</v>
          </cell>
          <cell r="Y218">
            <v>44985</v>
          </cell>
          <cell r="Z218">
            <v>35963</v>
          </cell>
          <cell r="AA218" t="str">
            <v>February 2023</v>
          </cell>
          <cell r="AB218">
            <v>23025.791799999999</v>
          </cell>
          <cell r="AD218">
            <v>15451725105.52</v>
          </cell>
          <cell r="AE218">
            <v>15784709396.110001</v>
          </cell>
          <cell r="AF218" t="str">
            <v>15784709396.11</v>
          </cell>
        </row>
        <row r="219">
          <cell r="F219" t="str">
            <v>FR0000299570</v>
          </cell>
          <cell r="G219" t="str">
            <v>851</v>
          </cell>
          <cell r="H219" t="str">
            <v>6542</v>
          </cell>
          <cell r="J219" t="str">
            <v>Share</v>
          </cell>
          <cell r="K219" t="str">
            <v>ETOI</v>
          </cell>
          <cell r="L219" t="str">
            <v>BOURSICAV</v>
          </cell>
          <cell r="M219" t="str">
            <v>Classic Share</v>
          </cell>
          <cell r="N219" t="str">
            <v>C</v>
          </cell>
          <cell r="O219">
            <v>4.8116011006000001E-3</v>
          </cell>
          <cell r="P219" t="str">
            <v>N</v>
          </cell>
          <cell r="Q219" t="str">
            <v>7501</v>
          </cell>
          <cell r="R219" t="str">
            <v>194106</v>
          </cell>
          <cell r="T219" t="str">
            <v>BENCH BOURSICAV</v>
          </cell>
          <cell r="U219" t="str">
            <v>Cash Index Euro Short Term Rate (EUR) RI 365 Days</v>
          </cell>
          <cell r="V219" t="str">
            <v>Official Benchmark</v>
          </cell>
          <cell r="W219" t="str">
            <v>EUR</v>
          </cell>
          <cell r="X219" t="str">
            <v>EUR</v>
          </cell>
          <cell r="Y219">
            <v>44985</v>
          </cell>
          <cell r="Z219">
            <v>34761</v>
          </cell>
          <cell r="AA219" t="str">
            <v>February 2023</v>
          </cell>
          <cell r="AB219">
            <v>546.55999999999995</v>
          </cell>
          <cell r="AD219">
            <v>129406650.16</v>
          </cell>
          <cell r="AE219">
            <v>129406650.16</v>
          </cell>
          <cell r="AF219" t="str">
            <v>129406650.16</v>
          </cell>
        </row>
        <row r="220">
          <cell r="F220" t="str">
            <v>FR0000299620</v>
          </cell>
          <cell r="G220" t="str">
            <v>436</v>
          </cell>
          <cell r="H220" t="str">
            <v>970</v>
          </cell>
          <cell r="J220" t="str">
            <v>Share</v>
          </cell>
          <cell r="K220" t="str">
            <v>PAP1</v>
          </cell>
          <cell r="L220" t="str">
            <v>BNP PARIBAS MONE ETAT</v>
          </cell>
          <cell r="M220" t="str">
            <v>Privilege share</v>
          </cell>
          <cell r="N220" t="str">
            <v>C</v>
          </cell>
          <cell r="O220">
            <v>1.1436951328000001E-3</v>
          </cell>
          <cell r="P220" t="str">
            <v>N</v>
          </cell>
          <cell r="Q220" t="str">
            <v>169438</v>
          </cell>
          <cell r="R220" t="str">
            <v>194095</v>
          </cell>
          <cell r="T220" t="str">
            <v>ESTRON 360 days Daily cap</v>
          </cell>
          <cell r="U220" t="str">
            <v>Cash Index Euro Short Term Rate (EUR) RI 360 Days</v>
          </cell>
          <cell r="V220" t="str">
            <v>Official Benchmark</v>
          </cell>
          <cell r="W220" t="str">
            <v>EUR</v>
          </cell>
          <cell r="X220" t="str">
            <v>EUR</v>
          </cell>
          <cell r="Y220">
            <v>44985</v>
          </cell>
          <cell r="Z220">
            <v>34745</v>
          </cell>
          <cell r="AA220" t="str">
            <v>February 2023</v>
          </cell>
          <cell r="AB220">
            <v>1048.7138</v>
          </cell>
          <cell r="AD220">
            <v>61307652.509999998</v>
          </cell>
          <cell r="AE220">
            <v>154532790.44999999</v>
          </cell>
          <cell r="AF220" t="str">
            <v>154532790.45</v>
          </cell>
        </row>
        <row r="221">
          <cell r="F221" t="str">
            <v>FR0000421802</v>
          </cell>
          <cell r="G221" t="str">
            <v>597</v>
          </cell>
          <cell r="H221" t="str">
            <v>3286</v>
          </cell>
          <cell r="J221" t="str">
            <v>Share</v>
          </cell>
          <cell r="K221" t="str">
            <v>CASE</v>
          </cell>
          <cell r="L221" t="str">
            <v>CARREFOUR SELECTION</v>
          </cell>
          <cell r="M221" t="str">
            <v>Classic share Distri</v>
          </cell>
          <cell r="N221" t="str">
            <v>D</v>
          </cell>
          <cell r="O221">
            <v>1.62184863884E-2</v>
          </cell>
          <cell r="P221" t="str">
            <v>N</v>
          </cell>
          <cell r="Q221" t="str">
            <v>3304</v>
          </cell>
          <cell r="R221" t="str">
            <v>194425</v>
          </cell>
          <cell r="T221" t="str">
            <v>BM CARREFOUR SELECTION BENCHMARK(Official)</v>
          </cell>
          <cell r="U221" t="str">
            <v>40% MSCI Europe (EUR) NR + 25% MSCI World (EUR) NR + 5% MSCI Emerging Markets (EUR) NR + 25% Bloomberg Euro Aggregate (EUR) RI + 5% Cash Index Euro Short Term Rate (EUR) RI 360 Days</v>
          </cell>
          <cell r="V221" t="str">
            <v>Official Benchmark</v>
          </cell>
          <cell r="W221" t="str">
            <v>EUR</v>
          </cell>
          <cell r="X221" t="str">
            <v>EUR</v>
          </cell>
          <cell r="Y221">
            <v>44985</v>
          </cell>
          <cell r="Z221">
            <v>35689</v>
          </cell>
          <cell r="AA221" t="str">
            <v>February 2023</v>
          </cell>
          <cell r="AB221">
            <v>35.700000000000003</v>
          </cell>
          <cell r="AD221">
            <v>97803581.730000004</v>
          </cell>
          <cell r="AE221">
            <v>97803581.730000004</v>
          </cell>
          <cell r="AF221" t="str">
            <v>97803581.73</v>
          </cell>
        </row>
        <row r="222">
          <cell r="F222" t="str">
            <v>FR0000421802</v>
          </cell>
          <cell r="G222" t="str">
            <v>597</v>
          </cell>
          <cell r="H222" t="str">
            <v>3286</v>
          </cell>
          <cell r="J222" t="str">
            <v>Share</v>
          </cell>
          <cell r="K222" t="str">
            <v>CASE</v>
          </cell>
          <cell r="L222" t="str">
            <v>CARREFOUR SELECTION</v>
          </cell>
          <cell r="M222" t="str">
            <v>Classic share Distri</v>
          </cell>
          <cell r="N222" t="str">
            <v>D</v>
          </cell>
          <cell r="O222">
            <v>1.47939352217E-2</v>
          </cell>
          <cell r="P222" t="str">
            <v>N</v>
          </cell>
          <cell r="Q222" t="str">
            <v>3304</v>
          </cell>
          <cell r="R222" t="str">
            <v>194425</v>
          </cell>
          <cell r="T222" t="str">
            <v>BM CARREFOUR SELECTION BENCHMARK(Official)</v>
          </cell>
          <cell r="U222" t="str">
            <v>40% MSCI Europe (EUR) NR + 25% MSCI World (EUR) NR + 5% MSCI Emerging Markets (EUR) NR + 25% Bloomberg Euro Aggregate (EUR) RI + 5% Cash Index Euro Short Term Rate (EUR) RI 360 Days</v>
          </cell>
          <cell r="V222" t="str">
            <v>Official Benchmark</v>
          </cell>
          <cell r="W222" t="str">
            <v>EUR</v>
          </cell>
          <cell r="X222" t="str">
            <v>EUR</v>
          </cell>
          <cell r="Y222">
            <v>44986</v>
          </cell>
          <cell r="Z222">
            <v>35689</v>
          </cell>
          <cell r="AA222" t="str">
            <v>March 2023</v>
          </cell>
          <cell r="AB222">
            <v>35.619999999999997</v>
          </cell>
          <cell r="AD222">
            <v>97589726.870000005</v>
          </cell>
          <cell r="AE222">
            <v>97589726.870000005</v>
          </cell>
          <cell r="AF222" t="str">
            <v>97589726.87</v>
          </cell>
        </row>
        <row r="223">
          <cell r="F223" t="str">
            <v>FR0000974537</v>
          </cell>
          <cell r="G223" t="str">
            <v>1012</v>
          </cell>
          <cell r="H223" t="str">
            <v>8332</v>
          </cell>
          <cell r="J223" t="str">
            <v>Share</v>
          </cell>
          <cell r="K223" t="str">
            <v>MIFMS</v>
          </cell>
          <cell r="L223" t="str">
            <v>NF CREDIT MONDE</v>
          </cell>
          <cell r="M223" t="str">
            <v>Classic share Distri</v>
          </cell>
          <cell r="N223" t="str">
            <v>D</v>
          </cell>
          <cell r="O223">
            <v>4.6857252193999999E-3</v>
          </cell>
          <cell r="P223" t="str">
            <v>N</v>
          </cell>
          <cell r="Q223" t="str">
            <v>134882</v>
          </cell>
          <cell r="R223" t="str">
            <v>192337</v>
          </cell>
          <cell r="T223" t="str">
            <v>Bloomberg Barclays Multiverse 3-5 Years (Hedged in EUR) RI</v>
          </cell>
          <cell r="U223" t="str">
            <v>100% Bloomberg Barclays Multiverse 3-5 Years (Hedged in EUR) RI -- (EUR)</v>
          </cell>
          <cell r="V223" t="str">
            <v>Official Benchmark</v>
          </cell>
          <cell r="W223" t="str">
            <v>EUR</v>
          </cell>
          <cell r="X223" t="str">
            <v>EUR</v>
          </cell>
          <cell r="Y223">
            <v>44957</v>
          </cell>
          <cell r="Z223">
            <v>37034</v>
          </cell>
          <cell r="AA223" t="str">
            <v>January 2023</v>
          </cell>
          <cell r="AB223">
            <v>17584.22</v>
          </cell>
          <cell r="AD223">
            <v>118359432.48</v>
          </cell>
          <cell r="AE223">
            <v>118359432.48</v>
          </cell>
          <cell r="AF223" t="str">
            <v>118359432.48</v>
          </cell>
        </row>
        <row r="224">
          <cell r="F224" t="str">
            <v>FR0000977555</v>
          </cell>
          <cell r="G224" t="str">
            <v>7708</v>
          </cell>
          <cell r="H224" t="str">
            <v>122500</v>
          </cell>
          <cell r="J224" t="str">
            <v>Share</v>
          </cell>
          <cell r="K224" t="str">
            <v>81010AA</v>
          </cell>
          <cell r="L224" t="str">
            <v>GESTION MODERATE INTERNATIONAL</v>
          </cell>
          <cell r="M224" t="str">
            <v>Classic Share</v>
          </cell>
          <cell r="N224" t="str">
            <v>C</v>
          </cell>
          <cell r="O224">
            <v>1.0050302873100001E-2</v>
          </cell>
          <cell r="P224" t="str">
            <v>N</v>
          </cell>
          <cell r="Q224" t="str">
            <v>140896</v>
          </cell>
          <cell r="R224" t="str">
            <v>181954</v>
          </cell>
          <cell r="T224" t="str">
            <v>BM GESTION MODERATE</v>
          </cell>
          <cell r="U224" t="str">
            <v>70% Bloomberg Euro Aggregate (EUR) RI + 10% Cash Index Euro Short Term Rate (EUR) RI 365 Days + 5% MSCI EMU (EUR) NR + 15% MSCI AC World (EUR) NR</v>
          </cell>
          <cell r="V224" t="str">
            <v>Official Benchmark</v>
          </cell>
          <cell r="W224" t="str">
            <v>EUR</v>
          </cell>
          <cell r="X224" t="str">
            <v>EUR</v>
          </cell>
          <cell r="Y224">
            <v>44984</v>
          </cell>
          <cell r="Z224">
            <v>37144</v>
          </cell>
          <cell r="AA224" t="str">
            <v>February 2023</v>
          </cell>
          <cell r="AB224">
            <v>146.01</v>
          </cell>
          <cell r="AD224">
            <v>10080898.609999999</v>
          </cell>
          <cell r="AE224">
            <v>10080898.609999999</v>
          </cell>
          <cell r="AF224" t="str">
            <v>10080898.61</v>
          </cell>
        </row>
        <row r="225">
          <cell r="F225" t="str">
            <v>FR0000981060</v>
          </cell>
          <cell r="G225" t="str">
            <v>1041</v>
          </cell>
          <cell r="H225" t="str">
            <v>4353</v>
          </cell>
          <cell r="J225" t="str">
            <v>Share</v>
          </cell>
          <cell r="K225" t="str">
            <v>FMS1</v>
          </cell>
          <cell r="L225" t="str">
            <v>FMS 1</v>
          </cell>
          <cell r="M225" t="str">
            <v>Classic share Distri</v>
          </cell>
          <cell r="N225" t="str">
            <v>D</v>
          </cell>
          <cell r="O225">
            <v>5.1132625317000004E-3</v>
          </cell>
          <cell r="P225" t="str">
            <v>N</v>
          </cell>
          <cell r="Q225" t="str">
            <v>11179</v>
          </cell>
          <cell r="R225" t="str">
            <v>198157</v>
          </cell>
          <cell r="T225" t="str">
            <v>MSCI Europe (Hedged to EUR) NR</v>
          </cell>
          <cell r="U225" t="str">
            <v>MSCI Europe (Hedged to EUR) NR</v>
          </cell>
          <cell r="V225" t="str">
            <v>Performance Benchmark</v>
          </cell>
          <cell r="W225" t="str">
            <v>EUR</v>
          </cell>
          <cell r="X225" t="str">
            <v>EUR</v>
          </cell>
          <cell r="Y225">
            <v>44957</v>
          </cell>
          <cell r="Z225">
            <v>37288</v>
          </cell>
          <cell r="AA225" t="str">
            <v>January 2023</v>
          </cell>
          <cell r="AB225">
            <v>1825.5</v>
          </cell>
          <cell r="AD225">
            <v>55177628.149999999</v>
          </cell>
          <cell r="AE225">
            <v>55177628.149999999</v>
          </cell>
          <cell r="AF225" t="str">
            <v>55177628.15</v>
          </cell>
        </row>
        <row r="226">
          <cell r="F226" t="str">
            <v>FR0007004544</v>
          </cell>
          <cell r="G226" t="str">
            <v>9129</v>
          </cell>
          <cell r="H226" t="str">
            <v>21353</v>
          </cell>
          <cell r="J226" t="str">
            <v>Share</v>
          </cell>
          <cell r="K226" t="str">
            <v>45200AA</v>
          </cell>
          <cell r="L226" t="str">
            <v>ZIRCONIUM</v>
          </cell>
          <cell r="M226" t="str">
            <v>Classic share Distri</v>
          </cell>
          <cell r="N226" t="str">
            <v>D</v>
          </cell>
          <cell r="O226">
            <v>1.1049687547E-3</v>
          </cell>
          <cell r="P226" t="str">
            <v>N</v>
          </cell>
          <cell r="Q226" t="str">
            <v>123554</v>
          </cell>
          <cell r="R226" t="str">
            <v>183261</v>
          </cell>
          <cell r="T226" t="str">
            <v>Benchmark Zirconium 2019</v>
          </cell>
          <cell r="U226" t="str">
            <v>Bloomberg Barclays Euro Aggregate Corporate 5-7 Years (EUR) RI</v>
          </cell>
          <cell r="V226" t="str">
            <v>Official Benchmark</v>
          </cell>
          <cell r="W226" t="str">
            <v>EUR</v>
          </cell>
          <cell r="X226" t="str">
            <v>EUR</v>
          </cell>
          <cell r="Y226">
            <v>44985</v>
          </cell>
          <cell r="Z226">
            <v>37986</v>
          </cell>
          <cell r="AA226" t="str">
            <v>February 2023</v>
          </cell>
          <cell r="AB226">
            <v>24573.38</v>
          </cell>
          <cell r="AD226">
            <v>207325622.28999999</v>
          </cell>
          <cell r="AE226">
            <v>207325622.28999999</v>
          </cell>
          <cell r="AF226" t="str">
            <v>207325622.29</v>
          </cell>
        </row>
        <row r="227">
          <cell r="F227" t="str">
            <v>FR0007004726</v>
          </cell>
          <cell r="G227" t="str">
            <v>870</v>
          </cell>
          <cell r="H227" t="str">
            <v>6712</v>
          </cell>
          <cell r="J227" t="str">
            <v>Share</v>
          </cell>
          <cell r="K227" t="str">
            <v>BLAV</v>
          </cell>
          <cell r="L227" t="str">
            <v>BNP PARIBAS COUPOLE ACTIONS</v>
          </cell>
          <cell r="M227" t="str">
            <v>Classic share Distri</v>
          </cell>
          <cell r="N227" t="str">
            <v>D</v>
          </cell>
          <cell r="O227">
            <v>1.2007241894E-3</v>
          </cell>
          <cell r="P227" t="str">
            <v>N</v>
          </cell>
          <cell r="Q227" t="str">
            <v>7494</v>
          </cell>
          <cell r="R227" t="str">
            <v>193369</v>
          </cell>
          <cell r="T227" t="str">
            <v>Bench BNP PARIBAS COUPOLE ACTIONS</v>
          </cell>
          <cell r="U227" t="str">
            <v>30% MSCI USA (NR) + 20% MSCI EMU (NR) + 25% MSCI Europe (NR) + 5% MSCI Japan (NR) + 10% Emerging Markets (NR) + 10% FTSE EPRA/NAREIT Europe (25% UK capped)</v>
          </cell>
          <cell r="V227" t="str">
            <v>Official Benchmark</v>
          </cell>
          <cell r="W227" t="str">
            <v>EUR</v>
          </cell>
          <cell r="X227" t="str">
            <v>EUR</v>
          </cell>
          <cell r="Y227">
            <v>44985</v>
          </cell>
          <cell r="Z227">
            <v>35794</v>
          </cell>
          <cell r="AA227" t="str">
            <v>February 2023</v>
          </cell>
          <cell r="AB227">
            <v>5643.59</v>
          </cell>
          <cell r="AD227">
            <v>90653060.069999993</v>
          </cell>
          <cell r="AE227">
            <v>90653060.069999993</v>
          </cell>
          <cell r="AF227" t="str">
            <v>90653060.07</v>
          </cell>
        </row>
        <row r="228">
          <cell r="F228" t="str">
            <v>FR0007006911</v>
          </cell>
          <cell r="G228" t="str">
            <v>4152</v>
          </cell>
          <cell r="H228" t="str">
            <v>130709</v>
          </cell>
          <cell r="J228" t="str">
            <v>Share</v>
          </cell>
          <cell r="K228" t="str">
            <v>CGEQU</v>
          </cell>
          <cell r="L228" t="str">
            <v>CamGestion Active Convictions</v>
          </cell>
          <cell r="M228" t="str">
            <v>Classic Share</v>
          </cell>
          <cell r="N228" t="str">
            <v>C</v>
          </cell>
          <cell r="O228">
            <v>1.8876904171700001E-2</v>
          </cell>
          <cell r="P228" t="str">
            <v>N</v>
          </cell>
          <cell r="Q228" t="str">
            <v>179427</v>
          </cell>
          <cell r="R228" t="str">
            <v>192230</v>
          </cell>
          <cell r="T228" t="str">
            <v>BM CamGestion Active Convictions</v>
          </cell>
          <cell r="U228" t="str">
            <v>30% JPM EMU (EUR) RI + 30% EURO STOXX 50 (EUR) NR + 40% Cash Index Euro Short Term Rate (EUR) RI 365 Days</v>
          </cell>
          <cell r="V228" t="str">
            <v>Official Benchmark</v>
          </cell>
          <cell r="W228" t="str">
            <v>EUR</v>
          </cell>
          <cell r="X228" t="str">
            <v>EUR</v>
          </cell>
          <cell r="Y228">
            <v>44985</v>
          </cell>
          <cell r="Z228">
            <v>35446</v>
          </cell>
          <cell r="AA228" t="str">
            <v>February 2023</v>
          </cell>
          <cell r="AB228">
            <v>18.190000000000001</v>
          </cell>
          <cell r="AD228">
            <v>39205757.969999999</v>
          </cell>
          <cell r="AE228">
            <v>39205848.039999999</v>
          </cell>
          <cell r="AF228" t="str">
            <v>39205848.04</v>
          </cell>
        </row>
        <row r="229">
          <cell r="F229" t="str">
            <v>FR0007006929</v>
          </cell>
          <cell r="G229" t="str">
            <v>4290</v>
          </cell>
          <cell r="H229" t="str">
            <v>132472</v>
          </cell>
          <cell r="J229" t="str">
            <v>Share</v>
          </cell>
          <cell r="K229" t="str">
            <v>CGDYN</v>
          </cell>
          <cell r="L229" t="str">
            <v>CamGestion Active 100</v>
          </cell>
          <cell r="M229" t="str">
            <v>Classic share Distri</v>
          </cell>
          <cell r="N229" t="str">
            <v>D</v>
          </cell>
          <cell r="O229">
            <v>2.2551879743800001E-2</v>
          </cell>
          <cell r="P229" t="str">
            <v>N</v>
          </cell>
          <cell r="Q229" t="str">
            <v>179432</v>
          </cell>
          <cell r="R229" t="str">
            <v>193599</v>
          </cell>
          <cell r="T229" t="str">
            <v>BM CamGestion Active 100</v>
          </cell>
          <cell r="U229" t="str">
            <v>80% EURO STOXX 50 (EUR) NR + 20% JPM EMU (EUR) RI</v>
          </cell>
          <cell r="V229" t="str">
            <v>Managment Benchmark</v>
          </cell>
          <cell r="W229" t="str">
            <v>EUR</v>
          </cell>
          <cell r="X229" t="str">
            <v>EUR</v>
          </cell>
          <cell r="Y229">
            <v>44985</v>
          </cell>
          <cell r="Z229">
            <v>35445</v>
          </cell>
          <cell r="AA229" t="str">
            <v>February 2023</v>
          </cell>
          <cell r="AB229">
            <v>26.67</v>
          </cell>
          <cell r="AD229">
            <v>21763926.620000001</v>
          </cell>
          <cell r="AE229">
            <v>21763926.620000001</v>
          </cell>
          <cell r="AF229" t="str">
            <v>21763926.62</v>
          </cell>
        </row>
        <row r="230">
          <cell r="F230" t="str">
            <v>FR0007007877</v>
          </cell>
          <cell r="G230" t="str">
            <v>550</v>
          </cell>
          <cell r="H230" t="str">
            <v>2873</v>
          </cell>
          <cell r="J230" t="str">
            <v>Share</v>
          </cell>
          <cell r="K230" t="str">
            <v>SELI</v>
          </cell>
          <cell r="L230" t="str">
            <v>SELINGA INVESTISSEMENTS</v>
          </cell>
          <cell r="M230" t="str">
            <v>Classic Share</v>
          </cell>
          <cell r="N230" t="str">
            <v>C</v>
          </cell>
          <cell r="O230">
            <v>1.20734753991E-2</v>
          </cell>
          <cell r="P230" t="str">
            <v>N</v>
          </cell>
          <cell r="Q230" t="str">
            <v>137694</v>
          </cell>
          <cell r="T230" t="str">
            <v>BENCHMARK SELINGA</v>
          </cell>
          <cell r="U230" t="str">
            <v>BENCHMARK SELINGA</v>
          </cell>
          <cell r="W230" t="str">
            <v>EUR</v>
          </cell>
          <cell r="X230" t="str">
            <v>EUR</v>
          </cell>
          <cell r="Y230">
            <v>44985</v>
          </cell>
          <cell r="Z230">
            <v>35485</v>
          </cell>
          <cell r="AA230" t="str">
            <v>February 2023</v>
          </cell>
          <cell r="AB230">
            <v>2578.1999999999998</v>
          </cell>
          <cell r="AD230">
            <v>7167422.2199999997</v>
          </cell>
          <cell r="AE230">
            <v>7167422.2199999997</v>
          </cell>
          <cell r="AF230" t="str">
            <v>7167422.22</v>
          </cell>
        </row>
        <row r="231">
          <cell r="F231" t="str">
            <v>FR0007009808</v>
          </cell>
          <cell r="G231" t="str">
            <v>555</v>
          </cell>
          <cell r="H231" t="str">
            <v>140166</v>
          </cell>
          <cell r="J231" t="str">
            <v>Share</v>
          </cell>
          <cell r="K231" t="str">
            <v>ANCA</v>
          </cell>
          <cell r="L231" t="str">
            <v>BNP PARIBAS MOIS ISR</v>
          </cell>
          <cell r="M231" t="str">
            <v>I share</v>
          </cell>
          <cell r="N231" t="str">
            <v>C</v>
          </cell>
          <cell r="O231">
            <v>5.512104841E-4</v>
          </cell>
          <cell r="P231" t="str">
            <v>N</v>
          </cell>
          <cell r="Q231" t="str">
            <v>169436</v>
          </cell>
          <cell r="R231" t="str">
            <v>194096</v>
          </cell>
          <cell r="T231" t="str">
            <v>Euro Short term Rate 360 EUR (Off)</v>
          </cell>
          <cell r="U231" t="str">
            <v>Cash Index Euro Short Term Rate (EUR) RI 360 Days</v>
          </cell>
          <cell r="V231" t="str">
            <v>Official Benchmark</v>
          </cell>
          <cell r="W231" t="str">
            <v>EUR</v>
          </cell>
          <cell r="X231" t="str">
            <v>EUR</v>
          </cell>
          <cell r="Y231">
            <v>44985</v>
          </cell>
          <cell r="Z231">
            <v>35529</v>
          </cell>
          <cell r="AA231" t="str">
            <v>February 2023</v>
          </cell>
          <cell r="AB231">
            <v>22847.819</v>
          </cell>
          <cell r="AD231">
            <v>18045643910.09</v>
          </cell>
          <cell r="AE231">
            <v>20562878512.220001</v>
          </cell>
          <cell r="AF231" t="str">
            <v>20562878512.22</v>
          </cell>
        </row>
        <row r="232">
          <cell r="F232" t="str">
            <v>FR0007010632</v>
          </cell>
          <cell r="G232" t="str">
            <v>4284</v>
          </cell>
          <cell r="H232" t="str">
            <v>132692</v>
          </cell>
          <cell r="J232" t="str">
            <v>Share</v>
          </cell>
          <cell r="K232" t="str">
            <v>CAREP</v>
          </cell>
          <cell r="L232" t="str">
            <v>CamGestion EP</v>
          </cell>
          <cell r="M232" t="str">
            <v>Classic share Distri</v>
          </cell>
          <cell r="N232" t="str">
            <v>D</v>
          </cell>
          <cell r="O232">
            <v>3.9076562152E-3</v>
          </cell>
          <cell r="P232" t="str">
            <v>N</v>
          </cell>
          <cell r="Q232" t="str">
            <v>179942</v>
          </cell>
          <cell r="R232" t="str">
            <v>199215</v>
          </cell>
          <cell r="T232" t="str">
            <v>BM CamGestion EP</v>
          </cell>
          <cell r="U232" t="str">
            <v>8% MSCI Emerging Markets (EUR) NR + 14% MSCI USA (Hedged in EUR) NR + 56.5% Bloomberg Barclays Euro Aggregate (EUR) RI + 3% MSCI Japan (Hedged in EUR) NR + 18.5% MSCI Europe (EUR) NR</v>
          </cell>
          <cell r="V232" t="str">
            <v>Managment Benchmark</v>
          </cell>
          <cell r="W232" t="str">
            <v>EUR</v>
          </cell>
          <cell r="X232" t="str">
            <v>EUR</v>
          </cell>
          <cell r="Y232">
            <v>44985</v>
          </cell>
          <cell r="Z232">
            <v>36892</v>
          </cell>
          <cell r="AA232" t="str">
            <v>February 2023</v>
          </cell>
          <cell r="AB232">
            <v>3332.99</v>
          </cell>
          <cell r="AD232">
            <v>442101217.51999998</v>
          </cell>
          <cell r="AE232">
            <v>442101217.51999998</v>
          </cell>
          <cell r="AF232" t="str">
            <v>442101217.52</v>
          </cell>
        </row>
        <row r="233">
          <cell r="F233" t="str">
            <v>FR0007015060</v>
          </cell>
          <cell r="G233" t="str">
            <v>7687</v>
          </cell>
          <cell r="H233" t="str">
            <v>123072</v>
          </cell>
          <cell r="J233" t="str">
            <v>Share</v>
          </cell>
          <cell r="K233" t="str">
            <v>DEF</v>
          </cell>
          <cell r="L233" t="str">
            <v>TP DEFENSE</v>
          </cell>
          <cell r="M233" t="str">
            <v>Classic Share</v>
          </cell>
          <cell r="N233" t="str">
            <v>C</v>
          </cell>
          <cell r="O233">
            <v>2.5031360075000002E-3</v>
          </cell>
          <cell r="P233" t="str">
            <v>N</v>
          </cell>
          <cell r="Q233" t="str">
            <v>123894</v>
          </cell>
          <cell r="R233" t="str">
            <v>181400</v>
          </cell>
          <cell r="T233" t="str">
            <v>BENCHMARK TP DEFENSE</v>
          </cell>
          <cell r="U233" t="str">
            <v>10% Cash Index Euro Short Term Rate (EUR) RI 365 Days + 15% MSCI Europe (EUR) NR + 20% ICE BofAML Euro High Yield Constrained (EUR) RI + 15% MSCI World (EUR) NR + 10% Bloomberg Euro Aggregate Corporate (EUR) RI + 10% Bloomberg Euro Aggregate 1-3 Years (EUR) RI + 20% JPM EMU (EUR) RI</v>
          </cell>
          <cell r="V233" t="str">
            <v>Official Benchmark</v>
          </cell>
          <cell r="W233" t="str">
            <v>EUR</v>
          </cell>
          <cell r="X233" t="str">
            <v>EUR</v>
          </cell>
          <cell r="Y233">
            <v>44984</v>
          </cell>
          <cell r="Z233">
            <v>35713</v>
          </cell>
          <cell r="AA233" t="str">
            <v>February 2023</v>
          </cell>
          <cell r="AB233">
            <v>28009.61</v>
          </cell>
          <cell r="AD233">
            <v>47924444.719999999</v>
          </cell>
          <cell r="AE233">
            <v>47924444.719999999</v>
          </cell>
          <cell r="AF233" t="str">
            <v>47924444.72</v>
          </cell>
        </row>
        <row r="234">
          <cell r="F234" t="str">
            <v>FR0007016738</v>
          </cell>
          <cell r="G234" t="str">
            <v>422</v>
          </cell>
          <cell r="H234" t="str">
            <v>3384</v>
          </cell>
          <cell r="J234" t="str">
            <v>Share</v>
          </cell>
          <cell r="K234" t="str">
            <v>IFCD</v>
          </cell>
          <cell r="L234" t="str">
            <v>ECLAIR</v>
          </cell>
          <cell r="M234" t="str">
            <v>Classic share Distri</v>
          </cell>
          <cell r="N234" t="str">
            <v>D</v>
          </cell>
          <cell r="O234">
            <v>1.0051729274999999E-3</v>
          </cell>
          <cell r="P234" t="str">
            <v>N</v>
          </cell>
          <cell r="Q234" t="str">
            <v>3438</v>
          </cell>
          <cell r="R234" t="str">
            <v>192529</v>
          </cell>
          <cell r="T234" t="str">
            <v>70% Bch Poch d'Adoss + 30% Bch Poche d'Act de Croiss</v>
          </cell>
          <cell r="U234" t="str">
            <v>70% BM Eclair - Poche d'adossement + 30% BM Eclair - Poche d'actifs de croissance</v>
          </cell>
          <cell r="V234" t="str">
            <v>Official Benchmark</v>
          </cell>
          <cell r="W234" t="str">
            <v>EUR</v>
          </cell>
          <cell r="X234" t="str">
            <v>EUR</v>
          </cell>
          <cell r="Y234">
            <v>44985</v>
          </cell>
          <cell r="Z234">
            <v>35769</v>
          </cell>
          <cell r="AA234" t="str">
            <v>February 2023</v>
          </cell>
          <cell r="AB234">
            <v>1975.41</v>
          </cell>
          <cell r="AD234">
            <v>116337456.56999999</v>
          </cell>
          <cell r="AE234">
            <v>116337456.56999999</v>
          </cell>
          <cell r="AF234" t="str">
            <v>116337456.57</v>
          </cell>
        </row>
        <row r="235">
          <cell r="F235" t="str">
            <v>FR0007019716</v>
          </cell>
          <cell r="G235" t="str">
            <v>887</v>
          </cell>
          <cell r="H235" t="str">
            <v>6817</v>
          </cell>
          <cell r="J235" t="str">
            <v>Share</v>
          </cell>
          <cell r="K235" t="str">
            <v>EUCL</v>
          </cell>
          <cell r="L235" t="str">
            <v>NATIO-FONDS EUCLIDE</v>
          </cell>
          <cell r="M235" t="str">
            <v>Classic share Distri</v>
          </cell>
          <cell r="N235" t="str">
            <v>D</v>
          </cell>
          <cell r="O235">
            <v>8.7381616010999991E-3</v>
          </cell>
          <cell r="P235" t="str">
            <v>N</v>
          </cell>
          <cell r="Q235" t="str">
            <v>7188</v>
          </cell>
          <cell r="R235" t="str">
            <v>194111</v>
          </cell>
          <cell r="T235" t="str">
            <v>MSCI EMU (EUR) NR</v>
          </cell>
          <cell r="U235" t="str">
            <v>MSCI EMU (EUR) NR</v>
          </cell>
          <cell r="V235" t="str">
            <v>Official Benchmark</v>
          </cell>
          <cell r="W235" t="str">
            <v>EUR</v>
          </cell>
          <cell r="X235" t="str">
            <v>EUR</v>
          </cell>
          <cell r="Y235">
            <v>44957</v>
          </cell>
          <cell r="Z235">
            <v>35860</v>
          </cell>
          <cell r="AA235" t="str">
            <v>January 2023</v>
          </cell>
          <cell r="AB235">
            <v>5312.81</v>
          </cell>
          <cell r="AD235">
            <v>438530413.42000002</v>
          </cell>
          <cell r="AE235">
            <v>438530413.42000002</v>
          </cell>
          <cell r="AF235" t="str">
            <v>438530413.42</v>
          </cell>
        </row>
        <row r="236">
          <cell r="F236" t="str">
            <v>FR0007020201</v>
          </cell>
          <cell r="G236" t="str">
            <v>41011</v>
          </cell>
          <cell r="H236" t="str">
            <v>146930</v>
          </cell>
          <cell r="J236" t="str">
            <v>Share</v>
          </cell>
          <cell r="K236" t="str">
            <v>GENAM</v>
          </cell>
          <cell r="L236" t="str">
            <v>GF Ambition Solidaire</v>
          </cell>
          <cell r="M236" t="str">
            <v>Classic Share</v>
          </cell>
          <cell r="N236" t="str">
            <v>C</v>
          </cell>
          <cell r="O236">
            <v>1.20726832492E-2</v>
          </cell>
          <cell r="P236" t="str">
            <v>N</v>
          </cell>
          <cell r="Q236" t="str">
            <v>160181</v>
          </cell>
          <cell r="R236" t="str">
            <v>197509</v>
          </cell>
          <cell r="T236" t="str">
            <v>BM GF Ambition Solidaire (Official)</v>
          </cell>
          <cell r="U236" t="str">
            <v>22% JPM EMU 7-10 Years (EUR) RI + 50% EURO STOXX (EUR) NR + 3% Cash Index Euro Short Term Rate (EUR) RI 365 Days + 25% MSCI EMU SMID Cap (EUR) NR</v>
          </cell>
          <cell r="V236" t="str">
            <v>Official Benchmark</v>
          </cell>
          <cell r="W236" t="str">
            <v>EUR</v>
          </cell>
          <cell r="X236" t="str">
            <v>EUR</v>
          </cell>
          <cell r="Y236">
            <v>44985</v>
          </cell>
          <cell r="Z236">
            <v>35907</v>
          </cell>
          <cell r="AA236" t="str">
            <v>February 2023</v>
          </cell>
          <cell r="AB236">
            <v>568.48</v>
          </cell>
          <cell r="AD236">
            <v>248547719.81999999</v>
          </cell>
          <cell r="AE236">
            <v>248547719.81999999</v>
          </cell>
          <cell r="AF236" t="str">
            <v>248547719.82</v>
          </cell>
        </row>
        <row r="237">
          <cell r="F237" t="str">
            <v>FR0007023031</v>
          </cell>
          <cell r="G237" t="str">
            <v>622</v>
          </cell>
          <cell r="H237" t="str">
            <v>3869</v>
          </cell>
          <cell r="J237" t="str">
            <v>Share</v>
          </cell>
          <cell r="K237" t="str">
            <v>BRED</v>
          </cell>
          <cell r="L237" t="str">
            <v>MONTESQUIEU</v>
          </cell>
          <cell r="M237" t="str">
            <v>Classic Share</v>
          </cell>
          <cell r="N237" t="str">
            <v>C</v>
          </cell>
          <cell r="O237">
            <v>1.00510766026E-2</v>
          </cell>
          <cell r="P237" t="str">
            <v>N</v>
          </cell>
          <cell r="Q237" t="str">
            <v>137708</v>
          </cell>
          <cell r="T237" t="str">
            <v>BENCHMARK MONTESQUIEU</v>
          </cell>
          <cell r="U237" t="str">
            <v>BENCHMARK MONTESQUIEU</v>
          </cell>
          <cell r="W237" t="str">
            <v>EUR</v>
          </cell>
          <cell r="X237" t="str">
            <v>EUR</v>
          </cell>
          <cell r="Y237">
            <v>44985</v>
          </cell>
          <cell r="Z237">
            <v>35956</v>
          </cell>
          <cell r="AA237" t="str">
            <v>February 2023</v>
          </cell>
          <cell r="AB237">
            <v>2684.39</v>
          </cell>
          <cell r="AD237">
            <v>2219997.5</v>
          </cell>
          <cell r="AE237">
            <v>2219997.5</v>
          </cell>
          <cell r="AF237" t="str">
            <v>2219997.5</v>
          </cell>
        </row>
        <row r="238">
          <cell r="F238" t="str">
            <v>FR0007025176</v>
          </cell>
          <cell r="G238" t="str">
            <v>4379</v>
          </cell>
          <cell r="H238" t="str">
            <v>143901</v>
          </cell>
          <cell r="J238" t="str">
            <v>Share</v>
          </cell>
          <cell r="K238" t="str">
            <v>CARP</v>
          </cell>
          <cell r="L238" t="str">
            <v>CARPIMKO EUROPE</v>
          </cell>
          <cell r="M238" t="str">
            <v>Classic Share</v>
          </cell>
          <cell r="N238" t="str">
            <v>C</v>
          </cell>
          <cell r="O238">
            <v>2.9042806909999998E-3</v>
          </cell>
          <cell r="P238" t="str">
            <v>N</v>
          </cell>
          <cell r="Q238" t="str">
            <v>180329</v>
          </cell>
          <cell r="R238" t="str">
            <v>194517</v>
          </cell>
          <cell r="T238" t="str">
            <v>BM CARPIMKO EUROPE Management</v>
          </cell>
          <cell r="U238" t="str">
            <v>50% MSCI EMU (EUR) NR + 50% FTSE MTS Eurozone Government Bond IG Index (Ex-CNO Etrix) (17h15 CET) (EUR) RI</v>
          </cell>
          <cell r="V238" t="str">
            <v>Official Benchmark</v>
          </cell>
          <cell r="W238" t="str">
            <v>EUR</v>
          </cell>
          <cell r="X238" t="str">
            <v>EUR</v>
          </cell>
          <cell r="Y238">
            <v>44955</v>
          </cell>
          <cell r="Z238">
            <v>36002</v>
          </cell>
          <cell r="AA238" t="str">
            <v>January 2023</v>
          </cell>
          <cell r="AB238">
            <v>3782.6</v>
          </cell>
          <cell r="AD238">
            <v>443248975.44</v>
          </cell>
          <cell r="AE238">
            <v>443248975.44</v>
          </cell>
          <cell r="AF238" t="str">
            <v>443248975.44</v>
          </cell>
        </row>
        <row r="239">
          <cell r="F239" t="str">
            <v>FR0007026448</v>
          </cell>
          <cell r="G239" t="str">
            <v>640</v>
          </cell>
          <cell r="H239" t="str">
            <v>4214</v>
          </cell>
          <cell r="J239" t="str">
            <v>Share</v>
          </cell>
          <cell r="K239" t="str">
            <v>FORS</v>
          </cell>
          <cell r="L239" t="str">
            <v>SELECTION DYNAMIQUE EUROPE</v>
          </cell>
          <cell r="M239" t="str">
            <v>Classic Share</v>
          </cell>
          <cell r="N239" t="str">
            <v>C</v>
          </cell>
          <cell r="O239">
            <v>1.4098996817600001E-2</v>
          </cell>
          <cell r="P239" t="str">
            <v>N</v>
          </cell>
          <cell r="Q239" t="str">
            <v>4654</v>
          </cell>
          <cell r="R239" t="str">
            <v>193783</v>
          </cell>
          <cell r="T239" t="str">
            <v>50% MSCI EMU (NR) + 25% MSCI Europe (NR) + 15% JPM GBI EMU G</v>
          </cell>
          <cell r="U239" t="str">
            <v>25% MSCI Europe (EUR) NR + 15% JPM EMU (EUR) RI + 10% Cash Index Euro Short Term Rate (EUR) RI 365 Days + 50% MSCI EMU (EUR) NR</v>
          </cell>
          <cell r="V239" t="str">
            <v>Official Benchmark</v>
          </cell>
          <cell r="W239" t="str">
            <v>EUR</v>
          </cell>
          <cell r="X239" t="str">
            <v>EUR</v>
          </cell>
          <cell r="Y239">
            <v>44985</v>
          </cell>
          <cell r="Z239">
            <v>36049</v>
          </cell>
          <cell r="AA239" t="str">
            <v>February 2023</v>
          </cell>
          <cell r="AB239">
            <v>285.95</v>
          </cell>
          <cell r="AD239">
            <v>21787194.66</v>
          </cell>
          <cell r="AE239">
            <v>21787194.66</v>
          </cell>
          <cell r="AF239" t="str">
            <v>21787194.66</v>
          </cell>
        </row>
        <row r="240">
          <cell r="F240" t="str">
            <v>FR0007027289</v>
          </cell>
          <cell r="G240" t="str">
            <v>9133</v>
          </cell>
          <cell r="H240" t="str">
            <v>123063</v>
          </cell>
          <cell r="J240" t="str">
            <v>Share</v>
          </cell>
          <cell r="K240" t="str">
            <v>51209AA</v>
          </cell>
          <cell r="L240" t="str">
            <v>ECUREUIL RETRAITE ACTIONS 3</v>
          </cell>
          <cell r="M240" t="str">
            <v>Classic share Distri</v>
          </cell>
          <cell r="N240" t="str">
            <v>D</v>
          </cell>
          <cell r="O240">
            <v>2.2024348285999999E-3</v>
          </cell>
          <cell r="P240" t="str">
            <v>N</v>
          </cell>
          <cell r="Q240" t="str">
            <v>123890</v>
          </cell>
          <cell r="R240" t="str">
            <v>204189</v>
          </cell>
          <cell r="T240" t="str">
            <v>BENCH ECUREUIL RETRAITE ACTIONS 3</v>
          </cell>
          <cell r="U240" t="str">
            <v>MSCI Europe (NR)</v>
          </cell>
          <cell r="V240" t="str">
            <v>Official Benchmark</v>
          </cell>
          <cell r="W240" t="str">
            <v>EUR</v>
          </cell>
          <cell r="X240" t="str">
            <v>EUR</v>
          </cell>
          <cell r="Y240">
            <v>44957</v>
          </cell>
          <cell r="Z240">
            <v>36089</v>
          </cell>
          <cell r="AA240" t="str">
            <v>January 2023</v>
          </cell>
          <cell r="AB240">
            <v>491.19</v>
          </cell>
          <cell r="AD240">
            <v>233052874.27000001</v>
          </cell>
          <cell r="AE240">
            <v>233052874.27000001</v>
          </cell>
          <cell r="AF240" t="str">
            <v>233052874.27</v>
          </cell>
        </row>
        <row r="241">
          <cell r="F241" t="str">
            <v>FR0007031562</v>
          </cell>
          <cell r="G241" t="str">
            <v>848</v>
          </cell>
          <cell r="H241" t="str">
            <v>6893</v>
          </cell>
          <cell r="J241" t="str">
            <v>Share</v>
          </cell>
          <cell r="K241" t="str">
            <v>MDYN</v>
          </cell>
          <cell r="L241" t="str">
            <v>MULTIGERANTS DYNAMIQUE</v>
          </cell>
          <cell r="M241" t="str">
            <v>Classic Share</v>
          </cell>
          <cell r="N241" t="str">
            <v>C</v>
          </cell>
          <cell r="O241">
            <v>2.1222659368499999E-2</v>
          </cell>
          <cell r="P241" t="str">
            <v>N</v>
          </cell>
          <cell r="Q241" t="str">
            <v>7399</v>
          </cell>
          <cell r="R241" t="str">
            <v>194434</v>
          </cell>
          <cell r="T241" t="str">
            <v>Bench MULTIGERANTS DYNAMIQUE (Official)</v>
          </cell>
          <cell r="U241" t="str">
            <v>15% Bloomberg Euro Aggregate (EUR) RI + 10% Cash Index Euro Short Term Rate (EUR) RI 365 Days + 20% MSCI EMU (EUR) NR + 55% MSCI AC World (EUR) NR</v>
          </cell>
          <cell r="V241" t="str">
            <v>Official Benchmark</v>
          </cell>
          <cell r="W241" t="str">
            <v>EUR</v>
          </cell>
          <cell r="X241" t="str">
            <v>EUR</v>
          </cell>
          <cell r="Y241">
            <v>44984</v>
          </cell>
          <cell r="Z241">
            <v>36280</v>
          </cell>
          <cell r="AA241" t="str">
            <v>February 2023</v>
          </cell>
          <cell r="AB241">
            <v>154.36000000000001</v>
          </cell>
          <cell r="AD241">
            <v>3018479.35</v>
          </cell>
          <cell r="AE241">
            <v>3018479.35</v>
          </cell>
          <cell r="AF241" t="str">
            <v>3018479.35</v>
          </cell>
        </row>
        <row r="242">
          <cell r="F242" t="str">
            <v>FR0007031588</v>
          </cell>
          <cell r="G242" t="str">
            <v>849</v>
          </cell>
          <cell r="H242" t="str">
            <v>6892</v>
          </cell>
          <cell r="J242" t="str">
            <v>Share</v>
          </cell>
          <cell r="K242" t="str">
            <v>MEQU</v>
          </cell>
          <cell r="L242" t="str">
            <v>MULTIGERANTS EQUILIBRE</v>
          </cell>
          <cell r="M242" t="str">
            <v>Classic Share</v>
          </cell>
          <cell r="N242" t="str">
            <v>C</v>
          </cell>
          <cell r="O242">
            <v>1.9691889821200001E-2</v>
          </cell>
          <cell r="P242" t="str">
            <v>N</v>
          </cell>
          <cell r="Q242" t="str">
            <v>7477</v>
          </cell>
          <cell r="R242" t="str">
            <v>194436</v>
          </cell>
          <cell r="T242" t="str">
            <v>50%ACTIONS+32%OBLIG+18%EONIA</v>
          </cell>
          <cell r="U242" t="str">
            <v>35% Bloomberg Euro Aggregate (EUR) RI + 15% Cash Index Euro Short Term Rate (EUR) RI 365 Days + 13% MSCI EMU (EUR) NR + 37% MSCI AC World (EUR) NR</v>
          </cell>
          <cell r="V242" t="str">
            <v>Official Benchmark</v>
          </cell>
          <cell r="W242" t="str">
            <v>EUR</v>
          </cell>
          <cell r="X242" t="str">
            <v>EUR</v>
          </cell>
          <cell r="Y242">
            <v>44984</v>
          </cell>
          <cell r="Z242">
            <v>36280</v>
          </cell>
          <cell r="AA242" t="str">
            <v>February 2023</v>
          </cell>
          <cell r="AB242">
            <v>147.77000000000001</v>
          </cell>
          <cell r="AD242">
            <v>1771800.65</v>
          </cell>
          <cell r="AE242">
            <v>1771800.65</v>
          </cell>
          <cell r="AF242" t="str">
            <v>1771800.65</v>
          </cell>
        </row>
        <row r="243">
          <cell r="F243" t="str">
            <v>FR0007031877</v>
          </cell>
          <cell r="G243" t="str">
            <v>795</v>
          </cell>
          <cell r="H243" t="str">
            <v>6903</v>
          </cell>
          <cell r="J243" t="str">
            <v>Share</v>
          </cell>
          <cell r="K243" t="str">
            <v>GAS8</v>
          </cell>
          <cell r="L243" t="str">
            <v>BNP PARIBAS MONETAIRE ASSURANCE</v>
          </cell>
          <cell r="M243" t="str">
            <v>Classic Share</v>
          </cell>
          <cell r="N243" t="str">
            <v>C</v>
          </cell>
          <cell r="O243">
            <v>8.8807295650000003E-4</v>
          </cell>
          <cell r="P243" t="str">
            <v>N</v>
          </cell>
          <cell r="Q243" t="str">
            <v>169424</v>
          </cell>
          <cell r="R243" t="str">
            <v>194104</v>
          </cell>
          <cell r="T243" t="str">
            <v>ESTRON 360 days Daily cap</v>
          </cell>
          <cell r="U243" t="str">
            <v>Cash Index Euro Short Term Rate (EUR) RI 360 Days</v>
          </cell>
          <cell r="V243" t="str">
            <v>Official Benchmark</v>
          </cell>
          <cell r="W243" t="str">
            <v>EUR</v>
          </cell>
          <cell r="X243" t="str">
            <v>EUR</v>
          </cell>
          <cell r="Y243">
            <v>44985</v>
          </cell>
          <cell r="Z243">
            <v>36308</v>
          </cell>
          <cell r="AA243" t="str">
            <v>February 2023</v>
          </cell>
          <cell r="AB243">
            <v>1251.7155</v>
          </cell>
          <cell r="AD243">
            <v>19497121.25</v>
          </cell>
          <cell r="AE243">
            <v>490647313.91000003</v>
          </cell>
          <cell r="AF243" t="str">
            <v>490647313.91</v>
          </cell>
        </row>
        <row r="244">
          <cell r="F244" t="str">
            <v>FR0007033717</v>
          </cell>
          <cell r="G244" t="str">
            <v>893</v>
          </cell>
          <cell r="H244" t="str">
            <v>6913</v>
          </cell>
          <cell r="J244" t="str">
            <v>Share</v>
          </cell>
          <cell r="K244" t="str">
            <v>GALI</v>
          </cell>
          <cell r="L244" t="str">
            <v>NATIO FONDS GALILEE</v>
          </cell>
          <cell r="M244" t="str">
            <v>Classic share Distri</v>
          </cell>
          <cell r="N244" t="str">
            <v>D</v>
          </cell>
          <cell r="O244">
            <v>4.3094000343999999E-3</v>
          </cell>
          <cell r="P244" t="str">
            <v>N</v>
          </cell>
          <cell r="Q244" t="str">
            <v>7493</v>
          </cell>
          <cell r="R244" t="str">
            <v>194112</v>
          </cell>
          <cell r="T244" t="str">
            <v>MSCI EMU (EUR) NR</v>
          </cell>
          <cell r="U244" t="str">
            <v>EURO STOXX Large (NR)</v>
          </cell>
          <cell r="V244" t="str">
            <v>Official Benchmark</v>
          </cell>
          <cell r="W244" t="str">
            <v>EUR</v>
          </cell>
          <cell r="X244" t="str">
            <v>EUR</v>
          </cell>
          <cell r="Y244">
            <v>44953</v>
          </cell>
          <cell r="Z244">
            <v>36392</v>
          </cell>
          <cell r="AA244" t="str">
            <v>January 2023</v>
          </cell>
          <cell r="AB244">
            <v>2145.75</v>
          </cell>
          <cell r="AD244">
            <v>52646071.670000002</v>
          </cell>
          <cell r="AE244">
            <v>52646071.670000002</v>
          </cell>
          <cell r="AF244" t="str">
            <v>52646071.67</v>
          </cell>
        </row>
        <row r="245">
          <cell r="F245" t="str">
            <v>FR0007035365</v>
          </cell>
          <cell r="G245" t="str">
            <v>990</v>
          </cell>
          <cell r="H245" t="str">
            <v>6634</v>
          </cell>
          <cell r="J245" t="str">
            <v>Share</v>
          </cell>
          <cell r="K245" t="str">
            <v>ST06</v>
          </cell>
          <cell r="L245" t="str">
            <v>BNP PARIBAS DYNAMIQUE 6 MOIS</v>
          </cell>
          <cell r="M245" t="str">
            <v>Classic Share</v>
          </cell>
          <cell r="N245" t="str">
            <v>C</v>
          </cell>
          <cell r="O245">
            <v>2.9042321443999999E-3</v>
          </cell>
          <cell r="P245" t="str">
            <v>N</v>
          </cell>
          <cell r="Q245" t="str">
            <v>169425</v>
          </cell>
          <cell r="R245" t="str">
            <v>194118</v>
          </cell>
          <cell r="T245" t="str">
            <v>BM BNP Paribas Dynamique 6 Mois (Official)</v>
          </cell>
          <cell r="U245" t="str">
            <v>80% Cash Index Euro Short Term Rate (EUR) RI 365 Days + 20% Bloomberg Euro Aggregate 1-3 Years (EUR) RI</v>
          </cell>
          <cell r="V245" t="str">
            <v>Official Benchmark</v>
          </cell>
          <cell r="W245" t="str">
            <v>EUR</v>
          </cell>
          <cell r="X245" t="str">
            <v>EUR</v>
          </cell>
          <cell r="Y245">
            <v>44985</v>
          </cell>
          <cell r="Z245">
            <v>36409</v>
          </cell>
          <cell r="AA245" t="str">
            <v>February 2023</v>
          </cell>
          <cell r="AB245">
            <v>1987.98</v>
          </cell>
          <cell r="AD245">
            <v>80253015.849999994</v>
          </cell>
          <cell r="AE245">
            <v>105120345.64</v>
          </cell>
          <cell r="AF245" t="str">
            <v>105120345.64</v>
          </cell>
        </row>
        <row r="246">
          <cell r="F246" t="str">
            <v>FR0007035605</v>
          </cell>
          <cell r="G246" t="str">
            <v>4285</v>
          </cell>
          <cell r="H246" t="str">
            <v>142332</v>
          </cell>
          <cell r="J246" t="str">
            <v>Share</v>
          </cell>
          <cell r="K246" t="str">
            <v>CARLR</v>
          </cell>
          <cell r="L246" t="str">
            <v>CamGestion LR</v>
          </cell>
          <cell r="M246" t="str">
            <v>Classic share Distri</v>
          </cell>
          <cell r="N246" t="str">
            <v>D</v>
          </cell>
          <cell r="O246">
            <v>1.0005015083E-3</v>
          </cell>
          <cell r="P246" t="str">
            <v>N</v>
          </cell>
          <cell r="Q246" t="str">
            <v>173399</v>
          </cell>
          <cell r="R246" t="str">
            <v>201167</v>
          </cell>
          <cell r="T246" t="str">
            <v>Bench CamGestion LR (Off)</v>
          </cell>
          <cell r="U246" t="str">
            <v>Cash Index Euro Short Term Rate (EUR) RI 365 Days</v>
          </cell>
          <cell r="V246" t="str">
            <v>Official Benchmark</v>
          </cell>
          <cell r="W246" t="str">
            <v>EUR</v>
          </cell>
          <cell r="X246" t="str">
            <v>EUR</v>
          </cell>
          <cell r="Y246">
            <v>44984</v>
          </cell>
          <cell r="Z246">
            <v>37012</v>
          </cell>
          <cell r="AA246" t="str">
            <v>February 2023</v>
          </cell>
          <cell r="AB246">
            <v>1028.78</v>
          </cell>
          <cell r="AD246">
            <v>76532167.049999997</v>
          </cell>
          <cell r="AE246">
            <v>76532167.049999997</v>
          </cell>
          <cell r="AF246" t="str">
            <v>76532167.05</v>
          </cell>
        </row>
        <row r="247">
          <cell r="F247" t="str">
            <v>FR0007040308</v>
          </cell>
          <cell r="G247" t="str">
            <v>1749</v>
          </cell>
          <cell r="H247" t="str">
            <v>6737</v>
          </cell>
          <cell r="J247" t="str">
            <v>Share</v>
          </cell>
          <cell r="K247" t="str">
            <v>AMPT</v>
          </cell>
          <cell r="L247" t="str">
            <v>Natio-Fonds AMPERE 1</v>
          </cell>
          <cell r="M247" t="str">
            <v>Classic share Distri</v>
          </cell>
          <cell r="N247" t="str">
            <v>D</v>
          </cell>
          <cell r="O247">
            <v>5.8011814169999995E-4</v>
          </cell>
          <cell r="P247" t="str">
            <v>N</v>
          </cell>
          <cell r="Q247" t="str">
            <v>176836</v>
          </cell>
          <cell r="R247" t="str">
            <v>193685</v>
          </cell>
          <cell r="T247" t="str">
            <v>Bench Natio Fonds Ampere 1- (Official)</v>
          </cell>
          <cell r="U247" t="str">
            <v>6% de OAT inflation 0,1% 7/2036 +9% de DBRI 0,1% 04/2046+ 8% de Autriche 2,1% 9/2117 + 30% Euro  Treasury 20+ yr + 32% de Euro Treasury AAA-AA 10+ yr + 15% de Euro Aggregate Corporate Total Return  Index Value</v>
          </cell>
          <cell r="V247" t="str">
            <v>Official Benchmark</v>
          </cell>
          <cell r="W247" t="str">
            <v>EUR</v>
          </cell>
          <cell r="X247" t="str">
            <v>EUR</v>
          </cell>
          <cell r="Y247">
            <v>44985</v>
          </cell>
          <cell r="Z247">
            <v>36516</v>
          </cell>
          <cell r="AA247" t="str">
            <v>February 2023</v>
          </cell>
          <cell r="AB247">
            <v>2232.75</v>
          </cell>
          <cell r="AD247">
            <v>484345398.26999998</v>
          </cell>
          <cell r="AE247">
            <v>484345398.26999998</v>
          </cell>
          <cell r="AF247" t="str">
            <v>484345398.27</v>
          </cell>
        </row>
        <row r="248">
          <cell r="F248" t="str">
            <v>FR0007041496</v>
          </cell>
          <cell r="G248" t="str">
            <v>679</v>
          </cell>
          <cell r="H248" t="str">
            <v>5525</v>
          </cell>
          <cell r="J248" t="str">
            <v>Share</v>
          </cell>
          <cell r="K248" t="str">
            <v>PARJ</v>
          </cell>
          <cell r="L248" t="str">
            <v>PARJET DYNAMIQUE</v>
          </cell>
          <cell r="M248" t="str">
            <v>Classic Share</v>
          </cell>
          <cell r="N248" t="str">
            <v>C</v>
          </cell>
          <cell r="O248">
            <v>6.0183295325E-3</v>
          </cell>
          <cell r="P248" t="str">
            <v>N</v>
          </cell>
          <cell r="Q248" t="str">
            <v>137698</v>
          </cell>
          <cell r="T248" t="str">
            <v>BENCHMARK PARJET DYNAMIQUE</v>
          </cell>
          <cell r="U248" t="str">
            <v>BENCHMARK PARJET DYNAMIQUE</v>
          </cell>
          <cell r="W248" t="str">
            <v>EUR</v>
          </cell>
          <cell r="X248" t="str">
            <v>EUR</v>
          </cell>
          <cell r="Y248">
            <v>44985</v>
          </cell>
          <cell r="Z248">
            <v>36570</v>
          </cell>
          <cell r="AA248" t="str">
            <v>February 2023</v>
          </cell>
          <cell r="AB248">
            <v>2161.29</v>
          </cell>
          <cell r="AD248">
            <v>9849039.6899999995</v>
          </cell>
          <cell r="AE248">
            <v>9849039.6899999995</v>
          </cell>
          <cell r="AF248" t="str">
            <v>9849039.69</v>
          </cell>
        </row>
        <row r="249">
          <cell r="F249" t="str">
            <v>FR0007044706</v>
          </cell>
          <cell r="G249" t="str">
            <v>691</v>
          </cell>
          <cell r="H249" t="str">
            <v>5622</v>
          </cell>
          <cell r="J249" t="str">
            <v>Share</v>
          </cell>
          <cell r="K249" t="str">
            <v>CASS</v>
          </cell>
          <cell r="L249" t="str">
            <v>CNP ASSUR SMID CAP EUROPE</v>
          </cell>
          <cell r="M249" t="str">
            <v>Classic share Distri</v>
          </cell>
          <cell r="N249" t="str">
            <v>D</v>
          </cell>
          <cell r="O249">
            <v>4.1128722576000004E-3</v>
          </cell>
          <cell r="P249" t="str">
            <v>N</v>
          </cell>
          <cell r="Q249" t="str">
            <v>7751</v>
          </cell>
          <cell r="R249" t="str">
            <v>197009</v>
          </cell>
          <cell r="T249" t="str">
            <v>CNP ASSUR USA BENCH</v>
          </cell>
          <cell r="U249" t="str">
            <v>50% MSCI Europe Small Cap + 50% MSCI Europe Mid Cap</v>
          </cell>
          <cell r="V249" t="str">
            <v>Official Benchmark</v>
          </cell>
          <cell r="W249" t="str">
            <v>EUR</v>
          </cell>
          <cell r="X249" t="str">
            <v>EUR</v>
          </cell>
          <cell r="Y249">
            <v>44985</v>
          </cell>
          <cell r="Z249">
            <v>36641</v>
          </cell>
          <cell r="AA249" t="str">
            <v>February 2023</v>
          </cell>
          <cell r="AB249">
            <v>2635.99</v>
          </cell>
          <cell r="AD249">
            <v>85830691.909999996</v>
          </cell>
          <cell r="AE249">
            <v>85830691.909999996</v>
          </cell>
          <cell r="AF249" t="str">
            <v>85830691.91</v>
          </cell>
        </row>
        <row r="250">
          <cell r="F250" t="str">
            <v>FR0007045901</v>
          </cell>
          <cell r="G250" t="str">
            <v>7704</v>
          </cell>
          <cell r="H250" t="str">
            <v>122502</v>
          </cell>
          <cell r="J250" t="str">
            <v>Share</v>
          </cell>
          <cell r="K250" t="str">
            <v>80056AA</v>
          </cell>
          <cell r="L250" t="str">
            <v>GESTION EQUILIBRE INTERNATIONAL</v>
          </cell>
          <cell r="M250" t="str">
            <v>Classic Share</v>
          </cell>
          <cell r="N250" t="str">
            <v>C</v>
          </cell>
          <cell r="O250">
            <v>1.40987265178E-2</v>
          </cell>
          <cell r="P250" t="str">
            <v>N</v>
          </cell>
          <cell r="Q250" t="str">
            <v>141132</v>
          </cell>
          <cell r="R250" t="str">
            <v>181421</v>
          </cell>
          <cell r="T250" t="str">
            <v>BM GESTION EQUILIBRE</v>
          </cell>
          <cell r="U250" t="str">
            <v>35% Bloomberg Euro Aggregate (EUR) RI + 15% Cash Index Euro Short Term Rate (EUR) RI 365 Days + 13% MSCI EMU (EUR) NR + 37% MSCI AC World (EUR) NR</v>
          </cell>
          <cell r="V250" t="str">
            <v>Official Benchmark</v>
          </cell>
          <cell r="W250" t="str">
            <v>EUR</v>
          </cell>
          <cell r="X250" t="str">
            <v>EUR</v>
          </cell>
          <cell r="Y250">
            <v>44984</v>
          </cell>
          <cell r="Z250">
            <v>36691</v>
          </cell>
          <cell r="AA250" t="str">
            <v>February 2023</v>
          </cell>
          <cell r="AB250">
            <v>218.23</v>
          </cell>
          <cell r="AD250">
            <v>38971525.799999997</v>
          </cell>
          <cell r="AE250">
            <v>38971525.799999997</v>
          </cell>
          <cell r="AF250" t="str">
            <v>38971525.8</v>
          </cell>
        </row>
        <row r="251">
          <cell r="F251" t="str">
            <v>FR0007046123</v>
          </cell>
          <cell r="G251" t="str">
            <v>7703</v>
          </cell>
          <cell r="H251" t="str">
            <v>122501</v>
          </cell>
          <cell r="J251" t="str">
            <v>Share</v>
          </cell>
          <cell r="K251" t="str">
            <v>80055AA</v>
          </cell>
          <cell r="L251" t="str">
            <v>GESTION DYNAMIQUE INTERNATIONAL</v>
          </cell>
          <cell r="M251" t="str">
            <v>Classic Share</v>
          </cell>
          <cell r="N251" t="str">
            <v>C</v>
          </cell>
          <cell r="O251">
            <v>1.7145718459099998E-2</v>
          </cell>
          <cell r="P251" t="str">
            <v>N</v>
          </cell>
          <cell r="Q251" t="str">
            <v>141141</v>
          </cell>
          <cell r="R251" t="str">
            <v>181420</v>
          </cell>
          <cell r="T251" t="str">
            <v>BM GESTION DYANAMIQUE INTERNATIONAL (OFFICIAL)</v>
          </cell>
          <cell r="U251" t="str">
            <v>15% Bloomberg Euro Aggregate (EUR) RI + 10% Cash Index Euro Short Term Rate (EUR) RI 365 Days + 20% MSCI EMU (EUR) NR + 55% MSCI AC World (EUR) NR</v>
          </cell>
          <cell r="V251" t="str">
            <v>Official Benchmark</v>
          </cell>
          <cell r="W251" t="str">
            <v>EUR</v>
          </cell>
          <cell r="X251" t="str">
            <v>EUR</v>
          </cell>
          <cell r="Y251">
            <v>44984</v>
          </cell>
          <cell r="Z251">
            <v>36692</v>
          </cell>
          <cell r="AA251" t="str">
            <v>February 2023</v>
          </cell>
          <cell r="AB251">
            <v>212.78</v>
          </cell>
          <cell r="AD251">
            <v>27384783.32</v>
          </cell>
          <cell r="AE251">
            <v>27384783.32</v>
          </cell>
          <cell r="AF251" t="str">
            <v>27384783.32</v>
          </cell>
        </row>
        <row r="252">
          <cell r="F252" t="str">
            <v>FR0007048160</v>
          </cell>
          <cell r="G252" t="str">
            <v>733</v>
          </cell>
          <cell r="H252" t="str">
            <v>7032</v>
          </cell>
          <cell r="J252" t="str">
            <v>Share</v>
          </cell>
          <cell r="K252" t="str">
            <v>SEEQ</v>
          </cell>
          <cell r="L252" t="str">
            <v>SELECTION EQUILIBRE EUROPE</v>
          </cell>
          <cell r="M252" t="str">
            <v>Classic Share</v>
          </cell>
          <cell r="N252" t="str">
            <v>C</v>
          </cell>
          <cell r="O252">
            <v>1.35920363442E-2</v>
          </cell>
          <cell r="P252" t="str">
            <v>N</v>
          </cell>
          <cell r="Q252" t="str">
            <v>7597</v>
          </cell>
          <cell r="R252" t="str">
            <v>196668</v>
          </cell>
          <cell r="T252" t="str">
            <v>Bench SELECTION EQUILIBRE EUROPE(OFFICIAL)</v>
          </cell>
          <cell r="U252" t="str">
            <v>15% Cash Index Euro Short Term Rate (EUR) RI 365 Days + 35% MSCI EMU (EUR) NR + 35% JPM EMU (EUR) RI + 15% MSCI Europe (EUR) NR</v>
          </cell>
          <cell r="V252" t="str">
            <v>Official Benchmark</v>
          </cell>
          <cell r="W252" t="str">
            <v>EUR</v>
          </cell>
          <cell r="X252" t="str">
            <v>EUR</v>
          </cell>
          <cell r="Y252">
            <v>44985</v>
          </cell>
          <cell r="Z252">
            <v>36126</v>
          </cell>
          <cell r="AA252" t="str">
            <v>February 2023</v>
          </cell>
          <cell r="AB252">
            <v>126.52</v>
          </cell>
          <cell r="AD252">
            <v>25347060.789999999</v>
          </cell>
          <cell r="AE252">
            <v>25347060.789999999</v>
          </cell>
          <cell r="AF252" t="str">
            <v>25347060.79</v>
          </cell>
        </row>
        <row r="253">
          <cell r="F253" t="str">
            <v>FR0007055330</v>
          </cell>
          <cell r="G253" t="str">
            <v>3744</v>
          </cell>
          <cell r="H253" t="str">
            <v>139783</v>
          </cell>
          <cell r="J253" t="str">
            <v>Share</v>
          </cell>
          <cell r="K253" t="str">
            <v>AGFCR1</v>
          </cell>
          <cell r="L253" t="str">
            <v>ALLIANZ CREACTIONS 1</v>
          </cell>
          <cell r="M253" t="str">
            <v>Classic share Distri</v>
          </cell>
          <cell r="N253" t="str">
            <v>D</v>
          </cell>
          <cell r="O253">
            <v>1.5011316603E-3</v>
          </cell>
          <cell r="P253" t="str">
            <v>N</v>
          </cell>
          <cell r="Q253" t="str">
            <v>129159</v>
          </cell>
          <cell r="T253" t="str">
            <v>iBENCH ALLIANZ CREACTIONS 1 (Management)</v>
          </cell>
          <cell r="U253" t="str">
            <v>iBENCH ALLIANZ CREACTIONS 1 (Management)</v>
          </cell>
          <cell r="W253" t="str">
            <v>EUR</v>
          </cell>
          <cell r="X253" t="str">
            <v>EUR</v>
          </cell>
          <cell r="Y253">
            <v>44985</v>
          </cell>
          <cell r="Z253">
            <v>38405</v>
          </cell>
          <cell r="AA253" t="str">
            <v>February 2023</v>
          </cell>
          <cell r="AB253">
            <v>1728.24</v>
          </cell>
          <cell r="AD253">
            <v>323198903.97000003</v>
          </cell>
          <cell r="AE253">
            <v>323198903.97000003</v>
          </cell>
          <cell r="AF253" t="str">
            <v>323198903.97</v>
          </cell>
        </row>
        <row r="254">
          <cell r="F254" t="str">
            <v>FR0007056312</v>
          </cell>
          <cell r="G254" t="str">
            <v>759</v>
          </cell>
          <cell r="H254" t="str">
            <v>8064</v>
          </cell>
          <cell r="J254" t="str">
            <v>Share</v>
          </cell>
          <cell r="K254" t="str">
            <v>CUBE</v>
          </cell>
          <cell r="L254" t="str">
            <v>PATRIMOINE CONVICTIONS</v>
          </cell>
          <cell r="M254" t="str">
            <v>Classic Share</v>
          </cell>
          <cell r="N254" t="str">
            <v>C</v>
          </cell>
          <cell r="O254">
            <v>1.00504404116E-2</v>
          </cell>
          <cell r="P254" t="str">
            <v>N</v>
          </cell>
          <cell r="Q254" t="str">
            <v>140640</v>
          </cell>
          <cell r="R254" t="str">
            <v>202083</v>
          </cell>
          <cell r="T254" t="str">
            <v>PATRIMOINE CONVICTIONS new(ex Micropal) Perf BM</v>
          </cell>
          <cell r="U254" t="str">
            <v>5% Cash Index Euro Short Term Rate (EUR) RI 365 Days + 8% MSCI Emerging Markets (Free) (EUR) NR + 15% FTSE MTS 3-5 Years (Closing 16:00) (EUR) RI + 3% Bloomberg Commodity Index (EUR) RI + 8% HFRX Global Hedge Fund (USD) RI + 15% Bloomberg Barclays Euro Aggregate Corporate (EUR) RI + 15% S&amp;P 500 Composite (EUR) NR + 3% TOPIX (JPY) NR + 4% AMUNDI VOLATILITY EURO (EUR) RI + 24% EURO STOXX 50 (EUR) NR</v>
          </cell>
          <cell r="V254" t="str">
            <v>Performance Benchmark</v>
          </cell>
          <cell r="W254" t="str">
            <v>EUR</v>
          </cell>
          <cell r="X254" t="str">
            <v>EUR</v>
          </cell>
          <cell r="Y254">
            <v>44985</v>
          </cell>
          <cell r="Z254">
            <v>39813</v>
          </cell>
          <cell r="AA254" t="str">
            <v>February 2023</v>
          </cell>
          <cell r="AB254">
            <v>3100.9</v>
          </cell>
          <cell r="AD254">
            <v>119599956.31</v>
          </cell>
          <cell r="AE254">
            <v>119698802.52</v>
          </cell>
          <cell r="AF254" t="str">
            <v>119698802.52</v>
          </cell>
        </row>
        <row r="255">
          <cell r="F255" t="str">
            <v>FR0007072434</v>
          </cell>
          <cell r="G255" t="str">
            <v>1057</v>
          </cell>
          <cell r="H255" t="str">
            <v>10345</v>
          </cell>
          <cell r="J255" t="str">
            <v>Share</v>
          </cell>
          <cell r="K255" t="str">
            <v>AFI2</v>
          </cell>
          <cell r="L255" t="str">
            <v>AIR FRANCE IFC 2</v>
          </cell>
          <cell r="M255" t="str">
            <v>Classic Share</v>
          </cell>
          <cell r="N255" t="str">
            <v>C</v>
          </cell>
          <cell r="O255">
            <v>2.1022185027999999E-3</v>
          </cell>
          <cell r="P255" t="str">
            <v>N</v>
          </cell>
          <cell r="Q255" t="str">
            <v>10347</v>
          </cell>
          <cell r="R255" t="str">
            <v>193933</v>
          </cell>
          <cell r="T255" t="str">
            <v>70%JPM EMU IG +18%MSCI EMU+12%MSCI W ex EMU &gt; 01/07/11</v>
          </cell>
          <cell r="U255" t="str">
            <v>13.25% MSCI World (USD) NR + 16.75% MSCI EMU (EUR) NR + 70% JPM EMU Investment Grade Government (EUR) RI</v>
          </cell>
          <cell r="V255" t="str">
            <v>Official Benchmark</v>
          </cell>
          <cell r="W255" t="str">
            <v>EUR</v>
          </cell>
          <cell r="X255" t="str">
            <v>EUR</v>
          </cell>
          <cell r="Y255">
            <v>44985</v>
          </cell>
          <cell r="Z255">
            <v>37398</v>
          </cell>
          <cell r="AA255" t="str">
            <v>February 2023</v>
          </cell>
          <cell r="AB255">
            <v>1977.64</v>
          </cell>
          <cell r="AD255">
            <v>25260458.620000001</v>
          </cell>
          <cell r="AE255">
            <v>25260458.620000001</v>
          </cell>
          <cell r="AF255" t="str">
            <v>25260458.62</v>
          </cell>
        </row>
        <row r="256">
          <cell r="F256" t="str">
            <v>FR0007074208</v>
          </cell>
          <cell r="G256" t="str">
            <v>4271</v>
          </cell>
          <cell r="H256" t="str">
            <v>18539</v>
          </cell>
          <cell r="J256" t="str">
            <v>Share</v>
          </cell>
          <cell r="K256" t="str">
            <v>ACREN</v>
          </cell>
          <cell r="L256" t="str">
            <v>BNP Paribas Actions Rendement ISR</v>
          </cell>
          <cell r="M256" t="str">
            <v>Classic share Distri</v>
          </cell>
          <cell r="N256" t="str">
            <v>D</v>
          </cell>
          <cell r="O256">
            <v>1.8163869117700002E-2</v>
          </cell>
          <cell r="P256" t="str">
            <v>N</v>
          </cell>
          <cell r="Q256" t="str">
            <v>179660</v>
          </cell>
          <cell r="R256" t="str">
            <v>192411</v>
          </cell>
          <cell r="T256" t="str">
            <v>BM BNP Paribas Actions Rendement ISR</v>
          </cell>
          <cell r="U256" t="str">
            <v>100% MSCI EMU (EUR) NR</v>
          </cell>
          <cell r="V256" t="str">
            <v>Official Benchmark</v>
          </cell>
          <cell r="W256" t="str">
            <v>EUR</v>
          </cell>
          <cell r="X256" t="str">
            <v>EUR</v>
          </cell>
          <cell r="Y256">
            <v>44985</v>
          </cell>
          <cell r="Z256">
            <v>37449</v>
          </cell>
          <cell r="AA256" t="str">
            <v>February 2023</v>
          </cell>
          <cell r="AB256">
            <v>119.96</v>
          </cell>
          <cell r="AD256">
            <v>100107626.18000001</v>
          </cell>
          <cell r="AE256">
            <v>100499849.81999999</v>
          </cell>
          <cell r="AF256" t="str">
            <v>100499849.82</v>
          </cell>
        </row>
        <row r="257">
          <cell r="F257" t="str">
            <v>FR0007074232</v>
          </cell>
          <cell r="G257" t="str">
            <v>4272</v>
          </cell>
          <cell r="H257" t="str">
            <v>130771</v>
          </cell>
          <cell r="J257" t="str">
            <v>Share</v>
          </cell>
          <cell r="K257" t="str">
            <v>ACTEU</v>
          </cell>
          <cell r="L257" t="str">
            <v>BNP Paribas Actions Euro ISR</v>
          </cell>
          <cell r="M257" t="str">
            <v>Type R</v>
          </cell>
          <cell r="N257" t="str">
            <v>C</v>
          </cell>
          <cell r="O257">
            <v>2.0261642133000001E-3</v>
          </cell>
          <cell r="P257" t="str">
            <v>N</v>
          </cell>
          <cell r="Q257" t="str">
            <v>179626</v>
          </cell>
          <cell r="R257" t="str">
            <v>194197</v>
          </cell>
          <cell r="T257" t="str">
            <v>BM CamGestion Actions Euro</v>
          </cell>
          <cell r="U257" t="str">
            <v>100% MSCI EMU (EUR) NR</v>
          </cell>
          <cell r="V257" t="str">
            <v>Official Benchmark</v>
          </cell>
          <cell r="W257" t="str">
            <v>EUR</v>
          </cell>
          <cell r="X257" t="str">
            <v>EUR</v>
          </cell>
          <cell r="Y257">
            <v>44985</v>
          </cell>
          <cell r="Z257">
            <v>38670</v>
          </cell>
          <cell r="AA257" t="str">
            <v>February 2023</v>
          </cell>
          <cell r="AB257">
            <v>3447.98</v>
          </cell>
          <cell r="AD257">
            <v>225375651.56999999</v>
          </cell>
          <cell r="AE257">
            <v>591913745.61000001</v>
          </cell>
          <cell r="AF257" t="str">
            <v>591913745.61</v>
          </cell>
        </row>
        <row r="258">
          <cell r="F258" t="str">
            <v>FR0007081765</v>
          </cell>
          <cell r="G258" t="str">
            <v>7713</v>
          </cell>
          <cell r="H258" t="str">
            <v>123076</v>
          </cell>
          <cell r="J258" t="str">
            <v>Share</v>
          </cell>
          <cell r="K258" t="str">
            <v>81059AA</v>
          </cell>
          <cell r="L258" t="str">
            <v>BNPP AM OBLICONVERTIBLES EURO</v>
          </cell>
          <cell r="M258" t="str">
            <v>Classic Share</v>
          </cell>
          <cell r="N258" t="str">
            <v>C</v>
          </cell>
          <cell r="O258">
            <v>3.6065229792000002E-3</v>
          </cell>
          <cell r="P258" t="str">
            <v>N</v>
          </cell>
          <cell r="Q258" t="str">
            <v>123898</v>
          </cell>
          <cell r="R258" t="str">
            <v>182492</v>
          </cell>
          <cell r="T258" t="str">
            <v>(BM1) FORTI-OBLICONVERTIBLES EURO (Official)</v>
          </cell>
          <cell r="U258" t="str">
            <v>Refinitiv Convertible Index European EUR only Currency (EUR)</v>
          </cell>
          <cell r="V258" t="str">
            <v>Official Benchmark</v>
          </cell>
          <cell r="W258" t="str">
            <v>EUR</v>
          </cell>
          <cell r="X258" t="str">
            <v>EUR</v>
          </cell>
          <cell r="Y258">
            <v>44985</v>
          </cell>
          <cell r="Z258">
            <v>37698</v>
          </cell>
          <cell r="AA258" t="str">
            <v>February 2023</v>
          </cell>
          <cell r="AB258">
            <v>181.8</v>
          </cell>
          <cell r="AD258">
            <v>65495272</v>
          </cell>
          <cell r="AE258">
            <v>65495272</v>
          </cell>
          <cell r="AF258" t="str">
            <v>65495272</v>
          </cell>
        </row>
        <row r="259">
          <cell r="F259" t="str">
            <v>FR0007084934</v>
          </cell>
          <cell r="G259" t="str">
            <v>4308</v>
          </cell>
          <cell r="H259" t="str">
            <v>132780</v>
          </cell>
          <cell r="J259" t="str">
            <v>Share</v>
          </cell>
          <cell r="K259" t="str">
            <v>GERI</v>
          </cell>
          <cell r="L259" t="str">
            <v>GERISO</v>
          </cell>
          <cell r="M259" t="str">
            <v>Classic share Distri</v>
          </cell>
          <cell r="N259" t="str">
            <v>D</v>
          </cell>
          <cell r="O259">
            <v>2.3026613766E-3</v>
          </cell>
          <cell r="P259" t="str">
            <v>N</v>
          </cell>
          <cell r="Q259" t="str">
            <v>179972</v>
          </cell>
          <cell r="R259" t="str">
            <v>193505</v>
          </cell>
          <cell r="T259" t="str">
            <v>BM Geriso</v>
          </cell>
          <cell r="U259" t="str">
            <v>53% MSCI WORLD EUR Hedged calcule en cours de cloture et dividendes nets reinvestis + 47% de lindice composite taux suivant (75% JPM EMU GOV IG TR Index + 25% Bloomberg Barclays EURO Aggregate Corporate)</v>
          </cell>
          <cell r="V259" t="str">
            <v>Official Benchmark</v>
          </cell>
          <cell r="W259" t="str">
            <v>EUR</v>
          </cell>
          <cell r="X259" t="str">
            <v>EUR</v>
          </cell>
          <cell r="Y259">
            <v>44985</v>
          </cell>
          <cell r="Z259">
            <v>37802</v>
          </cell>
          <cell r="AA259" t="str">
            <v>February 2023</v>
          </cell>
          <cell r="AB259">
            <v>280.49</v>
          </cell>
          <cell r="AD259">
            <v>36623436.329999998</v>
          </cell>
          <cell r="AE259">
            <v>36623436.329999998</v>
          </cell>
          <cell r="AF259" t="str">
            <v>36623436.33</v>
          </cell>
        </row>
        <row r="260">
          <cell r="F260" t="str">
            <v>FR0007085436</v>
          </cell>
          <cell r="G260" t="str">
            <v>4306</v>
          </cell>
          <cell r="H260" t="str">
            <v>130575</v>
          </cell>
          <cell r="J260" t="str">
            <v>Share</v>
          </cell>
          <cell r="K260" t="str">
            <v>XPAT</v>
          </cell>
          <cell r="L260" t="str">
            <v>CamGestion Club Patrimoine</v>
          </cell>
          <cell r="M260" t="str">
            <v>Classic Share</v>
          </cell>
          <cell r="N260" t="str">
            <v>C</v>
          </cell>
          <cell r="O260">
            <v>1.8163869117700002E-2</v>
          </cell>
          <cell r="P260" t="str">
            <v>N</v>
          </cell>
          <cell r="T260" t="str">
            <v>No BM</v>
          </cell>
          <cell r="U260" t="str">
            <v>No BM</v>
          </cell>
          <cell r="W260" t="str">
            <v>EUR</v>
          </cell>
          <cell r="X260" t="str">
            <v>EUR</v>
          </cell>
          <cell r="Y260">
            <v>44985</v>
          </cell>
          <cell r="Z260">
            <v>37832</v>
          </cell>
          <cell r="AA260" t="str">
            <v>February 2023</v>
          </cell>
          <cell r="AB260">
            <v>8.8000000000000007</v>
          </cell>
          <cell r="AD260">
            <v>17729585.57</v>
          </cell>
          <cell r="AE260">
            <v>17729680.41</v>
          </cell>
          <cell r="AF260" t="str">
            <v>17729680.41</v>
          </cell>
        </row>
        <row r="261">
          <cell r="F261" t="str">
            <v>FR0007433669</v>
          </cell>
          <cell r="G261" t="str">
            <v>879</v>
          </cell>
          <cell r="H261" t="str">
            <v>6589</v>
          </cell>
          <cell r="J261" t="str">
            <v>Share</v>
          </cell>
          <cell r="K261" t="str">
            <v>COGE</v>
          </cell>
          <cell r="L261" t="str">
            <v>EURO CONVICTIONS ISR</v>
          </cell>
          <cell r="M261" t="str">
            <v>Classic Share</v>
          </cell>
          <cell r="N261" t="str">
            <v>C</v>
          </cell>
          <cell r="O261">
            <v>1.00504404115E-2</v>
          </cell>
          <cell r="P261" t="str">
            <v>N</v>
          </cell>
          <cell r="Q261" t="str">
            <v>169399</v>
          </cell>
          <cell r="R261" t="str">
            <v>194336</v>
          </cell>
          <cell r="T261" t="str">
            <v>Bench Euro Convictions ISR</v>
          </cell>
          <cell r="U261" t="str">
            <v>Euro Stoxx 50 dividendes net rÃ©investis</v>
          </cell>
          <cell r="V261" t="str">
            <v>Official Benchmark</v>
          </cell>
          <cell r="W261" t="str">
            <v>EUR</v>
          </cell>
          <cell r="X261" t="str">
            <v>EUR</v>
          </cell>
          <cell r="Y261">
            <v>44985</v>
          </cell>
          <cell r="Z261">
            <v>41639</v>
          </cell>
          <cell r="AA261" t="str">
            <v>February 2023</v>
          </cell>
          <cell r="AB261">
            <v>974.01</v>
          </cell>
          <cell r="AD261">
            <v>108418442.17</v>
          </cell>
          <cell r="AE261">
            <v>108584974.41</v>
          </cell>
          <cell r="AF261" t="str">
            <v>108584974.41</v>
          </cell>
        </row>
        <row r="262">
          <cell r="F262" t="str">
            <v>FR0007441795</v>
          </cell>
          <cell r="G262" t="str">
            <v>4323</v>
          </cell>
          <cell r="H262" t="str">
            <v>130530</v>
          </cell>
          <cell r="J262" t="str">
            <v>Share</v>
          </cell>
          <cell r="K262" t="str">
            <v>SA1</v>
          </cell>
          <cell r="L262" t="str">
            <v>BNP Paribas Valeurs Euro ISR</v>
          </cell>
          <cell r="M262" t="str">
            <v>Type X</v>
          </cell>
          <cell r="N262" t="str">
            <v>D</v>
          </cell>
          <cell r="O262">
            <v>4.108358482E-4</v>
          </cell>
          <cell r="P262" t="str">
            <v>N</v>
          </cell>
          <cell r="Q262" t="str">
            <v>179651</v>
          </cell>
          <cell r="R262" t="str">
            <v>194352</v>
          </cell>
          <cell r="T262" t="str">
            <v>BM BNP Paribas Valeurs Euro ISR</v>
          </cell>
          <cell r="U262" t="str">
            <v>100% MSCI EMU (EUR) NR</v>
          </cell>
          <cell r="V262" t="str">
            <v>Official Benchmark</v>
          </cell>
          <cell r="W262" t="str">
            <v>EUR</v>
          </cell>
          <cell r="X262" t="str">
            <v>EUR</v>
          </cell>
          <cell r="Y262">
            <v>44985</v>
          </cell>
          <cell r="Z262">
            <v>38715</v>
          </cell>
          <cell r="AA262" t="str">
            <v>February 2023</v>
          </cell>
          <cell r="AB262">
            <v>12506.9</v>
          </cell>
          <cell r="AD262">
            <v>594040534.88999999</v>
          </cell>
          <cell r="AE262">
            <v>616308666.96000004</v>
          </cell>
          <cell r="AF262" t="str">
            <v>616308666.96</v>
          </cell>
        </row>
        <row r="263">
          <cell r="F263" t="str">
            <v>FR0007442314</v>
          </cell>
          <cell r="G263" t="str">
            <v>4314</v>
          </cell>
          <cell r="H263" t="str">
            <v>132486</v>
          </cell>
          <cell r="J263" t="str">
            <v>Share</v>
          </cell>
          <cell r="K263" t="str">
            <v>NVR</v>
          </cell>
          <cell r="L263" t="str">
            <v>NAVARRE INVESTISSEMENT</v>
          </cell>
          <cell r="M263" t="str">
            <v>Classic Share</v>
          </cell>
          <cell r="N263" t="str">
            <v>C</v>
          </cell>
          <cell r="O263">
            <v>4.0080541468999996E-3</v>
          </cell>
          <cell r="P263" t="str">
            <v>N</v>
          </cell>
          <cell r="Q263" t="str">
            <v>179442</v>
          </cell>
          <cell r="T263" t="str">
            <v>BM NAVARRE INVESTISSEMENT</v>
          </cell>
          <cell r="U263" t="str">
            <v>BM NAVARRE INVESTISSEMENT</v>
          </cell>
          <cell r="W263" t="str">
            <v>EUR</v>
          </cell>
          <cell r="X263" t="str">
            <v>EUR</v>
          </cell>
          <cell r="Y263">
            <v>44985</v>
          </cell>
          <cell r="Z263">
            <v>36410</v>
          </cell>
          <cell r="AA263" t="str">
            <v>February 2023</v>
          </cell>
          <cell r="AB263">
            <v>3719.86</v>
          </cell>
          <cell r="AD263">
            <v>61109916.539999999</v>
          </cell>
          <cell r="AE263">
            <v>61109916.539999999</v>
          </cell>
          <cell r="AF263" t="str">
            <v>61109916.54</v>
          </cell>
        </row>
        <row r="264">
          <cell r="F264" t="str">
            <v>FR0007450515</v>
          </cell>
          <cell r="G264" t="str">
            <v>448</v>
          </cell>
          <cell r="H264" t="str">
            <v>156</v>
          </cell>
          <cell r="J264" t="str">
            <v>Share</v>
          </cell>
          <cell r="K264" t="str">
            <v>CAIN</v>
          </cell>
          <cell r="L264" t="str">
            <v>CAPINVEST</v>
          </cell>
          <cell r="M264" t="str">
            <v>Classic share Distri</v>
          </cell>
          <cell r="N264" t="str">
            <v>D</v>
          </cell>
          <cell r="O264">
            <v>9.6667587210000003E-4</v>
          </cell>
          <cell r="P264" t="str">
            <v>N</v>
          </cell>
          <cell r="Q264" t="str">
            <v>1421</v>
          </cell>
          <cell r="R264" t="str">
            <v>194417</v>
          </cell>
          <cell r="T264" t="str">
            <v>Benchmark Capinvest(Official)</v>
          </cell>
          <cell r="U264" t="str">
            <v>35% Â«Barclays Capital Euro Treasury 1-15 Year TRÂ» + 50% Â«Barclays Capital Euro Corporate TRÂ» + 15% Â«Barclays Capital Euro High Yield Ba/B 3% issuer constrainedÂ»</v>
          </cell>
          <cell r="V264" t="str">
            <v>Official Benchmark</v>
          </cell>
          <cell r="W264" t="str">
            <v>EUR</v>
          </cell>
          <cell r="X264" t="str">
            <v>EUR</v>
          </cell>
          <cell r="Y264">
            <v>44985</v>
          </cell>
          <cell r="Z264">
            <v>32871</v>
          </cell>
          <cell r="AA264" t="str">
            <v>February 2023</v>
          </cell>
          <cell r="AB264">
            <v>50075.06</v>
          </cell>
          <cell r="AD264">
            <v>238106933.03</v>
          </cell>
          <cell r="AE264">
            <v>238106933.03</v>
          </cell>
          <cell r="AF264" t="str">
            <v>238106933.03</v>
          </cell>
        </row>
        <row r="265">
          <cell r="F265" t="str">
            <v>FR0007451257</v>
          </cell>
          <cell r="G265" t="str">
            <v>1739</v>
          </cell>
          <cell r="H265" t="str">
            <v>6648</v>
          </cell>
          <cell r="J265" t="str">
            <v>Share</v>
          </cell>
          <cell r="K265" t="str">
            <v>HOOB</v>
          </cell>
          <cell r="L265" t="str">
            <v>HOCHE OBLIGATIONS</v>
          </cell>
          <cell r="M265" t="str">
            <v>Classic Share</v>
          </cell>
          <cell r="N265" t="str">
            <v>C</v>
          </cell>
          <cell r="O265">
            <v>1.2007241677E-3</v>
          </cell>
          <cell r="P265" t="str">
            <v>N</v>
          </cell>
          <cell r="T265" t="str">
            <v>No BM</v>
          </cell>
          <cell r="U265" t="str">
            <v>No BM</v>
          </cell>
          <cell r="W265" t="str">
            <v>EUR</v>
          </cell>
          <cell r="X265" t="str">
            <v>EUR</v>
          </cell>
          <cell r="Y265">
            <v>44957</v>
          </cell>
          <cell r="Z265">
            <v>35976</v>
          </cell>
          <cell r="AA265" t="str">
            <v>January 2023</v>
          </cell>
          <cell r="AB265">
            <v>65344.13</v>
          </cell>
          <cell r="AD265">
            <v>103439764.45</v>
          </cell>
          <cell r="AE265">
            <v>103439764.45</v>
          </cell>
          <cell r="AF265" t="str">
            <v>103439764.45</v>
          </cell>
        </row>
        <row r="266">
          <cell r="F266" t="str">
            <v>FR0007453477</v>
          </cell>
          <cell r="G266" t="str">
            <v>7672</v>
          </cell>
          <cell r="H266" t="str">
            <v>173413</v>
          </cell>
          <cell r="J266" t="str">
            <v>Share</v>
          </cell>
          <cell r="K266" t="str">
            <v>RENMO</v>
          </cell>
          <cell r="L266" t="str">
            <v>RENTABILITE MOBILIERE</v>
          </cell>
          <cell r="M266" t="str">
            <v>Classic Share</v>
          </cell>
          <cell r="N266" t="str">
            <v>C</v>
          </cell>
          <cell r="O266">
            <v>5.0127126865999998E-3</v>
          </cell>
          <cell r="P266" t="str">
            <v>N</v>
          </cell>
          <cell r="Q266" t="str">
            <v>138964</v>
          </cell>
          <cell r="R266" t="str">
            <v>183263</v>
          </cell>
          <cell r="T266" t="str">
            <v>BENCHMARK RENTABILITE MOBILIERE</v>
          </cell>
          <cell r="U266" t="str">
            <v>40% EURO STOXX 50 (EUR) NR + 10% MSCI World (USD) NR + 10% Refinitiv Convertible Bonds Global Focus (hedged in EUR) RI + 40% Cash Index Euro Short Term Rate (EUR) RI 365 Days</v>
          </cell>
          <cell r="V266" t="str">
            <v>Performance Benchmark</v>
          </cell>
          <cell r="W266" t="str">
            <v>EUR</v>
          </cell>
          <cell r="X266" t="str">
            <v>EUR</v>
          </cell>
          <cell r="Y266">
            <v>44952</v>
          </cell>
          <cell r="Z266">
            <v>33235</v>
          </cell>
          <cell r="AA266" t="str">
            <v>January 2023</v>
          </cell>
          <cell r="AB266">
            <v>4938.62</v>
          </cell>
          <cell r="AD266">
            <v>39933698.600000001</v>
          </cell>
          <cell r="AE266">
            <v>39933698.600000001</v>
          </cell>
          <cell r="AF266" t="str">
            <v>39933698.6</v>
          </cell>
        </row>
        <row r="267">
          <cell r="F267" t="str">
            <v>FR0007457825</v>
          </cell>
          <cell r="G267" t="str">
            <v>4337</v>
          </cell>
          <cell r="H267" t="str">
            <v>134429</v>
          </cell>
          <cell r="J267" t="str">
            <v>Share</v>
          </cell>
          <cell r="K267" t="str">
            <v>VALR3</v>
          </cell>
          <cell r="L267" t="str">
            <v>VALRETRAITE 3</v>
          </cell>
          <cell r="M267" t="str">
            <v>Classic share Distri</v>
          </cell>
          <cell r="N267" t="str">
            <v>D</v>
          </cell>
          <cell r="O267">
            <v>5.5154047258999996E-3</v>
          </cell>
          <cell r="P267" t="str">
            <v>N</v>
          </cell>
          <cell r="Q267" t="str">
            <v>179684</v>
          </cell>
          <cell r="T267" t="str">
            <v>BM Valretraite 3 (Management)</v>
          </cell>
          <cell r="U267" t="str">
            <v>BM Valretraite 3 (Management)</v>
          </cell>
          <cell r="W267" t="str">
            <v>EUR</v>
          </cell>
          <cell r="X267" t="str">
            <v>EUR</v>
          </cell>
          <cell r="Y267">
            <v>44957</v>
          </cell>
          <cell r="Z267">
            <v>36282</v>
          </cell>
          <cell r="AA267" t="str">
            <v>January 2023</v>
          </cell>
          <cell r="AB267">
            <v>5169.47</v>
          </cell>
          <cell r="AD267">
            <v>12432579.689999999</v>
          </cell>
          <cell r="AE267">
            <v>12432579.689999999</v>
          </cell>
          <cell r="AF267" t="str">
            <v>12432579.69</v>
          </cell>
        </row>
        <row r="268">
          <cell r="F268" t="str">
            <v>FR0007457866</v>
          </cell>
          <cell r="G268" t="str">
            <v>862</v>
          </cell>
          <cell r="H268" t="str">
            <v>6883</v>
          </cell>
          <cell r="J268" t="str">
            <v>Share</v>
          </cell>
          <cell r="K268" t="str">
            <v>ATH5</v>
          </cell>
          <cell r="L268" t="str">
            <v>CARDIF BNPP AM Sustainable Europe Equity</v>
          </cell>
          <cell r="M268" t="str">
            <v>Classic share Distri</v>
          </cell>
          <cell r="N268" t="str">
            <v>D</v>
          </cell>
          <cell r="O268">
            <v>1.9616643575000002E-3</v>
          </cell>
          <cell r="P268" t="str">
            <v>N</v>
          </cell>
          <cell r="Q268" t="str">
            <v>135875</v>
          </cell>
          <cell r="R268" t="str">
            <v>193603</v>
          </cell>
          <cell r="T268" t="str">
            <v>MSCI Europe (EUR) (NR) &gt; 311212</v>
          </cell>
          <cell r="U268" t="str">
            <v>MSCI Europe (NR)</v>
          </cell>
          <cell r="V268" t="str">
            <v>Official Benchmark</v>
          </cell>
          <cell r="W268" t="str">
            <v>EUR</v>
          </cell>
          <cell r="X268" t="str">
            <v>EUR</v>
          </cell>
          <cell r="Y268">
            <v>44985</v>
          </cell>
          <cell r="Z268">
            <v>34754</v>
          </cell>
          <cell r="AA268" t="str">
            <v>February 2023</v>
          </cell>
          <cell r="AB268">
            <v>8708.2199999999993</v>
          </cell>
          <cell r="AD268">
            <v>235958122.78999999</v>
          </cell>
          <cell r="AE268">
            <v>235958122.78999999</v>
          </cell>
          <cell r="AF268" t="str">
            <v>235958122.79</v>
          </cell>
        </row>
        <row r="269">
          <cell r="F269" t="str">
            <v>FR0007459805</v>
          </cell>
          <cell r="G269" t="str">
            <v>4336</v>
          </cell>
          <cell r="H269" t="str">
            <v>134428</v>
          </cell>
          <cell r="J269" t="str">
            <v>Share</v>
          </cell>
          <cell r="K269" t="str">
            <v>VALR2</v>
          </cell>
          <cell r="L269" t="str">
            <v>VALRETRAITE 2</v>
          </cell>
          <cell r="M269" t="str">
            <v>Classic share Distri</v>
          </cell>
          <cell r="N269" t="str">
            <v>D</v>
          </cell>
          <cell r="O269">
            <v>6.0181340571999996E-3</v>
          </cell>
          <cell r="P269" t="str">
            <v>N</v>
          </cell>
          <cell r="Q269" t="str">
            <v>176651</v>
          </cell>
          <cell r="T269" t="str">
            <v>Bench Valretraite 2</v>
          </cell>
          <cell r="U269" t="str">
            <v>Bench Valretraite 2</v>
          </cell>
          <cell r="W269" t="str">
            <v>EUR</v>
          </cell>
          <cell r="X269" t="str">
            <v>EUR</v>
          </cell>
          <cell r="Y269">
            <v>44985</v>
          </cell>
          <cell r="Z269">
            <v>35065</v>
          </cell>
          <cell r="AA269" t="str">
            <v>February 2023</v>
          </cell>
          <cell r="AB269">
            <v>5487.57</v>
          </cell>
          <cell r="AD269">
            <v>75904142</v>
          </cell>
          <cell r="AE269">
            <v>75904142</v>
          </cell>
          <cell r="AF269" t="str">
            <v>75904142</v>
          </cell>
        </row>
        <row r="270">
          <cell r="F270" t="str">
            <v>FR0007471198</v>
          </cell>
          <cell r="G270" t="str">
            <v>408</v>
          </cell>
          <cell r="H270" t="str">
            <v>803</v>
          </cell>
          <cell r="J270" t="str">
            <v>Share</v>
          </cell>
          <cell r="K270" t="str">
            <v>NUTS</v>
          </cell>
          <cell r="L270" t="str">
            <v>ACTIONS MONDE BNPP AM</v>
          </cell>
          <cell r="M270" t="str">
            <v>Classic share Distri</v>
          </cell>
          <cell r="N270" t="str">
            <v>D</v>
          </cell>
          <cell r="O270">
            <v>5.0012569770000001E-4</v>
          </cell>
          <cell r="P270" t="str">
            <v>N</v>
          </cell>
          <cell r="Q270" t="str">
            <v>779</v>
          </cell>
          <cell r="R270" t="str">
            <v>191896</v>
          </cell>
          <cell r="T270" t="str">
            <v>BENCH LT ACTIONS MONDE BNPP IP</v>
          </cell>
          <cell r="U270" t="str">
            <v>57% MSCI AC World ex-USA (USD) NR + 43% MSCI USA (Hedged in EUR) NR</v>
          </cell>
          <cell r="V270" t="str">
            <v>Performance Benchmark</v>
          </cell>
          <cell r="W270" t="str">
            <v>EUR</v>
          </cell>
          <cell r="X270" t="str">
            <v>EUR</v>
          </cell>
          <cell r="Y270">
            <v>44985</v>
          </cell>
          <cell r="Z270">
            <v>37985</v>
          </cell>
          <cell r="AA270" t="str">
            <v>February 2023</v>
          </cell>
          <cell r="AB270">
            <v>3211.09</v>
          </cell>
          <cell r="AD270">
            <v>114705247.34999999</v>
          </cell>
          <cell r="AE270">
            <v>114705247.34999999</v>
          </cell>
          <cell r="AF270" t="str">
            <v>114705247.35</v>
          </cell>
        </row>
        <row r="271">
          <cell r="F271" t="str">
            <v>FR0007472519</v>
          </cell>
          <cell r="G271" t="str">
            <v>932</v>
          </cell>
          <cell r="H271" t="str">
            <v>6661</v>
          </cell>
          <cell r="J271" t="str">
            <v>Share</v>
          </cell>
          <cell r="K271" t="str">
            <v>JASMIN</v>
          </cell>
          <cell r="L271" t="str">
            <v>NATIO FONDS JASMIN</v>
          </cell>
          <cell r="M271" t="str">
            <v>Classic Share</v>
          </cell>
          <cell r="N271" t="str">
            <v>C</v>
          </cell>
          <cell r="O271">
            <v>1.4009952910999999E-3</v>
          </cell>
          <cell r="P271" t="str">
            <v>N</v>
          </cell>
          <cell r="T271" t="str">
            <v>No BM</v>
          </cell>
          <cell r="U271" t="str">
            <v>No BM</v>
          </cell>
          <cell r="W271" t="str">
            <v>EUR</v>
          </cell>
          <cell r="X271" t="str">
            <v>EUR</v>
          </cell>
          <cell r="Y271">
            <v>44951</v>
          </cell>
          <cell r="Z271">
            <v>36585</v>
          </cell>
          <cell r="AA271" t="str">
            <v>January 2023</v>
          </cell>
          <cell r="AB271">
            <v>2863.89</v>
          </cell>
          <cell r="AD271">
            <v>97661727.629999995</v>
          </cell>
          <cell r="AE271">
            <v>97661727.629999995</v>
          </cell>
          <cell r="AF271" t="str">
            <v>97661727.63</v>
          </cell>
        </row>
        <row r="272">
          <cell r="F272" t="str">
            <v>FR0007474861</v>
          </cell>
          <cell r="G272" t="str">
            <v>877</v>
          </cell>
          <cell r="H272" t="str">
            <v>6664</v>
          </cell>
          <cell r="J272" t="str">
            <v>Share</v>
          </cell>
          <cell r="K272" t="str">
            <v>COL1</v>
          </cell>
          <cell r="L272" t="str">
            <v>CARDIF BNPP AM Sustainable Euro Equity</v>
          </cell>
          <cell r="M272" t="str">
            <v>Classic share Distri</v>
          </cell>
          <cell r="N272" t="str">
            <v>D</v>
          </cell>
          <cell r="O272">
            <v>3.2870141667000002E-3</v>
          </cell>
          <cell r="P272" t="str">
            <v>N</v>
          </cell>
          <cell r="Q272" t="str">
            <v>129634</v>
          </cell>
          <cell r="R272" t="str">
            <v>192491</v>
          </cell>
          <cell r="T272" t="str">
            <v>EUROSTOXX 50 (NR) &gt; 02/11/11 &gt; CAC 40 (CLOT) (ND)</v>
          </cell>
          <cell r="U272" t="str">
            <v>EURO STOXX 50 (NR)</v>
          </cell>
          <cell r="V272" t="str">
            <v>Official Benchmark</v>
          </cell>
          <cell r="W272" t="str">
            <v>EUR</v>
          </cell>
          <cell r="X272" t="str">
            <v>EUR</v>
          </cell>
          <cell r="Y272">
            <v>44985</v>
          </cell>
          <cell r="Z272">
            <v>34243</v>
          </cell>
          <cell r="AA272" t="str">
            <v>February 2023</v>
          </cell>
          <cell r="AB272">
            <v>5894.13</v>
          </cell>
          <cell r="AD272">
            <v>558097973.01999998</v>
          </cell>
          <cell r="AE272">
            <v>558097973.01999998</v>
          </cell>
          <cell r="AF272" t="str">
            <v>558097973.02</v>
          </cell>
        </row>
        <row r="273">
          <cell r="F273" t="str">
            <v>FR0007475868</v>
          </cell>
          <cell r="G273" t="str">
            <v>23192</v>
          </cell>
          <cell r="H273" t="str">
            <v>139350</v>
          </cell>
          <cell r="J273" t="str">
            <v>Share</v>
          </cell>
          <cell r="K273" t="str">
            <v>HAMFL</v>
          </cell>
          <cell r="L273" t="str">
            <v>HAMELIN DIVERSIFIE FLEX II</v>
          </cell>
          <cell r="M273" t="str">
            <v>M</v>
          </cell>
          <cell r="N273" t="str">
            <v>C</v>
          </cell>
          <cell r="O273">
            <v>1.7014536527999999E-3</v>
          </cell>
          <cell r="P273" t="str">
            <v>N</v>
          </cell>
          <cell r="Q273" t="str">
            <v>179633</v>
          </cell>
          <cell r="R273" t="str">
            <v>193027</v>
          </cell>
          <cell r="T273" t="str">
            <v>BM Hamelin Diversifie Flex II</v>
          </cell>
          <cell r="U273" t="str">
            <v>70% iBoxx Euro Overall (RI) + 30% MSCI EMU (NR)</v>
          </cell>
          <cell r="V273" t="str">
            <v>Official Benchmark</v>
          </cell>
          <cell r="W273" t="str">
            <v>EUR</v>
          </cell>
          <cell r="X273" t="str">
            <v>EUR</v>
          </cell>
          <cell r="Y273">
            <v>44957</v>
          </cell>
          <cell r="Z273">
            <v>37253</v>
          </cell>
          <cell r="AA273" t="str">
            <v>January 2023</v>
          </cell>
          <cell r="AB273">
            <v>3609.21</v>
          </cell>
          <cell r="AD273">
            <v>89367794.730000004</v>
          </cell>
          <cell r="AE273">
            <v>90392196.209999993</v>
          </cell>
          <cell r="AF273" t="str">
            <v>90392196.21</v>
          </cell>
        </row>
        <row r="274">
          <cell r="F274" t="str">
            <v>FR0007478953</v>
          </cell>
          <cell r="G274" t="str">
            <v>863</v>
          </cell>
          <cell r="H274" t="str">
            <v>6672</v>
          </cell>
          <cell r="J274" t="str">
            <v>Share</v>
          </cell>
          <cell r="K274" t="str">
            <v>ATL</v>
          </cell>
          <cell r="L274" t="str">
            <v>Natio-Fonds ATLANTIC</v>
          </cell>
          <cell r="M274" t="str">
            <v>Classic Share</v>
          </cell>
          <cell r="N274" t="str">
            <v>C</v>
          </cell>
          <cell r="O274">
            <v>1.7956189053999999E-3</v>
          </cell>
          <cell r="P274" t="str">
            <v>N</v>
          </cell>
          <cell r="Q274" t="str">
            <v>179397</v>
          </cell>
          <cell r="R274" t="str">
            <v>194107</v>
          </cell>
          <cell r="T274" t="str">
            <v>BM ESTRON Daily Cap Index</v>
          </cell>
          <cell r="U274" t="str">
            <v>Cash Index Euro Short Term Rate (EUR) RI 365 Days</v>
          </cell>
          <cell r="V274" t="str">
            <v>Official Benchmark</v>
          </cell>
          <cell r="W274" t="str">
            <v>EUR</v>
          </cell>
          <cell r="X274" t="str">
            <v>EUR</v>
          </cell>
          <cell r="Y274">
            <v>44985</v>
          </cell>
          <cell r="Z274">
            <v>38527</v>
          </cell>
          <cell r="AA274" t="str">
            <v>February 2023</v>
          </cell>
          <cell r="AB274">
            <v>2790.59</v>
          </cell>
          <cell r="AD274">
            <v>170226.28</v>
          </cell>
          <cell r="AE274">
            <v>170226.28</v>
          </cell>
          <cell r="AF274" t="str">
            <v>170226.28</v>
          </cell>
        </row>
        <row r="275">
          <cell r="F275" t="str">
            <v>FR0007483219</v>
          </cell>
          <cell r="G275" t="str">
            <v>505</v>
          </cell>
          <cell r="H275" t="str">
            <v>547</v>
          </cell>
          <cell r="J275" t="str">
            <v>Share</v>
          </cell>
          <cell r="K275" t="str">
            <v>PLUS</v>
          </cell>
          <cell r="L275" t="str">
            <v>OBJECTIF PLUS</v>
          </cell>
          <cell r="M275" t="str">
            <v>Classic Share</v>
          </cell>
          <cell r="N275" t="str">
            <v>C</v>
          </cell>
          <cell r="O275">
            <v>1.0050985608300001E-2</v>
          </cell>
          <cell r="P275" t="str">
            <v>N</v>
          </cell>
          <cell r="Q275" t="str">
            <v>137704</v>
          </cell>
          <cell r="T275" t="str">
            <v>BENCHMARK OBJECTIF PLUS</v>
          </cell>
          <cell r="U275" t="str">
            <v>BENCHMARK OBJECTIF PLUS</v>
          </cell>
          <cell r="W275" t="str">
            <v>EUR</v>
          </cell>
          <cell r="X275" t="str">
            <v>EUR</v>
          </cell>
          <cell r="Y275">
            <v>44985</v>
          </cell>
          <cell r="Z275">
            <v>34307</v>
          </cell>
          <cell r="AA275" t="str">
            <v>February 2023</v>
          </cell>
          <cell r="AB275">
            <v>288.18</v>
          </cell>
          <cell r="AD275">
            <v>10242829.98</v>
          </cell>
          <cell r="AE275">
            <v>10242829.98</v>
          </cell>
          <cell r="AF275" t="str">
            <v>10242829.98</v>
          </cell>
        </row>
        <row r="276">
          <cell r="F276" t="str">
            <v>FR0007484142</v>
          </cell>
          <cell r="G276" t="str">
            <v>7678</v>
          </cell>
          <cell r="H276" t="str">
            <v>123064</v>
          </cell>
          <cell r="J276" t="str">
            <v>Share</v>
          </cell>
          <cell r="K276" t="str">
            <v>31360AA</v>
          </cell>
          <cell r="L276" t="str">
            <v>CLICHY PREMIERE</v>
          </cell>
          <cell r="M276" t="str">
            <v>Classic share Distri</v>
          </cell>
          <cell r="N276" t="str">
            <v>D</v>
          </cell>
          <cell r="O276">
            <v>3.0045854431999999E-3</v>
          </cell>
          <cell r="P276" t="str">
            <v>N</v>
          </cell>
          <cell r="Q276" t="str">
            <v>123325</v>
          </cell>
          <cell r="R276" t="str">
            <v>181337</v>
          </cell>
          <cell r="T276" t="str">
            <v>IBOXX EURO CORP 1-5 Yr (RI)&gt;301111</v>
          </cell>
          <cell r="U276" t="str">
            <v>iBoxx Euro Corporates 1- 5 Years (RI)</v>
          </cell>
          <cell r="V276" t="str">
            <v>Official Benchmark</v>
          </cell>
          <cell r="W276" t="str">
            <v>EUR</v>
          </cell>
          <cell r="X276" t="str">
            <v>EUR</v>
          </cell>
          <cell r="Y276">
            <v>44985</v>
          </cell>
          <cell r="Z276">
            <v>33903</v>
          </cell>
          <cell r="AA276" t="str">
            <v>February 2023</v>
          </cell>
          <cell r="AB276">
            <v>4222.0200000000004</v>
          </cell>
          <cell r="AD276">
            <v>22697597.719999999</v>
          </cell>
          <cell r="AE276">
            <v>22697597.719999999</v>
          </cell>
          <cell r="AF276" t="str">
            <v>22697597.72</v>
          </cell>
        </row>
        <row r="277">
          <cell r="F277" t="str">
            <v>FR0007493358</v>
          </cell>
          <cell r="G277" t="str">
            <v>876</v>
          </cell>
          <cell r="H277" t="str">
            <v>6684</v>
          </cell>
          <cell r="J277" t="str">
            <v>Share</v>
          </cell>
          <cell r="K277" t="str">
            <v>COIN</v>
          </cell>
          <cell r="L277" t="str">
            <v>Natio-Fonds COLLINE INTERNATIONAL</v>
          </cell>
          <cell r="M277" t="str">
            <v>Classic share Distri</v>
          </cell>
          <cell r="N277" t="str">
            <v>D</v>
          </cell>
          <cell r="O277">
            <v>6.2921918861999996E-3</v>
          </cell>
          <cell r="P277" t="str">
            <v>N</v>
          </cell>
          <cell r="Q277" t="str">
            <v>169349</v>
          </cell>
          <cell r="R277" t="str">
            <v>194376</v>
          </cell>
          <cell r="T277" t="str">
            <v>MSCI World (NR)</v>
          </cell>
          <cell r="U277" t="str">
            <v>MSCI World (NR)</v>
          </cell>
          <cell r="V277" t="str">
            <v>Official Benchmark</v>
          </cell>
          <cell r="W277" t="str">
            <v>EUR</v>
          </cell>
          <cell r="X277" t="str">
            <v>EUR</v>
          </cell>
          <cell r="Y277">
            <v>44953</v>
          </cell>
          <cell r="Z277">
            <v>37050</v>
          </cell>
          <cell r="AA277" t="str">
            <v>January 2023</v>
          </cell>
          <cell r="AB277">
            <v>13138.05</v>
          </cell>
          <cell r="AD277">
            <v>268068948.50999999</v>
          </cell>
          <cell r="AE277">
            <v>268068948.50999999</v>
          </cell>
          <cell r="AF277" t="str">
            <v>268068948.51</v>
          </cell>
        </row>
        <row r="278">
          <cell r="F278" t="str">
            <v>FR0007494158</v>
          </cell>
          <cell r="G278" t="str">
            <v>4331</v>
          </cell>
          <cell r="H278" t="str">
            <v>130533</v>
          </cell>
          <cell r="J278" t="str">
            <v>Share</v>
          </cell>
          <cell r="K278" t="str">
            <v>SUR35</v>
          </cell>
          <cell r="L278" t="str">
            <v>CARDIF BNPP AM THEMATIQUES DURABLES</v>
          </cell>
          <cell r="M278" t="str">
            <v>Classic share Distri</v>
          </cell>
          <cell r="N278" t="str">
            <v>D</v>
          </cell>
          <cell r="O278">
            <v>1.0005015083E-3</v>
          </cell>
          <cell r="P278" t="str">
            <v>N</v>
          </cell>
          <cell r="Q278" t="str">
            <v>179941</v>
          </cell>
          <cell r="R278" t="str">
            <v>194244</v>
          </cell>
          <cell r="T278" t="str">
            <v>BM CARDIF BNPP AM THEMATIQUES DURABLES(Official)</v>
          </cell>
          <cell r="U278" t="str">
            <v>MSCI AC World (EUR) NR</v>
          </cell>
          <cell r="V278" t="str">
            <v>Official Benchmark</v>
          </cell>
          <cell r="W278" t="str">
            <v>EUR</v>
          </cell>
          <cell r="X278" t="str">
            <v>EUR</v>
          </cell>
          <cell r="Y278">
            <v>44984</v>
          </cell>
          <cell r="Z278">
            <v>34890</v>
          </cell>
          <cell r="AA278" t="str">
            <v>February 2023</v>
          </cell>
          <cell r="AB278">
            <v>4634.83</v>
          </cell>
          <cell r="AD278">
            <v>119087368.98</v>
          </cell>
          <cell r="AE278">
            <v>119087368.98</v>
          </cell>
          <cell r="AF278" t="str">
            <v>119087368.98</v>
          </cell>
        </row>
        <row r="279">
          <cell r="F279" t="str">
            <v>FR0007496047</v>
          </cell>
          <cell r="G279" t="str">
            <v>781</v>
          </cell>
          <cell r="H279" t="str">
            <v>6707</v>
          </cell>
          <cell r="J279" t="str">
            <v>Share</v>
          </cell>
          <cell r="K279" t="str">
            <v>CASI</v>
          </cell>
          <cell r="L279" t="str">
            <v>BNP PARIBAS CASH INVEST</v>
          </cell>
          <cell r="M279" t="str">
            <v>Classic Share</v>
          </cell>
          <cell r="N279" t="str">
            <v>C</v>
          </cell>
          <cell r="O279">
            <v>1.4353745165E-3</v>
          </cell>
          <cell r="P279" t="str">
            <v>N</v>
          </cell>
          <cell r="Q279" t="str">
            <v>169437</v>
          </cell>
          <cell r="R279" t="str">
            <v>194102</v>
          </cell>
          <cell r="T279" t="str">
            <v>ESTRON 360 days daily cap</v>
          </cell>
          <cell r="U279" t="str">
            <v>Cash Index Euro Short Term Rate (EUR) RI 360 Days</v>
          </cell>
          <cell r="V279" t="str">
            <v>Official Benchmark</v>
          </cell>
          <cell r="W279" t="str">
            <v>EUR</v>
          </cell>
          <cell r="X279" t="str">
            <v>EUR</v>
          </cell>
          <cell r="Y279">
            <v>44985</v>
          </cell>
          <cell r="Z279">
            <v>35506</v>
          </cell>
          <cell r="AA279" t="str">
            <v>February 2023</v>
          </cell>
          <cell r="AB279">
            <v>2254.4870000000001</v>
          </cell>
          <cell r="AD279">
            <v>537496416.17999995</v>
          </cell>
          <cell r="AE279">
            <v>5436769139.4700003</v>
          </cell>
          <cell r="AF279" t="str">
            <v>5436769139.47</v>
          </cell>
        </row>
        <row r="280">
          <cell r="F280" t="str">
            <v>FR0010009142</v>
          </cell>
          <cell r="G280" t="str">
            <v>2336</v>
          </cell>
          <cell r="H280" t="str">
            <v>10683</v>
          </cell>
          <cell r="J280" t="str">
            <v>Share</v>
          </cell>
          <cell r="K280" t="str">
            <v>MIDCAP</v>
          </cell>
          <cell r="L280" t="str">
            <v>CARDIF BNPP IP SMID CAP EUROPE</v>
          </cell>
          <cell r="M280" t="str">
            <v>Classic share Distri</v>
          </cell>
          <cell r="N280" t="str">
            <v>D</v>
          </cell>
          <cell r="O280">
            <v>3.7449266934000002E-3</v>
          </cell>
          <cell r="P280" t="str">
            <v>N</v>
          </cell>
          <cell r="Q280" t="str">
            <v>125908</v>
          </cell>
          <cell r="R280" t="str">
            <v>194487</v>
          </cell>
          <cell r="T280" t="str">
            <v>50% MSCI Europe Small Caps (EUR) NR + 50% MSCI Europe Mid Ca</v>
          </cell>
          <cell r="U280" t="str">
            <v>50% STOXX Europe Small 200 (USD) NR + 50% STOXX Europe Mid 200 (EUR) NR</v>
          </cell>
          <cell r="V280" t="str">
            <v>Official Benchmark</v>
          </cell>
          <cell r="W280" t="str">
            <v>EUR</v>
          </cell>
          <cell r="X280" t="str">
            <v>EUR</v>
          </cell>
          <cell r="Y280">
            <v>44985</v>
          </cell>
          <cell r="Z280">
            <v>37842</v>
          </cell>
          <cell r="AA280" t="str">
            <v>February 2023</v>
          </cell>
          <cell r="AB280">
            <v>4747.79</v>
          </cell>
          <cell r="AD280">
            <v>147233863.74000001</v>
          </cell>
          <cell r="AE280">
            <v>147233863.74000001</v>
          </cell>
          <cell r="AF280" t="str">
            <v>147233863.74</v>
          </cell>
        </row>
        <row r="281">
          <cell r="F281" t="str">
            <v>FR0010021576</v>
          </cell>
          <cell r="G281" t="str">
            <v>788</v>
          </cell>
          <cell r="H281" t="str">
            <v>6541</v>
          </cell>
          <cell r="J281" t="str">
            <v>Share</v>
          </cell>
          <cell r="K281" t="str">
            <v>NER</v>
          </cell>
          <cell r="L281" t="str">
            <v>BNP Paribas Perspectives Moyen Terme</v>
          </cell>
          <cell r="M281" t="str">
            <v>Classic share Distri</v>
          </cell>
          <cell r="N281" t="str">
            <v>D</v>
          </cell>
          <cell r="O281">
            <v>1.00504404115E-2</v>
          </cell>
          <cell r="P281" t="str">
            <v>N</v>
          </cell>
          <cell r="Q281" t="str">
            <v>140924</v>
          </cell>
          <cell r="R281" t="str">
            <v>201780</v>
          </cell>
          <cell r="T281" t="str">
            <v>Bench BNP Paribas Perspectives Moyen Terme</v>
          </cell>
          <cell r="U281" t="str">
            <v>2.43% MSCI China (USD) NR + 7.28% MSCI Japan (Hedged in EUR) NR + 6.76% JPM EMBI Global (hedged in EUR) RI + 16.34% Bloomberg Euro Aggregate Treasury (EUR) RI + 5.77% ICE BofAML Euro Currency Non-Financial High Yield BB-B Constrained (EUR) RI + 8.17% Bloomberg Euro Aggregate Corporate (EUR) RI + 5.49% Bloomberg Euro Inflation Linked Eurozone All CPI (EUR) RI + 5.12% MSCI Emerging Markets (EUR) NR + 14.67% MSCI USA (Hedged in EUR) NR + 15.45% MSCI Europe (Hedged in EUR) NR + 10.27% MSCI EMU Micro cap (EUR) NR + 2.25% Bloomberg US Aggregate Corporate (Hedged in EUR) RI</v>
          </cell>
          <cell r="V281" t="str">
            <v>Performance Benchmark</v>
          </cell>
          <cell r="W281" t="str">
            <v>EUR</v>
          </cell>
          <cell r="X281" t="str">
            <v>EUR</v>
          </cell>
          <cell r="Y281">
            <v>44985</v>
          </cell>
          <cell r="Z281">
            <v>37924</v>
          </cell>
          <cell r="AA281" t="str">
            <v>February 2023</v>
          </cell>
          <cell r="AB281">
            <v>34.752800000000001</v>
          </cell>
          <cell r="AD281">
            <v>53480607.57</v>
          </cell>
          <cell r="AE281">
            <v>219920616.41999999</v>
          </cell>
          <cell r="AF281" t="str">
            <v>219920616.42</v>
          </cell>
        </row>
        <row r="282">
          <cell r="F282" t="str">
            <v>FR0010028761</v>
          </cell>
          <cell r="G282" t="str">
            <v>784</v>
          </cell>
          <cell r="H282" t="str">
            <v>6590</v>
          </cell>
          <cell r="J282" t="str">
            <v>Share</v>
          </cell>
          <cell r="K282" t="str">
            <v>NFOC</v>
          </cell>
          <cell r="L282" t="str">
            <v>BNP PARIBAS CONVERTIBLES EUROPE</v>
          </cell>
          <cell r="M282" t="str">
            <v>Classic Share</v>
          </cell>
          <cell r="N282" t="str">
            <v>C</v>
          </cell>
          <cell r="O282">
            <v>1.20726832492E-2</v>
          </cell>
          <cell r="P282" t="str">
            <v>N</v>
          </cell>
          <cell r="Q282" t="str">
            <v>7491</v>
          </cell>
          <cell r="R282" t="str">
            <v>194220</v>
          </cell>
          <cell r="T282" t="str">
            <v>UBS Convertible Europe (Hedged in EUR) RI</v>
          </cell>
          <cell r="U282" t="str">
            <v>Refinitiv Convertibles Europe (Hedged in EUR) RI</v>
          </cell>
          <cell r="V282" t="str">
            <v>Official Benchmark</v>
          </cell>
          <cell r="W282" t="str">
            <v>EUR</v>
          </cell>
          <cell r="X282" t="str">
            <v>EUR</v>
          </cell>
          <cell r="Y282">
            <v>44985</v>
          </cell>
          <cell r="Z282">
            <v>32367</v>
          </cell>
          <cell r="AA282" t="str">
            <v>February 2023</v>
          </cell>
          <cell r="AB282">
            <v>58.41</v>
          </cell>
          <cell r="AD282">
            <v>49345894.450000003</v>
          </cell>
          <cell r="AE282">
            <v>75251506.780000001</v>
          </cell>
          <cell r="AF282" t="str">
            <v>75251506.78</v>
          </cell>
        </row>
        <row r="283">
          <cell r="F283" t="str">
            <v>FR0010028902</v>
          </cell>
          <cell r="G283" t="str">
            <v>777</v>
          </cell>
          <cell r="H283" t="str">
            <v>6587</v>
          </cell>
          <cell r="J283" t="str">
            <v>Share</v>
          </cell>
          <cell r="K283" t="str">
            <v>NFROFF</v>
          </cell>
          <cell r="L283" t="str">
            <v>BNP PARIBAS VALEURS FRANCAISES ISR</v>
          </cell>
          <cell r="M283" t="str">
            <v>Classic Share</v>
          </cell>
          <cell r="N283" t="str">
            <v>C</v>
          </cell>
          <cell r="O283">
            <v>1.8163869117700002E-2</v>
          </cell>
          <cell r="P283" t="str">
            <v>N</v>
          </cell>
          <cell r="Q283" t="str">
            <v>7473</v>
          </cell>
          <cell r="R283" t="str">
            <v>194345</v>
          </cell>
          <cell r="T283" t="str">
            <v>SBF 120 (NR) &gt; 12/93</v>
          </cell>
          <cell r="U283" t="str">
            <v>SBF 120 (EUR) NR</v>
          </cell>
          <cell r="V283" t="str">
            <v>Official Benchmark</v>
          </cell>
          <cell r="W283" t="str">
            <v>EUR</v>
          </cell>
          <cell r="X283" t="str">
            <v>EUR</v>
          </cell>
          <cell r="Y283">
            <v>44985</v>
          </cell>
          <cell r="Z283">
            <v>33235</v>
          </cell>
          <cell r="AA283" t="str">
            <v>February 2023</v>
          </cell>
          <cell r="AB283">
            <v>243.01</v>
          </cell>
          <cell r="AD283">
            <v>281568258.56999999</v>
          </cell>
          <cell r="AE283">
            <v>325310793.88999999</v>
          </cell>
          <cell r="AF283" t="str">
            <v>325310793.89</v>
          </cell>
        </row>
        <row r="284">
          <cell r="F284" t="str">
            <v>FR0010028910</v>
          </cell>
          <cell r="G284" t="str">
            <v>767</v>
          </cell>
          <cell r="H284" t="str">
            <v>6584</v>
          </cell>
          <cell r="J284" t="str">
            <v>Share</v>
          </cell>
          <cell r="K284" t="str">
            <v>AEUOFF</v>
          </cell>
          <cell r="L284" t="str">
            <v>BNP PARIBAS ACTIONS PATRIMOINE ISR</v>
          </cell>
          <cell r="M284" t="str">
            <v>Classic Share</v>
          </cell>
          <cell r="N284" t="str">
            <v>C</v>
          </cell>
          <cell r="O284">
            <v>1.8163869117700002E-2</v>
          </cell>
          <cell r="P284" t="str">
            <v>N</v>
          </cell>
          <cell r="Q284" t="str">
            <v>179629</v>
          </cell>
          <cell r="R284" t="str">
            <v>193029</v>
          </cell>
          <cell r="T284" t="str">
            <v>BM BNP Paribas Actions Patrimoine ISR</v>
          </cell>
          <cell r="U284" t="str">
            <v>MSCI EMU (EUR) NR</v>
          </cell>
          <cell r="V284" t="str">
            <v>Official Benchmark</v>
          </cell>
          <cell r="W284" t="str">
            <v>EUR</v>
          </cell>
          <cell r="X284" t="str">
            <v>EUR</v>
          </cell>
          <cell r="Y284">
            <v>44985</v>
          </cell>
          <cell r="Z284">
            <v>32465</v>
          </cell>
          <cell r="AA284" t="str">
            <v>February 2023</v>
          </cell>
          <cell r="AB284">
            <v>239.48</v>
          </cell>
          <cell r="AD284">
            <v>152675383.44999999</v>
          </cell>
          <cell r="AE284">
            <v>161655502.31999999</v>
          </cell>
          <cell r="AF284" t="str">
            <v>161655502.32</v>
          </cell>
        </row>
        <row r="285">
          <cell r="F285" t="str">
            <v>FR0010028969</v>
          </cell>
          <cell r="G285" t="str">
            <v>1055</v>
          </cell>
          <cell r="H285" t="str">
            <v>10153</v>
          </cell>
          <cell r="J285" t="str">
            <v>Share</v>
          </cell>
          <cell r="K285" t="str">
            <v>KLEE</v>
          </cell>
          <cell r="L285" t="str">
            <v>BNP PARIBAS EURO CLIMATE ALIGNED</v>
          </cell>
          <cell r="M285" t="str">
            <v>Classic share Distri</v>
          </cell>
          <cell r="N285" t="str">
            <v>D</v>
          </cell>
          <cell r="O285">
            <v>1.5113682699699999E-2</v>
          </cell>
          <cell r="P285" t="str">
            <v>N</v>
          </cell>
          <cell r="Q285" t="str">
            <v>10371</v>
          </cell>
          <cell r="R285" t="str">
            <v>192430</v>
          </cell>
          <cell r="T285" t="str">
            <v>MSCI EMU EUR NR</v>
          </cell>
          <cell r="U285" t="str">
            <v>MSCI EMU (NR)</v>
          </cell>
          <cell r="V285" t="str">
            <v>Official Benchmark</v>
          </cell>
          <cell r="W285" t="str">
            <v>EUR</v>
          </cell>
          <cell r="X285" t="str">
            <v>EUR</v>
          </cell>
          <cell r="Y285">
            <v>44985</v>
          </cell>
          <cell r="Z285">
            <v>37391</v>
          </cell>
          <cell r="AA285" t="str">
            <v>February 2023</v>
          </cell>
          <cell r="AB285">
            <v>273.56</v>
          </cell>
          <cell r="AD285">
            <v>22946129.800000001</v>
          </cell>
          <cell r="AE285">
            <v>99197358.659999996</v>
          </cell>
          <cell r="AF285" t="str">
            <v>99197358.66</v>
          </cell>
        </row>
        <row r="286">
          <cell r="F286" t="str">
            <v>FR0010036582</v>
          </cell>
          <cell r="G286" t="str">
            <v>4310</v>
          </cell>
          <cell r="H286" t="str">
            <v>134423</v>
          </cell>
          <cell r="J286" t="str">
            <v>Share</v>
          </cell>
          <cell r="K286" t="str">
            <v>IDRMS</v>
          </cell>
          <cell r="L286" t="str">
            <v>IDR-MSD</v>
          </cell>
          <cell r="M286" t="str">
            <v>Classic Share</v>
          </cell>
          <cell r="N286" t="str">
            <v>C</v>
          </cell>
          <cell r="O286">
            <v>2.0020289412000002E-3</v>
          </cell>
          <cell r="P286" t="str">
            <v>N</v>
          </cell>
          <cell r="Q286" t="str">
            <v>179927</v>
          </cell>
          <cell r="R286" t="str">
            <v>195034</v>
          </cell>
          <cell r="T286" t="str">
            <v>BM IDR MSD</v>
          </cell>
          <cell r="U286" t="str">
            <v>35% MSCI World (NR) + 30% S&amp;P 500 Composite (NR) + 30% JPM EMU 3- 5 years (RI) + 5% JPM GBI Europe (RI)</v>
          </cell>
          <cell r="V286" t="str">
            <v>Official Benchmark</v>
          </cell>
          <cell r="W286" t="str">
            <v>EUR</v>
          </cell>
          <cell r="X286" t="str">
            <v>EUR</v>
          </cell>
          <cell r="Y286">
            <v>44984</v>
          </cell>
          <cell r="Z286">
            <v>37984</v>
          </cell>
          <cell r="AA286" t="str">
            <v>February 2023</v>
          </cell>
          <cell r="AB286">
            <v>2833.24</v>
          </cell>
          <cell r="AD286">
            <v>24156241.739999998</v>
          </cell>
          <cell r="AE286">
            <v>24156241.739999998</v>
          </cell>
          <cell r="AF286" t="str">
            <v>24156241.74</v>
          </cell>
        </row>
        <row r="287">
          <cell r="F287" t="str">
            <v>FR0010045278</v>
          </cell>
          <cell r="G287" t="str">
            <v>2503</v>
          </cell>
          <cell r="H287" t="str">
            <v>12071</v>
          </cell>
          <cell r="J287" t="str">
            <v>Share</v>
          </cell>
          <cell r="K287" t="str">
            <v>COUPO</v>
          </cell>
          <cell r="L287" t="str">
            <v>BNP PARIBAS COUPOLE OBLIGATIONS</v>
          </cell>
          <cell r="M287" t="str">
            <v>Classic share Distri</v>
          </cell>
          <cell r="N287" t="str">
            <v>D</v>
          </cell>
          <cell r="O287">
            <v>7.0024638410000003E-4</v>
          </cell>
          <cell r="P287" t="str">
            <v>N</v>
          </cell>
          <cell r="Q287" t="str">
            <v>123590</v>
          </cell>
          <cell r="R287" t="str">
            <v>193372</v>
          </cell>
          <cell r="T287" t="str">
            <v>BENCHMARK BNP PARIBAS COUPOLE OBLIGATIONS(Official)</v>
          </cell>
          <cell r="U287" t="str">
            <v>40% Bloomberg Euro Aggregate Treasury (EUR) RI + 20% Bloomberg Euro Aggregate Corporate ex-Financials (EUR) RI + 20% Bloomberg Euro Aggregate Financials ex-Subordinated (EUR) RI + 20% Cash Index Euro Short Term Rate (EUR) RI 365 Days</v>
          </cell>
          <cell r="V287" t="str">
            <v>Official Benchmark</v>
          </cell>
          <cell r="W287" t="str">
            <v>EUR</v>
          </cell>
          <cell r="X287" t="str">
            <v>EUR</v>
          </cell>
          <cell r="Y287">
            <v>44985</v>
          </cell>
          <cell r="Z287">
            <v>38019</v>
          </cell>
          <cell r="AA287" t="str">
            <v>February 2023</v>
          </cell>
          <cell r="AB287">
            <v>1103.98</v>
          </cell>
          <cell r="AD287">
            <v>56454298.539999999</v>
          </cell>
          <cell r="AE287">
            <v>56454298.539999999</v>
          </cell>
          <cell r="AF287" t="str">
            <v>56454298.54</v>
          </cell>
        </row>
        <row r="288">
          <cell r="F288" t="str">
            <v>FR0010052266</v>
          </cell>
          <cell r="G288" t="str">
            <v>7723</v>
          </cell>
          <cell r="H288" t="str">
            <v>123078</v>
          </cell>
          <cell r="J288" t="str">
            <v>Share</v>
          </cell>
          <cell r="K288" t="str">
            <v>81111AA</v>
          </cell>
          <cell r="L288" t="str">
            <v>PERSEIS AVANTAGE CONVERTIBLES</v>
          </cell>
          <cell r="M288" t="str">
            <v>Classic Share</v>
          </cell>
          <cell r="N288" t="str">
            <v>C</v>
          </cell>
          <cell r="O288">
            <v>1.4099977432399999E-2</v>
          </cell>
          <cell r="P288" t="str">
            <v>N</v>
          </cell>
          <cell r="Q288" t="str">
            <v>125261</v>
          </cell>
          <cell r="R288" t="str">
            <v>204191</v>
          </cell>
          <cell r="T288" t="str">
            <v>(BM1) PERSEIS AVANTAGE CONVERTIBLES</v>
          </cell>
          <cell r="U288" t="str">
            <v>Refinitiv Convertible Europe (Hedged in EUR) RI</v>
          </cell>
          <cell r="V288" t="str">
            <v>Official Benchmark</v>
          </cell>
          <cell r="W288" t="str">
            <v>EUR</v>
          </cell>
          <cell r="X288" t="str">
            <v>EUR</v>
          </cell>
          <cell r="Y288">
            <v>44952</v>
          </cell>
          <cell r="Z288">
            <v>38092</v>
          </cell>
          <cell r="AA288" t="str">
            <v>January 2023</v>
          </cell>
          <cell r="AB288">
            <v>118.14</v>
          </cell>
          <cell r="AD288">
            <v>11776202.59</v>
          </cell>
          <cell r="AE288">
            <v>11776202.59</v>
          </cell>
          <cell r="AF288" t="str">
            <v>11776202.59</v>
          </cell>
        </row>
        <row r="289">
          <cell r="F289" t="str">
            <v>FR0010076430</v>
          </cell>
          <cell r="G289" t="str">
            <v>904</v>
          </cell>
          <cell r="H289" t="str">
            <v>6618</v>
          </cell>
          <cell r="J289" t="str">
            <v>Share</v>
          </cell>
          <cell r="K289" t="str">
            <v>SEQU</v>
          </cell>
          <cell r="L289" t="str">
            <v>BNP PARIBAS SELECTION DYNAMIQUE PEA</v>
          </cell>
          <cell r="M289" t="str">
            <v>Classic Share</v>
          </cell>
          <cell r="N289" t="str">
            <v>C</v>
          </cell>
          <cell r="O289">
            <v>1.8163421094200001E-2</v>
          </cell>
          <cell r="P289" t="str">
            <v>N</v>
          </cell>
          <cell r="Q289" t="str">
            <v>7456</v>
          </cell>
          <cell r="R289" t="str">
            <v>194442</v>
          </cell>
          <cell r="T289" t="str">
            <v>BM BNP PARIBAS SELECTION DYNAMIQUE PEA (Official)</v>
          </cell>
          <cell r="U289" t="str">
            <v>20% Cash Index Euro Short Term Rate (EUR) RI 365 Days + 80% MSCI EMU (EUR) NR</v>
          </cell>
          <cell r="V289" t="str">
            <v>Official Benchmark</v>
          </cell>
          <cell r="W289" t="str">
            <v>EUR</v>
          </cell>
          <cell r="X289" t="str">
            <v>EUR</v>
          </cell>
          <cell r="Y289">
            <v>44984</v>
          </cell>
          <cell r="Z289">
            <v>35586</v>
          </cell>
          <cell r="AA289" t="str">
            <v>February 2023</v>
          </cell>
          <cell r="AB289">
            <v>29.7</v>
          </cell>
          <cell r="AD289">
            <v>302939065.35000002</v>
          </cell>
          <cell r="AE289">
            <v>302939065.35000002</v>
          </cell>
          <cell r="AF289" t="str">
            <v>302939065.35</v>
          </cell>
        </row>
        <row r="290">
          <cell r="F290" t="str">
            <v>FR0010076513</v>
          </cell>
          <cell r="G290" t="str">
            <v>1063</v>
          </cell>
          <cell r="H290" t="str">
            <v>10129</v>
          </cell>
          <cell r="J290" t="str">
            <v>Share</v>
          </cell>
          <cell r="K290" t="str">
            <v>KSA</v>
          </cell>
          <cell r="L290" t="str">
            <v>BNP PARIBAS ALTERNATIF</v>
          </cell>
          <cell r="M290" t="str">
            <v>I share</v>
          </cell>
          <cell r="N290" t="str">
            <v>C</v>
          </cell>
          <cell r="O290">
            <v>7.0266157304999998E-3</v>
          </cell>
          <cell r="P290" t="str">
            <v>N</v>
          </cell>
          <cell r="Q290" t="str">
            <v>158589</v>
          </cell>
          <cell r="R290" t="str">
            <v>199348</v>
          </cell>
          <cell r="T290" t="str">
            <v>Bench BNP Paribas Alternatif</v>
          </cell>
          <cell r="U290" t="str">
            <v>HFRI Fund of Funds Composite Index (EUR) RI</v>
          </cell>
          <cell r="V290" t="str">
            <v>Performance Benchmark</v>
          </cell>
          <cell r="W290" t="str">
            <v>EUR</v>
          </cell>
          <cell r="X290" t="str">
            <v>EUR</v>
          </cell>
          <cell r="Y290">
            <v>44957</v>
          </cell>
          <cell r="Z290">
            <v>37435</v>
          </cell>
          <cell r="AA290" t="str">
            <v>January 2023</v>
          </cell>
          <cell r="AB290">
            <v>18442.14</v>
          </cell>
          <cell r="AD290">
            <v>6244806.4299999997</v>
          </cell>
          <cell r="AE290">
            <v>26307339.5</v>
          </cell>
          <cell r="AF290" t="str">
            <v>26307339.5</v>
          </cell>
        </row>
        <row r="291">
          <cell r="F291" t="str">
            <v>FR0010076547</v>
          </cell>
          <cell r="G291" t="str">
            <v>900</v>
          </cell>
          <cell r="H291" t="str">
            <v>6616</v>
          </cell>
          <cell r="J291" t="str">
            <v>Share</v>
          </cell>
          <cell r="K291" t="str">
            <v>SDYN</v>
          </cell>
          <cell r="L291" t="str">
            <v>BNP PARIBAS SELECTION DYNAMIQUE MONDE</v>
          </cell>
          <cell r="M291" t="str">
            <v>Classic Share</v>
          </cell>
          <cell r="N291" t="str">
            <v>C</v>
          </cell>
          <cell r="O291">
            <v>1.8163421094200001E-2</v>
          </cell>
          <cell r="P291" t="str">
            <v>N</v>
          </cell>
          <cell r="Q291" t="str">
            <v>8940</v>
          </cell>
          <cell r="R291" t="str">
            <v>194438</v>
          </cell>
          <cell r="T291" t="str">
            <v>BENCH PROFILEA MONDE MG DYNAMIQUE (Official)</v>
          </cell>
          <cell r="U291" t="str">
            <v>20% Bloomberg Euro Aggregate (EUR) RI + 5% Cash Index Euro Short Term Rate (EUR) RI 365 Days + 20% MSCI EMU (EUR) NR + 55% MSCI AC World (EUR) NR</v>
          </cell>
          <cell r="V291" t="str">
            <v>Official Benchmark</v>
          </cell>
          <cell r="W291" t="str">
            <v>EUR</v>
          </cell>
          <cell r="X291" t="str">
            <v>EUR</v>
          </cell>
          <cell r="Y291">
            <v>44984</v>
          </cell>
          <cell r="Z291">
            <v>35325</v>
          </cell>
          <cell r="AA291" t="str">
            <v>February 2023</v>
          </cell>
          <cell r="AB291">
            <v>30.68</v>
          </cell>
          <cell r="AD291">
            <v>252685346.31</v>
          </cell>
          <cell r="AE291">
            <v>252685346.31</v>
          </cell>
          <cell r="AF291" t="str">
            <v>252685346.31</v>
          </cell>
        </row>
        <row r="292">
          <cell r="F292" t="str">
            <v>FR0010076612</v>
          </cell>
          <cell r="G292" t="str">
            <v>739</v>
          </cell>
          <cell r="H292" t="str">
            <v>7350</v>
          </cell>
          <cell r="J292" t="str">
            <v>Share</v>
          </cell>
          <cell r="K292" t="str">
            <v>FEDY</v>
          </cell>
          <cell r="L292" t="str">
            <v>BNP PARIBAS FLOREAL 70</v>
          </cell>
          <cell r="M292" t="str">
            <v>Classic share Distri</v>
          </cell>
          <cell r="N292" t="str">
            <v>D</v>
          </cell>
          <cell r="O292">
            <v>1.5113682699699999E-2</v>
          </cell>
          <cell r="P292" t="str">
            <v>N</v>
          </cell>
          <cell r="Q292" t="str">
            <v>7419</v>
          </cell>
          <cell r="R292" t="str">
            <v>193856</v>
          </cell>
          <cell r="T292" t="str">
            <v>MSCI EMU (EUR) NR (70 %) + EuroMTS Global (16:00) (EUR) RI (</v>
          </cell>
          <cell r="U292" t="str">
            <v>70% MSCI EMU (NR) + 30% EuroMTS Global (16:00) (RI)</v>
          </cell>
          <cell r="V292" t="str">
            <v>Official Benchmark</v>
          </cell>
          <cell r="W292" t="str">
            <v>EUR</v>
          </cell>
          <cell r="X292" t="str">
            <v>EUR</v>
          </cell>
          <cell r="Y292">
            <v>44985</v>
          </cell>
          <cell r="Z292">
            <v>36845</v>
          </cell>
          <cell r="AA292" t="str">
            <v>February 2023</v>
          </cell>
          <cell r="AB292">
            <v>33.53</v>
          </cell>
          <cell r="AD292">
            <v>26750178.170000002</v>
          </cell>
          <cell r="AE292">
            <v>51746309.810000002</v>
          </cell>
          <cell r="AF292" t="str">
            <v>51746309.81</v>
          </cell>
        </row>
        <row r="293">
          <cell r="F293" t="str">
            <v>FR0010076638</v>
          </cell>
          <cell r="G293" t="str">
            <v>737</v>
          </cell>
          <cell r="H293" t="str">
            <v>7352</v>
          </cell>
          <cell r="J293" t="str">
            <v>Share</v>
          </cell>
          <cell r="K293" t="str">
            <v>FEPR</v>
          </cell>
          <cell r="L293" t="str">
            <v>BNP PARIBAS FLOREAL 30</v>
          </cell>
          <cell r="M293" t="str">
            <v>Classic share Distri</v>
          </cell>
          <cell r="N293" t="str">
            <v>D</v>
          </cell>
          <cell r="O293">
            <v>1.2578879688800001E-2</v>
          </cell>
          <cell r="P293" t="str">
            <v>N</v>
          </cell>
          <cell r="Q293" t="str">
            <v>7489</v>
          </cell>
          <cell r="R293" t="str">
            <v>193857</v>
          </cell>
          <cell r="T293" t="str">
            <v>MSCI EMU (EUR) NR (30 %) + EuroMTS Global (16:00) (EUR) RI (</v>
          </cell>
          <cell r="U293" t="str">
            <v>70% EuroMTS Global (16:00) (RI) + 30% MSCI EMU (NR)</v>
          </cell>
          <cell r="V293" t="str">
            <v>Official Benchmark</v>
          </cell>
          <cell r="W293" t="str">
            <v>EUR</v>
          </cell>
          <cell r="X293" t="str">
            <v>EUR</v>
          </cell>
          <cell r="Y293">
            <v>44985</v>
          </cell>
          <cell r="Z293">
            <v>36845</v>
          </cell>
          <cell r="AA293" t="str">
            <v>February 2023</v>
          </cell>
          <cell r="AB293">
            <v>44.12</v>
          </cell>
          <cell r="AD293">
            <v>43677735.859999999</v>
          </cell>
          <cell r="AE293">
            <v>43677735.859999999</v>
          </cell>
          <cell r="AF293" t="str">
            <v>43677735.86</v>
          </cell>
        </row>
        <row r="294">
          <cell r="F294" t="str">
            <v>FR0010076869</v>
          </cell>
          <cell r="G294" t="str">
            <v>2566</v>
          </cell>
          <cell r="H294" t="str">
            <v>12457</v>
          </cell>
          <cell r="J294" t="str">
            <v>Share</v>
          </cell>
          <cell r="K294" t="str">
            <v>COL3</v>
          </cell>
          <cell r="L294" t="str">
            <v>NATIO-FONDS COLLINES INVESTISSEMENT NÃÃ3</v>
          </cell>
          <cell r="M294" t="str">
            <v>Classic share Distri</v>
          </cell>
          <cell r="N294" t="str">
            <v>D</v>
          </cell>
          <cell r="O294">
            <v>2.0046413145E-3</v>
          </cell>
          <cell r="P294" t="str">
            <v>N</v>
          </cell>
          <cell r="Q294" t="str">
            <v>122623</v>
          </cell>
          <cell r="R294" t="str">
            <v>194192</v>
          </cell>
          <cell r="T294" t="str">
            <v>EURO STOXX(NR)&gt;02/11/11&gt; EUROSTOXX LARGE&gt;01/04/10&gt;CAC 40</v>
          </cell>
          <cell r="U294" t="str">
            <v>EURO STOXX (NR)</v>
          </cell>
          <cell r="V294" t="str">
            <v>Official Benchmark</v>
          </cell>
          <cell r="W294" t="str">
            <v>EUR</v>
          </cell>
          <cell r="X294" t="str">
            <v>EUR</v>
          </cell>
          <cell r="Y294">
            <v>44985</v>
          </cell>
          <cell r="Z294">
            <v>38110</v>
          </cell>
          <cell r="AA294" t="str">
            <v>February 2023</v>
          </cell>
          <cell r="AB294">
            <v>2476.6</v>
          </cell>
          <cell r="AD294">
            <v>627623410.37</v>
          </cell>
          <cell r="AE294">
            <v>627623410.37</v>
          </cell>
          <cell r="AF294" t="str">
            <v>627623410.37</v>
          </cell>
        </row>
        <row r="295">
          <cell r="F295" t="str">
            <v>FR0010076893</v>
          </cell>
          <cell r="G295" t="str">
            <v>2485</v>
          </cell>
          <cell r="H295" t="str">
            <v>75</v>
          </cell>
          <cell r="J295" t="str">
            <v>Share</v>
          </cell>
          <cell r="K295" t="str">
            <v>BPOE</v>
          </cell>
          <cell r="L295" t="str">
            <v>BNP PARIBAS OBLI ISR</v>
          </cell>
          <cell r="M295" t="str">
            <v>Classic Share</v>
          </cell>
          <cell r="N295" t="str">
            <v>C</v>
          </cell>
          <cell r="O295">
            <v>1.0909396752999999E-2</v>
          </cell>
          <cell r="P295" t="str">
            <v>N</v>
          </cell>
          <cell r="Q295" t="str">
            <v>192</v>
          </cell>
          <cell r="R295" t="str">
            <v>194279</v>
          </cell>
          <cell r="T295" t="str">
            <v>BLOOMBERG BARCLAYS EURO AGGREGATE 3/5 YRS (TR)</v>
          </cell>
          <cell r="U295" t="str">
            <v>Bloomberg Barclays Euro Aggregate 3- 5 Years (RI)</v>
          </cell>
          <cell r="V295" t="str">
            <v>Official Benchmark</v>
          </cell>
          <cell r="W295" t="str">
            <v>EUR</v>
          </cell>
          <cell r="X295" t="str">
            <v>EUR</v>
          </cell>
          <cell r="Y295">
            <v>44985</v>
          </cell>
          <cell r="Z295">
            <v>37788</v>
          </cell>
          <cell r="AA295" t="str">
            <v>February 2023</v>
          </cell>
          <cell r="AB295">
            <v>124.12</v>
          </cell>
          <cell r="AD295">
            <v>21728567.510000002</v>
          </cell>
          <cell r="AE295">
            <v>93214936.099999994</v>
          </cell>
          <cell r="AF295" t="str">
            <v>93214936.1</v>
          </cell>
        </row>
        <row r="296">
          <cell r="F296" t="str">
            <v>FR0010076943</v>
          </cell>
          <cell r="G296" t="str">
            <v>2486</v>
          </cell>
          <cell r="H296" t="str">
            <v>75</v>
          </cell>
          <cell r="J296" t="str">
            <v>Share</v>
          </cell>
          <cell r="K296" t="str">
            <v>BPOE</v>
          </cell>
          <cell r="L296" t="str">
            <v>BNP PARIBAS OBLI ISR</v>
          </cell>
          <cell r="M296" t="str">
            <v>Classic share Distri</v>
          </cell>
          <cell r="N296" t="str">
            <v>D</v>
          </cell>
          <cell r="O296">
            <v>1.0909396752999999E-2</v>
          </cell>
          <cell r="P296" t="str">
            <v>N</v>
          </cell>
          <cell r="Q296" t="str">
            <v>192</v>
          </cell>
          <cell r="R296" t="str">
            <v>194279</v>
          </cell>
          <cell r="T296" t="str">
            <v>BLOOMBERG BARCLAYS EURO AGGREGATE 3/5 YRS (TR)</v>
          </cell>
          <cell r="U296" t="str">
            <v>Bloomberg Barclays Euro Aggregate 3- 5 Years (RI)</v>
          </cell>
          <cell r="V296" t="str">
            <v>Official Benchmark</v>
          </cell>
          <cell r="W296" t="str">
            <v>EUR</v>
          </cell>
          <cell r="X296" t="str">
            <v>EUR</v>
          </cell>
          <cell r="Y296">
            <v>44985</v>
          </cell>
          <cell r="Z296">
            <v>37788</v>
          </cell>
          <cell r="AA296" t="str">
            <v>February 2023</v>
          </cell>
          <cell r="AB296">
            <v>70.55</v>
          </cell>
          <cell r="AD296">
            <v>3116192.05</v>
          </cell>
          <cell r="AE296">
            <v>93214936.099999994</v>
          </cell>
          <cell r="AF296" t="str">
            <v>93214936.1</v>
          </cell>
        </row>
        <row r="297">
          <cell r="F297" t="str">
            <v>FR0010077156</v>
          </cell>
          <cell r="G297" t="str">
            <v>820</v>
          </cell>
          <cell r="H297" t="str">
            <v>6660</v>
          </cell>
          <cell r="J297" t="str">
            <v>Share</v>
          </cell>
          <cell r="K297" t="str">
            <v>OBIN</v>
          </cell>
          <cell r="L297" t="str">
            <v>BNP PARIBAS OBLI ETAT ISR</v>
          </cell>
          <cell r="M297" t="str">
            <v>I share</v>
          </cell>
          <cell r="N297" t="str">
            <v>C</v>
          </cell>
          <cell r="O297">
            <v>6.1474021553999999E-3</v>
          </cell>
          <cell r="P297" t="str">
            <v>N</v>
          </cell>
          <cell r="Q297" t="str">
            <v>7452</v>
          </cell>
          <cell r="R297" t="str">
            <v>191950</v>
          </cell>
          <cell r="T297" t="str">
            <v>BENCH BNP PARIBAS OBLI ETAT</v>
          </cell>
          <cell r="U297" t="str">
            <v>Bloomberg Barclays Euro Aggregate Treasury 500MM (RI)</v>
          </cell>
          <cell r="V297" t="str">
            <v>Official Benchmark</v>
          </cell>
          <cell r="W297" t="str">
            <v>EUR</v>
          </cell>
          <cell r="X297" t="str">
            <v>EUR</v>
          </cell>
          <cell r="Y297">
            <v>44985</v>
          </cell>
          <cell r="Z297">
            <v>34038</v>
          </cell>
          <cell r="AA297" t="str">
            <v>February 2023</v>
          </cell>
          <cell r="AB297">
            <v>43739.11</v>
          </cell>
          <cell r="AD297">
            <v>36325819.640000001</v>
          </cell>
          <cell r="AE297">
            <v>107165099.92</v>
          </cell>
          <cell r="AF297" t="str">
            <v>107165099.92</v>
          </cell>
        </row>
        <row r="298">
          <cell r="F298" t="str">
            <v>FR0010077172</v>
          </cell>
          <cell r="G298" t="str">
            <v>491</v>
          </cell>
          <cell r="H298" t="str">
            <v>744</v>
          </cell>
          <cell r="J298" t="str">
            <v>Share</v>
          </cell>
          <cell r="K298" t="str">
            <v>EUMC</v>
          </cell>
          <cell r="L298" t="str">
            <v>BNP PARIBAS MIDCAP EURO</v>
          </cell>
          <cell r="M298" t="str">
            <v>Classic Share</v>
          </cell>
          <cell r="N298" t="str">
            <v>C</v>
          </cell>
          <cell r="O298">
            <v>1.29840201097E-2</v>
          </cell>
          <cell r="P298" t="str">
            <v>N</v>
          </cell>
          <cell r="Q298" t="str">
            <v>5689</v>
          </cell>
          <cell r="R298" t="str">
            <v>194266</v>
          </cell>
          <cell r="T298" t="str">
            <v>MSCI EMU MID CAP (EUR) (NR)</v>
          </cell>
          <cell r="U298" t="str">
            <v>MSCI EMU Mid Cap</v>
          </cell>
          <cell r="V298" t="str">
            <v>Official Benchmark</v>
          </cell>
          <cell r="W298" t="str">
            <v>EUR</v>
          </cell>
          <cell r="X298" t="str">
            <v>EUR</v>
          </cell>
          <cell r="Y298">
            <v>44985</v>
          </cell>
          <cell r="Z298">
            <v>34470</v>
          </cell>
          <cell r="AA298" t="str">
            <v>February 2023</v>
          </cell>
          <cell r="AB298">
            <v>1194.28</v>
          </cell>
          <cell r="AD298">
            <v>30370132.07</v>
          </cell>
          <cell r="AE298">
            <v>34689422.369999997</v>
          </cell>
          <cell r="AF298" t="str">
            <v>34689422.37</v>
          </cell>
        </row>
        <row r="299">
          <cell r="F299" t="str">
            <v>FR0010077255</v>
          </cell>
          <cell r="G299" t="str">
            <v>518</v>
          </cell>
          <cell r="H299" t="str">
            <v>31</v>
          </cell>
          <cell r="J299" t="str">
            <v>Share</v>
          </cell>
          <cell r="K299" t="str">
            <v>POPP</v>
          </cell>
          <cell r="L299" t="str">
            <v>BNP PARIBAS MULTISTRATEGIES PROTECTION 80</v>
          </cell>
          <cell r="M299" t="str">
            <v>Classic Share</v>
          </cell>
          <cell r="N299" t="str">
            <v>C</v>
          </cell>
          <cell r="O299">
            <v>1.2072687625499999E-2</v>
          </cell>
          <cell r="P299" t="str">
            <v>N</v>
          </cell>
          <cell r="T299" t="str">
            <v>No BM</v>
          </cell>
          <cell r="U299" t="str">
            <v>No BM</v>
          </cell>
          <cell r="W299" t="str">
            <v>EUR</v>
          </cell>
          <cell r="X299" t="str">
            <v>EUR</v>
          </cell>
          <cell r="Y299">
            <v>44985</v>
          </cell>
          <cell r="Z299">
            <v>32142</v>
          </cell>
          <cell r="AA299" t="str">
            <v>February 2023</v>
          </cell>
          <cell r="AB299">
            <v>4.8014000000000001</v>
          </cell>
          <cell r="AD299">
            <v>189714337.61000001</v>
          </cell>
          <cell r="AE299">
            <v>189714337.61000001</v>
          </cell>
          <cell r="AF299" t="str">
            <v>189714337.61</v>
          </cell>
        </row>
        <row r="300">
          <cell r="F300" t="str">
            <v>FR0010077321</v>
          </cell>
          <cell r="G300" t="str">
            <v>1044</v>
          </cell>
          <cell r="H300" t="str">
            <v>9010</v>
          </cell>
          <cell r="J300" t="str">
            <v>Share</v>
          </cell>
          <cell r="K300" t="str">
            <v>APEF</v>
          </cell>
          <cell r="L300" t="str">
            <v>BNP PARIBAS FINANCE EUROPE ISR</v>
          </cell>
          <cell r="M300" t="str">
            <v>Classic Share</v>
          </cell>
          <cell r="N300" t="str">
            <v>C</v>
          </cell>
          <cell r="O300">
            <v>1.5113682699699999E-2</v>
          </cell>
          <cell r="P300" t="str">
            <v>N</v>
          </cell>
          <cell r="Q300" t="str">
            <v>6108</v>
          </cell>
          <cell r="R300" t="str">
            <v>194092</v>
          </cell>
          <cell r="T300" t="str">
            <v>BENCH BNP PARIBAS FINANCE EUROPE ISR (Official)</v>
          </cell>
          <cell r="U300" t="str">
            <v>MSCI Europe Financials Net Returns (code Bloomberg : M7EU0FN)</v>
          </cell>
          <cell r="V300" t="str">
            <v>Official Benchmark</v>
          </cell>
          <cell r="W300" t="str">
            <v>EUR</v>
          </cell>
          <cell r="X300" t="str">
            <v>EUR</v>
          </cell>
          <cell r="Y300">
            <v>44985</v>
          </cell>
          <cell r="Z300">
            <v>37335</v>
          </cell>
          <cell r="AA300" t="str">
            <v>February 2023</v>
          </cell>
          <cell r="AB300">
            <v>50.47</v>
          </cell>
          <cell r="AD300">
            <v>78158690.359999999</v>
          </cell>
          <cell r="AE300">
            <v>118700278.40000001</v>
          </cell>
          <cell r="AF300" t="str">
            <v>118700278.4</v>
          </cell>
        </row>
        <row r="301">
          <cell r="F301" t="str">
            <v>FR0010077412</v>
          </cell>
          <cell r="G301" t="str">
            <v>1051</v>
          </cell>
          <cell r="H301" t="str">
            <v>8874</v>
          </cell>
          <cell r="J301" t="str">
            <v>Share</v>
          </cell>
          <cell r="K301" t="str">
            <v>APES</v>
          </cell>
          <cell r="L301" t="str">
            <v>BNP PARIBAS DEVELOPPEMENT HUMAIN</v>
          </cell>
          <cell r="M301" t="str">
            <v>Classic Share</v>
          </cell>
          <cell r="N301" t="str">
            <v>C</v>
          </cell>
          <cell r="O301">
            <v>1.5113682699699999E-2</v>
          </cell>
          <cell r="P301" t="str">
            <v>N</v>
          </cell>
          <cell r="Q301" t="str">
            <v>53005</v>
          </cell>
          <cell r="R301" t="str">
            <v>191937</v>
          </cell>
          <cell r="T301" t="str">
            <v>BM BNP PARIBAS DEVELOPPEMENT HUMAIN</v>
          </cell>
          <cell r="U301" t="str">
            <v>80% MSCI EMU (EUR) NR + 20% MSCI Europe ex EMU (EUR) NR</v>
          </cell>
          <cell r="V301" t="str">
            <v>Official Benchmark</v>
          </cell>
          <cell r="W301" t="str">
            <v>EUR</v>
          </cell>
          <cell r="X301" t="str">
            <v>EUR</v>
          </cell>
          <cell r="Y301">
            <v>44985</v>
          </cell>
          <cell r="Z301">
            <v>37357</v>
          </cell>
          <cell r="AA301" t="str">
            <v>February 2023</v>
          </cell>
          <cell r="AB301">
            <v>202.73</v>
          </cell>
          <cell r="AD301">
            <v>1254314319.3800001</v>
          </cell>
          <cell r="AE301">
            <v>1336666353.52</v>
          </cell>
          <cell r="AF301" t="str">
            <v>1336666353.52</v>
          </cell>
        </row>
        <row r="302">
          <cell r="F302" t="str">
            <v>FR0010077453</v>
          </cell>
          <cell r="G302" t="str">
            <v>1048</v>
          </cell>
          <cell r="H302" t="str">
            <v>8873</v>
          </cell>
          <cell r="J302" t="str">
            <v>Share</v>
          </cell>
          <cell r="K302" t="str">
            <v>PETE</v>
          </cell>
          <cell r="L302" t="str">
            <v>BNP PARIBAS TECHNOLOGIES EUROPE ISR</v>
          </cell>
          <cell r="M302" t="str">
            <v>Classic Share</v>
          </cell>
          <cell r="N302" t="str">
            <v>C</v>
          </cell>
          <cell r="O302">
            <v>1.5113682699699999E-2</v>
          </cell>
          <cell r="P302" t="str">
            <v>N</v>
          </cell>
          <cell r="Q302" t="str">
            <v>121822</v>
          </cell>
          <cell r="R302" t="str">
            <v>194221</v>
          </cell>
          <cell r="T302" t="str">
            <v>BM BNP PARIBAS TECHNOLOGIES EUROPE ISR</v>
          </cell>
          <cell r="U302" t="str">
            <v>Indicateur de rÃ©fÃ©rence composÃ© Ã  50% de lâindice MSCI Europe Information Technology Net Returns et Ã  50% de lâindice MSCI Europe Communication Services Net Returns (codes Bloomberg respectifs des indices : M7EU0IT et M7EU0TC)</v>
          </cell>
          <cell r="V302" t="str">
            <v>Official Benchmark</v>
          </cell>
          <cell r="W302" t="str">
            <v>EUR</v>
          </cell>
          <cell r="X302" t="str">
            <v>EUR</v>
          </cell>
          <cell r="Y302">
            <v>44985</v>
          </cell>
          <cell r="Z302">
            <v>37351</v>
          </cell>
          <cell r="AA302" t="str">
            <v>February 2023</v>
          </cell>
          <cell r="AB302">
            <v>220.02</v>
          </cell>
          <cell r="AD302">
            <v>62748710.729999997</v>
          </cell>
          <cell r="AE302">
            <v>62748941.530000001</v>
          </cell>
          <cell r="AF302" t="str">
            <v>62748941.53</v>
          </cell>
        </row>
        <row r="303">
          <cell r="F303" t="str">
            <v>FR0010077461</v>
          </cell>
          <cell r="G303" t="str">
            <v>1045</v>
          </cell>
          <cell r="H303" t="str">
            <v>8977</v>
          </cell>
          <cell r="J303" t="str">
            <v>Share</v>
          </cell>
          <cell r="K303" t="str">
            <v>APEN</v>
          </cell>
          <cell r="L303" t="str">
            <v>BNP PARIBAS ENERGIE &amp; INDUSTRIE EUROPE ISR</v>
          </cell>
          <cell r="M303" t="str">
            <v>Classic Share</v>
          </cell>
          <cell r="N303" t="str">
            <v>C</v>
          </cell>
          <cell r="O303">
            <v>1.5113682699699999E-2</v>
          </cell>
          <cell r="P303" t="str">
            <v>N</v>
          </cell>
          <cell r="Q303" t="str">
            <v>142110</v>
          </cell>
          <cell r="R303" t="str">
            <v>194229</v>
          </cell>
          <cell r="T303" t="str">
            <v>BM BNP PARIBAS ENERGIE &amp; INDUSTRIE EUROPE ISR</v>
          </cell>
          <cell r="U303" t="str">
            <v>MSCI Europe Energy and Industrials (code Bloomberg : MXEUEINE Index)</v>
          </cell>
          <cell r="V303" t="str">
            <v>Official Benchmark</v>
          </cell>
          <cell r="W303" t="str">
            <v>EUR</v>
          </cell>
          <cell r="X303" t="str">
            <v>EUR</v>
          </cell>
          <cell r="Y303">
            <v>44985</v>
          </cell>
          <cell r="Z303">
            <v>37343</v>
          </cell>
          <cell r="AA303" t="str">
            <v>February 2023</v>
          </cell>
          <cell r="AB303">
            <v>110.76</v>
          </cell>
          <cell r="AD303">
            <v>20358347.300000001</v>
          </cell>
          <cell r="AE303">
            <v>21113580.41</v>
          </cell>
          <cell r="AF303" t="str">
            <v>21113580.41</v>
          </cell>
        </row>
        <row r="304">
          <cell r="F304" t="str">
            <v>FR0010077859</v>
          </cell>
          <cell r="G304" t="str">
            <v>2631</v>
          </cell>
          <cell r="H304" t="str">
            <v>6544</v>
          </cell>
          <cell r="J304" t="str">
            <v>Share</v>
          </cell>
          <cell r="K304" t="str">
            <v>MIDFRA</v>
          </cell>
          <cell r="L304" t="str">
            <v>BNP PARIBAS MIDCAP FRANCE ISR</v>
          </cell>
          <cell r="M304" t="str">
            <v>Classic share Distri</v>
          </cell>
          <cell r="N304" t="str">
            <v>D</v>
          </cell>
          <cell r="O304">
            <v>1.5113682699699999E-2</v>
          </cell>
          <cell r="P304" t="str">
            <v>N</v>
          </cell>
          <cell r="Q304" t="str">
            <v>7479</v>
          </cell>
          <cell r="R304" t="str">
            <v>193771</v>
          </cell>
          <cell r="T304" t="str">
            <v>50% CAC Next 20(NR)+CAC MID 60(NR)</v>
          </cell>
          <cell r="U304" t="str">
            <v>50% CAC Mid 60 (NR) + 50% CAC Next 20 (NR)</v>
          </cell>
          <cell r="V304" t="str">
            <v>Official Benchmark</v>
          </cell>
          <cell r="W304" t="str">
            <v>EUR</v>
          </cell>
          <cell r="X304" t="str">
            <v>EUR</v>
          </cell>
          <cell r="Y304">
            <v>44985</v>
          </cell>
          <cell r="Z304">
            <v>33861</v>
          </cell>
          <cell r="AA304" t="str">
            <v>February 2023</v>
          </cell>
          <cell r="AB304">
            <v>138.76</v>
          </cell>
          <cell r="AD304">
            <v>108219262.7</v>
          </cell>
          <cell r="AE304">
            <v>421213933.55000001</v>
          </cell>
          <cell r="AF304" t="str">
            <v>421213933.55</v>
          </cell>
        </row>
        <row r="305">
          <cell r="F305" t="str">
            <v>FR0010093872</v>
          </cell>
          <cell r="G305" t="str">
            <v>2643</v>
          </cell>
          <cell r="H305" t="str">
            <v>6553</v>
          </cell>
          <cell r="J305" t="str">
            <v>Share</v>
          </cell>
          <cell r="K305" t="str">
            <v>OBLIRE</v>
          </cell>
          <cell r="L305" t="str">
            <v>BNP PARIBAS OBLI REVENUS</v>
          </cell>
          <cell r="M305" t="str">
            <v>Classic share Distri</v>
          </cell>
          <cell r="N305" t="str">
            <v>D</v>
          </cell>
          <cell r="O305">
            <v>1.20726832492E-2</v>
          </cell>
          <cell r="P305" t="str">
            <v>N</v>
          </cell>
          <cell r="Q305" t="str">
            <v>5248</v>
          </cell>
          <cell r="R305" t="str">
            <v>194493</v>
          </cell>
          <cell r="T305" t="str">
            <v>50%BARCL. EURO AGG3/5+50%BARCL. EURO AGG5/7&gt;0603</v>
          </cell>
          <cell r="U305" t="str">
            <v>50% Bloomberg Barclays Euro Agg 3-5 Years (RI) + 50% Bloomberg Barclays Euro Agg 5-7 Years (RI)</v>
          </cell>
          <cell r="V305" t="str">
            <v>Official Benchmark</v>
          </cell>
          <cell r="W305" t="str">
            <v>EUR</v>
          </cell>
          <cell r="X305" t="str">
            <v>EUR</v>
          </cell>
          <cell r="Y305">
            <v>44985</v>
          </cell>
          <cell r="Z305">
            <v>33240</v>
          </cell>
          <cell r="AA305" t="str">
            <v>February 2023</v>
          </cell>
          <cell r="AB305">
            <v>123.49</v>
          </cell>
          <cell r="AD305">
            <v>153525280.25999999</v>
          </cell>
          <cell r="AE305">
            <v>153779947.94999999</v>
          </cell>
          <cell r="AF305" t="str">
            <v>153779947.95</v>
          </cell>
        </row>
        <row r="306">
          <cell r="F306" t="str">
            <v>FR0010098210</v>
          </cell>
          <cell r="G306" t="str">
            <v>2645</v>
          </cell>
          <cell r="H306" t="str">
            <v>6550</v>
          </cell>
          <cell r="J306" t="str">
            <v>Share</v>
          </cell>
          <cell r="K306" t="str">
            <v>OBLILT</v>
          </cell>
          <cell r="L306" t="str">
            <v>BNP PARIBAS OBLI LONG TERME</v>
          </cell>
          <cell r="M306" t="str">
            <v>Classic Share</v>
          </cell>
          <cell r="N306" t="str">
            <v>C</v>
          </cell>
          <cell r="O306">
            <v>1.20726832492E-2</v>
          </cell>
          <cell r="P306" t="str">
            <v>N</v>
          </cell>
          <cell r="Q306" t="str">
            <v>5659</v>
          </cell>
          <cell r="R306" t="str">
            <v>194280</v>
          </cell>
          <cell r="T306" t="str">
            <v>BLOOMBERG BARCLAYS EURO AGG&gt;06/03&gt; EUROMTS</v>
          </cell>
          <cell r="U306" t="str">
            <v>Bloomberg Barclays Euro Aggregate (RI)</v>
          </cell>
          <cell r="V306" t="str">
            <v>Official Benchmark</v>
          </cell>
          <cell r="W306" t="str">
            <v>EUR</v>
          </cell>
          <cell r="X306" t="str">
            <v>EUR</v>
          </cell>
          <cell r="Y306">
            <v>44985</v>
          </cell>
          <cell r="Z306">
            <v>33240</v>
          </cell>
          <cell r="AA306" t="str">
            <v>February 2023</v>
          </cell>
          <cell r="AB306">
            <v>49.35</v>
          </cell>
          <cell r="AD306">
            <v>27967559.670000002</v>
          </cell>
          <cell r="AE306">
            <v>195506184.90000001</v>
          </cell>
          <cell r="AF306" t="str">
            <v>195506184.9</v>
          </cell>
        </row>
        <row r="307">
          <cell r="F307" t="str">
            <v>FR0010101493</v>
          </cell>
          <cell r="G307" t="str">
            <v>2646</v>
          </cell>
          <cell r="H307" t="str">
            <v>6587</v>
          </cell>
          <cell r="J307" t="str">
            <v>Share</v>
          </cell>
          <cell r="K307" t="str">
            <v>NFROFF</v>
          </cell>
          <cell r="L307" t="str">
            <v>BNP PARIBAS VALEURS FRANCAISES ISR</v>
          </cell>
          <cell r="M307" t="str">
            <v>Classic share Distri</v>
          </cell>
          <cell r="N307" t="str">
            <v>D</v>
          </cell>
          <cell r="O307">
            <v>1.8163869117700002E-2</v>
          </cell>
          <cell r="P307" t="str">
            <v>N</v>
          </cell>
          <cell r="Q307" t="str">
            <v>7473</v>
          </cell>
          <cell r="R307" t="str">
            <v>194345</v>
          </cell>
          <cell r="T307" t="str">
            <v>SBF 120 (NR) &gt; 12/93</v>
          </cell>
          <cell r="U307" t="str">
            <v>SBF 120 (EUR) NR</v>
          </cell>
          <cell r="V307" t="str">
            <v>Official Benchmark</v>
          </cell>
          <cell r="W307" t="str">
            <v>EUR</v>
          </cell>
          <cell r="X307" t="str">
            <v>EUR</v>
          </cell>
          <cell r="Y307">
            <v>44985</v>
          </cell>
          <cell r="Z307">
            <v>38222</v>
          </cell>
          <cell r="AA307" t="str">
            <v>February 2023</v>
          </cell>
          <cell r="AB307">
            <v>180.44</v>
          </cell>
          <cell r="AD307">
            <v>32006269.98</v>
          </cell>
          <cell r="AE307">
            <v>325310793.88999999</v>
          </cell>
          <cell r="AF307" t="str">
            <v>325310793.89</v>
          </cell>
        </row>
        <row r="308">
          <cell r="F308" t="str">
            <v>FR0010102095</v>
          </cell>
          <cell r="G308" t="str">
            <v>4364</v>
          </cell>
          <cell r="H308" t="str">
            <v>130529</v>
          </cell>
          <cell r="J308" t="str">
            <v>Share</v>
          </cell>
          <cell r="K308" t="str">
            <v>RENDA</v>
          </cell>
          <cell r="L308" t="str">
            <v>BNP PARIBAS RENDACTIS ISR</v>
          </cell>
          <cell r="M308" t="str">
            <v>Classic share Distri</v>
          </cell>
          <cell r="N308" t="str">
            <v>D</v>
          </cell>
          <cell r="O308">
            <v>2.0020121795999999E-3</v>
          </cell>
          <cell r="P308" t="str">
            <v>N</v>
          </cell>
          <cell r="Q308" t="str">
            <v>179657</v>
          </cell>
          <cell r="R308" t="str">
            <v>194200</v>
          </cell>
          <cell r="T308" t="str">
            <v>BM BNP Paribas RENDACTIS ISR</v>
          </cell>
          <cell r="U308" t="str">
            <v>100% MSCI EMU (EUR) NR</v>
          </cell>
          <cell r="V308" t="str">
            <v>Official Benchmark</v>
          </cell>
          <cell r="W308" t="str">
            <v>EUR</v>
          </cell>
          <cell r="X308" t="str">
            <v>EUR</v>
          </cell>
          <cell r="Y308">
            <v>44985</v>
          </cell>
          <cell r="Z308">
            <v>38082</v>
          </cell>
          <cell r="AA308" t="str">
            <v>February 2023</v>
          </cell>
          <cell r="AB308">
            <v>2196.77</v>
          </cell>
          <cell r="AD308">
            <v>75856866.459999993</v>
          </cell>
          <cell r="AE308">
            <v>75856866.459999993</v>
          </cell>
          <cell r="AF308" t="str">
            <v>75856866.46</v>
          </cell>
        </row>
        <row r="309">
          <cell r="F309" t="str">
            <v>FR0010104901</v>
          </cell>
          <cell r="G309" t="str">
            <v>2644</v>
          </cell>
          <cell r="H309" t="str">
            <v>6550</v>
          </cell>
          <cell r="J309" t="str">
            <v>Share</v>
          </cell>
          <cell r="K309" t="str">
            <v>OBLILT</v>
          </cell>
          <cell r="L309" t="str">
            <v>BNP PARIBAS OBLI LONG TERME</v>
          </cell>
          <cell r="M309" t="str">
            <v>Classic share Distri</v>
          </cell>
          <cell r="N309" t="str">
            <v>D</v>
          </cell>
          <cell r="O309">
            <v>1.20726832492E-2</v>
          </cell>
          <cell r="P309" t="str">
            <v>N</v>
          </cell>
          <cell r="Q309" t="str">
            <v>5659</v>
          </cell>
          <cell r="R309" t="str">
            <v>194280</v>
          </cell>
          <cell r="T309" t="str">
            <v>BLOOMBERG BARCLAYS EURO AGG&gt;06/03&gt; EUROMTS</v>
          </cell>
          <cell r="U309" t="str">
            <v>Bloomberg Barclays Euro Aggregate (RI)</v>
          </cell>
          <cell r="V309" t="str">
            <v>Official Benchmark</v>
          </cell>
          <cell r="W309" t="str">
            <v>EUR</v>
          </cell>
          <cell r="X309" t="str">
            <v>EUR</v>
          </cell>
          <cell r="Y309">
            <v>44985</v>
          </cell>
          <cell r="Z309">
            <v>33240</v>
          </cell>
          <cell r="AA309" t="str">
            <v>February 2023</v>
          </cell>
          <cell r="AB309">
            <v>34.49</v>
          </cell>
          <cell r="AD309">
            <v>54542995.969999999</v>
          </cell>
          <cell r="AE309">
            <v>195506184.90000001</v>
          </cell>
          <cell r="AF309" t="str">
            <v>195506184.9</v>
          </cell>
        </row>
        <row r="310">
          <cell r="F310" t="str">
            <v>FR0010106831</v>
          </cell>
          <cell r="G310" t="str">
            <v>769</v>
          </cell>
          <cell r="H310" t="str">
            <v>6591</v>
          </cell>
          <cell r="J310" t="str">
            <v>Share</v>
          </cell>
          <cell r="K310" t="str">
            <v>NFIF</v>
          </cell>
          <cell r="L310" t="str">
            <v>BNP PARIBAS INDICE FRANCE ESG</v>
          </cell>
          <cell r="M310" t="str">
            <v>Classic Share</v>
          </cell>
          <cell r="N310" t="str">
            <v>C</v>
          </cell>
          <cell r="O310">
            <v>8.0322600825999992E-3</v>
          </cell>
          <cell r="P310" t="str">
            <v>N</v>
          </cell>
          <cell r="Q310" t="str">
            <v>7464</v>
          </cell>
          <cell r="R310" t="str">
            <v>194190</v>
          </cell>
          <cell r="T310" t="str">
            <v>BM Euronext CAC 40 ESG EUR RI (Official)</v>
          </cell>
          <cell r="U310" t="str">
            <v>Euronext CAC 40 ESG Gross Return (Code Bloomberg : CACESGGR Index)</v>
          </cell>
          <cell r="V310" t="str">
            <v>Official Benchmark</v>
          </cell>
          <cell r="W310" t="str">
            <v>EUR</v>
          </cell>
          <cell r="X310" t="str">
            <v>EUR</v>
          </cell>
          <cell r="Y310">
            <v>44985</v>
          </cell>
          <cell r="Z310">
            <v>33403</v>
          </cell>
          <cell r="AA310" t="str">
            <v>February 2023</v>
          </cell>
          <cell r="AB310">
            <v>600.39</v>
          </cell>
          <cell r="AD310">
            <v>176272617.84999999</v>
          </cell>
          <cell r="AE310">
            <v>227317726.94</v>
          </cell>
          <cell r="AF310" t="str">
            <v>227317726.94</v>
          </cell>
        </row>
        <row r="311">
          <cell r="F311" t="str">
            <v>FR0010106849</v>
          </cell>
          <cell r="G311" t="str">
            <v>770</v>
          </cell>
          <cell r="H311" t="str">
            <v>6591</v>
          </cell>
          <cell r="J311" t="str">
            <v>Share</v>
          </cell>
          <cell r="K311" t="str">
            <v>NFIF</v>
          </cell>
          <cell r="L311" t="str">
            <v>BNP PARIBAS INDICE FRANCE ESG</v>
          </cell>
          <cell r="M311" t="str">
            <v>Classic share Distri</v>
          </cell>
          <cell r="N311" t="str">
            <v>D</v>
          </cell>
          <cell r="O311">
            <v>8.0322600825999992E-3</v>
          </cell>
          <cell r="P311" t="str">
            <v>N</v>
          </cell>
          <cell r="Q311" t="str">
            <v>7464</v>
          </cell>
          <cell r="R311" t="str">
            <v>194190</v>
          </cell>
          <cell r="T311" t="str">
            <v>BM Euronext CAC 40 ESG EUR RI (Official)</v>
          </cell>
          <cell r="U311" t="str">
            <v>Euronext CAC 40 ESG Gross Return (Code Bloomberg : CACESGGR Index)</v>
          </cell>
          <cell r="V311" t="str">
            <v>Official Benchmark</v>
          </cell>
          <cell r="W311" t="str">
            <v>EUR</v>
          </cell>
          <cell r="X311" t="str">
            <v>EUR</v>
          </cell>
          <cell r="Y311">
            <v>44985</v>
          </cell>
          <cell r="Z311">
            <v>36805</v>
          </cell>
          <cell r="AA311" t="str">
            <v>February 2023</v>
          </cell>
          <cell r="AB311">
            <v>379.5</v>
          </cell>
          <cell r="AD311">
            <v>25738250.870000001</v>
          </cell>
          <cell r="AE311">
            <v>227317726.94</v>
          </cell>
          <cell r="AF311" t="str">
            <v>227317726.94</v>
          </cell>
        </row>
        <row r="312">
          <cell r="F312" t="str">
            <v>FR0010107235</v>
          </cell>
          <cell r="G312" t="str">
            <v>2640</v>
          </cell>
          <cell r="H312" t="str">
            <v>6584</v>
          </cell>
          <cell r="J312" t="str">
            <v>Share</v>
          </cell>
          <cell r="K312" t="str">
            <v>AEUOFF</v>
          </cell>
          <cell r="L312" t="str">
            <v>BNP PARIBAS ACTIONS PATRIMOINE ISR</v>
          </cell>
          <cell r="M312" t="str">
            <v>Classic share Distri</v>
          </cell>
          <cell r="N312" t="str">
            <v>D</v>
          </cell>
          <cell r="O312">
            <v>1.8163869117700002E-2</v>
          </cell>
          <cell r="P312" t="str">
            <v>N</v>
          </cell>
          <cell r="Q312" t="str">
            <v>179629</v>
          </cell>
          <cell r="R312" t="str">
            <v>193029</v>
          </cell>
          <cell r="T312" t="str">
            <v>BM BNP Paribas Actions Patrimoine ISR</v>
          </cell>
          <cell r="U312" t="str">
            <v>MSCI EMU (EUR) NR</v>
          </cell>
          <cell r="V312" t="str">
            <v>Official Benchmark</v>
          </cell>
          <cell r="W312" t="str">
            <v>EUR</v>
          </cell>
          <cell r="X312" t="str">
            <v>EUR</v>
          </cell>
          <cell r="Y312">
            <v>44985</v>
          </cell>
          <cell r="Z312">
            <v>38214</v>
          </cell>
          <cell r="AA312" t="str">
            <v>February 2023</v>
          </cell>
          <cell r="AB312">
            <v>191.49</v>
          </cell>
          <cell r="AD312">
            <v>6081728.4100000001</v>
          </cell>
          <cell r="AE312">
            <v>161655502.31999999</v>
          </cell>
          <cell r="AF312" t="str">
            <v>161655502.32</v>
          </cell>
        </row>
        <row r="313">
          <cell r="F313" t="str">
            <v>FR0010108977</v>
          </cell>
          <cell r="G313" t="str">
            <v>2665</v>
          </cell>
          <cell r="H313" t="str">
            <v>6537</v>
          </cell>
          <cell r="J313" t="str">
            <v>Share</v>
          </cell>
          <cell r="K313" t="str">
            <v>ACTIOM</v>
          </cell>
          <cell r="L313" t="str">
            <v>BNP PARIBAS ACTIONS MONDE ISR</v>
          </cell>
          <cell r="M313" t="str">
            <v>Classic Share</v>
          </cell>
          <cell r="N313" t="str">
            <v>C</v>
          </cell>
          <cell r="O313">
            <v>1.5113715278500001E-2</v>
          </cell>
          <cell r="P313" t="str">
            <v>N</v>
          </cell>
          <cell r="Q313" t="str">
            <v>10665</v>
          </cell>
          <cell r="R313" t="str">
            <v>192821</v>
          </cell>
          <cell r="T313" t="str">
            <v>BENCHMARK BNP PARIBAS ACTIONS MONDE ISR</v>
          </cell>
          <cell r="U313" t="str">
            <v>MSCI AC World (Free) (NR)</v>
          </cell>
          <cell r="V313" t="str">
            <v>Official Benchmark</v>
          </cell>
          <cell r="W313" t="str">
            <v>EUR</v>
          </cell>
          <cell r="X313" t="str">
            <v>EUR</v>
          </cell>
          <cell r="Y313">
            <v>44985</v>
          </cell>
          <cell r="Z313">
            <v>33235</v>
          </cell>
          <cell r="AA313" t="str">
            <v>February 2023</v>
          </cell>
          <cell r="AB313">
            <v>26.57</v>
          </cell>
          <cell r="AD313">
            <v>1055362507</v>
          </cell>
          <cell r="AE313">
            <v>1055362643.98</v>
          </cell>
          <cell r="AF313" t="str">
            <v>1055362643.98</v>
          </cell>
        </row>
        <row r="314">
          <cell r="F314" t="str">
            <v>FR0010115410</v>
          </cell>
          <cell r="G314" t="str">
            <v>2663</v>
          </cell>
          <cell r="H314" t="str">
            <v>6545</v>
          </cell>
          <cell r="J314" t="str">
            <v>Share</v>
          </cell>
          <cell r="K314" t="str">
            <v>ACTOFF</v>
          </cell>
          <cell r="L314" t="str">
            <v>BNP PARIBAS BEST SELECTION ACTIONS EURO ISR</v>
          </cell>
          <cell r="M314" t="str">
            <v>Classic Share</v>
          </cell>
          <cell r="N314" t="str">
            <v>C</v>
          </cell>
          <cell r="O314">
            <v>1.8163869117700002E-2</v>
          </cell>
          <cell r="P314" t="str">
            <v>N</v>
          </cell>
          <cell r="Q314" t="str">
            <v>10935</v>
          </cell>
          <cell r="R314" t="str">
            <v>193261</v>
          </cell>
          <cell r="T314" t="str">
            <v>EURO STOXX &gt; 22/09/04 en %</v>
          </cell>
          <cell r="U314" t="str">
            <v>MSCI EMU (NR)</v>
          </cell>
          <cell r="V314" t="str">
            <v>Official Benchmark</v>
          </cell>
          <cell r="W314" t="str">
            <v>EUR</v>
          </cell>
          <cell r="X314" t="str">
            <v>EUR</v>
          </cell>
          <cell r="Y314">
            <v>44985</v>
          </cell>
          <cell r="Z314">
            <v>33861</v>
          </cell>
          <cell r="AA314" t="str">
            <v>February 2023</v>
          </cell>
          <cell r="AB314">
            <v>15.754099999999999</v>
          </cell>
          <cell r="AD314">
            <v>688945397.50999999</v>
          </cell>
          <cell r="AE314">
            <v>1066504007.2</v>
          </cell>
          <cell r="AF314" t="str">
            <v>1066504007.2</v>
          </cell>
        </row>
        <row r="315">
          <cell r="F315" t="str">
            <v>FR0010116343</v>
          </cell>
          <cell r="G315" t="str">
            <v>2661</v>
          </cell>
          <cell r="H315" t="str">
            <v>114</v>
          </cell>
          <cell r="J315" t="str">
            <v>Share</v>
          </cell>
          <cell r="K315" t="str">
            <v>TRESOR</v>
          </cell>
          <cell r="L315" t="str">
            <v>BNP PARIBAS BOND 6M</v>
          </cell>
          <cell r="M315" t="str">
            <v>Classic Share</v>
          </cell>
          <cell r="N315" t="str">
            <v>C</v>
          </cell>
          <cell r="O315">
            <v>1.1842759127999999E-3</v>
          </cell>
          <cell r="P315" t="str">
            <v>N</v>
          </cell>
          <cell r="Q315" t="str">
            <v>169505</v>
          </cell>
          <cell r="R315" t="str">
            <v>189863</v>
          </cell>
          <cell r="T315" t="str">
            <v>BM BNP PARIBAS BOND 6M (OFFICIAL)</v>
          </cell>
          <cell r="U315" t="str">
            <v>80% Cash Index Euro Short Term Rate (EUR) RI 365 Days + 20% Bloomberg Euro Aggregate 1-3 Years (EUR) RI</v>
          </cell>
          <cell r="V315" t="str">
            <v>Official Benchmark</v>
          </cell>
          <cell r="W315" t="str">
            <v>EUR</v>
          </cell>
          <cell r="X315" t="str">
            <v>EUR</v>
          </cell>
          <cell r="Y315">
            <v>44985</v>
          </cell>
          <cell r="Z315">
            <v>42970</v>
          </cell>
          <cell r="AA315" t="str">
            <v>February 2023</v>
          </cell>
          <cell r="AB315">
            <v>230.45427000000001</v>
          </cell>
          <cell r="AD315">
            <v>510982519.50999999</v>
          </cell>
          <cell r="AE315">
            <v>2520122613.8600001</v>
          </cell>
          <cell r="AF315" t="str">
            <v>2520122613.86</v>
          </cell>
        </row>
        <row r="316">
          <cell r="F316" t="str">
            <v>FR0010116541</v>
          </cell>
          <cell r="G316" t="str">
            <v>2664</v>
          </cell>
          <cell r="H316" t="str">
            <v>6545</v>
          </cell>
          <cell r="J316" t="str">
            <v>Share</v>
          </cell>
          <cell r="K316" t="str">
            <v>ACTOFF</v>
          </cell>
          <cell r="L316" t="str">
            <v>BNP PARIBAS BEST SELECTION ACTIONS EURO ISR</v>
          </cell>
          <cell r="M316" t="str">
            <v>Classic share Distri</v>
          </cell>
          <cell r="N316" t="str">
            <v>D</v>
          </cell>
          <cell r="O316">
            <v>1.8163869117700002E-2</v>
          </cell>
          <cell r="P316" t="str">
            <v>N</v>
          </cell>
          <cell r="Q316" t="str">
            <v>10935</v>
          </cell>
          <cell r="R316" t="str">
            <v>193261</v>
          </cell>
          <cell r="T316" t="str">
            <v>EURO STOXX &gt; 22/09/04 en %</v>
          </cell>
          <cell r="U316" t="str">
            <v>MSCI EMU (NR)</v>
          </cell>
          <cell r="V316" t="str">
            <v>Official Benchmark</v>
          </cell>
          <cell r="W316" t="str">
            <v>EUR</v>
          </cell>
          <cell r="X316" t="str">
            <v>EUR</v>
          </cell>
          <cell r="Y316">
            <v>44985</v>
          </cell>
          <cell r="Z316">
            <v>33861</v>
          </cell>
          <cell r="AA316" t="str">
            <v>February 2023</v>
          </cell>
          <cell r="AB316">
            <v>11.305</v>
          </cell>
          <cell r="AD316">
            <v>377489631.76999998</v>
          </cell>
          <cell r="AE316">
            <v>1066504007.2</v>
          </cell>
          <cell r="AF316" t="str">
            <v>1066504007.2</v>
          </cell>
        </row>
        <row r="317">
          <cell r="F317" t="str">
            <v>FR0010116574</v>
          </cell>
          <cell r="G317" t="str">
            <v>2662</v>
          </cell>
          <cell r="H317" t="str">
            <v>114</v>
          </cell>
          <cell r="J317" t="str">
            <v>Share</v>
          </cell>
          <cell r="K317" t="str">
            <v>TRESOR</v>
          </cell>
          <cell r="L317" t="str">
            <v>BNP PARIBAS BOND 6M</v>
          </cell>
          <cell r="M317" t="str">
            <v>Classic share Distri</v>
          </cell>
          <cell r="N317" t="str">
            <v>D</v>
          </cell>
          <cell r="O317">
            <v>1.1842759127999999E-3</v>
          </cell>
          <cell r="P317" t="str">
            <v>N</v>
          </cell>
          <cell r="Q317" t="str">
            <v>169505</v>
          </cell>
          <cell r="R317" t="str">
            <v>189863</v>
          </cell>
          <cell r="T317" t="str">
            <v>BM BNP PARIBAS BOND 6M (OFFICIAL)</v>
          </cell>
          <cell r="U317" t="str">
            <v>80% Cash Index Euro Short Term Rate (EUR) RI 365 Days + 20% Bloomberg Euro Aggregate 1-3 Years (EUR) RI</v>
          </cell>
          <cell r="V317" t="str">
            <v>Official Benchmark</v>
          </cell>
          <cell r="W317" t="str">
            <v>EUR</v>
          </cell>
          <cell r="X317" t="str">
            <v>EUR</v>
          </cell>
          <cell r="Y317">
            <v>44985</v>
          </cell>
          <cell r="Z317">
            <v>42970</v>
          </cell>
          <cell r="AA317" t="str">
            <v>February 2023</v>
          </cell>
          <cell r="AB317">
            <v>190.06476000000001</v>
          </cell>
          <cell r="AD317">
            <v>6611024.5599999996</v>
          </cell>
          <cell r="AE317">
            <v>2520122613.8600001</v>
          </cell>
          <cell r="AF317" t="str">
            <v>2520122613.86</v>
          </cell>
        </row>
        <row r="318">
          <cell r="F318" t="str">
            <v>FR0010128009</v>
          </cell>
          <cell r="G318" t="str">
            <v>2685</v>
          </cell>
          <cell r="H318" t="str">
            <v>14446</v>
          </cell>
          <cell r="J318" t="str">
            <v>Share</v>
          </cell>
          <cell r="K318" t="str">
            <v>FRAB</v>
          </cell>
          <cell r="L318" t="str">
            <v>FRANCE B</v>
          </cell>
          <cell r="M318" t="str">
            <v>Classic share Distri</v>
          </cell>
          <cell r="N318" t="str">
            <v>D</v>
          </cell>
          <cell r="O318">
            <v>1.8617355196E-3</v>
          </cell>
          <cell r="P318" t="str">
            <v>N</v>
          </cell>
          <cell r="Q318" t="str">
            <v>129509</v>
          </cell>
          <cell r="R318" t="str">
            <v>193047</v>
          </cell>
          <cell r="T318" t="str">
            <v>BM BENCH FRANCE B (Official)</v>
          </cell>
          <cell r="U318" t="str">
            <v>15% MSCI (2/3 MSCI Europe &amp; 1/3 MSCI World) (EUR) RI + 85% Cash Index Euro Short Term Rate (EUR) RI</v>
          </cell>
          <cell r="V318" t="str">
            <v>Official Benchmark</v>
          </cell>
          <cell r="W318" t="str">
            <v>EUR</v>
          </cell>
          <cell r="X318" t="str">
            <v>EUR</v>
          </cell>
          <cell r="Y318">
            <v>44984</v>
          </cell>
          <cell r="Z318">
            <v>38254</v>
          </cell>
          <cell r="AA318" t="str">
            <v>February 2023</v>
          </cell>
          <cell r="AB318">
            <v>140.01</v>
          </cell>
          <cell r="AD318">
            <v>218551460.25999999</v>
          </cell>
          <cell r="AE318">
            <v>218551460.25999999</v>
          </cell>
          <cell r="AF318" t="str">
            <v>218551460.26</v>
          </cell>
        </row>
        <row r="319">
          <cell r="F319" t="str">
            <v>FR0010128587</v>
          </cell>
          <cell r="G319" t="str">
            <v>2687</v>
          </cell>
          <cell r="H319" t="str">
            <v>6548</v>
          </cell>
          <cell r="J319" t="str">
            <v>Share</v>
          </cell>
          <cell r="K319" t="str">
            <v>CAPLA</v>
          </cell>
          <cell r="L319" t="str">
            <v>BNP PARIBAS SMALLCAP EUROLAND ISR</v>
          </cell>
          <cell r="M319" t="str">
            <v>Classic Share</v>
          </cell>
          <cell r="N319" t="str">
            <v>C</v>
          </cell>
          <cell r="O319">
            <v>1.5113682699699999E-2</v>
          </cell>
          <cell r="P319" t="str">
            <v>N</v>
          </cell>
          <cell r="Q319" t="str">
            <v>7460</v>
          </cell>
          <cell r="R319" t="str">
            <v>194232</v>
          </cell>
          <cell r="T319" t="str">
            <v>EMIX Smaller Euroland EUR NR</v>
          </cell>
          <cell r="U319" t="str">
            <v>EMIX Smaller Euroland (EUR) NR</v>
          </cell>
          <cell r="V319" t="str">
            <v>Official Benchmark</v>
          </cell>
          <cell r="W319" t="str">
            <v>EUR</v>
          </cell>
          <cell r="X319" t="str">
            <v>EUR</v>
          </cell>
          <cell r="Y319">
            <v>44985</v>
          </cell>
          <cell r="Z319">
            <v>35583</v>
          </cell>
          <cell r="AA319" t="str">
            <v>February 2023</v>
          </cell>
          <cell r="AB319">
            <v>510.96</v>
          </cell>
          <cell r="AD319">
            <v>576447105.35000002</v>
          </cell>
          <cell r="AE319">
            <v>667274523.55999994</v>
          </cell>
          <cell r="AF319" t="str">
            <v>667274523.56</v>
          </cell>
        </row>
        <row r="320">
          <cell r="F320" t="str">
            <v>FR0010129742</v>
          </cell>
          <cell r="G320" t="str">
            <v>2688</v>
          </cell>
          <cell r="H320" t="str">
            <v>6548</v>
          </cell>
          <cell r="J320" t="str">
            <v>Share</v>
          </cell>
          <cell r="K320" t="str">
            <v>CAPLA</v>
          </cell>
          <cell r="L320" t="str">
            <v>BNP PARIBAS SMALLCAP EUROLAND ISR</v>
          </cell>
          <cell r="M320" t="str">
            <v>Classic share Distri</v>
          </cell>
          <cell r="N320" t="str">
            <v>D</v>
          </cell>
          <cell r="O320">
            <v>1.5113682699699999E-2</v>
          </cell>
          <cell r="P320" t="str">
            <v>N</v>
          </cell>
          <cell r="Q320" t="str">
            <v>7460</v>
          </cell>
          <cell r="R320" t="str">
            <v>194232</v>
          </cell>
          <cell r="T320" t="str">
            <v>EMIX Smaller Euroland EUR NR</v>
          </cell>
          <cell r="U320" t="str">
            <v>EMIX Smaller Euroland (EUR) NR</v>
          </cell>
          <cell r="V320" t="str">
            <v>Official Benchmark</v>
          </cell>
          <cell r="W320" t="str">
            <v>EUR</v>
          </cell>
          <cell r="X320" t="str">
            <v>EUR</v>
          </cell>
          <cell r="Y320">
            <v>44985</v>
          </cell>
          <cell r="Z320">
            <v>38300</v>
          </cell>
          <cell r="AA320" t="str">
            <v>February 2023</v>
          </cell>
          <cell r="AB320">
            <v>456.91</v>
          </cell>
          <cell r="AD320">
            <v>5879102.1600000001</v>
          </cell>
          <cell r="AE320">
            <v>667274523.55999994</v>
          </cell>
          <cell r="AF320" t="str">
            <v>667274523.56</v>
          </cell>
        </row>
        <row r="321">
          <cell r="F321" t="str">
            <v>FR0010130765</v>
          </cell>
          <cell r="G321" t="str">
            <v>2700</v>
          </cell>
          <cell r="H321" t="str">
            <v>6660</v>
          </cell>
          <cell r="J321" t="str">
            <v>Share</v>
          </cell>
          <cell r="K321" t="str">
            <v>OBIN</v>
          </cell>
          <cell r="L321" t="str">
            <v>BNP PARIBAS OBLI ETAT ISR</v>
          </cell>
          <cell r="M321" t="str">
            <v>Classic Share</v>
          </cell>
          <cell r="N321" t="str">
            <v>C</v>
          </cell>
          <cell r="O321">
            <v>9.6464796079000006E-3</v>
          </cell>
          <cell r="P321" t="str">
            <v>N</v>
          </cell>
          <cell r="Q321" t="str">
            <v>7452</v>
          </cell>
          <cell r="R321" t="str">
            <v>191950</v>
          </cell>
          <cell r="T321" t="str">
            <v>BENCH BNP PARIBAS OBLI ETAT</v>
          </cell>
          <cell r="U321" t="str">
            <v>Bloomberg Barclays Euro Aggregate Treasury 500MM (RI)</v>
          </cell>
          <cell r="V321" t="str">
            <v>Official Benchmark</v>
          </cell>
          <cell r="W321" t="str">
            <v>EUR</v>
          </cell>
          <cell r="X321" t="str">
            <v>EUR</v>
          </cell>
          <cell r="Y321">
            <v>44985</v>
          </cell>
          <cell r="Z321">
            <v>38328</v>
          </cell>
          <cell r="AA321" t="str">
            <v>February 2023</v>
          </cell>
          <cell r="AB321">
            <v>64.28</v>
          </cell>
          <cell r="AD321">
            <v>5385127.25</v>
          </cell>
          <cell r="AE321">
            <v>107165099.92</v>
          </cell>
          <cell r="AF321" t="str">
            <v>107165099.92</v>
          </cell>
        </row>
        <row r="322">
          <cell r="F322" t="str">
            <v>FR0010130773</v>
          </cell>
          <cell r="G322" t="str">
            <v>2702</v>
          </cell>
          <cell r="H322" t="str">
            <v>6660</v>
          </cell>
          <cell r="J322" t="str">
            <v>Share</v>
          </cell>
          <cell r="K322" t="str">
            <v>OBIN</v>
          </cell>
          <cell r="L322" t="str">
            <v>BNP PARIBAS OBLI ETAT ISR</v>
          </cell>
          <cell r="M322" t="str">
            <v>Classic share Distri</v>
          </cell>
          <cell r="N322" t="str">
            <v>D</v>
          </cell>
          <cell r="O322">
            <v>9.6464796079000006E-3</v>
          </cell>
          <cell r="P322" t="str">
            <v>N</v>
          </cell>
          <cell r="Q322" t="str">
            <v>7452</v>
          </cell>
          <cell r="R322" t="str">
            <v>191950</v>
          </cell>
          <cell r="T322" t="str">
            <v>BENCH BNP PARIBAS OBLI ETAT</v>
          </cell>
          <cell r="U322" t="str">
            <v>Bloomberg Barclays Euro Aggregate Treasury 500MM (RI)</v>
          </cell>
          <cell r="V322" t="str">
            <v>Official Benchmark</v>
          </cell>
          <cell r="W322" t="str">
            <v>EUR</v>
          </cell>
          <cell r="X322" t="str">
            <v>EUR</v>
          </cell>
          <cell r="Y322">
            <v>44985</v>
          </cell>
          <cell r="Z322">
            <v>38328</v>
          </cell>
          <cell r="AA322" t="str">
            <v>February 2023</v>
          </cell>
          <cell r="AB322">
            <v>33.630000000000003</v>
          </cell>
          <cell r="AD322">
            <v>1075925.43</v>
          </cell>
          <cell r="AE322">
            <v>107165099.92</v>
          </cell>
          <cell r="AF322" t="str">
            <v>107165099.92</v>
          </cell>
        </row>
        <row r="323">
          <cell r="F323" t="str">
            <v>FR0010133249</v>
          </cell>
          <cell r="G323" t="str">
            <v>2740</v>
          </cell>
          <cell r="H323" t="str">
            <v>6587</v>
          </cell>
          <cell r="J323" t="str">
            <v>Share</v>
          </cell>
          <cell r="K323" t="str">
            <v>NFROFF</v>
          </cell>
          <cell r="L323" t="str">
            <v>BNP PARIBAS VALEURS FRANCAISES ISR</v>
          </cell>
          <cell r="M323" t="str">
            <v>I share distri</v>
          </cell>
          <cell r="N323" t="str">
            <v>D</v>
          </cell>
          <cell r="O323">
            <v>1.2099147623800001E-2</v>
          </cell>
          <cell r="P323" t="str">
            <v>N</v>
          </cell>
          <cell r="Q323" t="str">
            <v>7473</v>
          </cell>
          <cell r="R323" t="str">
            <v>194345</v>
          </cell>
          <cell r="T323" t="str">
            <v>SBF 120 (NR) &gt; 12/93</v>
          </cell>
          <cell r="U323" t="str">
            <v>SBF 120 (EUR) NR</v>
          </cell>
          <cell r="V323" t="str">
            <v>Official Benchmark</v>
          </cell>
          <cell r="W323" t="str">
            <v>EUR</v>
          </cell>
          <cell r="X323" t="str">
            <v>EUR</v>
          </cell>
          <cell r="Y323">
            <v>44985</v>
          </cell>
          <cell r="Z323">
            <v>38370</v>
          </cell>
          <cell r="AA323" t="str">
            <v>February 2023</v>
          </cell>
          <cell r="AB323">
            <v>3878.66</v>
          </cell>
          <cell r="AD323">
            <v>2177215.8199999998</v>
          </cell>
          <cell r="AE323">
            <v>325310793.88999999</v>
          </cell>
          <cell r="AF323" t="str">
            <v>325310793.89</v>
          </cell>
        </row>
        <row r="324">
          <cell r="F324" t="str">
            <v>FR0010134106</v>
          </cell>
          <cell r="G324" t="str">
            <v>2722</v>
          </cell>
          <cell r="H324" t="str">
            <v>6590</v>
          </cell>
          <cell r="J324" t="str">
            <v>Share</v>
          </cell>
          <cell r="K324" t="str">
            <v>NFOC</v>
          </cell>
          <cell r="L324" t="str">
            <v>BNP PARIBAS CONVERTIBLES EUROPE</v>
          </cell>
          <cell r="M324" t="str">
            <v>I share</v>
          </cell>
          <cell r="N324" t="str">
            <v>C</v>
          </cell>
          <cell r="O324">
            <v>9.1068279400999992E-3</v>
          </cell>
          <cell r="P324" t="str">
            <v>N</v>
          </cell>
          <cell r="Q324" t="str">
            <v>7491</v>
          </cell>
          <cell r="R324" t="str">
            <v>194220</v>
          </cell>
          <cell r="T324" t="str">
            <v>UBS Convertible Europe (Hedged in EUR) RI</v>
          </cell>
          <cell r="U324" t="str">
            <v>Refinitiv Convertibles Europe (Hedged in EUR) RI</v>
          </cell>
          <cell r="V324" t="str">
            <v>Official Benchmark</v>
          </cell>
          <cell r="W324" t="str">
            <v>EUR</v>
          </cell>
          <cell r="X324" t="str">
            <v>EUR</v>
          </cell>
          <cell r="Y324">
            <v>44985</v>
          </cell>
          <cell r="Z324">
            <v>38335</v>
          </cell>
          <cell r="AA324" t="str">
            <v>February 2023</v>
          </cell>
          <cell r="AB324">
            <v>25707.29</v>
          </cell>
          <cell r="AD324">
            <v>25489219.84</v>
          </cell>
          <cell r="AE324">
            <v>75251506.780000001</v>
          </cell>
          <cell r="AF324" t="str">
            <v>75251506.78</v>
          </cell>
        </row>
        <row r="325">
          <cell r="F325" t="str">
            <v>FR0010138388</v>
          </cell>
          <cell r="G325" t="str">
            <v>2726</v>
          </cell>
          <cell r="H325" t="str">
            <v>13484</v>
          </cell>
          <cell r="J325" t="str">
            <v>Share</v>
          </cell>
          <cell r="K325" t="str">
            <v>COLSP</v>
          </cell>
          <cell r="L325" t="str">
            <v>COLLEGIALE SAINT PIERRE</v>
          </cell>
          <cell r="M325" t="str">
            <v>Classic Share</v>
          </cell>
          <cell r="N325" t="str">
            <v>C</v>
          </cell>
          <cell r="O325">
            <v>6.6222228199E-3</v>
          </cell>
          <cell r="P325" t="str">
            <v>N</v>
          </cell>
          <cell r="Q325" t="str">
            <v>140000</v>
          </cell>
          <cell r="T325" t="str">
            <v>BENCHMARK COLLEGIALE ST PIERRE - BATCH GGF PDF</v>
          </cell>
          <cell r="U325" t="str">
            <v>BENCHMARK COLLEGIALE ST PIERRE - BATCH GGF PDF</v>
          </cell>
          <cell r="W325" t="str">
            <v>EUR</v>
          </cell>
          <cell r="X325" t="str">
            <v>EUR</v>
          </cell>
          <cell r="Y325">
            <v>44985</v>
          </cell>
          <cell r="Z325">
            <v>38343</v>
          </cell>
          <cell r="AA325" t="str">
            <v>February 2023</v>
          </cell>
          <cell r="AB325">
            <v>2231.8000000000002</v>
          </cell>
          <cell r="AD325">
            <v>6759480.4299999997</v>
          </cell>
          <cell r="AE325">
            <v>6759480.4299999997</v>
          </cell>
          <cell r="AF325" t="str">
            <v>6759480.43</v>
          </cell>
        </row>
        <row r="326">
          <cell r="F326" t="str">
            <v>FR0010144550</v>
          </cell>
          <cell r="G326" t="str">
            <v>2738</v>
          </cell>
          <cell r="H326" t="str">
            <v>6540</v>
          </cell>
          <cell r="J326" t="str">
            <v>Share</v>
          </cell>
          <cell r="K326" t="str">
            <v>IMMO</v>
          </cell>
          <cell r="L326" t="str">
            <v>BNP PARIBAS IMMOBILIER ISR</v>
          </cell>
          <cell r="M326" t="str">
            <v>Classic share Distri</v>
          </cell>
          <cell r="N326" t="str">
            <v>D</v>
          </cell>
          <cell r="O326">
            <v>1.5113682699699999E-2</v>
          </cell>
          <cell r="P326" t="str">
            <v>N</v>
          </cell>
          <cell r="Q326" t="str">
            <v>9200</v>
          </cell>
          <cell r="R326" t="str">
            <v>194348</v>
          </cell>
          <cell r="T326" t="str">
            <v>FTSE EPRA NAREIT EUROPE 8/32</v>
          </cell>
          <cell r="U326" t="str">
            <v>FTSE EPRA NAREIT Europe 8/32 (EUR) NR (Dutch tax rate)</v>
          </cell>
          <cell r="V326" t="str">
            <v>Official Benchmark</v>
          </cell>
          <cell r="W326" t="str">
            <v>EUR</v>
          </cell>
          <cell r="X326" t="str">
            <v>EUR</v>
          </cell>
          <cell r="Y326">
            <v>44985</v>
          </cell>
          <cell r="Z326">
            <v>35430</v>
          </cell>
          <cell r="AA326" t="str">
            <v>February 2023</v>
          </cell>
          <cell r="AB326">
            <v>263.73</v>
          </cell>
          <cell r="AD326">
            <v>21190996.699999999</v>
          </cell>
          <cell r="AE326">
            <v>87329442.719999999</v>
          </cell>
          <cell r="AF326" t="str">
            <v>87329442.72</v>
          </cell>
        </row>
        <row r="327">
          <cell r="F327" t="str">
            <v>FR0010146522</v>
          </cell>
          <cell r="G327" t="str">
            <v>2744</v>
          </cell>
          <cell r="H327" t="str">
            <v>6627</v>
          </cell>
          <cell r="J327" t="str">
            <v>Share</v>
          </cell>
          <cell r="K327" t="str">
            <v>NF00</v>
          </cell>
          <cell r="L327" t="str">
            <v>BNP Paribas Perspectives Long Terme</v>
          </cell>
          <cell r="M327" t="str">
            <v>I100</v>
          </cell>
          <cell r="N327" t="str">
            <v>C</v>
          </cell>
          <cell r="O327">
            <v>6.0182753578999996E-3</v>
          </cell>
          <cell r="P327" t="str">
            <v>N</v>
          </cell>
          <cell r="Q327" t="str">
            <v>140925</v>
          </cell>
          <cell r="R327" t="str">
            <v>201778</v>
          </cell>
          <cell r="T327" t="str">
            <v>Bench BNP Paribas Perspectives Long Terme (Performance)</v>
          </cell>
          <cell r="U327" t="str">
            <v>5.4% MSCI China (USD) NR + 12.41% MSCI Japan (Hedged in EUR) NR + 10.63% MSCI Emerging Markets (EUR) NR + 27.63% MSCI USA (Hedged in EUR) NR + 28.49% MSCI Europe (Hedged in EUR) NR + 15.44% MSCI EMU Micro cap (EUR) NR</v>
          </cell>
          <cell r="V327" t="str">
            <v>Performance Benchmark</v>
          </cell>
          <cell r="W327" t="str">
            <v>EUR</v>
          </cell>
          <cell r="X327" t="str">
            <v>EUR</v>
          </cell>
          <cell r="Y327">
            <v>44985</v>
          </cell>
          <cell r="Z327">
            <v>38372</v>
          </cell>
          <cell r="AA327" t="str">
            <v>February 2023</v>
          </cell>
          <cell r="AB327">
            <v>36.468899999999998</v>
          </cell>
          <cell r="AD327">
            <v>95600460.109999999</v>
          </cell>
          <cell r="AE327">
            <v>345177527.41000003</v>
          </cell>
          <cell r="AF327" t="str">
            <v>345177527.41</v>
          </cell>
        </row>
        <row r="328">
          <cell r="F328" t="str">
            <v>FR0010146530</v>
          </cell>
          <cell r="G328" t="str">
            <v>2742</v>
          </cell>
          <cell r="H328" t="str">
            <v>6627</v>
          </cell>
          <cell r="J328" t="str">
            <v>Share</v>
          </cell>
          <cell r="K328" t="str">
            <v>NF00</v>
          </cell>
          <cell r="L328" t="str">
            <v>BNP Paribas Perspectives Long Terme</v>
          </cell>
          <cell r="M328" t="str">
            <v>Classic Share</v>
          </cell>
          <cell r="N328" t="str">
            <v>C</v>
          </cell>
          <cell r="O328">
            <v>1.2072557329599999E-2</v>
          </cell>
          <cell r="P328" t="str">
            <v>N</v>
          </cell>
          <cell r="Q328" t="str">
            <v>140925</v>
          </cell>
          <cell r="R328" t="str">
            <v>201778</v>
          </cell>
          <cell r="T328" t="str">
            <v>Bench BNP Paribas Perspectives Long Terme (Performance)</v>
          </cell>
          <cell r="U328" t="str">
            <v>5.4% MSCI China (USD) NR + 12.41% MSCI Japan (Hedged in EUR) NR + 10.63% MSCI Emerging Markets (EUR) NR + 27.63% MSCI USA (Hedged in EUR) NR + 28.49% MSCI Europe (Hedged in EUR) NR + 15.44% MSCI EMU Micro cap (EUR) NR</v>
          </cell>
          <cell r="V328" t="str">
            <v>Performance Benchmark</v>
          </cell>
          <cell r="W328" t="str">
            <v>EUR</v>
          </cell>
          <cell r="X328" t="str">
            <v>EUR</v>
          </cell>
          <cell r="Y328">
            <v>44985</v>
          </cell>
          <cell r="Z328">
            <v>38078</v>
          </cell>
          <cell r="AA328" t="str">
            <v>February 2023</v>
          </cell>
          <cell r="AB328">
            <v>33.663800000000002</v>
          </cell>
          <cell r="AD328">
            <v>75685135.459999993</v>
          </cell>
          <cell r="AE328">
            <v>345177527.41000003</v>
          </cell>
          <cell r="AF328" t="str">
            <v>345177527.41</v>
          </cell>
        </row>
        <row r="329">
          <cell r="F329" t="str">
            <v>FR0010146803</v>
          </cell>
          <cell r="G329" t="str">
            <v>2755</v>
          </cell>
          <cell r="H329" t="str">
            <v>11541</v>
          </cell>
          <cell r="J329" t="str">
            <v>Share</v>
          </cell>
          <cell r="K329" t="str">
            <v>BEPAR24</v>
          </cell>
          <cell r="L329" t="str">
            <v>BNP Paribas Perspectives 2022-2024</v>
          </cell>
          <cell r="M329" t="str">
            <v>P share</v>
          </cell>
          <cell r="N329" t="str">
            <v>C</v>
          </cell>
          <cell r="O329">
            <v>8.0336462536000006E-3</v>
          </cell>
          <cell r="P329" t="str">
            <v>N</v>
          </cell>
          <cell r="T329" t="str">
            <v>No BM</v>
          </cell>
          <cell r="U329" t="str">
            <v>No BM</v>
          </cell>
          <cell r="W329" t="str">
            <v>EUR</v>
          </cell>
          <cell r="X329" t="str">
            <v>EUR</v>
          </cell>
          <cell r="Y329">
            <v>44985</v>
          </cell>
          <cell r="Z329">
            <v>37897</v>
          </cell>
          <cell r="AA329" t="str">
            <v>February 2023</v>
          </cell>
          <cell r="AB329">
            <v>26.494700000000002</v>
          </cell>
          <cell r="AD329">
            <v>55261642.969999999</v>
          </cell>
          <cell r="AE329">
            <v>144397270.52000001</v>
          </cell>
          <cell r="AF329" t="str">
            <v>144397270.52</v>
          </cell>
        </row>
        <row r="330">
          <cell r="F330" t="str">
            <v>FR0010146837</v>
          </cell>
          <cell r="G330" t="str">
            <v>2741</v>
          </cell>
          <cell r="H330" t="str">
            <v>6631</v>
          </cell>
          <cell r="J330" t="str">
            <v>Share</v>
          </cell>
          <cell r="K330" t="str">
            <v>NF03</v>
          </cell>
          <cell r="L330" t="str">
            <v>BNP Paribas Perspectives Court Terme</v>
          </cell>
          <cell r="M330" t="str">
            <v>Classic Share</v>
          </cell>
          <cell r="N330" t="str">
            <v>C</v>
          </cell>
          <cell r="O330">
            <v>5.5109830343999999E-3</v>
          </cell>
          <cell r="P330" t="str">
            <v>N</v>
          </cell>
          <cell r="Q330" t="str">
            <v>178247</v>
          </cell>
          <cell r="R330" t="str">
            <v>201782</v>
          </cell>
          <cell r="T330" t="str">
            <v>BM BNP PARIBAS Perspectives Court Terme Perf BM</v>
          </cell>
          <cell r="U330"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330" t="str">
            <v>Performance Benchmark</v>
          </cell>
          <cell r="W330" t="str">
            <v>EUR</v>
          </cell>
          <cell r="X330" t="str">
            <v>EUR</v>
          </cell>
          <cell r="Y330">
            <v>44985</v>
          </cell>
          <cell r="Z330">
            <v>37924</v>
          </cell>
          <cell r="AA330" t="str">
            <v>February 2023</v>
          </cell>
          <cell r="AB330">
            <v>25.2578</v>
          </cell>
          <cell r="AD330">
            <v>67046493.18</v>
          </cell>
          <cell r="AE330">
            <v>342973796.82999998</v>
          </cell>
          <cell r="AF330" t="str">
            <v>342973796.83</v>
          </cell>
        </row>
        <row r="331">
          <cell r="F331" t="str">
            <v>FR0010146852</v>
          </cell>
          <cell r="G331" t="str">
            <v>2746</v>
          </cell>
          <cell r="H331" t="str">
            <v>6541</v>
          </cell>
          <cell r="J331" t="str">
            <v>Share</v>
          </cell>
          <cell r="K331" t="str">
            <v>NER</v>
          </cell>
          <cell r="L331" t="str">
            <v>BNP Paribas Perspectives Moyen Terme</v>
          </cell>
          <cell r="M331" t="str">
            <v>Classic Share</v>
          </cell>
          <cell r="N331" t="str">
            <v>C</v>
          </cell>
          <cell r="O331">
            <v>1.00504404115E-2</v>
          </cell>
          <cell r="P331" t="str">
            <v>N</v>
          </cell>
          <cell r="Q331" t="str">
            <v>140924</v>
          </cell>
          <cell r="R331" t="str">
            <v>201780</v>
          </cell>
          <cell r="T331" t="str">
            <v>Bench BNP Paribas Perspectives Moyen Terme</v>
          </cell>
          <cell r="U331" t="str">
            <v>2.43% MSCI China (USD) NR + 7.28% MSCI Japan (Hedged in EUR) NR + 6.76% JPM EMBI Global (hedged in EUR) RI + 16.34% Bloomberg Euro Aggregate Treasury (EUR) RI + 5.77% ICE BofAML Euro Currency Non-Financial High Yield BB-B Constrained (EUR) RI + 8.17% Bloomberg Euro Aggregate Corporate (EUR) RI + 5.49% Bloomberg Euro Inflation Linked Eurozone All CPI (EUR) RI + 5.12% MSCI Emerging Markets (EUR) NR + 14.67% MSCI USA (Hedged in EUR) NR + 15.45% MSCI Europe (Hedged in EUR) NR + 10.27% MSCI EMU Micro cap (EUR) NR + 2.25% Bloomberg US Aggregate Corporate (Hedged in EUR) RI</v>
          </cell>
          <cell r="V331" t="str">
            <v>Performance Benchmark</v>
          </cell>
          <cell r="W331" t="str">
            <v>EUR</v>
          </cell>
          <cell r="X331" t="str">
            <v>EUR</v>
          </cell>
          <cell r="Y331">
            <v>44985</v>
          </cell>
          <cell r="Z331">
            <v>37924</v>
          </cell>
          <cell r="AA331" t="str">
            <v>February 2023</v>
          </cell>
          <cell r="AB331">
            <v>41.266399999999997</v>
          </cell>
          <cell r="AD331">
            <v>48224787.869999997</v>
          </cell>
          <cell r="AE331">
            <v>219920616.41999999</v>
          </cell>
          <cell r="AF331" t="str">
            <v>219920616.42</v>
          </cell>
        </row>
        <row r="332">
          <cell r="F332" t="str">
            <v>FR0010146878</v>
          </cell>
          <cell r="G332" t="str">
            <v>2747</v>
          </cell>
          <cell r="H332" t="str">
            <v>6541</v>
          </cell>
          <cell r="J332" t="str">
            <v>Share</v>
          </cell>
          <cell r="K332" t="str">
            <v>NER</v>
          </cell>
          <cell r="L332" t="str">
            <v>BNP Paribas Perspectives Moyen Terme</v>
          </cell>
          <cell r="M332" t="str">
            <v>I share</v>
          </cell>
          <cell r="N332" t="str">
            <v>C</v>
          </cell>
          <cell r="O332">
            <v>3.4026621334000001E-3</v>
          </cell>
          <cell r="P332" t="str">
            <v>N</v>
          </cell>
          <cell r="Q332" t="str">
            <v>140924</v>
          </cell>
          <cell r="R332" t="str">
            <v>201780</v>
          </cell>
          <cell r="T332" t="str">
            <v>Bench BNP Paribas Perspectives Moyen Terme</v>
          </cell>
          <cell r="U332" t="str">
            <v>2.43% MSCI China (USD) NR + 7.28% MSCI Japan (Hedged in EUR) NR + 6.76% JPM EMBI Global (hedged in EUR) RI + 16.34% Bloomberg Euro Aggregate Treasury (EUR) RI + 5.77% ICE BofAML Euro Currency Non-Financial High Yield BB-B Constrained (EUR) RI + 8.17% Bloomberg Euro Aggregate Corporate (EUR) RI + 5.49% Bloomberg Euro Inflation Linked Eurozone All CPI (EUR) RI + 5.12% MSCI Emerging Markets (EUR) NR + 14.67% MSCI USA (Hedged in EUR) NR + 15.45% MSCI Europe (Hedged in EUR) NR + 10.27% MSCI EMU Micro cap (EUR) NR + 2.25% Bloomberg US Aggregate Corporate (Hedged in EUR) RI</v>
          </cell>
          <cell r="V332" t="str">
            <v>Performance Benchmark</v>
          </cell>
          <cell r="W332" t="str">
            <v>EUR</v>
          </cell>
          <cell r="X332" t="str">
            <v>EUR</v>
          </cell>
          <cell r="Y332">
            <v>44985</v>
          </cell>
          <cell r="Z332">
            <v>38372</v>
          </cell>
          <cell r="AA332" t="str">
            <v>February 2023</v>
          </cell>
          <cell r="AB332">
            <v>33.5486</v>
          </cell>
          <cell r="AD332">
            <v>99144534.280000001</v>
          </cell>
          <cell r="AE332">
            <v>219920616.41999999</v>
          </cell>
          <cell r="AF332" t="str">
            <v>219920616.42</v>
          </cell>
        </row>
        <row r="333">
          <cell r="F333" t="str">
            <v>FR0010147512</v>
          </cell>
          <cell r="G333" t="str">
            <v>2743</v>
          </cell>
          <cell r="H333" t="str">
            <v>6627</v>
          </cell>
          <cell r="J333" t="str">
            <v>Share</v>
          </cell>
          <cell r="K333" t="str">
            <v>NF00</v>
          </cell>
          <cell r="L333" t="str">
            <v>BNP Paribas Perspectives Long Terme</v>
          </cell>
          <cell r="M333" t="str">
            <v>C</v>
          </cell>
          <cell r="N333" t="str">
            <v>C</v>
          </cell>
          <cell r="O333">
            <v>1.20738497026E-2</v>
          </cell>
          <cell r="P333" t="str">
            <v>N</v>
          </cell>
          <cell r="Q333" t="str">
            <v>140925</v>
          </cell>
          <cell r="R333" t="str">
            <v>201778</v>
          </cell>
          <cell r="T333" t="str">
            <v>Bench BNP Paribas Perspectives Long Terme (Performance)</v>
          </cell>
          <cell r="U333" t="str">
            <v>5.4% MSCI China (USD) NR + 12.41% MSCI Japan (Hedged in EUR) NR + 10.63% MSCI Emerging Markets (EUR) NR + 27.63% MSCI USA (Hedged in EUR) NR + 28.49% MSCI Europe (Hedged in EUR) NR + 15.44% MSCI EMU Micro cap (EUR) NR</v>
          </cell>
          <cell r="V333" t="str">
            <v>Performance Benchmark</v>
          </cell>
          <cell r="W333" t="str">
            <v>EUR</v>
          </cell>
          <cell r="X333" t="str">
            <v>EUR</v>
          </cell>
          <cell r="Y333">
            <v>44985</v>
          </cell>
          <cell r="Z333">
            <v>37924</v>
          </cell>
          <cell r="AA333" t="str">
            <v>February 2023</v>
          </cell>
          <cell r="AB333">
            <v>32.691499999999998</v>
          </cell>
          <cell r="AD333">
            <v>95509432.909999996</v>
          </cell>
          <cell r="AE333">
            <v>345177527.41000003</v>
          </cell>
          <cell r="AF333" t="str">
            <v>345177527.41</v>
          </cell>
        </row>
        <row r="334">
          <cell r="F334" t="str">
            <v>FR0010149161</v>
          </cell>
          <cell r="G334" t="str">
            <v>43031</v>
          </cell>
          <cell r="H334" t="str">
            <v>173373</v>
          </cell>
          <cell r="J334" t="str">
            <v>Share</v>
          </cell>
          <cell r="K334" t="str">
            <v>CCT</v>
          </cell>
          <cell r="L334" t="str">
            <v>CARMIGNAC COURT TERME</v>
          </cell>
          <cell r="M334" t="str">
            <v>A Share</v>
          </cell>
          <cell r="N334" t="str">
            <v>C</v>
          </cell>
          <cell r="O334">
            <v>0</v>
          </cell>
          <cell r="P334" t="str">
            <v>N</v>
          </cell>
          <cell r="Q334" t="str">
            <v>173388</v>
          </cell>
          <cell r="R334" t="str">
            <v>200787</v>
          </cell>
          <cell r="T334" t="str">
            <v>Euro Short term rate  (Off)</v>
          </cell>
          <cell r="U334" t="str">
            <v>Cash Index Euro Short Term Rate (EUR) RI</v>
          </cell>
          <cell r="V334" t="str">
            <v>Official Benchmark</v>
          </cell>
          <cell r="W334" t="str">
            <v>EUR</v>
          </cell>
          <cell r="X334" t="str">
            <v>EUR</v>
          </cell>
          <cell r="Y334">
            <v>44957</v>
          </cell>
          <cell r="Z334">
            <v>32534</v>
          </cell>
          <cell r="AA334" t="str">
            <v>January 2023</v>
          </cell>
          <cell r="AB334">
            <v>3681.28</v>
          </cell>
          <cell r="AD334">
            <v>824003976.65999997</v>
          </cell>
          <cell r="AE334">
            <v>824003976.65999997</v>
          </cell>
          <cell r="AF334" t="str">
            <v>824003976.66</v>
          </cell>
        </row>
        <row r="335">
          <cell r="F335" t="str">
            <v>FR0010150458</v>
          </cell>
          <cell r="G335" t="str">
            <v>2792</v>
          </cell>
          <cell r="H335" t="str">
            <v>13763</v>
          </cell>
          <cell r="J335" t="str">
            <v>Share</v>
          </cell>
          <cell r="K335" t="str">
            <v>E40</v>
          </cell>
          <cell r="L335" t="str">
            <v>BNP PARIBAS EASY CAC 40ÃÂ´ ESG UCITS ETF</v>
          </cell>
          <cell r="M335" t="str">
            <v>Classic share Distri</v>
          </cell>
          <cell r="N335" t="str">
            <v>D</v>
          </cell>
          <cell r="O335">
            <v>2.5031439961E-3</v>
          </cell>
          <cell r="P335" t="str">
            <v>N</v>
          </cell>
          <cell r="Q335" t="str">
            <v>122921</v>
          </cell>
          <cell r="R335" t="str">
            <v>197154</v>
          </cell>
          <cell r="T335" t="str">
            <v>BM Euronext CAC 40 ESG EUR RI (OFFICIAL)</v>
          </cell>
          <cell r="U335" t="str">
            <v>Euronext CAC 40 ESG Gross Return (Code Bloomberg : CACESGGR Index)</v>
          </cell>
          <cell r="V335" t="str">
            <v>Official Benchmark</v>
          </cell>
          <cell r="W335" t="str">
            <v>EUR</v>
          </cell>
          <cell r="X335" t="str">
            <v>EUR</v>
          </cell>
          <cell r="Y335">
            <v>44985</v>
          </cell>
          <cell r="Z335">
            <v>38418</v>
          </cell>
          <cell r="AA335" t="str">
            <v>February 2023</v>
          </cell>
          <cell r="AB335">
            <v>11.446899999999999</v>
          </cell>
          <cell r="AD335">
            <v>284377295.07999998</v>
          </cell>
          <cell r="AE335">
            <v>284377295.07999998</v>
          </cell>
          <cell r="AF335" t="str">
            <v>284377295.08</v>
          </cell>
        </row>
        <row r="336">
          <cell r="F336" t="str">
            <v>FR0010156216</v>
          </cell>
          <cell r="G336" t="str">
            <v>2737</v>
          </cell>
          <cell r="H336" t="str">
            <v>6540</v>
          </cell>
          <cell r="J336" t="str">
            <v>Share</v>
          </cell>
          <cell r="K336" t="str">
            <v>IMMO</v>
          </cell>
          <cell r="L336" t="str">
            <v>BNP PARIBAS IMMOBILIER ISR</v>
          </cell>
          <cell r="M336" t="str">
            <v>Classic Share</v>
          </cell>
          <cell r="N336" t="str">
            <v>C</v>
          </cell>
          <cell r="O336">
            <v>1.5113682699699999E-2</v>
          </cell>
          <cell r="P336" t="str">
            <v>N</v>
          </cell>
          <cell r="Q336" t="str">
            <v>9200</v>
          </cell>
          <cell r="R336" t="str">
            <v>194348</v>
          </cell>
          <cell r="T336" t="str">
            <v>FTSE EPRA NAREIT EUROPE 8/32</v>
          </cell>
          <cell r="U336" t="str">
            <v>FTSE EPRA NAREIT Europe 8/32 (EUR) NR (Dutch tax rate)</v>
          </cell>
          <cell r="V336" t="str">
            <v>Official Benchmark</v>
          </cell>
          <cell r="W336" t="str">
            <v>EUR</v>
          </cell>
          <cell r="X336" t="str">
            <v>EUR</v>
          </cell>
          <cell r="Y336">
            <v>44985</v>
          </cell>
          <cell r="Z336">
            <v>35430</v>
          </cell>
          <cell r="AA336" t="str">
            <v>February 2023</v>
          </cell>
          <cell r="AB336">
            <v>387.4</v>
          </cell>
          <cell r="AD336">
            <v>39929770.950000003</v>
          </cell>
          <cell r="AE336">
            <v>87329442.719999999</v>
          </cell>
          <cell r="AF336" t="str">
            <v>87329442.72</v>
          </cell>
        </row>
        <row r="337">
          <cell r="F337" t="str">
            <v>FR0010157875</v>
          </cell>
          <cell r="G337" t="str">
            <v>2739</v>
          </cell>
          <cell r="H337" t="str">
            <v>6584</v>
          </cell>
          <cell r="J337" t="str">
            <v>Share</v>
          </cell>
          <cell r="K337" t="str">
            <v>AEUOFF</v>
          </cell>
          <cell r="L337" t="str">
            <v>BNP PARIBAS ACTIONS PATRIMOINE ISR</v>
          </cell>
          <cell r="M337" t="str">
            <v>I share</v>
          </cell>
          <cell r="N337" t="str">
            <v>C</v>
          </cell>
          <cell r="O337">
            <v>1.01985407632E-2</v>
          </cell>
          <cell r="P337" t="str">
            <v>N</v>
          </cell>
          <cell r="Q337" t="str">
            <v>179629</v>
          </cell>
          <cell r="R337" t="str">
            <v>193029</v>
          </cell>
          <cell r="T337" t="str">
            <v>BM BNP Paribas Actions Patrimoine ISR</v>
          </cell>
          <cell r="U337" t="str">
            <v>MSCI EMU (EUR) NR</v>
          </cell>
          <cell r="V337" t="str">
            <v>Official Benchmark</v>
          </cell>
          <cell r="W337" t="str">
            <v>EUR</v>
          </cell>
          <cell r="X337" t="str">
            <v>EUR</v>
          </cell>
          <cell r="Y337">
            <v>44985</v>
          </cell>
          <cell r="Z337">
            <v>38371</v>
          </cell>
          <cell r="AA337" t="str">
            <v>February 2023</v>
          </cell>
          <cell r="AB337">
            <v>1288.3599999999999</v>
          </cell>
          <cell r="AD337">
            <v>119922.37</v>
          </cell>
          <cell r="AE337">
            <v>161655502.31999999</v>
          </cell>
          <cell r="AF337" t="str">
            <v>161655502.32</v>
          </cell>
        </row>
        <row r="338">
          <cell r="F338" t="str">
            <v>FR0010177527</v>
          </cell>
          <cell r="G338" t="str">
            <v>4353</v>
          </cell>
          <cell r="H338" t="str">
            <v>119408</v>
          </cell>
          <cell r="J338" t="str">
            <v>Share</v>
          </cell>
          <cell r="K338" t="str">
            <v>CARAI</v>
          </cell>
          <cell r="L338" t="str">
            <v>CamGestion Avenir Investissement</v>
          </cell>
          <cell r="M338" t="str">
            <v>Classic Share</v>
          </cell>
          <cell r="N338" t="str">
            <v>C</v>
          </cell>
          <cell r="O338">
            <v>1.7146117816700002E-2</v>
          </cell>
          <cell r="P338" t="str">
            <v>N</v>
          </cell>
          <cell r="Q338" t="str">
            <v>179649</v>
          </cell>
          <cell r="R338" t="str">
            <v>194378</v>
          </cell>
          <cell r="T338" t="str">
            <v>BM Camgestion Avenir Investissement</v>
          </cell>
          <cell r="U338" t="str">
            <v>MSCI World (NR)</v>
          </cell>
          <cell r="V338" t="str">
            <v>Official Benchmark</v>
          </cell>
          <cell r="W338" t="str">
            <v>EUR</v>
          </cell>
          <cell r="X338" t="str">
            <v>EUR</v>
          </cell>
          <cell r="Y338">
            <v>44985</v>
          </cell>
          <cell r="Z338">
            <v>38490</v>
          </cell>
          <cell r="AA338" t="str">
            <v>February 2023</v>
          </cell>
          <cell r="AB338">
            <v>22.85</v>
          </cell>
          <cell r="AD338">
            <v>75001921.939999998</v>
          </cell>
          <cell r="AE338">
            <v>124143431.02</v>
          </cell>
          <cell r="AF338" t="str">
            <v>124143431.02</v>
          </cell>
        </row>
        <row r="339">
          <cell r="F339" t="str">
            <v>FR0010184937</v>
          </cell>
          <cell r="G339" t="str">
            <v>7810</v>
          </cell>
          <cell r="H339" t="str">
            <v>123085</v>
          </cell>
          <cell r="J339" t="str">
            <v>Share</v>
          </cell>
          <cell r="K339" t="str">
            <v>81164AA</v>
          </cell>
          <cell r="L339" t="str">
            <v>ROPS OBLIGATIONS ETATS EURO 1</v>
          </cell>
          <cell r="M339" t="str">
            <v>Classic share Distri</v>
          </cell>
          <cell r="N339" t="str">
            <v>D</v>
          </cell>
          <cell r="O339">
            <v>9.0040731529999996E-4</v>
          </cell>
          <cell r="P339" t="str">
            <v>N</v>
          </cell>
          <cell r="Q339" t="str">
            <v>124067</v>
          </cell>
          <cell r="R339" t="str">
            <v>184378</v>
          </cell>
          <cell r="T339" t="str">
            <v>FTSE EUROMTS INVESTMENT GRADE GLOBAL INDEX (RI) (17h30)</v>
          </cell>
          <cell r="U339" t="str">
            <v>FTSE MTS Investment Grade Eurozone Government Global (Fixing 17:30) (EUR) RI</v>
          </cell>
          <cell r="V339" t="str">
            <v>Official Benchmark</v>
          </cell>
          <cell r="W339" t="str">
            <v>EUR</v>
          </cell>
          <cell r="X339" t="str">
            <v>EUR</v>
          </cell>
          <cell r="Y339">
            <v>44957</v>
          </cell>
          <cell r="Z339">
            <v>38469</v>
          </cell>
          <cell r="AA339" t="str">
            <v>January 2023</v>
          </cell>
          <cell r="AB339">
            <v>1562.94</v>
          </cell>
          <cell r="AD339">
            <v>945028022.08000004</v>
          </cell>
          <cell r="AE339">
            <v>945028022.08000004</v>
          </cell>
          <cell r="AF339" t="str">
            <v>945028022.08</v>
          </cell>
        </row>
        <row r="340">
          <cell r="F340" t="str">
            <v>FR0010209916</v>
          </cell>
          <cell r="G340" t="str">
            <v>2867</v>
          </cell>
          <cell r="H340" t="str">
            <v>14380</v>
          </cell>
          <cell r="J340" t="str">
            <v>Share</v>
          </cell>
          <cell r="K340" t="str">
            <v>EURIP</v>
          </cell>
          <cell r="L340" t="str">
            <v>BNP PARIBAS SUSTAINABLE INVEST 3M</v>
          </cell>
          <cell r="M340" t="str">
            <v>Classic Share</v>
          </cell>
          <cell r="N340" t="str">
            <v>C</v>
          </cell>
          <cell r="O340">
            <v>1.3341669008E-3</v>
          </cell>
          <cell r="P340" t="str">
            <v>N</v>
          </cell>
          <cell r="Q340" t="str">
            <v>130366</v>
          </cell>
          <cell r="R340" t="str">
            <v>192304</v>
          </cell>
          <cell r="T340" t="str">
            <v>ESTRON 360 days Daily cap</v>
          </cell>
          <cell r="U340" t="str">
            <v>Cash Index Euro Short Term Rate (EUR) RI 360 Days</v>
          </cell>
          <cell r="V340" t="str">
            <v>Official Benchmark</v>
          </cell>
          <cell r="W340" t="str">
            <v>EUR</v>
          </cell>
          <cell r="X340" t="str">
            <v>EUR</v>
          </cell>
          <cell r="Y340">
            <v>44985</v>
          </cell>
          <cell r="Z340">
            <v>38571</v>
          </cell>
          <cell r="AA340" t="str">
            <v>February 2023</v>
          </cell>
          <cell r="AB340">
            <v>23103.430199999999</v>
          </cell>
          <cell r="AD340">
            <v>175428735</v>
          </cell>
          <cell r="AE340">
            <v>6061066223.8500004</v>
          </cell>
          <cell r="AF340" t="str">
            <v>6061066223.85</v>
          </cell>
        </row>
        <row r="341">
          <cell r="F341" t="str">
            <v>FR0010216804</v>
          </cell>
          <cell r="G341" t="str">
            <v>2868</v>
          </cell>
          <cell r="H341" t="str">
            <v>14380</v>
          </cell>
          <cell r="J341" t="str">
            <v>Share</v>
          </cell>
          <cell r="K341" t="str">
            <v>EURIP</v>
          </cell>
          <cell r="L341" t="str">
            <v>BNP PARIBAS SUSTAINABLE INVEST 3M</v>
          </cell>
          <cell r="M341" t="str">
            <v>I share</v>
          </cell>
          <cell r="N341" t="str">
            <v>C</v>
          </cell>
          <cell r="O341">
            <v>9.8679735659999994E-4</v>
          </cell>
          <cell r="P341" t="str">
            <v>N</v>
          </cell>
          <cell r="Q341" t="str">
            <v>130366</v>
          </cell>
          <cell r="R341" t="str">
            <v>192304</v>
          </cell>
          <cell r="T341" t="str">
            <v>ESTRON 360 days Daily cap</v>
          </cell>
          <cell r="U341" t="str">
            <v>Cash Index Euro Short Term Rate (EUR) RI 360 Days</v>
          </cell>
          <cell r="V341" t="str">
            <v>Official Benchmark</v>
          </cell>
          <cell r="W341" t="str">
            <v>EUR</v>
          </cell>
          <cell r="X341" t="str">
            <v>EUR</v>
          </cell>
          <cell r="Y341">
            <v>44985</v>
          </cell>
          <cell r="Z341">
            <v>38571</v>
          </cell>
          <cell r="AA341" t="str">
            <v>February 2023</v>
          </cell>
          <cell r="AB341">
            <v>581688.554</v>
          </cell>
          <cell r="AD341">
            <v>900792423.88</v>
          </cell>
          <cell r="AE341">
            <v>6061066223.8500004</v>
          </cell>
          <cell r="AF341" t="str">
            <v>6061066223.85</v>
          </cell>
        </row>
        <row r="342">
          <cell r="F342" t="str">
            <v>FR0010217588</v>
          </cell>
          <cell r="G342" t="str">
            <v>4352</v>
          </cell>
          <cell r="H342" t="str">
            <v>131560</v>
          </cell>
          <cell r="J342" t="str">
            <v>Share</v>
          </cell>
          <cell r="K342" t="str">
            <v>CAEMC</v>
          </cell>
          <cell r="L342" t="str">
            <v>BNP Paribas Actions Entrepreneurs</v>
          </cell>
          <cell r="M342" t="str">
            <v>Classic Share</v>
          </cell>
          <cell r="N342" t="str">
            <v>C</v>
          </cell>
          <cell r="O342">
            <v>1.7146117816800002E-2</v>
          </cell>
          <cell r="P342" t="str">
            <v>N</v>
          </cell>
          <cell r="Q342" t="str">
            <v>169417</v>
          </cell>
          <cell r="R342" t="str">
            <v>192410</v>
          </cell>
          <cell r="T342" t="str">
            <v>MSCI EMU MID CAP (EUR) (NR)</v>
          </cell>
          <cell r="U342" t="str">
            <v>MSCI EMU Mid Cap (net reinvested dividends)</v>
          </cell>
          <cell r="V342" t="str">
            <v>Official Benchmark</v>
          </cell>
          <cell r="W342" t="str">
            <v>EUR</v>
          </cell>
          <cell r="X342" t="str">
            <v>EUR</v>
          </cell>
          <cell r="Y342">
            <v>44985</v>
          </cell>
          <cell r="Z342">
            <v>38666</v>
          </cell>
          <cell r="AA342" t="str">
            <v>February 2023</v>
          </cell>
          <cell r="AB342">
            <v>45.47</v>
          </cell>
          <cell r="AD342">
            <v>53087421.350000001</v>
          </cell>
          <cell r="AE342">
            <v>56529188.57</v>
          </cell>
          <cell r="AF342" t="str">
            <v>56529188.57</v>
          </cell>
        </row>
        <row r="343">
          <cell r="F343" t="str">
            <v>FR0010258525</v>
          </cell>
          <cell r="G343" t="str">
            <v>7785</v>
          </cell>
          <cell r="H343" t="str">
            <v>123083</v>
          </cell>
          <cell r="J343" t="str">
            <v>Share</v>
          </cell>
          <cell r="K343" t="str">
            <v>81150AA</v>
          </cell>
          <cell r="L343" t="str">
            <v>UES GROUPE AGEAS EN FRANCE</v>
          </cell>
          <cell r="M343" t="str">
            <v>Classic Share</v>
          </cell>
          <cell r="N343" t="str">
            <v>C</v>
          </cell>
          <cell r="O343">
            <v>0</v>
          </cell>
          <cell r="P343" t="str">
            <v>N</v>
          </cell>
          <cell r="Q343" t="str">
            <v>152134</v>
          </cell>
          <cell r="R343" t="str">
            <v>196044</v>
          </cell>
          <cell r="T343" t="str">
            <v>BM Actions Fortis 2004</v>
          </cell>
          <cell r="U343" t="str">
            <v>Ageas SA/NV (EUR) RI</v>
          </cell>
          <cell r="V343" t="str">
            <v>Performance Benchmark</v>
          </cell>
          <cell r="W343" t="str">
            <v>EUR</v>
          </cell>
          <cell r="X343" t="str">
            <v>EUR</v>
          </cell>
          <cell r="Y343">
            <v>44985</v>
          </cell>
          <cell r="Z343">
            <v>38330</v>
          </cell>
          <cell r="AA343" t="str">
            <v>February 2023</v>
          </cell>
          <cell r="AB343">
            <v>9.86</v>
          </cell>
          <cell r="AD343">
            <v>789442.51</v>
          </cell>
          <cell r="AE343">
            <v>789442.51</v>
          </cell>
          <cell r="AF343" t="str">
            <v>789442.51</v>
          </cell>
        </row>
        <row r="344">
          <cell r="F344" t="str">
            <v>FR0010261701</v>
          </cell>
          <cell r="G344" t="str">
            <v>7948</v>
          </cell>
          <cell r="H344" t="str">
            <v>123118</v>
          </cell>
          <cell r="J344" t="str">
            <v>Share</v>
          </cell>
          <cell r="K344" t="str">
            <v>81228AA</v>
          </cell>
          <cell r="L344" t="str">
            <v>A.A. BNPP AM ACTIONS PETITES CAP. EUROPE</v>
          </cell>
          <cell r="M344" t="str">
            <v>Classic Share</v>
          </cell>
          <cell r="N344" t="str">
            <v>C</v>
          </cell>
          <cell r="O344">
            <v>2.3927975223999999E-3</v>
          </cell>
          <cell r="P344" t="str">
            <v>N</v>
          </cell>
          <cell r="Q344" t="str">
            <v>123906</v>
          </cell>
          <cell r="R344" t="str">
            <v>184743</v>
          </cell>
          <cell r="T344" t="str">
            <v>100% MSCI Europe Small Caps (NR) -- (EUR)</v>
          </cell>
          <cell r="U344" t="str">
            <v>MSCI Europe Small Caps (NR)</v>
          </cell>
          <cell r="V344" t="str">
            <v>Official Benchmark</v>
          </cell>
          <cell r="W344" t="str">
            <v>EUR</v>
          </cell>
          <cell r="X344" t="str">
            <v>EUR</v>
          </cell>
          <cell r="Y344">
            <v>44957</v>
          </cell>
          <cell r="Z344">
            <v>38728</v>
          </cell>
          <cell r="AA344" t="str">
            <v>January 2023</v>
          </cell>
          <cell r="AB344">
            <v>3526.08</v>
          </cell>
          <cell r="AD344">
            <v>211958556.11000001</v>
          </cell>
          <cell r="AE344">
            <v>211958556.11000001</v>
          </cell>
          <cell r="AF344" t="str">
            <v>211958556.11</v>
          </cell>
        </row>
        <row r="345">
          <cell r="F345" t="str">
            <v>FR0010284489</v>
          </cell>
          <cell r="G345" t="str">
            <v>4435</v>
          </cell>
          <cell r="H345" t="str">
            <v>18045</v>
          </cell>
          <cell r="J345" t="str">
            <v>Share</v>
          </cell>
          <cell r="K345" t="str">
            <v>EUDYN</v>
          </cell>
          <cell r="L345" t="str">
            <v>EPARGNE EUROPE DYNAMIQUE</v>
          </cell>
          <cell r="M345" t="str">
            <v>Classic Share</v>
          </cell>
          <cell r="N345" t="str">
            <v>C</v>
          </cell>
          <cell r="O345">
            <v>7.9932101440000005E-4</v>
          </cell>
          <cell r="P345" t="str">
            <v>N</v>
          </cell>
          <cell r="Q345" t="str">
            <v>142072</v>
          </cell>
          <cell r="R345" t="str">
            <v>194287</v>
          </cell>
          <cell r="T345" t="str">
            <v>BENCH EPARGNE EUROPE DYNAMIQUE</v>
          </cell>
          <cell r="U345" t="str">
            <v>MSCI Europe (NR)</v>
          </cell>
          <cell r="V345" t="str">
            <v>Official Benchmark</v>
          </cell>
          <cell r="W345" t="str">
            <v>EUR</v>
          </cell>
          <cell r="X345" t="str">
            <v>EUR</v>
          </cell>
          <cell r="Y345">
            <v>44985</v>
          </cell>
          <cell r="Z345">
            <v>38765</v>
          </cell>
          <cell r="AA345" t="str">
            <v>February 2023</v>
          </cell>
          <cell r="AB345">
            <v>289.20999999999998</v>
          </cell>
          <cell r="AD345">
            <v>66708846.310000002</v>
          </cell>
          <cell r="AE345">
            <v>66708846.310000002</v>
          </cell>
          <cell r="AF345" t="str">
            <v>66708846.31</v>
          </cell>
        </row>
        <row r="346">
          <cell r="F346" t="str">
            <v>FR0010302398</v>
          </cell>
          <cell r="G346" t="str">
            <v>4177</v>
          </cell>
          <cell r="H346" t="str">
            <v>10153</v>
          </cell>
          <cell r="J346" t="str">
            <v>Share</v>
          </cell>
          <cell r="K346" t="str">
            <v>KLEE</v>
          </cell>
          <cell r="L346" t="str">
            <v>BNP PARIBAS EURO CLIMATE ALIGNED</v>
          </cell>
          <cell r="M346" t="str">
            <v>C</v>
          </cell>
          <cell r="N346" t="str">
            <v>C</v>
          </cell>
          <cell r="O346">
            <v>1.5110525111799999E-2</v>
          </cell>
          <cell r="P346" t="str">
            <v>N</v>
          </cell>
          <cell r="Q346" t="str">
            <v>10371</v>
          </cell>
          <cell r="R346" t="str">
            <v>192430</v>
          </cell>
          <cell r="T346" t="str">
            <v>MSCI EMU EUR NR</v>
          </cell>
          <cell r="U346" t="str">
            <v>MSCI EMU (NR)</v>
          </cell>
          <cell r="V346" t="str">
            <v>Official Benchmark</v>
          </cell>
          <cell r="W346" t="str">
            <v>EUR</v>
          </cell>
          <cell r="X346" t="str">
            <v>EUR</v>
          </cell>
          <cell r="Y346">
            <v>44985</v>
          </cell>
          <cell r="Z346">
            <v>38791</v>
          </cell>
          <cell r="AA346" t="str">
            <v>February 2023</v>
          </cell>
          <cell r="AB346">
            <v>352.35</v>
          </cell>
          <cell r="AD346">
            <v>60088257.630000003</v>
          </cell>
          <cell r="AE346">
            <v>99197358.659999996</v>
          </cell>
          <cell r="AF346" t="str">
            <v>99197358.66</v>
          </cell>
        </row>
        <row r="347">
          <cell r="F347" t="str">
            <v>FR0010315093</v>
          </cell>
          <cell r="G347" t="str">
            <v>4217</v>
          </cell>
          <cell r="H347" t="str">
            <v>15451</v>
          </cell>
          <cell r="J347" t="str">
            <v>Share</v>
          </cell>
          <cell r="K347" t="str">
            <v>PROM30</v>
          </cell>
          <cell r="L347" t="str">
            <v>BNP PARIBAS PROTECTION MONDE</v>
          </cell>
          <cell r="M347" t="str">
            <v>Classic Share</v>
          </cell>
          <cell r="N347" t="str">
            <v>C</v>
          </cell>
          <cell r="O347">
            <v>1.35920363442E-2</v>
          </cell>
          <cell r="P347" t="str">
            <v>N</v>
          </cell>
          <cell r="T347" t="str">
            <v>No BM</v>
          </cell>
          <cell r="U347" t="str">
            <v>No BM</v>
          </cell>
          <cell r="W347" t="str">
            <v>EUR</v>
          </cell>
          <cell r="X347" t="str">
            <v>EUR</v>
          </cell>
          <cell r="Y347">
            <v>44985</v>
          </cell>
          <cell r="Z347">
            <v>38834</v>
          </cell>
          <cell r="AA347" t="str">
            <v>February 2023</v>
          </cell>
          <cell r="AB347">
            <v>20.96</v>
          </cell>
          <cell r="AD347">
            <v>149172264.75999999</v>
          </cell>
          <cell r="AE347">
            <v>149172264.75999999</v>
          </cell>
          <cell r="AF347" t="str">
            <v>149172264.76</v>
          </cell>
        </row>
        <row r="348">
          <cell r="F348" t="str">
            <v>FR0010319434</v>
          </cell>
          <cell r="G348" t="str">
            <v>4419</v>
          </cell>
          <cell r="H348" t="str">
            <v>130525</v>
          </cell>
          <cell r="J348" t="str">
            <v>Share</v>
          </cell>
          <cell r="K348" t="str">
            <v>CACCR</v>
          </cell>
          <cell r="L348" t="str">
            <v>BNP Paribas Actions Croissance ISR</v>
          </cell>
          <cell r="M348" t="str">
            <v>Classic Share</v>
          </cell>
          <cell r="N348" t="str">
            <v>C</v>
          </cell>
          <cell r="O348">
            <v>1.50687764123E-2</v>
          </cell>
          <cell r="P348" t="str">
            <v>N</v>
          </cell>
          <cell r="Q348" t="str">
            <v>179640</v>
          </cell>
          <cell r="R348" t="str">
            <v>200947</v>
          </cell>
          <cell r="T348" t="str">
            <v>BM BNP Paribas Actions Croissance ISR Official</v>
          </cell>
          <cell r="U348" t="str">
            <v>100% MSCI Europe (EUR) NR</v>
          </cell>
          <cell r="V348" t="str">
            <v>Official Benchmark</v>
          </cell>
          <cell r="W348" t="str">
            <v>EUR</v>
          </cell>
          <cell r="X348" t="str">
            <v>EUR</v>
          </cell>
          <cell r="Y348">
            <v>44985</v>
          </cell>
          <cell r="Z348">
            <v>38882</v>
          </cell>
          <cell r="AA348" t="str">
            <v>February 2023</v>
          </cell>
          <cell r="AB348">
            <v>352.97</v>
          </cell>
          <cell r="AD348">
            <v>41205821.060000002</v>
          </cell>
          <cell r="AE348">
            <v>312970547.27999997</v>
          </cell>
          <cell r="AF348" t="str">
            <v>312970547.28</v>
          </cell>
        </row>
        <row r="349">
          <cell r="F349" t="str">
            <v>FR0010328039</v>
          </cell>
          <cell r="G349" t="str">
            <v>8010</v>
          </cell>
          <cell r="H349" t="str">
            <v>123119</v>
          </cell>
          <cell r="J349" t="str">
            <v>Share</v>
          </cell>
          <cell r="K349" t="str">
            <v>81253AA</v>
          </cell>
          <cell r="L349" t="str">
            <v>ROPS OBLIGATIONS CREDIT EURO 2</v>
          </cell>
          <cell r="M349" t="str">
            <v>Classic share Distri</v>
          </cell>
          <cell r="N349" t="str">
            <v>D</v>
          </cell>
          <cell r="O349">
            <v>1.7014536527999999E-3</v>
          </cell>
          <cell r="P349" t="str">
            <v>N</v>
          </cell>
          <cell r="Q349" t="str">
            <v>124069</v>
          </cell>
          <cell r="R349" t="str">
            <v>184923</v>
          </cell>
          <cell r="T349" t="str">
            <v>IBOXX Euro Corporate 1-5Y return Index</v>
          </cell>
          <cell r="U349" t="str">
            <v>iBoxx Euro Corporates 1- 5 Years (RI)</v>
          </cell>
          <cell r="V349" t="str">
            <v>Official Benchmark</v>
          </cell>
          <cell r="W349" t="str">
            <v>EUR</v>
          </cell>
          <cell r="X349" t="str">
            <v>EUR</v>
          </cell>
          <cell r="Y349">
            <v>44957</v>
          </cell>
          <cell r="Z349">
            <v>38876</v>
          </cell>
          <cell r="AA349" t="str">
            <v>January 2023</v>
          </cell>
          <cell r="AB349">
            <v>1304.05</v>
          </cell>
          <cell r="AD349">
            <v>809911349.24000001</v>
          </cell>
          <cell r="AE349">
            <v>809911349.24000001</v>
          </cell>
          <cell r="AF349" t="str">
            <v>809911349.24</v>
          </cell>
        </row>
        <row r="350">
          <cell r="F350" t="str">
            <v>FR0010332759</v>
          </cell>
          <cell r="G350" t="str">
            <v>4418</v>
          </cell>
          <cell r="H350" t="str">
            <v>130525</v>
          </cell>
          <cell r="J350" t="str">
            <v>Share</v>
          </cell>
          <cell r="K350" t="str">
            <v>CACCR</v>
          </cell>
          <cell r="L350" t="str">
            <v>BNP Paribas Actions Croissance ISR</v>
          </cell>
          <cell r="M350" t="str">
            <v>Type R</v>
          </cell>
          <cell r="N350" t="str">
            <v>C</v>
          </cell>
          <cell r="O350">
            <v>3.4880381813999998E-3</v>
          </cell>
          <cell r="P350" t="str">
            <v>N</v>
          </cell>
          <cell r="Q350" t="str">
            <v>179640</v>
          </cell>
          <cell r="R350" t="str">
            <v>200947</v>
          </cell>
          <cell r="T350" t="str">
            <v>BM BNP Paribas Actions Croissance ISR Official</v>
          </cell>
          <cell r="U350" t="str">
            <v>100% MSCI Europe (EUR) NR</v>
          </cell>
          <cell r="V350" t="str">
            <v>Official Benchmark</v>
          </cell>
          <cell r="W350" t="str">
            <v>EUR</v>
          </cell>
          <cell r="X350" t="str">
            <v>EUR</v>
          </cell>
          <cell r="Y350">
            <v>44985</v>
          </cell>
          <cell r="Z350">
            <v>38882</v>
          </cell>
          <cell r="AA350" t="str">
            <v>February 2023</v>
          </cell>
          <cell r="AB350">
            <v>436.59</v>
          </cell>
          <cell r="AD350">
            <v>270686108.82999998</v>
          </cell>
          <cell r="AE350">
            <v>312970547.27999997</v>
          </cell>
          <cell r="AF350" t="str">
            <v>312970547.28</v>
          </cell>
        </row>
        <row r="351">
          <cell r="F351" t="str">
            <v>FR0010332767</v>
          </cell>
          <cell r="G351" t="str">
            <v>4417</v>
          </cell>
          <cell r="H351" t="str">
            <v>130525</v>
          </cell>
          <cell r="J351" t="str">
            <v>Share</v>
          </cell>
          <cell r="K351" t="str">
            <v>CACCR</v>
          </cell>
          <cell r="L351" t="str">
            <v>BNP Paribas Actions Croissance ISR</v>
          </cell>
          <cell r="M351" t="str">
            <v>I share</v>
          </cell>
          <cell r="N351" t="str">
            <v>C</v>
          </cell>
          <cell r="O351">
            <v>7.5283488054999998E-3</v>
          </cell>
          <cell r="P351" t="str">
            <v>N</v>
          </cell>
          <cell r="Q351" t="str">
            <v>179640</v>
          </cell>
          <cell r="R351" t="str">
            <v>200947</v>
          </cell>
          <cell r="T351" t="str">
            <v>BM BNP Paribas Actions Croissance ISR Official</v>
          </cell>
          <cell r="U351" t="str">
            <v>100% MSCI Europe (EUR) NR</v>
          </cell>
          <cell r="V351" t="str">
            <v>Official Benchmark</v>
          </cell>
          <cell r="W351" t="str">
            <v>EUR</v>
          </cell>
          <cell r="X351" t="str">
            <v>EUR</v>
          </cell>
          <cell r="Y351">
            <v>44985</v>
          </cell>
          <cell r="Z351">
            <v>38880</v>
          </cell>
          <cell r="AA351" t="str">
            <v>February 2023</v>
          </cell>
          <cell r="AB351">
            <v>408.54</v>
          </cell>
          <cell r="AD351">
            <v>285979.90999999997</v>
          </cell>
          <cell r="AE351">
            <v>312970547.27999997</v>
          </cell>
          <cell r="AF351" t="str">
            <v>312970547.28</v>
          </cell>
        </row>
        <row r="352">
          <cell r="F352" t="str">
            <v>FR0010335125</v>
          </cell>
          <cell r="G352" t="str">
            <v>7696</v>
          </cell>
          <cell r="H352" t="str">
            <v>123067</v>
          </cell>
          <cell r="J352" t="str">
            <v>Share</v>
          </cell>
          <cell r="K352" t="str">
            <v>51211AA</v>
          </cell>
          <cell r="L352" t="str">
            <v>FORTIS PHARMA OBLIG</v>
          </cell>
          <cell r="M352" t="str">
            <v>Classic Share</v>
          </cell>
          <cell r="N352" t="str">
            <v>C</v>
          </cell>
          <cell r="O352">
            <v>1.4009857392E-3</v>
          </cell>
          <cell r="P352" t="str">
            <v>N</v>
          </cell>
          <cell r="Q352" t="str">
            <v>177030</v>
          </cell>
          <cell r="R352" t="str">
            <v>199132</v>
          </cell>
          <cell r="T352" t="str">
            <v>BM Cash Index EONIA (EUR)+Barclays Euro Agg(EUR)RI (Internal</v>
          </cell>
          <cell r="U352" t="str">
            <v>50% Bloomberg Euro Aggregate (EUR) RI + 50% Cash Index Euro Short Term Rate (EUR) RI 365 Days</v>
          </cell>
          <cell r="V352" t="str">
            <v>Performance Benchmark</v>
          </cell>
          <cell r="W352" t="str">
            <v>EUR</v>
          </cell>
          <cell r="X352" t="str">
            <v>EUR</v>
          </cell>
          <cell r="Y352">
            <v>44957</v>
          </cell>
          <cell r="Z352">
            <v>36385</v>
          </cell>
          <cell r="AA352" t="str">
            <v>January 2023</v>
          </cell>
          <cell r="AB352">
            <v>1987.74</v>
          </cell>
          <cell r="AD352">
            <v>189002112.72</v>
          </cell>
          <cell r="AE352">
            <v>189002112.72</v>
          </cell>
          <cell r="AF352" t="str">
            <v>189002112.72</v>
          </cell>
        </row>
        <row r="353">
          <cell r="F353" t="str">
            <v>FR0010337667</v>
          </cell>
          <cell r="G353" t="str">
            <v>4267</v>
          </cell>
          <cell r="H353" t="str">
            <v>6707</v>
          </cell>
          <cell r="J353" t="str">
            <v>Share</v>
          </cell>
          <cell r="K353" t="str">
            <v>CASI</v>
          </cell>
          <cell r="L353" t="str">
            <v>BNP PARIBAS CASH INVEST</v>
          </cell>
          <cell r="M353" t="str">
            <v>I share</v>
          </cell>
          <cell r="N353" t="str">
            <v>C</v>
          </cell>
          <cell r="O353">
            <v>9.4762550900000003E-4</v>
          </cell>
          <cell r="P353" t="str">
            <v>N</v>
          </cell>
          <cell r="Q353" t="str">
            <v>169437</v>
          </cell>
          <cell r="R353" t="str">
            <v>194102</v>
          </cell>
          <cell r="T353" t="str">
            <v>ESTRON 360 days daily cap</v>
          </cell>
          <cell r="U353" t="str">
            <v>Cash Index Euro Short Term Rate (EUR) RI 360 Days</v>
          </cell>
          <cell r="V353" t="str">
            <v>Official Benchmark</v>
          </cell>
          <cell r="W353" t="str">
            <v>EUR</v>
          </cell>
          <cell r="X353" t="str">
            <v>EUR</v>
          </cell>
          <cell r="Y353">
            <v>44985</v>
          </cell>
          <cell r="Z353">
            <v>38886</v>
          </cell>
          <cell r="AA353" t="str">
            <v>February 2023</v>
          </cell>
          <cell r="AB353">
            <v>56156.806900000003</v>
          </cell>
          <cell r="AD353">
            <v>1729880785.74</v>
          </cell>
          <cell r="AE353">
            <v>5436769139.4700003</v>
          </cell>
          <cell r="AF353" t="str">
            <v>5436769139.47</v>
          </cell>
        </row>
        <row r="354">
          <cell r="F354" t="str">
            <v>FR0010341867</v>
          </cell>
          <cell r="G354" t="str">
            <v>1750</v>
          </cell>
          <cell r="H354" t="str">
            <v>6669</v>
          </cell>
          <cell r="J354" t="str">
            <v>Share</v>
          </cell>
          <cell r="K354" t="str">
            <v>PHAC</v>
          </cell>
          <cell r="L354" t="str">
            <v>NATIO-FONDS PHARMA ACTIONS</v>
          </cell>
          <cell r="M354" t="str">
            <v>Classic share Distri</v>
          </cell>
          <cell r="N354" t="str">
            <v>D</v>
          </cell>
          <cell r="O354">
            <v>5.6157941743000001E-3</v>
          </cell>
          <cell r="P354" t="str">
            <v>N</v>
          </cell>
          <cell r="Q354" t="str">
            <v>7176</v>
          </cell>
          <cell r="R354" t="str">
            <v>194637</v>
          </cell>
          <cell r="T354" t="str">
            <v>MSCI Select OECD</v>
          </cell>
          <cell r="U354" t="str">
            <v>MSCI Select OECD (USD) NR</v>
          </cell>
          <cell r="V354" t="str">
            <v>Official Benchmark</v>
          </cell>
          <cell r="W354" t="str">
            <v>EUR</v>
          </cell>
          <cell r="X354" t="str">
            <v>EUR</v>
          </cell>
          <cell r="Y354">
            <v>44957</v>
          </cell>
          <cell r="Z354">
            <v>34292</v>
          </cell>
          <cell r="AA354" t="str">
            <v>January 2023</v>
          </cell>
          <cell r="AB354">
            <v>8141.31</v>
          </cell>
          <cell r="AD354">
            <v>36725493.409999996</v>
          </cell>
          <cell r="AE354">
            <v>36725493.409999996</v>
          </cell>
          <cell r="AF354" t="str">
            <v>36725493.41</v>
          </cell>
        </row>
        <row r="355">
          <cell r="F355" t="str">
            <v>FR0010341875</v>
          </cell>
          <cell r="G355" t="str">
            <v>1757</v>
          </cell>
          <cell r="H355" t="str">
            <v>189</v>
          </cell>
          <cell r="J355" t="str">
            <v>Share</v>
          </cell>
          <cell r="K355" t="str">
            <v>FCFR</v>
          </cell>
          <cell r="L355" t="str">
            <v>PHARMA PARFRANCE</v>
          </cell>
          <cell r="M355" t="str">
            <v>Classic share Distri</v>
          </cell>
          <cell r="N355" t="str">
            <v>D</v>
          </cell>
          <cell r="O355">
            <v>5.6157941743000001E-3</v>
          </cell>
          <cell r="P355" t="str">
            <v>N</v>
          </cell>
          <cell r="Q355" t="str">
            <v>126761</v>
          </cell>
          <cell r="R355" t="str">
            <v>191249</v>
          </cell>
          <cell r="T355" t="str">
            <v>BM MSCI EMU (NR)&gt;28/02/11 (Official)</v>
          </cell>
          <cell r="U355" t="str">
            <v>MSCI EMU (NR)</v>
          </cell>
          <cell r="V355" t="str">
            <v>Official Benchmark</v>
          </cell>
          <cell r="W355" t="str">
            <v>EUR</v>
          </cell>
          <cell r="X355" t="str">
            <v>EUR</v>
          </cell>
          <cell r="Y355">
            <v>44957</v>
          </cell>
          <cell r="Z355">
            <v>35414</v>
          </cell>
          <cell r="AA355" t="str">
            <v>January 2023</v>
          </cell>
          <cell r="AB355">
            <v>12026.27</v>
          </cell>
          <cell r="AD355">
            <v>88934318.680000007</v>
          </cell>
          <cell r="AE355">
            <v>88934318.680000007</v>
          </cell>
          <cell r="AF355" t="str">
            <v>88934318.68</v>
          </cell>
        </row>
        <row r="356">
          <cell r="F356" t="str">
            <v>FR0010341925</v>
          </cell>
          <cell r="G356" t="str">
            <v>1740</v>
          </cell>
          <cell r="H356" t="str">
            <v>205</v>
          </cell>
          <cell r="J356" t="str">
            <v>Share</v>
          </cell>
          <cell r="K356" t="str">
            <v>FCOB</v>
          </cell>
          <cell r="L356" t="str">
            <v>PHARMA PAROBLI</v>
          </cell>
          <cell r="M356" t="str">
            <v>Classic Share</v>
          </cell>
          <cell r="N356" t="str">
            <v>C</v>
          </cell>
          <cell r="O356">
            <v>3.7068904260999999E-3</v>
          </cell>
          <cell r="P356" t="str">
            <v>N</v>
          </cell>
          <cell r="Q356" t="str">
            <v>177031</v>
          </cell>
          <cell r="R356" t="str">
            <v>199304</v>
          </cell>
          <cell r="T356" t="str">
            <v>BM Cash Index EONIA (EUR)+Barclays Euro Agg(EUR)RI (Manageme</v>
          </cell>
          <cell r="U356" t="str">
            <v>50% Bloomberg Barclays Euro Aggregate (EUR) RI + 50% Cash Index Euro Short Term Rate (EUR) RI 365 Days</v>
          </cell>
          <cell r="V356" t="str">
            <v>Managment Benchmark</v>
          </cell>
          <cell r="W356" t="str">
            <v>EUR</v>
          </cell>
          <cell r="X356" t="str">
            <v>EUR</v>
          </cell>
          <cell r="Y356">
            <v>44957</v>
          </cell>
          <cell r="Z356">
            <v>33337</v>
          </cell>
          <cell r="AA356" t="str">
            <v>January 2023</v>
          </cell>
          <cell r="AB356">
            <v>7301.72</v>
          </cell>
          <cell r="AD356">
            <v>136454556.31</v>
          </cell>
          <cell r="AE356">
            <v>136454556.31</v>
          </cell>
          <cell r="AF356" t="str">
            <v>136454556.31</v>
          </cell>
        </row>
        <row r="357">
          <cell r="F357" t="str">
            <v>FR0010376756</v>
          </cell>
          <cell r="G357" t="str">
            <v>4518</v>
          </cell>
          <cell r="H357" t="str">
            <v>119408</v>
          </cell>
          <cell r="J357" t="str">
            <v>Share</v>
          </cell>
          <cell r="K357" t="str">
            <v>CARAI</v>
          </cell>
          <cell r="L357" t="str">
            <v>CamGestion Avenir Investissement</v>
          </cell>
          <cell r="M357" t="str">
            <v>Type R</v>
          </cell>
          <cell r="N357" t="str">
            <v>C</v>
          </cell>
          <cell r="O357">
            <v>2.9340842891E-3</v>
          </cell>
          <cell r="P357" t="str">
            <v>N</v>
          </cell>
          <cell r="Q357" t="str">
            <v>179649</v>
          </cell>
          <cell r="R357" t="str">
            <v>194378</v>
          </cell>
          <cell r="T357" t="str">
            <v>BM Camgestion Avenir Investissement</v>
          </cell>
          <cell r="U357" t="str">
            <v>MSCI World (NR)</v>
          </cell>
          <cell r="V357" t="str">
            <v>Official Benchmark</v>
          </cell>
          <cell r="W357" t="str">
            <v>EUR</v>
          </cell>
          <cell r="X357" t="str">
            <v>EUR</v>
          </cell>
          <cell r="Y357">
            <v>44985</v>
          </cell>
          <cell r="Z357">
            <v>38999</v>
          </cell>
          <cell r="AA357" t="str">
            <v>February 2023</v>
          </cell>
          <cell r="AB357">
            <v>282.43</v>
          </cell>
          <cell r="AD357">
            <v>49141509.079999998</v>
          </cell>
          <cell r="AE357">
            <v>124143431.02</v>
          </cell>
          <cell r="AF357" t="str">
            <v>124143431.02</v>
          </cell>
        </row>
        <row r="358">
          <cell r="F358" t="str">
            <v>FR0010376798</v>
          </cell>
          <cell r="G358" t="str">
            <v>4651</v>
          </cell>
          <cell r="H358" t="str">
            <v>6596</v>
          </cell>
          <cell r="J358" t="str">
            <v>Share</v>
          </cell>
          <cell r="K358" t="str">
            <v>FUNBA</v>
          </cell>
          <cell r="L358" t="str">
            <v>FUNDQUEST BALANCED</v>
          </cell>
          <cell r="M358" t="str">
            <v>Classic Share</v>
          </cell>
          <cell r="N358" t="str">
            <v>C</v>
          </cell>
          <cell r="O358">
            <v>1.6129035836400001E-2</v>
          </cell>
          <cell r="P358" t="str">
            <v>N</v>
          </cell>
          <cell r="Q358" t="str">
            <v>140669</v>
          </cell>
          <cell r="R358" t="str">
            <v>194525</v>
          </cell>
          <cell r="T358" t="str">
            <v>BENCH FUNDQUEST BALANCED (Official)</v>
          </cell>
          <cell r="U358" t="str">
            <v>35% Bloomberg Euro Aggregate (EUR) RI + 15% Cash Index Euro Short Term Rate (EUR) RI 365 Days + 13% MSCI EMU (EUR) NR + 37% MSCI AC World (EUR) NR</v>
          </cell>
          <cell r="V358" t="str">
            <v>Official Benchmark</v>
          </cell>
          <cell r="W358" t="str">
            <v>EUR</v>
          </cell>
          <cell r="X358" t="str">
            <v>EUR</v>
          </cell>
          <cell r="Y358">
            <v>44984</v>
          </cell>
          <cell r="Z358">
            <v>36923</v>
          </cell>
          <cell r="AA358" t="str">
            <v>February 2023</v>
          </cell>
          <cell r="AB358">
            <v>410.22</v>
          </cell>
          <cell r="AD358">
            <v>65696598.130000003</v>
          </cell>
          <cell r="AE358">
            <v>146019071.47</v>
          </cell>
          <cell r="AF358" t="str">
            <v>146019071.47</v>
          </cell>
        </row>
        <row r="359">
          <cell r="F359" t="str">
            <v>FR0010376822</v>
          </cell>
          <cell r="G359" t="str">
            <v>4653</v>
          </cell>
          <cell r="H359" t="str">
            <v>6810</v>
          </cell>
          <cell r="J359" t="str">
            <v>Share</v>
          </cell>
          <cell r="K359" t="str">
            <v>FUNDY</v>
          </cell>
          <cell r="L359" t="str">
            <v>FUNDQUEST DYNAMIC</v>
          </cell>
          <cell r="M359" t="str">
            <v>Classic Share</v>
          </cell>
          <cell r="N359" t="str">
            <v>C</v>
          </cell>
          <cell r="O359">
            <v>1.8163421094300001E-2</v>
          </cell>
          <cell r="P359" t="str">
            <v>N</v>
          </cell>
          <cell r="Q359" t="str">
            <v>140667</v>
          </cell>
          <cell r="R359" t="str">
            <v>194527</v>
          </cell>
          <cell r="T359" t="str">
            <v>BENCH FUNDQUEST DYNAMIC (Official)</v>
          </cell>
          <cell r="U359" t="str">
            <v>15% Bloomberg Euro Aggregate (EUR) RI + 10% Cash Index Euro Short Term Rate (EUR) RI 365 Days + 20% MSCI EMU (EUR) NR + 55% MSCI AC World (EUR) NR</v>
          </cell>
          <cell r="V359" t="str">
            <v>Official Benchmark</v>
          </cell>
          <cell r="W359" t="str">
            <v>EUR</v>
          </cell>
          <cell r="X359" t="str">
            <v>EUR</v>
          </cell>
          <cell r="Y359">
            <v>44984</v>
          </cell>
          <cell r="Z359">
            <v>35876</v>
          </cell>
          <cell r="AA359" t="str">
            <v>February 2023</v>
          </cell>
          <cell r="AB359">
            <v>2533.7800000000002</v>
          </cell>
          <cell r="AD359">
            <v>27539670.34</v>
          </cell>
          <cell r="AE359">
            <v>57954113.990000002</v>
          </cell>
          <cell r="AF359" t="str">
            <v>57954113.99</v>
          </cell>
        </row>
        <row r="360">
          <cell r="F360" t="str">
            <v>FR0010383471</v>
          </cell>
          <cell r="G360" t="str">
            <v>4601</v>
          </cell>
          <cell r="H360" t="str">
            <v>18256</v>
          </cell>
          <cell r="J360" t="str">
            <v>Share</v>
          </cell>
          <cell r="K360" t="str">
            <v>AISR</v>
          </cell>
          <cell r="L360" t="str">
            <v>A.A. - BNP PAM - ISR</v>
          </cell>
          <cell r="M360" t="str">
            <v>Classic Share</v>
          </cell>
          <cell r="N360" t="str">
            <v>C</v>
          </cell>
          <cell r="O360">
            <v>6.5215537574999996E-3</v>
          </cell>
          <cell r="P360" t="str">
            <v>N</v>
          </cell>
          <cell r="Q360" t="str">
            <v>163204</v>
          </cell>
          <cell r="R360" t="str">
            <v>194245</v>
          </cell>
          <cell r="T360" t="str">
            <v>BM AA BNPP AM ISR (Official)</v>
          </cell>
          <cell r="U360" t="str">
            <v>67% MSCI EMU (EUR) NR + 33% MSCI World ex-EMU (EUR) NR</v>
          </cell>
          <cell r="V360" t="str">
            <v>Official Benchmark</v>
          </cell>
          <cell r="W360" t="str">
            <v>EUR</v>
          </cell>
          <cell r="X360" t="str">
            <v>EUR</v>
          </cell>
          <cell r="Y360">
            <v>44957</v>
          </cell>
          <cell r="Z360">
            <v>39045</v>
          </cell>
          <cell r="AA360" t="str">
            <v>January 2023</v>
          </cell>
          <cell r="AB360">
            <v>1885.15</v>
          </cell>
          <cell r="AD360">
            <v>401646264.69</v>
          </cell>
          <cell r="AE360">
            <v>401646264.69</v>
          </cell>
          <cell r="AF360" t="str">
            <v>401646264.69</v>
          </cell>
        </row>
        <row r="361">
          <cell r="F361" t="str">
            <v>FR0010390807</v>
          </cell>
          <cell r="G361" t="str">
            <v>4598</v>
          </cell>
          <cell r="H361" t="str">
            <v>18124</v>
          </cell>
          <cell r="J361" t="str">
            <v>Share</v>
          </cell>
          <cell r="K361" t="str">
            <v>RET27</v>
          </cell>
          <cell r="L361" t="str">
            <v>BNP Paribas Perspectives 2025-2027</v>
          </cell>
          <cell r="M361" t="str">
            <v>Classic Share</v>
          </cell>
          <cell r="N361" t="str">
            <v>C</v>
          </cell>
          <cell r="O361">
            <v>1.0052805404800001E-2</v>
          </cell>
          <cell r="P361" t="str">
            <v>N</v>
          </cell>
          <cell r="T361" t="str">
            <v>No BM</v>
          </cell>
          <cell r="U361" t="str">
            <v>No BM</v>
          </cell>
          <cell r="W361" t="str">
            <v>EUR</v>
          </cell>
          <cell r="X361" t="str">
            <v>EUR</v>
          </cell>
          <cell r="Y361">
            <v>44985</v>
          </cell>
          <cell r="Z361">
            <v>39048</v>
          </cell>
          <cell r="AA361" t="str">
            <v>February 2023</v>
          </cell>
          <cell r="AB361">
            <v>21.840699999999998</v>
          </cell>
          <cell r="AD361">
            <v>58011871.229999997</v>
          </cell>
          <cell r="AE361">
            <v>138381713.27000001</v>
          </cell>
          <cell r="AF361" t="str">
            <v>138381713.27</v>
          </cell>
        </row>
        <row r="362">
          <cell r="F362" t="str">
            <v>FR0010397307</v>
          </cell>
          <cell r="G362" t="str">
            <v>4599</v>
          </cell>
          <cell r="H362" t="str">
            <v>18124</v>
          </cell>
          <cell r="J362" t="str">
            <v>Share</v>
          </cell>
          <cell r="K362" t="str">
            <v>RET27</v>
          </cell>
          <cell r="L362" t="str">
            <v>BNP Paribas Perspectives 2025-2027</v>
          </cell>
          <cell r="M362" t="str">
            <v>I share</v>
          </cell>
          <cell r="N362" t="str">
            <v>C</v>
          </cell>
          <cell r="O362">
            <v>6.0181340571999996E-3</v>
          </cell>
          <cell r="P362" t="str">
            <v>N</v>
          </cell>
          <cell r="T362" t="str">
            <v>No BM</v>
          </cell>
          <cell r="U362" t="str">
            <v>No BM</v>
          </cell>
          <cell r="W362" t="str">
            <v>EUR</v>
          </cell>
          <cell r="X362" t="str">
            <v>EUR</v>
          </cell>
          <cell r="Y362">
            <v>44985</v>
          </cell>
          <cell r="Z362">
            <v>39048</v>
          </cell>
          <cell r="AA362" t="str">
            <v>February 2023</v>
          </cell>
          <cell r="AB362">
            <v>23.9528</v>
          </cell>
          <cell r="AD362">
            <v>64517215.270000003</v>
          </cell>
          <cell r="AE362">
            <v>138381713.27000001</v>
          </cell>
          <cell r="AF362" t="str">
            <v>138381713.27</v>
          </cell>
        </row>
        <row r="363">
          <cell r="F363" t="str">
            <v>FR0010409946</v>
          </cell>
          <cell r="G363" t="str">
            <v>4670</v>
          </cell>
          <cell r="H363" t="str">
            <v>15003</v>
          </cell>
          <cell r="J363" t="str">
            <v>Share</v>
          </cell>
          <cell r="K363" t="str">
            <v>FUNBO</v>
          </cell>
          <cell r="L363" t="str">
            <v>FUNDQUEST BOND OPPORTUNITIES</v>
          </cell>
          <cell r="M363" t="str">
            <v>Classic Share</v>
          </cell>
          <cell r="N363" t="str">
            <v>C</v>
          </cell>
          <cell r="O363">
            <v>6.0180846760999997E-3</v>
          </cell>
          <cell r="P363" t="str">
            <v>N</v>
          </cell>
          <cell r="Q363" t="str">
            <v>140670</v>
          </cell>
          <cell r="R363" t="str">
            <v>193007</v>
          </cell>
          <cell r="T363" t="str">
            <v>BM FUNDQUEST BOND OPPORTUNITIES</v>
          </cell>
          <cell r="U363" t="str">
            <v>70% Bloomberg Euro Aggregate (EUR) RI + 30% Cash Index Euro Short Term Rate (EUR) RI 365 Days</v>
          </cell>
          <cell r="V363" t="str">
            <v>Official Benchmark</v>
          </cell>
          <cell r="W363" t="str">
            <v>EUR</v>
          </cell>
          <cell r="X363" t="str">
            <v>EUR</v>
          </cell>
          <cell r="Y363">
            <v>44984</v>
          </cell>
          <cell r="Z363">
            <v>38742</v>
          </cell>
          <cell r="AA363" t="str">
            <v>February 2023</v>
          </cell>
          <cell r="AB363">
            <v>1276.4000000000001</v>
          </cell>
          <cell r="AD363">
            <v>3664122.76</v>
          </cell>
          <cell r="AE363">
            <v>67355367.450000003</v>
          </cell>
          <cell r="AF363" t="str">
            <v>67355367.45</v>
          </cell>
        </row>
        <row r="364">
          <cell r="F364" t="str">
            <v>FR0010416354</v>
          </cell>
          <cell r="G364" t="str">
            <v>7132</v>
          </cell>
          <cell r="H364" t="str">
            <v>174083</v>
          </cell>
          <cell r="J364" t="str">
            <v>Share</v>
          </cell>
          <cell r="K364" t="str">
            <v>META</v>
          </cell>
          <cell r="L364" t="str">
            <v>PARIMETA I</v>
          </cell>
          <cell r="M364" t="str">
            <v>Classic share Distri</v>
          </cell>
          <cell r="N364" t="str">
            <v>D</v>
          </cell>
          <cell r="O364">
            <v>5.0127470908E-3</v>
          </cell>
          <cell r="P364" t="str">
            <v>N</v>
          </cell>
          <cell r="Q364" t="str">
            <v>137711</v>
          </cell>
          <cell r="R364" t="str">
            <v>201858</v>
          </cell>
          <cell r="T364" t="str">
            <v>BENCHMARK PARIMETA I</v>
          </cell>
          <cell r="U364" t="str">
            <v>Eurostat Eurozone HICP ex-Tobacco (EUR) + 2.5% (Bloomberg CPTFEMU + 2.5%)</v>
          </cell>
          <cell r="V364" t="str">
            <v>Official Benchmark</v>
          </cell>
          <cell r="W364" t="str">
            <v>EUR</v>
          </cell>
          <cell r="X364" t="str">
            <v>EUR</v>
          </cell>
          <cell r="Y364">
            <v>44985</v>
          </cell>
          <cell r="Z364">
            <v>39093</v>
          </cell>
          <cell r="AA364" t="str">
            <v>February 2023</v>
          </cell>
          <cell r="AB364">
            <v>1290.95</v>
          </cell>
          <cell r="AD364">
            <v>59919386.899999999</v>
          </cell>
          <cell r="AE364">
            <v>59919386.899999999</v>
          </cell>
          <cell r="AF364" t="str">
            <v>59919386.9</v>
          </cell>
        </row>
        <row r="365">
          <cell r="F365" t="str">
            <v>FR0010417857</v>
          </cell>
          <cell r="G365" t="str">
            <v>4645</v>
          </cell>
          <cell r="H365" t="str">
            <v>10129</v>
          </cell>
          <cell r="J365" t="str">
            <v>Share</v>
          </cell>
          <cell r="K365" t="str">
            <v>KSA</v>
          </cell>
          <cell r="L365" t="str">
            <v>BNP PARIBAS ALTERNATIF</v>
          </cell>
          <cell r="M365" t="str">
            <v>P share</v>
          </cell>
          <cell r="N365" t="str">
            <v>C</v>
          </cell>
          <cell r="O365">
            <v>1.51225674372E-2</v>
          </cell>
          <cell r="P365" t="str">
            <v>N</v>
          </cell>
          <cell r="Q365" t="str">
            <v>158589</v>
          </cell>
          <cell r="R365" t="str">
            <v>199348</v>
          </cell>
          <cell r="T365" t="str">
            <v>Bench BNP Paribas Alternatif</v>
          </cell>
          <cell r="U365" t="str">
            <v>HFRI Fund of Funds Composite Index (EUR) RI</v>
          </cell>
          <cell r="V365" t="str">
            <v>Performance Benchmark</v>
          </cell>
          <cell r="W365" t="str">
            <v>EUR</v>
          </cell>
          <cell r="X365" t="str">
            <v>EUR</v>
          </cell>
          <cell r="Y365">
            <v>44957</v>
          </cell>
          <cell r="Z365">
            <v>39128</v>
          </cell>
          <cell r="AA365" t="str">
            <v>January 2023</v>
          </cell>
          <cell r="AB365">
            <v>13429.9</v>
          </cell>
          <cell r="AD365">
            <v>147728.97</v>
          </cell>
          <cell r="AE365">
            <v>26307339.5</v>
          </cell>
          <cell r="AF365" t="str">
            <v>26307339.5</v>
          </cell>
        </row>
        <row r="366">
          <cell r="F366" t="str">
            <v>FR0010478727</v>
          </cell>
          <cell r="G366" t="str">
            <v>4831</v>
          </cell>
          <cell r="H366" t="str">
            <v>6634</v>
          </cell>
          <cell r="J366" t="str">
            <v>Share</v>
          </cell>
          <cell r="K366" t="str">
            <v>ST06</v>
          </cell>
          <cell r="L366" t="str">
            <v>BNP PARIBAS DYNAMIQUE 6 MOIS</v>
          </cell>
          <cell r="M366" t="str">
            <v>Privilege share</v>
          </cell>
          <cell r="N366" t="str">
            <v>C</v>
          </cell>
          <cell r="O366">
            <v>1.3987484682999999E-3</v>
          </cell>
          <cell r="P366" t="str">
            <v>N</v>
          </cell>
          <cell r="Q366" t="str">
            <v>169425</v>
          </cell>
          <cell r="R366" t="str">
            <v>194118</v>
          </cell>
          <cell r="T366" t="str">
            <v>BM BNP Paribas Dynamique 6 Mois (Official)</v>
          </cell>
          <cell r="U366" t="str">
            <v>80% Cash Index Euro Short Term Rate (EUR) RI 365 Days + 20% Bloomberg Euro Aggregate 1-3 Years (EUR) RI</v>
          </cell>
          <cell r="V366" t="str">
            <v>Official Benchmark</v>
          </cell>
          <cell r="W366" t="str">
            <v>EUR</v>
          </cell>
          <cell r="X366" t="str">
            <v>EUR</v>
          </cell>
          <cell r="Y366">
            <v>44985</v>
          </cell>
          <cell r="Z366">
            <v>39236</v>
          </cell>
          <cell r="AA366" t="str">
            <v>February 2023</v>
          </cell>
          <cell r="AB366">
            <v>5421.37</v>
          </cell>
          <cell r="AD366">
            <v>5153194.53</v>
          </cell>
          <cell r="AE366">
            <v>105120345.64</v>
          </cell>
          <cell r="AF366" t="str">
            <v>105120345.64</v>
          </cell>
        </row>
        <row r="367">
          <cell r="F367" t="str">
            <v>FR0010478735</v>
          </cell>
          <cell r="G367" t="str">
            <v>4832</v>
          </cell>
          <cell r="H367" t="str">
            <v>6634</v>
          </cell>
          <cell r="J367" t="str">
            <v>Share</v>
          </cell>
          <cell r="K367" t="str">
            <v>ST06</v>
          </cell>
          <cell r="L367" t="str">
            <v>BNP PARIBAS DYNAMIQUE 6 MOIS</v>
          </cell>
          <cell r="M367" t="str">
            <v>I share</v>
          </cell>
          <cell r="N367" t="str">
            <v>C</v>
          </cell>
          <cell r="O367">
            <v>8.9894355870000003E-4</v>
          </cell>
          <cell r="P367" t="str">
            <v>N</v>
          </cell>
          <cell r="Q367" t="str">
            <v>169425</v>
          </cell>
          <cell r="R367" t="str">
            <v>194118</v>
          </cell>
          <cell r="T367" t="str">
            <v>BM BNP Paribas Dynamique 6 Mois (Official)</v>
          </cell>
          <cell r="U367" t="str">
            <v>80% Cash Index Euro Short Term Rate (EUR) RI 365 Days + 20% Bloomberg Euro Aggregate 1-3 Years (EUR) RI</v>
          </cell>
          <cell r="V367" t="str">
            <v>Official Benchmark</v>
          </cell>
          <cell r="W367" t="str">
            <v>EUR</v>
          </cell>
          <cell r="X367" t="str">
            <v>EUR</v>
          </cell>
          <cell r="Y367">
            <v>44985</v>
          </cell>
          <cell r="Z367">
            <v>39236</v>
          </cell>
          <cell r="AA367" t="str">
            <v>February 2023</v>
          </cell>
          <cell r="AB367">
            <v>55272.09</v>
          </cell>
          <cell r="AD367">
            <v>19368831.57</v>
          </cell>
          <cell r="AE367">
            <v>105120345.64</v>
          </cell>
          <cell r="AF367" t="str">
            <v>105120345.64</v>
          </cell>
        </row>
        <row r="368">
          <cell r="F368" t="str">
            <v>FR0010482042</v>
          </cell>
          <cell r="G368" t="str">
            <v>4885</v>
          </cell>
          <cell r="H368" t="str">
            <v>970</v>
          </cell>
          <cell r="J368" t="str">
            <v>Share</v>
          </cell>
          <cell r="K368" t="str">
            <v>PAP1</v>
          </cell>
          <cell r="L368" t="str">
            <v>BNP PARIBAS MONE ETAT</v>
          </cell>
          <cell r="M368" t="str">
            <v>I share</v>
          </cell>
          <cell r="N368" t="str">
            <v>C</v>
          </cell>
          <cell r="O368">
            <v>9.6673455849999995E-4</v>
          </cell>
          <cell r="P368" t="str">
            <v>N</v>
          </cell>
          <cell r="Q368" t="str">
            <v>169438</v>
          </cell>
          <cell r="R368" t="str">
            <v>194095</v>
          </cell>
          <cell r="T368" t="str">
            <v>ESTRON 360 days Daily cap</v>
          </cell>
          <cell r="U368" t="str">
            <v>Cash Index Euro Short Term Rate (EUR) RI 360 Days</v>
          </cell>
          <cell r="V368" t="str">
            <v>Official Benchmark</v>
          </cell>
          <cell r="W368" t="str">
            <v>EUR</v>
          </cell>
          <cell r="X368" t="str">
            <v>EUR</v>
          </cell>
          <cell r="Y368">
            <v>44985</v>
          </cell>
          <cell r="Z368">
            <v>39258</v>
          </cell>
          <cell r="AA368" t="str">
            <v>February 2023</v>
          </cell>
          <cell r="AB368">
            <v>52314.126600000003</v>
          </cell>
          <cell r="AD368">
            <v>91497407.390000001</v>
          </cell>
          <cell r="AE368">
            <v>154532790.44999999</v>
          </cell>
          <cell r="AF368" t="str">
            <v>154532790.45</v>
          </cell>
        </row>
        <row r="369">
          <cell r="F369" t="str">
            <v>FR0010500603</v>
          </cell>
          <cell r="G369" t="str">
            <v>8262</v>
          </cell>
          <cell r="H369" t="str">
            <v>123126</v>
          </cell>
          <cell r="J369" t="str">
            <v>Share</v>
          </cell>
          <cell r="K369" t="str">
            <v>81310AA</v>
          </cell>
          <cell r="L369" t="str">
            <v>AGIPI MONDE DURABLE</v>
          </cell>
          <cell r="M369" t="str">
            <v>Classic Share</v>
          </cell>
          <cell r="N369" t="str">
            <v>C</v>
          </cell>
          <cell r="O369">
            <v>1.9335691338100001E-2</v>
          </cell>
          <cell r="P369" t="str">
            <v>N</v>
          </cell>
          <cell r="Q369" t="str">
            <v>124071</v>
          </cell>
          <cell r="R369" t="str">
            <v>185546</v>
          </cell>
          <cell r="T369" t="str">
            <v>50% MSCI World (NR) + 50% FTSE Environmental Opportunities A</v>
          </cell>
          <cell r="U369" t="str">
            <v>MSCI AC World (EUR) NR</v>
          </cell>
          <cell r="V369" t="str">
            <v>Official Benchmark</v>
          </cell>
          <cell r="W369" t="str">
            <v>EUR</v>
          </cell>
          <cell r="X369" t="str">
            <v>EUR</v>
          </cell>
          <cell r="Y369">
            <v>44985</v>
          </cell>
          <cell r="Z369">
            <v>39337</v>
          </cell>
          <cell r="AA369" t="str">
            <v>February 2023</v>
          </cell>
          <cell r="AB369">
            <v>159.25</v>
          </cell>
          <cell r="AD369">
            <v>331250382.37</v>
          </cell>
          <cell r="AE369">
            <v>331250382.37</v>
          </cell>
          <cell r="AF369" t="str">
            <v>331250382.37</v>
          </cell>
        </row>
        <row r="370">
          <cell r="F370" t="str">
            <v>FR0010522086</v>
          </cell>
          <cell r="G370" t="str">
            <v>4908</v>
          </cell>
          <cell r="H370" t="str">
            <v>132482</v>
          </cell>
          <cell r="J370" t="str">
            <v>Share</v>
          </cell>
          <cell r="K370" t="str">
            <v>NACAP</v>
          </cell>
          <cell r="L370" t="str">
            <v>NAVARRE CAPITALISATION</v>
          </cell>
          <cell r="M370" t="str">
            <v>O</v>
          </cell>
          <cell r="N370" t="str">
            <v>C</v>
          </cell>
          <cell r="O370">
            <v>1.20721970596E-2</v>
          </cell>
          <cell r="P370" t="str">
            <v>N</v>
          </cell>
          <cell r="Q370" t="str">
            <v>179673</v>
          </cell>
          <cell r="T370" t="str">
            <v>BM Navarre Capitalisation</v>
          </cell>
          <cell r="U370" t="str">
            <v>BM Navarre Capitalisation</v>
          </cell>
          <cell r="W370" t="str">
            <v>EUR</v>
          </cell>
          <cell r="X370" t="str">
            <v>EUR</v>
          </cell>
          <cell r="Y370">
            <v>44985</v>
          </cell>
          <cell r="Z370">
            <v>39278</v>
          </cell>
          <cell r="AA370" t="str">
            <v>February 2023</v>
          </cell>
          <cell r="AB370">
            <v>11090.4</v>
          </cell>
          <cell r="AD370">
            <v>387070.69</v>
          </cell>
          <cell r="AE370">
            <v>12701476.029999999</v>
          </cell>
          <cell r="AF370" t="str">
            <v>12701476.03</v>
          </cell>
        </row>
        <row r="371">
          <cell r="F371" t="str">
            <v>FR0010522128</v>
          </cell>
          <cell r="G371" t="str">
            <v>4907</v>
          </cell>
          <cell r="H371" t="str">
            <v>132482</v>
          </cell>
          <cell r="J371" t="str">
            <v>Share</v>
          </cell>
          <cell r="K371" t="str">
            <v>NACAP</v>
          </cell>
          <cell r="L371" t="str">
            <v>NAVARRE CAPITALISATION</v>
          </cell>
          <cell r="M371" t="str">
            <v>I share</v>
          </cell>
          <cell r="N371" t="str">
            <v>C</v>
          </cell>
          <cell r="O371">
            <v>8.0322600825999992E-3</v>
          </cell>
          <cell r="P371" t="str">
            <v>N</v>
          </cell>
          <cell r="Q371" t="str">
            <v>179673</v>
          </cell>
          <cell r="T371" t="str">
            <v>BM Navarre Capitalisation</v>
          </cell>
          <cell r="U371" t="str">
            <v>BM Navarre Capitalisation</v>
          </cell>
          <cell r="W371" t="str">
            <v>EUR</v>
          </cell>
          <cell r="X371" t="str">
            <v>EUR</v>
          </cell>
          <cell r="Y371">
            <v>44985</v>
          </cell>
          <cell r="Z371">
            <v>39278</v>
          </cell>
          <cell r="AA371" t="str">
            <v>February 2023</v>
          </cell>
          <cell r="AB371">
            <v>11805.39</v>
          </cell>
          <cell r="AD371">
            <v>12314405.34</v>
          </cell>
          <cell r="AE371">
            <v>12701476.029999999</v>
          </cell>
          <cell r="AF371" t="str">
            <v>12701476.03</v>
          </cell>
        </row>
        <row r="372">
          <cell r="F372" t="str">
            <v>FR0010522193</v>
          </cell>
          <cell r="G372" t="str">
            <v>5020</v>
          </cell>
          <cell r="H372" t="str">
            <v>130528</v>
          </cell>
          <cell r="J372" t="str">
            <v>Share</v>
          </cell>
          <cell r="K372" t="str">
            <v>COVEU</v>
          </cell>
          <cell r="L372" t="str">
            <v>CamGestion Convertibles Europe</v>
          </cell>
          <cell r="M372" t="str">
            <v>I share distri</v>
          </cell>
          <cell r="N372" t="str">
            <v>D</v>
          </cell>
          <cell r="O372">
            <v>6.0730029470000002E-3</v>
          </cell>
          <cell r="P372" t="str">
            <v>N</v>
          </cell>
          <cell r="Q372" t="str">
            <v>179699</v>
          </cell>
          <cell r="R372" t="str">
            <v>195388</v>
          </cell>
          <cell r="T372" t="str">
            <v>BM CamGestion Convertibles Europe (Performance)</v>
          </cell>
          <cell r="U372" t="str">
            <v>Refinitiv Convertible Europe (EUR) RI</v>
          </cell>
          <cell r="V372" t="str">
            <v>Official Benchmark</v>
          </cell>
          <cell r="W372" t="str">
            <v>EUR</v>
          </cell>
          <cell r="X372" t="str">
            <v>EUR</v>
          </cell>
          <cell r="Y372">
            <v>44985</v>
          </cell>
          <cell r="Z372">
            <v>39406</v>
          </cell>
          <cell r="AA372" t="str">
            <v>February 2023</v>
          </cell>
          <cell r="AB372">
            <v>161016.48000000001</v>
          </cell>
          <cell r="AD372">
            <v>111423405.65000001</v>
          </cell>
          <cell r="AE372">
            <v>650670317.51999998</v>
          </cell>
          <cell r="AF372" t="str">
            <v>650670317.52</v>
          </cell>
        </row>
        <row r="373">
          <cell r="F373" t="str">
            <v>FR0010525147</v>
          </cell>
          <cell r="G373" t="str">
            <v>8263</v>
          </cell>
          <cell r="H373" t="str">
            <v>22301</v>
          </cell>
          <cell r="J373" t="str">
            <v>Share</v>
          </cell>
          <cell r="K373" t="str">
            <v>81312AA</v>
          </cell>
          <cell r="L373" t="str">
            <v>LITHIUM RENDEMENT</v>
          </cell>
          <cell r="M373" t="str">
            <v>Classic share Distri</v>
          </cell>
          <cell r="N373" t="str">
            <v>D</v>
          </cell>
          <cell r="O373">
            <v>2.3450104624E-3</v>
          </cell>
          <cell r="P373" t="str">
            <v>N</v>
          </cell>
          <cell r="Q373" t="str">
            <v>179759</v>
          </cell>
          <cell r="R373" t="str">
            <v>185569</v>
          </cell>
          <cell r="T373" t="str">
            <v>BM Lithium rendement</v>
          </cell>
          <cell r="U373" t="str">
            <v>MSCI EMU High Dividend Yield (EUR) NR</v>
          </cell>
          <cell r="V373" t="str">
            <v>Official Benchmark</v>
          </cell>
          <cell r="W373" t="str">
            <v>EUR</v>
          </cell>
          <cell r="X373" t="str">
            <v>EUR</v>
          </cell>
          <cell r="Y373">
            <v>44985</v>
          </cell>
          <cell r="Z373">
            <v>39366</v>
          </cell>
          <cell r="AA373" t="str">
            <v>February 2023</v>
          </cell>
          <cell r="AB373">
            <v>4567.03</v>
          </cell>
          <cell r="AD373">
            <v>171589886.52000001</v>
          </cell>
          <cell r="AE373">
            <v>171589886.52000001</v>
          </cell>
          <cell r="AF373" t="str">
            <v>171589886.52</v>
          </cell>
        </row>
        <row r="374">
          <cell r="F374" t="str">
            <v>FR0010536144</v>
          </cell>
          <cell r="G374" t="str">
            <v>5114</v>
          </cell>
          <cell r="H374" t="str">
            <v>12822</v>
          </cell>
          <cell r="J374" t="str">
            <v>Share</v>
          </cell>
          <cell r="K374" t="str">
            <v>INDEUR</v>
          </cell>
          <cell r="L374" t="str">
            <v>BNP PARIBAS INDICE EURO</v>
          </cell>
          <cell r="M374" t="str">
            <v>Classic share Distri</v>
          </cell>
          <cell r="N374" t="str">
            <v>D</v>
          </cell>
          <cell r="O374">
            <v>8.0322600825999992E-3</v>
          </cell>
          <cell r="P374" t="str">
            <v>N</v>
          </cell>
          <cell r="Q374" t="str">
            <v>142822</v>
          </cell>
          <cell r="R374" t="str">
            <v>193297</v>
          </cell>
          <cell r="T374" t="str">
            <v>BM BNP PARIBAS INDICE EURO</v>
          </cell>
          <cell r="U374" t="str">
            <v>EURO STOXX 50 (NR)</v>
          </cell>
          <cell r="V374" t="str">
            <v>Official Benchmark</v>
          </cell>
          <cell r="W374" t="str">
            <v>EUR</v>
          </cell>
          <cell r="X374" t="str">
            <v>EUR</v>
          </cell>
          <cell r="Y374">
            <v>44985</v>
          </cell>
          <cell r="Z374">
            <v>39391</v>
          </cell>
          <cell r="AA374" t="str">
            <v>February 2023</v>
          </cell>
          <cell r="AB374">
            <v>206.14</v>
          </cell>
          <cell r="AD374">
            <v>41691876.369999997</v>
          </cell>
          <cell r="AE374">
            <v>101792871.52</v>
          </cell>
          <cell r="AF374" t="str">
            <v>101792871.52</v>
          </cell>
        </row>
        <row r="375">
          <cell r="F375" t="str">
            <v>FR0010564252</v>
          </cell>
          <cell r="G375" t="str">
            <v>5210</v>
          </cell>
          <cell r="H375" t="str">
            <v>23085</v>
          </cell>
          <cell r="J375" t="str">
            <v>Share</v>
          </cell>
          <cell r="K375" t="str">
            <v>FCSAI</v>
          </cell>
          <cell r="L375" t="str">
            <v>PHARMA SELECTION - AI</v>
          </cell>
          <cell r="M375" t="str">
            <v>Classic share Distri</v>
          </cell>
          <cell r="N375" t="str">
            <v>D</v>
          </cell>
          <cell r="O375">
            <v>1.5011462406000001E-3</v>
          </cell>
          <cell r="P375" t="str">
            <v>N</v>
          </cell>
          <cell r="Q375" t="str">
            <v>140864</v>
          </cell>
          <cell r="R375" t="str">
            <v>194382</v>
          </cell>
          <cell r="T375" t="str">
            <v>100% MSCI USA HDG EUR (NR)</v>
          </cell>
          <cell r="U375" t="str">
            <v>MSCI USA (hedged in EUR) NR</v>
          </cell>
          <cell r="V375" t="str">
            <v>Official Benchmark</v>
          </cell>
          <cell r="W375" t="str">
            <v>EUR</v>
          </cell>
          <cell r="X375" t="str">
            <v>EUR</v>
          </cell>
          <cell r="Y375">
            <v>44957</v>
          </cell>
          <cell r="Z375">
            <v>39486</v>
          </cell>
          <cell r="AA375" t="str">
            <v>January 2023</v>
          </cell>
          <cell r="AB375">
            <v>22555.71</v>
          </cell>
          <cell r="AD375">
            <v>71839990.180000007</v>
          </cell>
          <cell r="AE375">
            <v>71839990.180000007</v>
          </cell>
          <cell r="AF375" t="str">
            <v>71839990.18</v>
          </cell>
        </row>
        <row r="376">
          <cell r="F376" t="str">
            <v>FR0010564286</v>
          </cell>
          <cell r="G376" t="str">
            <v>5214</v>
          </cell>
          <cell r="H376" t="str">
            <v>23083</v>
          </cell>
          <cell r="J376" t="str">
            <v>Share</v>
          </cell>
          <cell r="K376" t="str">
            <v>FCSOC</v>
          </cell>
          <cell r="L376" t="str">
            <v>PHARMA SELECTION - OC</v>
          </cell>
          <cell r="M376" t="str">
            <v>Classic share Distri</v>
          </cell>
          <cell r="N376" t="str">
            <v>D</v>
          </cell>
          <cell r="O376">
            <v>1.5011462406000001E-3</v>
          </cell>
          <cell r="P376" t="str">
            <v>N</v>
          </cell>
          <cell r="Q376" t="str">
            <v>140897</v>
          </cell>
          <cell r="R376" t="str">
            <v>194801</v>
          </cell>
          <cell r="T376" t="str">
            <v>100% UBS Convertible Global Focus (Hedged in EUR) (RI)</v>
          </cell>
          <cell r="U376" t="str">
            <v>Refinitiv Convertible Global Focus (hedged in EUR) RI</v>
          </cell>
          <cell r="V376" t="str">
            <v>Official Benchmark</v>
          </cell>
          <cell r="W376" t="str">
            <v>EUR</v>
          </cell>
          <cell r="X376" t="str">
            <v>EUR</v>
          </cell>
          <cell r="Y376">
            <v>44957</v>
          </cell>
          <cell r="Z376">
            <v>39486</v>
          </cell>
          <cell r="AA376" t="str">
            <v>January 2023</v>
          </cell>
          <cell r="AB376">
            <v>14560.15</v>
          </cell>
          <cell r="AD376">
            <v>158953256.96000001</v>
          </cell>
          <cell r="AE376">
            <v>158953256.96000001</v>
          </cell>
          <cell r="AF376" t="str">
            <v>158953256.96</v>
          </cell>
        </row>
        <row r="377">
          <cell r="F377" t="str">
            <v>FR0010564294</v>
          </cell>
          <cell r="G377" t="str">
            <v>5215</v>
          </cell>
          <cell r="H377" t="str">
            <v>23084</v>
          </cell>
          <cell r="J377" t="str">
            <v>Share</v>
          </cell>
          <cell r="K377" t="str">
            <v>FCSOE</v>
          </cell>
          <cell r="L377" t="str">
            <v>PHARMA SELECTION - OE</v>
          </cell>
          <cell r="M377" t="str">
            <v>Classic share Distri</v>
          </cell>
          <cell r="N377" t="str">
            <v>D</v>
          </cell>
          <cell r="O377">
            <v>1.5011462406000001E-3</v>
          </cell>
          <cell r="P377" t="str">
            <v>N</v>
          </cell>
          <cell r="Q377" t="str">
            <v>135978</v>
          </cell>
          <cell r="R377" t="str">
            <v>194306</v>
          </cell>
          <cell r="T377" t="str">
            <v>BENCH PHARMA SELECTION OE</v>
          </cell>
          <cell r="U377" t="str">
            <v>Barclays Euro Aggregate (RI)</v>
          </cell>
          <cell r="V377" t="str">
            <v>Official Benchmark</v>
          </cell>
          <cell r="W377" t="str">
            <v>EUR</v>
          </cell>
          <cell r="X377" t="str">
            <v>EUR</v>
          </cell>
          <cell r="Y377">
            <v>44957</v>
          </cell>
          <cell r="Z377">
            <v>39486</v>
          </cell>
          <cell r="AA377" t="str">
            <v>January 2023</v>
          </cell>
          <cell r="AB377">
            <v>13825.02</v>
          </cell>
          <cell r="AD377">
            <v>73945605.879999995</v>
          </cell>
          <cell r="AE377">
            <v>73945605.879999995</v>
          </cell>
          <cell r="AF377" t="str">
            <v>73945605.88</v>
          </cell>
        </row>
        <row r="378">
          <cell r="F378" t="str">
            <v>FR0010582544</v>
          </cell>
          <cell r="G378" t="str">
            <v>5211</v>
          </cell>
          <cell r="H378" t="str">
            <v>23086</v>
          </cell>
          <cell r="J378" t="str">
            <v>Share</v>
          </cell>
          <cell r="K378" t="str">
            <v>FCSAE</v>
          </cell>
          <cell r="L378" t="str">
            <v>PHARMA SELECTION - AE</v>
          </cell>
          <cell r="M378" t="str">
            <v>Classic share Distri</v>
          </cell>
          <cell r="N378" t="str">
            <v>D</v>
          </cell>
          <cell r="O378">
            <v>1.5011462406000001E-3</v>
          </cell>
          <cell r="P378" t="str">
            <v>N</v>
          </cell>
          <cell r="Q378" t="str">
            <v>142054</v>
          </cell>
          <cell r="R378" t="str">
            <v>194213</v>
          </cell>
          <cell r="T378" t="str">
            <v>BENCH PHARMA SELECTION AE</v>
          </cell>
          <cell r="U378" t="str">
            <v>MSCI EMU (NR)</v>
          </cell>
          <cell r="V378" t="str">
            <v>Official Benchmark</v>
          </cell>
          <cell r="W378" t="str">
            <v>EUR</v>
          </cell>
          <cell r="X378" t="str">
            <v>EUR</v>
          </cell>
          <cell r="Y378">
            <v>44957</v>
          </cell>
          <cell r="Z378">
            <v>39486</v>
          </cell>
          <cell r="AA378" t="str">
            <v>January 2023</v>
          </cell>
          <cell r="AB378">
            <v>27851.81</v>
          </cell>
          <cell r="AD378">
            <v>71802015.459999993</v>
          </cell>
          <cell r="AE378">
            <v>71802015.459999993</v>
          </cell>
          <cell r="AF378" t="str">
            <v>71802015.46</v>
          </cell>
        </row>
        <row r="379">
          <cell r="F379" t="str">
            <v>FR0010583161</v>
          </cell>
          <cell r="G379" t="str">
            <v>23831</v>
          </cell>
          <cell r="H379" t="str">
            <v>135122</v>
          </cell>
          <cell r="J379" t="str">
            <v>Share</v>
          </cell>
          <cell r="K379" t="str">
            <v>AUXI</v>
          </cell>
          <cell r="L379" t="str">
            <v>AUXIF AVENIR</v>
          </cell>
          <cell r="M379" t="str">
            <v>Classic Share</v>
          </cell>
          <cell r="N379" t="str">
            <v>C</v>
          </cell>
          <cell r="O379">
            <v>9.0413718533999994E-3</v>
          </cell>
          <cell r="P379" t="str">
            <v>N</v>
          </cell>
          <cell r="Q379" t="str">
            <v>137750</v>
          </cell>
          <cell r="T379" t="str">
            <v>BENCHMARK AUXIF AVENIR</v>
          </cell>
          <cell r="U379" t="str">
            <v>BENCHMARK AUXIF AVENIR</v>
          </cell>
          <cell r="W379" t="str">
            <v>EUR</v>
          </cell>
          <cell r="X379" t="str">
            <v>EUR</v>
          </cell>
          <cell r="Y379">
            <v>44985</v>
          </cell>
          <cell r="Z379">
            <v>41180</v>
          </cell>
          <cell r="AA379" t="str">
            <v>February 2023</v>
          </cell>
          <cell r="AB379">
            <v>313.43</v>
          </cell>
          <cell r="AD379">
            <v>16344747.390000001</v>
          </cell>
          <cell r="AE379">
            <v>16344747.390000001</v>
          </cell>
          <cell r="AF379" t="str">
            <v>16344747.39</v>
          </cell>
        </row>
        <row r="380">
          <cell r="F380" t="str">
            <v>FR0010599431</v>
          </cell>
          <cell r="G380" t="str">
            <v>5371</v>
          </cell>
          <cell r="H380" t="str">
            <v>6707</v>
          </cell>
          <cell r="J380" t="str">
            <v>Share</v>
          </cell>
          <cell r="K380" t="str">
            <v>CASI</v>
          </cell>
          <cell r="L380" t="str">
            <v>BNP PARIBAS CASH INVEST</v>
          </cell>
          <cell r="M380" t="str">
            <v>Type R</v>
          </cell>
          <cell r="N380" t="str">
            <v>C</v>
          </cell>
          <cell r="O380">
            <v>4.4735350810000001E-4</v>
          </cell>
          <cell r="P380" t="str">
            <v>N</v>
          </cell>
          <cell r="Q380" t="str">
            <v>169437</v>
          </cell>
          <cell r="R380" t="str">
            <v>194102</v>
          </cell>
          <cell r="T380" t="str">
            <v>ESTRON 360 days daily cap</v>
          </cell>
          <cell r="U380" t="str">
            <v>Cash Index Euro Short Term Rate (EUR) RI 360 Days</v>
          </cell>
          <cell r="V380" t="str">
            <v>Official Benchmark</v>
          </cell>
          <cell r="W380" t="str">
            <v>EUR</v>
          </cell>
          <cell r="X380" t="str">
            <v>EUR</v>
          </cell>
          <cell r="Y380">
            <v>44985</v>
          </cell>
          <cell r="Z380">
            <v>38887</v>
          </cell>
          <cell r="AA380" t="str">
            <v>February 2023</v>
          </cell>
          <cell r="AB380">
            <v>49838.105300000003</v>
          </cell>
          <cell r="AD380">
            <v>129914434.43000001</v>
          </cell>
          <cell r="AE380">
            <v>5436769139.4700003</v>
          </cell>
          <cell r="AF380" t="str">
            <v>5436769139.47</v>
          </cell>
        </row>
        <row r="381">
          <cell r="F381" t="str">
            <v>FR0010601476</v>
          </cell>
          <cell r="G381" t="str">
            <v>12282</v>
          </cell>
          <cell r="H381" t="str">
            <v>24247</v>
          </cell>
          <cell r="J381" t="str">
            <v>Share</v>
          </cell>
          <cell r="K381" t="str">
            <v>CARDIFC</v>
          </cell>
          <cell r="L381" t="str">
            <v>BNP PARIBAS CARDIF ALTERNATIVE</v>
          </cell>
          <cell r="M381" t="str">
            <v>Classic Share</v>
          </cell>
          <cell r="N381" t="str">
            <v>C</v>
          </cell>
          <cell r="O381">
            <v>6.0195481592E-3</v>
          </cell>
          <cell r="P381" t="str">
            <v>Y</v>
          </cell>
          <cell r="Q381" t="str">
            <v>119098</v>
          </cell>
          <cell r="T381" t="str">
            <v>Bench BNP CP Cardif alternative</v>
          </cell>
          <cell r="U381" t="str">
            <v>Bench BNP CP Cardif alternative</v>
          </cell>
          <cell r="W381" t="str">
            <v>EUR</v>
          </cell>
          <cell r="X381" t="str">
            <v>EUR</v>
          </cell>
          <cell r="Y381">
            <v>44957</v>
          </cell>
          <cell r="Z381">
            <v>38260</v>
          </cell>
          <cell r="AA381" t="str">
            <v>January 2023</v>
          </cell>
          <cell r="AB381">
            <v>127.55</v>
          </cell>
          <cell r="AD381">
            <v>132983639.15000001</v>
          </cell>
          <cell r="AE381">
            <v>132983639.15000001</v>
          </cell>
          <cell r="AF381" t="str">
            <v>132983639.15</v>
          </cell>
        </row>
        <row r="382">
          <cell r="F382" t="str">
            <v>FR0010616177</v>
          </cell>
          <cell r="G382" t="str">
            <v>5498</v>
          </cell>
          <cell r="H382" t="str">
            <v>6544</v>
          </cell>
          <cell r="J382" t="str">
            <v>Share</v>
          </cell>
          <cell r="K382" t="str">
            <v>MIDFRA</v>
          </cell>
          <cell r="L382" t="str">
            <v>BNP PARIBAS MIDCAP FRANCE ISR</v>
          </cell>
          <cell r="M382" t="str">
            <v>Classic Share</v>
          </cell>
          <cell r="N382" t="str">
            <v>C</v>
          </cell>
          <cell r="O382">
            <v>1.5113682699699999E-2</v>
          </cell>
          <cell r="P382" t="str">
            <v>N</v>
          </cell>
          <cell r="Q382" t="str">
            <v>7479</v>
          </cell>
          <cell r="R382" t="str">
            <v>193771</v>
          </cell>
          <cell r="T382" t="str">
            <v>50% CAC Next 20(NR)+CAC MID 60(NR)</v>
          </cell>
          <cell r="U382" t="str">
            <v>50% CAC Mid 60 (NR) + 50% CAC Next 20 (NR)</v>
          </cell>
          <cell r="V382" t="str">
            <v>Official Benchmark</v>
          </cell>
          <cell r="W382" t="str">
            <v>EUR</v>
          </cell>
          <cell r="X382" t="str">
            <v>EUR</v>
          </cell>
          <cell r="Y382">
            <v>44985</v>
          </cell>
          <cell r="Z382">
            <v>33861</v>
          </cell>
          <cell r="AA382" t="str">
            <v>February 2023</v>
          </cell>
          <cell r="AB382">
            <v>166.09</v>
          </cell>
          <cell r="AD382">
            <v>305248104.69999999</v>
          </cell>
          <cell r="AE382">
            <v>421213933.55000001</v>
          </cell>
          <cell r="AF382" t="str">
            <v>421213933.55</v>
          </cell>
        </row>
        <row r="383">
          <cell r="F383" t="str">
            <v>FR0010616722</v>
          </cell>
          <cell r="G383" t="str">
            <v>5462</v>
          </cell>
          <cell r="H383" t="str">
            <v>24273</v>
          </cell>
          <cell r="J383" t="str">
            <v>Share</v>
          </cell>
          <cell r="K383" t="str">
            <v>NFFA</v>
          </cell>
          <cell r="L383" t="str">
            <v>NF FALCON</v>
          </cell>
          <cell r="M383" t="str">
            <v>Classic Share</v>
          </cell>
          <cell r="N383" t="str">
            <v>C</v>
          </cell>
          <cell r="O383">
            <v>1.0005028754E-3</v>
          </cell>
          <cell r="P383" t="str">
            <v>N</v>
          </cell>
          <cell r="Q383" t="str">
            <v>169427</v>
          </cell>
          <cell r="R383" t="str">
            <v>194384</v>
          </cell>
          <cell r="T383" t="str">
            <v>Cash Index Euro Short Term Rate 365 Days (Official)</v>
          </cell>
          <cell r="U383" t="str">
            <v>Cash Index Euro Short Term Rate (EUR) RI 365 Days</v>
          </cell>
          <cell r="V383" t="str">
            <v>Official Benchmark</v>
          </cell>
          <cell r="W383" t="str">
            <v>EUR</v>
          </cell>
          <cell r="X383" t="str">
            <v>EUR</v>
          </cell>
          <cell r="Y383">
            <v>44985</v>
          </cell>
          <cell r="Z383">
            <v>39609</v>
          </cell>
          <cell r="AA383" t="str">
            <v>February 2023</v>
          </cell>
          <cell r="AB383">
            <v>1085.1300000000001</v>
          </cell>
          <cell r="AD383">
            <v>166024.99</v>
          </cell>
          <cell r="AE383">
            <v>166024.99</v>
          </cell>
          <cell r="AF383" t="str">
            <v>166024.99</v>
          </cell>
        </row>
        <row r="384">
          <cell r="F384" t="str">
            <v>FR0010633818</v>
          </cell>
          <cell r="G384" t="str">
            <v>4362</v>
          </cell>
          <cell r="H384" t="str">
            <v>119873</v>
          </cell>
          <cell r="J384" t="str">
            <v>Share</v>
          </cell>
          <cell r="K384" t="str">
            <v>OBLI1</v>
          </cell>
          <cell r="L384" t="str">
            <v>CamGestion Capi Oblig</v>
          </cell>
          <cell r="M384" t="str">
            <v>Classic Share</v>
          </cell>
          <cell r="N384" t="str">
            <v>C</v>
          </cell>
          <cell r="O384">
            <v>6.2193644496000003E-3</v>
          </cell>
          <cell r="P384" t="str">
            <v>N</v>
          </cell>
          <cell r="Q384" t="str">
            <v>179658</v>
          </cell>
          <cell r="R384" t="str">
            <v>194285</v>
          </cell>
          <cell r="T384" t="str">
            <v>BM CamGestion Capi Oblig</v>
          </cell>
          <cell r="U384" t="str">
            <v>JPM EMU (RI)</v>
          </cell>
          <cell r="V384" t="str">
            <v>Official Benchmark</v>
          </cell>
          <cell r="W384" t="str">
            <v>EUR</v>
          </cell>
          <cell r="X384" t="str">
            <v>EUR</v>
          </cell>
          <cell r="Y384">
            <v>44985</v>
          </cell>
          <cell r="Z384">
            <v>37469</v>
          </cell>
          <cell r="AA384" t="str">
            <v>February 2023</v>
          </cell>
          <cell r="AB384">
            <v>149.6</v>
          </cell>
          <cell r="AD384">
            <v>48285342.280000001</v>
          </cell>
          <cell r="AE384">
            <v>49050766.530000001</v>
          </cell>
          <cell r="AF384" t="str">
            <v>49050766.53</v>
          </cell>
        </row>
        <row r="385">
          <cell r="F385" t="str">
            <v>FR0010648741</v>
          </cell>
          <cell r="G385" t="str">
            <v>5528</v>
          </cell>
          <cell r="H385" t="str">
            <v>130530</v>
          </cell>
          <cell r="J385" t="str">
            <v>Share</v>
          </cell>
          <cell r="K385" t="str">
            <v>SA1</v>
          </cell>
          <cell r="L385" t="str">
            <v>BNP Paribas Valeurs Euro ISR</v>
          </cell>
          <cell r="M385" t="str">
            <v>I share</v>
          </cell>
          <cell r="N385" t="str">
            <v>C</v>
          </cell>
          <cell r="O385">
            <v>5.0125888488E-3</v>
          </cell>
          <cell r="P385" t="str">
            <v>N</v>
          </cell>
          <cell r="Q385" t="str">
            <v>179651</v>
          </cell>
          <cell r="R385" t="str">
            <v>194352</v>
          </cell>
          <cell r="T385" t="str">
            <v>BM BNP Paribas Valeurs Euro ISR</v>
          </cell>
          <cell r="U385" t="str">
            <v>100% MSCI EMU (EUR) NR</v>
          </cell>
          <cell r="V385" t="str">
            <v>Official Benchmark</v>
          </cell>
          <cell r="W385" t="str">
            <v>EUR</v>
          </cell>
          <cell r="X385" t="str">
            <v>EUR</v>
          </cell>
          <cell r="Y385">
            <v>44985</v>
          </cell>
          <cell r="Z385">
            <v>39659</v>
          </cell>
          <cell r="AA385" t="str">
            <v>February 2023</v>
          </cell>
          <cell r="AB385">
            <v>2124.75</v>
          </cell>
          <cell r="AD385">
            <v>22268132.07</v>
          </cell>
          <cell r="AE385">
            <v>616308666.96000004</v>
          </cell>
          <cell r="AF385" t="str">
            <v>616308666.96</v>
          </cell>
        </row>
        <row r="386">
          <cell r="F386" t="str">
            <v>FR0010668145</v>
          </cell>
          <cell r="G386" t="str">
            <v>5690</v>
          </cell>
          <cell r="H386" t="str">
            <v>26777</v>
          </cell>
          <cell r="J386" t="str">
            <v>Share</v>
          </cell>
          <cell r="K386" t="str">
            <v>BNPPAQUA</v>
          </cell>
          <cell r="L386" t="str">
            <v>BNP PARIBAS AQUA</v>
          </cell>
          <cell r="M386" t="str">
            <v>Classic Share</v>
          </cell>
          <cell r="N386" t="str">
            <v>C</v>
          </cell>
          <cell r="O386">
            <v>2.0190678524499999E-2</v>
          </cell>
          <cell r="P386" t="str">
            <v>N</v>
          </cell>
          <cell r="Q386" t="str">
            <v>169558</v>
          </cell>
          <cell r="R386" t="str">
            <v>194380</v>
          </cell>
          <cell r="T386" t="str">
            <v>MSCI WORLD (NR) EUR</v>
          </cell>
          <cell r="U386" t="str">
            <v>MSCI World (NR)</v>
          </cell>
          <cell r="V386" t="str">
            <v>Official Benchmark</v>
          </cell>
          <cell r="W386" t="str">
            <v>EUR</v>
          </cell>
          <cell r="X386" t="str">
            <v>EUR</v>
          </cell>
          <cell r="Y386">
            <v>44985</v>
          </cell>
          <cell r="Z386">
            <v>39785</v>
          </cell>
          <cell r="AA386" t="str">
            <v>February 2023</v>
          </cell>
          <cell r="AB386">
            <v>579.14</v>
          </cell>
          <cell r="AD386">
            <v>2772189190.1399999</v>
          </cell>
          <cell r="AE386">
            <v>3430405585.3600001</v>
          </cell>
          <cell r="AF386" t="str">
            <v>3430405585.36</v>
          </cell>
        </row>
        <row r="387">
          <cell r="F387" t="str">
            <v>FR0010678433</v>
          </cell>
          <cell r="G387" t="str">
            <v>5691</v>
          </cell>
          <cell r="H387" t="str">
            <v>26777</v>
          </cell>
          <cell r="J387" t="str">
            <v>Share</v>
          </cell>
          <cell r="K387" t="str">
            <v>BNPPAQUA</v>
          </cell>
          <cell r="L387" t="str">
            <v>BNP PARIBAS AQUA</v>
          </cell>
          <cell r="M387" t="str">
            <v>I share</v>
          </cell>
          <cell r="N387" t="str">
            <v>C</v>
          </cell>
          <cell r="O387">
            <v>8.5364247537000008E-3</v>
          </cell>
          <cell r="P387" t="str">
            <v>N</v>
          </cell>
          <cell r="Q387" t="str">
            <v>169558</v>
          </cell>
          <cell r="R387" t="str">
            <v>194380</v>
          </cell>
          <cell r="T387" t="str">
            <v>MSCI WORLD (NR) EUR</v>
          </cell>
          <cell r="U387" t="str">
            <v>MSCI World (NR)</v>
          </cell>
          <cell r="V387" t="str">
            <v>Official Benchmark</v>
          </cell>
          <cell r="W387" t="str">
            <v>EUR</v>
          </cell>
          <cell r="X387" t="str">
            <v>EUR</v>
          </cell>
          <cell r="Y387">
            <v>44985</v>
          </cell>
          <cell r="Z387">
            <v>39785</v>
          </cell>
          <cell r="AA387" t="str">
            <v>February 2023</v>
          </cell>
          <cell r="AB387">
            <v>68294.58</v>
          </cell>
          <cell r="AD387">
            <v>229405394.25999999</v>
          </cell>
          <cell r="AE387">
            <v>3430405585.3600001</v>
          </cell>
          <cell r="AF387" t="str">
            <v>3430405585.36</v>
          </cell>
        </row>
        <row r="388">
          <cell r="F388" t="str">
            <v>FR0010681478</v>
          </cell>
          <cell r="G388" t="str">
            <v>5676</v>
          </cell>
          <cell r="H388" t="str">
            <v>112662</v>
          </cell>
          <cell r="J388" t="str">
            <v>Share</v>
          </cell>
          <cell r="K388" t="str">
            <v>FCED</v>
          </cell>
          <cell r="L388" t="str">
            <v>FRANCE D</v>
          </cell>
          <cell r="M388" t="str">
            <v>Classic share Distri</v>
          </cell>
          <cell r="N388" t="str">
            <v>D</v>
          </cell>
          <cell r="O388">
            <v>3.5157165788E-3</v>
          </cell>
          <cell r="P388" t="str">
            <v>N</v>
          </cell>
          <cell r="Q388" t="str">
            <v>121663</v>
          </cell>
          <cell r="R388" t="str">
            <v>192832</v>
          </cell>
          <cell r="T388" t="str">
            <v>BM BENCH FRANCE D (Official)</v>
          </cell>
          <cell r="U388" t="str">
            <v>40% Cash Index Euro Short Term Rate (EUR) RI 365 Days + 30% MSCI AC World (Free) (EUR) NR + 30% MSCI Europe (EUR) NR</v>
          </cell>
          <cell r="V388" t="str">
            <v>Official Benchmark</v>
          </cell>
          <cell r="W388" t="str">
            <v>EUR</v>
          </cell>
          <cell r="X388" t="str">
            <v>EUR</v>
          </cell>
          <cell r="Y388">
            <v>44957</v>
          </cell>
          <cell r="Z388">
            <v>39785</v>
          </cell>
          <cell r="AA388" t="str">
            <v>January 2023</v>
          </cell>
          <cell r="AB388">
            <v>168.06</v>
          </cell>
          <cell r="AD388">
            <v>176934669.78</v>
          </cell>
          <cell r="AE388">
            <v>176934669.78</v>
          </cell>
          <cell r="AF388" t="str">
            <v>176934669.78</v>
          </cell>
        </row>
        <row r="389">
          <cell r="F389" t="str">
            <v>FR0010693168</v>
          </cell>
          <cell r="G389" t="str">
            <v>5757</v>
          </cell>
          <cell r="H389" t="str">
            <v>60907</v>
          </cell>
          <cell r="J389" t="str">
            <v>Share</v>
          </cell>
          <cell r="K389" t="str">
            <v>CREDI</v>
          </cell>
          <cell r="L389" t="str">
            <v>CamGestion Oblicycle Credit</v>
          </cell>
          <cell r="M389" t="str">
            <v>Classic Share</v>
          </cell>
          <cell r="N389" t="str">
            <v>C</v>
          </cell>
          <cell r="O389">
            <v>1.00634261093E-2</v>
          </cell>
          <cell r="P389" t="str">
            <v>N</v>
          </cell>
          <cell r="Q389" t="str">
            <v>132539</v>
          </cell>
          <cell r="R389" t="str">
            <v>194564</v>
          </cell>
          <cell r="T389" t="str">
            <v>BENCH CAMGESTION OBLICYCLE CREDIT</v>
          </cell>
          <cell r="U389" t="str">
            <v>50% iBoxx Euro Corporates 1- 3 Years (RI) + 50% iBoxx Euro Corporates 3- 5 Years (RI)</v>
          </cell>
          <cell r="V389" t="str">
            <v>Official Benchmark</v>
          </cell>
          <cell r="W389" t="str">
            <v>EUR</v>
          </cell>
          <cell r="X389" t="str">
            <v>EUR</v>
          </cell>
          <cell r="Y389">
            <v>44985</v>
          </cell>
          <cell r="Z389">
            <v>39798</v>
          </cell>
          <cell r="AA389" t="str">
            <v>February 2023</v>
          </cell>
          <cell r="AB389">
            <v>130.12</v>
          </cell>
          <cell r="AD389">
            <v>830017.08</v>
          </cell>
          <cell r="AE389">
            <v>4875729.8</v>
          </cell>
          <cell r="AF389" t="str">
            <v>4875729.8</v>
          </cell>
        </row>
        <row r="390">
          <cell r="F390" t="str">
            <v>FR0010696815</v>
          </cell>
          <cell r="G390" t="str">
            <v>5862</v>
          </cell>
          <cell r="H390" t="str">
            <v>112665</v>
          </cell>
          <cell r="J390" t="str">
            <v>Share</v>
          </cell>
          <cell r="K390" t="str">
            <v>MIF</v>
          </cell>
          <cell r="L390" t="str">
            <v>MAIF ACTIONS CLIMAT</v>
          </cell>
          <cell r="M390" t="str">
            <v>I share distri</v>
          </cell>
          <cell r="N390" t="str">
            <v>D</v>
          </cell>
          <cell r="O390">
            <v>4.1150193756999999E-3</v>
          </cell>
          <cell r="P390" t="str">
            <v>N</v>
          </cell>
          <cell r="Q390" t="str">
            <v>177410</v>
          </cell>
          <cell r="R390" t="str">
            <v>192431</v>
          </cell>
          <cell r="T390" t="str">
            <v>BM MSCI europe Climate Paris aligned EUR NR (Official)</v>
          </cell>
          <cell r="U390" t="str">
            <v>MSCI Europe Climate Paris aligned (EUR) NR</v>
          </cell>
          <cell r="V390" t="str">
            <v>Official Benchmark</v>
          </cell>
          <cell r="W390" t="str">
            <v>EUR</v>
          </cell>
          <cell r="X390" t="str">
            <v>EUR</v>
          </cell>
          <cell r="Y390">
            <v>44985</v>
          </cell>
          <cell r="Z390">
            <v>39843</v>
          </cell>
          <cell r="AA390" t="str">
            <v>February 2023</v>
          </cell>
          <cell r="AB390">
            <v>23665.01</v>
          </cell>
          <cell r="AD390">
            <v>89998038.140000001</v>
          </cell>
          <cell r="AE390">
            <v>145761598.93000001</v>
          </cell>
          <cell r="AF390" t="str">
            <v>145761598.93</v>
          </cell>
        </row>
        <row r="391">
          <cell r="F391" t="str">
            <v>FR0010697250</v>
          </cell>
          <cell r="G391" t="str">
            <v>5758</v>
          </cell>
          <cell r="H391" t="str">
            <v>60907</v>
          </cell>
          <cell r="J391" t="str">
            <v>Share</v>
          </cell>
          <cell r="K391" t="str">
            <v>CREDI</v>
          </cell>
          <cell r="L391" t="str">
            <v>CamGestion Oblicycle Credit</v>
          </cell>
          <cell r="M391" t="str">
            <v>I share</v>
          </cell>
          <cell r="N391" t="str">
            <v>C</v>
          </cell>
          <cell r="O391">
            <v>6.0181340571999996E-3</v>
          </cell>
          <cell r="P391" t="str">
            <v>N</v>
          </cell>
          <cell r="Q391" t="str">
            <v>132539</v>
          </cell>
          <cell r="R391" t="str">
            <v>194564</v>
          </cell>
          <cell r="T391" t="str">
            <v>BENCH CAMGESTION OBLICYCLE CREDIT</v>
          </cell>
          <cell r="U391" t="str">
            <v>50% iBoxx Euro Corporates 1- 3 Years (RI) + 50% iBoxx Euro Corporates 3- 5 Years (RI)</v>
          </cell>
          <cell r="V391" t="str">
            <v>Official Benchmark</v>
          </cell>
          <cell r="W391" t="str">
            <v>EUR</v>
          </cell>
          <cell r="X391" t="str">
            <v>EUR</v>
          </cell>
          <cell r="Y391">
            <v>44985</v>
          </cell>
          <cell r="Z391">
            <v>39798</v>
          </cell>
          <cell r="AA391" t="str">
            <v>February 2023</v>
          </cell>
          <cell r="AB391">
            <v>137643.57999999999</v>
          </cell>
          <cell r="AD391">
            <v>3136071.42</v>
          </cell>
          <cell r="AE391">
            <v>4875729.8</v>
          </cell>
          <cell r="AF391" t="str">
            <v>4875729.8</v>
          </cell>
        </row>
        <row r="392">
          <cell r="F392" t="str">
            <v>FR0010703355</v>
          </cell>
          <cell r="G392" t="str">
            <v>5863</v>
          </cell>
          <cell r="H392" t="str">
            <v>112665</v>
          </cell>
          <cell r="J392" t="str">
            <v>Share</v>
          </cell>
          <cell r="K392" t="str">
            <v>MIF</v>
          </cell>
          <cell r="L392" t="str">
            <v>MAIF ACTIONS CLIMAT</v>
          </cell>
          <cell r="M392" t="str">
            <v>P share</v>
          </cell>
          <cell r="N392" t="str">
            <v>C</v>
          </cell>
          <cell r="O392">
            <v>1.02062055551E-2</v>
          </cell>
          <cell r="P392" t="str">
            <v>N</v>
          </cell>
          <cell r="Q392" t="str">
            <v>177410</v>
          </cell>
          <cell r="R392" t="str">
            <v>192431</v>
          </cell>
          <cell r="T392" t="str">
            <v>BM MSCI europe Climate Paris aligned EUR NR (Official)</v>
          </cell>
          <cell r="U392" t="str">
            <v>MSCI Europe Climate Paris aligned (EUR) NR</v>
          </cell>
          <cell r="V392" t="str">
            <v>Official Benchmark</v>
          </cell>
          <cell r="W392" t="str">
            <v>EUR</v>
          </cell>
          <cell r="X392" t="str">
            <v>EUR</v>
          </cell>
          <cell r="Y392">
            <v>44985</v>
          </cell>
          <cell r="Z392">
            <v>39843</v>
          </cell>
          <cell r="AA392" t="str">
            <v>February 2023</v>
          </cell>
          <cell r="AB392">
            <v>283.41000000000003</v>
          </cell>
          <cell r="AD392">
            <v>55763560.789999999</v>
          </cell>
          <cell r="AE392">
            <v>145761598.93000001</v>
          </cell>
          <cell r="AF392" t="str">
            <v>145761598.93</v>
          </cell>
        </row>
        <row r="393">
          <cell r="F393" t="str">
            <v>FR0010710376</v>
          </cell>
          <cell r="G393" t="str">
            <v>8793</v>
          </cell>
          <cell r="H393" t="str">
            <v>123140</v>
          </cell>
          <cell r="J393" t="str">
            <v>Share</v>
          </cell>
          <cell r="L393" t="str">
            <v>SCAO</v>
          </cell>
          <cell r="M393" t="str">
            <v>Classic Share</v>
          </cell>
          <cell r="N393" t="str">
            <v>C</v>
          </cell>
          <cell r="P393" t="str">
            <v>N</v>
          </cell>
          <cell r="T393" t="str">
            <v>No BM</v>
          </cell>
          <cell r="U393" t="str">
            <v>No BM</v>
          </cell>
          <cell r="W393" t="str">
            <v>EUR</v>
          </cell>
          <cell r="X393" t="str">
            <v>EUR</v>
          </cell>
          <cell r="Y393">
            <v>44957</v>
          </cell>
          <cell r="Z393">
            <v>39822</v>
          </cell>
          <cell r="AA393" t="str">
            <v>January 2023</v>
          </cell>
          <cell r="AB393">
            <v>1E-4</v>
          </cell>
          <cell r="AD393">
            <v>22.63</v>
          </cell>
          <cell r="AE393">
            <v>22.63</v>
          </cell>
          <cell r="AF393" t="str">
            <v>22.63</v>
          </cell>
        </row>
        <row r="394">
          <cell r="F394" t="str">
            <v>FR0010710459</v>
          </cell>
          <cell r="G394" t="str">
            <v>8794</v>
          </cell>
          <cell r="H394" t="str">
            <v>123139</v>
          </cell>
          <cell r="J394" t="str">
            <v>Share</v>
          </cell>
          <cell r="L394" t="str">
            <v>SCAL</v>
          </cell>
          <cell r="M394" t="str">
            <v>Classic Share</v>
          </cell>
          <cell r="N394" t="str">
            <v>C</v>
          </cell>
          <cell r="P394" t="str">
            <v>N</v>
          </cell>
          <cell r="T394" t="str">
            <v>No BM</v>
          </cell>
          <cell r="U394" t="str">
            <v>No BM</v>
          </cell>
          <cell r="W394" t="str">
            <v>EUR</v>
          </cell>
          <cell r="X394" t="str">
            <v>EUR</v>
          </cell>
          <cell r="Y394">
            <v>44957</v>
          </cell>
          <cell r="Z394">
            <v>39822</v>
          </cell>
          <cell r="AA394" t="str">
            <v>January 2023</v>
          </cell>
          <cell r="AB394">
            <v>1E-4</v>
          </cell>
          <cell r="AD394">
            <v>0.13</v>
          </cell>
          <cell r="AE394">
            <v>0.13</v>
          </cell>
          <cell r="AF394" t="str">
            <v>0.13</v>
          </cell>
        </row>
        <row r="395">
          <cell r="F395" t="str">
            <v>FR0010715326</v>
          </cell>
          <cell r="G395" t="str">
            <v>5108</v>
          </cell>
          <cell r="H395" t="str">
            <v>26739</v>
          </cell>
          <cell r="J395" t="str">
            <v>Share</v>
          </cell>
          <cell r="K395" t="str">
            <v>CGAVE</v>
          </cell>
          <cell r="L395" t="str">
            <v>BNP Paribas GÃ¤ËnÃ¤Ëration Avenir</v>
          </cell>
          <cell r="M395" t="str">
            <v>Classic Share</v>
          </cell>
          <cell r="N395" t="str">
            <v>C</v>
          </cell>
          <cell r="O395">
            <v>1.1089913410000001E-2</v>
          </cell>
          <cell r="P395" t="str">
            <v>N</v>
          </cell>
          <cell r="Q395" t="str">
            <v>179441</v>
          </cell>
          <cell r="R395" t="str">
            <v>192242</v>
          </cell>
          <cell r="T395" t="str">
            <v>BM BNP Paribas Generation Avenir</v>
          </cell>
          <cell r="U395" t="str">
            <v>32% MSCI Europe (EUR) NR + 3.7% MSCI Japan (Hedged in EUR) NR + 14% MSCI Emerging Markets (EUR) NR + 30.5% MSCI USA (Hedged in EUR) NR + 4.5% JPM GBI-EM Global Composite (EUR) RI + 11% MSCI EMU Micro cap (EUR) NR + 4.3% MSCI Pacific Ex-Japan (Hedged in EUR) NR</v>
          </cell>
          <cell r="V395" t="str">
            <v>Official Benchmark</v>
          </cell>
          <cell r="W395" t="str">
            <v>EUR</v>
          </cell>
          <cell r="X395" t="str">
            <v>EUR</v>
          </cell>
          <cell r="Y395">
            <v>44985</v>
          </cell>
          <cell r="Z395">
            <v>39389</v>
          </cell>
          <cell r="AA395" t="str">
            <v>February 2023</v>
          </cell>
          <cell r="AB395">
            <v>162.28</v>
          </cell>
          <cell r="AD395">
            <v>139502867.03</v>
          </cell>
          <cell r="AE395">
            <v>218521931.36000001</v>
          </cell>
          <cell r="AF395" t="str">
            <v>218521931.36</v>
          </cell>
        </row>
        <row r="396">
          <cell r="F396" t="str">
            <v>FR0010715334</v>
          </cell>
          <cell r="G396" t="str">
            <v>5107</v>
          </cell>
          <cell r="H396" t="str">
            <v>26739</v>
          </cell>
          <cell r="J396" t="str">
            <v>Share</v>
          </cell>
          <cell r="K396" t="str">
            <v>CGAVE</v>
          </cell>
          <cell r="L396" t="str">
            <v>BNP Paribas GÃ¤ËnÃ¤Ëration Avenir</v>
          </cell>
          <cell r="M396" t="str">
            <v>Type R</v>
          </cell>
          <cell r="N396" t="str">
            <v>C</v>
          </cell>
          <cell r="O396">
            <v>1.10610535033E-2</v>
          </cell>
          <cell r="P396" t="str">
            <v>N</v>
          </cell>
          <cell r="Q396" t="str">
            <v>179441</v>
          </cell>
          <cell r="R396" t="str">
            <v>192242</v>
          </cell>
          <cell r="T396" t="str">
            <v>BM BNP Paribas Generation Avenir</v>
          </cell>
          <cell r="U396" t="str">
            <v>32% MSCI Europe (EUR) NR + 3.7% MSCI Japan (Hedged in EUR) NR + 14% MSCI Emerging Markets (EUR) NR + 30.5% MSCI USA (Hedged in EUR) NR + 4.5% JPM GBI-EM Global Composite (EUR) RI + 11% MSCI EMU Micro cap (EUR) NR + 4.3% MSCI Pacific Ex-Japan (Hedged in EUR) NR</v>
          </cell>
          <cell r="V396" t="str">
            <v>Official Benchmark</v>
          </cell>
          <cell r="W396" t="str">
            <v>EUR</v>
          </cell>
          <cell r="X396" t="str">
            <v>EUR</v>
          </cell>
          <cell r="Y396">
            <v>44985</v>
          </cell>
          <cell r="Z396">
            <v>39385</v>
          </cell>
          <cell r="AA396" t="str">
            <v>February 2023</v>
          </cell>
          <cell r="AB396">
            <v>224.33</v>
          </cell>
          <cell r="AD396">
            <v>57384701.210000001</v>
          </cell>
          <cell r="AE396">
            <v>218521931.36000001</v>
          </cell>
          <cell r="AF396" t="str">
            <v>218521931.36</v>
          </cell>
        </row>
        <row r="397">
          <cell r="F397" t="str">
            <v>FR0010716217</v>
          </cell>
          <cell r="G397" t="str">
            <v>5105</v>
          </cell>
          <cell r="H397" t="str">
            <v>26738</v>
          </cell>
          <cell r="J397" t="str">
            <v>Share</v>
          </cell>
          <cell r="K397" t="str">
            <v>CG2025</v>
          </cell>
          <cell r="L397" t="str">
            <v>BNP Paribas GÃ¤ËnÃ¤Ëration 2021-25</v>
          </cell>
          <cell r="M397" t="str">
            <v>Classic Share</v>
          </cell>
          <cell r="N397" t="str">
            <v>C</v>
          </cell>
          <cell r="O397">
            <v>3.9902824265999996E-3</v>
          </cell>
          <cell r="P397" t="str">
            <v>N</v>
          </cell>
          <cell r="Q397" t="str">
            <v>179428</v>
          </cell>
          <cell r="R397" t="str">
            <v>192234</v>
          </cell>
          <cell r="T397" t="str">
            <v>BM BNP Paribas Generation 2021-25 (Official)</v>
          </cell>
          <cell r="U397"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397" t="str">
            <v>Official Benchmark</v>
          </cell>
          <cell r="W397" t="str">
            <v>EUR</v>
          </cell>
          <cell r="X397" t="str">
            <v>EUR</v>
          </cell>
          <cell r="Y397">
            <v>44985</v>
          </cell>
          <cell r="Z397">
            <v>39389</v>
          </cell>
          <cell r="AA397" t="str">
            <v>February 2023</v>
          </cell>
          <cell r="AB397">
            <v>133.21</v>
          </cell>
          <cell r="AD397">
            <v>10077197.98</v>
          </cell>
          <cell r="AE397">
            <v>53331794.039999999</v>
          </cell>
          <cell r="AF397" t="str">
            <v>53331794.04</v>
          </cell>
        </row>
        <row r="398">
          <cell r="F398" t="str">
            <v>FR0010716225</v>
          </cell>
          <cell r="G398" t="str">
            <v>5104</v>
          </cell>
          <cell r="H398" t="str">
            <v>26738</v>
          </cell>
          <cell r="J398" t="str">
            <v>Share</v>
          </cell>
          <cell r="K398" t="str">
            <v>CG2025</v>
          </cell>
          <cell r="L398" t="str">
            <v>BNP Paribas GÃ¤ËnÃ¤Ëration 2021-25</v>
          </cell>
          <cell r="M398" t="str">
            <v>Type R</v>
          </cell>
          <cell r="N398" t="str">
            <v>C</v>
          </cell>
          <cell r="O398">
            <v>4.0080541468999996E-3</v>
          </cell>
          <cell r="P398" t="str">
            <v>N</v>
          </cell>
          <cell r="Q398" t="str">
            <v>179428</v>
          </cell>
          <cell r="R398" t="str">
            <v>192234</v>
          </cell>
          <cell r="T398" t="str">
            <v>BM BNP Paribas Generation 2021-25 (Official)</v>
          </cell>
          <cell r="U398"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398" t="str">
            <v>Official Benchmark</v>
          </cell>
          <cell r="W398" t="str">
            <v>EUR</v>
          </cell>
          <cell r="X398" t="str">
            <v>EUR</v>
          </cell>
          <cell r="Y398">
            <v>44985</v>
          </cell>
          <cell r="Z398">
            <v>39385</v>
          </cell>
          <cell r="AA398" t="str">
            <v>February 2023</v>
          </cell>
          <cell r="AB398">
            <v>193.92</v>
          </cell>
          <cell r="AD398">
            <v>15041148.25</v>
          </cell>
          <cell r="AE398">
            <v>53331794.039999999</v>
          </cell>
          <cell r="AF398" t="str">
            <v>53331794.04</v>
          </cell>
        </row>
        <row r="399">
          <cell r="F399" t="str">
            <v>FR0010732693</v>
          </cell>
          <cell r="G399" t="str">
            <v>6219</v>
          </cell>
          <cell r="H399" t="str">
            <v>119876</v>
          </cell>
          <cell r="J399" t="str">
            <v>Share</v>
          </cell>
          <cell r="K399" t="str">
            <v>CGDYF</v>
          </cell>
          <cell r="L399" t="str">
            <v>BNP Paribas Flexi Europe Offensif</v>
          </cell>
          <cell r="M399" t="str">
            <v>Classic Share</v>
          </cell>
          <cell r="N399" t="str">
            <v>C</v>
          </cell>
          <cell r="O399">
            <v>1.47255233291E-2</v>
          </cell>
          <cell r="P399" t="str">
            <v>N</v>
          </cell>
          <cell r="Q399" t="str">
            <v>179454</v>
          </cell>
          <cell r="R399" t="str">
            <v>194566</v>
          </cell>
          <cell r="T399" t="str">
            <v>BM BNP Paribas Flexi Europe Offensif</v>
          </cell>
          <cell r="U399" t="str">
            <v>80% MSCI Europe (NR) + 20% FTSE MTS Global (Closing 17:30) (RI)</v>
          </cell>
          <cell r="V399" t="str">
            <v>Performance Benchmark</v>
          </cell>
          <cell r="W399" t="str">
            <v>EUR</v>
          </cell>
          <cell r="X399" t="str">
            <v>EUR</v>
          </cell>
          <cell r="Y399">
            <v>44985</v>
          </cell>
          <cell r="Z399">
            <v>39978</v>
          </cell>
          <cell r="AA399" t="str">
            <v>February 2023</v>
          </cell>
          <cell r="AB399">
            <v>16.78</v>
          </cell>
          <cell r="AD399">
            <v>4194.79</v>
          </cell>
          <cell r="AE399">
            <v>229616792.74000001</v>
          </cell>
          <cell r="AF399" t="str">
            <v>229616792.74</v>
          </cell>
        </row>
        <row r="400">
          <cell r="F400" t="str">
            <v>FR0010732701</v>
          </cell>
          <cell r="G400" t="str">
            <v>6220</v>
          </cell>
          <cell r="H400" t="str">
            <v>119875</v>
          </cell>
          <cell r="J400" t="str">
            <v>Share</v>
          </cell>
          <cell r="K400" t="str">
            <v>CGEQF</v>
          </cell>
          <cell r="L400" t="str">
            <v>BNP Paribas Flexi Europe Equilibre</v>
          </cell>
          <cell r="M400" t="str">
            <v>Classic Share</v>
          </cell>
          <cell r="N400" t="str">
            <v>C</v>
          </cell>
          <cell r="O400">
            <v>1.25429368701E-2</v>
          </cell>
          <cell r="P400" t="str">
            <v>N</v>
          </cell>
          <cell r="Q400" t="str">
            <v>179444</v>
          </cell>
          <cell r="R400" t="str">
            <v>194568</v>
          </cell>
          <cell r="T400" t="str">
            <v>BM BNP Paribas Flexi Europe Equilibre</v>
          </cell>
          <cell r="U400" t="str">
            <v>50 % MSCI Europe (NR) + 50 % Euro MTS Global (RI) -- EUR</v>
          </cell>
          <cell r="V400" t="str">
            <v>Performance Benchmark</v>
          </cell>
          <cell r="W400" t="str">
            <v>EUR</v>
          </cell>
          <cell r="X400" t="str">
            <v>EUR</v>
          </cell>
          <cell r="Y400">
            <v>44985</v>
          </cell>
          <cell r="Z400">
            <v>39976</v>
          </cell>
          <cell r="AA400" t="str">
            <v>February 2023</v>
          </cell>
          <cell r="AB400">
            <v>14.58</v>
          </cell>
          <cell r="AD400">
            <v>26631901.539999999</v>
          </cell>
          <cell r="AE400">
            <v>248138545.59</v>
          </cell>
          <cell r="AF400" t="str">
            <v>248138545.59</v>
          </cell>
        </row>
        <row r="401">
          <cell r="F401" t="str">
            <v>FR0010732719</v>
          </cell>
          <cell r="G401" t="str">
            <v>6221</v>
          </cell>
          <cell r="H401" t="str">
            <v>119874</v>
          </cell>
          <cell r="J401" t="str">
            <v>Share</v>
          </cell>
          <cell r="K401" t="str">
            <v>CGPRF</v>
          </cell>
          <cell r="L401" t="str">
            <v>BNP Paribas Flexi Europe Modere</v>
          </cell>
          <cell r="M401" t="str">
            <v>Classic Share</v>
          </cell>
          <cell r="N401" t="str">
            <v>C</v>
          </cell>
          <cell r="O401">
            <v>8.6425462380000009E-3</v>
          </cell>
          <cell r="P401" t="str">
            <v>N</v>
          </cell>
          <cell r="Q401" t="str">
            <v>179452</v>
          </cell>
          <cell r="R401" t="str">
            <v>194570</v>
          </cell>
          <cell r="T401" t="str">
            <v>BM BNP Paribas Flexi Europe Modere</v>
          </cell>
          <cell r="U401" t="str">
            <v>60% FTSE MTS Eurozone Government Bond Index (Ex-CNO Etrix) (17h15 CET) + 20% MSCI Europe (EUR) NR + 20% Cash Index Euro Short Term Rate (EUR) RI 365 Days</v>
          </cell>
          <cell r="V401" t="str">
            <v>Performance Benchmark</v>
          </cell>
          <cell r="W401" t="str">
            <v>EUR</v>
          </cell>
          <cell r="X401" t="str">
            <v>EUR</v>
          </cell>
          <cell r="Y401">
            <v>44985</v>
          </cell>
          <cell r="Z401">
            <v>39976</v>
          </cell>
          <cell r="AA401" t="str">
            <v>February 2023</v>
          </cell>
          <cell r="AB401">
            <v>11.01</v>
          </cell>
          <cell r="AD401">
            <v>53398828.670000002</v>
          </cell>
          <cell r="AE401">
            <v>300308358.30000001</v>
          </cell>
          <cell r="AF401" t="str">
            <v>300308358.3</v>
          </cell>
        </row>
        <row r="402">
          <cell r="F402" t="str">
            <v>FR0010772020</v>
          </cell>
          <cell r="G402" t="str">
            <v>6366</v>
          </cell>
          <cell r="H402" t="str">
            <v>130574</v>
          </cell>
          <cell r="J402" t="str">
            <v>Share</v>
          </cell>
          <cell r="K402" t="str">
            <v>DEEVA</v>
          </cell>
          <cell r="L402" t="str">
            <v>BNP Paribas Deep Value ISR</v>
          </cell>
          <cell r="M402" t="str">
            <v>Classic Share</v>
          </cell>
          <cell r="N402" t="str">
            <v>C</v>
          </cell>
          <cell r="O402">
            <v>2.0190103688400001E-2</v>
          </cell>
          <cell r="P402" t="str">
            <v>N</v>
          </cell>
          <cell r="Q402" t="str">
            <v>179637</v>
          </cell>
          <cell r="R402" t="str">
            <v>194219</v>
          </cell>
          <cell r="T402" t="str">
            <v>BM BNP Paribas Deep Value</v>
          </cell>
          <cell r="U402" t="str">
            <v>MSCI Europe Value (EUR) NR</v>
          </cell>
          <cell r="V402" t="str">
            <v>Official Benchmark</v>
          </cell>
          <cell r="W402" t="str">
            <v>EUR</v>
          </cell>
          <cell r="X402" t="str">
            <v>EUR</v>
          </cell>
          <cell r="Y402">
            <v>44985</v>
          </cell>
          <cell r="Z402">
            <v>40017</v>
          </cell>
          <cell r="AA402" t="str">
            <v>February 2023</v>
          </cell>
          <cell r="AB402">
            <v>202.99</v>
          </cell>
          <cell r="AD402">
            <v>89984841.769999996</v>
          </cell>
          <cell r="AE402">
            <v>206084965.83000001</v>
          </cell>
          <cell r="AF402" t="str">
            <v>206084965.83</v>
          </cell>
        </row>
        <row r="403">
          <cell r="F403" t="str">
            <v>FR0010777920</v>
          </cell>
          <cell r="G403" t="str">
            <v>6367</v>
          </cell>
          <cell r="H403" t="str">
            <v>130574</v>
          </cell>
          <cell r="J403" t="str">
            <v>Share</v>
          </cell>
          <cell r="K403" t="str">
            <v>DEEVA</v>
          </cell>
          <cell r="L403" t="str">
            <v>BNP Paribas Deep Value ISR</v>
          </cell>
          <cell r="M403" t="str">
            <v>I share</v>
          </cell>
          <cell r="N403" t="str">
            <v>C</v>
          </cell>
          <cell r="O403">
            <v>7.5283488054999998E-3</v>
          </cell>
          <cell r="P403" t="str">
            <v>N</v>
          </cell>
          <cell r="Q403" t="str">
            <v>179637</v>
          </cell>
          <cell r="R403" t="str">
            <v>194219</v>
          </cell>
          <cell r="T403" t="str">
            <v>BM BNP Paribas Deep Value</v>
          </cell>
          <cell r="U403" t="str">
            <v>MSCI Europe Value (EUR) NR</v>
          </cell>
          <cell r="V403" t="str">
            <v>Official Benchmark</v>
          </cell>
          <cell r="W403" t="str">
            <v>EUR</v>
          </cell>
          <cell r="X403" t="str">
            <v>EUR</v>
          </cell>
          <cell r="Y403">
            <v>44985</v>
          </cell>
          <cell r="Z403">
            <v>40017</v>
          </cell>
          <cell r="AA403" t="str">
            <v>February 2023</v>
          </cell>
          <cell r="AB403">
            <v>240369.57</v>
          </cell>
          <cell r="AD403">
            <v>4326652.3099999996</v>
          </cell>
          <cell r="AE403">
            <v>206084965.83000001</v>
          </cell>
          <cell r="AF403" t="str">
            <v>206084965.83</v>
          </cell>
        </row>
        <row r="404">
          <cell r="F404" t="str">
            <v>FR0010777938</v>
          </cell>
          <cell r="G404" t="str">
            <v>6368</v>
          </cell>
          <cell r="H404" t="str">
            <v>130574</v>
          </cell>
          <cell r="J404" t="str">
            <v>Share</v>
          </cell>
          <cell r="K404" t="str">
            <v>DEEVA</v>
          </cell>
          <cell r="L404" t="str">
            <v>BNP Paribas Deep Value ISR</v>
          </cell>
          <cell r="M404" t="str">
            <v>Type R</v>
          </cell>
          <cell r="N404" t="str">
            <v>C</v>
          </cell>
          <cell r="O404">
            <v>4.0080958083000004E-3</v>
          </cell>
          <cell r="P404" t="str">
            <v>N</v>
          </cell>
          <cell r="Q404" t="str">
            <v>179637</v>
          </cell>
          <cell r="R404" t="str">
            <v>194219</v>
          </cell>
          <cell r="T404" t="str">
            <v>BM BNP Paribas Deep Value</v>
          </cell>
          <cell r="U404" t="str">
            <v>MSCI Europe Value (EUR) NR</v>
          </cell>
          <cell r="V404" t="str">
            <v>Official Benchmark</v>
          </cell>
          <cell r="W404" t="str">
            <v>EUR</v>
          </cell>
          <cell r="X404" t="str">
            <v>EUR</v>
          </cell>
          <cell r="Y404">
            <v>44985</v>
          </cell>
          <cell r="Z404">
            <v>40017</v>
          </cell>
          <cell r="AA404" t="str">
            <v>February 2023</v>
          </cell>
          <cell r="AB404">
            <v>252045.3</v>
          </cell>
          <cell r="AD404">
            <v>65851877.469999999</v>
          </cell>
          <cell r="AE404">
            <v>206084965.83000001</v>
          </cell>
          <cell r="AF404" t="str">
            <v>206084965.83</v>
          </cell>
        </row>
        <row r="405">
          <cell r="F405" t="str">
            <v>FR0010811547</v>
          </cell>
          <cell r="G405" t="str">
            <v>6991</v>
          </cell>
          <cell r="H405" t="str">
            <v>121705</v>
          </cell>
          <cell r="J405" t="str">
            <v>Share</v>
          </cell>
          <cell r="K405" t="str">
            <v>ASCR</v>
          </cell>
          <cell r="L405" t="str">
            <v>CARDIF BNPP AM SIGNATURES</v>
          </cell>
          <cell r="M405" t="str">
            <v>Classic share Distri</v>
          </cell>
          <cell r="N405" t="str">
            <v>D</v>
          </cell>
          <cell r="O405">
            <v>2.4975976886000002E-3</v>
          </cell>
          <cell r="P405" t="str">
            <v>N</v>
          </cell>
          <cell r="Q405" t="str">
            <v>122948</v>
          </cell>
          <cell r="R405" t="str">
            <v>193833</v>
          </cell>
          <cell r="T405" t="str">
            <v>CARDIF BNPP AM SIGNATURES BENCHMARK (Official)</v>
          </cell>
          <cell r="U405" t="str">
            <v>50% Merrill Lynch BB-B US Non-Financial High Yield Constrained (RI) + 50% Merrill Lynch BB-B Euro Non-Financial High Yield Constrained (RI) -- (EUR) 100% euro hedged</v>
          </cell>
          <cell r="V405" t="str">
            <v>Official Benchmark</v>
          </cell>
          <cell r="W405" t="str">
            <v>EUR</v>
          </cell>
          <cell r="X405" t="str">
            <v>EUR</v>
          </cell>
          <cell r="Y405">
            <v>44985</v>
          </cell>
          <cell r="Z405">
            <v>40093</v>
          </cell>
          <cell r="AA405" t="str">
            <v>February 2023</v>
          </cell>
          <cell r="AB405">
            <v>1652.97</v>
          </cell>
          <cell r="AD405">
            <v>349696471.88999999</v>
          </cell>
          <cell r="AE405">
            <v>349696471.88999999</v>
          </cell>
          <cell r="AF405" t="str">
            <v>349696471.89</v>
          </cell>
        </row>
        <row r="406">
          <cell r="F406" t="str">
            <v>FR0010830893</v>
          </cell>
          <cell r="G406" t="str">
            <v>7127</v>
          </cell>
          <cell r="H406" t="str">
            <v>121733</v>
          </cell>
          <cell r="J406" t="str">
            <v>Share</v>
          </cell>
          <cell r="K406" t="str">
            <v>COFLEX</v>
          </cell>
          <cell r="L406" t="str">
            <v>CONTI FLEXIBLE</v>
          </cell>
          <cell r="M406" t="str">
            <v>Classic share Distri</v>
          </cell>
          <cell r="N406" t="str">
            <v>D</v>
          </cell>
          <cell r="O406">
            <v>5.5657086769000004E-3</v>
          </cell>
          <cell r="P406" t="str">
            <v>N</v>
          </cell>
          <cell r="Q406" t="str">
            <v>121734</v>
          </cell>
          <cell r="R406" t="str">
            <v>193532</v>
          </cell>
          <cell r="T406" t="str">
            <v>BENCH CONTI FLEXIBLE</v>
          </cell>
          <cell r="U406" t="str">
            <v>Cash Index Euro Short Term Rate (EUR) RI 365 Days + 400 bps</v>
          </cell>
          <cell r="V406" t="str">
            <v>Official Benchmark</v>
          </cell>
          <cell r="W406" t="str">
            <v>EUR</v>
          </cell>
          <cell r="X406" t="str">
            <v>EUR</v>
          </cell>
          <cell r="Y406">
            <v>44957</v>
          </cell>
          <cell r="Z406">
            <v>40165</v>
          </cell>
          <cell r="AA406" t="str">
            <v>January 2023</v>
          </cell>
          <cell r="AB406">
            <v>1013.22</v>
          </cell>
          <cell r="AD406">
            <v>67874088.909999996</v>
          </cell>
          <cell r="AE406">
            <v>67874088.909999996</v>
          </cell>
          <cell r="AF406" t="str">
            <v>67874088.91</v>
          </cell>
        </row>
        <row r="407">
          <cell r="F407" t="str">
            <v>FR0010839274</v>
          </cell>
          <cell r="G407" t="str">
            <v>7226</v>
          </cell>
          <cell r="H407" t="str">
            <v>121731</v>
          </cell>
          <cell r="J407" t="str">
            <v>Share</v>
          </cell>
          <cell r="K407" t="str">
            <v>RET30</v>
          </cell>
          <cell r="L407" t="str">
            <v>BNP Paribas Perspectives 2028-2030</v>
          </cell>
          <cell r="M407" t="str">
            <v>Classic Share</v>
          </cell>
          <cell r="N407" t="str">
            <v>C</v>
          </cell>
          <cell r="O407">
            <v>1.2074363390899999E-2</v>
          </cell>
          <cell r="P407" t="str">
            <v>N</v>
          </cell>
          <cell r="T407" t="str">
            <v>No BM</v>
          </cell>
          <cell r="U407" t="str">
            <v>No BM</v>
          </cell>
          <cell r="W407" t="str">
            <v>EUR</v>
          </cell>
          <cell r="X407" t="str">
            <v>EUR</v>
          </cell>
          <cell r="Y407">
            <v>44985</v>
          </cell>
          <cell r="Z407">
            <v>40227</v>
          </cell>
          <cell r="AA407" t="str">
            <v>February 2023</v>
          </cell>
          <cell r="AB407">
            <v>27.383600000000001</v>
          </cell>
          <cell r="AD407">
            <v>57018118.969999999</v>
          </cell>
          <cell r="AE407">
            <v>127887930.91</v>
          </cell>
          <cell r="AF407" t="str">
            <v>127887930.91</v>
          </cell>
        </row>
        <row r="408">
          <cell r="F408" t="str">
            <v>FR0010841593</v>
          </cell>
          <cell r="G408" t="str">
            <v>7227</v>
          </cell>
          <cell r="H408" t="str">
            <v>121731</v>
          </cell>
          <cell r="J408" t="str">
            <v>Share</v>
          </cell>
          <cell r="K408" t="str">
            <v>RET30</v>
          </cell>
          <cell r="L408" t="str">
            <v>BNP Paribas Perspectives 2028-2030</v>
          </cell>
          <cell r="M408" t="str">
            <v>I share</v>
          </cell>
          <cell r="N408" t="str">
            <v>C</v>
          </cell>
          <cell r="O408">
            <v>6.0181340571999996E-3</v>
          </cell>
          <cell r="P408" t="str">
            <v>N</v>
          </cell>
          <cell r="T408" t="str">
            <v>No BM</v>
          </cell>
          <cell r="U408" t="str">
            <v>No BM</v>
          </cell>
          <cell r="W408" t="str">
            <v>EUR</v>
          </cell>
          <cell r="X408" t="str">
            <v>EUR</v>
          </cell>
          <cell r="Y408">
            <v>44985</v>
          </cell>
          <cell r="Z408">
            <v>40227</v>
          </cell>
          <cell r="AA408" t="str">
            <v>February 2023</v>
          </cell>
          <cell r="AB408">
            <v>29.622900000000001</v>
          </cell>
          <cell r="AD408">
            <v>55889147.049999997</v>
          </cell>
          <cell r="AE408">
            <v>127887930.91</v>
          </cell>
          <cell r="AF408" t="str">
            <v>127887930.91</v>
          </cell>
        </row>
        <row r="409">
          <cell r="F409" t="str">
            <v>FR0010865659</v>
          </cell>
          <cell r="G409" t="str">
            <v>9626</v>
          </cell>
          <cell r="H409" t="str">
            <v>122867</v>
          </cell>
          <cell r="J409" t="str">
            <v>Share</v>
          </cell>
          <cell r="K409" t="str">
            <v>CAMN</v>
          </cell>
          <cell r="L409" t="str">
            <v>CARAC MANAGED NOTES</v>
          </cell>
          <cell r="M409" t="str">
            <v>Classic Share</v>
          </cell>
          <cell r="N409" t="str">
            <v>C</v>
          </cell>
          <cell r="O409">
            <v>3.2055544601E-3</v>
          </cell>
          <cell r="P409" t="str">
            <v>N</v>
          </cell>
          <cell r="Q409" t="str">
            <v>149791</v>
          </cell>
          <cell r="R409" t="str">
            <v>196375</v>
          </cell>
          <cell r="T409" t="str">
            <v>80% Barclays Euro Aggregate (RI) + 20% MSCI EMU (NR) -- (EUR</v>
          </cell>
          <cell r="U409" t="str">
            <v>80.00% Bloomberg Barclays Euro Aggregate 3-5 (RI) + 20.00% MSCI EMU (NR) -- (EUR)</v>
          </cell>
          <cell r="V409" t="str">
            <v>Managment Benchmark</v>
          </cell>
          <cell r="W409" t="str">
            <v>EUR</v>
          </cell>
          <cell r="X409" t="str">
            <v>EUR</v>
          </cell>
          <cell r="Y409">
            <v>44985</v>
          </cell>
          <cell r="Z409">
            <v>40254</v>
          </cell>
          <cell r="AA409" t="str">
            <v>February 2023</v>
          </cell>
          <cell r="AB409">
            <v>362.91</v>
          </cell>
          <cell r="AD409">
            <v>55697266.549999997</v>
          </cell>
          <cell r="AE409">
            <v>55697266.549999997</v>
          </cell>
          <cell r="AF409" t="str">
            <v>55697266.55</v>
          </cell>
        </row>
        <row r="410">
          <cell r="F410" t="str">
            <v>FR0010865667</v>
          </cell>
          <cell r="G410" t="str">
            <v>9619</v>
          </cell>
          <cell r="H410" t="str">
            <v>122866</v>
          </cell>
          <cell r="J410" t="str">
            <v>Share</v>
          </cell>
          <cell r="K410" t="str">
            <v>CACP</v>
          </cell>
          <cell r="L410" t="str">
            <v>CARAC CP</v>
          </cell>
          <cell r="M410" t="str">
            <v>Classic Share</v>
          </cell>
          <cell r="N410" t="str">
            <v>C</v>
          </cell>
          <cell r="O410">
            <v>3.2052179614000002E-3</v>
          </cell>
          <cell r="P410" t="str">
            <v>N</v>
          </cell>
          <cell r="Q410" t="str">
            <v>133754</v>
          </cell>
          <cell r="R410" t="str">
            <v>194319</v>
          </cell>
          <cell r="T410" t="str">
            <v>BENCH_CARAC CP</v>
          </cell>
          <cell r="U410" t="str">
            <v>Bloomberg Barclays Euro Aggregate 3-5 Years (EUR) RI</v>
          </cell>
          <cell r="V410" t="str">
            <v>Official Benchmark</v>
          </cell>
          <cell r="W410" t="str">
            <v>EUR</v>
          </cell>
          <cell r="X410" t="str">
            <v>EUR</v>
          </cell>
          <cell r="Y410">
            <v>44985</v>
          </cell>
          <cell r="Z410">
            <v>40254</v>
          </cell>
          <cell r="AA410" t="str">
            <v>February 2023</v>
          </cell>
          <cell r="AB410">
            <v>524.03</v>
          </cell>
          <cell r="AD410">
            <v>80423051.519999996</v>
          </cell>
          <cell r="AE410">
            <v>80423051.519999996</v>
          </cell>
          <cell r="AF410" t="str">
            <v>80423051.52</v>
          </cell>
        </row>
        <row r="411">
          <cell r="F411" t="str">
            <v>FR0010889345</v>
          </cell>
          <cell r="G411" t="str">
            <v>9956</v>
          </cell>
          <cell r="H411" t="str">
            <v>122888</v>
          </cell>
          <cell r="J411" t="str">
            <v>Share</v>
          </cell>
          <cell r="K411" t="str">
            <v>OPTEUR</v>
          </cell>
          <cell r="L411" t="str">
            <v>BNPP AM OPTIMEUROBLIG</v>
          </cell>
          <cell r="M411" t="str">
            <v>Classic Share</v>
          </cell>
          <cell r="N411" t="str">
            <v>C</v>
          </cell>
          <cell r="O411">
            <v>6.1191116210000001E-4</v>
          </cell>
          <cell r="P411" t="str">
            <v>N</v>
          </cell>
          <cell r="T411" t="str">
            <v>No BM</v>
          </cell>
          <cell r="U411" t="str">
            <v>No BM</v>
          </cell>
          <cell r="W411" t="str">
            <v>EUR</v>
          </cell>
          <cell r="X411" t="str">
            <v>EUR</v>
          </cell>
          <cell r="Y411">
            <v>44984</v>
          </cell>
          <cell r="Z411">
            <v>40297</v>
          </cell>
          <cell r="AA411" t="str">
            <v>February 2023</v>
          </cell>
          <cell r="AB411">
            <v>1291.68</v>
          </cell>
          <cell r="AD411">
            <v>257509449.47</v>
          </cell>
          <cell r="AE411">
            <v>257509449.47</v>
          </cell>
          <cell r="AF411" t="str">
            <v>257509449.47</v>
          </cell>
        </row>
        <row r="412">
          <cell r="F412" t="str">
            <v>FR0010913640</v>
          </cell>
          <cell r="G412" t="str">
            <v>10786</v>
          </cell>
          <cell r="H412" t="str">
            <v>130527</v>
          </cell>
          <cell r="J412" t="str">
            <v>Share</v>
          </cell>
          <cell r="K412" t="str">
            <v>CGCCO</v>
          </cell>
          <cell r="L412" t="str">
            <v>CamGestion Apolline Convertibles</v>
          </cell>
          <cell r="M412" t="str">
            <v>Classic share Distri</v>
          </cell>
          <cell r="N412" t="str">
            <v>D</v>
          </cell>
          <cell r="O412">
            <v>3.0045784415000001E-3</v>
          </cell>
          <cell r="P412" t="str">
            <v>N</v>
          </cell>
          <cell r="Q412" t="str">
            <v>179706</v>
          </cell>
          <cell r="R412" t="str">
            <v>194927</v>
          </cell>
          <cell r="T412" t="str">
            <v>BM CamGestion Apolline Convertibles</v>
          </cell>
          <cell r="U412" t="str">
            <v>Refinitiv Convertible Europe (EUR) RI</v>
          </cell>
          <cell r="V412" t="str">
            <v>Official Benchmark</v>
          </cell>
          <cell r="W412" t="str">
            <v>EUR</v>
          </cell>
          <cell r="X412" t="str">
            <v>EUR</v>
          </cell>
          <cell r="Y412">
            <v>44952</v>
          </cell>
          <cell r="Z412">
            <v>40427</v>
          </cell>
          <cell r="AA412" t="str">
            <v>January 2023</v>
          </cell>
          <cell r="AB412">
            <v>153924.46</v>
          </cell>
          <cell r="AD412">
            <v>205181311.05000001</v>
          </cell>
          <cell r="AE412">
            <v>205181311.05000001</v>
          </cell>
          <cell r="AF412" t="str">
            <v>205181311.05</v>
          </cell>
        </row>
        <row r="413">
          <cell r="F413" t="str">
            <v>FR0010927954</v>
          </cell>
          <cell r="G413" t="str">
            <v>10765</v>
          </cell>
          <cell r="H413" t="str">
            <v>130528</v>
          </cell>
          <cell r="J413" t="str">
            <v>Share</v>
          </cell>
          <cell r="K413" t="str">
            <v>COVEU</v>
          </cell>
          <cell r="L413" t="str">
            <v>CamGestion Convertibles Europe</v>
          </cell>
          <cell r="M413" t="str">
            <v>Type X</v>
          </cell>
          <cell r="N413" t="str">
            <v>D</v>
          </cell>
          <cell r="O413">
            <v>1.0551437239E-3</v>
          </cell>
          <cell r="P413" t="str">
            <v>N</v>
          </cell>
          <cell r="Q413" t="str">
            <v>179699</v>
          </cell>
          <cell r="R413" t="str">
            <v>195388</v>
          </cell>
          <cell r="T413" t="str">
            <v>BM CamGestion Convertibles Europe (Performance)</v>
          </cell>
          <cell r="U413" t="str">
            <v>Refinitiv Convertible Europe (EUR) RI</v>
          </cell>
          <cell r="V413" t="str">
            <v>Official Benchmark</v>
          </cell>
          <cell r="W413" t="str">
            <v>EUR</v>
          </cell>
          <cell r="X413" t="str">
            <v>EUR</v>
          </cell>
          <cell r="Y413">
            <v>44985</v>
          </cell>
          <cell r="Z413">
            <v>40427</v>
          </cell>
          <cell r="AA413" t="str">
            <v>February 2023</v>
          </cell>
          <cell r="AB413">
            <v>159915.01999999999</v>
          </cell>
          <cell r="AD413">
            <v>204531316.62</v>
          </cell>
          <cell r="AE413">
            <v>650670317.51999998</v>
          </cell>
          <cell r="AF413" t="str">
            <v>650670317.52</v>
          </cell>
        </row>
        <row r="414">
          <cell r="F414" t="str">
            <v>FR0010957688</v>
          </cell>
          <cell r="G414" t="str">
            <v>12242</v>
          </cell>
          <cell r="H414" t="str">
            <v>6596</v>
          </cell>
          <cell r="J414" t="str">
            <v>Share</v>
          </cell>
          <cell r="K414" t="str">
            <v>FUNBA</v>
          </cell>
          <cell r="L414" t="str">
            <v>FUNDQUEST BALANCED</v>
          </cell>
          <cell r="M414" t="str">
            <v>Share X</v>
          </cell>
          <cell r="N414" t="str">
            <v>C</v>
          </cell>
          <cell r="O414">
            <v>1.9922146988999999E-3</v>
          </cell>
          <cell r="P414" t="str">
            <v>N</v>
          </cell>
          <cell r="Q414" t="str">
            <v>140669</v>
          </cell>
          <cell r="R414" t="str">
            <v>194525</v>
          </cell>
          <cell r="T414" t="str">
            <v>BENCH FUNDQUEST BALANCED (Official)</v>
          </cell>
          <cell r="U414" t="str">
            <v>35% Bloomberg Euro Aggregate (EUR) RI + 15% Cash Index Euro Short Term Rate (EUR) RI 365 Days + 13% MSCI EMU (EUR) NR + 37% MSCI AC World (EUR) NR</v>
          </cell>
          <cell r="V414" t="str">
            <v>Official Benchmark</v>
          </cell>
          <cell r="W414" t="str">
            <v>EUR</v>
          </cell>
          <cell r="X414" t="str">
            <v>EUR</v>
          </cell>
          <cell r="Y414">
            <v>44984</v>
          </cell>
          <cell r="Z414">
            <v>40522</v>
          </cell>
          <cell r="AA414" t="str">
            <v>February 2023</v>
          </cell>
          <cell r="AB414">
            <v>167.35</v>
          </cell>
          <cell r="AD414">
            <v>80322473.340000004</v>
          </cell>
          <cell r="AE414">
            <v>146019071.47</v>
          </cell>
          <cell r="AF414" t="str">
            <v>146019071.47</v>
          </cell>
        </row>
        <row r="415">
          <cell r="F415" t="str">
            <v>FR0010957696</v>
          </cell>
          <cell r="G415" t="str">
            <v>12241</v>
          </cell>
          <cell r="H415" t="str">
            <v>6810</v>
          </cell>
          <cell r="J415" t="str">
            <v>Share</v>
          </cell>
          <cell r="K415" t="str">
            <v>FUNDY</v>
          </cell>
          <cell r="L415" t="str">
            <v>FUNDQUEST DYNAMIC</v>
          </cell>
          <cell r="M415" t="str">
            <v>Share X</v>
          </cell>
          <cell r="N415" t="str">
            <v>C</v>
          </cell>
          <cell r="O415">
            <v>2.0026387501999999E-3</v>
          </cell>
          <cell r="P415" t="str">
            <v>N</v>
          </cell>
          <cell r="Q415" t="str">
            <v>140667</v>
          </cell>
          <cell r="R415" t="str">
            <v>194527</v>
          </cell>
          <cell r="T415" t="str">
            <v>BENCH FUNDQUEST DYNAMIC (Official)</v>
          </cell>
          <cell r="U415" t="str">
            <v>15% Bloomberg Euro Aggregate (EUR) RI + 10% Cash Index Euro Short Term Rate (EUR) RI 365 Days + 20% MSCI EMU (EUR) NR + 55% MSCI AC World (EUR) NR</v>
          </cell>
          <cell r="V415" t="str">
            <v>Official Benchmark</v>
          </cell>
          <cell r="W415" t="str">
            <v>EUR</v>
          </cell>
          <cell r="X415" t="str">
            <v>EUR</v>
          </cell>
          <cell r="Y415">
            <v>44984</v>
          </cell>
          <cell r="Z415">
            <v>40521</v>
          </cell>
          <cell r="AA415" t="str">
            <v>February 2023</v>
          </cell>
          <cell r="AB415">
            <v>197.28</v>
          </cell>
          <cell r="AD415">
            <v>30414443.649999999</v>
          </cell>
          <cell r="AE415">
            <v>57954113.990000002</v>
          </cell>
          <cell r="AF415" t="str">
            <v>57954113.99</v>
          </cell>
        </row>
        <row r="416">
          <cell r="F416" t="str">
            <v>FR0010957712</v>
          </cell>
          <cell r="G416" t="str">
            <v>12247</v>
          </cell>
          <cell r="H416" t="str">
            <v>124523</v>
          </cell>
          <cell r="J416" t="str">
            <v>Share</v>
          </cell>
          <cell r="K416" t="str">
            <v>FUNMO</v>
          </cell>
          <cell r="L416" t="str">
            <v>FUNDQUEST OPTIMAL SELECTION</v>
          </cell>
          <cell r="M416" t="str">
            <v>Share X</v>
          </cell>
          <cell r="N416" t="str">
            <v>C</v>
          </cell>
          <cell r="O416">
            <v>2.1166206424E-3</v>
          </cell>
          <cell r="P416" t="str">
            <v>N</v>
          </cell>
          <cell r="Q416" t="str">
            <v>140653</v>
          </cell>
          <cell r="R416" t="str">
            <v>194578</v>
          </cell>
          <cell r="T416" t="str">
            <v>Bench FUNDQUEST MODERATE (Official)</v>
          </cell>
          <cell r="U416" t="str">
            <v>70% Bloomberg Euro Aggregate (EUR) RI + 10% Cash Index Euro Short Term Rate (EUR) RI 365 Days + 5% MSCI EMU (EUR) NR + 15% MSCI AC World (EUR) NR</v>
          </cell>
          <cell r="V416" t="str">
            <v>Official Benchmark</v>
          </cell>
          <cell r="W416" t="str">
            <v>EUR</v>
          </cell>
          <cell r="X416" t="str">
            <v>EUR</v>
          </cell>
          <cell r="Y416">
            <v>44984</v>
          </cell>
          <cell r="Z416">
            <v>38936</v>
          </cell>
          <cell r="AA416" t="str">
            <v>February 2023</v>
          </cell>
          <cell r="AB416">
            <v>153.12</v>
          </cell>
          <cell r="AD416">
            <v>10078857.59</v>
          </cell>
          <cell r="AE416">
            <v>24263432.289999999</v>
          </cell>
          <cell r="AF416" t="str">
            <v>24263432.29</v>
          </cell>
        </row>
        <row r="417">
          <cell r="F417" t="str">
            <v>FR0010957852</v>
          </cell>
          <cell r="G417" t="str">
            <v>12143</v>
          </cell>
          <cell r="H417" t="str">
            <v>744</v>
          </cell>
          <cell r="J417" t="str">
            <v>Share</v>
          </cell>
          <cell r="K417" t="str">
            <v>EUMC</v>
          </cell>
          <cell r="L417" t="str">
            <v>BNP PARIBAS MIDCAP EURO</v>
          </cell>
          <cell r="M417" t="str">
            <v>Type R</v>
          </cell>
          <cell r="N417" t="str">
            <v>C</v>
          </cell>
          <cell r="O417">
            <v>9.1510398079999999E-3</v>
          </cell>
          <cell r="P417" t="str">
            <v>N</v>
          </cell>
          <cell r="Q417" t="str">
            <v>5689</v>
          </cell>
          <cell r="R417" t="str">
            <v>194266</v>
          </cell>
          <cell r="T417" t="str">
            <v>MSCI EMU MID CAP (EUR) (NR)</v>
          </cell>
          <cell r="U417" t="str">
            <v>MSCI EMU Mid Cap</v>
          </cell>
          <cell r="V417" t="str">
            <v>Official Benchmark</v>
          </cell>
          <cell r="W417" t="str">
            <v>EUR</v>
          </cell>
          <cell r="X417" t="str">
            <v>EUR</v>
          </cell>
          <cell r="Y417">
            <v>44985</v>
          </cell>
          <cell r="Z417">
            <v>40496</v>
          </cell>
          <cell r="AA417" t="str">
            <v>February 2023</v>
          </cell>
          <cell r="AB417">
            <v>2187.3000000000002</v>
          </cell>
          <cell r="AD417">
            <v>3226690.45</v>
          </cell>
          <cell r="AE417">
            <v>34689422.369999997</v>
          </cell>
          <cell r="AF417" t="str">
            <v>34689422.37</v>
          </cell>
        </row>
        <row r="418">
          <cell r="F418" t="str">
            <v>FR0010959742</v>
          </cell>
          <cell r="G418" t="str">
            <v>12158</v>
          </cell>
          <cell r="H418" t="str">
            <v>6548</v>
          </cell>
          <cell r="J418" t="str">
            <v>Share</v>
          </cell>
          <cell r="K418" t="str">
            <v>CAPLA</v>
          </cell>
          <cell r="L418" t="str">
            <v>BNP PARIBAS SMALLCAP EUROLAND ISR</v>
          </cell>
          <cell r="M418" t="str">
            <v>I share</v>
          </cell>
          <cell r="N418" t="str">
            <v>C</v>
          </cell>
          <cell r="O418">
            <v>1.02122025064E-2</v>
          </cell>
          <cell r="P418" t="str">
            <v>N</v>
          </cell>
          <cell r="Q418" t="str">
            <v>7460</v>
          </cell>
          <cell r="R418" t="str">
            <v>194232</v>
          </cell>
          <cell r="T418" t="str">
            <v>EMIX Smaller Euroland EUR NR</v>
          </cell>
          <cell r="U418" t="str">
            <v>EMIX Smaller Euroland (EUR) NR</v>
          </cell>
          <cell r="V418" t="str">
            <v>Official Benchmark</v>
          </cell>
          <cell r="W418" t="str">
            <v>EUR</v>
          </cell>
          <cell r="X418" t="str">
            <v>EUR</v>
          </cell>
          <cell r="Y418">
            <v>44985</v>
          </cell>
          <cell r="Z418">
            <v>40489</v>
          </cell>
          <cell r="AA418" t="str">
            <v>February 2023</v>
          </cell>
          <cell r="AB418">
            <v>2817.58</v>
          </cell>
          <cell r="AD418">
            <v>51081385.369999997</v>
          </cell>
          <cell r="AE418">
            <v>667274523.55999994</v>
          </cell>
          <cell r="AF418" t="str">
            <v>667274523.56</v>
          </cell>
        </row>
        <row r="419">
          <cell r="F419" t="str">
            <v>FR0010986497</v>
          </cell>
          <cell r="G419" t="str">
            <v>12624</v>
          </cell>
          <cell r="H419" t="str">
            <v>125203</v>
          </cell>
          <cell r="J419" t="str">
            <v>Share</v>
          </cell>
          <cell r="K419" t="str">
            <v>FQPAT</v>
          </cell>
          <cell r="L419" t="str">
            <v>FUNDQUEST PATRIMOINE</v>
          </cell>
          <cell r="M419" t="str">
            <v>Classic Share</v>
          </cell>
          <cell r="N419" t="str">
            <v>C</v>
          </cell>
          <cell r="O419">
            <v>7.5282715697000003E-3</v>
          </cell>
          <cell r="P419" t="str">
            <v>N</v>
          </cell>
          <cell r="Q419" t="str">
            <v>159980</v>
          </cell>
          <cell r="R419" t="str">
            <v>193962</v>
          </cell>
          <cell r="T419" t="str">
            <v>20% MSCI Europe (NR) + 60% JPM EMU (RI) + 20% Cash Index EO</v>
          </cell>
          <cell r="U419" t="str">
            <v>20% MSCI Europe (EUR) NR + 60% JPM EMU (EUR) RI + 20% Cash Index Euro Short Term Rate (EUR) RI 365 Days</v>
          </cell>
          <cell r="V419" t="str">
            <v>Performance Benchmark</v>
          </cell>
          <cell r="W419" t="str">
            <v>EUR</v>
          </cell>
          <cell r="X419" t="str">
            <v>EUR</v>
          </cell>
          <cell r="Y419">
            <v>44984</v>
          </cell>
          <cell r="Z419">
            <v>40576</v>
          </cell>
          <cell r="AA419" t="str">
            <v>February 2023</v>
          </cell>
          <cell r="AB419">
            <v>1136.3800000000001</v>
          </cell>
          <cell r="AD419">
            <v>154194861.56</v>
          </cell>
          <cell r="AE419">
            <v>374301116.56999999</v>
          </cell>
          <cell r="AF419" t="str">
            <v>374301116.57</v>
          </cell>
        </row>
        <row r="420">
          <cell r="F420" t="str">
            <v>FR0010997825</v>
          </cell>
          <cell r="G420" t="str">
            <v>12659</v>
          </cell>
          <cell r="H420" t="str">
            <v>124523</v>
          </cell>
          <cell r="J420" t="str">
            <v>Share</v>
          </cell>
          <cell r="K420" t="str">
            <v>FUNMO</v>
          </cell>
          <cell r="L420" t="str">
            <v>FUNDQUEST OPTIMAL SELECTION</v>
          </cell>
          <cell r="M420" t="str">
            <v>Classic Share</v>
          </cell>
          <cell r="N420" t="str">
            <v>C</v>
          </cell>
          <cell r="O420">
            <v>1.40987265178E-2</v>
          </cell>
          <cell r="P420" t="str">
            <v>N</v>
          </cell>
          <cell r="Q420" t="str">
            <v>140653</v>
          </cell>
          <cell r="R420" t="str">
            <v>194578</v>
          </cell>
          <cell r="T420" t="str">
            <v>Bench FUNDQUEST MODERATE (Official)</v>
          </cell>
          <cell r="U420" t="str">
            <v>70% Bloomberg Euro Aggregate (EUR) RI + 10% Cash Index Euro Short Term Rate (EUR) RI 365 Days + 5% MSCI EMU (EUR) NR + 15% MSCI AC World (EUR) NR</v>
          </cell>
          <cell r="V420" t="str">
            <v>Official Benchmark</v>
          </cell>
          <cell r="W420" t="str">
            <v>EUR</v>
          </cell>
          <cell r="X420" t="str">
            <v>EUR</v>
          </cell>
          <cell r="Y420">
            <v>44984</v>
          </cell>
          <cell r="Z420">
            <v>40522</v>
          </cell>
          <cell r="AA420" t="str">
            <v>February 2023</v>
          </cell>
          <cell r="AB420">
            <v>120.38</v>
          </cell>
          <cell r="AD420">
            <v>1155969.78</v>
          </cell>
          <cell r="AE420">
            <v>24263432.289999999</v>
          </cell>
          <cell r="AF420" t="str">
            <v>24263432.29</v>
          </cell>
        </row>
        <row r="421">
          <cell r="F421" t="str">
            <v>FR0010997858</v>
          </cell>
          <cell r="G421" t="str">
            <v>12664</v>
          </cell>
          <cell r="H421" t="str">
            <v>130497</v>
          </cell>
          <cell r="J421" t="str">
            <v>Share</v>
          </cell>
          <cell r="K421" t="str">
            <v>CG2030</v>
          </cell>
          <cell r="L421" t="str">
            <v>BNP Paribas GÃ¤ËnÃ¤Ëration 2026-30</v>
          </cell>
          <cell r="M421" t="str">
            <v>Classic Share</v>
          </cell>
          <cell r="N421" t="str">
            <v>C</v>
          </cell>
          <cell r="O421">
            <v>7.1955368226E-3</v>
          </cell>
          <cell r="P421" t="str">
            <v>N</v>
          </cell>
          <cell r="Q421" t="str">
            <v>179429</v>
          </cell>
          <cell r="R421" t="str">
            <v>192238</v>
          </cell>
          <cell r="T421" t="str">
            <v>BM BNP Paribas Generation 2026-30 (Official)</v>
          </cell>
          <cell r="U421"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421" t="str">
            <v>Official Benchmark</v>
          </cell>
          <cell r="W421" t="str">
            <v>EUR</v>
          </cell>
          <cell r="X421" t="str">
            <v>EUR</v>
          </cell>
          <cell r="Y421">
            <v>44985</v>
          </cell>
          <cell r="Z421">
            <v>40603</v>
          </cell>
          <cell r="AA421" t="str">
            <v>February 2023</v>
          </cell>
          <cell r="AB421">
            <v>163.82</v>
          </cell>
          <cell r="AD421">
            <v>31353996.050000001</v>
          </cell>
          <cell r="AE421">
            <v>129388943.23999999</v>
          </cell>
          <cell r="AF421" t="str">
            <v>129388943.24</v>
          </cell>
        </row>
        <row r="422">
          <cell r="F422" t="str">
            <v>FR0010997866</v>
          </cell>
          <cell r="G422" t="str">
            <v>12663</v>
          </cell>
          <cell r="H422" t="str">
            <v>130497</v>
          </cell>
          <cell r="J422" t="str">
            <v>Share</v>
          </cell>
          <cell r="K422" t="str">
            <v>CG2030</v>
          </cell>
          <cell r="L422" t="str">
            <v>BNP Paribas GÃ¤ËnÃ¤Ëration 2026-30</v>
          </cell>
          <cell r="M422" t="str">
            <v>Type R</v>
          </cell>
          <cell r="N422" t="str">
            <v>C</v>
          </cell>
          <cell r="O422">
            <v>7.0246907942000001E-3</v>
          </cell>
          <cell r="P422" t="str">
            <v>N</v>
          </cell>
          <cell r="Q422" t="str">
            <v>179429</v>
          </cell>
          <cell r="R422" t="str">
            <v>192238</v>
          </cell>
          <cell r="T422" t="str">
            <v>BM BNP Paribas Generation 2026-30 (Official)</v>
          </cell>
          <cell r="U422"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422" t="str">
            <v>Official Benchmark</v>
          </cell>
          <cell r="W422" t="str">
            <v>EUR</v>
          </cell>
          <cell r="X422" t="str">
            <v>EUR</v>
          </cell>
          <cell r="Y422">
            <v>44985</v>
          </cell>
          <cell r="Z422">
            <v>40603</v>
          </cell>
          <cell r="AA422" t="str">
            <v>February 2023</v>
          </cell>
          <cell r="AB422">
            <v>191.1</v>
          </cell>
          <cell r="AD422">
            <v>66917688.409999996</v>
          </cell>
          <cell r="AE422">
            <v>129388943.23999999</v>
          </cell>
          <cell r="AF422" t="str">
            <v>129388943.24</v>
          </cell>
        </row>
        <row r="423">
          <cell r="F423" t="str">
            <v>FR0011001486</v>
          </cell>
          <cell r="G423" t="str">
            <v>12645</v>
          </cell>
          <cell r="H423" t="str">
            <v>126325</v>
          </cell>
          <cell r="J423" t="str">
            <v>Share</v>
          </cell>
          <cell r="K423" t="str">
            <v>AAOBLI</v>
          </cell>
          <cell r="L423" t="str">
            <v>A.A. BNPP AM OBLIG EURO</v>
          </cell>
          <cell r="M423" t="str">
            <v>Classic Share</v>
          </cell>
          <cell r="N423" t="str">
            <v>C</v>
          </cell>
          <cell r="O423">
            <v>4.490259553E-4</v>
          </cell>
          <cell r="P423" t="str">
            <v>N</v>
          </cell>
          <cell r="Q423" t="str">
            <v>126815</v>
          </cell>
          <cell r="R423" t="str">
            <v>194323</v>
          </cell>
          <cell r="T423" t="str">
            <v>A.A. BNPP AM OBLIG EURO (Official)</v>
          </cell>
          <cell r="U423" t="str">
            <v>67% BEA 1-5yrs (BBG Code : I10463EU Index) + 33% BEA (BBG Code : LBEATREU Index)</v>
          </cell>
          <cell r="V423" t="str">
            <v>Official Benchmark</v>
          </cell>
          <cell r="W423" t="str">
            <v>EUR</v>
          </cell>
          <cell r="X423" t="str">
            <v>EUR</v>
          </cell>
          <cell r="Y423">
            <v>44957</v>
          </cell>
          <cell r="Z423">
            <v>40599</v>
          </cell>
          <cell r="AA423" t="str">
            <v>January 2023</v>
          </cell>
          <cell r="AB423">
            <v>1236.3699999999999</v>
          </cell>
          <cell r="AD423">
            <v>1750622117.3499999</v>
          </cell>
          <cell r="AE423">
            <v>1750622117.3499999</v>
          </cell>
          <cell r="AF423" t="str">
            <v>1750622117.35</v>
          </cell>
        </row>
        <row r="424">
          <cell r="F424" t="str">
            <v>FR0011011261</v>
          </cell>
          <cell r="G424" t="str">
            <v>12769</v>
          </cell>
          <cell r="H424" t="str">
            <v>132459</v>
          </cell>
          <cell r="J424" t="str">
            <v>Share</v>
          </cell>
          <cell r="K424" t="str">
            <v>CGMIC</v>
          </cell>
          <cell r="L424" t="str">
            <v>BNP PARIBAS ACTIONS PME ISR</v>
          </cell>
          <cell r="M424" t="str">
            <v>CAM GESTION PME I</v>
          </cell>
          <cell r="N424" t="str">
            <v>C</v>
          </cell>
          <cell r="O424">
            <v>1.8163869117700002E-2</v>
          </cell>
          <cell r="P424" t="str">
            <v>N</v>
          </cell>
          <cell r="Q424" t="str">
            <v>184016</v>
          </cell>
          <cell r="R424" t="str">
            <v>262063</v>
          </cell>
          <cell r="T424" t="str">
            <v>BM MSCI EMU Micro cap (EUR) NR (Performance)</v>
          </cell>
          <cell r="U424" t="str">
            <v>MSCI EMU Micro cap (EUR) NR</v>
          </cell>
          <cell r="V424" t="str">
            <v>Performance Benchmark</v>
          </cell>
          <cell r="W424" t="str">
            <v>EUR</v>
          </cell>
          <cell r="X424" t="str">
            <v>EUR</v>
          </cell>
          <cell r="Y424">
            <v>44985</v>
          </cell>
          <cell r="Z424">
            <v>40630</v>
          </cell>
          <cell r="AA424" t="str">
            <v>February 2023</v>
          </cell>
          <cell r="AB424">
            <v>1891.38</v>
          </cell>
          <cell r="AD424">
            <v>119565565.45999999</v>
          </cell>
          <cell r="AE424">
            <v>145667109.72</v>
          </cell>
          <cell r="AF424" t="str">
            <v>145667109.72</v>
          </cell>
        </row>
        <row r="425">
          <cell r="F425" t="str">
            <v>FR0011021567</v>
          </cell>
          <cell r="G425" t="str">
            <v>12775</v>
          </cell>
          <cell r="H425" t="str">
            <v>18271</v>
          </cell>
          <cell r="J425" t="str">
            <v>Share</v>
          </cell>
          <cell r="K425" t="str">
            <v>ARBIS</v>
          </cell>
          <cell r="L425" t="str">
            <v>BNP Paribas Money 3 M</v>
          </cell>
          <cell r="M425" t="str">
            <v>I share distri</v>
          </cell>
          <cell r="N425" t="str">
            <v>D</v>
          </cell>
          <cell r="O425">
            <v>6.2332424249999998E-4</v>
          </cell>
          <cell r="P425" t="str">
            <v>N</v>
          </cell>
          <cell r="Q425" t="str">
            <v>169502</v>
          </cell>
          <cell r="R425" t="str">
            <v>194333</v>
          </cell>
          <cell r="T425" t="str">
            <v>Cash Index Euro Short Term Rate 360 Days RI (Off)</v>
          </cell>
          <cell r="U425" t="str">
            <v>Cash Index Euro Short Term Rate (EUR) RI 360 Days</v>
          </cell>
          <cell r="V425" t="str">
            <v>Official Benchmark</v>
          </cell>
          <cell r="W425" t="str">
            <v>EUR</v>
          </cell>
          <cell r="X425" t="str">
            <v>EUR</v>
          </cell>
          <cell r="Y425">
            <v>44985</v>
          </cell>
          <cell r="Z425">
            <v>40633</v>
          </cell>
          <cell r="AA425" t="str">
            <v>February 2023</v>
          </cell>
          <cell r="AB425">
            <v>22817.892599999999</v>
          </cell>
          <cell r="AD425">
            <v>332984290.58999997</v>
          </cell>
          <cell r="AE425">
            <v>15784709396.110001</v>
          </cell>
          <cell r="AF425" t="str">
            <v>15784709396.11</v>
          </cell>
        </row>
        <row r="426">
          <cell r="F426" t="str">
            <v>FR0011031681</v>
          </cell>
          <cell r="G426" t="str">
            <v>15037</v>
          </cell>
          <cell r="H426" t="str">
            <v>130528</v>
          </cell>
          <cell r="J426" t="str">
            <v>Share</v>
          </cell>
          <cell r="K426" t="str">
            <v>COVEU</v>
          </cell>
          <cell r="L426" t="str">
            <v>CamGestion Convertibles Europe</v>
          </cell>
          <cell r="M426" t="str">
            <v>Type R Distri</v>
          </cell>
          <cell r="N426" t="str">
            <v>D</v>
          </cell>
          <cell r="O426">
            <v>4.1516902210999998E-3</v>
          </cell>
          <cell r="P426" t="str">
            <v>N</v>
          </cell>
          <cell r="Q426" t="str">
            <v>179699</v>
          </cell>
          <cell r="R426" t="str">
            <v>195388</v>
          </cell>
          <cell r="T426" t="str">
            <v>BM CamGestion Convertibles Europe (Performance)</v>
          </cell>
          <cell r="U426" t="str">
            <v>Refinitiv Convertible Europe (EUR) RI</v>
          </cell>
          <cell r="V426" t="str">
            <v>Official Benchmark</v>
          </cell>
          <cell r="W426" t="str">
            <v>EUR</v>
          </cell>
          <cell r="X426" t="str">
            <v>EUR</v>
          </cell>
          <cell r="Y426">
            <v>44985</v>
          </cell>
          <cell r="Z426">
            <v>40653</v>
          </cell>
          <cell r="AA426" t="str">
            <v>February 2023</v>
          </cell>
          <cell r="AB426">
            <v>140.47999999999999</v>
          </cell>
          <cell r="AD426">
            <v>178684843.19</v>
          </cell>
          <cell r="AE426">
            <v>650670317.51999998</v>
          </cell>
          <cell r="AF426" t="str">
            <v>650670317.52</v>
          </cell>
        </row>
        <row r="427">
          <cell r="F427" t="str">
            <v>FR0011036110</v>
          </cell>
          <cell r="G427" t="str">
            <v>20627</v>
          </cell>
          <cell r="H427" t="str">
            <v>130771</v>
          </cell>
          <cell r="J427" t="str">
            <v>Share</v>
          </cell>
          <cell r="K427" t="str">
            <v>ACTEU</v>
          </cell>
          <cell r="L427" t="str">
            <v>BNP Paribas Actions Euro ISR</v>
          </cell>
          <cell r="M427" t="str">
            <v>Classic Share</v>
          </cell>
          <cell r="N427" t="str">
            <v>C</v>
          </cell>
          <cell r="O427">
            <v>1.5113682699699999E-2</v>
          </cell>
          <cell r="P427" t="str">
            <v>N</v>
          </cell>
          <cell r="Q427" t="str">
            <v>179626</v>
          </cell>
          <cell r="R427" t="str">
            <v>194197</v>
          </cell>
          <cell r="T427" t="str">
            <v>BM CamGestion Actions Euro</v>
          </cell>
          <cell r="U427" t="str">
            <v>100% MSCI EMU (EUR) NR</v>
          </cell>
          <cell r="V427" t="str">
            <v>Official Benchmark</v>
          </cell>
          <cell r="W427" t="str">
            <v>EUR</v>
          </cell>
          <cell r="X427" t="str">
            <v>EUR</v>
          </cell>
          <cell r="Y427">
            <v>44985</v>
          </cell>
          <cell r="Z427">
            <v>40949</v>
          </cell>
          <cell r="AA427" t="str">
            <v>February 2023</v>
          </cell>
          <cell r="AB427">
            <v>212.79</v>
          </cell>
          <cell r="AD427">
            <v>304411631.81</v>
          </cell>
          <cell r="AE427">
            <v>591913745.61000001</v>
          </cell>
          <cell r="AF427" t="str">
            <v>591913745.61</v>
          </cell>
        </row>
        <row r="428">
          <cell r="F428" t="str">
            <v>FR0011037746</v>
          </cell>
          <cell r="G428" t="str">
            <v>20619</v>
          </cell>
          <cell r="H428" t="str">
            <v>114</v>
          </cell>
          <cell r="J428" t="str">
            <v>Share</v>
          </cell>
          <cell r="K428" t="str">
            <v>TRESOR</v>
          </cell>
          <cell r="L428" t="str">
            <v>BNP PARIBAS BOND 6M</v>
          </cell>
          <cell r="M428" t="str">
            <v>Type R</v>
          </cell>
          <cell r="N428" t="str">
            <v>C</v>
          </cell>
          <cell r="O428">
            <v>3.1676681627E-3</v>
          </cell>
          <cell r="P428" t="str">
            <v>N</v>
          </cell>
          <cell r="Q428" t="str">
            <v>169505</v>
          </cell>
          <cell r="R428" t="str">
            <v>189863</v>
          </cell>
          <cell r="T428" t="str">
            <v>BM BNP PARIBAS BOND 6M (OFFICIAL)</v>
          </cell>
          <cell r="U428" t="str">
            <v>80% Cash Index Euro Short Term Rate (EUR) RI 365 Days + 20% Bloomberg Euro Aggregate 1-3 Years (EUR) RI</v>
          </cell>
          <cell r="V428" t="str">
            <v>Official Benchmark</v>
          </cell>
          <cell r="W428" t="str">
            <v>EUR</v>
          </cell>
          <cell r="X428" t="str">
            <v>EUR</v>
          </cell>
          <cell r="Y428">
            <v>44985</v>
          </cell>
          <cell r="Z428">
            <v>42970</v>
          </cell>
          <cell r="AA428" t="str">
            <v>February 2023</v>
          </cell>
          <cell r="AB428">
            <v>201.11365000000001</v>
          </cell>
          <cell r="AD428">
            <v>5870326.5</v>
          </cell>
          <cell r="AE428">
            <v>2520122613.8600001</v>
          </cell>
          <cell r="AF428" t="str">
            <v>2520122613.86</v>
          </cell>
        </row>
        <row r="429">
          <cell r="F429" t="str">
            <v>FR0011046085</v>
          </cell>
          <cell r="G429" t="str">
            <v>20935</v>
          </cell>
          <cell r="H429" t="str">
            <v>127010</v>
          </cell>
          <cell r="J429" t="str">
            <v>Share</v>
          </cell>
          <cell r="K429" t="str">
            <v>BNPDEP</v>
          </cell>
          <cell r="L429" t="str">
            <v>BNP PARIBAS SIGNATURE</v>
          </cell>
          <cell r="M429" t="str">
            <v>Classic Share</v>
          </cell>
          <cell r="N429" t="str">
            <v>C</v>
          </cell>
          <cell r="O429">
            <v>6.6542835019999999E-4</v>
          </cell>
          <cell r="P429" t="str">
            <v>N</v>
          </cell>
          <cell r="Q429" t="str">
            <v>129713</v>
          </cell>
          <cell r="R429" t="str">
            <v>194183</v>
          </cell>
          <cell r="T429" t="str">
            <v>BM 80% Cash Index EONIA (EUR) RI + 20% Merrill Lynch 1-3 Yea</v>
          </cell>
          <cell r="U429" t="str">
            <v>80% Cash Index Euro Short Term Rate (EUR) RI 365 Days + 20% ICE BofAML 1-3 Year AAA-A Corporate Ex Subordinated Debt (USD) RI</v>
          </cell>
          <cell r="V429" t="str">
            <v>Official Benchmark</v>
          </cell>
          <cell r="W429" t="str">
            <v>EUR</v>
          </cell>
          <cell r="X429" t="str">
            <v>EUR</v>
          </cell>
          <cell r="Y429">
            <v>44985</v>
          </cell>
          <cell r="Z429">
            <v>40676</v>
          </cell>
          <cell r="AA429" t="str">
            <v>February 2023</v>
          </cell>
          <cell r="AB429">
            <v>1035.7439999999999</v>
          </cell>
          <cell r="AD429">
            <v>1207957120.7</v>
          </cell>
          <cell r="AE429">
            <v>2722972770.0500002</v>
          </cell>
          <cell r="AF429" t="str">
            <v>2722972770.05</v>
          </cell>
        </row>
        <row r="430">
          <cell r="F430" t="str">
            <v>FR0011046739</v>
          </cell>
          <cell r="G430" t="str">
            <v>21310</v>
          </cell>
          <cell r="H430" t="str">
            <v>75</v>
          </cell>
          <cell r="J430" t="str">
            <v>Share</v>
          </cell>
          <cell r="K430" t="str">
            <v>BPOE</v>
          </cell>
          <cell r="L430" t="str">
            <v>BNP PARIBAS OBLI ISR</v>
          </cell>
          <cell r="M430" t="str">
            <v>M</v>
          </cell>
          <cell r="N430" t="str">
            <v>C</v>
          </cell>
          <cell r="O430">
            <v>1.3335595129999999E-3</v>
          </cell>
          <cell r="P430" t="str">
            <v>N</v>
          </cell>
          <cell r="Q430" t="str">
            <v>192</v>
          </cell>
          <cell r="R430" t="str">
            <v>194279</v>
          </cell>
          <cell r="T430" t="str">
            <v>BLOOMBERG BARCLAYS EURO AGGREGATE 3/5 YRS (TR)</v>
          </cell>
          <cell r="U430" t="str">
            <v>Bloomberg Barclays Euro Aggregate 3- 5 Years (RI)</v>
          </cell>
          <cell r="V430" t="str">
            <v>Official Benchmark</v>
          </cell>
          <cell r="W430" t="str">
            <v>EUR</v>
          </cell>
          <cell r="X430" t="str">
            <v>EUR</v>
          </cell>
          <cell r="Y430">
            <v>44985</v>
          </cell>
          <cell r="Z430">
            <v>40720</v>
          </cell>
          <cell r="AA430" t="str">
            <v>February 2023</v>
          </cell>
          <cell r="AB430">
            <v>119.73</v>
          </cell>
          <cell r="AD430">
            <v>43610059.359999999</v>
          </cell>
          <cell r="AE430">
            <v>93214936.099999994</v>
          </cell>
          <cell r="AF430" t="str">
            <v>93214936.1</v>
          </cell>
        </row>
        <row r="431">
          <cell r="F431" t="str">
            <v>FR0011069194</v>
          </cell>
          <cell r="G431" t="str">
            <v>21357</v>
          </cell>
          <cell r="H431" t="str">
            <v>128011</v>
          </cell>
          <cell r="J431" t="str">
            <v>Share</v>
          </cell>
          <cell r="K431" t="str">
            <v>SMCAEU</v>
          </cell>
          <cell r="L431" t="str">
            <v>CARDIF BNPP IP SMID CAP EURO</v>
          </cell>
          <cell r="M431" t="str">
            <v>Classic share Distri</v>
          </cell>
          <cell r="N431" t="str">
            <v>D</v>
          </cell>
          <cell r="O431">
            <v>3.2235306268999999E-3</v>
          </cell>
          <cell r="P431" t="str">
            <v>N</v>
          </cell>
          <cell r="Q431" t="str">
            <v>128013</v>
          </cell>
          <cell r="R431" t="str">
            <v>195288</v>
          </cell>
          <cell r="T431" t="str">
            <v>50% MSCI EMU Mid Cap (EUR) NR+ 50% MSCI EMU Small Caps Index</v>
          </cell>
          <cell r="U431" t="str">
            <v>50% EURO STOXX Small (EUR) NR + 50% EURO STOXX Mid (EUR) NR</v>
          </cell>
          <cell r="V431" t="str">
            <v>Official Benchmark</v>
          </cell>
          <cell r="W431" t="str">
            <v>EUR</v>
          </cell>
          <cell r="X431" t="str">
            <v>EUR</v>
          </cell>
          <cell r="Y431">
            <v>44985</v>
          </cell>
          <cell r="Z431">
            <v>40724</v>
          </cell>
          <cell r="AA431" t="str">
            <v>February 2023</v>
          </cell>
          <cell r="AB431">
            <v>2351.81</v>
          </cell>
          <cell r="AD431">
            <v>226594787.22</v>
          </cell>
          <cell r="AE431">
            <v>226594787.22</v>
          </cell>
          <cell r="AF431" t="str">
            <v>226594787.22</v>
          </cell>
        </row>
        <row r="432">
          <cell r="F432" t="str">
            <v>FR0011076538</v>
          </cell>
          <cell r="G432" t="str">
            <v>21338</v>
          </cell>
          <cell r="H432" t="str">
            <v>128907</v>
          </cell>
          <cell r="J432" t="str">
            <v>Share</v>
          </cell>
          <cell r="K432" t="str">
            <v>FFS01</v>
          </cell>
          <cell r="L432" t="str">
            <v>FONDS F.S</v>
          </cell>
          <cell r="M432" t="str">
            <v>Classic share Distri</v>
          </cell>
          <cell r="N432" t="str">
            <v>D</v>
          </cell>
          <cell r="O432">
            <v>7.5287057552999997E-3</v>
          </cell>
          <cell r="P432" t="str">
            <v>N</v>
          </cell>
          <cell r="Q432" t="str">
            <v>137700</v>
          </cell>
          <cell r="T432" t="str">
            <v>BENCHMARK FONDS FS</v>
          </cell>
          <cell r="U432" t="str">
            <v>BENCHMARK FONDS FS</v>
          </cell>
          <cell r="W432" t="str">
            <v>EUR</v>
          </cell>
          <cell r="X432" t="str">
            <v>EUR</v>
          </cell>
          <cell r="Y432">
            <v>44985</v>
          </cell>
          <cell r="Z432">
            <v>40802</v>
          </cell>
          <cell r="AA432" t="str">
            <v>February 2023</v>
          </cell>
          <cell r="AB432">
            <v>1358.84</v>
          </cell>
          <cell r="AD432">
            <v>10223864.23</v>
          </cell>
          <cell r="AE432">
            <v>10223864.23</v>
          </cell>
          <cell r="AF432" t="str">
            <v>10223864.23</v>
          </cell>
        </row>
        <row r="433">
          <cell r="F433" t="str">
            <v>FR0011102805</v>
          </cell>
          <cell r="G433" t="str">
            <v>22118</v>
          </cell>
          <cell r="H433" t="str">
            <v>130097</v>
          </cell>
          <cell r="J433" t="str">
            <v>Share</v>
          </cell>
          <cell r="K433" t="str">
            <v>PROTREN</v>
          </cell>
          <cell r="L433" t="str">
            <v>Protected Trend Fund</v>
          </cell>
          <cell r="M433" t="str">
            <v>A Share</v>
          </cell>
          <cell r="N433" t="str">
            <v>C</v>
          </cell>
          <cell r="O433">
            <v>1.1769032475700001E-2</v>
          </cell>
          <cell r="P433" t="str">
            <v>N</v>
          </cell>
          <cell r="T433" t="str">
            <v>No BM</v>
          </cell>
          <cell r="U433" t="str">
            <v>No BM</v>
          </cell>
          <cell r="W433" t="str">
            <v>EUR</v>
          </cell>
          <cell r="X433" t="str">
            <v>EUR</v>
          </cell>
          <cell r="Y433">
            <v>44984</v>
          </cell>
          <cell r="Z433">
            <v>40816</v>
          </cell>
          <cell r="AA433" t="str">
            <v>February 2023</v>
          </cell>
          <cell r="AB433">
            <v>1055.08</v>
          </cell>
          <cell r="AD433">
            <v>13062962.279999999</v>
          </cell>
          <cell r="AE433">
            <v>13062962.279999999</v>
          </cell>
          <cell r="AF433" t="str">
            <v>13062962.28</v>
          </cell>
        </row>
        <row r="434">
          <cell r="F434" t="str">
            <v>FR0011150010</v>
          </cell>
          <cell r="G434" t="str">
            <v>22463</v>
          </cell>
          <cell r="H434" t="str">
            <v>135008</v>
          </cell>
          <cell r="J434" t="str">
            <v>Share</v>
          </cell>
          <cell r="K434" t="str">
            <v>MATREN</v>
          </cell>
          <cell r="L434" t="str">
            <v>PROTECTED TARGET ALPHA FUND</v>
          </cell>
          <cell r="M434" t="str">
            <v>A Share</v>
          </cell>
          <cell r="N434" t="str">
            <v>C</v>
          </cell>
          <cell r="O434">
            <v>1.17691447021E-2</v>
          </cell>
          <cell r="P434" t="str">
            <v>N</v>
          </cell>
          <cell r="T434" t="str">
            <v>No BM</v>
          </cell>
          <cell r="U434" t="str">
            <v>No BM</v>
          </cell>
          <cell r="W434" t="str">
            <v>EUR</v>
          </cell>
          <cell r="X434" t="str">
            <v>EUR</v>
          </cell>
          <cell r="Y434">
            <v>44985</v>
          </cell>
          <cell r="Z434">
            <v>40907</v>
          </cell>
          <cell r="AA434" t="str">
            <v>February 2023</v>
          </cell>
          <cell r="AB434">
            <v>976.06</v>
          </cell>
          <cell r="AD434">
            <v>77380531.409999996</v>
          </cell>
          <cell r="AE434">
            <v>77380531.409999996</v>
          </cell>
          <cell r="AF434" t="str">
            <v>77380531.41</v>
          </cell>
        </row>
        <row r="435">
          <cell r="F435" t="str">
            <v>FR0011175645</v>
          </cell>
          <cell r="G435" t="str">
            <v>22487</v>
          </cell>
          <cell r="H435" t="str">
            <v>114</v>
          </cell>
          <cell r="J435" t="str">
            <v>Share</v>
          </cell>
          <cell r="K435" t="str">
            <v>TRESOR</v>
          </cell>
          <cell r="L435" t="str">
            <v>BNP PARIBAS BOND 6M</v>
          </cell>
          <cell r="M435" t="str">
            <v>M</v>
          </cell>
          <cell r="N435" t="str">
            <v>C</v>
          </cell>
          <cell r="O435">
            <v>1.8238343345999999E-3</v>
          </cell>
          <cell r="P435" t="str">
            <v>N</v>
          </cell>
          <cell r="Q435" t="str">
            <v>169505</v>
          </cell>
          <cell r="R435" t="str">
            <v>189863</v>
          </cell>
          <cell r="T435" t="str">
            <v>BM BNP PARIBAS BOND 6M (OFFICIAL)</v>
          </cell>
          <cell r="U435" t="str">
            <v>80% Cash Index Euro Short Term Rate (EUR) RI 365 Days + 20% Bloomberg Euro Aggregate 1-3 Years (EUR) RI</v>
          </cell>
          <cell r="V435" t="str">
            <v>Official Benchmark</v>
          </cell>
          <cell r="W435" t="str">
            <v>EUR</v>
          </cell>
          <cell r="X435" t="str">
            <v>EUR</v>
          </cell>
          <cell r="Y435">
            <v>44985</v>
          </cell>
          <cell r="Z435">
            <v>42970</v>
          </cell>
          <cell r="AA435" t="str">
            <v>February 2023</v>
          </cell>
          <cell r="AB435">
            <v>993.05300999999997</v>
          </cell>
          <cell r="AD435">
            <v>961004.21</v>
          </cell>
          <cell r="AE435">
            <v>2520122613.8600001</v>
          </cell>
          <cell r="AF435" t="str">
            <v>2520122613.86</v>
          </cell>
        </row>
        <row r="436">
          <cell r="F436" t="str">
            <v>FR0011210129</v>
          </cell>
          <cell r="G436" t="str">
            <v>23076</v>
          </cell>
          <cell r="H436" t="str">
            <v>132733</v>
          </cell>
          <cell r="J436" t="str">
            <v>Share</v>
          </cell>
          <cell r="K436" t="str">
            <v>BNPSELF</v>
          </cell>
          <cell r="L436" t="str">
            <v>BNP PARIBAS SELECTION FLEXIBLE</v>
          </cell>
          <cell r="M436" t="str">
            <v>Classic Share</v>
          </cell>
          <cell r="N436" t="str">
            <v>C</v>
          </cell>
          <cell r="O436">
            <v>8.5363254820999997E-3</v>
          </cell>
          <cell r="P436" t="str">
            <v>N</v>
          </cell>
          <cell r="T436" t="str">
            <v>No BM</v>
          </cell>
          <cell r="U436" t="str">
            <v>No BM</v>
          </cell>
          <cell r="W436" t="str">
            <v>EUR</v>
          </cell>
          <cell r="X436" t="str">
            <v>EUR</v>
          </cell>
          <cell r="Y436">
            <v>44984</v>
          </cell>
          <cell r="Z436">
            <v>41019</v>
          </cell>
          <cell r="AA436" t="str">
            <v>February 2023</v>
          </cell>
          <cell r="AB436">
            <v>229.23</v>
          </cell>
          <cell r="AD436">
            <v>116435145.04000001</v>
          </cell>
          <cell r="AE436">
            <v>116435145.04000001</v>
          </cell>
          <cell r="AF436" t="str">
            <v>116435145.04</v>
          </cell>
        </row>
        <row r="437">
          <cell r="F437" t="str">
            <v>FR0011274943</v>
          </cell>
          <cell r="G437" t="str">
            <v>23257</v>
          </cell>
          <cell r="H437" t="str">
            <v>135710</v>
          </cell>
          <cell r="J437" t="str">
            <v>Share</v>
          </cell>
          <cell r="K437" t="str">
            <v>VALFCP</v>
          </cell>
          <cell r="L437" t="str">
            <v>Valtitres FCP</v>
          </cell>
          <cell r="M437" t="str">
            <v>Classic share Distri</v>
          </cell>
          <cell r="N437" t="str">
            <v>D</v>
          </cell>
          <cell r="O437">
            <v>1.5001131139999999E-4</v>
          </cell>
          <cell r="P437" t="str">
            <v>N</v>
          </cell>
          <cell r="Q437" t="str">
            <v>179672</v>
          </cell>
          <cell r="T437" t="str">
            <v>BM Valtitres FCP</v>
          </cell>
          <cell r="U437" t="str">
            <v>BM Valtitres FCP</v>
          </cell>
          <cell r="W437" t="str">
            <v>EUR</v>
          </cell>
          <cell r="X437" t="str">
            <v>EUR</v>
          </cell>
          <cell r="Y437">
            <v>44985</v>
          </cell>
          <cell r="Z437">
            <v>41155</v>
          </cell>
          <cell r="AA437" t="str">
            <v>February 2023</v>
          </cell>
          <cell r="AB437">
            <v>4699.8500000000004</v>
          </cell>
          <cell r="AD437">
            <v>115325008.67</v>
          </cell>
          <cell r="AE437">
            <v>115325008.67</v>
          </cell>
          <cell r="AF437" t="str">
            <v>115325008.67</v>
          </cell>
        </row>
        <row r="438">
          <cell r="F438" t="str">
            <v>FR0011279827</v>
          </cell>
          <cell r="G438" t="str">
            <v>23199</v>
          </cell>
          <cell r="H438" t="str">
            <v>970</v>
          </cell>
          <cell r="J438" t="str">
            <v>Share</v>
          </cell>
          <cell r="K438" t="str">
            <v>PAP1</v>
          </cell>
          <cell r="L438" t="str">
            <v>BNP PARIBAS MONE ETAT</v>
          </cell>
          <cell r="M438" t="str">
            <v>Classic Share</v>
          </cell>
          <cell r="N438" t="str">
            <v>C</v>
          </cell>
          <cell r="O438">
            <v>1.3451584527E-3</v>
          </cell>
          <cell r="P438" t="str">
            <v>N</v>
          </cell>
          <cell r="Q438" t="str">
            <v>169438</v>
          </cell>
          <cell r="R438" t="str">
            <v>194095</v>
          </cell>
          <cell r="T438" t="str">
            <v>ESTRON 360 days Daily cap</v>
          </cell>
          <cell r="U438" t="str">
            <v>Cash Index Euro Short Term Rate (EUR) RI 360 Days</v>
          </cell>
          <cell r="V438" t="str">
            <v>Official Benchmark</v>
          </cell>
          <cell r="W438" t="str">
            <v>EUR</v>
          </cell>
          <cell r="X438" t="str">
            <v>EUR</v>
          </cell>
          <cell r="Y438">
            <v>44985</v>
          </cell>
          <cell r="Z438">
            <v>41091</v>
          </cell>
          <cell r="AA438" t="str">
            <v>February 2023</v>
          </cell>
          <cell r="AB438">
            <v>97.432199999999995</v>
          </cell>
          <cell r="AD438">
            <v>1727730.55</v>
          </cell>
          <cell r="AE438">
            <v>154532790.44999999</v>
          </cell>
          <cell r="AF438" t="str">
            <v>154532790.45</v>
          </cell>
        </row>
        <row r="439">
          <cell r="F439" t="str">
            <v>FR0011295559</v>
          </cell>
          <cell r="G439" t="str">
            <v>23258</v>
          </cell>
          <cell r="H439" t="str">
            <v>26777</v>
          </cell>
          <cell r="J439" t="str">
            <v>Share</v>
          </cell>
          <cell r="K439" t="str">
            <v>BNPPAQUA</v>
          </cell>
          <cell r="L439" t="str">
            <v>BNP PARIBAS AQUA</v>
          </cell>
          <cell r="M439" t="str">
            <v>Share X</v>
          </cell>
          <cell r="N439" t="str">
            <v>C</v>
          </cell>
          <cell r="O439">
            <v>3.7527600143999998E-3</v>
          </cell>
          <cell r="P439" t="str">
            <v>N</v>
          </cell>
          <cell r="Q439" t="str">
            <v>169558</v>
          </cell>
          <cell r="R439" t="str">
            <v>194380</v>
          </cell>
          <cell r="T439" t="str">
            <v>MSCI WORLD (NR) EUR</v>
          </cell>
          <cell r="U439" t="str">
            <v>MSCI World (NR)</v>
          </cell>
          <cell r="V439" t="str">
            <v>Official Benchmark</v>
          </cell>
          <cell r="W439" t="str">
            <v>EUR</v>
          </cell>
          <cell r="X439" t="str">
            <v>EUR</v>
          </cell>
          <cell r="Y439">
            <v>44985</v>
          </cell>
          <cell r="Z439">
            <v>41322</v>
          </cell>
          <cell r="AA439" t="str">
            <v>February 2023</v>
          </cell>
          <cell r="AB439">
            <v>364.03</v>
          </cell>
          <cell r="AD439">
            <v>239400514.18000001</v>
          </cell>
          <cell r="AE439">
            <v>3430405585.3600001</v>
          </cell>
          <cell r="AF439" t="str">
            <v>3430405585.36</v>
          </cell>
        </row>
        <row r="440">
          <cell r="F440" t="str">
            <v>FR0011309715</v>
          </cell>
          <cell r="G440" t="str">
            <v>43496</v>
          </cell>
          <cell r="H440" t="str">
            <v>175414</v>
          </cell>
          <cell r="J440" t="str">
            <v>Share</v>
          </cell>
          <cell r="K440" t="str">
            <v>VOEB2</v>
          </cell>
          <cell r="L440" t="str">
            <v>VILLIERS OCDE EX EUROPE BNPP AM 2</v>
          </cell>
          <cell r="M440" t="str">
            <v>Classic share Distri</v>
          </cell>
          <cell r="N440" t="str">
            <v>D</v>
          </cell>
          <cell r="O440">
            <v>0</v>
          </cell>
          <cell r="P440" t="str">
            <v>N</v>
          </cell>
          <cell r="Q440" t="str">
            <v>175462</v>
          </cell>
          <cell r="R440" t="str">
            <v>202065</v>
          </cell>
          <cell r="T440" t="str">
            <v>Bench FCP Villiers OCDE EX europe BNPP AM 2</v>
          </cell>
          <cell r="U440" t="str">
            <v>MSCI WORLD ex EU ex SEL GICS ex SEL CTRY CUST ESG</v>
          </cell>
          <cell r="V440" t="str">
            <v>Official Benchmark</v>
          </cell>
          <cell r="W440" t="str">
            <v>EUR</v>
          </cell>
          <cell r="X440" t="str">
            <v>EUR</v>
          </cell>
          <cell r="Y440">
            <v>44957</v>
          </cell>
          <cell r="Z440">
            <v>43731</v>
          </cell>
          <cell r="AA440" t="str">
            <v>January 2023</v>
          </cell>
          <cell r="AB440">
            <v>2080.2600000000002</v>
          </cell>
          <cell r="AD440">
            <v>417294315.91000003</v>
          </cell>
          <cell r="AE440">
            <v>417294315.91000003</v>
          </cell>
          <cell r="AF440" t="str">
            <v>417294315.91</v>
          </cell>
        </row>
        <row r="441">
          <cell r="F441" t="str">
            <v>FR0011310291</v>
          </cell>
          <cell r="G441" t="str">
            <v>23280</v>
          </cell>
          <cell r="H441" t="str">
            <v>134466</v>
          </cell>
          <cell r="J441" t="str">
            <v>Share</v>
          </cell>
          <cell r="K441" t="str">
            <v>VILDIV</v>
          </cell>
          <cell r="L441" t="str">
            <v>VILLIERS OCDE EX EUROPE BNPP AM 1</v>
          </cell>
          <cell r="M441" t="str">
            <v>Classic Share</v>
          </cell>
          <cell r="N441" t="str">
            <v>C</v>
          </cell>
          <cell r="O441">
            <v>2.4028979293E-3</v>
          </cell>
          <cell r="P441" t="str">
            <v>N</v>
          </cell>
          <cell r="Q441" t="str">
            <v>134843</v>
          </cell>
          <cell r="R441" t="str">
            <v>193243</v>
          </cell>
          <cell r="T441" t="str">
            <v>Bench VILLIERS DIVERSIFIE BNPP AM</v>
          </cell>
          <cell r="U441" t="str">
            <v>MSCI WORLD ex EU ex SEL GICS ex SEL CTRY CUST ESG</v>
          </cell>
          <cell r="V441" t="str">
            <v>Official Benchmark</v>
          </cell>
          <cell r="W441" t="str">
            <v>EUR</v>
          </cell>
          <cell r="X441" t="str">
            <v>EUR</v>
          </cell>
          <cell r="Y441">
            <v>44957</v>
          </cell>
          <cell r="Z441">
            <v>41171</v>
          </cell>
          <cell r="AA441" t="str">
            <v>January 2023</v>
          </cell>
          <cell r="AB441">
            <v>1900.54</v>
          </cell>
          <cell r="AD441">
            <v>466290799.31999999</v>
          </cell>
          <cell r="AE441">
            <v>466290799.31999999</v>
          </cell>
          <cell r="AF441" t="str">
            <v>466290799.32</v>
          </cell>
        </row>
        <row r="442">
          <cell r="F442" t="str">
            <v>FR0011319086</v>
          </cell>
          <cell r="G442" t="str">
            <v>24061</v>
          </cell>
          <cell r="H442" t="str">
            <v>135162</v>
          </cell>
          <cell r="J442" t="str">
            <v>Share</v>
          </cell>
          <cell r="K442" t="str">
            <v>SEICEDO</v>
          </cell>
          <cell r="L442" t="str">
            <v>FONDO BNPP SEICEDOLE</v>
          </cell>
          <cell r="M442" t="str">
            <v>A</v>
          </cell>
          <cell r="N442" t="str">
            <v>D</v>
          </cell>
          <cell r="O442">
            <v>8.0322600825999992E-3</v>
          </cell>
          <cell r="P442" t="str">
            <v>N</v>
          </cell>
          <cell r="Q442" t="str">
            <v>153884</v>
          </cell>
          <cell r="R442" t="str">
            <v>199334</v>
          </cell>
          <cell r="T442" t="str">
            <v>EUROMTS Italian Government 1-3 (RI) 17h30</v>
          </cell>
          <cell r="U442" t="str">
            <v>FTSE MTS Italy Government 1-3yr (RI)</v>
          </cell>
          <cell r="V442" t="str">
            <v>Managment Benchmark</v>
          </cell>
          <cell r="W442" t="str">
            <v>EUR</v>
          </cell>
          <cell r="X442" t="str">
            <v>EUR</v>
          </cell>
          <cell r="Y442">
            <v>44985</v>
          </cell>
          <cell r="Z442">
            <v>41213</v>
          </cell>
          <cell r="AA442" t="str">
            <v>February 2023</v>
          </cell>
          <cell r="AB442">
            <v>90.33</v>
          </cell>
          <cell r="AD442">
            <v>1816907.15</v>
          </cell>
          <cell r="AE442">
            <v>57467295.229999997</v>
          </cell>
          <cell r="AF442" t="str">
            <v>57467295.23</v>
          </cell>
        </row>
        <row r="443">
          <cell r="F443" t="str">
            <v>FR0011319110</v>
          </cell>
          <cell r="G443" t="str">
            <v>24062</v>
          </cell>
          <cell r="H443" t="str">
            <v>135162</v>
          </cell>
          <cell r="J443" t="str">
            <v>Share</v>
          </cell>
          <cell r="K443" t="str">
            <v>SEICEDO</v>
          </cell>
          <cell r="L443" t="str">
            <v>FONDO BNPP SEICEDOLE</v>
          </cell>
          <cell r="M443" t="str">
            <v>B</v>
          </cell>
          <cell r="N443" t="str">
            <v>D</v>
          </cell>
          <cell r="O443">
            <v>8.9203712195999995E-3</v>
          </cell>
          <cell r="P443" t="str">
            <v>N</v>
          </cell>
          <cell r="Q443" t="str">
            <v>153884</v>
          </cell>
          <cell r="R443" t="str">
            <v>199334</v>
          </cell>
          <cell r="T443" t="str">
            <v>EUROMTS Italian Government 1-3 (RI) 17h30</v>
          </cell>
          <cell r="U443" t="str">
            <v>FTSE MTS Italy Government 1-3yr (RI)</v>
          </cell>
          <cell r="V443" t="str">
            <v>Managment Benchmark</v>
          </cell>
          <cell r="W443" t="str">
            <v>EUR</v>
          </cell>
          <cell r="X443" t="str">
            <v>EUR</v>
          </cell>
          <cell r="Y443">
            <v>44985</v>
          </cell>
          <cell r="Z443">
            <v>41225</v>
          </cell>
          <cell r="AA443" t="str">
            <v>February 2023</v>
          </cell>
          <cell r="AB443">
            <v>90.65</v>
          </cell>
          <cell r="AD443">
            <v>414416.29</v>
          </cell>
          <cell r="AE443">
            <v>57467295.229999997</v>
          </cell>
          <cell r="AF443" t="str">
            <v>57467295.23</v>
          </cell>
        </row>
        <row r="444">
          <cell r="F444" t="str">
            <v>FR0011319128</v>
          </cell>
          <cell r="G444" t="str">
            <v>24063</v>
          </cell>
          <cell r="H444" t="str">
            <v>135162</v>
          </cell>
          <cell r="J444" t="str">
            <v>Share</v>
          </cell>
          <cell r="K444" t="str">
            <v>SEICEDO</v>
          </cell>
          <cell r="L444" t="str">
            <v>FONDO BNPP SEICEDOLE</v>
          </cell>
          <cell r="M444" t="str">
            <v>Classic share Distri</v>
          </cell>
          <cell r="N444" t="str">
            <v>D</v>
          </cell>
          <cell r="O444">
            <v>8.9440739605999992E-3</v>
          </cell>
          <cell r="P444" t="str">
            <v>N</v>
          </cell>
          <cell r="Q444" t="str">
            <v>153884</v>
          </cell>
          <cell r="R444" t="str">
            <v>199334</v>
          </cell>
          <cell r="T444" t="str">
            <v>EUROMTS Italian Government 1-3 (RI) 17h30</v>
          </cell>
          <cell r="U444" t="str">
            <v>FTSE MTS Italy Government 1-3yr (RI)</v>
          </cell>
          <cell r="V444" t="str">
            <v>Managment Benchmark</v>
          </cell>
          <cell r="W444" t="str">
            <v>EUR</v>
          </cell>
          <cell r="X444" t="str">
            <v>EUR</v>
          </cell>
          <cell r="Y444">
            <v>44985</v>
          </cell>
          <cell r="Z444">
            <v>41220</v>
          </cell>
          <cell r="AA444" t="str">
            <v>February 2023</v>
          </cell>
          <cell r="AB444">
            <v>90.24</v>
          </cell>
          <cell r="AD444">
            <v>53267295.149999999</v>
          </cell>
          <cell r="AE444">
            <v>57467295.229999997</v>
          </cell>
          <cell r="AF444" t="str">
            <v>57467295.23</v>
          </cell>
        </row>
        <row r="445">
          <cell r="F445" t="str">
            <v>FR0011320183</v>
          </cell>
          <cell r="G445" t="str">
            <v>23308</v>
          </cell>
          <cell r="H445" t="str">
            <v>135322</v>
          </cell>
          <cell r="J445" t="str">
            <v>Share</v>
          </cell>
          <cell r="K445" t="str">
            <v>BNPPFCT</v>
          </cell>
          <cell r="L445" t="str">
            <v>BNP PARIBAS FRANCE CREDIT</v>
          </cell>
          <cell r="M445" t="str">
            <v>Classic share Distri</v>
          </cell>
          <cell r="N445" t="str">
            <v>D</v>
          </cell>
          <cell r="O445">
            <v>4.4105063089E-3</v>
          </cell>
          <cell r="P445" t="str">
            <v>N</v>
          </cell>
          <cell r="Q445" t="str">
            <v>141762</v>
          </cell>
          <cell r="R445" t="str">
            <v>193244</v>
          </cell>
          <cell r="T445" t="str">
            <v>EURIBOR 3M</v>
          </cell>
          <cell r="U445" t="str">
            <v>Cash Index EURIBOR 3 Months (EUR) RI</v>
          </cell>
          <cell r="V445" t="str">
            <v>Official Benchmark</v>
          </cell>
          <cell r="W445" t="str">
            <v>EUR</v>
          </cell>
          <cell r="X445" t="str">
            <v>EUR</v>
          </cell>
          <cell r="Y445">
            <v>44957</v>
          </cell>
          <cell r="Z445">
            <v>41164</v>
          </cell>
          <cell r="AA445" t="str">
            <v>January 2023</v>
          </cell>
          <cell r="AB445">
            <v>1296.3399999999999</v>
          </cell>
          <cell r="AD445">
            <v>174767451.62</v>
          </cell>
          <cell r="AE445">
            <v>174767451.62</v>
          </cell>
          <cell r="AF445" t="str">
            <v>174767451.62</v>
          </cell>
        </row>
        <row r="446">
          <cell r="F446" t="str">
            <v>FR0011351667</v>
          </cell>
          <cell r="G446" t="str">
            <v>25130</v>
          </cell>
          <cell r="H446" t="str">
            <v>137667</v>
          </cell>
          <cell r="J446" t="str">
            <v>Share</v>
          </cell>
          <cell r="K446" t="str">
            <v>RET33</v>
          </cell>
          <cell r="L446" t="str">
            <v>BNP PARIBAS PERSPECTIVES 2031-2033</v>
          </cell>
          <cell r="M446" t="str">
            <v>I share</v>
          </cell>
          <cell r="N446" t="str">
            <v>C</v>
          </cell>
          <cell r="O446">
            <v>6.0175692974E-3</v>
          </cell>
          <cell r="P446" t="str">
            <v>N</v>
          </cell>
          <cell r="T446" t="str">
            <v>No BM</v>
          </cell>
          <cell r="U446" t="str">
            <v>No BM</v>
          </cell>
          <cell r="W446" t="str">
            <v>EUR</v>
          </cell>
          <cell r="X446" t="str">
            <v>EUR</v>
          </cell>
          <cell r="Y446">
            <v>44985</v>
          </cell>
          <cell r="Z446">
            <v>41324</v>
          </cell>
          <cell r="AA446" t="str">
            <v>February 2023</v>
          </cell>
          <cell r="AB446">
            <v>26.0809</v>
          </cell>
          <cell r="AD446">
            <v>44428378.979999997</v>
          </cell>
          <cell r="AE446">
            <v>172450222.25999999</v>
          </cell>
          <cell r="AF446" t="str">
            <v>172450222.26</v>
          </cell>
        </row>
        <row r="447">
          <cell r="F447" t="str">
            <v>FR0011351717</v>
          </cell>
          <cell r="G447" t="str">
            <v>25129</v>
          </cell>
          <cell r="H447" t="str">
            <v>137667</v>
          </cell>
          <cell r="J447" t="str">
            <v>Share</v>
          </cell>
          <cell r="K447" t="str">
            <v>RET33</v>
          </cell>
          <cell r="L447" t="str">
            <v>BNP PARIBAS PERSPECTIVES 2031-2033</v>
          </cell>
          <cell r="M447" t="str">
            <v>Classic Share</v>
          </cell>
          <cell r="N447" t="str">
            <v>C</v>
          </cell>
          <cell r="O447">
            <v>1.20726832492E-2</v>
          </cell>
          <cell r="P447" t="str">
            <v>N</v>
          </cell>
          <cell r="T447" t="str">
            <v>No BM</v>
          </cell>
          <cell r="U447" t="str">
            <v>No BM</v>
          </cell>
          <cell r="W447" t="str">
            <v>EUR</v>
          </cell>
          <cell r="X447" t="str">
            <v>EUR</v>
          </cell>
          <cell r="Y447">
            <v>44985</v>
          </cell>
          <cell r="Z447">
            <v>41324</v>
          </cell>
          <cell r="AA447" t="str">
            <v>February 2023</v>
          </cell>
          <cell r="AB447">
            <v>25.3262</v>
          </cell>
          <cell r="AD447">
            <v>114945625.55</v>
          </cell>
          <cell r="AE447">
            <v>172450222.25999999</v>
          </cell>
          <cell r="AF447" t="str">
            <v>172450222.26</v>
          </cell>
        </row>
        <row r="448">
          <cell r="F448" t="str">
            <v>FR0011352517</v>
          </cell>
          <cell r="G448" t="str">
            <v>24573</v>
          </cell>
          <cell r="H448" t="str">
            <v>114</v>
          </cell>
          <cell r="J448" t="str">
            <v>Share</v>
          </cell>
          <cell r="K448" t="str">
            <v>TRESOR</v>
          </cell>
          <cell r="L448" t="str">
            <v>BNP PARIBAS BOND 6M</v>
          </cell>
          <cell r="M448" t="str">
            <v>Share X</v>
          </cell>
          <cell r="N448" t="str">
            <v>C</v>
          </cell>
          <cell r="O448">
            <v>3.0539036799999998E-5</v>
          </cell>
          <cell r="P448" t="str">
            <v>N</v>
          </cell>
          <cell r="Q448" t="str">
            <v>169505</v>
          </cell>
          <cell r="R448" t="str">
            <v>189863</v>
          </cell>
          <cell r="T448" t="str">
            <v>BM BNP PARIBAS BOND 6M (OFFICIAL)</v>
          </cell>
          <cell r="U448" t="str">
            <v>80% Cash Index Euro Short Term Rate (EUR) RI 365 Days + 20% Bloomberg Euro Aggregate 1-3 Years (EUR) RI</v>
          </cell>
          <cell r="V448" t="str">
            <v>Official Benchmark</v>
          </cell>
          <cell r="W448" t="str">
            <v>EUR</v>
          </cell>
          <cell r="X448" t="str">
            <v>EUR</v>
          </cell>
          <cell r="Y448">
            <v>44985</v>
          </cell>
          <cell r="Z448">
            <v>42970</v>
          </cell>
          <cell r="AA448" t="str">
            <v>February 2023</v>
          </cell>
          <cell r="AB448">
            <v>1003.35811</v>
          </cell>
          <cell r="AD448">
            <v>51880365.909999996</v>
          </cell>
          <cell r="AE448">
            <v>2520122613.8600001</v>
          </cell>
          <cell r="AF448" t="str">
            <v>2520122613.86</v>
          </cell>
        </row>
        <row r="449">
          <cell r="F449" t="str">
            <v>FR0011355528</v>
          </cell>
          <cell r="G449" t="str">
            <v>24748</v>
          </cell>
          <cell r="H449" t="str">
            <v>139331</v>
          </cell>
          <cell r="J449" t="str">
            <v>Share</v>
          </cell>
          <cell r="K449" t="str">
            <v>INDAN</v>
          </cell>
          <cell r="L449" t="str">
            <v>BNP PARIBAS INDICE AMERIQUE DU NORD</v>
          </cell>
          <cell r="M449" t="str">
            <v>Classic Share</v>
          </cell>
          <cell r="N449" t="str">
            <v>C</v>
          </cell>
          <cell r="O449">
            <v>8.0322707370000003E-3</v>
          </cell>
          <cell r="P449" t="str">
            <v>N</v>
          </cell>
          <cell r="Q449" t="str">
            <v>147689</v>
          </cell>
          <cell r="R449" t="str">
            <v>193721</v>
          </cell>
          <cell r="T449" t="str">
            <v>BM BNP PARIBAS INDICE AMERIQUE DU NORD</v>
          </cell>
          <cell r="U449" t="str">
            <v>S&amp;P 500 (NR)</v>
          </cell>
          <cell r="V449" t="str">
            <v>Official Benchmark</v>
          </cell>
          <cell r="W449" t="str">
            <v>EUR</v>
          </cell>
          <cell r="X449" t="str">
            <v>EUR</v>
          </cell>
          <cell r="Y449">
            <v>44985</v>
          </cell>
          <cell r="Z449">
            <v>41309</v>
          </cell>
          <cell r="AA449" t="str">
            <v>February 2023</v>
          </cell>
          <cell r="AB449">
            <v>362.07</v>
          </cell>
          <cell r="AD449">
            <v>148099152.16</v>
          </cell>
          <cell r="AE449">
            <v>285106433.13999999</v>
          </cell>
          <cell r="AF449" t="str">
            <v>285106433.14</v>
          </cell>
        </row>
        <row r="450">
          <cell r="F450" t="str">
            <v>FR0011365022</v>
          </cell>
          <cell r="G450" t="str">
            <v>24746</v>
          </cell>
          <cell r="H450" t="str">
            <v>136144</v>
          </cell>
          <cell r="J450" t="str">
            <v>Share</v>
          </cell>
          <cell r="K450" t="str">
            <v>BNPPGSCL</v>
          </cell>
          <cell r="L450" t="str">
            <v>BNP PARIBAS GLOBAL SENIOR CORPORATE LOANS</v>
          </cell>
          <cell r="M450" t="str">
            <v>Classic share Distri</v>
          </cell>
          <cell r="N450" t="str">
            <v>D</v>
          </cell>
          <cell r="O450">
            <v>4.5109897231999999E-3</v>
          </cell>
          <cell r="P450" t="str">
            <v>N</v>
          </cell>
          <cell r="Q450" t="str">
            <v>137632</v>
          </cell>
          <cell r="R450" t="str">
            <v>193774</v>
          </cell>
          <cell r="T450" t="str">
            <v>Cash Index EURIBOR 3 Months (EUR) RI</v>
          </cell>
          <cell r="U450" t="str">
            <v>Cash Index EURIBOR 3 Months (RI)</v>
          </cell>
          <cell r="V450" t="str">
            <v>Official Benchmark</v>
          </cell>
          <cell r="W450" t="str">
            <v>EUR</v>
          </cell>
          <cell r="X450" t="str">
            <v>EUR</v>
          </cell>
          <cell r="Y450">
            <v>44957</v>
          </cell>
          <cell r="Z450">
            <v>41254</v>
          </cell>
          <cell r="AA450" t="str">
            <v>January 2023</v>
          </cell>
          <cell r="AB450">
            <v>91649.71</v>
          </cell>
          <cell r="AD450">
            <v>338735975.89999998</v>
          </cell>
          <cell r="AE450">
            <v>338735975.89999998</v>
          </cell>
          <cell r="AF450" t="str">
            <v>338735975.9</v>
          </cell>
        </row>
        <row r="451">
          <cell r="F451" t="str">
            <v>FR0011383058</v>
          </cell>
          <cell r="G451" t="str">
            <v>25003</v>
          </cell>
          <cell r="H451" t="str">
            <v>8874</v>
          </cell>
          <cell r="J451" t="str">
            <v>Share</v>
          </cell>
          <cell r="K451" t="str">
            <v>APES</v>
          </cell>
          <cell r="L451" t="str">
            <v>BNP PARIBAS DEVELOPPEMENT HUMAIN</v>
          </cell>
          <cell r="M451" t="str">
            <v>I share</v>
          </cell>
          <cell r="N451" t="str">
            <v>C</v>
          </cell>
          <cell r="O451">
            <v>7.6718580348999997E-3</v>
          </cell>
          <cell r="P451" t="str">
            <v>N</v>
          </cell>
          <cell r="Q451" t="str">
            <v>53005</v>
          </cell>
          <cell r="R451" t="str">
            <v>191937</v>
          </cell>
          <cell r="T451" t="str">
            <v>BM BNP PARIBAS DEVELOPPEMENT HUMAIN</v>
          </cell>
          <cell r="U451" t="str">
            <v>80% MSCI EMU (EUR) NR + 20% MSCI Europe ex EMU (EUR) NR</v>
          </cell>
          <cell r="V451" t="str">
            <v>Official Benchmark</v>
          </cell>
          <cell r="W451" t="str">
            <v>EUR</v>
          </cell>
          <cell r="X451" t="str">
            <v>EUR</v>
          </cell>
          <cell r="Y451">
            <v>44985</v>
          </cell>
          <cell r="Z451">
            <v>41309</v>
          </cell>
          <cell r="AA451" t="str">
            <v>February 2023</v>
          </cell>
          <cell r="AB451">
            <v>20351.25</v>
          </cell>
          <cell r="AD451">
            <v>33396401.440000001</v>
          </cell>
          <cell r="AE451">
            <v>1336666353.52</v>
          </cell>
          <cell r="AF451" t="str">
            <v>1336666353.52</v>
          </cell>
        </row>
        <row r="452">
          <cell r="F452" t="str">
            <v>FR0011383520</v>
          </cell>
          <cell r="G452" t="str">
            <v>25296</v>
          </cell>
          <cell r="H452" t="str">
            <v>14380</v>
          </cell>
          <cell r="J452" t="str">
            <v>Share</v>
          </cell>
          <cell r="K452" t="str">
            <v>EURIP</v>
          </cell>
          <cell r="L452" t="str">
            <v>BNP PARIBAS SUSTAINABLE INVEST 3M</v>
          </cell>
          <cell r="M452" t="str">
            <v>Type X</v>
          </cell>
          <cell r="N452" t="str">
            <v>D</v>
          </cell>
          <cell r="O452">
            <v>5.2679928089999998E-4</v>
          </cell>
          <cell r="P452" t="str">
            <v>N</v>
          </cell>
          <cell r="Q452" t="str">
            <v>130366</v>
          </cell>
          <cell r="R452" t="str">
            <v>192304</v>
          </cell>
          <cell r="T452" t="str">
            <v>ESTRON 360 days Daily cap</v>
          </cell>
          <cell r="U452" t="str">
            <v>Cash Index Euro Short Term Rate (EUR) RI 360 Days</v>
          </cell>
          <cell r="V452" t="str">
            <v>Official Benchmark</v>
          </cell>
          <cell r="W452" t="str">
            <v>EUR</v>
          </cell>
          <cell r="X452" t="str">
            <v>EUR</v>
          </cell>
          <cell r="Y452">
            <v>44985</v>
          </cell>
          <cell r="Z452">
            <v>41373</v>
          </cell>
          <cell r="AA452" t="str">
            <v>February 2023</v>
          </cell>
          <cell r="AB452">
            <v>9974.3184999999994</v>
          </cell>
          <cell r="AD452">
            <v>249747270.52000001</v>
          </cell>
          <cell r="AE452">
            <v>6061066223.8500004</v>
          </cell>
          <cell r="AF452" t="str">
            <v>6061066223.85</v>
          </cell>
        </row>
        <row r="453">
          <cell r="F453" t="str">
            <v>FR0011383538</v>
          </cell>
          <cell r="G453" t="str">
            <v>25294</v>
          </cell>
          <cell r="H453" t="str">
            <v>14380</v>
          </cell>
          <cell r="J453" t="str">
            <v>Share</v>
          </cell>
          <cell r="K453" t="str">
            <v>EURIP</v>
          </cell>
          <cell r="L453" t="str">
            <v>BNP PARIBAS SUSTAINABLE INVEST 3M</v>
          </cell>
          <cell r="M453" t="str">
            <v>Classic share Distri</v>
          </cell>
          <cell r="N453" t="str">
            <v>D</v>
          </cell>
          <cell r="O453">
            <v>1.3341669008E-3</v>
          </cell>
          <cell r="P453" t="str">
            <v>N</v>
          </cell>
          <cell r="Q453" t="str">
            <v>130366</v>
          </cell>
          <cell r="R453" t="str">
            <v>192304</v>
          </cell>
          <cell r="T453" t="str">
            <v>ESTRON 360 days Daily cap</v>
          </cell>
          <cell r="U453" t="str">
            <v>Cash Index Euro Short Term Rate (EUR) RI 360 Days</v>
          </cell>
          <cell r="V453" t="str">
            <v>Official Benchmark</v>
          </cell>
          <cell r="W453" t="str">
            <v>EUR</v>
          </cell>
          <cell r="X453" t="str">
            <v>EUR</v>
          </cell>
          <cell r="Y453">
            <v>44985</v>
          </cell>
          <cell r="Z453">
            <v>41373</v>
          </cell>
          <cell r="AA453" t="str">
            <v>February 2023</v>
          </cell>
          <cell r="AB453">
            <v>23102.8429</v>
          </cell>
          <cell r="AD453">
            <v>246391.82</v>
          </cell>
          <cell r="AE453">
            <v>6061066223.8500004</v>
          </cell>
          <cell r="AF453" t="str">
            <v>6061066223.85</v>
          </cell>
        </row>
        <row r="454">
          <cell r="F454" t="str">
            <v>FR0011383546</v>
          </cell>
          <cell r="G454" t="str">
            <v>25295</v>
          </cell>
          <cell r="H454" t="str">
            <v>14380</v>
          </cell>
          <cell r="J454" t="str">
            <v>Share</v>
          </cell>
          <cell r="K454" t="str">
            <v>EURIP</v>
          </cell>
          <cell r="L454" t="str">
            <v>BNP PARIBAS SUSTAINABLE INVEST 3M</v>
          </cell>
          <cell r="M454" t="str">
            <v>I share distri</v>
          </cell>
          <cell r="N454" t="str">
            <v>D</v>
          </cell>
          <cell r="O454">
            <v>9.8679735659999994E-4</v>
          </cell>
          <cell r="P454" t="str">
            <v>N</v>
          </cell>
          <cell r="Q454" t="str">
            <v>130366</v>
          </cell>
          <cell r="R454" t="str">
            <v>192304</v>
          </cell>
          <cell r="T454" t="str">
            <v>ESTRON 360 days Daily cap</v>
          </cell>
          <cell r="U454" t="str">
            <v>Cash Index Euro Short Term Rate (EUR) RI 360 Days</v>
          </cell>
          <cell r="V454" t="str">
            <v>Official Benchmark</v>
          </cell>
          <cell r="W454" t="str">
            <v>EUR</v>
          </cell>
          <cell r="X454" t="str">
            <v>EUR</v>
          </cell>
          <cell r="Y454">
            <v>44985</v>
          </cell>
          <cell r="Z454">
            <v>41373</v>
          </cell>
          <cell r="AA454" t="str">
            <v>February 2023</v>
          </cell>
          <cell r="AB454">
            <v>581687.43999999994</v>
          </cell>
          <cell r="AD454">
            <v>581687.43999999994</v>
          </cell>
          <cell r="AE454">
            <v>6061066223.8500004</v>
          </cell>
          <cell r="AF454" t="str">
            <v>6061066223.85</v>
          </cell>
        </row>
        <row r="455">
          <cell r="F455" t="str">
            <v>FR0011389022</v>
          </cell>
          <cell r="G455" t="str">
            <v>25208</v>
          </cell>
          <cell r="H455" t="str">
            <v>130575</v>
          </cell>
          <cell r="J455" t="str">
            <v>Share</v>
          </cell>
          <cell r="K455" t="str">
            <v>XPAT</v>
          </cell>
          <cell r="L455" t="str">
            <v>CamGestion Club Patrimoine</v>
          </cell>
          <cell r="M455" t="str">
            <v>Type R</v>
          </cell>
          <cell r="N455" t="str">
            <v>C</v>
          </cell>
          <cell r="O455">
            <v>6.4643738916000002E-3</v>
          </cell>
          <cell r="P455" t="str">
            <v>N</v>
          </cell>
          <cell r="T455" t="str">
            <v>No BM</v>
          </cell>
          <cell r="U455" t="str">
            <v>No BM</v>
          </cell>
          <cell r="W455" t="str">
            <v>EUR</v>
          </cell>
          <cell r="X455" t="str">
            <v>EUR</v>
          </cell>
          <cell r="Y455">
            <v>44985</v>
          </cell>
          <cell r="Z455">
            <v>41339</v>
          </cell>
          <cell r="AA455" t="str">
            <v>February 2023</v>
          </cell>
          <cell r="AB455">
            <v>94.84</v>
          </cell>
          <cell r="AD455">
            <v>94.84</v>
          </cell>
          <cell r="AE455">
            <v>17729680.41</v>
          </cell>
          <cell r="AF455" t="str">
            <v>17729680.41</v>
          </cell>
        </row>
        <row r="456">
          <cell r="F456" t="str">
            <v>FR0011421692</v>
          </cell>
          <cell r="G456" t="str">
            <v>25185</v>
          </cell>
          <cell r="H456" t="str">
            <v>139332</v>
          </cell>
          <cell r="J456" t="str">
            <v>Share</v>
          </cell>
          <cell r="K456" t="str">
            <v>SCLEUS</v>
          </cell>
          <cell r="L456" t="str">
            <v>BNP PARIBAS SENIOR CORPORATE LOANS EUROPE / US</v>
          </cell>
          <cell r="M456" t="str">
            <v>I plus Share</v>
          </cell>
          <cell r="N456" t="str">
            <v>D</v>
          </cell>
          <cell r="O456">
            <v>8.5392714013999994E-3</v>
          </cell>
          <cell r="P456" t="str">
            <v>N</v>
          </cell>
          <cell r="Q456" t="str">
            <v>169351</v>
          </cell>
          <cell r="R456" t="str">
            <v>193828</v>
          </cell>
          <cell r="T456" t="str">
            <v>EURIBOR 3M (OR) / (ECU 3M DEPOSIT)</v>
          </cell>
          <cell r="U456" t="str">
            <v>Cash Index EURIBOR 3 Months (EUR) RI</v>
          </cell>
          <cell r="V456" t="str">
            <v>Official Benchmark</v>
          </cell>
          <cell r="W456" t="str">
            <v>EUR</v>
          </cell>
          <cell r="X456" t="str">
            <v>EUR</v>
          </cell>
          <cell r="Y456">
            <v>44957</v>
          </cell>
          <cell r="Z456">
            <v>41333</v>
          </cell>
          <cell r="AA456" t="str">
            <v>January 2023</v>
          </cell>
          <cell r="AB456">
            <v>38101.589999999997</v>
          </cell>
          <cell r="AD456">
            <v>17933048.620000001</v>
          </cell>
          <cell r="AE456">
            <v>27476417.760000002</v>
          </cell>
          <cell r="AF456" t="str">
            <v>27476417.76</v>
          </cell>
        </row>
        <row r="457">
          <cell r="F457" t="str">
            <v>FR0011421767</v>
          </cell>
          <cell r="G457" t="str">
            <v>25092</v>
          </cell>
          <cell r="H457" t="str">
            <v>139332</v>
          </cell>
          <cell r="J457" t="str">
            <v>Share</v>
          </cell>
          <cell r="K457" t="str">
            <v>SCLEUS</v>
          </cell>
          <cell r="L457" t="str">
            <v>BNP PARIBAS SENIOR CORPORATE LOANS EUROPE / US</v>
          </cell>
          <cell r="M457" t="str">
            <v>I plus Share</v>
          </cell>
          <cell r="N457" t="str">
            <v>C</v>
          </cell>
          <cell r="O457">
            <v>8.5392714013999994E-3</v>
          </cell>
          <cell r="P457" t="str">
            <v>N</v>
          </cell>
          <cell r="Q457" t="str">
            <v>169351</v>
          </cell>
          <cell r="R457" t="str">
            <v>193828</v>
          </cell>
          <cell r="T457" t="str">
            <v>EURIBOR 3M (OR) / (ECU 3M DEPOSIT)</v>
          </cell>
          <cell r="U457" t="str">
            <v>Cash Index EURIBOR 3 Months (EUR) RI</v>
          </cell>
          <cell r="V457" t="str">
            <v>Official Benchmark</v>
          </cell>
          <cell r="W457" t="str">
            <v>EUR</v>
          </cell>
          <cell r="X457" t="str">
            <v>EUR</v>
          </cell>
          <cell r="Y457">
            <v>44957</v>
          </cell>
          <cell r="Z457">
            <v>41333</v>
          </cell>
          <cell r="AA457" t="str">
            <v>January 2023</v>
          </cell>
          <cell r="AB457">
            <v>47716.84</v>
          </cell>
          <cell r="AD457">
            <v>9543369.1400000006</v>
          </cell>
          <cell r="AE457">
            <v>27476417.760000002</v>
          </cell>
          <cell r="AF457" t="str">
            <v>27476417.76</v>
          </cell>
        </row>
        <row r="458">
          <cell r="F458" t="str">
            <v>FR0011482660</v>
          </cell>
          <cell r="G458" t="str">
            <v>25288</v>
          </cell>
          <cell r="H458" t="str">
            <v>140166</v>
          </cell>
          <cell r="J458" t="str">
            <v>Share</v>
          </cell>
          <cell r="K458" t="str">
            <v>ANCA</v>
          </cell>
          <cell r="L458" t="str">
            <v>BNP PARIBAS MOIS ISR</v>
          </cell>
          <cell r="M458" t="str">
            <v>I share distri</v>
          </cell>
          <cell r="N458" t="str">
            <v>D</v>
          </cell>
          <cell r="O458">
            <v>5.512104841E-4</v>
          </cell>
          <cell r="P458" t="str">
            <v>N</v>
          </cell>
          <cell r="Q458" t="str">
            <v>169436</v>
          </cell>
          <cell r="R458" t="str">
            <v>194096</v>
          </cell>
          <cell r="T458" t="str">
            <v>Euro Short term Rate 360 EUR (Off)</v>
          </cell>
          <cell r="U458" t="str">
            <v>Cash Index Euro Short Term Rate (EUR) RI 360 Days</v>
          </cell>
          <cell r="V458" t="str">
            <v>Official Benchmark</v>
          </cell>
          <cell r="W458" t="str">
            <v>EUR</v>
          </cell>
          <cell r="X458" t="str">
            <v>EUR</v>
          </cell>
          <cell r="Y458">
            <v>44985</v>
          </cell>
          <cell r="Z458">
            <v>41485</v>
          </cell>
          <cell r="AA458" t="str">
            <v>February 2023</v>
          </cell>
          <cell r="AB458">
            <v>550392.35100000002</v>
          </cell>
          <cell r="AD458">
            <v>5917268.1699999999</v>
          </cell>
          <cell r="AE458">
            <v>20562878512.220001</v>
          </cell>
          <cell r="AF458" t="str">
            <v>20562878512.22</v>
          </cell>
        </row>
        <row r="459">
          <cell r="F459" t="str">
            <v>FR0011482678</v>
          </cell>
          <cell r="G459" t="str">
            <v>25585</v>
          </cell>
          <cell r="H459" t="str">
            <v>140166</v>
          </cell>
          <cell r="J459" t="str">
            <v>Share</v>
          </cell>
          <cell r="K459" t="str">
            <v>ANCA</v>
          </cell>
          <cell r="L459" t="str">
            <v>BNP PARIBAS MOIS ISR</v>
          </cell>
          <cell r="M459" t="str">
            <v>Share X</v>
          </cell>
          <cell r="N459" t="str">
            <v>C</v>
          </cell>
          <cell r="O459">
            <v>7.7367328489999997E-4</v>
          </cell>
          <cell r="P459" t="str">
            <v>N</v>
          </cell>
          <cell r="Q459" t="str">
            <v>169436</v>
          </cell>
          <cell r="R459" t="str">
            <v>194096</v>
          </cell>
          <cell r="T459" t="str">
            <v>Euro Short term Rate 360 EUR (Off)</v>
          </cell>
          <cell r="U459" t="str">
            <v>Cash Index Euro Short Term Rate (EUR) RI 360 Days</v>
          </cell>
          <cell r="V459" t="str">
            <v>Official Benchmark</v>
          </cell>
          <cell r="W459" t="str">
            <v>EUR</v>
          </cell>
          <cell r="X459" t="str">
            <v>EUR</v>
          </cell>
          <cell r="Y459">
            <v>44985</v>
          </cell>
          <cell r="Z459">
            <v>41486</v>
          </cell>
          <cell r="AA459" t="str">
            <v>February 2023</v>
          </cell>
          <cell r="AB459">
            <v>1097.5886</v>
          </cell>
          <cell r="AD459">
            <v>1666949933.79</v>
          </cell>
          <cell r="AE459">
            <v>20562878512.220001</v>
          </cell>
          <cell r="AF459" t="str">
            <v>20562878512.22</v>
          </cell>
        </row>
        <row r="460">
          <cell r="F460" t="str">
            <v>FR0011482686</v>
          </cell>
          <cell r="G460" t="str">
            <v>25583</v>
          </cell>
          <cell r="H460" t="str">
            <v>140166</v>
          </cell>
          <cell r="J460" t="str">
            <v>Share</v>
          </cell>
          <cell r="K460" t="str">
            <v>ANCA</v>
          </cell>
          <cell r="L460" t="str">
            <v>BNP PARIBAS MOIS ISR</v>
          </cell>
          <cell r="M460" t="str">
            <v>Classic Share</v>
          </cell>
          <cell r="N460" t="str">
            <v>C</v>
          </cell>
          <cell r="O460">
            <v>1.3865072173E-3</v>
          </cell>
          <cell r="P460" t="str">
            <v>N</v>
          </cell>
          <cell r="Q460" t="str">
            <v>169436</v>
          </cell>
          <cell r="R460" t="str">
            <v>194096</v>
          </cell>
          <cell r="T460" t="str">
            <v>Euro Short term Rate 360 EUR (Off)</v>
          </cell>
          <cell r="U460" t="str">
            <v>Cash Index Euro Short Term Rate (EUR) RI 360 Days</v>
          </cell>
          <cell r="V460" t="str">
            <v>Official Benchmark</v>
          </cell>
          <cell r="W460" t="str">
            <v>EUR</v>
          </cell>
          <cell r="X460" t="str">
            <v>EUR</v>
          </cell>
          <cell r="Y460">
            <v>44985</v>
          </cell>
          <cell r="Z460">
            <v>41485</v>
          </cell>
          <cell r="AA460" t="str">
            <v>February 2023</v>
          </cell>
          <cell r="AB460">
            <v>998.06820000000005</v>
          </cell>
          <cell r="AD460">
            <v>189338243.63999999</v>
          </cell>
          <cell r="AE460">
            <v>20562878512.220001</v>
          </cell>
          <cell r="AF460" t="str">
            <v>20562878512.22</v>
          </cell>
        </row>
        <row r="461">
          <cell r="F461" t="str">
            <v>FR0011482694</v>
          </cell>
          <cell r="G461" t="str">
            <v>25584</v>
          </cell>
          <cell r="H461" t="str">
            <v>140166</v>
          </cell>
          <cell r="J461" t="str">
            <v>Share</v>
          </cell>
          <cell r="K461" t="str">
            <v>ANCA</v>
          </cell>
          <cell r="L461" t="str">
            <v>BNP PARIBAS MOIS ISR</v>
          </cell>
          <cell r="M461" t="str">
            <v>Classic share Distri</v>
          </cell>
          <cell r="N461" t="str">
            <v>D</v>
          </cell>
          <cell r="O461">
            <v>1.3865072173E-3</v>
          </cell>
          <cell r="P461" t="str">
            <v>N</v>
          </cell>
          <cell r="Q461" t="str">
            <v>169436</v>
          </cell>
          <cell r="R461" t="str">
            <v>194096</v>
          </cell>
          <cell r="T461" t="str">
            <v>Euro Short term Rate 360 EUR (Off)</v>
          </cell>
          <cell r="U461" t="str">
            <v>Cash Index Euro Short Term Rate (EUR) RI 360 Days</v>
          </cell>
          <cell r="V461" t="str">
            <v>Official Benchmark</v>
          </cell>
          <cell r="W461" t="str">
            <v>EUR</v>
          </cell>
          <cell r="X461" t="str">
            <v>EUR</v>
          </cell>
          <cell r="Y461">
            <v>44985</v>
          </cell>
          <cell r="Z461">
            <v>41485</v>
          </cell>
          <cell r="AA461" t="str">
            <v>February 2023</v>
          </cell>
          <cell r="AB461">
            <v>990.17899999999997</v>
          </cell>
          <cell r="AD461">
            <v>7113948.7300000004</v>
          </cell>
          <cell r="AE461">
            <v>20562878512.220001</v>
          </cell>
          <cell r="AF461" t="str">
            <v>20562878512.22</v>
          </cell>
        </row>
        <row r="462">
          <cell r="F462" t="str">
            <v>FR0011491166</v>
          </cell>
          <cell r="G462" t="str">
            <v>25555</v>
          </cell>
          <cell r="H462" t="str">
            <v>125203</v>
          </cell>
          <cell r="J462" t="str">
            <v>Share</v>
          </cell>
          <cell r="K462" t="str">
            <v>FQPAT</v>
          </cell>
          <cell r="L462" t="str">
            <v>FUNDQUEST PATRIMOINE</v>
          </cell>
          <cell r="M462" t="str">
            <v>Share X</v>
          </cell>
          <cell r="N462" t="str">
            <v>C</v>
          </cell>
          <cell r="O462">
            <v>1.0023490161000001E-3</v>
          </cell>
          <cell r="P462" t="str">
            <v>N</v>
          </cell>
          <cell r="Q462" t="str">
            <v>159980</v>
          </cell>
          <cell r="R462" t="str">
            <v>193962</v>
          </cell>
          <cell r="T462" t="str">
            <v>20% MSCI Europe (NR) + 60% JPM EMU (RI) + 20% Cash Index EO</v>
          </cell>
          <cell r="U462" t="str">
            <v>20% MSCI Europe (EUR) NR + 60% JPM EMU (EUR) RI + 20% Cash Index Euro Short Term Rate (EUR) RI 365 Days</v>
          </cell>
          <cell r="V462" t="str">
            <v>Performance Benchmark</v>
          </cell>
          <cell r="W462" t="str">
            <v>EUR</v>
          </cell>
          <cell r="X462" t="str">
            <v>EUR</v>
          </cell>
          <cell r="Y462">
            <v>44984</v>
          </cell>
          <cell r="Z462">
            <v>41451</v>
          </cell>
          <cell r="AA462" t="str">
            <v>February 2023</v>
          </cell>
          <cell r="AB462">
            <v>119.01</v>
          </cell>
          <cell r="AD462">
            <v>116383931.09999999</v>
          </cell>
          <cell r="AE462">
            <v>374301116.56999999</v>
          </cell>
          <cell r="AF462" t="str">
            <v>374301116.57</v>
          </cell>
        </row>
        <row r="463">
          <cell r="F463" t="str">
            <v>FR0011524826</v>
          </cell>
          <cell r="G463" t="str">
            <v>25544</v>
          </cell>
          <cell r="H463" t="str">
            <v>140354</v>
          </cell>
          <cell r="J463" t="str">
            <v>Share</v>
          </cell>
          <cell r="K463" t="str">
            <v>CARDDBT</v>
          </cell>
          <cell r="L463" t="str">
            <v>BNP PARIBAS CARDIF PRIVATE DEBT</v>
          </cell>
          <cell r="M463" t="str">
            <v>Classic Share</v>
          </cell>
          <cell r="N463" t="str">
            <v>C</v>
          </cell>
          <cell r="O463">
            <v>1.9072542721E-3</v>
          </cell>
          <cell r="P463" t="str">
            <v>N</v>
          </cell>
          <cell r="Q463" t="str">
            <v>119078</v>
          </cell>
          <cell r="T463" t="str">
            <v>Bench BNPP CP CARDIF PRIVATE DEBT</v>
          </cell>
          <cell r="U463" t="str">
            <v>Bench BNPP CP CARDIF PRIVATE DEBT</v>
          </cell>
          <cell r="W463" t="str">
            <v>EUR</v>
          </cell>
          <cell r="X463" t="str">
            <v>EUR</v>
          </cell>
          <cell r="Y463">
            <v>44957</v>
          </cell>
          <cell r="Z463">
            <v>41485</v>
          </cell>
          <cell r="AA463" t="str">
            <v>January 2023</v>
          </cell>
          <cell r="AB463">
            <v>186.14</v>
          </cell>
          <cell r="AD463">
            <v>150282988.56999999</v>
          </cell>
          <cell r="AE463">
            <v>150282988.56999999</v>
          </cell>
          <cell r="AF463" t="str">
            <v>150282988.57</v>
          </cell>
        </row>
        <row r="464">
          <cell r="F464" t="str">
            <v>FR0011532803</v>
          </cell>
          <cell r="G464" t="str">
            <v>25643</v>
          </cell>
          <cell r="H464" t="str">
            <v>140348</v>
          </cell>
          <cell r="J464" t="str">
            <v>Share</v>
          </cell>
          <cell r="K464" t="str">
            <v>CONVWOR</v>
          </cell>
          <cell r="L464" t="str">
            <v>CARDIF BNPP AM CONVERTIBLES WORLD</v>
          </cell>
          <cell r="M464" t="str">
            <v>Classic share Distri</v>
          </cell>
          <cell r="N464" t="str">
            <v>D</v>
          </cell>
          <cell r="O464">
            <v>3.7282613686999999E-3</v>
          </cell>
          <cell r="P464" t="str">
            <v>N</v>
          </cell>
          <cell r="Q464" t="str">
            <v>140490</v>
          </cell>
          <cell r="R464" t="str">
            <v>194600</v>
          </cell>
          <cell r="T464" t="str">
            <v>100% UBS Convertible Global Focus Index</v>
          </cell>
          <cell r="U464" t="str">
            <v>Refinitiv Convertible Global Focus Vanilla (RI) -- (EUR)</v>
          </cell>
          <cell r="V464" t="str">
            <v>Official Benchmark</v>
          </cell>
          <cell r="W464" t="str">
            <v>EUR</v>
          </cell>
          <cell r="X464" t="str">
            <v>EUR</v>
          </cell>
          <cell r="Y464">
            <v>44985</v>
          </cell>
          <cell r="Z464">
            <v>41470</v>
          </cell>
          <cell r="AA464" t="str">
            <v>February 2023</v>
          </cell>
          <cell r="AB464">
            <v>1616.9</v>
          </cell>
          <cell r="AD464">
            <v>137438295.25</v>
          </cell>
          <cell r="AE464">
            <v>137438295.25</v>
          </cell>
          <cell r="AF464" t="str">
            <v>137438295.25</v>
          </cell>
        </row>
        <row r="465">
          <cell r="F465" t="str">
            <v>FR0011533199</v>
          </cell>
          <cell r="G465" t="str">
            <v>25650</v>
          </cell>
          <cell r="H465" t="str">
            <v>14380</v>
          </cell>
          <cell r="J465" t="str">
            <v>Share</v>
          </cell>
          <cell r="K465" t="str">
            <v>EURIP</v>
          </cell>
          <cell r="L465" t="str">
            <v>BNP PARIBAS SUSTAINABLE INVEST 3M</v>
          </cell>
          <cell r="M465" t="str">
            <v>I plus Share</v>
          </cell>
          <cell r="N465" t="str">
            <v>D</v>
          </cell>
          <cell r="O465">
            <v>5.4869775510000001E-4</v>
          </cell>
          <cell r="P465" t="str">
            <v>N</v>
          </cell>
          <cell r="Q465" t="str">
            <v>130366</v>
          </cell>
          <cell r="R465" t="str">
            <v>192304</v>
          </cell>
          <cell r="T465" t="str">
            <v>ESTRON 360 days Daily cap</v>
          </cell>
          <cell r="U465" t="str">
            <v>Cash Index Euro Short Term Rate (EUR) RI 360 Days</v>
          </cell>
          <cell r="V465" t="str">
            <v>Official Benchmark</v>
          </cell>
          <cell r="W465" t="str">
            <v>EUR</v>
          </cell>
          <cell r="X465" t="str">
            <v>EUR</v>
          </cell>
          <cell r="Y465">
            <v>44985</v>
          </cell>
          <cell r="Z465">
            <v>41469</v>
          </cell>
          <cell r="AA465" t="str">
            <v>February 2023</v>
          </cell>
          <cell r="AD465">
            <v>0</v>
          </cell>
          <cell r="AE465">
            <v>6061066223.8500004</v>
          </cell>
          <cell r="AF465" t="str">
            <v>6061066223.85</v>
          </cell>
        </row>
        <row r="466">
          <cell r="F466" t="str">
            <v>FR0011533207</v>
          </cell>
          <cell r="G466" t="str">
            <v>25651</v>
          </cell>
          <cell r="H466" t="str">
            <v>14380</v>
          </cell>
          <cell r="J466" t="str">
            <v>Share</v>
          </cell>
          <cell r="K466" t="str">
            <v>EURIP</v>
          </cell>
          <cell r="L466" t="str">
            <v>BNP PARIBAS SUSTAINABLE INVEST 3M</v>
          </cell>
          <cell r="M466" t="str">
            <v>I plus Share</v>
          </cell>
          <cell r="N466" t="str">
            <v>C</v>
          </cell>
          <cell r="O466">
            <v>5.4869775510000001E-4</v>
          </cell>
          <cell r="P466" t="str">
            <v>N</v>
          </cell>
          <cell r="Q466" t="str">
            <v>130366</v>
          </cell>
          <cell r="R466" t="str">
            <v>192304</v>
          </cell>
          <cell r="T466" t="str">
            <v>ESTRON 360 days Daily cap</v>
          </cell>
          <cell r="U466" t="str">
            <v>Cash Index Euro Short Term Rate (EUR) RI 360 Days</v>
          </cell>
          <cell r="V466" t="str">
            <v>Official Benchmark</v>
          </cell>
          <cell r="W466" t="str">
            <v>EUR</v>
          </cell>
          <cell r="X466" t="str">
            <v>EUR</v>
          </cell>
          <cell r="Y466">
            <v>44985</v>
          </cell>
          <cell r="Z466">
            <v>41469</v>
          </cell>
          <cell r="AA466" t="str">
            <v>February 2023</v>
          </cell>
          <cell r="AB466">
            <v>996273.8</v>
          </cell>
          <cell r="AD466">
            <v>4679395404.4799995</v>
          </cell>
          <cell r="AE466">
            <v>6061066223.8500004</v>
          </cell>
          <cell r="AF466" t="str">
            <v>6061066223.85</v>
          </cell>
        </row>
        <row r="467">
          <cell r="F467" t="str">
            <v>FR0011534668</v>
          </cell>
          <cell r="G467" t="str">
            <v>25877</v>
          </cell>
          <cell r="H467" t="str">
            <v>141270</v>
          </cell>
          <cell r="J467" t="str">
            <v>Share</v>
          </cell>
          <cell r="K467" t="str">
            <v>FXMOD</v>
          </cell>
          <cell r="L467" t="str">
            <v>BNP PARIBAS FIXED INCOME MODERATE</v>
          </cell>
          <cell r="M467" t="str">
            <v>Classic Share</v>
          </cell>
          <cell r="N467" t="str">
            <v>C</v>
          </cell>
          <cell r="O467">
            <v>2.000201096E-4</v>
          </cell>
          <cell r="P467" t="str">
            <v>N</v>
          </cell>
          <cell r="R467" t="str">
            <v>199128</v>
          </cell>
          <cell r="T467" t="str">
            <v>No BM</v>
          </cell>
          <cell r="U467" t="str">
            <v>No BM</v>
          </cell>
          <cell r="W467" t="str">
            <v>EUR</v>
          </cell>
          <cell r="X467" t="str">
            <v>EUR</v>
          </cell>
          <cell r="Y467">
            <v>44985</v>
          </cell>
          <cell r="Z467">
            <v>41600</v>
          </cell>
          <cell r="AA467" t="str">
            <v>February 2023</v>
          </cell>
          <cell r="AB467">
            <v>101.6</v>
          </cell>
          <cell r="AD467">
            <v>94441132.689999998</v>
          </cell>
          <cell r="AE467">
            <v>94441132.689999998</v>
          </cell>
          <cell r="AF467" t="str">
            <v>94441132.69</v>
          </cell>
        </row>
        <row r="468">
          <cell r="F468" t="str">
            <v>FR0011538230</v>
          </cell>
          <cell r="G468" t="str">
            <v>25678</v>
          </cell>
          <cell r="H468" t="str">
            <v>12822</v>
          </cell>
          <cell r="J468" t="str">
            <v>Share</v>
          </cell>
          <cell r="K468" t="str">
            <v>INDEUR</v>
          </cell>
          <cell r="L468" t="str">
            <v>BNP PARIBAS INDICE EURO</v>
          </cell>
          <cell r="M468" t="str">
            <v>A Share</v>
          </cell>
          <cell r="N468" t="str">
            <v>C</v>
          </cell>
          <cell r="O468">
            <v>7.9730856722000001E-3</v>
          </cell>
          <cell r="P468" t="str">
            <v>N</v>
          </cell>
          <cell r="Q468" t="str">
            <v>142822</v>
          </cell>
          <cell r="R468" t="str">
            <v>193297</v>
          </cell>
          <cell r="T468" t="str">
            <v>BM BNP PARIBAS INDICE EURO</v>
          </cell>
          <cell r="U468" t="str">
            <v>EURO STOXX 50 (NR)</v>
          </cell>
          <cell r="V468" t="str">
            <v>Official Benchmark</v>
          </cell>
          <cell r="W468" t="str">
            <v>EUR</v>
          </cell>
          <cell r="X468" t="str">
            <v>EUR</v>
          </cell>
          <cell r="Y468">
            <v>44985</v>
          </cell>
          <cell r="Z468">
            <v>41487</v>
          </cell>
          <cell r="AA468" t="str">
            <v>February 2023</v>
          </cell>
          <cell r="AB468">
            <v>239.64</v>
          </cell>
          <cell r="AD468">
            <v>21052257.219999999</v>
          </cell>
          <cell r="AE468">
            <v>101792871.52</v>
          </cell>
          <cell r="AF468" t="str">
            <v>101792871.52</v>
          </cell>
        </row>
        <row r="469">
          <cell r="F469" t="str">
            <v>FR0011548809</v>
          </cell>
          <cell r="G469" t="str">
            <v>25963</v>
          </cell>
          <cell r="H469" t="str">
            <v>140602</v>
          </cell>
          <cell r="J469" t="str">
            <v>Share</v>
          </cell>
          <cell r="K469" t="str">
            <v>COL2B</v>
          </cell>
          <cell r="L469" t="str">
            <v>COLOMBES 2 BIS</v>
          </cell>
          <cell r="M469" t="str">
            <v>Classic Share</v>
          </cell>
          <cell r="N469" t="str">
            <v>C</v>
          </cell>
          <cell r="O469">
            <v>2.0019906568000002E-3</v>
          </cell>
          <cell r="P469" t="str">
            <v>N</v>
          </cell>
          <cell r="Q469" t="str">
            <v>141727</v>
          </cell>
          <cell r="R469" t="str">
            <v>194686</v>
          </cell>
          <cell r="T469" t="str">
            <v>BENCH COLOMBES 2 BIS</v>
          </cell>
          <cell r="U469" t="str">
            <v>50%  FTSE MTS Lowest-Rated Eurozone Government Bond IG (RI) + 50% FTSE MTS Lowest-Rated Eurozone Government Bond IG 1-3Y Index (RI)</v>
          </cell>
          <cell r="V469" t="str">
            <v>Official Benchmark</v>
          </cell>
          <cell r="W469" t="str">
            <v>EUR</v>
          </cell>
          <cell r="X469" t="str">
            <v>EUR</v>
          </cell>
          <cell r="Y469">
            <v>44981</v>
          </cell>
          <cell r="Z469">
            <v>41512</v>
          </cell>
          <cell r="AA469" t="str">
            <v>February 2023</v>
          </cell>
          <cell r="AB469">
            <v>10382.65</v>
          </cell>
          <cell r="AD469">
            <v>497157671.89999998</v>
          </cell>
          <cell r="AE469">
            <v>497157671.89999998</v>
          </cell>
          <cell r="AF469" t="str">
            <v>497157671.9</v>
          </cell>
        </row>
        <row r="470">
          <cell r="F470" t="str">
            <v>FR0011550177</v>
          </cell>
          <cell r="G470" t="str">
            <v>25640</v>
          </cell>
          <cell r="H470" t="str">
            <v>141318</v>
          </cell>
          <cell r="J470" t="str">
            <v>Share</v>
          </cell>
          <cell r="K470" t="str">
            <v>ESES</v>
          </cell>
          <cell r="L470" t="str">
            <v>BNP PARIBAS EASY S&amp;P 500 UCITS ETF</v>
          </cell>
          <cell r="M470" t="str">
            <v>C</v>
          </cell>
          <cell r="N470" t="str">
            <v>C</v>
          </cell>
          <cell r="O470">
            <v>1.5011318463000001E-3</v>
          </cell>
          <cell r="P470" t="str">
            <v>N</v>
          </cell>
          <cell r="Q470" t="str">
            <v>141024</v>
          </cell>
          <cell r="R470" t="str">
            <v>194396</v>
          </cell>
          <cell r="T470" t="str">
            <v>S&amp;P 500 Composite (USD) NR</v>
          </cell>
          <cell r="U470" t="str">
            <v>S&amp;P 500 Composite (NR)</v>
          </cell>
          <cell r="V470" t="str">
            <v>Official Benchmark</v>
          </cell>
          <cell r="W470" t="str">
            <v>USD</v>
          </cell>
          <cell r="X470" t="str">
            <v>EUR</v>
          </cell>
          <cell r="Y470">
            <v>44985</v>
          </cell>
          <cell r="Z470">
            <v>39609</v>
          </cell>
          <cell r="AA470" t="str">
            <v>February 2023</v>
          </cell>
          <cell r="AB470">
            <v>15.5465</v>
          </cell>
          <cell r="AD470">
            <v>1810000498.9000001</v>
          </cell>
          <cell r="AE470">
            <v>3708761853.9400001</v>
          </cell>
          <cell r="AF470" t="str">
            <v>3708761853.94</v>
          </cell>
        </row>
        <row r="471">
          <cell r="F471" t="str">
            <v>FR0011550185</v>
          </cell>
          <cell r="G471" t="str">
            <v>25639</v>
          </cell>
          <cell r="H471" t="str">
            <v>141023</v>
          </cell>
          <cell r="J471" t="str">
            <v>Share</v>
          </cell>
          <cell r="K471" t="str">
            <v>ESES</v>
          </cell>
          <cell r="L471" t="str">
            <v>BNP PARIBAS EASY S&amp;P 500 UCITS ETF</v>
          </cell>
          <cell r="M471" t="str">
            <v>Classic Share</v>
          </cell>
          <cell r="N471" t="str">
            <v>C</v>
          </cell>
          <cell r="O471">
            <v>1.5011318294E-3</v>
          </cell>
          <cell r="P471" t="str">
            <v>N</v>
          </cell>
          <cell r="Q471" t="str">
            <v>157092</v>
          </cell>
          <cell r="R471" t="str">
            <v>194396</v>
          </cell>
          <cell r="T471" t="str">
            <v>S&amp;P 500 Composite (USD) NR</v>
          </cell>
          <cell r="U471" t="str">
            <v>S&amp;P 500 Composite (NR)</v>
          </cell>
          <cell r="V471" t="str">
            <v>Official Benchmark</v>
          </cell>
          <cell r="W471" t="str">
            <v>EUR</v>
          </cell>
          <cell r="X471" t="str">
            <v>EUR</v>
          </cell>
          <cell r="Y471">
            <v>44985</v>
          </cell>
          <cell r="Z471">
            <v>39609</v>
          </cell>
          <cell r="AA471" t="str">
            <v>February 2023</v>
          </cell>
          <cell r="AB471">
            <v>18.343299999999999</v>
          </cell>
          <cell r="AD471">
            <v>1486804892.47</v>
          </cell>
          <cell r="AE471">
            <v>3708761853.9400001</v>
          </cell>
          <cell r="AF471" t="str">
            <v>3708761853.94</v>
          </cell>
        </row>
        <row r="472">
          <cell r="F472" t="str">
            <v>FR0011550193</v>
          </cell>
          <cell r="G472" t="str">
            <v>25638</v>
          </cell>
          <cell r="H472" t="str">
            <v>141021</v>
          </cell>
          <cell r="J472" t="str">
            <v>Share</v>
          </cell>
          <cell r="K472" t="str">
            <v>ETZS</v>
          </cell>
          <cell r="L472" t="str">
            <v>BNP PARIBAS EASY STOXX EUROPE 600 UCITS ETF</v>
          </cell>
          <cell r="M472" t="str">
            <v>Classic Share</v>
          </cell>
          <cell r="N472" t="str">
            <v>C</v>
          </cell>
          <cell r="O472">
            <v>2.0020130219999999E-3</v>
          </cell>
          <cell r="P472" t="str">
            <v>N</v>
          </cell>
          <cell r="Q472" t="str">
            <v>141022</v>
          </cell>
          <cell r="R472" t="str">
            <v>194334</v>
          </cell>
          <cell r="T472" t="str">
            <v>STOXX Europe 600 (EUR) NR</v>
          </cell>
          <cell r="U472" t="str">
            <v>STOXX Europe 600 NR</v>
          </cell>
          <cell r="V472" t="str">
            <v>Official Benchmark</v>
          </cell>
          <cell r="W472" t="str">
            <v>EUR</v>
          </cell>
          <cell r="X472" t="str">
            <v>EUR</v>
          </cell>
          <cell r="Y472">
            <v>44985</v>
          </cell>
          <cell r="Z472">
            <v>39609</v>
          </cell>
          <cell r="AA472" t="str">
            <v>February 2023</v>
          </cell>
          <cell r="AB472">
            <v>13.7485</v>
          </cell>
          <cell r="AD472">
            <v>735159169.79999995</v>
          </cell>
          <cell r="AE472">
            <v>812900156.46000004</v>
          </cell>
          <cell r="AF472" t="str">
            <v>812900156.46</v>
          </cell>
        </row>
        <row r="473">
          <cell r="F473" t="str">
            <v>FR0011550672</v>
          </cell>
          <cell r="G473" t="str">
            <v>25892</v>
          </cell>
          <cell r="H473" t="str">
            <v>141021</v>
          </cell>
          <cell r="J473" t="str">
            <v>Share</v>
          </cell>
          <cell r="K473" t="str">
            <v>ETZS</v>
          </cell>
          <cell r="L473" t="str">
            <v>BNP PARIBAS EASY STOXX EUROPE 600 UCITS ETF</v>
          </cell>
          <cell r="M473" t="str">
            <v>A</v>
          </cell>
          <cell r="N473" t="str">
            <v>D</v>
          </cell>
          <cell r="O473">
            <v>2.0071178717E-3</v>
          </cell>
          <cell r="P473" t="str">
            <v>N</v>
          </cell>
          <cell r="Q473" t="str">
            <v>141022</v>
          </cell>
          <cell r="R473" t="str">
            <v>194334</v>
          </cell>
          <cell r="T473" t="str">
            <v>STOXX Europe 600 (EUR) NR</v>
          </cell>
          <cell r="U473" t="str">
            <v>STOXX Europe 600 NR</v>
          </cell>
          <cell r="V473" t="str">
            <v>Official Benchmark</v>
          </cell>
          <cell r="W473" t="str">
            <v>EUR</v>
          </cell>
          <cell r="X473" t="str">
            <v>EUR</v>
          </cell>
          <cell r="Y473">
            <v>44985</v>
          </cell>
          <cell r="Z473">
            <v>41533</v>
          </cell>
          <cell r="AA473" t="str">
            <v>February 2023</v>
          </cell>
          <cell r="AB473">
            <v>12.651199999999999</v>
          </cell>
          <cell r="AD473">
            <v>77740986.659999996</v>
          </cell>
          <cell r="AE473">
            <v>812900156.46000004</v>
          </cell>
          <cell r="AF473" t="str">
            <v>812900156.46</v>
          </cell>
        </row>
        <row r="474">
          <cell r="F474" t="str">
            <v>FR0011550680</v>
          </cell>
          <cell r="G474" t="str">
            <v>25891</v>
          </cell>
          <cell r="H474" t="str">
            <v>141318</v>
          </cell>
          <cell r="J474" t="str">
            <v>Share</v>
          </cell>
          <cell r="K474" t="str">
            <v>ESES</v>
          </cell>
          <cell r="L474" t="str">
            <v>BNP PARIBAS EASY S&amp;P 500 UCITS ETF</v>
          </cell>
          <cell r="M474" t="str">
            <v>A</v>
          </cell>
          <cell r="N474" t="str">
            <v>D</v>
          </cell>
          <cell r="O474">
            <v>1.5983200946E-3</v>
          </cell>
          <cell r="P474" t="str">
            <v>N</v>
          </cell>
          <cell r="Q474" t="str">
            <v>141024</v>
          </cell>
          <cell r="R474" t="str">
            <v>194396</v>
          </cell>
          <cell r="T474" t="str">
            <v>S&amp;P 500 Composite (USD) NR</v>
          </cell>
          <cell r="U474" t="str">
            <v>S&amp;P 500 Composite (NR)</v>
          </cell>
          <cell r="V474" t="str">
            <v>Official Benchmark</v>
          </cell>
          <cell r="W474" t="str">
            <v>USD</v>
          </cell>
          <cell r="X474" t="str">
            <v>EUR</v>
          </cell>
          <cell r="Y474">
            <v>44985</v>
          </cell>
          <cell r="Z474">
            <v>41533</v>
          </cell>
          <cell r="AA474" t="str">
            <v>February 2023</v>
          </cell>
          <cell r="AB474">
            <v>14.401999999999999</v>
          </cell>
          <cell r="AD474">
            <v>84910315.430000007</v>
          </cell>
          <cell r="AE474">
            <v>3708761853.9400001</v>
          </cell>
          <cell r="AF474" t="str">
            <v>3708761853.94</v>
          </cell>
        </row>
        <row r="475">
          <cell r="F475" t="str">
            <v>FR0011554948</v>
          </cell>
          <cell r="G475" t="str">
            <v>25912</v>
          </cell>
          <cell r="H475" t="str">
            <v>135162</v>
          </cell>
          <cell r="J475" t="str">
            <v>Share</v>
          </cell>
          <cell r="K475" t="str">
            <v>SEICEDO</v>
          </cell>
          <cell r="L475" t="str">
            <v>FONDO BNPP SEICEDOLE</v>
          </cell>
          <cell r="M475" t="str">
            <v>Type X</v>
          </cell>
          <cell r="N475" t="str">
            <v>D</v>
          </cell>
          <cell r="O475">
            <v>9.8366628700000006E-5</v>
          </cell>
          <cell r="P475" t="str">
            <v>N</v>
          </cell>
          <cell r="Q475" t="str">
            <v>153884</v>
          </cell>
          <cell r="R475" t="str">
            <v>199334</v>
          </cell>
          <cell r="T475" t="str">
            <v>EUROMTS Italian Government 1-3 (RI) 17h30</v>
          </cell>
          <cell r="U475" t="str">
            <v>FTSE MTS Italy Government 1-3yr (RI)</v>
          </cell>
          <cell r="V475" t="str">
            <v>Managment Benchmark</v>
          </cell>
          <cell r="W475" t="str">
            <v>EUR</v>
          </cell>
          <cell r="X475" t="str">
            <v>EUR</v>
          </cell>
          <cell r="Y475">
            <v>44985</v>
          </cell>
          <cell r="Z475">
            <v>41527</v>
          </cell>
          <cell r="AA475" t="str">
            <v>February 2023</v>
          </cell>
          <cell r="AB475">
            <v>112.56</v>
          </cell>
          <cell r="AD475">
            <v>112.56</v>
          </cell>
          <cell r="AE475">
            <v>57467295.229999997</v>
          </cell>
          <cell r="AF475" t="str">
            <v>57467295.23</v>
          </cell>
        </row>
        <row r="476">
          <cell r="F476" t="str">
            <v>FR0011572502</v>
          </cell>
          <cell r="G476" t="str">
            <v>26029</v>
          </cell>
          <cell r="H476" t="str">
            <v>125203</v>
          </cell>
          <cell r="J476" t="str">
            <v>Share</v>
          </cell>
          <cell r="K476" t="str">
            <v>FQPAT</v>
          </cell>
          <cell r="L476" t="str">
            <v>FUNDQUEST PATRIMOINE</v>
          </cell>
          <cell r="M476" t="str">
            <v>P share</v>
          </cell>
          <cell r="N476" t="str">
            <v>C</v>
          </cell>
          <cell r="O476">
            <v>1.00878319413E-2</v>
          </cell>
          <cell r="P476" t="str">
            <v>N</v>
          </cell>
          <cell r="Q476" t="str">
            <v>159980</v>
          </cell>
          <cell r="R476" t="str">
            <v>193962</v>
          </cell>
          <cell r="T476" t="str">
            <v>20% MSCI Europe (NR) + 60% JPM EMU (RI) + 20% Cash Index EO</v>
          </cell>
          <cell r="U476" t="str">
            <v>20% MSCI Europe (EUR) NR + 60% JPM EMU (EUR) RI + 20% Cash Index Euro Short Term Rate (EUR) RI 365 Days</v>
          </cell>
          <cell r="V476" t="str">
            <v>Performance Benchmark</v>
          </cell>
          <cell r="W476" t="str">
            <v>EUR</v>
          </cell>
          <cell r="X476" t="str">
            <v>EUR</v>
          </cell>
          <cell r="Y476">
            <v>44984</v>
          </cell>
          <cell r="Z476">
            <v>41577</v>
          </cell>
          <cell r="AA476" t="str">
            <v>February 2023</v>
          </cell>
          <cell r="AB476">
            <v>103.97</v>
          </cell>
          <cell r="AD476">
            <v>79444247.650000006</v>
          </cell>
          <cell r="AE476">
            <v>374301116.56999999</v>
          </cell>
          <cell r="AF476" t="str">
            <v>374301116.57</v>
          </cell>
        </row>
        <row r="477">
          <cell r="F477" t="str">
            <v>FR0011576610</v>
          </cell>
          <cell r="G477" t="str">
            <v>25886</v>
          </cell>
          <cell r="H477" t="str">
            <v>140713</v>
          </cell>
          <cell r="J477" t="str">
            <v>Share</v>
          </cell>
          <cell r="K477" t="str">
            <v>DEPMT1</v>
          </cell>
          <cell r="L477" t="str">
            <v>BNP PARIBAS SIGNATURE PLUS</v>
          </cell>
          <cell r="M477" t="str">
            <v>Classic Share</v>
          </cell>
          <cell r="N477" t="str">
            <v>C</v>
          </cell>
          <cell r="O477">
            <v>2.6666315138999998E-3</v>
          </cell>
          <cell r="P477" t="str">
            <v>N</v>
          </cell>
          <cell r="Q477" t="str">
            <v>169414</v>
          </cell>
          <cell r="T477" t="str">
            <v>EURIBOR 3M Capi quotidienne</v>
          </cell>
          <cell r="U477" t="str">
            <v>Cash Index EURIBOR 3 Months (RI)</v>
          </cell>
          <cell r="W477" t="str">
            <v>EUR</v>
          </cell>
          <cell r="X477" t="str">
            <v>EUR</v>
          </cell>
          <cell r="Y477">
            <v>44957</v>
          </cell>
          <cell r="Z477">
            <v>41550</v>
          </cell>
          <cell r="AA477" t="str">
            <v>January 2023</v>
          </cell>
          <cell r="AB477">
            <v>5139.6499999999996</v>
          </cell>
          <cell r="AD477">
            <v>31233897.829999998</v>
          </cell>
          <cell r="AE477">
            <v>81560482.890000001</v>
          </cell>
          <cell r="AF477" t="str">
            <v>81560482.89</v>
          </cell>
        </row>
        <row r="478">
          <cell r="F478" t="str">
            <v>FR0011576636</v>
          </cell>
          <cell r="G478" t="str">
            <v>25885</v>
          </cell>
          <cell r="H478" t="str">
            <v>140713</v>
          </cell>
          <cell r="J478" t="str">
            <v>Share</v>
          </cell>
          <cell r="K478" t="str">
            <v>DEPMT1</v>
          </cell>
          <cell r="L478" t="str">
            <v>BNP PARIBAS SIGNATURE PLUS</v>
          </cell>
          <cell r="M478" t="str">
            <v>I share</v>
          </cell>
          <cell r="N478" t="str">
            <v>C</v>
          </cell>
          <cell r="O478">
            <v>2.3011191274000002E-3</v>
          </cell>
          <cell r="P478" t="str">
            <v>N</v>
          </cell>
          <cell r="Q478" t="str">
            <v>169414</v>
          </cell>
          <cell r="T478" t="str">
            <v>EURIBOR 3M Capi quotidienne</v>
          </cell>
          <cell r="U478" t="str">
            <v>Cash Index EURIBOR 3 Months (RI)</v>
          </cell>
          <cell r="W478" t="str">
            <v>EUR</v>
          </cell>
          <cell r="X478" t="str">
            <v>EUR</v>
          </cell>
          <cell r="Y478">
            <v>44957</v>
          </cell>
          <cell r="Z478">
            <v>41550</v>
          </cell>
          <cell r="AA478" t="str">
            <v>January 2023</v>
          </cell>
          <cell r="AB478">
            <v>51616.29</v>
          </cell>
          <cell r="AD478">
            <v>50273236.07</v>
          </cell>
          <cell r="AE478">
            <v>81560482.890000001</v>
          </cell>
          <cell r="AF478" t="str">
            <v>81560482.89</v>
          </cell>
        </row>
        <row r="479">
          <cell r="F479" t="str">
            <v>FR0011594134</v>
          </cell>
          <cell r="G479" t="str">
            <v>26308</v>
          </cell>
          <cell r="H479" t="str">
            <v>7350</v>
          </cell>
          <cell r="J479" t="str">
            <v>Share</v>
          </cell>
          <cell r="K479" t="str">
            <v>FEDY</v>
          </cell>
          <cell r="L479" t="str">
            <v>BNP PARIBAS FLOREAL 70</v>
          </cell>
          <cell r="M479" t="str">
            <v>C</v>
          </cell>
          <cell r="N479" t="str">
            <v>C</v>
          </cell>
          <cell r="O479">
            <v>1.50119233984E-2</v>
          </cell>
          <cell r="P479" t="str">
            <v>N</v>
          </cell>
          <cell r="Q479" t="str">
            <v>7419</v>
          </cell>
          <cell r="R479" t="str">
            <v>193856</v>
          </cell>
          <cell r="T479" t="str">
            <v>MSCI EMU (EUR) NR (70 %) + EuroMTS Global (16:00) (EUR) RI (</v>
          </cell>
          <cell r="U479" t="str">
            <v>70% MSCI EMU (NR) + 30% EuroMTS Global (16:00) (RI)</v>
          </cell>
          <cell r="V479" t="str">
            <v>Official Benchmark</v>
          </cell>
          <cell r="W479" t="str">
            <v>EUR</v>
          </cell>
          <cell r="X479" t="str">
            <v>EUR</v>
          </cell>
          <cell r="Y479">
            <v>44985</v>
          </cell>
          <cell r="Z479">
            <v>41656</v>
          </cell>
          <cell r="AA479" t="str">
            <v>February 2023</v>
          </cell>
          <cell r="AB479">
            <v>36.130000000000003</v>
          </cell>
          <cell r="AD479">
            <v>24996131.640000001</v>
          </cell>
          <cell r="AE479">
            <v>51746309.810000002</v>
          </cell>
          <cell r="AF479" t="str">
            <v>51746309.81</v>
          </cell>
        </row>
        <row r="480">
          <cell r="F480" t="str">
            <v>FR0011628288</v>
          </cell>
          <cell r="G480" t="str">
            <v>26171</v>
          </cell>
          <cell r="H480" t="str">
            <v>132459</v>
          </cell>
          <cell r="J480" t="str">
            <v>Share</v>
          </cell>
          <cell r="K480" t="str">
            <v>CGMIC</v>
          </cell>
          <cell r="L480" t="str">
            <v>BNP PARIBAS ACTIONS PME ISR</v>
          </cell>
          <cell r="N480" t="str">
            <v>C</v>
          </cell>
          <cell r="O480">
            <v>2.1131182112100001E-2</v>
          </cell>
          <cell r="P480" t="str">
            <v>N</v>
          </cell>
          <cell r="Q480" t="str">
            <v>184016</v>
          </cell>
          <cell r="R480" t="str">
            <v>262063</v>
          </cell>
          <cell r="T480" t="str">
            <v>BM MSCI EMU Micro cap (EUR) NR (Performance)</v>
          </cell>
          <cell r="U480" t="str">
            <v>MSCI EMU Micro cap (EUR) NR</v>
          </cell>
          <cell r="V480" t="str">
            <v>Performance Benchmark</v>
          </cell>
          <cell r="W480" t="str">
            <v>EUR</v>
          </cell>
          <cell r="X480" t="str">
            <v>EUR</v>
          </cell>
          <cell r="Y480">
            <v>44985</v>
          </cell>
          <cell r="Z480">
            <v>41607</v>
          </cell>
          <cell r="AA480" t="str">
            <v>February 2023</v>
          </cell>
          <cell r="AB480">
            <v>166.95</v>
          </cell>
          <cell r="AD480">
            <v>1151988.29</v>
          </cell>
          <cell r="AE480">
            <v>145667109.72</v>
          </cell>
          <cell r="AF480" t="str">
            <v>145667109.72</v>
          </cell>
        </row>
        <row r="481">
          <cell r="F481" t="str">
            <v>FR0011628296</v>
          </cell>
          <cell r="G481" t="str">
            <v>26528</v>
          </cell>
          <cell r="H481" t="str">
            <v>135162</v>
          </cell>
          <cell r="J481" t="str">
            <v>Share</v>
          </cell>
          <cell r="K481" t="str">
            <v>SEICEDO</v>
          </cell>
          <cell r="L481" t="str">
            <v>FONDO BNPP SEICEDOLE</v>
          </cell>
          <cell r="M481" t="str">
            <v>Type P</v>
          </cell>
          <cell r="N481" t="str">
            <v>D</v>
          </cell>
          <cell r="O481">
            <v>9.0165885235999992E-3</v>
          </cell>
          <cell r="P481" t="str">
            <v>N</v>
          </cell>
          <cell r="Q481" t="str">
            <v>153884</v>
          </cell>
          <cell r="R481" t="str">
            <v>199334</v>
          </cell>
          <cell r="T481" t="str">
            <v>EUROMTS Italian Government 1-3 (RI) 17h30</v>
          </cell>
          <cell r="U481" t="str">
            <v>FTSE MTS Italy Government 1-3yr (RI)</v>
          </cell>
          <cell r="V481" t="str">
            <v>Managment Benchmark</v>
          </cell>
          <cell r="W481" t="str">
            <v>EUR</v>
          </cell>
          <cell r="X481" t="str">
            <v>EUR</v>
          </cell>
          <cell r="Y481">
            <v>44985</v>
          </cell>
          <cell r="Z481">
            <v>41665</v>
          </cell>
          <cell r="AA481" t="str">
            <v>February 2023</v>
          </cell>
          <cell r="AB481">
            <v>90.07</v>
          </cell>
          <cell r="AD481">
            <v>1968564.08</v>
          </cell>
          <cell r="AE481">
            <v>57467295.229999997</v>
          </cell>
          <cell r="AF481" t="str">
            <v>57467295.23</v>
          </cell>
        </row>
        <row r="482">
          <cell r="F482" t="str">
            <v>FR0011660984</v>
          </cell>
          <cell r="G482" t="str">
            <v>26293</v>
          </cell>
          <cell r="H482" t="str">
            <v>141366</v>
          </cell>
          <cell r="J482" t="str">
            <v>Share</v>
          </cell>
          <cell r="K482" t="str">
            <v>VHP</v>
          </cell>
          <cell r="L482" t="str">
            <v>VALENTIN HAUY PATRIMOINE</v>
          </cell>
          <cell r="M482" t="str">
            <v>A</v>
          </cell>
          <cell r="N482" t="str">
            <v>D</v>
          </cell>
          <cell r="O482">
            <v>1.6513693781999999E-3</v>
          </cell>
          <cell r="P482" t="str">
            <v>N</v>
          </cell>
          <cell r="Q482" t="str">
            <v>10770</v>
          </cell>
          <cell r="R482" t="str">
            <v>199640</v>
          </cell>
          <cell r="T482" t="str">
            <v>Bench Valentin Hauy</v>
          </cell>
          <cell r="U482" t="str">
            <v>22% FTSE EMU Government Bond (EUR) RI + 9% THOMSON REUTERS Convertible Bonds Global Focus (hedged in EUR) RI + 16% MSCI World (EUR) NR + 22% Bloomberg Barclays Euro Aggregate 1-3 Years (EUR) RI + 27.5% MSCI Europe (EUR) NR + 3.5% MSCI Emerging Markets (EUR) NR</v>
          </cell>
          <cell r="V482" t="str">
            <v>Official Benchmark</v>
          </cell>
          <cell r="W482" t="str">
            <v>EUR</v>
          </cell>
          <cell r="X482" t="str">
            <v>EUR</v>
          </cell>
          <cell r="Y482">
            <v>44985</v>
          </cell>
          <cell r="Z482">
            <v>37560</v>
          </cell>
          <cell r="AA482" t="str">
            <v>February 2023</v>
          </cell>
          <cell r="AB482">
            <v>12193.51</v>
          </cell>
          <cell r="AD482">
            <v>69430388.269999996</v>
          </cell>
          <cell r="AE482">
            <v>78502703.629999995</v>
          </cell>
          <cell r="AF482" t="str">
            <v>78502703.63</v>
          </cell>
        </row>
        <row r="483">
          <cell r="F483" t="str">
            <v>FR0011685866</v>
          </cell>
          <cell r="G483" t="str">
            <v>26530</v>
          </cell>
          <cell r="H483" t="str">
            <v>142638</v>
          </cell>
          <cell r="J483" t="str">
            <v>Share</v>
          </cell>
          <cell r="K483" t="str">
            <v>GGPCORP</v>
          </cell>
          <cell r="L483" t="str">
            <v>GENERALI GLOBAL PRIVATE CORPORATE CREDIT FUND</v>
          </cell>
          <cell r="M483" t="str">
            <v>Classic share Distri</v>
          </cell>
          <cell r="N483" t="str">
            <v>D</v>
          </cell>
          <cell r="O483">
            <v>3.6572277598000001E-3</v>
          </cell>
          <cell r="P483" t="str">
            <v>N</v>
          </cell>
          <cell r="Q483" t="str">
            <v>164669</v>
          </cell>
          <cell r="R483" t="str">
            <v>195111</v>
          </cell>
          <cell r="T483" t="str">
            <v>EURIBOR 3 Months (EUR) IO</v>
          </cell>
          <cell r="U483" t="str">
            <v>Cash Index EURIBOR 3 Months (EUR) RI</v>
          </cell>
          <cell r="V483" t="str">
            <v>Official Benchmark</v>
          </cell>
          <cell r="W483" t="str">
            <v>EUR</v>
          </cell>
          <cell r="X483" t="str">
            <v>EUR</v>
          </cell>
          <cell r="Y483">
            <v>44957</v>
          </cell>
          <cell r="Z483">
            <v>41723</v>
          </cell>
          <cell r="AA483" t="str">
            <v>January 2023</v>
          </cell>
          <cell r="AB483">
            <v>96641.4</v>
          </cell>
          <cell r="AD483">
            <v>82384965.689999998</v>
          </cell>
          <cell r="AE483">
            <v>82384965.689999998</v>
          </cell>
          <cell r="AF483" t="str">
            <v>82384965.69</v>
          </cell>
        </row>
        <row r="484">
          <cell r="F484" t="str">
            <v>FR0011693100</v>
          </cell>
          <cell r="G484" t="str">
            <v>26614</v>
          </cell>
          <cell r="H484" t="str">
            <v>132459</v>
          </cell>
          <cell r="J484" t="str">
            <v>Share</v>
          </cell>
          <cell r="K484" t="str">
            <v>CGMIC</v>
          </cell>
          <cell r="L484" t="str">
            <v>BNP PARIBAS ACTIONS PME ISR</v>
          </cell>
          <cell r="M484" t="str">
            <v>Classic Share</v>
          </cell>
          <cell r="N484" t="str">
            <v>C</v>
          </cell>
          <cell r="O484">
            <v>2.11328300463E-2</v>
          </cell>
          <cell r="P484" t="str">
            <v>N</v>
          </cell>
          <cell r="Q484" t="str">
            <v>184016</v>
          </cell>
          <cell r="R484" t="str">
            <v>262063</v>
          </cell>
          <cell r="T484" t="str">
            <v>BM MSCI EMU Micro cap (EUR) NR (Performance)</v>
          </cell>
          <cell r="U484" t="str">
            <v>MSCI EMU Micro cap (EUR) NR</v>
          </cell>
          <cell r="V484" t="str">
            <v>Performance Benchmark</v>
          </cell>
          <cell r="W484" t="str">
            <v>EUR</v>
          </cell>
          <cell r="X484" t="str">
            <v>EUR</v>
          </cell>
          <cell r="Y484">
            <v>44985</v>
          </cell>
          <cell r="Z484">
            <v>40630</v>
          </cell>
          <cell r="AA484" t="str">
            <v>February 2023</v>
          </cell>
          <cell r="AB484">
            <v>149.6</v>
          </cell>
          <cell r="AD484">
            <v>24949555.969999999</v>
          </cell>
          <cell r="AE484">
            <v>145667109.72</v>
          </cell>
          <cell r="AF484" t="str">
            <v>145667109.72</v>
          </cell>
        </row>
        <row r="485">
          <cell r="F485" t="str">
            <v>FR0011870997</v>
          </cell>
          <cell r="G485" t="str">
            <v>27124</v>
          </cell>
          <cell r="H485" t="str">
            <v>143718</v>
          </cell>
          <cell r="J485" t="str">
            <v>Share</v>
          </cell>
          <cell r="K485" t="str">
            <v>ISOISR</v>
          </cell>
          <cell r="L485" t="str">
            <v>BNP PARIBAS SOCIAL ET SOLIDAIRE</v>
          </cell>
          <cell r="M485" t="str">
            <v>Classic Share</v>
          </cell>
          <cell r="N485" t="str">
            <v>C</v>
          </cell>
          <cell r="O485">
            <v>9.5455147898999993E-3</v>
          </cell>
          <cell r="P485" t="str">
            <v>N</v>
          </cell>
          <cell r="T485" t="str">
            <v>No BM</v>
          </cell>
          <cell r="U485" t="str">
            <v>No BM</v>
          </cell>
          <cell r="W485" t="str">
            <v>EUR</v>
          </cell>
          <cell r="X485" t="str">
            <v>EUR</v>
          </cell>
          <cell r="Y485">
            <v>44985</v>
          </cell>
          <cell r="Z485">
            <v>41816</v>
          </cell>
          <cell r="AA485" t="str">
            <v>February 2023</v>
          </cell>
          <cell r="AB485">
            <v>101.57</v>
          </cell>
          <cell r="AD485">
            <v>255859984.78999999</v>
          </cell>
          <cell r="AE485">
            <v>282427057.82999998</v>
          </cell>
          <cell r="AF485" t="str">
            <v>282427057.83</v>
          </cell>
        </row>
        <row r="486">
          <cell r="F486" t="str">
            <v>FR0011871003</v>
          </cell>
          <cell r="G486" t="str">
            <v>27125</v>
          </cell>
          <cell r="H486" t="str">
            <v>143718</v>
          </cell>
          <cell r="J486" t="str">
            <v>Share</v>
          </cell>
          <cell r="K486" t="str">
            <v>ISOISR</v>
          </cell>
          <cell r="L486" t="str">
            <v>BNP PARIBAS SOCIAL ET SOLIDAIRE</v>
          </cell>
          <cell r="M486" t="str">
            <v>Type R</v>
          </cell>
          <cell r="N486" t="str">
            <v>C</v>
          </cell>
          <cell r="O486">
            <v>1.0386773195E-3</v>
          </cell>
          <cell r="P486" t="str">
            <v>N</v>
          </cell>
          <cell r="T486" t="str">
            <v>No BM</v>
          </cell>
          <cell r="U486" t="str">
            <v>No BM</v>
          </cell>
          <cell r="W486" t="str">
            <v>EUR</v>
          </cell>
          <cell r="X486" t="str">
            <v>EUR</v>
          </cell>
          <cell r="Y486">
            <v>44985</v>
          </cell>
          <cell r="Z486">
            <v>41816</v>
          </cell>
          <cell r="AA486" t="str">
            <v>February 2023</v>
          </cell>
          <cell r="AB486">
            <v>107.18</v>
          </cell>
          <cell r="AD486">
            <v>26567073.039999999</v>
          </cell>
          <cell r="AE486">
            <v>282427057.82999998</v>
          </cell>
          <cell r="AF486" t="str">
            <v>282427057.83</v>
          </cell>
        </row>
        <row r="487">
          <cell r="F487" t="str">
            <v>FR0011882372</v>
          </cell>
          <cell r="G487" t="str">
            <v>27000</v>
          </cell>
          <cell r="H487" t="str">
            <v>143906</v>
          </cell>
          <cell r="J487" t="str">
            <v>Share</v>
          </cell>
          <cell r="K487" t="str">
            <v>TQFI</v>
          </cell>
          <cell r="L487" t="str">
            <v>BNP PARIBAS MULTI-FACTOR BONDS HIGH VOL</v>
          </cell>
          <cell r="M487" t="str">
            <v>I share</v>
          </cell>
          <cell r="N487" t="str">
            <v>C</v>
          </cell>
          <cell r="O487">
            <v>1.51159376014E-2</v>
          </cell>
          <cell r="P487" t="str">
            <v>N</v>
          </cell>
          <cell r="Q487" t="str">
            <v>145588</v>
          </cell>
          <cell r="R487" t="str">
            <v>195488</v>
          </cell>
          <cell r="T487" t="str">
            <v>Bench Of THEAM QUANT FI HIGH VOL(Official)</v>
          </cell>
          <cell r="U487" t="str">
            <v>Cash Index Euro Short Term Rate (EUR) RI 365 Days</v>
          </cell>
          <cell r="V487" t="str">
            <v>Official Benchmark</v>
          </cell>
          <cell r="W487" t="str">
            <v>EUR</v>
          </cell>
          <cell r="X487" t="str">
            <v>EUR</v>
          </cell>
          <cell r="Y487">
            <v>44985</v>
          </cell>
          <cell r="Z487">
            <v>41808</v>
          </cell>
          <cell r="AA487" t="str">
            <v>February 2023</v>
          </cell>
          <cell r="AB487">
            <v>889.44</v>
          </cell>
          <cell r="AD487">
            <v>1415998.71</v>
          </cell>
          <cell r="AE487">
            <v>19998277.57</v>
          </cell>
          <cell r="AF487" t="str">
            <v>19998277.57</v>
          </cell>
        </row>
        <row r="488">
          <cell r="F488" t="str">
            <v>FR0011882380</v>
          </cell>
          <cell r="G488" t="str">
            <v>27001</v>
          </cell>
          <cell r="H488" t="str">
            <v>143906</v>
          </cell>
          <cell r="J488" t="str">
            <v>Share</v>
          </cell>
          <cell r="K488" t="str">
            <v>TQFI</v>
          </cell>
          <cell r="L488" t="str">
            <v>BNP PARIBAS MULTI-FACTOR BONDS HIGH VOL</v>
          </cell>
          <cell r="M488" t="str">
            <v>Share X</v>
          </cell>
          <cell r="N488" t="str">
            <v>C</v>
          </cell>
          <cell r="O488">
            <v>5.0125888488E-3</v>
          </cell>
          <cell r="P488" t="str">
            <v>N</v>
          </cell>
          <cell r="Q488" t="str">
            <v>145588</v>
          </cell>
          <cell r="R488" t="str">
            <v>195488</v>
          </cell>
          <cell r="T488" t="str">
            <v>Bench Of THEAM QUANT FI HIGH VOL(Official)</v>
          </cell>
          <cell r="U488" t="str">
            <v>Cash Index Euro Short Term Rate (EUR) RI 365 Days</v>
          </cell>
          <cell r="V488" t="str">
            <v>Official Benchmark</v>
          </cell>
          <cell r="W488" t="str">
            <v>EUR</v>
          </cell>
          <cell r="X488" t="str">
            <v>EUR</v>
          </cell>
          <cell r="Y488">
            <v>44985</v>
          </cell>
          <cell r="Z488">
            <v>41808</v>
          </cell>
          <cell r="AA488" t="str">
            <v>February 2023</v>
          </cell>
          <cell r="AB488">
            <v>962.36</v>
          </cell>
          <cell r="AD488">
            <v>16819364.899999999</v>
          </cell>
          <cell r="AE488">
            <v>19998277.57</v>
          </cell>
          <cell r="AF488" t="str">
            <v>19998277.57</v>
          </cell>
        </row>
        <row r="489">
          <cell r="F489" t="str">
            <v>FR0011927268</v>
          </cell>
          <cell r="G489" t="str">
            <v>27030</v>
          </cell>
          <cell r="H489" t="str">
            <v>6540</v>
          </cell>
          <cell r="J489" t="str">
            <v>Share</v>
          </cell>
          <cell r="K489" t="str">
            <v>IMMO</v>
          </cell>
          <cell r="L489" t="str">
            <v>BNP PARIBAS IMMOBILIER ISR</v>
          </cell>
          <cell r="M489" t="str">
            <v>I share</v>
          </cell>
          <cell r="N489" t="str">
            <v>C</v>
          </cell>
          <cell r="O489">
            <v>1.0143119484000001E-2</v>
          </cell>
          <cell r="P489" t="str">
            <v>N</v>
          </cell>
          <cell r="Q489" t="str">
            <v>9200</v>
          </cell>
          <cell r="R489" t="str">
            <v>194348</v>
          </cell>
          <cell r="T489" t="str">
            <v>FTSE EPRA NAREIT EUROPE 8/32</v>
          </cell>
          <cell r="U489" t="str">
            <v>FTSE EPRA NAREIT Europe 8/32 (EUR) NR (Dutch tax rate)</v>
          </cell>
          <cell r="V489" t="str">
            <v>Official Benchmark</v>
          </cell>
          <cell r="W489" t="str">
            <v>EUR</v>
          </cell>
          <cell r="X489" t="str">
            <v>EUR</v>
          </cell>
          <cell r="Y489">
            <v>44985</v>
          </cell>
          <cell r="Z489">
            <v>41820</v>
          </cell>
          <cell r="AA489" t="str">
            <v>February 2023</v>
          </cell>
          <cell r="AB489">
            <v>11867.81</v>
          </cell>
          <cell r="AD489">
            <v>5278007.7699999996</v>
          </cell>
          <cell r="AE489">
            <v>87329442.719999999</v>
          </cell>
          <cell r="AF489" t="str">
            <v>87329442.72</v>
          </cell>
        </row>
        <row r="490">
          <cell r="F490" t="str">
            <v>FR0011950583</v>
          </cell>
          <cell r="G490" t="str">
            <v>27094</v>
          </cell>
          <cell r="H490" t="str">
            <v>15003</v>
          </cell>
          <cell r="J490" t="str">
            <v>Share</v>
          </cell>
          <cell r="K490" t="str">
            <v>FUNBO</v>
          </cell>
          <cell r="L490" t="str">
            <v>FUNDQUEST BOND OPPORTUNITIES</v>
          </cell>
          <cell r="M490" t="str">
            <v>Type P</v>
          </cell>
          <cell r="N490" t="str">
            <v>D</v>
          </cell>
          <cell r="O490">
            <v>1.00482443955E-2</v>
          </cell>
          <cell r="P490" t="str">
            <v>N</v>
          </cell>
          <cell r="Q490" t="str">
            <v>140670</v>
          </cell>
          <cell r="R490" t="str">
            <v>193007</v>
          </cell>
          <cell r="T490" t="str">
            <v>BM FUNDQUEST BOND OPPORTUNITIES</v>
          </cell>
          <cell r="U490" t="str">
            <v>70% Bloomberg Euro Aggregate (EUR) RI + 30% Cash Index Euro Short Term Rate (EUR) RI 365 Days</v>
          </cell>
          <cell r="V490" t="str">
            <v>Official Benchmark</v>
          </cell>
          <cell r="W490" t="str">
            <v>EUR</v>
          </cell>
          <cell r="X490" t="str">
            <v>EUR</v>
          </cell>
          <cell r="Y490">
            <v>44984</v>
          </cell>
          <cell r="Z490">
            <v>41822</v>
          </cell>
          <cell r="AA490" t="str">
            <v>February 2023</v>
          </cell>
          <cell r="AB490">
            <v>872.36</v>
          </cell>
          <cell r="AD490">
            <v>63691244.689999998</v>
          </cell>
          <cell r="AE490">
            <v>67355367.450000003</v>
          </cell>
          <cell r="AF490" t="str">
            <v>67355367.45</v>
          </cell>
        </row>
        <row r="491">
          <cell r="F491" t="str">
            <v>FR0012031680</v>
          </cell>
          <cell r="G491" t="str">
            <v>27142</v>
          </cell>
          <cell r="H491" t="str">
            <v>144217</v>
          </cell>
          <cell r="J491" t="str">
            <v>Share</v>
          </cell>
          <cell r="K491" t="str">
            <v>MONCDM</v>
          </cell>
          <cell r="L491" t="str">
            <v>MONCEAU DUMAS</v>
          </cell>
          <cell r="M491" t="str">
            <v>Classic share Distri</v>
          </cell>
          <cell r="N491" t="str">
            <v>D</v>
          </cell>
          <cell r="O491">
            <v>7.0250101003E-3</v>
          </cell>
          <cell r="P491" t="str">
            <v>N</v>
          </cell>
          <cell r="T491" t="str">
            <v>No BM</v>
          </cell>
          <cell r="U491" t="str">
            <v>No BM</v>
          </cell>
          <cell r="W491" t="str">
            <v>EUR</v>
          </cell>
          <cell r="X491" t="str">
            <v>EUR</v>
          </cell>
          <cell r="Y491">
            <v>44957</v>
          </cell>
          <cell r="Z491">
            <v>41838</v>
          </cell>
          <cell r="AA491" t="str">
            <v>January 2023</v>
          </cell>
          <cell r="AB491">
            <v>183.69</v>
          </cell>
          <cell r="AD491">
            <v>45248305.780000001</v>
          </cell>
          <cell r="AE491">
            <v>45248426.960000001</v>
          </cell>
          <cell r="AF491" t="str">
            <v>45248426.96</v>
          </cell>
        </row>
        <row r="492">
          <cell r="F492" t="str">
            <v>FR0012033371</v>
          </cell>
          <cell r="G492" t="str">
            <v>27004</v>
          </cell>
          <cell r="H492" t="str">
            <v>144731</v>
          </cell>
          <cell r="J492" t="str">
            <v>Share</v>
          </cell>
          <cell r="K492" t="str">
            <v>FEA</v>
          </cell>
          <cell r="L492" t="str">
            <v>AFER ACTIONS PME</v>
          </cell>
          <cell r="M492" t="str">
            <v>Classic share Distri</v>
          </cell>
          <cell r="N492" t="str">
            <v>D</v>
          </cell>
          <cell r="O492">
            <v>1.46062122265E-2</v>
          </cell>
          <cell r="P492" t="str">
            <v>N</v>
          </cell>
          <cell r="Q492" t="str">
            <v>144732</v>
          </cell>
          <cell r="R492" t="str">
            <v>195375</v>
          </cell>
          <cell r="T492" t="str">
            <v>50% MSCI Europe Small Caps (RI) + 50% EMIX Smaller Euroland</v>
          </cell>
          <cell r="U492" t="str">
            <v>50% MSCI Europe Small  Caps (RI) + 50% EMIX Smaller Euroland (RI)</v>
          </cell>
          <cell r="V492" t="str">
            <v>Performance Benchmark</v>
          </cell>
          <cell r="W492" t="str">
            <v>EUR</v>
          </cell>
          <cell r="X492" t="str">
            <v>EUR</v>
          </cell>
          <cell r="Y492">
            <v>44985</v>
          </cell>
          <cell r="Z492">
            <v>41905</v>
          </cell>
          <cell r="AA492" t="str">
            <v>February 2023</v>
          </cell>
          <cell r="AB492">
            <v>185.13</v>
          </cell>
          <cell r="AD492">
            <v>310013158.16000003</v>
          </cell>
          <cell r="AE492">
            <v>376846673.41000003</v>
          </cell>
          <cell r="AF492" t="str">
            <v>376846673.41</v>
          </cell>
        </row>
        <row r="493">
          <cell r="F493" t="str">
            <v>FR0012088870</v>
          </cell>
          <cell r="G493" t="str">
            <v>27249</v>
          </cell>
          <cell r="H493" t="str">
            <v>145495</v>
          </cell>
          <cell r="J493" t="str">
            <v>Share</v>
          </cell>
          <cell r="K493" t="str">
            <v>BPCNVI</v>
          </cell>
          <cell r="L493" t="str">
            <v>BNP PARIBAS CONVICTIONS</v>
          </cell>
          <cell r="M493" t="str">
            <v>A Share</v>
          </cell>
          <cell r="N493" t="str">
            <v>C</v>
          </cell>
          <cell r="O493">
            <v>1.51133721982E-2</v>
          </cell>
          <cell r="P493" t="str">
            <v>N</v>
          </cell>
          <cell r="T493" t="str">
            <v>No BM</v>
          </cell>
          <cell r="U493" t="str">
            <v>No BM</v>
          </cell>
          <cell r="W493" t="str">
            <v>EUR</v>
          </cell>
          <cell r="X493" t="str">
            <v>EUR</v>
          </cell>
          <cell r="Y493">
            <v>44984</v>
          </cell>
          <cell r="Z493">
            <v>41988</v>
          </cell>
          <cell r="AA493" t="str">
            <v>February 2023</v>
          </cell>
          <cell r="AB493">
            <v>103.96</v>
          </cell>
          <cell r="AD493">
            <v>1021693186.05</v>
          </cell>
          <cell r="AE493">
            <v>1021693186.05</v>
          </cell>
          <cell r="AF493" t="str">
            <v>1021693186.05</v>
          </cell>
        </row>
        <row r="494">
          <cell r="F494" t="str">
            <v>FR0012098440</v>
          </cell>
          <cell r="G494" t="str">
            <v>27272</v>
          </cell>
          <cell r="H494" t="str">
            <v>139350</v>
          </cell>
          <cell r="J494" t="str">
            <v>Share</v>
          </cell>
          <cell r="K494" t="str">
            <v>HAMFL</v>
          </cell>
          <cell r="L494" t="str">
            <v>HAMELIN DIVERSIFIE FLEX II</v>
          </cell>
          <cell r="M494" t="str">
            <v>P share</v>
          </cell>
          <cell r="N494" t="str">
            <v>C</v>
          </cell>
          <cell r="O494">
            <v>1.6556712162E-3</v>
          </cell>
          <cell r="P494" t="str">
            <v>N</v>
          </cell>
          <cell r="Q494" t="str">
            <v>179633</v>
          </cell>
          <cell r="R494" t="str">
            <v>193027</v>
          </cell>
          <cell r="T494" t="str">
            <v>BM Hamelin Diversifie Flex II</v>
          </cell>
          <cell r="U494" t="str">
            <v>70% iBoxx Euro Overall (RI) + 30% MSCI EMU (NR)</v>
          </cell>
          <cell r="V494" t="str">
            <v>Official Benchmark</v>
          </cell>
          <cell r="W494" t="str">
            <v>EUR</v>
          </cell>
          <cell r="X494" t="str">
            <v>EUR</v>
          </cell>
          <cell r="Y494">
            <v>44957</v>
          </cell>
          <cell r="Z494">
            <v>42277</v>
          </cell>
          <cell r="AA494" t="str">
            <v>January 2023</v>
          </cell>
          <cell r="AB494">
            <v>117.92</v>
          </cell>
          <cell r="AD494">
            <v>1024401.48</v>
          </cell>
          <cell r="AE494">
            <v>90392196.209999993</v>
          </cell>
          <cell r="AF494" t="str">
            <v>90392196.21</v>
          </cell>
        </row>
        <row r="495">
          <cell r="F495" t="str">
            <v>FR0012182871</v>
          </cell>
          <cell r="G495" t="str">
            <v>27357</v>
          </cell>
          <cell r="H495" t="str">
            <v>8874</v>
          </cell>
          <cell r="J495" t="str">
            <v>Share</v>
          </cell>
          <cell r="K495" t="str">
            <v>APES</v>
          </cell>
          <cell r="L495" t="str">
            <v>BNP PARIBAS DEVELOPPEMENT HUMAIN</v>
          </cell>
          <cell r="M495" t="str">
            <v>Type R</v>
          </cell>
          <cell r="N495" t="str">
            <v>C</v>
          </cell>
          <cell r="O495">
            <v>4.1923488147000004E-3</v>
          </cell>
          <cell r="P495" t="str">
            <v>N</v>
          </cell>
          <cell r="Q495" t="str">
            <v>53005</v>
          </cell>
          <cell r="R495" t="str">
            <v>191937</v>
          </cell>
          <cell r="T495" t="str">
            <v>BM BNP PARIBAS DEVELOPPEMENT HUMAIN</v>
          </cell>
          <cell r="U495" t="str">
            <v>80% MSCI EMU (EUR) NR + 20% MSCI Europe ex EMU (EUR) NR</v>
          </cell>
          <cell r="V495" t="str">
            <v>Official Benchmark</v>
          </cell>
          <cell r="W495" t="str">
            <v>EUR</v>
          </cell>
          <cell r="X495" t="str">
            <v>EUR</v>
          </cell>
          <cell r="Y495">
            <v>44985</v>
          </cell>
          <cell r="Z495">
            <v>41989</v>
          </cell>
          <cell r="AA495" t="str">
            <v>February 2023</v>
          </cell>
          <cell r="AB495">
            <v>166.75</v>
          </cell>
          <cell r="AD495">
            <v>16620896.859999999</v>
          </cell>
          <cell r="AE495">
            <v>1336666353.52</v>
          </cell>
          <cell r="AF495" t="str">
            <v>1336666353.52</v>
          </cell>
        </row>
        <row r="496">
          <cell r="F496" t="str">
            <v>FR0012182889</v>
          </cell>
          <cell r="G496" t="str">
            <v>27354</v>
          </cell>
          <cell r="H496" t="str">
            <v>6540</v>
          </cell>
          <cell r="J496" t="str">
            <v>Share</v>
          </cell>
          <cell r="K496" t="str">
            <v>IMMO</v>
          </cell>
          <cell r="L496" t="str">
            <v>BNP PARIBAS IMMOBILIER ISR</v>
          </cell>
          <cell r="M496" t="str">
            <v>Type R</v>
          </cell>
          <cell r="N496" t="str">
            <v>C</v>
          </cell>
          <cell r="O496">
            <v>4.2498867620999999E-3</v>
          </cell>
          <cell r="P496" t="str">
            <v>N</v>
          </cell>
          <cell r="Q496" t="str">
            <v>9200</v>
          </cell>
          <cell r="R496" t="str">
            <v>194348</v>
          </cell>
          <cell r="T496" t="str">
            <v>FTSE EPRA NAREIT EUROPE 8/32</v>
          </cell>
          <cell r="U496" t="str">
            <v>FTSE EPRA NAREIT Europe 8/32 (EUR) NR (Dutch tax rate)</v>
          </cell>
          <cell r="V496" t="str">
            <v>Official Benchmark</v>
          </cell>
          <cell r="W496" t="str">
            <v>EUR</v>
          </cell>
          <cell r="X496" t="str">
            <v>EUR</v>
          </cell>
          <cell r="Y496">
            <v>44985</v>
          </cell>
          <cell r="Z496">
            <v>41989</v>
          </cell>
          <cell r="AA496" t="str">
            <v>February 2023</v>
          </cell>
          <cell r="AB496">
            <v>121.39</v>
          </cell>
          <cell r="AD496">
            <v>20930077.629999999</v>
          </cell>
          <cell r="AE496">
            <v>87329442.719999999</v>
          </cell>
          <cell r="AF496" t="str">
            <v>87329442.72</v>
          </cell>
        </row>
        <row r="497">
          <cell r="F497" t="str">
            <v>FR0012182897</v>
          </cell>
          <cell r="G497" t="str">
            <v>27355</v>
          </cell>
          <cell r="H497" t="str">
            <v>6544</v>
          </cell>
          <cell r="J497" t="str">
            <v>Share</v>
          </cell>
          <cell r="K497" t="str">
            <v>MIDFRA</v>
          </cell>
          <cell r="L497" t="str">
            <v>BNP PARIBAS MIDCAP FRANCE ISR</v>
          </cell>
          <cell r="M497" t="str">
            <v>Type R</v>
          </cell>
          <cell r="N497" t="str">
            <v>C</v>
          </cell>
          <cell r="O497">
            <v>8.2599365640000002E-4</v>
          </cell>
          <cell r="P497" t="str">
            <v>N</v>
          </cell>
          <cell r="Q497" t="str">
            <v>7479</v>
          </cell>
          <cell r="R497" t="str">
            <v>193771</v>
          </cell>
          <cell r="T497" t="str">
            <v>50% CAC Next 20(NR)+CAC MID 60(NR)</v>
          </cell>
          <cell r="U497" t="str">
            <v>50% CAC Mid 60 (NR) + 50% CAC Next 20 (NR)</v>
          </cell>
          <cell r="V497" t="str">
            <v>Official Benchmark</v>
          </cell>
          <cell r="W497" t="str">
            <v>EUR</v>
          </cell>
          <cell r="X497" t="str">
            <v>EUR</v>
          </cell>
          <cell r="Y497">
            <v>44985</v>
          </cell>
          <cell r="Z497">
            <v>41989</v>
          </cell>
          <cell r="AA497" t="str">
            <v>February 2023</v>
          </cell>
          <cell r="AB497">
            <v>164.53</v>
          </cell>
          <cell r="AD497">
            <v>11411.66</v>
          </cell>
          <cell r="AE497">
            <v>421213933.55000001</v>
          </cell>
          <cell r="AF497" t="str">
            <v>421213933.55</v>
          </cell>
        </row>
        <row r="498">
          <cell r="F498" t="str">
            <v>FR0012182921</v>
          </cell>
          <cell r="G498" t="str">
            <v>27356</v>
          </cell>
          <cell r="H498" t="str">
            <v>6548</v>
          </cell>
          <cell r="J498" t="str">
            <v>Share</v>
          </cell>
          <cell r="K498" t="str">
            <v>CAPLA</v>
          </cell>
          <cell r="L498" t="str">
            <v>BNP PARIBAS SMALLCAP EUROLAND ISR</v>
          </cell>
          <cell r="M498" t="str">
            <v>Type R</v>
          </cell>
          <cell r="N498" t="str">
            <v>C</v>
          </cell>
          <cell r="O498">
            <v>-7.6396135499999995E-4</v>
          </cell>
          <cell r="P498" t="str">
            <v>N</v>
          </cell>
          <cell r="Q498" t="str">
            <v>7460</v>
          </cell>
          <cell r="R498" t="str">
            <v>194232</v>
          </cell>
          <cell r="T498" t="str">
            <v>EMIX Smaller Euroland EUR NR</v>
          </cell>
          <cell r="U498" t="str">
            <v>EMIX Smaller Euroland (EUR) NR</v>
          </cell>
          <cell r="V498" t="str">
            <v>Official Benchmark</v>
          </cell>
          <cell r="W498" t="str">
            <v>EUR</v>
          </cell>
          <cell r="X498" t="str">
            <v>EUR</v>
          </cell>
          <cell r="Y498">
            <v>44985</v>
          </cell>
          <cell r="Z498">
            <v>41989</v>
          </cell>
          <cell r="AA498" t="str">
            <v>February 2023</v>
          </cell>
          <cell r="AB498">
            <v>190.96</v>
          </cell>
          <cell r="AD498">
            <v>20242.11</v>
          </cell>
          <cell r="AE498">
            <v>667274523.55999994</v>
          </cell>
          <cell r="AF498" t="str">
            <v>667274523.56</v>
          </cell>
        </row>
        <row r="499">
          <cell r="F499" t="str">
            <v>FR0012261501</v>
          </cell>
          <cell r="G499" t="str">
            <v>27458</v>
          </cell>
          <cell r="H499" t="str">
            <v>145238</v>
          </cell>
          <cell r="J499" t="str">
            <v>Share</v>
          </cell>
          <cell r="K499" t="str">
            <v>BNPSBIF</v>
          </cell>
          <cell r="L499" t="str">
            <v>BNP PARIBAS SOCIAL BUSINESS IMPACT</v>
          </cell>
          <cell r="M499" t="str">
            <v>Type R</v>
          </cell>
          <cell r="N499" t="str">
            <v>C</v>
          </cell>
          <cell r="O499">
            <v>5.0135702016999998E-3</v>
          </cell>
          <cell r="P499" t="str">
            <v>N</v>
          </cell>
          <cell r="T499" t="str">
            <v>No BM</v>
          </cell>
          <cell r="U499" t="str">
            <v>No BM</v>
          </cell>
          <cell r="W499" t="str">
            <v>EUR</v>
          </cell>
          <cell r="X499" t="str">
            <v>EUR</v>
          </cell>
          <cell r="Y499">
            <v>44957</v>
          </cell>
          <cell r="Z499">
            <v>41943</v>
          </cell>
          <cell r="AA499" t="str">
            <v>January 2023</v>
          </cell>
          <cell r="AB499">
            <v>100.17</v>
          </cell>
          <cell r="AD499">
            <v>188651260.47999999</v>
          </cell>
          <cell r="AE499">
            <v>188651260.47999999</v>
          </cell>
          <cell r="AF499" t="str">
            <v>188651260.48</v>
          </cell>
        </row>
        <row r="500">
          <cell r="F500" t="str">
            <v>FR0012384816</v>
          </cell>
          <cell r="G500" t="str">
            <v>27641</v>
          </cell>
          <cell r="H500" t="str">
            <v>146969</v>
          </cell>
          <cell r="J500" t="str">
            <v>Share</v>
          </cell>
          <cell r="K500" t="str">
            <v>ELITHED</v>
          </cell>
          <cell r="L500" t="str">
            <v>ELITE HEDGE DIVERSIFIED FUND</v>
          </cell>
          <cell r="M500" t="str">
            <v>Classic share Distri</v>
          </cell>
          <cell r="N500" t="str">
            <v>D</v>
          </cell>
          <cell r="O500">
            <v>7.0266175846000001E-3</v>
          </cell>
          <cell r="P500" t="str">
            <v>N</v>
          </cell>
          <cell r="Q500" t="str">
            <v>119074</v>
          </cell>
          <cell r="T500" t="str">
            <v>Bench FCP Elite  HEDGE Diversified Fund</v>
          </cell>
          <cell r="U500" t="str">
            <v>Bench FCP Elite  HEDGE Diversified Fund</v>
          </cell>
          <cell r="W500" t="str">
            <v>EUR</v>
          </cell>
          <cell r="X500" t="str">
            <v>EUR</v>
          </cell>
          <cell r="Y500">
            <v>44957</v>
          </cell>
          <cell r="Z500">
            <v>39472</v>
          </cell>
          <cell r="AA500" t="str">
            <v>January 2023</v>
          </cell>
          <cell r="AB500">
            <v>1107.92</v>
          </cell>
          <cell r="AD500">
            <v>23671073.609999999</v>
          </cell>
          <cell r="AE500">
            <v>23671073.609999999</v>
          </cell>
          <cell r="AF500" t="str">
            <v>23671073.61</v>
          </cell>
        </row>
        <row r="501">
          <cell r="F501" t="str">
            <v>FR0012538098</v>
          </cell>
          <cell r="G501" t="str">
            <v>27669</v>
          </cell>
          <cell r="H501" t="str">
            <v>147332</v>
          </cell>
          <cell r="J501" t="str">
            <v>Share</v>
          </cell>
          <cell r="K501" t="str">
            <v>SPDEF</v>
          </cell>
          <cell r="L501" t="str">
            <v>BNP PARIBAS MULTIGESTION ISR ACTIONS EUROPE</v>
          </cell>
          <cell r="M501" t="str">
            <v>Classic Share</v>
          </cell>
          <cell r="N501" t="str">
            <v>C</v>
          </cell>
          <cell r="O501">
            <v>1.5621084055399999E-2</v>
          </cell>
          <cell r="P501" t="str">
            <v>N</v>
          </cell>
          <cell r="Q501" t="str">
            <v>147539</v>
          </cell>
          <cell r="R501" t="str">
            <v>196014</v>
          </cell>
          <cell r="T501" t="str">
            <v>MSCI EMU (EUR)NR</v>
          </cell>
          <cell r="U501" t="str">
            <v>MSCI EMU</v>
          </cell>
          <cell r="V501" t="str">
            <v>Official Benchmark</v>
          </cell>
          <cell r="W501" t="str">
            <v>EUR</v>
          </cell>
          <cell r="X501" t="str">
            <v>EUR</v>
          </cell>
          <cell r="Y501">
            <v>44984</v>
          </cell>
          <cell r="Z501">
            <v>42095</v>
          </cell>
          <cell r="AA501" t="str">
            <v>February 2023</v>
          </cell>
          <cell r="AB501">
            <v>12150.94</v>
          </cell>
          <cell r="AD501">
            <v>105002185.26000001</v>
          </cell>
          <cell r="AE501">
            <v>105055631.59</v>
          </cell>
          <cell r="AF501" t="str">
            <v>105055631.59</v>
          </cell>
        </row>
        <row r="502">
          <cell r="F502" t="str">
            <v>FR0012538130</v>
          </cell>
          <cell r="G502" t="str">
            <v>27670</v>
          </cell>
          <cell r="H502" t="str">
            <v>147333</v>
          </cell>
          <cell r="J502" t="str">
            <v>Share</v>
          </cell>
          <cell r="K502" t="str">
            <v>SPISR</v>
          </cell>
          <cell r="L502" t="str">
            <v>BNP PARIBAS MULTIGESTION ISR ACTIONS MONDE</v>
          </cell>
          <cell r="M502" t="str">
            <v>Classic Share</v>
          </cell>
          <cell r="N502" t="str">
            <v>C</v>
          </cell>
          <cell r="O502">
            <v>1.5621084055399999E-2</v>
          </cell>
          <cell r="P502" t="str">
            <v>N</v>
          </cell>
          <cell r="Q502" t="str">
            <v>147542</v>
          </cell>
          <cell r="R502" t="str">
            <v>196018</v>
          </cell>
          <cell r="T502" t="str">
            <v>BM BNPP STRAT. PRIV. ISR ACTIONS INTERN.</v>
          </cell>
          <cell r="U502" t="str">
            <v>MSCI AC World (EUR) NR</v>
          </cell>
          <cell r="V502" t="str">
            <v>Official Benchmark</v>
          </cell>
          <cell r="W502" t="str">
            <v>EUR</v>
          </cell>
          <cell r="X502" t="str">
            <v>EUR</v>
          </cell>
          <cell r="Y502">
            <v>44984</v>
          </cell>
          <cell r="Z502">
            <v>42095</v>
          </cell>
          <cell r="AA502" t="str">
            <v>February 2023</v>
          </cell>
          <cell r="AB502">
            <v>15040.56</v>
          </cell>
          <cell r="AD502">
            <v>30018798.190000001</v>
          </cell>
          <cell r="AE502">
            <v>30018798.190000001</v>
          </cell>
          <cell r="AF502" t="str">
            <v>30018798.19</v>
          </cell>
        </row>
        <row r="503">
          <cell r="F503" t="str">
            <v>FR0012553659</v>
          </cell>
          <cell r="G503" t="str">
            <v>27688</v>
          </cell>
          <cell r="H503" t="str">
            <v>146970</v>
          </cell>
          <cell r="J503" t="str">
            <v>Share</v>
          </cell>
          <cell r="K503" t="str">
            <v>OBLIFLE</v>
          </cell>
          <cell r="L503" t="str">
            <v>CAMGESTION OBLIFLEXIBLE</v>
          </cell>
          <cell r="M503" t="str">
            <v>Classic share Distri</v>
          </cell>
          <cell r="N503" t="str">
            <v>D</v>
          </cell>
          <cell r="O503">
            <v>1.3595678699E-3</v>
          </cell>
          <cell r="P503" t="str">
            <v>N</v>
          </cell>
          <cell r="Q503" t="str">
            <v>179755</v>
          </cell>
          <cell r="R503" t="str">
            <v>195806</v>
          </cell>
          <cell r="T503" t="str">
            <v>BM CamGestion Obliflexible</v>
          </cell>
          <cell r="U503" t="str">
            <v>Bloomberg Barclays Euro Aggregate (EUR) RI</v>
          </cell>
          <cell r="V503" t="str">
            <v>Performance Benchmark</v>
          </cell>
          <cell r="W503" t="str">
            <v>EUR</v>
          </cell>
          <cell r="X503" t="str">
            <v>EUR</v>
          </cell>
          <cell r="Y503">
            <v>44985</v>
          </cell>
          <cell r="Z503">
            <v>42089</v>
          </cell>
          <cell r="AA503" t="str">
            <v>February 2023</v>
          </cell>
          <cell r="AB503">
            <v>10146.450000000001</v>
          </cell>
          <cell r="AD503">
            <v>219072081.81999999</v>
          </cell>
          <cell r="AE503">
            <v>219072081.81999999</v>
          </cell>
          <cell r="AF503" t="str">
            <v>219072081.82</v>
          </cell>
        </row>
        <row r="504">
          <cell r="F504" t="str">
            <v>FR0012584316</v>
          </cell>
          <cell r="G504" t="str">
            <v>27790</v>
          </cell>
          <cell r="H504" t="str">
            <v>141366</v>
          </cell>
          <cell r="J504" t="str">
            <v>Share</v>
          </cell>
          <cell r="K504" t="str">
            <v>VHP</v>
          </cell>
          <cell r="L504" t="str">
            <v>VALENTIN HAUY PATRIMOINE</v>
          </cell>
          <cell r="M504" t="str">
            <v>B</v>
          </cell>
          <cell r="N504" t="str">
            <v>D</v>
          </cell>
          <cell r="O504">
            <v>1.6509127538000001E-3</v>
          </cell>
          <cell r="P504" t="str">
            <v>N</v>
          </cell>
          <cell r="Q504" t="str">
            <v>10770</v>
          </cell>
          <cell r="R504" t="str">
            <v>199640</v>
          </cell>
          <cell r="T504" t="str">
            <v>Bench Valentin Hauy</v>
          </cell>
          <cell r="U504" t="str">
            <v>22% FTSE EMU Government Bond (EUR) RI + 9% THOMSON REUTERS Convertible Bonds Global Focus (hedged in EUR) RI + 16% MSCI World (EUR) NR + 22% Bloomberg Barclays Euro Aggregate 1-3 Years (EUR) RI + 27.5% MSCI Europe (EUR) NR + 3.5% MSCI Emerging Markets (EUR) NR</v>
          </cell>
          <cell r="V504" t="str">
            <v>Official Benchmark</v>
          </cell>
          <cell r="W504" t="str">
            <v>EUR</v>
          </cell>
          <cell r="X504" t="str">
            <v>EUR</v>
          </cell>
          <cell r="Y504">
            <v>44985</v>
          </cell>
          <cell r="Z504">
            <v>42082</v>
          </cell>
          <cell r="AA504" t="str">
            <v>February 2023</v>
          </cell>
          <cell r="AB504">
            <v>12822.05</v>
          </cell>
          <cell r="AD504">
            <v>5263749.2699999996</v>
          </cell>
          <cell r="AE504">
            <v>78502703.629999995</v>
          </cell>
          <cell r="AF504" t="str">
            <v>78502703.63</v>
          </cell>
        </row>
        <row r="505">
          <cell r="F505" t="str">
            <v>FR0012591592</v>
          </cell>
          <cell r="G505" t="str">
            <v>27767</v>
          </cell>
          <cell r="H505" t="str">
            <v>147329</v>
          </cell>
          <cell r="J505" t="str">
            <v>Share</v>
          </cell>
          <cell r="K505" t="str">
            <v>LINUS2</v>
          </cell>
          <cell r="L505" t="str">
            <v>BNPP EUROPEAN FLEXIBLE INCOME</v>
          </cell>
          <cell r="M505" t="str">
            <v>B</v>
          </cell>
          <cell r="N505" t="str">
            <v>D</v>
          </cell>
          <cell r="O505">
            <v>1.3853646584699999E-2</v>
          </cell>
          <cell r="P505" t="str">
            <v>N</v>
          </cell>
          <cell r="T505" t="str">
            <v>No BM</v>
          </cell>
          <cell r="U505" t="str">
            <v>No BM</v>
          </cell>
          <cell r="W505" t="str">
            <v>EUR</v>
          </cell>
          <cell r="X505" t="str">
            <v>EUR</v>
          </cell>
          <cell r="Y505">
            <v>44985</v>
          </cell>
          <cell r="Z505">
            <v>42104</v>
          </cell>
          <cell r="AA505" t="str">
            <v>February 2023</v>
          </cell>
          <cell r="AB505">
            <v>91.59</v>
          </cell>
          <cell r="AD505">
            <v>389412.9</v>
          </cell>
          <cell r="AE505">
            <v>40970535.899999999</v>
          </cell>
          <cell r="AF505" t="str">
            <v>40970535.9</v>
          </cell>
        </row>
        <row r="506">
          <cell r="F506" t="str">
            <v>FR0012591600</v>
          </cell>
          <cell r="G506" t="str">
            <v>27766</v>
          </cell>
          <cell r="H506" t="str">
            <v>147329</v>
          </cell>
          <cell r="J506" t="str">
            <v>Share</v>
          </cell>
          <cell r="K506" t="str">
            <v>LINUS2</v>
          </cell>
          <cell r="L506" t="str">
            <v>BNPP EUROPEAN FLEXIBLE INCOME</v>
          </cell>
          <cell r="M506" t="str">
            <v>A</v>
          </cell>
          <cell r="N506" t="str">
            <v>D</v>
          </cell>
          <cell r="O506">
            <v>1.3794789949599999E-2</v>
          </cell>
          <cell r="P506" t="str">
            <v>N</v>
          </cell>
          <cell r="T506" t="str">
            <v>No BM</v>
          </cell>
          <cell r="U506" t="str">
            <v>No BM</v>
          </cell>
          <cell r="W506" t="str">
            <v>EUR</v>
          </cell>
          <cell r="X506" t="str">
            <v>EUR</v>
          </cell>
          <cell r="Y506">
            <v>44985</v>
          </cell>
          <cell r="Z506">
            <v>42104</v>
          </cell>
          <cell r="AA506" t="str">
            <v>February 2023</v>
          </cell>
          <cell r="AB506">
            <v>87.42</v>
          </cell>
          <cell r="AD506">
            <v>40580928.310000002</v>
          </cell>
          <cell r="AE506">
            <v>40970535.899999999</v>
          </cell>
          <cell r="AF506" t="str">
            <v>40970535.9</v>
          </cell>
        </row>
        <row r="507">
          <cell r="F507" t="str">
            <v>FR0012598530</v>
          </cell>
          <cell r="G507" t="str">
            <v>27800</v>
          </cell>
          <cell r="H507" t="str">
            <v>124523</v>
          </cell>
          <cell r="J507" t="str">
            <v>Share</v>
          </cell>
          <cell r="K507" t="str">
            <v>FUNMO</v>
          </cell>
          <cell r="L507" t="str">
            <v>FUNDQUEST OPTIMAL SELECTION</v>
          </cell>
          <cell r="M507" t="str">
            <v>A Share</v>
          </cell>
          <cell r="N507" t="str">
            <v>C</v>
          </cell>
          <cell r="O507">
            <v>1.11175742893E-2</v>
          </cell>
          <cell r="P507" t="str">
            <v>N</v>
          </cell>
          <cell r="Q507" t="str">
            <v>140653</v>
          </cell>
          <cell r="R507" t="str">
            <v>194578</v>
          </cell>
          <cell r="T507" t="str">
            <v>Bench FUNDQUEST MODERATE (Official)</v>
          </cell>
          <cell r="U507" t="str">
            <v>70% Bloomberg Euro Aggregate (EUR) RI + 10% Cash Index Euro Short Term Rate (EUR) RI 365 Days + 5% MSCI EMU (EUR) NR + 15% MSCI AC World (EUR) NR</v>
          </cell>
          <cell r="V507" t="str">
            <v>Official Benchmark</v>
          </cell>
          <cell r="W507" t="str">
            <v>EUR</v>
          </cell>
          <cell r="X507" t="str">
            <v>EUR</v>
          </cell>
          <cell r="Y507">
            <v>44984</v>
          </cell>
          <cell r="Z507">
            <v>42145</v>
          </cell>
          <cell r="AA507" t="str">
            <v>February 2023</v>
          </cell>
          <cell r="AB507">
            <v>95.42</v>
          </cell>
          <cell r="AD507">
            <v>12242022.869999999</v>
          </cell>
          <cell r="AE507">
            <v>24263432.289999999</v>
          </cell>
          <cell r="AF507" t="str">
            <v>24263432.29</v>
          </cell>
        </row>
        <row r="508">
          <cell r="F508" t="str">
            <v>FR0012657302</v>
          </cell>
          <cell r="G508" t="str">
            <v>27813</v>
          </cell>
          <cell r="H508" t="str">
            <v>10129</v>
          </cell>
          <cell r="J508" t="str">
            <v>Share</v>
          </cell>
          <cell r="K508" t="str">
            <v>KSA</v>
          </cell>
          <cell r="L508" t="str">
            <v>BNP PARIBAS ALTERNATIF</v>
          </cell>
          <cell r="M508" t="str">
            <v>Share X</v>
          </cell>
          <cell r="N508" t="str">
            <v>C</v>
          </cell>
          <cell r="O508">
            <v>2.4657034240000001E-3</v>
          </cell>
          <cell r="P508" t="str">
            <v>N</v>
          </cell>
          <cell r="Q508" t="str">
            <v>158589</v>
          </cell>
          <cell r="R508" t="str">
            <v>199348</v>
          </cell>
          <cell r="T508" t="str">
            <v>Bench BNP Paribas Alternatif</v>
          </cell>
          <cell r="U508" t="str">
            <v>HFRI Fund of Funds Composite Index (EUR) RI</v>
          </cell>
          <cell r="V508" t="str">
            <v>Performance Benchmark</v>
          </cell>
          <cell r="W508" t="str">
            <v>EUR</v>
          </cell>
          <cell r="X508" t="str">
            <v>EUR</v>
          </cell>
          <cell r="Y508">
            <v>44957</v>
          </cell>
          <cell r="Z508">
            <v>42153</v>
          </cell>
          <cell r="AA508" t="str">
            <v>January 2023</v>
          </cell>
          <cell r="AB508">
            <v>131.72999999999999</v>
          </cell>
          <cell r="AD508">
            <v>19914804.100000001</v>
          </cell>
          <cell r="AE508">
            <v>26307339.5</v>
          </cell>
          <cell r="AF508" t="str">
            <v>26307339.5</v>
          </cell>
        </row>
        <row r="509">
          <cell r="F509" t="str">
            <v>FR0012686020</v>
          </cell>
          <cell r="G509" t="str">
            <v>27805</v>
          </cell>
          <cell r="H509" t="str">
            <v>148095</v>
          </cell>
          <cell r="J509" t="str">
            <v>Share</v>
          </cell>
          <cell r="K509" t="str">
            <v>FUETH</v>
          </cell>
          <cell r="L509" t="str">
            <v>FundQuest EthisWorld</v>
          </cell>
          <cell r="M509" t="str">
            <v>Classic share Distri</v>
          </cell>
          <cell r="N509" t="str">
            <v>D</v>
          </cell>
          <cell r="O509">
            <v>1.6637249710499999E-2</v>
          </cell>
          <cell r="P509" t="str">
            <v>N</v>
          </cell>
          <cell r="R509" t="str">
            <v>201496</v>
          </cell>
          <cell r="T509" t="str">
            <v>No BM</v>
          </cell>
          <cell r="U509" t="str">
            <v>No BM</v>
          </cell>
          <cell r="W509" t="str">
            <v>EUR</v>
          </cell>
          <cell r="X509" t="str">
            <v>EUR</v>
          </cell>
          <cell r="Y509">
            <v>44984</v>
          </cell>
          <cell r="Z509">
            <v>42167</v>
          </cell>
          <cell r="AA509" t="str">
            <v>February 2023</v>
          </cell>
          <cell r="AB509">
            <v>133.37</v>
          </cell>
          <cell r="AD509">
            <v>55584981.219999999</v>
          </cell>
          <cell r="AE509">
            <v>57463215.960000001</v>
          </cell>
          <cell r="AF509" t="str">
            <v>57463215.96</v>
          </cell>
        </row>
        <row r="510">
          <cell r="F510" t="str">
            <v>FR0012686046</v>
          </cell>
          <cell r="G510" t="str">
            <v>27806</v>
          </cell>
          <cell r="H510" t="str">
            <v>148095</v>
          </cell>
          <cell r="J510" t="str">
            <v>Share</v>
          </cell>
          <cell r="K510" t="str">
            <v>FUETH</v>
          </cell>
          <cell r="L510" t="str">
            <v>FundQuest EthisWorld</v>
          </cell>
          <cell r="M510" t="str">
            <v>B</v>
          </cell>
          <cell r="N510" t="str">
            <v>D</v>
          </cell>
          <cell r="O510">
            <v>1.6615215191499999E-2</v>
          </cell>
          <cell r="P510" t="str">
            <v>N</v>
          </cell>
          <cell r="R510" t="str">
            <v>201496</v>
          </cell>
          <cell r="T510" t="str">
            <v>No BM</v>
          </cell>
          <cell r="U510" t="str">
            <v>No BM</v>
          </cell>
          <cell r="W510" t="str">
            <v>EUR</v>
          </cell>
          <cell r="X510" t="str">
            <v>EUR</v>
          </cell>
          <cell r="Y510">
            <v>44984</v>
          </cell>
          <cell r="Z510">
            <v>42167</v>
          </cell>
          <cell r="AA510" t="str">
            <v>February 2023</v>
          </cell>
          <cell r="AB510">
            <v>133.75</v>
          </cell>
          <cell r="AD510">
            <v>1878234.74</v>
          </cell>
          <cell r="AE510">
            <v>57463215.960000001</v>
          </cell>
          <cell r="AF510" t="str">
            <v>57463215.96</v>
          </cell>
        </row>
        <row r="511">
          <cell r="F511" t="str">
            <v>FR0012688430</v>
          </cell>
          <cell r="G511" t="str">
            <v>27832</v>
          </cell>
          <cell r="H511" t="str">
            <v>147919</v>
          </cell>
          <cell r="J511" t="str">
            <v>Share</v>
          </cell>
          <cell r="K511" t="str">
            <v>DEPMT1</v>
          </cell>
          <cell r="L511" t="str">
            <v>BNP PARIBAS SIGNATURE PLUS</v>
          </cell>
          <cell r="M511" t="str">
            <v>IH USD</v>
          </cell>
          <cell r="N511" t="str">
            <v>C</v>
          </cell>
          <cell r="O511">
            <v>2.2024282793E-3</v>
          </cell>
          <cell r="P511" t="str">
            <v>Y</v>
          </cell>
          <cell r="Q511" t="str">
            <v>149105</v>
          </cell>
          <cell r="T511" t="str">
            <v>BM BNP Paribas Deposit Moyen Terme Plus (H USD)</v>
          </cell>
          <cell r="U511" t="str">
            <v>EURIBOR 3 Months (Hedged in USD) RI</v>
          </cell>
          <cell r="W511" t="str">
            <v>USD</v>
          </cell>
          <cell r="X511" t="str">
            <v>EUR</v>
          </cell>
          <cell r="Y511">
            <v>44984</v>
          </cell>
          <cell r="Z511">
            <v>42127</v>
          </cell>
          <cell r="AA511" t="str">
            <v>February 2023</v>
          </cell>
          <cell r="AB511">
            <v>58152.06</v>
          </cell>
          <cell r="AD511">
            <v>58152.07</v>
          </cell>
          <cell r="AE511">
            <v>60607042.380000003</v>
          </cell>
          <cell r="AF511" t="str">
            <v>60607042.38</v>
          </cell>
        </row>
        <row r="512">
          <cell r="F512" t="str">
            <v>FR0012711950</v>
          </cell>
          <cell r="G512" t="str">
            <v>27791</v>
          </cell>
          <cell r="H512" t="str">
            <v>149248</v>
          </cell>
          <cell r="J512" t="str">
            <v>Share</v>
          </cell>
          <cell r="K512" t="str">
            <v>FPSFPE</v>
          </cell>
          <cell r="L512" t="str">
            <v>BNP PARIBAS FPS FPE</v>
          </cell>
          <cell r="M512" t="str">
            <v>I share distri</v>
          </cell>
          <cell r="N512" t="str">
            <v>D</v>
          </cell>
          <cell r="O512">
            <v>4.5109897231999999E-3</v>
          </cell>
          <cell r="P512" t="str">
            <v>N</v>
          </cell>
          <cell r="Q512" t="str">
            <v>180262</v>
          </cell>
          <cell r="R512" t="str">
            <v>197153</v>
          </cell>
          <cell r="T512" t="str">
            <v>BM Euribor 3 Months EUR RI (Off)</v>
          </cell>
          <cell r="U512" t="str">
            <v>Cash Index EURIBOR 3 Months (EUR) RI</v>
          </cell>
          <cell r="V512" t="str">
            <v>Official Benchmark</v>
          </cell>
          <cell r="W512" t="str">
            <v>EUR</v>
          </cell>
          <cell r="X512" t="str">
            <v>EUR</v>
          </cell>
          <cell r="Y512">
            <v>44957</v>
          </cell>
          <cell r="Z512">
            <v>42216</v>
          </cell>
          <cell r="AA512" t="str">
            <v>January 2023</v>
          </cell>
          <cell r="AB512">
            <v>9864.5499999999993</v>
          </cell>
          <cell r="AD512">
            <v>21706218.539999999</v>
          </cell>
          <cell r="AE512">
            <v>101273270.42</v>
          </cell>
          <cell r="AF512" t="str">
            <v>101273270.42</v>
          </cell>
        </row>
        <row r="513">
          <cell r="F513" t="str">
            <v>FR0012711968</v>
          </cell>
          <cell r="G513" t="str">
            <v>28033</v>
          </cell>
          <cell r="H513" t="str">
            <v>149248</v>
          </cell>
          <cell r="J513" t="str">
            <v>Share</v>
          </cell>
          <cell r="K513" t="str">
            <v>FPSFPE</v>
          </cell>
          <cell r="L513" t="str">
            <v>BNP PARIBAS FPS FPE</v>
          </cell>
          <cell r="M513" t="str">
            <v>Type R Distri</v>
          </cell>
          <cell r="N513" t="str">
            <v>D</v>
          </cell>
          <cell r="O513">
            <v>3.6863178026999999E-3</v>
          </cell>
          <cell r="P513" t="str">
            <v>N</v>
          </cell>
          <cell r="Q513" t="str">
            <v>180262</v>
          </cell>
          <cell r="R513" t="str">
            <v>197153</v>
          </cell>
          <cell r="T513" t="str">
            <v>BM Euribor 3 Months EUR RI (Off)</v>
          </cell>
          <cell r="U513" t="str">
            <v>Cash Index EURIBOR 3 Months (EUR) RI</v>
          </cell>
          <cell r="V513" t="str">
            <v>Official Benchmark</v>
          </cell>
          <cell r="W513" t="str">
            <v>EUR</v>
          </cell>
          <cell r="X513" t="str">
            <v>EUR</v>
          </cell>
          <cell r="Y513">
            <v>44957</v>
          </cell>
          <cell r="Z513">
            <v>42216</v>
          </cell>
          <cell r="AA513" t="str">
            <v>January 2023</v>
          </cell>
          <cell r="AB513">
            <v>9868.9599999999991</v>
          </cell>
          <cell r="AD513">
            <v>23677552.59</v>
          </cell>
          <cell r="AE513">
            <v>101273270.42</v>
          </cell>
          <cell r="AF513" t="str">
            <v>101273270.42</v>
          </cell>
        </row>
        <row r="514">
          <cell r="F514" t="str">
            <v>FR0012711976</v>
          </cell>
          <cell r="G514" t="str">
            <v>28032</v>
          </cell>
          <cell r="H514" t="str">
            <v>149248</v>
          </cell>
          <cell r="J514" t="str">
            <v>Share</v>
          </cell>
          <cell r="K514" t="str">
            <v>FPSFPE</v>
          </cell>
          <cell r="L514" t="str">
            <v>BNP PARIBAS FPS FPE</v>
          </cell>
          <cell r="M514" t="str">
            <v>I plus Share</v>
          </cell>
          <cell r="N514" t="str">
            <v>D</v>
          </cell>
          <cell r="O514">
            <v>3.6842274114999999E-3</v>
          </cell>
          <cell r="P514" t="str">
            <v>N</v>
          </cell>
          <cell r="Q514" t="str">
            <v>180262</v>
          </cell>
          <cell r="R514" t="str">
            <v>197153</v>
          </cell>
          <cell r="T514" t="str">
            <v>BM Euribor 3 Months EUR RI (Off)</v>
          </cell>
          <cell r="U514" t="str">
            <v>Cash Index EURIBOR 3 Months (EUR) RI</v>
          </cell>
          <cell r="V514" t="str">
            <v>Official Benchmark</v>
          </cell>
          <cell r="W514" t="str">
            <v>EUR</v>
          </cell>
          <cell r="X514" t="str">
            <v>EUR</v>
          </cell>
          <cell r="Y514">
            <v>44957</v>
          </cell>
          <cell r="Z514">
            <v>42216</v>
          </cell>
          <cell r="AA514" t="str">
            <v>January 2023</v>
          </cell>
          <cell r="AB514">
            <v>9868.99</v>
          </cell>
          <cell r="AD514">
            <v>55889499.289999999</v>
          </cell>
          <cell r="AE514">
            <v>101273270.42</v>
          </cell>
          <cell r="AF514" t="str">
            <v>101273270.42</v>
          </cell>
        </row>
        <row r="515">
          <cell r="F515" t="str">
            <v>FR0012722882</v>
          </cell>
          <cell r="G515" t="str">
            <v>27863</v>
          </cell>
          <cell r="H515" t="str">
            <v>149224</v>
          </cell>
          <cell r="J515" t="str">
            <v>Share</v>
          </cell>
          <cell r="K515" t="str">
            <v>INDAN</v>
          </cell>
          <cell r="L515" t="str">
            <v>BNP PARIBAS INDICE AMERIQUE DU NORD</v>
          </cell>
          <cell r="M515" t="str">
            <v>Classic Hedged EUR</v>
          </cell>
          <cell r="N515" t="str">
            <v>C</v>
          </cell>
          <cell r="O515">
            <v>8.0322707370000003E-3</v>
          </cell>
          <cell r="P515" t="str">
            <v>Y</v>
          </cell>
          <cell r="Q515" t="str">
            <v>147689</v>
          </cell>
          <cell r="R515" t="str">
            <v>193721</v>
          </cell>
          <cell r="T515" t="str">
            <v>BM BNP PARIBAS INDICE AMERIQUE DU NORD</v>
          </cell>
          <cell r="U515" t="str">
            <v>S&amp;P 500 (EUR Hedged) NR</v>
          </cell>
          <cell r="V515" t="str">
            <v>Official Benchmark</v>
          </cell>
          <cell r="W515" t="str">
            <v>EUR</v>
          </cell>
          <cell r="X515" t="str">
            <v>EUR</v>
          </cell>
          <cell r="Y515">
            <v>44985</v>
          </cell>
          <cell r="Z515">
            <v>42211</v>
          </cell>
          <cell r="AA515" t="str">
            <v>February 2023</v>
          </cell>
          <cell r="AB515">
            <v>179.8</v>
          </cell>
          <cell r="AD515">
            <v>70639951.439999998</v>
          </cell>
          <cell r="AE515">
            <v>285106433.13999999</v>
          </cell>
          <cell r="AF515" t="str">
            <v>285106433.14</v>
          </cell>
        </row>
        <row r="516">
          <cell r="F516" t="str">
            <v>FR0012739431</v>
          </cell>
          <cell r="G516" t="str">
            <v>27772</v>
          </cell>
          <cell r="H516" t="str">
            <v>10677</v>
          </cell>
          <cell r="J516" t="str">
            <v>Share</v>
          </cell>
          <cell r="K516" t="str">
            <v>ETDS</v>
          </cell>
          <cell r="L516" t="str">
            <v>BNP PARIBAS EASY EURO STOXX 50 UCITS ETF</v>
          </cell>
          <cell r="M516" t="str">
            <v>C</v>
          </cell>
          <cell r="N516" t="str">
            <v>C</v>
          </cell>
          <cell r="O516">
            <v>1.8016295363E-3</v>
          </cell>
          <cell r="P516" t="str">
            <v>N</v>
          </cell>
          <cell r="Q516" t="str">
            <v>142102</v>
          </cell>
          <cell r="R516" t="str">
            <v>196313</v>
          </cell>
          <cell r="T516" t="str">
            <v>Bench EasyETF Euro Stoxx 50</v>
          </cell>
          <cell r="U516" t="str">
            <v>EURO STOXX 50 (NR)</v>
          </cell>
          <cell r="V516" t="str">
            <v>Official Benchmark</v>
          </cell>
          <cell r="W516" t="str">
            <v>EUR</v>
          </cell>
          <cell r="X516" t="str">
            <v>EUR</v>
          </cell>
          <cell r="Y516">
            <v>44985</v>
          </cell>
          <cell r="Z516">
            <v>36980</v>
          </cell>
          <cell r="AA516" t="str">
            <v>February 2023</v>
          </cell>
          <cell r="AB516">
            <v>12.5688</v>
          </cell>
          <cell r="AD516">
            <v>247511068.74000001</v>
          </cell>
          <cell r="AE516">
            <v>457540508.00999999</v>
          </cell>
          <cell r="AF516" t="str">
            <v>457540508.01</v>
          </cell>
        </row>
        <row r="517">
          <cell r="F517" t="str">
            <v>FR0012740983</v>
          </cell>
          <cell r="G517" t="str">
            <v>27773</v>
          </cell>
          <cell r="H517" t="str">
            <v>10677</v>
          </cell>
          <cell r="J517" t="str">
            <v>Share</v>
          </cell>
          <cell r="K517" t="str">
            <v>ETDS</v>
          </cell>
          <cell r="L517" t="str">
            <v>BNP PARIBAS EASY EURO STOXX 50 UCITS ETF</v>
          </cell>
          <cell r="M517" t="str">
            <v>D</v>
          </cell>
          <cell r="N517" t="str">
            <v>D</v>
          </cell>
          <cell r="O517">
            <v>1.7988858210999999E-3</v>
          </cell>
          <cell r="P517" t="str">
            <v>N</v>
          </cell>
          <cell r="Q517" t="str">
            <v>142102</v>
          </cell>
          <cell r="R517" t="str">
            <v>196313</v>
          </cell>
          <cell r="T517" t="str">
            <v>Bench EasyETF Euro Stoxx 50</v>
          </cell>
          <cell r="U517" t="str">
            <v>EURO STOXX 50 (NR)</v>
          </cell>
          <cell r="V517" t="str">
            <v>Official Benchmark</v>
          </cell>
          <cell r="W517" t="str">
            <v>EUR</v>
          </cell>
          <cell r="X517" t="str">
            <v>EUR</v>
          </cell>
          <cell r="Y517">
            <v>44985</v>
          </cell>
          <cell r="Z517">
            <v>39864</v>
          </cell>
          <cell r="AA517" t="str">
            <v>February 2023</v>
          </cell>
          <cell r="AB517">
            <v>10.6182</v>
          </cell>
          <cell r="AD517">
            <v>210029439.27000001</v>
          </cell>
          <cell r="AE517">
            <v>457540508.00999999</v>
          </cell>
          <cell r="AF517" t="str">
            <v>457540508.01</v>
          </cell>
        </row>
        <row r="518">
          <cell r="F518" t="str">
            <v>FR0012817575</v>
          </cell>
          <cell r="G518" t="str">
            <v>41381</v>
          </cell>
          <cell r="H518" t="str">
            <v>160437</v>
          </cell>
          <cell r="J518" t="str">
            <v>Share</v>
          </cell>
          <cell r="K518" t="str">
            <v>MYRUFF</v>
          </cell>
          <cell r="L518" t="str">
            <v>GLOBAL REACTIF M</v>
          </cell>
          <cell r="M518" t="str">
            <v>Classic Share</v>
          </cell>
          <cell r="N518" t="str">
            <v>C</v>
          </cell>
          <cell r="O518">
            <v>5.0125888488E-3</v>
          </cell>
          <cell r="P518" t="str">
            <v>N</v>
          </cell>
          <cell r="T518" t="str">
            <v>No BM</v>
          </cell>
          <cell r="U518" t="str">
            <v>No BM</v>
          </cell>
          <cell r="W518" t="str">
            <v>EUR</v>
          </cell>
          <cell r="X518" t="str">
            <v>EUR</v>
          </cell>
          <cell r="Y518">
            <v>44957</v>
          </cell>
          <cell r="Z518">
            <v>42794</v>
          </cell>
          <cell r="AA518" t="str">
            <v>January 2023</v>
          </cell>
          <cell r="AB518">
            <v>997.37</v>
          </cell>
          <cell r="AD518">
            <v>24085920.199999999</v>
          </cell>
          <cell r="AE518">
            <v>24085920.199999999</v>
          </cell>
          <cell r="AF518" t="str">
            <v>24085920.2</v>
          </cell>
        </row>
        <row r="519">
          <cell r="F519" t="str">
            <v>FR0012915635</v>
          </cell>
          <cell r="G519" t="str">
            <v>28212</v>
          </cell>
          <cell r="H519" t="str">
            <v>151921</v>
          </cell>
          <cell r="J519" t="str">
            <v>Share</v>
          </cell>
          <cell r="K519" t="str">
            <v>FDNC</v>
          </cell>
          <cell r="L519" t="str">
            <v>FDNC Actions US</v>
          </cell>
          <cell r="M519" t="str">
            <v>Classic share Distri</v>
          </cell>
          <cell r="N519" t="str">
            <v>D</v>
          </cell>
          <cell r="O519">
            <v>5.9680083327999997E-3</v>
          </cell>
          <cell r="P519" t="str">
            <v>N</v>
          </cell>
          <cell r="Q519" t="str">
            <v>153172</v>
          </cell>
          <cell r="R519" t="str">
            <v>196619</v>
          </cell>
          <cell r="T519" t="str">
            <v>S&amp;P 500 Composite  NR</v>
          </cell>
          <cell r="U519" t="str">
            <v>S&amp;P 500 (NR)</v>
          </cell>
          <cell r="V519" t="str">
            <v>Official Benchmark</v>
          </cell>
          <cell r="W519" t="str">
            <v>EUR</v>
          </cell>
          <cell r="X519" t="str">
            <v>EUR</v>
          </cell>
          <cell r="Y519">
            <v>44953</v>
          </cell>
          <cell r="Z519">
            <v>42292</v>
          </cell>
          <cell r="AA519" t="str">
            <v>January 2023</v>
          </cell>
          <cell r="AB519">
            <v>189.83</v>
          </cell>
          <cell r="AD519">
            <v>65467565.539999999</v>
          </cell>
          <cell r="AE519">
            <v>65467565.539999999</v>
          </cell>
          <cell r="AF519" t="str">
            <v>65467565.54</v>
          </cell>
        </row>
        <row r="520">
          <cell r="F520" t="str">
            <v>FR0013041530</v>
          </cell>
          <cell r="G520" t="str">
            <v>28473</v>
          </cell>
          <cell r="H520" t="str">
            <v>153506</v>
          </cell>
          <cell r="J520" t="str">
            <v>Share</v>
          </cell>
          <cell r="K520" t="str">
            <v>ESES</v>
          </cell>
          <cell r="L520" t="str">
            <v>BNP PARIBAS EASY S&amp;P 500 UCITS ETF</v>
          </cell>
          <cell r="M520" t="str">
            <v>H HEDGE</v>
          </cell>
          <cell r="N520" t="str">
            <v>C</v>
          </cell>
          <cell r="O520">
            <v>1.5011318463000001E-3</v>
          </cell>
          <cell r="P520" t="str">
            <v>Y</v>
          </cell>
          <cell r="Q520" t="str">
            <v>158900</v>
          </cell>
          <cell r="R520" t="str">
            <v>194396</v>
          </cell>
          <cell r="T520" t="str">
            <v>BM BNP Paribas Easy S&amp;P 500 UCITS ETF H EUR</v>
          </cell>
          <cell r="U520" t="str">
            <v>S&amp;P 500 Composite (EUR Hedged) NR</v>
          </cell>
          <cell r="V520" t="str">
            <v>Official Benchmark</v>
          </cell>
          <cell r="W520" t="str">
            <v>EUR</v>
          </cell>
          <cell r="X520" t="str">
            <v>EUR</v>
          </cell>
          <cell r="Y520">
            <v>44985</v>
          </cell>
          <cell r="Z520">
            <v>42305</v>
          </cell>
          <cell r="AA520" t="str">
            <v>February 2023</v>
          </cell>
          <cell r="AB520">
            <v>13.2662</v>
          </cell>
          <cell r="AD520">
            <v>435148084.20999998</v>
          </cell>
          <cell r="AE520">
            <v>3708761853.9400001</v>
          </cell>
          <cell r="AF520" t="str">
            <v>3708761853.94</v>
          </cell>
        </row>
        <row r="521">
          <cell r="F521" t="str">
            <v>FR0013049426</v>
          </cell>
          <cell r="G521" t="str">
            <v>28420</v>
          </cell>
          <cell r="H521" t="str">
            <v>155427</v>
          </cell>
          <cell r="J521" t="str">
            <v>Share</v>
          </cell>
          <cell r="K521" t="str">
            <v>RET36</v>
          </cell>
          <cell r="L521" t="str">
            <v>BNP Paribas Perspectives 2034-2036</v>
          </cell>
          <cell r="M521" t="str">
            <v>Classic Share</v>
          </cell>
          <cell r="N521" t="str">
            <v>C</v>
          </cell>
          <cell r="O521">
            <v>1.20726832492E-2</v>
          </cell>
          <cell r="P521" t="str">
            <v>N</v>
          </cell>
          <cell r="T521" t="str">
            <v>No BM</v>
          </cell>
          <cell r="U521" t="str">
            <v>No BM</v>
          </cell>
          <cell r="W521" t="str">
            <v>EUR</v>
          </cell>
          <cell r="X521" t="str">
            <v>EUR</v>
          </cell>
          <cell r="Y521">
            <v>44985</v>
          </cell>
          <cell r="Z521">
            <v>42446</v>
          </cell>
          <cell r="AA521" t="str">
            <v>February 2023</v>
          </cell>
          <cell r="AB521">
            <v>21.522200000000002</v>
          </cell>
          <cell r="AD521">
            <v>59063839.009999998</v>
          </cell>
          <cell r="AE521">
            <v>106778714.31</v>
          </cell>
          <cell r="AF521" t="str">
            <v>106778714.31</v>
          </cell>
        </row>
        <row r="522">
          <cell r="F522" t="str">
            <v>FR0013049442</v>
          </cell>
          <cell r="G522" t="str">
            <v>28419</v>
          </cell>
          <cell r="H522" t="str">
            <v>155427</v>
          </cell>
          <cell r="J522" t="str">
            <v>Share</v>
          </cell>
          <cell r="K522" t="str">
            <v>RET36</v>
          </cell>
          <cell r="L522" t="str">
            <v>BNP Paribas Perspectives 2034-2036</v>
          </cell>
          <cell r="M522" t="str">
            <v>I share</v>
          </cell>
          <cell r="N522" t="str">
            <v>C</v>
          </cell>
          <cell r="O522">
            <v>6.0239610546000003E-3</v>
          </cell>
          <cell r="P522" t="str">
            <v>N</v>
          </cell>
          <cell r="T522" t="str">
            <v>No BM</v>
          </cell>
          <cell r="U522" t="str">
            <v>No BM</v>
          </cell>
          <cell r="W522" t="str">
            <v>EUR</v>
          </cell>
          <cell r="X522" t="str">
            <v>EUR</v>
          </cell>
          <cell r="Y522">
            <v>44985</v>
          </cell>
          <cell r="Z522">
            <v>42465</v>
          </cell>
          <cell r="AA522" t="str">
            <v>February 2023</v>
          </cell>
          <cell r="AB522">
            <v>22.894300000000001</v>
          </cell>
          <cell r="AD522">
            <v>36772884.439999998</v>
          </cell>
          <cell r="AE522">
            <v>106778714.31</v>
          </cell>
          <cell r="AF522" t="str">
            <v>106778714.31</v>
          </cell>
        </row>
        <row r="523">
          <cell r="F523" t="str">
            <v>FR0013057122</v>
          </cell>
          <cell r="G523" t="str">
            <v>28474</v>
          </cell>
          <cell r="H523" t="str">
            <v>154592</v>
          </cell>
          <cell r="J523" t="str">
            <v>Share</v>
          </cell>
          <cell r="K523" t="str">
            <v>CG2035</v>
          </cell>
          <cell r="L523" t="str">
            <v>BNP Paribas GÃ¤ËnÃ¤Ëration 2031-35</v>
          </cell>
          <cell r="M523" t="str">
            <v>Type R</v>
          </cell>
          <cell r="N523" t="str">
            <v>C</v>
          </cell>
          <cell r="O523">
            <v>7.0534609194999997E-3</v>
          </cell>
          <cell r="P523" t="str">
            <v>N</v>
          </cell>
          <cell r="Q523" t="str">
            <v>179440</v>
          </cell>
          <cell r="R523" t="str">
            <v>196997</v>
          </cell>
          <cell r="T523" t="str">
            <v>BM BNP Paribas Generation 2031-35 (Official)</v>
          </cell>
          <cell r="U523"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523" t="str">
            <v>Official Benchmark</v>
          </cell>
          <cell r="W523" t="str">
            <v>EUR</v>
          </cell>
          <cell r="X523" t="str">
            <v>EUR</v>
          </cell>
          <cell r="Y523">
            <v>44985</v>
          </cell>
          <cell r="Z523">
            <v>42410</v>
          </cell>
          <cell r="AA523" t="str">
            <v>February 2023</v>
          </cell>
          <cell r="AB523">
            <v>218.73</v>
          </cell>
          <cell r="AD523">
            <v>72746651.379999995</v>
          </cell>
          <cell r="AE523">
            <v>124617785.43000001</v>
          </cell>
          <cell r="AF523" t="str">
            <v>124617785.43</v>
          </cell>
        </row>
        <row r="524">
          <cell r="F524" t="str">
            <v>FR0013057130</v>
          </cell>
          <cell r="G524" t="str">
            <v>28475</v>
          </cell>
          <cell r="H524" t="str">
            <v>154592</v>
          </cell>
          <cell r="J524" t="str">
            <v>Share</v>
          </cell>
          <cell r="K524" t="str">
            <v>CG2035</v>
          </cell>
          <cell r="L524" t="str">
            <v>BNP Paribas GÃ¤ËnÃ¤Ëration 2031-35</v>
          </cell>
          <cell r="M524" t="str">
            <v>Classic Share</v>
          </cell>
          <cell r="N524" t="str">
            <v>C</v>
          </cell>
          <cell r="O524">
            <v>7.0246907942000001E-3</v>
          </cell>
          <cell r="P524" t="str">
            <v>N</v>
          </cell>
          <cell r="Q524" t="str">
            <v>179440</v>
          </cell>
          <cell r="R524" t="str">
            <v>196997</v>
          </cell>
          <cell r="T524" t="str">
            <v>BM BNP Paribas Generation 2031-35 (Official)</v>
          </cell>
          <cell r="U524"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524" t="str">
            <v>Official Benchmark</v>
          </cell>
          <cell r="W524" t="str">
            <v>EUR</v>
          </cell>
          <cell r="X524" t="str">
            <v>EUR</v>
          </cell>
          <cell r="Y524">
            <v>44985</v>
          </cell>
          <cell r="Z524">
            <v>42410</v>
          </cell>
          <cell r="AA524" t="str">
            <v>February 2023</v>
          </cell>
          <cell r="AB524">
            <v>158.05000000000001</v>
          </cell>
          <cell r="AD524">
            <v>35957615.670000002</v>
          </cell>
          <cell r="AE524">
            <v>124617785.43000001</v>
          </cell>
          <cell r="AF524" t="str">
            <v>124617785.43</v>
          </cell>
        </row>
        <row r="525">
          <cell r="F525" t="str">
            <v>FR0013058013</v>
          </cell>
          <cell r="G525" t="str">
            <v>28570</v>
          </cell>
          <cell r="H525" t="str">
            <v>154022</v>
          </cell>
          <cell r="J525" t="str">
            <v>Share</v>
          </cell>
          <cell r="K525" t="str">
            <v>CARDCP</v>
          </cell>
          <cell r="L525" t="str">
            <v>CARDIF COUNTRIES CONVICTIONS</v>
          </cell>
          <cell r="M525" t="str">
            <v>I share distri</v>
          </cell>
          <cell r="N525" t="str">
            <v>D</v>
          </cell>
          <cell r="O525">
            <v>5.0125545793000001E-3</v>
          </cell>
          <cell r="P525" t="str">
            <v>N</v>
          </cell>
          <cell r="Q525" t="str">
            <v>154645</v>
          </cell>
          <cell r="R525" t="str">
            <v>196952</v>
          </cell>
          <cell r="T525" t="str">
            <v>BM Cardif Countries Convictions</v>
          </cell>
          <cell r="U525" t="str">
            <v>MSCI Emerging Markets (EUR) NR</v>
          </cell>
          <cell r="V525" t="str">
            <v>Official Benchmark</v>
          </cell>
          <cell r="W525" t="str">
            <v>EUR</v>
          </cell>
          <cell r="X525" t="str">
            <v>EUR</v>
          </cell>
          <cell r="Y525">
            <v>44984</v>
          </cell>
          <cell r="Z525">
            <v>42384</v>
          </cell>
          <cell r="AA525" t="str">
            <v>February 2023</v>
          </cell>
          <cell r="AB525">
            <v>146.37</v>
          </cell>
          <cell r="AD525">
            <v>36593212.979999997</v>
          </cell>
          <cell r="AE525">
            <v>36726527.170000002</v>
          </cell>
          <cell r="AF525" t="str">
            <v>36726527.17</v>
          </cell>
        </row>
        <row r="526">
          <cell r="F526" t="str">
            <v>FR0013058021</v>
          </cell>
          <cell r="G526" t="str">
            <v>28571</v>
          </cell>
          <cell r="H526" t="str">
            <v>154022</v>
          </cell>
          <cell r="J526" t="str">
            <v>Share</v>
          </cell>
          <cell r="K526" t="str">
            <v>CARDCP</v>
          </cell>
          <cell r="L526" t="str">
            <v>CARDIF COUNTRIES CONVICTIONS</v>
          </cell>
          <cell r="M526" t="str">
            <v>Classic share Distri</v>
          </cell>
          <cell r="N526" t="str">
            <v>D</v>
          </cell>
          <cell r="O526">
            <v>1.7984153223899998E-2</v>
          </cell>
          <cell r="P526" t="str">
            <v>N</v>
          </cell>
          <cell r="Q526" t="str">
            <v>154645</v>
          </cell>
          <cell r="R526" t="str">
            <v>196952</v>
          </cell>
          <cell r="T526" t="str">
            <v>BM Cardif Countries Convictions</v>
          </cell>
          <cell r="U526" t="str">
            <v>MSCI Emerging Markets (EUR) NR</v>
          </cell>
          <cell r="V526" t="str">
            <v>Official Benchmark</v>
          </cell>
          <cell r="W526" t="str">
            <v>EUR</v>
          </cell>
          <cell r="X526" t="str">
            <v>EUR</v>
          </cell>
          <cell r="Y526">
            <v>44984</v>
          </cell>
          <cell r="Z526">
            <v>42473</v>
          </cell>
          <cell r="AA526" t="str">
            <v>February 2023</v>
          </cell>
          <cell r="AB526">
            <v>120.95</v>
          </cell>
          <cell r="AD526">
            <v>133314.19</v>
          </cell>
          <cell r="AE526">
            <v>36726527.170000002</v>
          </cell>
          <cell r="AF526" t="str">
            <v>36726527.17</v>
          </cell>
        </row>
        <row r="527">
          <cell r="F527" t="str">
            <v>FR0013066685</v>
          </cell>
          <cell r="G527" t="str">
            <v>28581</v>
          </cell>
          <cell r="H527" t="str">
            <v>154024</v>
          </cell>
          <cell r="J527" t="str">
            <v>Share</v>
          </cell>
          <cell r="K527" t="str">
            <v>ABSRIH</v>
          </cell>
          <cell r="L527" t="str">
            <v>BNPP AM INTERNATIONAL HEDGED STRATEGIES</v>
          </cell>
          <cell r="M527" t="str">
            <v>Classic Share</v>
          </cell>
          <cell r="N527" t="str">
            <v>C</v>
          </cell>
          <cell r="O527">
            <v>1.6013022425000001E-3</v>
          </cell>
          <cell r="P527" t="str">
            <v>N</v>
          </cell>
          <cell r="T527" t="str">
            <v>No BM</v>
          </cell>
          <cell r="U527" t="str">
            <v>No BM</v>
          </cell>
          <cell r="W527" t="str">
            <v>EUR</v>
          </cell>
          <cell r="X527" t="str">
            <v>EUR</v>
          </cell>
          <cell r="Y527">
            <v>44981</v>
          </cell>
          <cell r="Z527">
            <v>42409</v>
          </cell>
          <cell r="AA527" t="str">
            <v>February 2023</v>
          </cell>
          <cell r="AB527">
            <v>9.6950000000000003</v>
          </cell>
          <cell r="AD527">
            <v>490040377.43000001</v>
          </cell>
          <cell r="AE527">
            <v>490040377.43000001</v>
          </cell>
          <cell r="AF527" t="str">
            <v>490040377.43</v>
          </cell>
        </row>
        <row r="528">
          <cell r="F528" t="str">
            <v>FR0013081684</v>
          </cell>
          <cell r="G528" t="str">
            <v>28586</v>
          </cell>
          <cell r="H528" t="str">
            <v>154804</v>
          </cell>
          <cell r="J528" t="str">
            <v>Share</v>
          </cell>
          <cell r="K528" t="str">
            <v>BPN21</v>
          </cell>
          <cell r="L528" t="str">
            <v>BNP PARIBAS NORDIC SUSTAINABLE EVOLUTION</v>
          </cell>
          <cell r="M528" t="str">
            <v>Classic share Distri</v>
          </cell>
          <cell r="N528" t="str">
            <v>D</v>
          </cell>
          <cell r="O528">
            <v>1.35920363442E-2</v>
          </cell>
          <cell r="P528" t="str">
            <v>N</v>
          </cell>
          <cell r="T528" t="str">
            <v>No BM</v>
          </cell>
          <cell r="U528" t="str">
            <v>No BM</v>
          </cell>
          <cell r="W528" t="str">
            <v>EUR</v>
          </cell>
          <cell r="X528" t="str">
            <v>EUR</v>
          </cell>
          <cell r="Y528">
            <v>44957</v>
          </cell>
          <cell r="Z528">
            <v>42419</v>
          </cell>
          <cell r="AA528" t="str">
            <v>January 2023</v>
          </cell>
          <cell r="AB528">
            <v>92.79</v>
          </cell>
          <cell r="AD528">
            <v>215083458.34</v>
          </cell>
          <cell r="AE528">
            <v>215083458.34</v>
          </cell>
          <cell r="AF528" t="str">
            <v>215083458.34</v>
          </cell>
        </row>
        <row r="529">
          <cell r="F529" t="str">
            <v>FR0013082674</v>
          </cell>
          <cell r="G529" t="str">
            <v>28585</v>
          </cell>
          <cell r="H529" t="str">
            <v>154534</v>
          </cell>
          <cell r="J529" t="str">
            <v>Share</v>
          </cell>
          <cell r="K529" t="str">
            <v>BPAB21</v>
          </cell>
          <cell r="L529" t="str">
            <v>BNP PARIBAS GLOBAL EMERGING BOND 2024</v>
          </cell>
          <cell r="M529" t="str">
            <v>Classic share Distri</v>
          </cell>
          <cell r="N529" t="str">
            <v>D</v>
          </cell>
          <cell r="O529">
            <v>1.05556366675E-2</v>
          </cell>
          <cell r="P529" t="str">
            <v>N</v>
          </cell>
          <cell r="T529" t="str">
            <v>No BM</v>
          </cell>
          <cell r="U529" t="str">
            <v>No BM</v>
          </cell>
          <cell r="W529" t="str">
            <v>EUR</v>
          </cell>
          <cell r="X529" t="str">
            <v>EUR</v>
          </cell>
          <cell r="Y529">
            <v>44985</v>
          </cell>
          <cell r="Z529">
            <v>42412</v>
          </cell>
          <cell r="AA529" t="str">
            <v>February 2023</v>
          </cell>
          <cell r="AB529">
            <v>83.85</v>
          </cell>
          <cell r="AD529">
            <v>86409744.099999994</v>
          </cell>
          <cell r="AE529">
            <v>86409744.099999994</v>
          </cell>
          <cell r="AF529" t="str">
            <v>86409744.1</v>
          </cell>
        </row>
        <row r="530">
          <cell r="F530" t="str">
            <v>FR0013084621</v>
          </cell>
          <cell r="G530" t="str">
            <v>28626</v>
          </cell>
          <cell r="H530" t="str">
            <v>154648</v>
          </cell>
          <cell r="J530" t="str">
            <v>Share</v>
          </cell>
          <cell r="K530" t="str">
            <v>COBRA</v>
          </cell>
          <cell r="L530" t="str">
            <v>BNP PARIBAS CORE BOND RETURN ALPHA</v>
          </cell>
          <cell r="M530" t="str">
            <v>Classic share Distri</v>
          </cell>
          <cell r="N530" t="str">
            <v>D</v>
          </cell>
          <cell r="O530">
            <v>1.1061057176800001E-2</v>
          </cell>
          <cell r="P530" t="str">
            <v>N</v>
          </cell>
          <cell r="R530" t="str">
            <v>0</v>
          </cell>
          <cell r="T530" t="str">
            <v>No BM</v>
          </cell>
          <cell r="U530" t="str">
            <v>No BM</v>
          </cell>
          <cell r="W530" t="str">
            <v>EUR</v>
          </cell>
          <cell r="X530" t="str">
            <v>EUR</v>
          </cell>
          <cell r="Y530">
            <v>44957</v>
          </cell>
          <cell r="Z530">
            <v>42419</v>
          </cell>
          <cell r="AA530" t="str">
            <v>January 2023</v>
          </cell>
          <cell r="AB530">
            <v>89.74</v>
          </cell>
          <cell r="AD530">
            <v>19596475.18</v>
          </cell>
          <cell r="AE530">
            <v>19596475.18</v>
          </cell>
          <cell r="AF530" t="str">
            <v>19596475.18</v>
          </cell>
        </row>
        <row r="531">
          <cell r="F531" t="str">
            <v>FR0013101425</v>
          </cell>
          <cell r="G531" t="str">
            <v>28619</v>
          </cell>
          <cell r="H531" t="str">
            <v>155424</v>
          </cell>
          <cell r="J531" t="str">
            <v>Share</v>
          </cell>
          <cell r="K531" t="str">
            <v>EMAIHD</v>
          </cell>
          <cell r="L531" t="str">
            <v>BNPP AM HEDGED STRATEGIES</v>
          </cell>
          <cell r="M531" t="str">
            <v>Classic Share</v>
          </cell>
          <cell r="N531" t="str">
            <v>C</v>
          </cell>
          <cell r="O531">
            <v>1.6013022425000001E-3</v>
          </cell>
          <cell r="P531" t="str">
            <v>N</v>
          </cell>
          <cell r="T531" t="str">
            <v>No BM</v>
          </cell>
          <cell r="U531" t="str">
            <v>No BM</v>
          </cell>
          <cell r="W531" t="str">
            <v>USD</v>
          </cell>
          <cell r="X531" t="str">
            <v>USD</v>
          </cell>
          <cell r="Y531">
            <v>44953</v>
          </cell>
          <cell r="Z531">
            <v>42437</v>
          </cell>
          <cell r="AA531" t="str">
            <v>January 2023</v>
          </cell>
          <cell r="AB531">
            <v>106.01</v>
          </cell>
          <cell r="AD531">
            <v>76358998.609999999</v>
          </cell>
          <cell r="AE531">
            <v>76358998.609999999</v>
          </cell>
          <cell r="AF531" t="str">
            <v>70438631.6221576</v>
          </cell>
        </row>
        <row r="532">
          <cell r="F532" t="str">
            <v>FR0013146347</v>
          </cell>
          <cell r="G532" t="str">
            <v>28772</v>
          </cell>
          <cell r="H532" t="str">
            <v>143906</v>
          </cell>
          <cell r="J532" t="str">
            <v>Share</v>
          </cell>
          <cell r="K532" t="str">
            <v>TQFI</v>
          </cell>
          <cell r="L532" t="str">
            <v>BNP PARIBAS MULTI-FACTOR BONDS HIGH VOL</v>
          </cell>
          <cell r="N532" t="str">
            <v>C</v>
          </cell>
          <cell r="O532">
            <v>5.0108180367999999E-3</v>
          </cell>
          <cell r="P532" t="str">
            <v>N</v>
          </cell>
          <cell r="Q532" t="str">
            <v>145588</v>
          </cell>
          <cell r="R532" t="str">
            <v>195488</v>
          </cell>
          <cell r="T532" t="str">
            <v>Bench Of THEAM QUANT FI HIGH VOL(Official)</v>
          </cell>
          <cell r="U532" t="str">
            <v>Cash Index Euro Short Term Rate (EUR) RI 365 Days</v>
          </cell>
          <cell r="V532" t="str">
            <v>Official Benchmark</v>
          </cell>
          <cell r="W532" t="str">
            <v>EUR</v>
          </cell>
          <cell r="X532" t="str">
            <v>EUR</v>
          </cell>
          <cell r="Y532">
            <v>44985</v>
          </cell>
          <cell r="Z532">
            <v>42474</v>
          </cell>
          <cell r="AA532" t="str">
            <v>February 2023</v>
          </cell>
          <cell r="AB532">
            <v>85974.83</v>
          </cell>
          <cell r="AD532">
            <v>1762913.96</v>
          </cell>
          <cell r="AE532">
            <v>19998277.57</v>
          </cell>
          <cell r="AF532" t="str">
            <v>19998277.57</v>
          </cell>
        </row>
        <row r="533">
          <cell r="F533" t="str">
            <v>FR0013157138</v>
          </cell>
          <cell r="G533" t="str">
            <v>28797</v>
          </cell>
          <cell r="H533" t="str">
            <v>6548</v>
          </cell>
          <cell r="J533" t="str">
            <v>Share</v>
          </cell>
          <cell r="K533" t="str">
            <v>CAPLA</v>
          </cell>
          <cell r="L533" t="str">
            <v>BNP PARIBAS SMALLCAP EUROLAND ISR</v>
          </cell>
          <cell r="M533" t="str">
            <v>I share distri</v>
          </cell>
          <cell r="N533" t="str">
            <v>D</v>
          </cell>
          <cell r="O533">
            <v>1.02122025064E-2</v>
          </cell>
          <cell r="P533" t="str">
            <v>N</v>
          </cell>
          <cell r="Q533" t="str">
            <v>7460</v>
          </cell>
          <cell r="R533" t="str">
            <v>194232</v>
          </cell>
          <cell r="T533" t="str">
            <v>EMIX Smaller Euroland EUR NR</v>
          </cell>
          <cell r="U533" t="str">
            <v>EMIX Smaller Euroland (EUR) NR</v>
          </cell>
          <cell r="V533" t="str">
            <v>Official Benchmark</v>
          </cell>
          <cell r="W533" t="str">
            <v>EUR</v>
          </cell>
          <cell r="X533" t="str">
            <v>EUR</v>
          </cell>
          <cell r="Y533">
            <v>44985</v>
          </cell>
          <cell r="Z533">
            <v>42503</v>
          </cell>
          <cell r="AA533" t="str">
            <v>February 2023</v>
          </cell>
          <cell r="AB533">
            <v>1365.62</v>
          </cell>
          <cell r="AD533">
            <v>1365.62</v>
          </cell>
          <cell r="AE533">
            <v>667274523.55999994</v>
          </cell>
          <cell r="AF533" t="str">
            <v>667274523.56</v>
          </cell>
        </row>
        <row r="534">
          <cell r="F534" t="str">
            <v>FR0013158136</v>
          </cell>
          <cell r="G534" t="str">
            <v>28804</v>
          </cell>
          <cell r="H534" t="str">
            <v>144731</v>
          </cell>
          <cell r="J534" t="str">
            <v>Share</v>
          </cell>
          <cell r="K534" t="str">
            <v>FEA</v>
          </cell>
          <cell r="L534" t="str">
            <v>AFER ACTIONS PME</v>
          </cell>
          <cell r="M534" t="str">
            <v>I share distri</v>
          </cell>
          <cell r="N534" t="str">
            <v>D</v>
          </cell>
          <cell r="O534">
            <v>4.9220756172E-3</v>
          </cell>
          <cell r="P534" t="str">
            <v>N</v>
          </cell>
          <cell r="Q534" t="str">
            <v>144732</v>
          </cell>
          <cell r="R534" t="str">
            <v>195375</v>
          </cell>
          <cell r="T534" t="str">
            <v>50% MSCI Europe Small Caps (RI) + 50% EMIX Smaller Euroland</v>
          </cell>
          <cell r="U534" t="str">
            <v>50% MSCI Europe Small  Caps (RI) + 50% EMIX Smaller Euroland (RI)</v>
          </cell>
          <cell r="V534" t="str">
            <v>Performance Benchmark</v>
          </cell>
          <cell r="W534" t="str">
            <v>EUR</v>
          </cell>
          <cell r="X534" t="str">
            <v>EUR</v>
          </cell>
          <cell r="Y534">
            <v>44985</v>
          </cell>
          <cell r="Z534">
            <v>42493</v>
          </cell>
          <cell r="AA534" t="str">
            <v>February 2023</v>
          </cell>
          <cell r="AB534">
            <v>160657.48000000001</v>
          </cell>
          <cell r="AD534">
            <v>66833515.25</v>
          </cell>
          <cell r="AE534">
            <v>376846673.41000003</v>
          </cell>
          <cell r="AF534" t="str">
            <v>376846673.41</v>
          </cell>
        </row>
        <row r="535">
          <cell r="F535" t="str">
            <v>FR0013185592</v>
          </cell>
          <cell r="G535" t="str">
            <v>28873</v>
          </cell>
          <cell r="H535" t="str">
            <v>157606</v>
          </cell>
          <cell r="J535" t="str">
            <v>Share</v>
          </cell>
          <cell r="K535" t="str">
            <v>CBGSCL</v>
          </cell>
          <cell r="L535" t="str">
            <v>CARDIF BNPP AM Global Senior Corporate Loans</v>
          </cell>
          <cell r="M535" t="str">
            <v>Classic share Distri</v>
          </cell>
          <cell r="N535" t="str">
            <v>D</v>
          </cell>
          <cell r="O535">
            <v>3.6786211504000002E-3</v>
          </cell>
          <cell r="P535" t="str">
            <v>N</v>
          </cell>
          <cell r="Q535" t="str">
            <v>158062</v>
          </cell>
          <cell r="R535" t="str">
            <v>197383</v>
          </cell>
          <cell r="T535" t="str">
            <v>EURIBOR 3M</v>
          </cell>
          <cell r="U535" t="str">
            <v>Cash Index EURIBOR 3 Months (EUR) RI</v>
          </cell>
          <cell r="V535" t="str">
            <v>Official Benchmark</v>
          </cell>
          <cell r="W535" t="str">
            <v>EUR</v>
          </cell>
          <cell r="X535" t="str">
            <v>EUR</v>
          </cell>
          <cell r="Y535">
            <v>44957</v>
          </cell>
          <cell r="Z535">
            <v>42552</v>
          </cell>
          <cell r="AA535" t="str">
            <v>January 2023</v>
          </cell>
          <cell r="AB535">
            <v>10385.66</v>
          </cell>
          <cell r="AD535">
            <v>140503460.22999999</v>
          </cell>
          <cell r="AE535">
            <v>140503460.22999999</v>
          </cell>
          <cell r="AF535" t="str">
            <v>140503460.23</v>
          </cell>
        </row>
        <row r="536">
          <cell r="F536" t="str">
            <v>FR0013189412</v>
          </cell>
          <cell r="G536" t="str">
            <v>41000</v>
          </cell>
          <cell r="H536" t="str">
            <v>158320</v>
          </cell>
          <cell r="J536" t="str">
            <v>Share</v>
          </cell>
          <cell r="K536" t="str">
            <v>TIDEV</v>
          </cell>
          <cell r="L536" t="str">
            <v>TITAN DEVELOPPEMENT HUMAIN 2023</v>
          </cell>
          <cell r="M536" t="str">
            <v>Classic Share</v>
          </cell>
          <cell r="N536" t="str">
            <v>C</v>
          </cell>
          <cell r="O536">
            <v>2.0020121795999999E-3</v>
          </cell>
          <cell r="P536" t="str">
            <v>N</v>
          </cell>
          <cell r="T536" t="str">
            <v>No BM</v>
          </cell>
          <cell r="U536" t="str">
            <v>No BM</v>
          </cell>
          <cell r="W536" t="str">
            <v>EUR</v>
          </cell>
          <cell r="X536" t="str">
            <v>EUR</v>
          </cell>
          <cell r="Y536">
            <v>44985</v>
          </cell>
          <cell r="Z536">
            <v>42611</v>
          </cell>
          <cell r="AA536" t="str">
            <v>February 2023</v>
          </cell>
          <cell r="AB536">
            <v>1364.94</v>
          </cell>
          <cell r="AD536">
            <v>11646597.77</v>
          </cell>
          <cell r="AE536">
            <v>11646597.77</v>
          </cell>
          <cell r="AF536" t="str">
            <v>11646597.77</v>
          </cell>
        </row>
        <row r="537">
          <cell r="F537" t="str">
            <v>FR0013197456</v>
          </cell>
          <cell r="G537" t="str">
            <v>40928</v>
          </cell>
          <cell r="H537" t="str">
            <v>158731</v>
          </cell>
          <cell r="J537" t="str">
            <v>Share</v>
          </cell>
          <cell r="K537" t="str">
            <v>DIFLEX</v>
          </cell>
          <cell r="L537" t="str">
            <v>BNP PARIBAS DIVERSIFLEX</v>
          </cell>
          <cell r="M537" t="str">
            <v>Classic Share</v>
          </cell>
          <cell r="N537" t="str">
            <v>C</v>
          </cell>
          <cell r="O537">
            <v>5.5427871682000003E-3</v>
          </cell>
          <cell r="P537" t="str">
            <v>N</v>
          </cell>
          <cell r="T537" t="str">
            <v>No BM</v>
          </cell>
          <cell r="U537" t="str">
            <v>No BM</v>
          </cell>
          <cell r="W537" t="str">
            <v>EUR</v>
          </cell>
          <cell r="X537" t="str">
            <v>EUR</v>
          </cell>
          <cell r="Y537">
            <v>44985</v>
          </cell>
          <cell r="Z537">
            <v>42681</v>
          </cell>
          <cell r="AA537" t="str">
            <v>February 2023</v>
          </cell>
          <cell r="AB537">
            <v>101.04</v>
          </cell>
          <cell r="AD537">
            <v>336839487.69</v>
          </cell>
          <cell r="AE537">
            <v>336839487.69</v>
          </cell>
          <cell r="AF537" t="str">
            <v>336839487.69</v>
          </cell>
        </row>
        <row r="538">
          <cell r="F538" t="str">
            <v>FR0013222734</v>
          </cell>
          <cell r="G538" t="str">
            <v>41266</v>
          </cell>
          <cell r="H538" t="str">
            <v>159461</v>
          </cell>
          <cell r="J538" t="str">
            <v>Share</v>
          </cell>
          <cell r="K538" t="str">
            <v>FOOD23</v>
          </cell>
          <cell r="L538" t="str">
            <v>FONDO PROTETTO SMaRT FOOD 90 (II)</v>
          </cell>
          <cell r="M538" t="str">
            <v>Classic Share</v>
          </cell>
          <cell r="N538" t="str">
            <v>C</v>
          </cell>
          <cell r="O538">
            <v>2.6034060636000002E-3</v>
          </cell>
          <cell r="P538" t="str">
            <v>N</v>
          </cell>
          <cell r="R538" t="str">
            <v>197720</v>
          </cell>
          <cell r="T538" t="str">
            <v>No BM</v>
          </cell>
          <cell r="U538" t="str">
            <v>No BM</v>
          </cell>
          <cell r="W538" t="str">
            <v>EUR</v>
          </cell>
          <cell r="X538" t="str">
            <v>EUR</v>
          </cell>
          <cell r="Y538">
            <v>44985</v>
          </cell>
          <cell r="Z538">
            <v>42732</v>
          </cell>
          <cell r="AA538" t="str">
            <v>February 2023</v>
          </cell>
          <cell r="AB538">
            <v>1069.31</v>
          </cell>
          <cell r="AD538">
            <v>19911703.300000001</v>
          </cell>
          <cell r="AE538">
            <v>19911703.300000001</v>
          </cell>
          <cell r="AF538" t="str">
            <v>19911703.3</v>
          </cell>
        </row>
        <row r="539">
          <cell r="F539" t="str">
            <v>FR0013229937</v>
          </cell>
          <cell r="G539" t="str">
            <v>41301</v>
          </cell>
          <cell r="H539" t="str">
            <v>160442</v>
          </cell>
          <cell r="J539" t="str">
            <v>Share</v>
          </cell>
          <cell r="K539" t="str">
            <v>CEDSO21</v>
          </cell>
          <cell r="L539" t="str">
            <v>BNP Paribas Cedola Sostenibile 2024</v>
          </cell>
          <cell r="M539" t="str">
            <v>Classic share Distri</v>
          </cell>
          <cell r="N539" t="str">
            <v>D</v>
          </cell>
          <cell r="O539">
            <v>7.0246907942000001E-3</v>
          </cell>
          <cell r="P539" t="str">
            <v>N</v>
          </cell>
          <cell r="T539" t="str">
            <v>No BM</v>
          </cell>
          <cell r="U539" t="str">
            <v>No BM</v>
          </cell>
          <cell r="W539" t="str">
            <v>EUR</v>
          </cell>
          <cell r="X539" t="str">
            <v>EUR</v>
          </cell>
          <cell r="Y539">
            <v>44957</v>
          </cell>
          <cell r="Z539">
            <v>42793</v>
          </cell>
          <cell r="AA539" t="str">
            <v>January 2023</v>
          </cell>
          <cell r="AB539">
            <v>94.04</v>
          </cell>
          <cell r="AD539">
            <v>332882882.29000002</v>
          </cell>
          <cell r="AE539">
            <v>332882882.29000002</v>
          </cell>
          <cell r="AF539" t="str">
            <v>332882882.29</v>
          </cell>
        </row>
        <row r="540">
          <cell r="F540" t="str">
            <v>FR0013237401</v>
          </cell>
          <cell r="G540" t="str">
            <v>41400</v>
          </cell>
          <cell r="H540" t="str">
            <v>164003</v>
          </cell>
          <cell r="J540" t="str">
            <v>Share</v>
          </cell>
          <cell r="K540" t="str">
            <v>BMFI</v>
          </cell>
          <cell r="L540" t="str">
            <v>BNPP MODERATE - FOCUS ITALIA</v>
          </cell>
          <cell r="M540" t="str">
            <v>I share</v>
          </cell>
          <cell r="N540" t="str">
            <v>C</v>
          </cell>
          <cell r="O540">
            <v>5.0125888488E-3</v>
          </cell>
          <cell r="P540" t="str">
            <v>N</v>
          </cell>
          <cell r="R540" t="str">
            <v>201530</v>
          </cell>
          <cell r="T540" t="str">
            <v>No BM</v>
          </cell>
          <cell r="U540" t="str">
            <v>No BM</v>
          </cell>
          <cell r="W540" t="str">
            <v>EUR</v>
          </cell>
          <cell r="X540" t="str">
            <v>EUR</v>
          </cell>
          <cell r="Y540">
            <v>44985</v>
          </cell>
          <cell r="Z540">
            <v>42852</v>
          </cell>
          <cell r="AA540" t="str">
            <v>February 2023</v>
          </cell>
          <cell r="AB540">
            <v>103.56</v>
          </cell>
          <cell r="AD540">
            <v>135847466.94999999</v>
          </cell>
          <cell r="AE540">
            <v>135847466.94999999</v>
          </cell>
          <cell r="AF540" t="str">
            <v>135847466.95</v>
          </cell>
        </row>
        <row r="541">
          <cell r="F541" t="str">
            <v>FR0013240520</v>
          </cell>
          <cell r="G541" t="str">
            <v>41472</v>
          </cell>
          <cell r="H541" t="str">
            <v>164001</v>
          </cell>
          <cell r="J541" t="str">
            <v>Share</v>
          </cell>
          <cell r="K541" t="str">
            <v>MFGOV</v>
          </cell>
          <cell r="L541" t="str">
            <v>BNP PARIBAS MULTI-FACTOR BONDS LONG-SHORT</v>
          </cell>
          <cell r="M541" t="str">
            <v>I Distribution</v>
          </cell>
          <cell r="N541" t="str">
            <v>D</v>
          </cell>
          <cell r="O541">
            <v>1.8016297556E-3</v>
          </cell>
          <cell r="P541" t="str">
            <v>N</v>
          </cell>
          <cell r="Q541" t="str">
            <v>169345</v>
          </cell>
          <cell r="R541" t="str">
            <v>199333</v>
          </cell>
          <cell r="T541" t="str">
            <v>Bench BNP Paribas Muti-factor bonds Long-short</v>
          </cell>
          <cell r="U541" t="str">
            <v>ICE BofAML Japanese Treasury Bill (RI)</v>
          </cell>
          <cell r="V541" t="str">
            <v>Managment Benchmark</v>
          </cell>
          <cell r="W541" t="str">
            <v>JPY</v>
          </cell>
          <cell r="X541" t="str">
            <v>JPY</v>
          </cell>
          <cell r="Y541">
            <v>44985</v>
          </cell>
          <cell r="Z541">
            <v>42886</v>
          </cell>
          <cell r="AA541" t="str">
            <v>February 2023</v>
          </cell>
          <cell r="AB541">
            <v>9909</v>
          </cell>
          <cell r="AD541">
            <v>24918345874.450001</v>
          </cell>
          <cell r="AE541">
            <v>24918345874.450001</v>
          </cell>
          <cell r="AF541" t="str">
            <v>172497816.502716</v>
          </cell>
        </row>
        <row r="542">
          <cell r="F542" t="str">
            <v>FR0013245628</v>
          </cell>
          <cell r="G542" t="str">
            <v>41559</v>
          </cell>
          <cell r="H542" t="str">
            <v>164243</v>
          </cell>
          <cell r="J542" t="str">
            <v>Share</v>
          </cell>
          <cell r="K542" t="str">
            <v>HSDEF2</v>
          </cell>
          <cell r="L542" t="str">
            <v>PHICAP 2 DEFENSIF</v>
          </cell>
          <cell r="M542" t="str">
            <v>Classic Share</v>
          </cell>
          <cell r="N542" t="str">
            <v>C</v>
          </cell>
          <cell r="O542">
            <v>3.0004689629999998E-4</v>
          </cell>
          <cell r="P542" t="str">
            <v>N</v>
          </cell>
          <cell r="Q542" t="str">
            <v>16100</v>
          </cell>
          <cell r="R542" t="str">
            <v>198161</v>
          </cell>
          <cell r="T542" t="str">
            <v>EURIBOR 3 Months (EUR) IO</v>
          </cell>
          <cell r="U542" t="str">
            <v>Cash Index EURIBOR 3 Months (RI)</v>
          </cell>
          <cell r="V542" t="str">
            <v>Official Benchmark</v>
          </cell>
          <cell r="W542" t="str">
            <v>EUR</v>
          </cell>
          <cell r="X542" t="str">
            <v>EUR</v>
          </cell>
          <cell r="Y542">
            <v>44957</v>
          </cell>
          <cell r="Z542">
            <v>42829</v>
          </cell>
          <cell r="AA542" t="str">
            <v>January 2023</v>
          </cell>
          <cell r="AB542">
            <v>110.3</v>
          </cell>
          <cell r="AD542">
            <v>373402150.69999999</v>
          </cell>
          <cell r="AE542">
            <v>373402150.69999999</v>
          </cell>
          <cell r="AF542" t="str">
            <v>373402150.7</v>
          </cell>
        </row>
        <row r="543">
          <cell r="F543" t="str">
            <v>FR0013245651</v>
          </cell>
          <cell r="G543" t="str">
            <v>41599</v>
          </cell>
          <cell r="H543" t="str">
            <v>127010</v>
          </cell>
          <cell r="J543" t="str">
            <v>Share</v>
          </cell>
          <cell r="K543" t="str">
            <v>BNPDEP</v>
          </cell>
          <cell r="L543" t="str">
            <v>BNP PARIBAS SIGNATURE</v>
          </cell>
          <cell r="M543" t="str">
            <v>Type R</v>
          </cell>
          <cell r="N543" t="str">
            <v>C</v>
          </cell>
          <cell r="O543">
            <v>1.3856979824999999E-3</v>
          </cell>
          <cell r="P543" t="str">
            <v>N</v>
          </cell>
          <cell r="Q543" t="str">
            <v>129713</v>
          </cell>
          <cell r="R543" t="str">
            <v>194183</v>
          </cell>
          <cell r="T543" t="str">
            <v>BM 80% Cash Index EONIA (EUR) RI + 20% Merrill Lynch 1-3 Yea</v>
          </cell>
          <cell r="U543" t="str">
            <v>80% Cash Index Euro Short Term Rate (EUR) RI 365 Days + 20% ICE BofAML 1-3 Year AAA-A Corporate Ex Subordinated Debt (USD) RI</v>
          </cell>
          <cell r="V543" t="str">
            <v>Official Benchmark</v>
          </cell>
          <cell r="W543" t="str">
            <v>EUR</v>
          </cell>
          <cell r="X543" t="str">
            <v>EUR</v>
          </cell>
          <cell r="Y543">
            <v>44985</v>
          </cell>
          <cell r="Z543">
            <v>42843</v>
          </cell>
          <cell r="AA543" t="str">
            <v>February 2023</v>
          </cell>
          <cell r="AB543">
            <v>100564.2236</v>
          </cell>
          <cell r="AD543">
            <v>1515005358.8399999</v>
          </cell>
          <cell r="AE543">
            <v>2722972770.0500002</v>
          </cell>
          <cell r="AF543" t="str">
            <v>2722972770.05</v>
          </cell>
        </row>
        <row r="544">
          <cell r="F544" t="str">
            <v>FR0013249422</v>
          </cell>
          <cell r="G544" t="str">
            <v>41666</v>
          </cell>
          <cell r="H544" t="str">
            <v>164242</v>
          </cell>
          <cell r="J544" t="str">
            <v>Share</v>
          </cell>
          <cell r="K544" t="str">
            <v>PREM2</v>
          </cell>
          <cell r="L544" t="str">
            <v>BNP PARIBAS MELODIES</v>
          </cell>
          <cell r="M544" t="str">
            <v>Classic share Distri</v>
          </cell>
          <cell r="N544" t="str">
            <v>D</v>
          </cell>
          <cell r="O544">
            <v>6.0181797310000004E-3</v>
          </cell>
          <cell r="P544" t="str">
            <v>N</v>
          </cell>
          <cell r="Q544" t="str">
            <v>181321</v>
          </cell>
          <cell r="R544" t="str">
            <v>204558</v>
          </cell>
          <cell r="T544" t="str">
            <v>BM Cash Index Euro Short Term Rate EUR RI 365 Days(Official)</v>
          </cell>
          <cell r="U544" t="str">
            <v>Cash Index Euro Short Term Rate (EUR) RI 365 Days</v>
          </cell>
          <cell r="V544" t="str">
            <v>Official Benchmark</v>
          </cell>
          <cell r="W544" t="str">
            <v>EUR</v>
          </cell>
          <cell r="X544" t="str">
            <v>EUR</v>
          </cell>
          <cell r="Y544">
            <v>44985</v>
          </cell>
          <cell r="Z544">
            <v>42902</v>
          </cell>
          <cell r="AA544" t="str">
            <v>February 2023</v>
          </cell>
          <cell r="AB544">
            <v>95.1</v>
          </cell>
          <cell r="AD544">
            <v>9778767.8100000005</v>
          </cell>
          <cell r="AE544">
            <v>13014060.470000001</v>
          </cell>
          <cell r="AF544" t="str">
            <v>13014060.47</v>
          </cell>
        </row>
        <row r="545">
          <cell r="F545" t="str">
            <v>FR0013254364</v>
          </cell>
          <cell r="G545" t="str">
            <v>41694</v>
          </cell>
          <cell r="H545" t="str">
            <v>164789</v>
          </cell>
          <cell r="J545" t="str">
            <v>Share</v>
          </cell>
          <cell r="K545" t="str">
            <v>APETI</v>
          </cell>
          <cell r="L545" t="str">
            <v>BNP Paribas Actions PME ETI ISR</v>
          </cell>
          <cell r="M545" t="str">
            <v>Share X</v>
          </cell>
          <cell r="N545" t="str">
            <v>C</v>
          </cell>
          <cell r="O545">
            <v>1.1492168834999999E-3</v>
          </cell>
          <cell r="P545" t="str">
            <v>N</v>
          </cell>
          <cell r="Q545" t="str">
            <v>184032</v>
          </cell>
          <cell r="R545" t="str">
            <v>262064</v>
          </cell>
          <cell r="T545" t="str">
            <v>BM MSCI EMU Micro cap (EUR) NR (Performance)</v>
          </cell>
          <cell r="U545" t="str">
            <v>MSCI EMU Micro cap (EUR) NR</v>
          </cell>
          <cell r="V545" t="str">
            <v>Performance Benchmark</v>
          </cell>
          <cell r="W545" t="str">
            <v>EUR</v>
          </cell>
          <cell r="X545" t="str">
            <v>EUR</v>
          </cell>
          <cell r="Y545">
            <v>44985</v>
          </cell>
          <cell r="Z545">
            <v>42975</v>
          </cell>
          <cell r="AA545" t="str">
            <v>February 2023</v>
          </cell>
          <cell r="AB545">
            <v>124.7</v>
          </cell>
          <cell r="AD545">
            <v>27752651.609999999</v>
          </cell>
          <cell r="AE545">
            <v>177262317.03</v>
          </cell>
          <cell r="AF545" t="str">
            <v>177262317.03</v>
          </cell>
        </row>
        <row r="546">
          <cell r="F546" t="str">
            <v>FR0013254372</v>
          </cell>
          <cell r="G546" t="str">
            <v>41695</v>
          </cell>
          <cell r="H546" t="str">
            <v>164789</v>
          </cell>
          <cell r="J546" t="str">
            <v>Share</v>
          </cell>
          <cell r="K546" t="str">
            <v>APETI</v>
          </cell>
          <cell r="L546" t="str">
            <v>BNP Paribas Actions PME ETI ISR</v>
          </cell>
          <cell r="M546" t="str">
            <v>Type R</v>
          </cell>
          <cell r="N546" t="str">
            <v>C</v>
          </cell>
          <cell r="O546">
            <v>1.30853306776E-2</v>
          </cell>
          <cell r="P546" t="str">
            <v>N</v>
          </cell>
          <cell r="Q546" t="str">
            <v>184032</v>
          </cell>
          <cell r="R546" t="str">
            <v>262064</v>
          </cell>
          <cell r="T546" t="str">
            <v>BM MSCI EMU Micro cap (EUR) NR (Performance)</v>
          </cell>
          <cell r="U546" t="str">
            <v>MSCI EMU Micro cap (EUR) NR</v>
          </cell>
          <cell r="V546" t="str">
            <v>Performance Benchmark</v>
          </cell>
          <cell r="W546" t="str">
            <v>EUR</v>
          </cell>
          <cell r="X546" t="str">
            <v>EUR</v>
          </cell>
          <cell r="Y546">
            <v>44985</v>
          </cell>
          <cell r="Z546">
            <v>42955</v>
          </cell>
          <cell r="AA546" t="str">
            <v>February 2023</v>
          </cell>
          <cell r="AB546">
            <v>113.44</v>
          </cell>
          <cell r="AD546">
            <v>25988421.34</v>
          </cell>
          <cell r="AE546">
            <v>177262317.03</v>
          </cell>
          <cell r="AF546" t="str">
            <v>177262317.03</v>
          </cell>
        </row>
        <row r="547">
          <cell r="F547" t="str">
            <v>FR0013254380</v>
          </cell>
          <cell r="G547" t="str">
            <v>41696</v>
          </cell>
          <cell r="H547" t="str">
            <v>164789</v>
          </cell>
          <cell r="J547" t="str">
            <v>Share</v>
          </cell>
          <cell r="K547" t="str">
            <v>APETI</v>
          </cell>
          <cell r="L547" t="str">
            <v>BNP Paribas Actions PME ETI ISR</v>
          </cell>
          <cell r="M547" t="str">
            <v>Classic Share</v>
          </cell>
          <cell r="N547" t="str">
            <v>C</v>
          </cell>
          <cell r="O547">
            <v>1.89601598276E-2</v>
          </cell>
          <cell r="P547" t="str">
            <v>N</v>
          </cell>
          <cell r="Q547" t="str">
            <v>184032</v>
          </cell>
          <cell r="R547" t="str">
            <v>262064</v>
          </cell>
          <cell r="T547" t="str">
            <v>BM MSCI EMU Micro cap (EUR) NR (Performance)</v>
          </cell>
          <cell r="U547" t="str">
            <v>MSCI EMU Micro cap (EUR) NR</v>
          </cell>
          <cell r="V547" t="str">
            <v>Performance Benchmark</v>
          </cell>
          <cell r="W547" t="str">
            <v>EUR</v>
          </cell>
          <cell r="X547" t="str">
            <v>EUR</v>
          </cell>
          <cell r="Y547">
            <v>44985</v>
          </cell>
          <cell r="Z547">
            <v>43011</v>
          </cell>
          <cell r="AA547" t="str">
            <v>February 2023</v>
          </cell>
          <cell r="AB547">
            <v>104</v>
          </cell>
          <cell r="AD547">
            <v>18988721.629999999</v>
          </cell>
          <cell r="AE547">
            <v>177262317.03</v>
          </cell>
          <cell r="AF547" t="str">
            <v>177262317.03</v>
          </cell>
        </row>
        <row r="548">
          <cell r="F548" t="str">
            <v>FR0013256898</v>
          </cell>
          <cell r="G548" t="str">
            <v>41722</v>
          </cell>
          <cell r="H548" t="str">
            <v>140166</v>
          </cell>
          <cell r="J548" t="str">
            <v>Share</v>
          </cell>
          <cell r="K548" t="str">
            <v>ANCA</v>
          </cell>
          <cell r="L548" t="str">
            <v>BNP PARIBAS MOIS ISR</v>
          </cell>
          <cell r="M548" t="str">
            <v>M</v>
          </cell>
          <cell r="N548" t="str">
            <v>C</v>
          </cell>
          <cell r="O548">
            <v>1.1555806454E-3</v>
          </cell>
          <cell r="P548" t="str">
            <v>N</v>
          </cell>
          <cell r="Q548" t="str">
            <v>169436</v>
          </cell>
          <cell r="R548" t="str">
            <v>194096</v>
          </cell>
          <cell r="T548" t="str">
            <v>Euro Short term Rate 360 EUR (Off)</v>
          </cell>
          <cell r="U548" t="str">
            <v>Cash Index Euro Short Term Rate (EUR) RI 360 Days</v>
          </cell>
          <cell r="V548" t="str">
            <v>Official Benchmark</v>
          </cell>
          <cell r="W548" t="str">
            <v>EUR</v>
          </cell>
          <cell r="X548" t="str">
            <v>EUR</v>
          </cell>
          <cell r="Y548">
            <v>44985</v>
          </cell>
          <cell r="Z548">
            <v>42917</v>
          </cell>
          <cell r="AA548" t="str">
            <v>February 2023</v>
          </cell>
          <cell r="AB548">
            <v>984.19569999999999</v>
          </cell>
          <cell r="AD548">
            <v>169080518.47</v>
          </cell>
          <cell r="AE548">
            <v>20562878512.220001</v>
          </cell>
          <cell r="AF548" t="str">
            <v>20562878512.22</v>
          </cell>
        </row>
        <row r="549">
          <cell r="F549" t="str">
            <v>FR0013263811</v>
          </cell>
          <cell r="G549" t="str">
            <v>41724</v>
          </cell>
          <cell r="H549" t="str">
            <v>114</v>
          </cell>
          <cell r="J549" t="str">
            <v>Share</v>
          </cell>
          <cell r="K549" t="str">
            <v>TRESOR</v>
          </cell>
          <cell r="L549" t="str">
            <v>BNP PARIBAS BOND 6M</v>
          </cell>
          <cell r="M549" t="str">
            <v>I share</v>
          </cell>
          <cell r="N549" t="str">
            <v>C</v>
          </cell>
          <cell r="O549">
            <v>8.201577883E-4</v>
          </cell>
          <cell r="P549" t="str">
            <v>N</v>
          </cell>
          <cell r="Q549" t="str">
            <v>169505</v>
          </cell>
          <cell r="R549" t="str">
            <v>189863</v>
          </cell>
          <cell r="T549" t="str">
            <v>BM BNP PARIBAS BOND 6M (OFFICIAL)</v>
          </cell>
          <cell r="U549" t="str">
            <v>80% Cash Index Euro Short Term Rate (EUR) RI 365 Days + 20% Bloomberg Euro Aggregate 1-3 Years (EUR) RI</v>
          </cell>
          <cell r="V549" t="str">
            <v>Official Benchmark</v>
          </cell>
          <cell r="W549" t="str">
            <v>EUR</v>
          </cell>
          <cell r="X549" t="str">
            <v>EUR</v>
          </cell>
          <cell r="Y549">
            <v>44985</v>
          </cell>
          <cell r="Z549">
            <v>42970</v>
          </cell>
          <cell r="AA549" t="str">
            <v>February 2023</v>
          </cell>
          <cell r="AB549">
            <v>99366.831000000006</v>
          </cell>
          <cell r="AD549">
            <v>864337514.70000005</v>
          </cell>
          <cell r="AE549">
            <v>2520122613.8600001</v>
          </cell>
          <cell r="AF549" t="str">
            <v>2520122613.86</v>
          </cell>
        </row>
        <row r="550">
          <cell r="F550" t="str">
            <v>FR0013268398</v>
          </cell>
          <cell r="G550" t="str">
            <v>41730</v>
          </cell>
          <cell r="H550" t="str">
            <v>6707</v>
          </cell>
          <cell r="J550" t="str">
            <v>Share</v>
          </cell>
          <cell r="K550" t="str">
            <v>CASI</v>
          </cell>
          <cell r="L550" t="str">
            <v>BNP PARIBAS CASH INVEST</v>
          </cell>
          <cell r="M550" t="str">
            <v>I plus Share</v>
          </cell>
          <cell r="N550" t="str">
            <v>C</v>
          </cell>
          <cell r="O550">
            <v>4.4736165699999999E-4</v>
          </cell>
          <cell r="P550" t="str">
            <v>N</v>
          </cell>
          <cell r="Q550" t="str">
            <v>169437</v>
          </cell>
          <cell r="R550" t="str">
            <v>194102</v>
          </cell>
          <cell r="T550" t="str">
            <v>ESTRON 360 days daily cap</v>
          </cell>
          <cell r="U550" t="str">
            <v>Cash Index Euro Short Term Rate (EUR) RI 360 Days</v>
          </cell>
          <cell r="V550" t="str">
            <v>Official Benchmark</v>
          </cell>
          <cell r="W550" t="str">
            <v>EUR</v>
          </cell>
          <cell r="X550" t="str">
            <v>EUR</v>
          </cell>
          <cell r="Y550">
            <v>44985</v>
          </cell>
          <cell r="Z550">
            <v>42956</v>
          </cell>
          <cell r="AA550" t="str">
            <v>February 2023</v>
          </cell>
          <cell r="AB550">
            <v>987923.85</v>
          </cell>
          <cell r="AD550">
            <v>2965587378.5999999</v>
          </cell>
          <cell r="AE550">
            <v>5436769139.4700003</v>
          </cell>
          <cell r="AF550" t="str">
            <v>5436769139.47</v>
          </cell>
        </row>
        <row r="551">
          <cell r="F551" t="str">
            <v>FR0013269354</v>
          </cell>
          <cell r="G551" t="str">
            <v>41731</v>
          </cell>
          <cell r="H551" t="str">
            <v>165169</v>
          </cell>
          <cell r="J551" t="str">
            <v>Share</v>
          </cell>
          <cell r="K551" t="str">
            <v>PIRIT</v>
          </cell>
          <cell r="L551" t="str">
            <v>BNP PARIBAS EQUITY - FOCUS ITALIA</v>
          </cell>
          <cell r="M551" t="str">
            <v>Classic share Distri</v>
          </cell>
          <cell r="N551" t="str">
            <v>D</v>
          </cell>
          <cell r="O551">
            <v>1.46526200888E-2</v>
          </cell>
          <cell r="P551" t="str">
            <v>N</v>
          </cell>
          <cell r="Q551" t="str">
            <v>16050</v>
          </cell>
          <cell r="R551" t="str">
            <v>198583</v>
          </cell>
          <cell r="T551" t="str">
            <v>75% FTSE MIB + 25% FTSE Italia</v>
          </cell>
          <cell r="U551" t="str">
            <v>75% FTSE MIB Index Net Total Return + 21% FTSE Italia Mid-Cap Net Tax Return + 4% FTSE Italia Small-Cap Net Tax Return</v>
          </cell>
          <cell r="V551" t="str">
            <v>Official Benchmark</v>
          </cell>
          <cell r="W551" t="str">
            <v>EUR</v>
          </cell>
          <cell r="X551" t="str">
            <v>EUR</v>
          </cell>
          <cell r="Y551">
            <v>44985</v>
          </cell>
          <cell r="Z551">
            <v>43007</v>
          </cell>
          <cell r="AA551" t="str">
            <v>February 2023</v>
          </cell>
          <cell r="AB551">
            <v>1097.68</v>
          </cell>
          <cell r="AD551">
            <v>1244.78</v>
          </cell>
          <cell r="AE551">
            <v>38549168.899999999</v>
          </cell>
          <cell r="AF551" t="str">
            <v>38549168.9</v>
          </cell>
        </row>
        <row r="552">
          <cell r="F552" t="str">
            <v>FR0013269370</v>
          </cell>
          <cell r="G552" t="str">
            <v>41732</v>
          </cell>
          <cell r="H552" t="str">
            <v>165169</v>
          </cell>
          <cell r="J552" t="str">
            <v>Share</v>
          </cell>
          <cell r="K552" t="str">
            <v>PIRIT</v>
          </cell>
          <cell r="L552" t="str">
            <v>BNP PARIBAS EQUITY - FOCUS ITALIA</v>
          </cell>
          <cell r="M552" t="str">
            <v>P share</v>
          </cell>
          <cell r="N552" t="str">
            <v>C</v>
          </cell>
          <cell r="O552">
            <v>8.5309895603000001E-3</v>
          </cell>
          <cell r="P552" t="str">
            <v>N</v>
          </cell>
          <cell r="Q552" t="str">
            <v>16050</v>
          </cell>
          <cell r="R552" t="str">
            <v>198583</v>
          </cell>
          <cell r="T552" t="str">
            <v>75% FTSE MIB + 25% FTSE Italia</v>
          </cell>
          <cell r="U552" t="str">
            <v>75% FTSE MIB Index Net Total Return + 21% FTSE Italia Mid-Cap Net Tax Return + 4% FTSE Italia Small-Cap Net Tax Return</v>
          </cell>
          <cell r="V552" t="str">
            <v>Official Benchmark</v>
          </cell>
          <cell r="W552" t="str">
            <v>EUR</v>
          </cell>
          <cell r="X552" t="str">
            <v>EUR</v>
          </cell>
          <cell r="Y552">
            <v>44985</v>
          </cell>
          <cell r="Z552">
            <v>43378</v>
          </cell>
          <cell r="AA552" t="str">
            <v>February 2023</v>
          </cell>
          <cell r="AB552">
            <v>1230.9000000000001</v>
          </cell>
          <cell r="AD552">
            <v>2760.93</v>
          </cell>
          <cell r="AE552">
            <v>38549168.899999999</v>
          </cell>
          <cell r="AF552" t="str">
            <v>38549168.9</v>
          </cell>
        </row>
        <row r="553">
          <cell r="F553" t="str">
            <v>FR0013269388</v>
          </cell>
          <cell r="G553" t="str">
            <v>41733</v>
          </cell>
          <cell r="H553" t="str">
            <v>165169</v>
          </cell>
          <cell r="J553" t="str">
            <v>Share</v>
          </cell>
          <cell r="K553" t="str">
            <v>PIRIT</v>
          </cell>
          <cell r="L553" t="str">
            <v>BNP PARIBAS EQUITY - FOCUS ITALIA</v>
          </cell>
          <cell r="M553" t="str">
            <v>I share</v>
          </cell>
          <cell r="N553" t="str">
            <v>C</v>
          </cell>
          <cell r="O553">
            <v>7.5283488054999998E-3</v>
          </cell>
          <cell r="P553" t="str">
            <v>N</v>
          </cell>
          <cell r="Q553" t="str">
            <v>16050</v>
          </cell>
          <cell r="R553" t="str">
            <v>198583</v>
          </cell>
          <cell r="T553" t="str">
            <v>75% FTSE MIB + 25% FTSE Italia</v>
          </cell>
          <cell r="U553" t="str">
            <v>75% FTSE MIB Index Net Total Return + 21% FTSE Italia Mid-Cap Net Tax Return + 4% FTSE Italia Small-Cap Net Tax Return</v>
          </cell>
          <cell r="V553" t="str">
            <v>Official Benchmark</v>
          </cell>
          <cell r="W553" t="str">
            <v>EUR</v>
          </cell>
          <cell r="X553" t="str">
            <v>EUR</v>
          </cell>
          <cell r="Y553">
            <v>44985</v>
          </cell>
          <cell r="Z553">
            <v>43007</v>
          </cell>
          <cell r="AA553" t="str">
            <v>February 2023</v>
          </cell>
          <cell r="AB553">
            <v>1141.6400000000001</v>
          </cell>
          <cell r="AD553">
            <v>10651292.220000001</v>
          </cell>
          <cell r="AE553">
            <v>38549168.899999999</v>
          </cell>
          <cell r="AF553" t="str">
            <v>38549168.9</v>
          </cell>
        </row>
        <row r="554">
          <cell r="F554" t="str">
            <v>FR0013269396</v>
          </cell>
          <cell r="G554" t="str">
            <v>41734</v>
          </cell>
          <cell r="H554" t="str">
            <v>165169</v>
          </cell>
          <cell r="J554" t="str">
            <v>Share</v>
          </cell>
          <cell r="K554" t="str">
            <v>PIRIT</v>
          </cell>
          <cell r="L554" t="str">
            <v>BNP PARIBAS EQUITY - FOCUS ITALIA</v>
          </cell>
          <cell r="M554" t="str">
            <v>Share X</v>
          </cell>
          <cell r="N554" t="str">
            <v>C</v>
          </cell>
          <cell r="O554">
            <v>1.4998704712E-3</v>
          </cell>
          <cell r="P554" t="str">
            <v>N</v>
          </cell>
          <cell r="Q554" t="str">
            <v>16050</v>
          </cell>
          <cell r="R554" t="str">
            <v>198583</v>
          </cell>
          <cell r="T554" t="str">
            <v>75% FTSE MIB + 25% FTSE Italia</v>
          </cell>
          <cell r="U554" t="str">
            <v>75% FTSE MIB Index Net Total Return + 21% FTSE Italia Mid-Cap Net Tax Return + 4% FTSE Italia Small-Cap Net Tax Return</v>
          </cell>
          <cell r="V554" t="str">
            <v>Official Benchmark</v>
          </cell>
          <cell r="W554" t="str">
            <v>EUR</v>
          </cell>
          <cell r="X554" t="str">
            <v>EUR</v>
          </cell>
          <cell r="Y554">
            <v>44985</v>
          </cell>
          <cell r="Z554">
            <v>43378</v>
          </cell>
          <cell r="AA554" t="str">
            <v>February 2023</v>
          </cell>
          <cell r="AB554">
            <v>1269.32</v>
          </cell>
          <cell r="AD554">
            <v>27893870.969999999</v>
          </cell>
          <cell r="AE554">
            <v>38549168.899999999</v>
          </cell>
          <cell r="AF554" t="str">
            <v>38549168.9</v>
          </cell>
        </row>
        <row r="555">
          <cell r="F555" t="str">
            <v>FR0013276128</v>
          </cell>
          <cell r="G555" t="str">
            <v>41821</v>
          </cell>
          <cell r="H555" t="str">
            <v>131560</v>
          </cell>
          <cell r="J555" t="str">
            <v>Share</v>
          </cell>
          <cell r="K555" t="str">
            <v>CAEMC</v>
          </cell>
          <cell r="L555" t="str">
            <v>BNP Paribas Actions Entrepreneurs</v>
          </cell>
          <cell r="M555" t="str">
            <v>P share</v>
          </cell>
          <cell r="N555" t="str">
            <v>C</v>
          </cell>
          <cell r="O555">
            <v>8.4403277255999994E-3</v>
          </cell>
          <cell r="P555" t="str">
            <v>N</v>
          </cell>
          <cell r="Q555" t="str">
            <v>169417</v>
          </cell>
          <cell r="R555" t="str">
            <v>192410</v>
          </cell>
          <cell r="T555" t="str">
            <v>MSCI EMU MID CAP (EUR) (NR)</v>
          </cell>
          <cell r="U555" t="str">
            <v>MSCI EMU Mid Cap (net reinvested dividends)</v>
          </cell>
          <cell r="V555" t="str">
            <v>Official Benchmark</v>
          </cell>
          <cell r="W555" t="str">
            <v>EUR</v>
          </cell>
          <cell r="X555" t="str">
            <v>EUR</v>
          </cell>
          <cell r="Y555">
            <v>44985</v>
          </cell>
          <cell r="Z555">
            <v>43130</v>
          </cell>
          <cell r="AA555" t="str">
            <v>February 2023</v>
          </cell>
          <cell r="AB555">
            <v>47.48</v>
          </cell>
          <cell r="AD555">
            <v>3441767.22</v>
          </cell>
          <cell r="AE555">
            <v>56529188.57</v>
          </cell>
          <cell r="AF555" t="str">
            <v>56529188.57</v>
          </cell>
        </row>
        <row r="556">
          <cell r="F556" t="str">
            <v>FR0013276136</v>
          </cell>
          <cell r="G556" t="str">
            <v>41784</v>
          </cell>
          <cell r="H556" t="str">
            <v>8874</v>
          </cell>
          <cell r="J556" t="str">
            <v>Share</v>
          </cell>
          <cell r="K556" t="str">
            <v>APES</v>
          </cell>
          <cell r="L556" t="str">
            <v>BNP PARIBAS DEVELOPPEMENT HUMAIN</v>
          </cell>
          <cell r="M556" t="str">
            <v>Privilege share</v>
          </cell>
          <cell r="N556" t="str">
            <v>C</v>
          </cell>
          <cell r="O556">
            <v>7.6881946393999997E-3</v>
          </cell>
          <cell r="P556" t="str">
            <v>N</v>
          </cell>
          <cell r="Q556" t="str">
            <v>53005</v>
          </cell>
          <cell r="R556" t="str">
            <v>191937</v>
          </cell>
          <cell r="T556" t="str">
            <v>BM BNP PARIBAS DEVELOPPEMENT HUMAIN</v>
          </cell>
          <cell r="U556" t="str">
            <v>80% MSCI EMU (EUR) NR + 20% MSCI Europe ex EMU (EUR) NR</v>
          </cell>
          <cell r="V556" t="str">
            <v>Official Benchmark</v>
          </cell>
          <cell r="W556" t="str">
            <v>EUR</v>
          </cell>
          <cell r="X556" t="str">
            <v>EUR</v>
          </cell>
          <cell r="Y556">
            <v>44985</v>
          </cell>
          <cell r="Z556">
            <v>43119</v>
          </cell>
          <cell r="AA556" t="str">
            <v>February 2023</v>
          </cell>
          <cell r="AB556">
            <v>210.36</v>
          </cell>
          <cell r="AD556">
            <v>32334588.890000001</v>
          </cell>
          <cell r="AE556">
            <v>1336666353.52</v>
          </cell>
          <cell r="AF556" t="str">
            <v>1336666353.52</v>
          </cell>
        </row>
        <row r="557">
          <cell r="F557" t="str">
            <v>FR0013276169</v>
          </cell>
          <cell r="G557" t="str">
            <v>41792</v>
          </cell>
          <cell r="H557" t="str">
            <v>9010</v>
          </cell>
          <cell r="J557" t="str">
            <v>Share</v>
          </cell>
          <cell r="K557" t="str">
            <v>APEF</v>
          </cell>
          <cell r="L557" t="str">
            <v>BNP PARIBAS FINANCE EUROPE ISR</v>
          </cell>
          <cell r="M557" t="str">
            <v>Privilege share</v>
          </cell>
          <cell r="N557" t="str">
            <v>C</v>
          </cell>
          <cell r="O557">
            <v>7.6160033703000004E-3</v>
          </cell>
          <cell r="P557" t="str">
            <v>N</v>
          </cell>
          <cell r="Q557" t="str">
            <v>6108</v>
          </cell>
          <cell r="R557" t="str">
            <v>194092</v>
          </cell>
          <cell r="T557" t="str">
            <v>BENCH BNP PARIBAS FINANCE EUROPE ISR (Official)</v>
          </cell>
          <cell r="U557" t="str">
            <v>MSCI Europe Financials Net Returns (code Bloomberg : M7EU0FN)</v>
          </cell>
          <cell r="V557" t="str">
            <v>Official Benchmark</v>
          </cell>
          <cell r="W557" t="str">
            <v>EUR</v>
          </cell>
          <cell r="X557" t="str">
            <v>EUR</v>
          </cell>
          <cell r="Y557">
            <v>44985</v>
          </cell>
          <cell r="Z557">
            <v>43111</v>
          </cell>
          <cell r="AA557" t="str">
            <v>February 2023</v>
          </cell>
          <cell r="AB557">
            <v>52.42</v>
          </cell>
          <cell r="AD557">
            <v>40541588.039999999</v>
          </cell>
          <cell r="AE557">
            <v>118700278.40000001</v>
          </cell>
          <cell r="AF557" t="str">
            <v>118700278.4</v>
          </cell>
        </row>
        <row r="558">
          <cell r="F558" t="str">
            <v>FR0013276185</v>
          </cell>
          <cell r="G558" t="str">
            <v>41797</v>
          </cell>
          <cell r="H558" t="str">
            <v>12822</v>
          </cell>
          <cell r="J558" t="str">
            <v>Share</v>
          </cell>
          <cell r="K558" t="str">
            <v>INDEUR</v>
          </cell>
          <cell r="L558" t="str">
            <v>BNP PARIBAS INDICE EURO</v>
          </cell>
          <cell r="M558" t="str">
            <v>Privilege share</v>
          </cell>
          <cell r="N558" t="str">
            <v>C</v>
          </cell>
          <cell r="O558">
            <v>4.5106084462999997E-3</v>
          </cell>
          <cell r="P558" t="str">
            <v>N</v>
          </cell>
          <cell r="Q558" t="str">
            <v>142822</v>
          </cell>
          <cell r="R558" t="str">
            <v>193297</v>
          </cell>
          <cell r="T558" t="str">
            <v>BM BNP PARIBAS INDICE EURO</v>
          </cell>
          <cell r="U558" t="str">
            <v>EURO STOXX 50 (NR)</v>
          </cell>
          <cell r="V558" t="str">
            <v>Official Benchmark</v>
          </cell>
          <cell r="W558" t="str">
            <v>EUR</v>
          </cell>
          <cell r="X558" t="str">
            <v>EUR</v>
          </cell>
          <cell r="Y558">
            <v>44985</v>
          </cell>
          <cell r="Z558">
            <v>43111</v>
          </cell>
          <cell r="AA558" t="str">
            <v>February 2023</v>
          </cell>
          <cell r="AB558">
            <v>243.97</v>
          </cell>
          <cell r="AD558">
            <v>36062565.509999998</v>
          </cell>
          <cell r="AE558">
            <v>101792871.52</v>
          </cell>
          <cell r="AF558" t="str">
            <v>101792871.52</v>
          </cell>
        </row>
        <row r="559">
          <cell r="F559" t="str">
            <v>FR0013276193</v>
          </cell>
          <cell r="G559" t="str">
            <v>41798</v>
          </cell>
          <cell r="H559" t="str">
            <v>12822</v>
          </cell>
          <cell r="J559" t="str">
            <v>Share</v>
          </cell>
          <cell r="K559" t="str">
            <v>INDEUR</v>
          </cell>
          <cell r="L559" t="str">
            <v>BNP PARIBAS INDICE EURO</v>
          </cell>
          <cell r="M559" t="str">
            <v>Privilege</v>
          </cell>
          <cell r="N559" t="str">
            <v>D</v>
          </cell>
          <cell r="O559">
            <v>4.5106084462999997E-3</v>
          </cell>
          <cell r="P559" t="str">
            <v>N</v>
          </cell>
          <cell r="Q559" t="str">
            <v>142822</v>
          </cell>
          <cell r="R559" t="str">
            <v>193297</v>
          </cell>
          <cell r="T559" t="str">
            <v>BM BNP PARIBAS INDICE EURO</v>
          </cell>
          <cell r="U559" t="str">
            <v>EURO STOXX 50 (NR)</v>
          </cell>
          <cell r="V559" t="str">
            <v>Official Benchmark</v>
          </cell>
          <cell r="W559" t="str">
            <v>EUR</v>
          </cell>
          <cell r="X559" t="str">
            <v>EUR</v>
          </cell>
          <cell r="Y559">
            <v>44985</v>
          </cell>
          <cell r="Z559">
            <v>43111</v>
          </cell>
          <cell r="AA559" t="str">
            <v>February 2023</v>
          </cell>
          <cell r="AB559">
            <v>208.19</v>
          </cell>
          <cell r="AD559">
            <v>2986172.42</v>
          </cell>
          <cell r="AE559">
            <v>101792871.52</v>
          </cell>
          <cell r="AF559" t="str">
            <v>101792871.52</v>
          </cell>
        </row>
        <row r="560">
          <cell r="F560" t="str">
            <v>FR0013276201</v>
          </cell>
          <cell r="G560" t="str">
            <v>41800</v>
          </cell>
          <cell r="H560" t="str">
            <v>6591</v>
          </cell>
          <cell r="J560" t="str">
            <v>Share</v>
          </cell>
          <cell r="K560" t="str">
            <v>NFIF</v>
          </cell>
          <cell r="L560" t="str">
            <v>BNP PARIBAS INDICE FRANCE ESG</v>
          </cell>
          <cell r="M560" t="str">
            <v>Privilege share</v>
          </cell>
          <cell r="N560" t="str">
            <v>C</v>
          </cell>
          <cell r="O560">
            <v>4.4924859181999996E-3</v>
          </cell>
          <cell r="P560" t="str">
            <v>N</v>
          </cell>
          <cell r="Q560" t="str">
            <v>7464</v>
          </cell>
          <cell r="R560" t="str">
            <v>194190</v>
          </cell>
          <cell r="T560" t="str">
            <v>BM Euronext CAC 40 ESG EUR RI (Official)</v>
          </cell>
          <cell r="U560" t="str">
            <v>Euronext CAC 40 ESG Gross Return (Code Bloomberg : CACESGGR Index)</v>
          </cell>
          <cell r="V560" t="str">
            <v>Official Benchmark</v>
          </cell>
          <cell r="W560" t="str">
            <v>EUR</v>
          </cell>
          <cell r="X560" t="str">
            <v>EUR</v>
          </cell>
          <cell r="Y560">
            <v>44985</v>
          </cell>
          <cell r="Z560">
            <v>43117</v>
          </cell>
          <cell r="AA560" t="str">
            <v>February 2023</v>
          </cell>
          <cell r="AB560">
            <v>611.29999999999995</v>
          </cell>
          <cell r="AD560">
            <v>25306858.219999999</v>
          </cell>
          <cell r="AE560">
            <v>227317726.94</v>
          </cell>
          <cell r="AF560" t="str">
            <v>227317726.94</v>
          </cell>
        </row>
        <row r="561">
          <cell r="F561" t="str">
            <v>FR0013276219</v>
          </cell>
          <cell r="G561" t="str">
            <v>41802</v>
          </cell>
          <cell r="H561" t="str">
            <v>6544</v>
          </cell>
          <cell r="J561" t="str">
            <v>Share</v>
          </cell>
          <cell r="K561" t="str">
            <v>MIDFRA</v>
          </cell>
          <cell r="L561" t="str">
            <v>BNP PARIBAS MIDCAP FRANCE ISR</v>
          </cell>
          <cell r="M561" t="str">
            <v>Privilege share</v>
          </cell>
          <cell r="N561" t="str">
            <v>C</v>
          </cell>
          <cell r="O561">
            <v>8.0058353822000002E-3</v>
          </cell>
          <cell r="P561" t="str">
            <v>N</v>
          </cell>
          <cell r="Q561" t="str">
            <v>7479</v>
          </cell>
          <cell r="R561" t="str">
            <v>193771</v>
          </cell>
          <cell r="T561" t="str">
            <v>50% CAC Next 20(NR)+CAC MID 60(NR)</v>
          </cell>
          <cell r="U561" t="str">
            <v>50% CAC Mid 60 (NR) + 50% CAC Next 20 (NR)</v>
          </cell>
          <cell r="V561" t="str">
            <v>Official Benchmark</v>
          </cell>
          <cell r="W561" t="str">
            <v>EUR</v>
          </cell>
          <cell r="X561" t="str">
            <v>EUR</v>
          </cell>
          <cell r="Y561">
            <v>44985</v>
          </cell>
          <cell r="Z561">
            <v>43125</v>
          </cell>
          <cell r="AA561" t="str">
            <v>February 2023</v>
          </cell>
          <cell r="AB561">
            <v>171.91</v>
          </cell>
          <cell r="AD561">
            <v>7735154.4900000002</v>
          </cell>
          <cell r="AE561">
            <v>421213933.55000001</v>
          </cell>
          <cell r="AF561" t="str">
            <v>421213933.55</v>
          </cell>
        </row>
        <row r="562">
          <cell r="F562" t="str">
            <v>FR0013276227</v>
          </cell>
          <cell r="G562" t="str">
            <v>42186</v>
          </cell>
          <cell r="H562" t="str">
            <v>6553</v>
          </cell>
          <cell r="J562" t="str">
            <v>Share</v>
          </cell>
          <cell r="K562" t="str">
            <v>OBLIRE</v>
          </cell>
          <cell r="L562" t="str">
            <v>BNP PARIBAS OBLI REVENUS</v>
          </cell>
          <cell r="M562" t="str">
            <v>Privilege</v>
          </cell>
          <cell r="N562" t="str">
            <v>D</v>
          </cell>
          <cell r="O562">
            <v>6.3804058642000002E-3</v>
          </cell>
          <cell r="P562" t="str">
            <v>N</v>
          </cell>
          <cell r="Q562" t="str">
            <v>5248</v>
          </cell>
          <cell r="R562" t="str">
            <v>194493</v>
          </cell>
          <cell r="T562" t="str">
            <v>50%BARCL. EURO AGG3/5+50%BARCL. EURO AGG5/7&gt;0603</v>
          </cell>
          <cell r="U562" t="str">
            <v>50% Bloomberg Barclays Euro Agg 3-5 Years (RI) + 50% Bloomberg Barclays Euro Agg 5-7 Years (RI)</v>
          </cell>
          <cell r="V562" t="str">
            <v>Official Benchmark</v>
          </cell>
          <cell r="W562" t="str">
            <v>EUR</v>
          </cell>
          <cell r="X562" t="str">
            <v>EUR</v>
          </cell>
          <cell r="Y562">
            <v>44985</v>
          </cell>
          <cell r="Z562">
            <v>43125</v>
          </cell>
          <cell r="AA562" t="str">
            <v>February 2023</v>
          </cell>
          <cell r="AB562">
            <v>128.05000000000001</v>
          </cell>
          <cell r="AD562">
            <v>254577.2</v>
          </cell>
          <cell r="AE562">
            <v>153779947.94999999</v>
          </cell>
          <cell r="AF562" t="str">
            <v>153779947.95</v>
          </cell>
        </row>
        <row r="563">
          <cell r="F563" t="str">
            <v>FR0013276334</v>
          </cell>
          <cell r="G563" t="str">
            <v>41806</v>
          </cell>
          <cell r="H563" t="str">
            <v>6548</v>
          </cell>
          <cell r="J563" t="str">
            <v>Share</v>
          </cell>
          <cell r="K563" t="str">
            <v>CAPLA</v>
          </cell>
          <cell r="L563" t="str">
            <v>BNP PARIBAS SMALLCAP EUROLAND ISR</v>
          </cell>
          <cell r="M563" t="str">
            <v>Privilege share</v>
          </cell>
          <cell r="N563" t="str">
            <v>C</v>
          </cell>
          <cell r="O563">
            <v>7.7795940446999997E-3</v>
          </cell>
          <cell r="P563" t="str">
            <v>N</v>
          </cell>
          <cell r="Q563" t="str">
            <v>7460</v>
          </cell>
          <cell r="R563" t="str">
            <v>194232</v>
          </cell>
          <cell r="T563" t="str">
            <v>EMIX Smaller Euroland EUR NR</v>
          </cell>
          <cell r="U563" t="str">
            <v>EMIX Smaller Euroland (EUR) NR</v>
          </cell>
          <cell r="V563" t="str">
            <v>Official Benchmark</v>
          </cell>
          <cell r="W563" t="str">
            <v>EUR</v>
          </cell>
          <cell r="X563" t="str">
            <v>EUR</v>
          </cell>
          <cell r="Y563">
            <v>44985</v>
          </cell>
          <cell r="Z563">
            <v>43125</v>
          </cell>
          <cell r="AA563" t="str">
            <v>February 2023</v>
          </cell>
          <cell r="AB563">
            <v>529.91</v>
          </cell>
          <cell r="AD563">
            <v>33707931.710000001</v>
          </cell>
          <cell r="AE563">
            <v>667274523.55999994</v>
          </cell>
          <cell r="AF563" t="str">
            <v>667274523.56</v>
          </cell>
        </row>
        <row r="564">
          <cell r="F564" t="str">
            <v>FR0013276342</v>
          </cell>
          <cell r="G564" t="str">
            <v>41807</v>
          </cell>
          <cell r="H564" t="str">
            <v>6548</v>
          </cell>
          <cell r="J564" t="str">
            <v>Share</v>
          </cell>
          <cell r="K564" t="str">
            <v>CAPLA</v>
          </cell>
          <cell r="L564" t="str">
            <v>BNP PARIBAS SMALLCAP EUROLAND ISR</v>
          </cell>
          <cell r="M564" t="str">
            <v>Privilege</v>
          </cell>
          <cell r="N564" t="str">
            <v>D</v>
          </cell>
          <cell r="O564">
            <v>7.7795940446999997E-3</v>
          </cell>
          <cell r="P564" t="str">
            <v>N</v>
          </cell>
          <cell r="Q564" t="str">
            <v>7460</v>
          </cell>
          <cell r="R564" t="str">
            <v>194232</v>
          </cell>
          <cell r="T564" t="str">
            <v>EMIX Smaller Euroland EUR NR</v>
          </cell>
          <cell r="U564" t="str">
            <v>EMIX Smaller Euroland (EUR) NR</v>
          </cell>
          <cell r="V564" t="str">
            <v>Official Benchmark</v>
          </cell>
          <cell r="W564" t="str">
            <v>EUR</v>
          </cell>
          <cell r="X564" t="str">
            <v>EUR</v>
          </cell>
          <cell r="Y564">
            <v>44985</v>
          </cell>
          <cell r="Z564">
            <v>43125</v>
          </cell>
          <cell r="AA564" t="str">
            <v>February 2023</v>
          </cell>
          <cell r="AB564">
            <v>464.3</v>
          </cell>
          <cell r="AD564">
            <v>137391.24</v>
          </cell>
          <cell r="AE564">
            <v>667274523.55999994</v>
          </cell>
          <cell r="AF564" t="str">
            <v>667274523.56</v>
          </cell>
        </row>
        <row r="565">
          <cell r="F565" t="str">
            <v>FR0013276375</v>
          </cell>
          <cell r="G565" t="str">
            <v>41810</v>
          </cell>
          <cell r="H565" t="str">
            <v>8873</v>
          </cell>
          <cell r="J565" t="str">
            <v>Share</v>
          </cell>
          <cell r="K565" t="str">
            <v>PETE</v>
          </cell>
          <cell r="L565" t="str">
            <v>BNP PARIBAS TECHNOLOGIES EUROPE ISR</v>
          </cell>
          <cell r="M565" t="str">
            <v>Privilege share</v>
          </cell>
          <cell r="N565" t="str">
            <v>C</v>
          </cell>
          <cell r="O565">
            <v>2.6249318162999999E-3</v>
          </cell>
          <cell r="P565" t="str">
            <v>N</v>
          </cell>
          <cell r="Q565" t="str">
            <v>121822</v>
          </cell>
          <cell r="R565" t="str">
            <v>194221</v>
          </cell>
          <cell r="T565" t="str">
            <v>BM BNP PARIBAS TECHNOLOGIES EUROPE ISR</v>
          </cell>
          <cell r="U565" t="str">
            <v>Indicateur de rÃ©fÃ©rence composÃ© Ã  50% de lâindice MSCI Europe Information Technology Net Returns et Ã  50% de lâindice MSCI Europe Communication Services Net Returns (codes Bloomberg respectifs des indices : M7EU0IT et M7EU0TC)</v>
          </cell>
          <cell r="V565" t="str">
            <v>Official Benchmark</v>
          </cell>
          <cell r="W565" t="str">
            <v>EUR</v>
          </cell>
          <cell r="X565" t="str">
            <v>EUR</v>
          </cell>
          <cell r="Y565">
            <v>44985</v>
          </cell>
          <cell r="Z565">
            <v>43396</v>
          </cell>
          <cell r="AA565" t="str">
            <v>February 2023</v>
          </cell>
          <cell r="AB565">
            <v>230.8</v>
          </cell>
          <cell r="AD565">
            <v>230.8</v>
          </cell>
          <cell r="AE565">
            <v>62748941.530000001</v>
          </cell>
          <cell r="AF565" t="str">
            <v>62748941.53</v>
          </cell>
        </row>
        <row r="566">
          <cell r="F566" t="str">
            <v>FR0013276409</v>
          </cell>
          <cell r="G566" t="str">
            <v>41822</v>
          </cell>
          <cell r="H566" t="str">
            <v>130771</v>
          </cell>
          <cell r="J566" t="str">
            <v>Share</v>
          </cell>
          <cell r="K566" t="str">
            <v>ACTEU</v>
          </cell>
          <cell r="L566" t="str">
            <v>BNP Paribas Actions Euro ISR</v>
          </cell>
          <cell r="M566" t="str">
            <v>Privilege share</v>
          </cell>
          <cell r="N566" t="str">
            <v>C</v>
          </cell>
          <cell r="O566">
            <v>7.5850183745000003E-3</v>
          </cell>
          <cell r="P566" t="str">
            <v>N</v>
          </cell>
          <cell r="Q566" t="str">
            <v>179626</v>
          </cell>
          <cell r="R566" t="str">
            <v>194197</v>
          </cell>
          <cell r="T566" t="str">
            <v>BM CamGestion Actions Euro</v>
          </cell>
          <cell r="U566" t="str">
            <v>100% MSCI EMU (EUR) NR</v>
          </cell>
          <cell r="V566" t="str">
            <v>Official Benchmark</v>
          </cell>
          <cell r="W566" t="str">
            <v>EUR</v>
          </cell>
          <cell r="X566" t="str">
            <v>EUR</v>
          </cell>
          <cell r="Y566">
            <v>44985</v>
          </cell>
          <cell r="Z566">
            <v>43119</v>
          </cell>
          <cell r="AA566" t="str">
            <v>February 2023</v>
          </cell>
          <cell r="AB566">
            <v>221.08</v>
          </cell>
          <cell r="AD566">
            <v>62126462.229999997</v>
          </cell>
          <cell r="AE566">
            <v>591913745.61000001</v>
          </cell>
          <cell r="AF566" t="str">
            <v>591913745.61</v>
          </cell>
        </row>
        <row r="567">
          <cell r="F567" t="str">
            <v>FR0013276417</v>
          </cell>
          <cell r="G567" t="str">
            <v>41830</v>
          </cell>
          <cell r="H567" t="str">
            <v>119873</v>
          </cell>
          <cell r="J567" t="str">
            <v>Share</v>
          </cell>
          <cell r="K567" t="str">
            <v>OBLI1</v>
          </cell>
          <cell r="L567" t="str">
            <v>CamGestion Capi Oblig</v>
          </cell>
          <cell r="M567" t="str">
            <v>Privilege share</v>
          </cell>
          <cell r="N567" t="str">
            <v>C</v>
          </cell>
          <cell r="O567">
            <v>2.7620508771000001E-3</v>
          </cell>
          <cell r="P567" t="str">
            <v>N</v>
          </cell>
          <cell r="Q567" t="str">
            <v>179658</v>
          </cell>
          <cell r="R567" t="str">
            <v>194285</v>
          </cell>
          <cell r="T567" t="str">
            <v>BM CamGestion Capi Oblig</v>
          </cell>
          <cell r="U567" t="str">
            <v>JPM EMU (RI)</v>
          </cell>
          <cell r="V567" t="str">
            <v>Official Benchmark</v>
          </cell>
          <cell r="W567" t="str">
            <v>EUR</v>
          </cell>
          <cell r="X567" t="str">
            <v>EUR</v>
          </cell>
          <cell r="Y567">
            <v>44985</v>
          </cell>
          <cell r="Z567">
            <v>43116</v>
          </cell>
          <cell r="AA567" t="str">
            <v>February 2023</v>
          </cell>
          <cell r="AB567">
            <v>152.1</v>
          </cell>
          <cell r="AD567">
            <v>765424.25</v>
          </cell>
          <cell r="AE567">
            <v>49050766.530000001</v>
          </cell>
          <cell r="AF567" t="str">
            <v>49050766.53</v>
          </cell>
        </row>
        <row r="568">
          <cell r="F568" t="str">
            <v>FR0013276425</v>
          </cell>
          <cell r="G568" t="str">
            <v>41823</v>
          </cell>
          <cell r="H568" t="str">
            <v>130528</v>
          </cell>
          <cell r="J568" t="str">
            <v>Share</v>
          </cell>
          <cell r="K568" t="str">
            <v>COVEU</v>
          </cell>
          <cell r="L568" t="str">
            <v>CamGestion Convertibles Europe</v>
          </cell>
          <cell r="M568" t="str">
            <v>Privilege</v>
          </cell>
          <cell r="N568" t="str">
            <v>D</v>
          </cell>
          <cell r="O568">
            <v>6.0939551316999997E-3</v>
          </cell>
          <cell r="P568" t="str">
            <v>N</v>
          </cell>
          <cell r="Q568" t="str">
            <v>179699</v>
          </cell>
          <cell r="R568" t="str">
            <v>195388</v>
          </cell>
          <cell r="T568" t="str">
            <v>BM CamGestion Convertibles Europe (Performance)</v>
          </cell>
          <cell r="U568" t="str">
            <v>Refinitiv Convertible Europe (EUR) RI</v>
          </cell>
          <cell r="V568" t="str">
            <v>Official Benchmark</v>
          </cell>
          <cell r="W568" t="str">
            <v>EUR</v>
          </cell>
          <cell r="X568" t="str">
            <v>EUR</v>
          </cell>
          <cell r="Y568">
            <v>44985</v>
          </cell>
          <cell r="Z568">
            <v>43129</v>
          </cell>
          <cell r="AA568" t="str">
            <v>February 2023</v>
          </cell>
          <cell r="AB568">
            <v>43.05</v>
          </cell>
          <cell r="AD568">
            <v>37604931.740000002</v>
          </cell>
          <cell r="AE568">
            <v>650670317.51999998</v>
          </cell>
          <cell r="AF568" t="str">
            <v>650670317.52</v>
          </cell>
        </row>
        <row r="569">
          <cell r="F569" t="str">
            <v>FR0013276433</v>
          </cell>
          <cell r="G569" t="str">
            <v>41824</v>
          </cell>
          <cell r="H569" t="str">
            <v>130574</v>
          </cell>
          <cell r="J569" t="str">
            <v>Share</v>
          </cell>
          <cell r="K569" t="str">
            <v>DEEVA</v>
          </cell>
          <cell r="L569" t="str">
            <v>BNP Paribas Deep Value ISR</v>
          </cell>
          <cell r="M569" t="str">
            <v>Privilege share</v>
          </cell>
          <cell r="N569" t="str">
            <v>C</v>
          </cell>
          <cell r="O569">
            <v>1.00782094127E-2</v>
          </cell>
          <cell r="P569" t="str">
            <v>N</v>
          </cell>
          <cell r="Q569" t="str">
            <v>179637</v>
          </cell>
          <cell r="R569" t="str">
            <v>194219</v>
          </cell>
          <cell r="T569" t="str">
            <v>BM BNP Paribas Deep Value</v>
          </cell>
          <cell r="U569" t="str">
            <v>MSCI Europe Value (EUR) NR</v>
          </cell>
          <cell r="V569" t="str">
            <v>Official Benchmark</v>
          </cell>
          <cell r="W569" t="str">
            <v>EUR</v>
          </cell>
          <cell r="X569" t="str">
            <v>EUR</v>
          </cell>
          <cell r="Y569">
            <v>44985</v>
          </cell>
          <cell r="Z569">
            <v>43115</v>
          </cell>
          <cell r="AA569" t="str">
            <v>February 2023</v>
          </cell>
          <cell r="AB569">
            <v>213.61</v>
          </cell>
          <cell r="AD569">
            <v>45921594.280000001</v>
          </cell>
          <cell r="AE569">
            <v>206084965.83000001</v>
          </cell>
          <cell r="AF569" t="str">
            <v>206084965.83</v>
          </cell>
        </row>
        <row r="570">
          <cell r="F570" t="str">
            <v>FR0013276540</v>
          </cell>
          <cell r="G570" t="str">
            <v>41827</v>
          </cell>
          <cell r="H570" t="str">
            <v>60907</v>
          </cell>
          <cell r="J570" t="str">
            <v>Share</v>
          </cell>
          <cell r="K570" t="str">
            <v>CREDI</v>
          </cell>
          <cell r="L570" t="str">
            <v>CamGestion Oblicycle Credit</v>
          </cell>
          <cell r="M570" t="str">
            <v>Privilege share</v>
          </cell>
          <cell r="N570" t="str">
            <v>C</v>
          </cell>
          <cell r="O570">
            <v>4.8753268698000004E-3</v>
          </cell>
          <cell r="P570" t="str">
            <v>N</v>
          </cell>
          <cell r="Q570" t="str">
            <v>132539</v>
          </cell>
          <cell r="R570" t="str">
            <v>194564</v>
          </cell>
          <cell r="T570" t="str">
            <v>BENCH CAMGESTION OBLICYCLE CREDIT</v>
          </cell>
          <cell r="U570" t="str">
            <v>50% iBoxx Euro Corporates 1- 3 Years (RI) + 50% iBoxx Euro Corporates 3- 5 Years (RI)</v>
          </cell>
          <cell r="V570" t="str">
            <v>Official Benchmark</v>
          </cell>
          <cell r="W570" t="str">
            <v>EUR</v>
          </cell>
          <cell r="X570" t="str">
            <v>EUR</v>
          </cell>
          <cell r="Y570">
            <v>44985</v>
          </cell>
          <cell r="Z570">
            <v>43121</v>
          </cell>
          <cell r="AA570" t="str">
            <v>February 2023</v>
          </cell>
          <cell r="AB570">
            <v>133.34</v>
          </cell>
          <cell r="AD570">
            <v>909641.3</v>
          </cell>
          <cell r="AE570">
            <v>4875729.8</v>
          </cell>
          <cell r="AF570" t="str">
            <v>4875729.8</v>
          </cell>
        </row>
        <row r="571">
          <cell r="F571" t="str">
            <v>FR0013276706</v>
          </cell>
          <cell r="G571" t="str">
            <v>41814</v>
          </cell>
          <cell r="H571" t="str">
            <v>125203</v>
          </cell>
          <cell r="J571" t="str">
            <v>Share</v>
          </cell>
          <cell r="K571" t="str">
            <v>FQPAT</v>
          </cell>
          <cell r="L571" t="str">
            <v>FUNDQUEST PATRIMOINE</v>
          </cell>
          <cell r="M571" t="str">
            <v>Privilege share</v>
          </cell>
          <cell r="N571" t="str">
            <v>C</v>
          </cell>
          <cell r="O571">
            <v>6.0174295899999997E-3</v>
          </cell>
          <cell r="P571" t="str">
            <v>N</v>
          </cell>
          <cell r="Q571" t="str">
            <v>159980</v>
          </cell>
          <cell r="R571" t="str">
            <v>193962</v>
          </cell>
          <cell r="T571" t="str">
            <v>20% MSCI Europe (NR) + 60% JPM EMU (RI) + 20% Cash Index EO</v>
          </cell>
          <cell r="U571" t="str">
            <v>20% MSCI Europe (EUR) NR + 60% JPM EMU (EUR) RI + 20% Cash Index Euro Short Term Rate (EUR) RI 365 Days</v>
          </cell>
          <cell r="V571" t="str">
            <v>Performance Benchmark</v>
          </cell>
          <cell r="W571" t="str">
            <v>EUR</v>
          </cell>
          <cell r="X571" t="str">
            <v>EUR</v>
          </cell>
          <cell r="Y571">
            <v>44984</v>
          </cell>
          <cell r="Z571">
            <v>43118</v>
          </cell>
          <cell r="AA571" t="str">
            <v>February 2023</v>
          </cell>
          <cell r="AB571">
            <v>1145.1199999999999</v>
          </cell>
          <cell r="AD571">
            <v>24278076.260000002</v>
          </cell>
          <cell r="AE571">
            <v>374301116.56999999</v>
          </cell>
          <cell r="AF571" t="str">
            <v>374301116.57</v>
          </cell>
        </row>
        <row r="572">
          <cell r="F572" t="str">
            <v>FR0013276896</v>
          </cell>
          <cell r="G572" t="str">
            <v>41852</v>
          </cell>
          <cell r="H572" t="str">
            <v>165378</v>
          </cell>
          <cell r="J572" t="str">
            <v>Share</v>
          </cell>
          <cell r="K572" t="str">
            <v>STBC</v>
          </cell>
          <cell r="L572" t="str">
            <v>STAR BERCY CREDIT</v>
          </cell>
          <cell r="M572" t="str">
            <v>Classic share Distri</v>
          </cell>
          <cell r="N572" t="str">
            <v>D</v>
          </cell>
          <cell r="O572">
            <v>5.8051462939999997E-4</v>
          </cell>
          <cell r="P572" t="str">
            <v>N</v>
          </cell>
          <cell r="Q572" t="str">
            <v>20346</v>
          </cell>
          <cell r="R572" t="str">
            <v>198313</v>
          </cell>
          <cell r="T572" t="str">
            <v>CITIGROUP EURO BIG CORPORATE BOND INDEX (RI)</v>
          </cell>
          <cell r="U572" t="str">
            <v>Citigroup EuroBIG Corporate (EUR) RI</v>
          </cell>
          <cell r="V572" t="str">
            <v>Official Benchmark</v>
          </cell>
          <cell r="W572" t="str">
            <v>EUR</v>
          </cell>
          <cell r="X572" t="str">
            <v>EUR</v>
          </cell>
          <cell r="Y572">
            <v>44985</v>
          </cell>
          <cell r="Z572">
            <v>42999</v>
          </cell>
          <cell r="AA572" t="str">
            <v>February 2023</v>
          </cell>
          <cell r="AB572">
            <v>903.15</v>
          </cell>
          <cell r="AD572">
            <v>674670130.57000005</v>
          </cell>
          <cell r="AE572">
            <v>674670130.57000005</v>
          </cell>
          <cell r="AF572" t="str">
            <v>674670130.57</v>
          </cell>
        </row>
        <row r="573">
          <cell r="F573" t="str">
            <v>FR0013276904</v>
          </cell>
          <cell r="G573" t="str">
            <v>41788</v>
          </cell>
          <cell r="H573" t="str">
            <v>8977</v>
          </cell>
          <cell r="J573" t="str">
            <v>Share</v>
          </cell>
          <cell r="K573" t="str">
            <v>APEN</v>
          </cell>
          <cell r="L573" t="str">
            <v>BNP PARIBAS ENERGIE &amp; INDUSTRIE EUROPE ISR</v>
          </cell>
          <cell r="M573" t="str">
            <v>Privilege share</v>
          </cell>
          <cell r="N573" t="str">
            <v>C</v>
          </cell>
          <cell r="O573">
            <v>7.5777554979000001E-3</v>
          </cell>
          <cell r="P573" t="str">
            <v>N</v>
          </cell>
          <cell r="Q573" t="str">
            <v>142110</v>
          </cell>
          <cell r="R573" t="str">
            <v>194229</v>
          </cell>
          <cell r="T573" t="str">
            <v>BM BNP PARIBAS ENERGIE &amp; INDUSTRIE EUROPE ISR</v>
          </cell>
          <cell r="U573" t="str">
            <v>MSCI Europe Energy and Industrials (code Bloomberg : MXEUEINE Index)</v>
          </cell>
          <cell r="V573" t="str">
            <v>Official Benchmark</v>
          </cell>
          <cell r="W573" t="str">
            <v>EUR</v>
          </cell>
          <cell r="X573" t="str">
            <v>EUR</v>
          </cell>
          <cell r="Y573">
            <v>44985</v>
          </cell>
          <cell r="Z573">
            <v>43111</v>
          </cell>
          <cell r="AA573" t="str">
            <v>February 2023</v>
          </cell>
          <cell r="AB573">
            <v>115.08</v>
          </cell>
          <cell r="AD573">
            <v>755233.11</v>
          </cell>
          <cell r="AE573">
            <v>21113580.41</v>
          </cell>
          <cell r="AF573" t="str">
            <v>21113580.41</v>
          </cell>
        </row>
        <row r="574">
          <cell r="F574" t="str">
            <v>FR0013276995</v>
          </cell>
          <cell r="G574" t="str">
            <v>41721</v>
          </cell>
          <cell r="H574" t="str">
            <v>165376</v>
          </cell>
          <cell r="J574" t="str">
            <v>Share</v>
          </cell>
          <cell r="K574" t="str">
            <v>EDFCAD</v>
          </cell>
          <cell r="L574" t="str">
            <v>Star Cartier</v>
          </cell>
          <cell r="M574" t="str">
            <v>Classic share Distri</v>
          </cell>
          <cell r="N574" t="str">
            <v>D</v>
          </cell>
          <cell r="O574">
            <v>4.2349408159999999E-4</v>
          </cell>
          <cell r="P574" t="str">
            <v>N</v>
          </cell>
          <cell r="Q574" t="str">
            <v>16069</v>
          </cell>
          <cell r="R574" t="str">
            <v>198512</v>
          </cell>
          <cell r="T574" t="str">
            <v>MSCI Daily Net TR Canada Euro (EUR) NR</v>
          </cell>
          <cell r="U574" t="str">
            <v>MSCI Daily Net TR Canada Euro (EUR) NR</v>
          </cell>
          <cell r="V574" t="str">
            <v>Official Benchmark</v>
          </cell>
          <cell r="W574" t="str">
            <v>EUR</v>
          </cell>
          <cell r="X574" t="str">
            <v>EUR</v>
          </cell>
          <cell r="Y574">
            <v>44985</v>
          </cell>
          <cell r="Z574">
            <v>42997</v>
          </cell>
          <cell r="AA574" t="str">
            <v>February 2023</v>
          </cell>
          <cell r="AB574">
            <v>1353.2995000000001</v>
          </cell>
          <cell r="AD574">
            <v>421112804.38</v>
          </cell>
          <cell r="AE574">
            <v>421112804.38</v>
          </cell>
          <cell r="AF574" t="str">
            <v>421112804.38</v>
          </cell>
        </row>
        <row r="575">
          <cell r="F575" t="str">
            <v>FR0013277316</v>
          </cell>
          <cell r="G575" t="str">
            <v>41796</v>
          </cell>
          <cell r="H575" t="str">
            <v>139331</v>
          </cell>
          <cell r="J575" t="str">
            <v>Share</v>
          </cell>
          <cell r="K575" t="str">
            <v>INDAN</v>
          </cell>
          <cell r="L575" t="str">
            <v>BNP PARIBAS INDICE AMERIQUE DU NORD</v>
          </cell>
          <cell r="M575" t="str">
            <v>Privilege share</v>
          </cell>
          <cell r="N575" t="str">
            <v>C</v>
          </cell>
          <cell r="O575">
            <v>4.5145881415999999E-3</v>
          </cell>
          <cell r="P575" t="str">
            <v>N</v>
          </cell>
          <cell r="Q575" t="str">
            <v>147689</v>
          </cell>
          <cell r="R575" t="str">
            <v>193721</v>
          </cell>
          <cell r="T575" t="str">
            <v>BM BNP PARIBAS INDICE AMERIQUE DU NORD</v>
          </cell>
          <cell r="U575" t="str">
            <v>S&amp;P 500 (NR)</v>
          </cell>
          <cell r="V575" t="str">
            <v>Official Benchmark</v>
          </cell>
          <cell r="W575" t="str">
            <v>EUR</v>
          </cell>
          <cell r="X575" t="str">
            <v>EUR</v>
          </cell>
          <cell r="Y575">
            <v>44985</v>
          </cell>
          <cell r="Z575">
            <v>43111</v>
          </cell>
          <cell r="AA575" t="str">
            <v>February 2023</v>
          </cell>
          <cell r="AB575">
            <v>368.64</v>
          </cell>
          <cell r="AD575">
            <v>47883638.270000003</v>
          </cell>
          <cell r="AE575">
            <v>285106433.13999999</v>
          </cell>
          <cell r="AF575" t="str">
            <v>285106433.14</v>
          </cell>
        </row>
        <row r="576">
          <cell r="F576" t="str">
            <v>FR0013277324</v>
          </cell>
          <cell r="G576" t="str">
            <v>41831</v>
          </cell>
          <cell r="H576" t="str">
            <v>149224</v>
          </cell>
          <cell r="J576" t="str">
            <v>Share</v>
          </cell>
          <cell r="K576" t="str">
            <v>INDAN</v>
          </cell>
          <cell r="L576" t="str">
            <v>BNP PARIBAS INDICE AMERIQUE DU NORD</v>
          </cell>
          <cell r="M576" t="str">
            <v>H HEDGE</v>
          </cell>
          <cell r="N576" t="str">
            <v>C</v>
          </cell>
          <cell r="O576">
            <v>5.9568377540999999E-3</v>
          </cell>
          <cell r="P576" t="str">
            <v>Y</v>
          </cell>
          <cell r="Q576" t="str">
            <v>147689</v>
          </cell>
          <cell r="R576" t="str">
            <v>193721</v>
          </cell>
          <cell r="T576" t="str">
            <v>BM BNP PARIBAS INDICE AMERIQUE DU NORD</v>
          </cell>
          <cell r="U576" t="str">
            <v>S&amp;P 500 (EUR Hedged) NR</v>
          </cell>
          <cell r="V576" t="str">
            <v>Official Benchmark</v>
          </cell>
          <cell r="W576" t="str">
            <v>EUR</v>
          </cell>
          <cell r="X576" t="str">
            <v>EUR</v>
          </cell>
          <cell r="Y576">
            <v>44985</v>
          </cell>
          <cell r="Z576">
            <v>43111</v>
          </cell>
          <cell r="AA576" t="str">
            <v>February 2023</v>
          </cell>
          <cell r="AB576">
            <v>186.87</v>
          </cell>
          <cell r="AD576">
            <v>18483691.27</v>
          </cell>
          <cell r="AE576">
            <v>285106433.13999999</v>
          </cell>
          <cell r="AF576" t="str">
            <v>285106433.14</v>
          </cell>
        </row>
        <row r="577">
          <cell r="F577" t="str">
            <v>FR0013277357</v>
          </cell>
          <cell r="G577" t="str">
            <v>41777</v>
          </cell>
          <cell r="H577" t="str">
            <v>165377</v>
          </cell>
          <cell r="J577" t="str">
            <v>Share</v>
          </cell>
          <cell r="K577" t="str">
            <v>KAWA</v>
          </cell>
          <cell r="L577" t="str">
            <v>KANAHA</v>
          </cell>
          <cell r="M577" t="str">
            <v>Classic share Distri</v>
          </cell>
          <cell r="N577" t="str">
            <v>D</v>
          </cell>
          <cell r="O577">
            <v>7.0250015792999998E-3</v>
          </cell>
          <cell r="P577" t="str">
            <v>N</v>
          </cell>
          <cell r="T577" t="str">
            <v>No BM</v>
          </cell>
          <cell r="U577" t="str">
            <v>No BM</v>
          </cell>
          <cell r="W577" t="str">
            <v>EUR</v>
          </cell>
          <cell r="X577" t="str">
            <v>EUR</v>
          </cell>
          <cell r="Y577">
            <v>44985</v>
          </cell>
          <cell r="Z577">
            <v>42999</v>
          </cell>
          <cell r="AA577" t="str">
            <v>February 2023</v>
          </cell>
          <cell r="AB577">
            <v>1125.7</v>
          </cell>
          <cell r="AD577">
            <v>18911736.030000001</v>
          </cell>
          <cell r="AE577">
            <v>20472953.460000001</v>
          </cell>
          <cell r="AF577" t="str">
            <v>20472953.46</v>
          </cell>
        </row>
        <row r="578">
          <cell r="F578" t="str">
            <v>FR0013282472</v>
          </cell>
          <cell r="G578" t="str">
            <v>41893</v>
          </cell>
          <cell r="H578" t="str">
            <v>26738</v>
          </cell>
          <cell r="J578" t="str">
            <v>Share</v>
          </cell>
          <cell r="K578" t="str">
            <v>CG2025</v>
          </cell>
          <cell r="L578" t="str">
            <v>BNP Paribas GÃ¤ËnÃ¤Ëration 2021-25</v>
          </cell>
          <cell r="M578" t="str">
            <v>Share X</v>
          </cell>
          <cell r="N578" t="str">
            <v>C</v>
          </cell>
          <cell r="O578">
            <v>6.158553535E-4</v>
          </cell>
          <cell r="P578" t="str">
            <v>N</v>
          </cell>
          <cell r="Q578" t="str">
            <v>179428</v>
          </cell>
          <cell r="R578" t="str">
            <v>192234</v>
          </cell>
          <cell r="T578" t="str">
            <v>BM BNP Paribas Generation 2021-25 (Official)</v>
          </cell>
          <cell r="U578"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578" t="str">
            <v>Official Benchmark</v>
          </cell>
          <cell r="W578" t="str">
            <v>EUR</v>
          </cell>
          <cell r="X578" t="str">
            <v>EUR</v>
          </cell>
          <cell r="Y578">
            <v>44985</v>
          </cell>
          <cell r="Z578">
            <v>43073</v>
          </cell>
          <cell r="AA578" t="str">
            <v>February 2023</v>
          </cell>
          <cell r="AB578">
            <v>102.21</v>
          </cell>
          <cell r="AD578">
            <v>28107296.800000001</v>
          </cell>
          <cell r="AE578">
            <v>53331794.039999999</v>
          </cell>
          <cell r="AF578" t="str">
            <v>53331794.04</v>
          </cell>
        </row>
        <row r="579">
          <cell r="F579" t="str">
            <v>FR0013282480</v>
          </cell>
          <cell r="G579" t="str">
            <v>41894</v>
          </cell>
          <cell r="H579" t="str">
            <v>130497</v>
          </cell>
          <cell r="J579" t="str">
            <v>Share</v>
          </cell>
          <cell r="K579" t="str">
            <v>CG2030</v>
          </cell>
          <cell r="L579" t="str">
            <v>BNP Paribas GÃ¤ËnÃ¤Ëration 2026-30</v>
          </cell>
          <cell r="M579" t="str">
            <v>Share X</v>
          </cell>
          <cell r="N579" t="str">
            <v>C</v>
          </cell>
          <cell r="O579">
            <v>6.3463039419999997E-4</v>
          </cell>
          <cell r="P579" t="str">
            <v>N</v>
          </cell>
          <cell r="Q579" t="str">
            <v>179429</v>
          </cell>
          <cell r="R579" t="str">
            <v>192238</v>
          </cell>
          <cell r="T579" t="str">
            <v>BM BNP Paribas Generation 2026-30 (Official)</v>
          </cell>
          <cell r="U579"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579" t="str">
            <v>Official Benchmark</v>
          </cell>
          <cell r="W579" t="str">
            <v>EUR</v>
          </cell>
          <cell r="X579" t="str">
            <v>EUR</v>
          </cell>
          <cell r="Y579">
            <v>44985</v>
          </cell>
          <cell r="Z579">
            <v>43073</v>
          </cell>
          <cell r="AA579" t="str">
            <v>February 2023</v>
          </cell>
          <cell r="AB579">
            <v>101.67</v>
          </cell>
          <cell r="AD579">
            <v>30946000.219999999</v>
          </cell>
          <cell r="AE579">
            <v>129388943.23999999</v>
          </cell>
          <cell r="AF579" t="str">
            <v>129388943.24</v>
          </cell>
        </row>
        <row r="580">
          <cell r="F580" t="str">
            <v>FR0013282498</v>
          </cell>
          <cell r="G580" t="str">
            <v>41895</v>
          </cell>
          <cell r="H580" t="str">
            <v>154592</v>
          </cell>
          <cell r="J580" t="str">
            <v>Share</v>
          </cell>
          <cell r="K580" t="str">
            <v>CG2035</v>
          </cell>
          <cell r="L580" t="str">
            <v>BNP Paribas GÃ¤ËnÃ¤Ëration 2031-35</v>
          </cell>
          <cell r="M580" t="str">
            <v>Share X</v>
          </cell>
          <cell r="N580" t="str">
            <v>C</v>
          </cell>
          <cell r="O580">
            <v>5.979500264E-4</v>
          </cell>
          <cell r="P580" t="str">
            <v>N</v>
          </cell>
          <cell r="Q580" t="str">
            <v>179440</v>
          </cell>
          <cell r="R580" t="str">
            <v>196997</v>
          </cell>
          <cell r="T580" t="str">
            <v>BM BNP Paribas Generation 2031-35 (Official)</v>
          </cell>
          <cell r="U580"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580" t="str">
            <v>Official Benchmark</v>
          </cell>
          <cell r="W580" t="str">
            <v>EUR</v>
          </cell>
          <cell r="X580" t="str">
            <v>EUR</v>
          </cell>
          <cell r="Y580">
            <v>44985</v>
          </cell>
          <cell r="Z580">
            <v>43073</v>
          </cell>
          <cell r="AA580" t="str">
            <v>February 2023</v>
          </cell>
          <cell r="AB580">
            <v>109.75</v>
          </cell>
          <cell r="AD580">
            <v>15657016.02</v>
          </cell>
          <cell r="AE580">
            <v>124617785.43000001</v>
          </cell>
          <cell r="AF580" t="str">
            <v>124617785.43</v>
          </cell>
        </row>
        <row r="581">
          <cell r="F581" t="str">
            <v>FR0013284312</v>
          </cell>
          <cell r="G581" t="str">
            <v>41925</v>
          </cell>
          <cell r="H581" t="str">
            <v>166345</v>
          </cell>
          <cell r="J581" t="str">
            <v>Share</v>
          </cell>
          <cell r="K581" t="str">
            <v>AVIP25</v>
          </cell>
          <cell r="L581" t="str">
            <v>Abeille Perspective 2021-2025</v>
          </cell>
          <cell r="M581" t="str">
            <v>Classic Share</v>
          </cell>
          <cell r="N581" t="str">
            <v>C</v>
          </cell>
          <cell r="O581">
            <v>1.15667412303E-2</v>
          </cell>
          <cell r="P581" t="str">
            <v>N</v>
          </cell>
          <cell r="Q581" t="str">
            <v>179562</v>
          </cell>
          <cell r="R581" t="str">
            <v>198828</v>
          </cell>
          <cell r="T581" t="str">
            <v>BM Abeille Perspective 2021-2025 (Official)</v>
          </cell>
          <cell r="U581" t="str">
            <v>0.5% MSCI Europe (EUR) NR + 0.3% MSCI Japan (Hedged in EUR) NR + 3.5% Bloomberg Euro Aggregate Corporate (EUR) RI + 10% Bloomberg Euro Aggregate Treasury 1-3 Years (EUR) RI + 4% Bloomberg Euro Aggregate Treasury 3-5 Years (EUR) RI + 0.2% MSCI Pacific Ex-Japan (Hedged in EUR) NR + 3.5% Bloomberg Global Aggregate Corporate (Hedged in EUR) RI + 0.5% MSCI USA (Hedged in EUR) NR + 0.5% JPM GBI-EM Global Composite (EUR) RI + 75.5% Cash Index Euro Short Term Rate (EUR) RI 365 Days + 1% Bloomberg Euro Aggregate Treasury 7-10Y (EUR) RI + 0.5% MSCI Emerging Markets (EUR) NR</v>
          </cell>
          <cell r="V581" t="str">
            <v>Official Benchmark</v>
          </cell>
          <cell r="W581" t="str">
            <v>EUR</v>
          </cell>
          <cell r="X581" t="str">
            <v>EUR</v>
          </cell>
          <cell r="Y581">
            <v>44985</v>
          </cell>
          <cell r="Z581">
            <v>43070</v>
          </cell>
          <cell r="AA581" t="str">
            <v>February 2023</v>
          </cell>
          <cell r="AB581">
            <v>96.23</v>
          </cell>
          <cell r="AD581">
            <v>28108399.489999998</v>
          </cell>
          <cell r="AE581">
            <v>28108399.489999998</v>
          </cell>
          <cell r="AF581" t="str">
            <v>28108399.49</v>
          </cell>
        </row>
        <row r="582">
          <cell r="F582" t="str">
            <v>FR0013284320</v>
          </cell>
          <cell r="G582" t="str">
            <v>41928</v>
          </cell>
          <cell r="H582" t="str">
            <v>166348</v>
          </cell>
          <cell r="J582" t="str">
            <v>Share</v>
          </cell>
          <cell r="K582" t="str">
            <v>AVIP30</v>
          </cell>
          <cell r="L582" t="str">
            <v>Abeille Perspective 2026-2030</v>
          </cell>
          <cell r="M582" t="str">
            <v>Classic Share</v>
          </cell>
          <cell r="N582" t="str">
            <v>C</v>
          </cell>
          <cell r="O582">
            <v>1.15667412303E-2</v>
          </cell>
          <cell r="P582" t="str">
            <v>N</v>
          </cell>
          <cell r="Q582" t="str">
            <v>179560</v>
          </cell>
          <cell r="R582" t="str">
            <v>198830</v>
          </cell>
          <cell r="T582" t="str">
            <v>BM Abeille Perspective 2026-2030 (Official)</v>
          </cell>
          <cell r="U582" t="str">
            <v>6% MSCI Europe (EUR) NR + 2.1% MSCI Japan (Hedged in EUR) NR + 21% Bloomberg Euro Aggregate Corporate (EUR) RI + 19% Bloomberg Euro Aggregate Treasury 3-5 Years (EUR) RI + 2.5% MSCI Emerging Markets (EUR) NR + 1.4% MSCI Pacific Ex-Japan (Hedged in EUR) NR + 5% MSCI USA (Hedged in EUR) NR + 3% JPM GBI-EM Global Composite (EUR) RI + 7% MSCI EMU Micro cap (EUR) NR + 3% Bloomberg Euro Aggregate Treasury 7-10Y (EUR) RI + 30% Bloomberg Global Aggregate Corporate (Hedged in EUR) RI</v>
          </cell>
          <cell r="V582" t="str">
            <v>Official Benchmark</v>
          </cell>
          <cell r="W582" t="str">
            <v>EUR</v>
          </cell>
          <cell r="X582" t="str">
            <v>EUR</v>
          </cell>
          <cell r="Y582">
            <v>44985</v>
          </cell>
          <cell r="Z582">
            <v>43070</v>
          </cell>
          <cell r="AA582" t="str">
            <v>February 2023</v>
          </cell>
          <cell r="AB582">
            <v>95.73</v>
          </cell>
          <cell r="AD582">
            <v>30947221.350000001</v>
          </cell>
          <cell r="AE582">
            <v>30947221.350000001</v>
          </cell>
          <cell r="AF582" t="str">
            <v>30947221.35</v>
          </cell>
        </row>
        <row r="583">
          <cell r="F583" t="str">
            <v>FR0013284338</v>
          </cell>
          <cell r="G583" t="str">
            <v>41924</v>
          </cell>
          <cell r="H583" t="str">
            <v>166312</v>
          </cell>
          <cell r="J583" t="str">
            <v>Share</v>
          </cell>
          <cell r="K583" t="str">
            <v>AVIP35</v>
          </cell>
          <cell r="L583" t="str">
            <v>Abeille Perspective 2031-2035</v>
          </cell>
          <cell r="M583" t="str">
            <v>Classic Share</v>
          </cell>
          <cell r="N583" t="str">
            <v>C</v>
          </cell>
          <cell r="O583">
            <v>1.15667412303E-2</v>
          </cell>
          <cell r="P583" t="str">
            <v>N</v>
          </cell>
          <cell r="Q583" t="str">
            <v>179531</v>
          </cell>
          <cell r="R583" t="str">
            <v>198832</v>
          </cell>
          <cell r="T583" t="str">
            <v>BM Abeille Perspective 2031-2035 (Official)</v>
          </cell>
          <cell r="U583" t="str">
            <v>17% MSCI Europe (EUR) NR + 4% MSCI Japan (Hedged in EUR) NR + 6.5% MSCI Emerging Markets (EUR) NR + 28% Bloomberg Global Aggregate Corporate (Hedged in EUR) RI + 3% MSCI Pacific Ex-Japan (Hedged in EUR) NR + 5% JPM GBI-EM Global Composite (EUR) RI + 10% MSCI EMU Micro cap (EUR) NR + 8.5% Bloomberg Euro Aggregate Treasury 7-10Y (EUR) RI + 18% MSCI USA (Hedged in EUR) NR</v>
          </cell>
          <cell r="V583" t="str">
            <v>Official Benchmark</v>
          </cell>
          <cell r="W583" t="str">
            <v>EUR</v>
          </cell>
          <cell r="X583" t="str">
            <v>EUR</v>
          </cell>
          <cell r="Y583">
            <v>44985</v>
          </cell>
          <cell r="Z583">
            <v>43070</v>
          </cell>
          <cell r="AA583" t="str">
            <v>February 2023</v>
          </cell>
          <cell r="AB583">
            <v>103.38</v>
          </cell>
          <cell r="AD583">
            <v>15657800.74</v>
          </cell>
          <cell r="AE583">
            <v>15657800.74</v>
          </cell>
          <cell r="AF583" t="str">
            <v>15657800.74</v>
          </cell>
        </row>
        <row r="584">
          <cell r="F584" t="str">
            <v>FR0013284346</v>
          </cell>
          <cell r="G584" t="str">
            <v>41929</v>
          </cell>
          <cell r="H584" t="str">
            <v>166347</v>
          </cell>
          <cell r="J584" t="str">
            <v>Share</v>
          </cell>
          <cell r="K584" t="str">
            <v>AVIP40</v>
          </cell>
          <cell r="L584" t="str">
            <v>Abeille Perspective 2036-2040</v>
          </cell>
          <cell r="M584" t="str">
            <v>Classic Share</v>
          </cell>
          <cell r="N584" t="str">
            <v>C</v>
          </cell>
          <cell r="O584">
            <v>1.15667412303E-2</v>
          </cell>
          <cell r="P584" t="str">
            <v>N</v>
          </cell>
          <cell r="Q584" t="str">
            <v>179530</v>
          </cell>
          <cell r="R584" t="str">
            <v>198834</v>
          </cell>
          <cell r="T584" t="str">
            <v>BM Abeille Perspectives 2036-2040  (Official)</v>
          </cell>
          <cell r="U584" t="str">
            <v>25% MSCI Europe (EUR) NR + 4.1% MSCI Japan (Hedged in EUR) NR + 10.5% MSCI Emerging Markets (EUR) NR + 3.9% MSCI Pacific Ex-Japan (Hedged in EUR) NR + 27% MSCI USA (Hedged in EUR) NR + 5% JPM GBI-EM Global Composite (EUR) RI + 11% MSCI EMU Micro cap (EUR) NR + 13.5% Bloomberg Global Aggregate Corporate (Hedged in EUR) RI</v>
          </cell>
          <cell r="V584" t="str">
            <v>Official Benchmark</v>
          </cell>
          <cell r="W584" t="str">
            <v>EUR</v>
          </cell>
          <cell r="X584" t="str">
            <v>EUR</v>
          </cell>
          <cell r="Y584">
            <v>44985</v>
          </cell>
          <cell r="Z584">
            <v>43070</v>
          </cell>
          <cell r="AA584" t="str">
            <v>February 2023</v>
          </cell>
          <cell r="AB584">
            <v>107.27</v>
          </cell>
          <cell r="AD584">
            <v>32569935.649999999</v>
          </cell>
          <cell r="AE584">
            <v>32569935.649999999</v>
          </cell>
          <cell r="AF584" t="str">
            <v>32569935.65</v>
          </cell>
        </row>
        <row r="585">
          <cell r="F585" t="str">
            <v>FR0013289543</v>
          </cell>
          <cell r="G585" t="str">
            <v>41937</v>
          </cell>
          <cell r="H585" t="str">
            <v>6660</v>
          </cell>
          <cell r="J585" t="str">
            <v>Share</v>
          </cell>
          <cell r="K585" t="str">
            <v>OBIN</v>
          </cell>
          <cell r="L585" t="str">
            <v>BNP PARIBAS OBLI ETAT ISR</v>
          </cell>
          <cell r="M585" t="str">
            <v>P share</v>
          </cell>
          <cell r="N585" t="str">
            <v>C</v>
          </cell>
          <cell r="O585">
            <v>5.1438696243000003E-3</v>
          </cell>
          <cell r="P585" t="str">
            <v>N</v>
          </cell>
          <cell r="Q585" t="str">
            <v>7452</v>
          </cell>
          <cell r="R585" t="str">
            <v>191950</v>
          </cell>
          <cell r="T585" t="str">
            <v>BENCH BNP PARIBAS OBLI ETAT</v>
          </cell>
          <cell r="U585" t="str">
            <v>Bloomberg Barclays Euro Aggregate Treasury 500MM (RI)</v>
          </cell>
          <cell r="V585" t="str">
            <v>Official Benchmark</v>
          </cell>
          <cell r="W585" t="str">
            <v>EUR</v>
          </cell>
          <cell r="X585" t="str">
            <v>EUR</v>
          </cell>
          <cell r="Y585">
            <v>44985</v>
          </cell>
          <cell r="Z585">
            <v>43047</v>
          </cell>
          <cell r="AA585" t="str">
            <v>February 2023</v>
          </cell>
          <cell r="AB585">
            <v>88</v>
          </cell>
          <cell r="AD585">
            <v>906583.32</v>
          </cell>
          <cell r="AE585">
            <v>107165099.92</v>
          </cell>
          <cell r="AF585" t="str">
            <v>107165099.92</v>
          </cell>
        </row>
        <row r="586">
          <cell r="F586" t="str">
            <v>FR0013290954</v>
          </cell>
          <cell r="G586" t="str">
            <v>41996</v>
          </cell>
          <cell r="H586" t="str">
            <v>124523</v>
          </cell>
          <cell r="J586" t="str">
            <v>Share</v>
          </cell>
          <cell r="K586" t="str">
            <v>FUNMO</v>
          </cell>
          <cell r="L586" t="str">
            <v>FUNDQUEST OPTIMAL SELECTION</v>
          </cell>
          <cell r="M586" t="str">
            <v>I share</v>
          </cell>
          <cell r="N586" t="str">
            <v>C</v>
          </cell>
          <cell r="O586">
            <v>6.028471342E-3</v>
          </cell>
          <cell r="P586" t="str">
            <v>N</v>
          </cell>
          <cell r="Q586" t="str">
            <v>140653</v>
          </cell>
          <cell r="R586" t="str">
            <v>194578</v>
          </cell>
          <cell r="T586" t="str">
            <v>Bench FUNDQUEST MODERATE (Official)</v>
          </cell>
          <cell r="U586" t="str">
            <v>70% Bloomberg Euro Aggregate (EUR) RI + 10% Cash Index Euro Short Term Rate (EUR) RI 365 Days + 5% MSCI EMU (EUR) NR + 15% MSCI AC World (EUR) NR</v>
          </cell>
          <cell r="V586" t="str">
            <v>Official Benchmark</v>
          </cell>
          <cell r="W586" t="str">
            <v>EUR</v>
          </cell>
          <cell r="X586" t="str">
            <v>EUR</v>
          </cell>
          <cell r="Y586">
            <v>44984</v>
          </cell>
          <cell r="Z586">
            <v>43080</v>
          </cell>
          <cell r="AA586" t="str">
            <v>February 2023</v>
          </cell>
          <cell r="AB586">
            <v>97.72</v>
          </cell>
          <cell r="AD586">
            <v>786582.05</v>
          </cell>
          <cell r="AE586">
            <v>24263432.289999999</v>
          </cell>
          <cell r="AF586" t="str">
            <v>24263432.29</v>
          </cell>
        </row>
        <row r="587">
          <cell r="F587" t="str">
            <v>FR0013292281</v>
          </cell>
          <cell r="G587" t="str">
            <v>42120</v>
          </cell>
          <cell r="H587" t="str">
            <v>167901</v>
          </cell>
          <cell r="J587" t="str">
            <v>Share</v>
          </cell>
          <cell r="K587" t="str">
            <v>DISPUS</v>
          </cell>
          <cell r="L587" t="str">
            <v>THEAM QUANT DISPERSION US</v>
          </cell>
          <cell r="M587" t="str">
            <v>I share</v>
          </cell>
          <cell r="N587" t="str">
            <v>C</v>
          </cell>
          <cell r="O587">
            <v>7.5412247802000001E-3</v>
          </cell>
          <cell r="P587" t="str">
            <v>N</v>
          </cell>
          <cell r="T587" t="str">
            <v>No BM</v>
          </cell>
          <cell r="U587" t="str">
            <v>No BM</v>
          </cell>
          <cell r="W587" t="str">
            <v>USD</v>
          </cell>
          <cell r="X587" t="str">
            <v>USD</v>
          </cell>
          <cell r="Y587">
            <v>44985</v>
          </cell>
          <cell r="Z587">
            <v>43235</v>
          </cell>
          <cell r="AA587" t="str">
            <v>February 2023</v>
          </cell>
          <cell r="AB587">
            <v>122.06</v>
          </cell>
          <cell r="AD587">
            <v>3068066.4</v>
          </cell>
          <cell r="AE587">
            <v>140538709.88</v>
          </cell>
          <cell r="AF587" t="str">
            <v>132521178.576143</v>
          </cell>
        </row>
        <row r="588">
          <cell r="F588" t="str">
            <v>FR0013292299</v>
          </cell>
          <cell r="G588" t="str">
            <v>42119</v>
          </cell>
          <cell r="H588" t="str">
            <v>167901</v>
          </cell>
          <cell r="J588" t="str">
            <v>Share</v>
          </cell>
          <cell r="K588" t="str">
            <v>DISPUS</v>
          </cell>
          <cell r="L588" t="str">
            <v>THEAM QUANT DISPERSION US</v>
          </cell>
          <cell r="M588" t="str">
            <v>J</v>
          </cell>
          <cell r="N588" t="str">
            <v>C</v>
          </cell>
          <cell r="O588">
            <v>5.0125941297000003E-3</v>
          </cell>
          <cell r="P588" t="str">
            <v>N</v>
          </cell>
          <cell r="T588" t="str">
            <v>No BM</v>
          </cell>
          <cell r="U588" t="str">
            <v>No BM</v>
          </cell>
          <cell r="W588" t="str">
            <v>USD</v>
          </cell>
          <cell r="X588" t="str">
            <v>USD</v>
          </cell>
          <cell r="Y588">
            <v>44985</v>
          </cell>
          <cell r="Z588">
            <v>43235</v>
          </cell>
          <cell r="AA588" t="str">
            <v>February 2023</v>
          </cell>
          <cell r="AB588">
            <v>123.45</v>
          </cell>
          <cell r="AD588">
            <v>1235814.52</v>
          </cell>
          <cell r="AE588">
            <v>140538709.88</v>
          </cell>
          <cell r="AF588" t="str">
            <v>132521178.576143</v>
          </cell>
        </row>
        <row r="589">
          <cell r="F589" t="str">
            <v>FR0013293131</v>
          </cell>
          <cell r="G589" t="str">
            <v>42185</v>
          </cell>
          <cell r="H589" t="str">
            <v>6553</v>
          </cell>
          <cell r="J589" t="str">
            <v>Share</v>
          </cell>
          <cell r="K589" t="str">
            <v>OBLIRE</v>
          </cell>
          <cell r="L589" t="str">
            <v>BNP PARIBAS OBLI REVENUS</v>
          </cell>
          <cell r="M589" t="str">
            <v>Type R</v>
          </cell>
          <cell r="N589" t="str">
            <v>C</v>
          </cell>
          <cell r="O589">
            <v>4.5125485664999996E-3</v>
          </cell>
          <cell r="P589" t="str">
            <v>N</v>
          </cell>
          <cell r="Q589" t="str">
            <v>5248</v>
          </cell>
          <cell r="R589" t="str">
            <v>194493</v>
          </cell>
          <cell r="T589" t="str">
            <v>50%BARCL. EURO AGG3/5+50%BARCL. EURO AGG5/7&gt;0603</v>
          </cell>
          <cell r="U589" t="str">
            <v>50% Bloomberg Barclays Euro Agg 3-5 Years (RI) + 50% Bloomberg Barclays Euro Agg 5-7 Years (RI)</v>
          </cell>
          <cell r="V589" t="str">
            <v>Official Benchmark</v>
          </cell>
          <cell r="W589" t="str">
            <v>EUR</v>
          </cell>
          <cell r="X589" t="str">
            <v>EUR</v>
          </cell>
          <cell r="Y589">
            <v>44985</v>
          </cell>
          <cell r="Z589">
            <v>43088</v>
          </cell>
          <cell r="AA589" t="str">
            <v>February 2023</v>
          </cell>
          <cell r="AB589">
            <v>90.49</v>
          </cell>
          <cell r="AD589">
            <v>90.49</v>
          </cell>
          <cell r="AE589">
            <v>153779947.94999999</v>
          </cell>
          <cell r="AF589" t="str">
            <v>153779947.95</v>
          </cell>
        </row>
        <row r="590">
          <cell r="F590" t="str">
            <v>FR0013294196</v>
          </cell>
          <cell r="G590" t="str">
            <v>42007</v>
          </cell>
          <cell r="H590" t="str">
            <v>166455</v>
          </cell>
          <cell r="J590" t="str">
            <v>Share</v>
          </cell>
          <cell r="K590" t="str">
            <v>CYBER24</v>
          </cell>
          <cell r="L590" t="str">
            <v>BNP PARIBAS CYBER SECURITY PROTETTO 90</v>
          </cell>
          <cell r="M590" t="str">
            <v>Classic Share</v>
          </cell>
          <cell r="N590" t="str">
            <v>C</v>
          </cell>
          <cell r="O590">
            <v>2.9594769789000001E-3</v>
          </cell>
          <cell r="P590" t="str">
            <v>N</v>
          </cell>
          <cell r="T590" t="str">
            <v>No BM</v>
          </cell>
          <cell r="U590" t="str">
            <v>No BM</v>
          </cell>
          <cell r="W590" t="str">
            <v>EUR</v>
          </cell>
          <cell r="X590" t="str">
            <v>EUR</v>
          </cell>
          <cell r="Y590">
            <v>44985</v>
          </cell>
          <cell r="Z590">
            <v>43108</v>
          </cell>
          <cell r="AA590" t="str">
            <v>February 2023</v>
          </cell>
          <cell r="AB590">
            <v>944.84</v>
          </cell>
          <cell r="AD590">
            <v>25802783.789999999</v>
          </cell>
          <cell r="AE590">
            <v>25802783.789999999</v>
          </cell>
          <cell r="AF590" t="str">
            <v>25802783.79</v>
          </cell>
        </row>
        <row r="591">
          <cell r="F591" t="str">
            <v>FR0013297900</v>
          </cell>
          <cell r="G591" t="str">
            <v>42070</v>
          </cell>
          <cell r="H591" t="str">
            <v>26739</v>
          </cell>
          <cell r="J591" t="str">
            <v>Share</v>
          </cell>
          <cell r="K591" t="str">
            <v>CGAVE</v>
          </cell>
          <cell r="L591" t="str">
            <v>BNP Paribas GÃ¤ËnÃ¤Ëration Avenir</v>
          </cell>
          <cell r="M591" t="str">
            <v>I share</v>
          </cell>
          <cell r="N591" t="str">
            <v>C</v>
          </cell>
          <cell r="O591">
            <v>5.9876834729000001E-3</v>
          </cell>
          <cell r="P591" t="str">
            <v>N</v>
          </cell>
          <cell r="Q591" t="str">
            <v>179441</v>
          </cell>
          <cell r="R591" t="str">
            <v>192242</v>
          </cell>
          <cell r="T591" t="str">
            <v>BM BNP Paribas Generation Avenir</v>
          </cell>
          <cell r="U591" t="str">
            <v>32% MSCI Europe (EUR) NR + 3.7% MSCI Japan (Hedged in EUR) NR + 14% MSCI Emerging Markets (EUR) NR + 30.5% MSCI USA (Hedged in EUR) NR + 4.5% JPM GBI-EM Global Composite (EUR) RI + 11% MSCI EMU Micro cap (EUR) NR + 4.3% MSCI Pacific Ex-Japan (Hedged in EUR) NR</v>
          </cell>
          <cell r="V591" t="str">
            <v>Official Benchmark</v>
          </cell>
          <cell r="W591" t="str">
            <v>EUR</v>
          </cell>
          <cell r="X591" t="str">
            <v>EUR</v>
          </cell>
          <cell r="Y591">
            <v>44985</v>
          </cell>
          <cell r="Z591">
            <v>43065</v>
          </cell>
          <cell r="AA591" t="str">
            <v>February 2023</v>
          </cell>
          <cell r="AB591">
            <v>114.05</v>
          </cell>
          <cell r="AD591">
            <v>21324133.949999999</v>
          </cell>
          <cell r="AE591">
            <v>218521931.36000001</v>
          </cell>
          <cell r="AF591" t="str">
            <v>218521931.36</v>
          </cell>
        </row>
        <row r="592">
          <cell r="F592" t="str">
            <v>FR0013301447</v>
          </cell>
          <cell r="G592" t="str">
            <v>42153</v>
          </cell>
          <cell r="H592" t="str">
            <v>166771</v>
          </cell>
          <cell r="J592" t="str">
            <v>Share</v>
          </cell>
          <cell r="K592" t="str">
            <v>GREBUS</v>
          </cell>
          <cell r="L592" t="str">
            <v>BNP Paribas Green Business</v>
          </cell>
          <cell r="M592" t="str">
            <v>Classic Share</v>
          </cell>
          <cell r="N592" t="str">
            <v>C</v>
          </cell>
          <cell r="O592">
            <v>8.0325781624999999E-3</v>
          </cell>
          <cell r="P592" t="str">
            <v>N</v>
          </cell>
          <cell r="T592" t="str">
            <v>No BM</v>
          </cell>
          <cell r="U592" t="str">
            <v>No BM</v>
          </cell>
          <cell r="W592" t="str">
            <v>EUR</v>
          </cell>
          <cell r="X592" t="str">
            <v>EUR</v>
          </cell>
          <cell r="Y592">
            <v>44953</v>
          </cell>
          <cell r="Z592">
            <v>43145</v>
          </cell>
          <cell r="AA592" t="str">
            <v>January 2023</v>
          </cell>
          <cell r="AB592">
            <v>94.74</v>
          </cell>
          <cell r="AD592">
            <v>98076101.420000002</v>
          </cell>
          <cell r="AE592">
            <v>107906196.44</v>
          </cell>
          <cell r="AF592" t="str">
            <v>107906196.44</v>
          </cell>
        </row>
        <row r="593">
          <cell r="F593" t="str">
            <v>FR0013301454</v>
          </cell>
          <cell r="G593" t="str">
            <v>42155</v>
          </cell>
          <cell r="H593" t="str">
            <v>166771</v>
          </cell>
          <cell r="J593" t="str">
            <v>Share</v>
          </cell>
          <cell r="K593" t="str">
            <v>GREBUS</v>
          </cell>
          <cell r="L593" t="str">
            <v>BNP Paribas Green Business</v>
          </cell>
          <cell r="M593" t="str">
            <v>Type R</v>
          </cell>
          <cell r="N593" t="str">
            <v>C</v>
          </cell>
          <cell r="O593">
            <v>1.5919573303E-3</v>
          </cell>
          <cell r="P593" t="str">
            <v>N</v>
          </cell>
          <cell r="T593" t="str">
            <v>No BM</v>
          </cell>
          <cell r="U593" t="str">
            <v>No BM</v>
          </cell>
          <cell r="W593" t="str">
            <v>EUR</v>
          </cell>
          <cell r="X593" t="str">
            <v>EUR</v>
          </cell>
          <cell r="Y593">
            <v>44953</v>
          </cell>
          <cell r="Z593">
            <v>43145</v>
          </cell>
          <cell r="AA593" t="str">
            <v>January 2023</v>
          </cell>
          <cell r="AB593">
            <v>97.86</v>
          </cell>
          <cell r="AD593">
            <v>9830095.0199999996</v>
          </cell>
          <cell r="AE593">
            <v>107906196.44</v>
          </cell>
          <cell r="AF593" t="str">
            <v>107906196.44</v>
          </cell>
        </row>
        <row r="594">
          <cell r="F594" t="str">
            <v>FR0013301678</v>
          </cell>
          <cell r="G594" t="str">
            <v>42167</v>
          </cell>
          <cell r="H594" t="str">
            <v>6545</v>
          </cell>
          <cell r="J594" t="str">
            <v>Share</v>
          </cell>
          <cell r="K594" t="str">
            <v>ACTOFF</v>
          </cell>
          <cell r="L594" t="str">
            <v>BNP PARIBAS BEST SELECTION ACTIONS EURO ISR</v>
          </cell>
          <cell r="M594" t="str">
            <v>Privilege share</v>
          </cell>
          <cell r="N594" t="str">
            <v>C</v>
          </cell>
          <cell r="O594">
            <v>-1.525173144E-3</v>
          </cell>
          <cell r="P594" t="str">
            <v>N</v>
          </cell>
          <cell r="Q594" t="str">
            <v>10935</v>
          </cell>
          <cell r="R594" t="str">
            <v>193261</v>
          </cell>
          <cell r="T594" t="str">
            <v>EURO STOXX &gt; 22/09/04 en %</v>
          </cell>
          <cell r="U594" t="str">
            <v>MSCI EMU (NR)</v>
          </cell>
          <cell r="V594" t="str">
            <v>Official Benchmark</v>
          </cell>
          <cell r="W594" t="str">
            <v>EUR</v>
          </cell>
          <cell r="X594" t="str">
            <v>EUR</v>
          </cell>
          <cell r="Y594">
            <v>44985</v>
          </cell>
          <cell r="Z594">
            <v>43129</v>
          </cell>
          <cell r="AA594" t="str">
            <v>February 2023</v>
          </cell>
          <cell r="AB594">
            <v>17.1998</v>
          </cell>
          <cell r="AD594">
            <v>41.83</v>
          </cell>
          <cell r="AE594">
            <v>1066504007.2</v>
          </cell>
          <cell r="AF594" t="str">
            <v>1066504007.2</v>
          </cell>
        </row>
        <row r="595">
          <cell r="F595" t="str">
            <v>FR0013301686</v>
          </cell>
          <cell r="G595" t="str">
            <v>42207</v>
          </cell>
          <cell r="H595" t="str">
            <v>114</v>
          </cell>
          <cell r="J595" t="str">
            <v>Share</v>
          </cell>
          <cell r="K595" t="str">
            <v>TRESOR</v>
          </cell>
          <cell r="L595" t="str">
            <v>BNP PARIBAS BOND 6M</v>
          </cell>
          <cell r="M595" t="str">
            <v>Privilege share</v>
          </cell>
          <cell r="N595" t="str">
            <v>C</v>
          </cell>
          <cell r="O595">
            <v>1.4506357205E-3</v>
          </cell>
          <cell r="P595" t="str">
            <v>N</v>
          </cell>
          <cell r="Q595" t="str">
            <v>169505</v>
          </cell>
          <cell r="R595" t="str">
            <v>189863</v>
          </cell>
          <cell r="T595" t="str">
            <v>BM BNP PARIBAS BOND 6M (OFFICIAL)</v>
          </cell>
          <cell r="U595" t="str">
            <v>80% Cash Index Euro Short Term Rate (EUR) RI 365 Days + 20% Bloomberg Euro Aggregate 1-3 Years (EUR) RI</v>
          </cell>
          <cell r="V595" t="str">
            <v>Official Benchmark</v>
          </cell>
          <cell r="W595" t="str">
            <v>EUR</v>
          </cell>
          <cell r="X595" t="str">
            <v>EUR</v>
          </cell>
          <cell r="Y595">
            <v>44985</v>
          </cell>
          <cell r="Z595">
            <v>43129</v>
          </cell>
          <cell r="AA595" t="str">
            <v>February 2023</v>
          </cell>
          <cell r="AB595">
            <v>230.40034</v>
          </cell>
          <cell r="AD595">
            <v>20010650.710000001</v>
          </cell>
          <cell r="AE595">
            <v>2520122613.8600001</v>
          </cell>
          <cell r="AF595" t="str">
            <v>2520122613.86</v>
          </cell>
        </row>
        <row r="596">
          <cell r="F596" t="str">
            <v>FR0013301702</v>
          </cell>
          <cell r="G596" t="str">
            <v>42168</v>
          </cell>
          <cell r="H596" t="str">
            <v>6545</v>
          </cell>
          <cell r="J596" t="str">
            <v>Share</v>
          </cell>
          <cell r="K596" t="str">
            <v>ACTOFF</v>
          </cell>
          <cell r="L596" t="str">
            <v>BNP PARIBAS BEST SELECTION ACTIONS EURO ISR</v>
          </cell>
          <cell r="M596" t="str">
            <v>Privilege</v>
          </cell>
          <cell r="N596" t="str">
            <v>D</v>
          </cell>
          <cell r="O596">
            <v>-1.525173144E-3</v>
          </cell>
          <cell r="P596" t="str">
            <v>N</v>
          </cell>
          <cell r="Q596" t="str">
            <v>10935</v>
          </cell>
          <cell r="R596" t="str">
            <v>193261</v>
          </cell>
          <cell r="T596" t="str">
            <v>EURO STOXX &gt; 22/09/04 en %</v>
          </cell>
          <cell r="U596" t="str">
            <v>MSCI EMU (NR)</v>
          </cell>
          <cell r="V596" t="str">
            <v>Official Benchmark</v>
          </cell>
          <cell r="W596" t="str">
            <v>EUR</v>
          </cell>
          <cell r="X596" t="str">
            <v>EUR</v>
          </cell>
          <cell r="Y596">
            <v>44985</v>
          </cell>
          <cell r="Z596">
            <v>43129</v>
          </cell>
          <cell r="AA596" t="str">
            <v>February 2023</v>
          </cell>
          <cell r="AB596">
            <v>11.3588</v>
          </cell>
          <cell r="AD596">
            <v>68936.09</v>
          </cell>
          <cell r="AE596">
            <v>1066504007.2</v>
          </cell>
          <cell r="AF596" t="str">
            <v>1066504007.2</v>
          </cell>
        </row>
        <row r="597">
          <cell r="F597" t="str">
            <v>FR0013301710</v>
          </cell>
          <cell r="G597" t="str">
            <v>42165</v>
          </cell>
          <cell r="H597" t="str">
            <v>6590</v>
          </cell>
          <cell r="J597" t="str">
            <v>Share</v>
          </cell>
          <cell r="K597" t="str">
            <v>NFOC</v>
          </cell>
          <cell r="L597" t="str">
            <v>BNP PARIBAS CONVERTIBLES EUROPE</v>
          </cell>
          <cell r="M597" t="str">
            <v>Privilege share</v>
          </cell>
          <cell r="N597" t="str">
            <v>C</v>
          </cell>
          <cell r="O597">
            <v>6.3141490259999997E-3</v>
          </cell>
          <cell r="P597" t="str">
            <v>N</v>
          </cell>
          <cell r="Q597" t="str">
            <v>7491</v>
          </cell>
          <cell r="R597" t="str">
            <v>194220</v>
          </cell>
          <cell r="T597" t="str">
            <v>UBS Convertible Europe (Hedged in EUR) RI</v>
          </cell>
          <cell r="U597" t="str">
            <v>Refinitiv Convertibles Europe (Hedged in EUR) RI</v>
          </cell>
          <cell r="V597" t="str">
            <v>Official Benchmark</v>
          </cell>
          <cell r="W597" t="str">
            <v>EUR</v>
          </cell>
          <cell r="X597" t="str">
            <v>EUR</v>
          </cell>
          <cell r="Y597">
            <v>44985</v>
          </cell>
          <cell r="Z597">
            <v>43128</v>
          </cell>
          <cell r="AA597" t="str">
            <v>February 2023</v>
          </cell>
          <cell r="AB597">
            <v>60.16</v>
          </cell>
          <cell r="AD597">
            <v>416392.49</v>
          </cell>
          <cell r="AE597">
            <v>75251506.780000001</v>
          </cell>
          <cell r="AF597" t="str">
            <v>75251506.78</v>
          </cell>
        </row>
        <row r="598">
          <cell r="F598" t="str">
            <v>FR0013302098</v>
          </cell>
          <cell r="G598" t="str">
            <v>42101</v>
          </cell>
          <cell r="H598" t="str">
            <v>6587</v>
          </cell>
          <cell r="J598" t="str">
            <v>Share</v>
          </cell>
          <cell r="K598" t="str">
            <v>NFROFF</v>
          </cell>
          <cell r="L598" t="str">
            <v>BNP PARIBAS VALEURS FRANCAISES ISR</v>
          </cell>
          <cell r="M598" t="str">
            <v>Privilege share</v>
          </cell>
          <cell r="N598" t="str">
            <v>C</v>
          </cell>
          <cell r="O598">
            <v>9.5684183591000001E-3</v>
          </cell>
          <cell r="P598" t="str">
            <v>N</v>
          </cell>
          <cell r="Q598" t="str">
            <v>7473</v>
          </cell>
          <cell r="R598" t="str">
            <v>194345</v>
          </cell>
          <cell r="T598" t="str">
            <v>SBF 120 (NR) &gt; 12/93</v>
          </cell>
          <cell r="U598" t="str">
            <v>SBF 120 (EUR) NR</v>
          </cell>
          <cell r="V598" t="str">
            <v>Official Benchmark</v>
          </cell>
          <cell r="W598" t="str">
            <v>EUR</v>
          </cell>
          <cell r="X598" t="str">
            <v>EUR</v>
          </cell>
          <cell r="Y598">
            <v>44985</v>
          </cell>
          <cell r="Z598">
            <v>43145</v>
          </cell>
          <cell r="AA598" t="str">
            <v>February 2023</v>
          </cell>
          <cell r="AB598">
            <v>253.43</v>
          </cell>
          <cell r="AD598">
            <v>9558909.7300000004</v>
          </cell>
          <cell r="AE598">
            <v>325310793.88999999</v>
          </cell>
          <cell r="AF598" t="str">
            <v>325310793.89</v>
          </cell>
        </row>
        <row r="599">
          <cell r="F599" t="str">
            <v>FR0013302114</v>
          </cell>
          <cell r="G599" t="str">
            <v>42102</v>
          </cell>
          <cell r="H599" t="str">
            <v>75</v>
          </cell>
          <cell r="J599" t="str">
            <v>Share</v>
          </cell>
          <cell r="K599" t="str">
            <v>BPOE</v>
          </cell>
          <cell r="L599" t="str">
            <v>BNP PARIBAS OBLI ISR</v>
          </cell>
          <cell r="M599" t="str">
            <v>Privilege share</v>
          </cell>
          <cell r="N599" t="str">
            <v>C</v>
          </cell>
          <cell r="O599">
            <v>5.5575031875999999E-3</v>
          </cell>
          <cell r="P599" t="str">
            <v>N</v>
          </cell>
          <cell r="Q599" t="str">
            <v>192</v>
          </cell>
          <cell r="R599" t="str">
            <v>194279</v>
          </cell>
          <cell r="T599" t="str">
            <v>BLOOMBERG BARCLAYS EURO AGGREGATE 3/5 YRS (TR)</v>
          </cell>
          <cell r="U599" t="str">
            <v>Bloomberg Barclays Euro Aggregate 3- 5 Years (RI)</v>
          </cell>
          <cell r="V599" t="str">
            <v>Official Benchmark</v>
          </cell>
          <cell r="W599" t="str">
            <v>EUR</v>
          </cell>
          <cell r="X599" t="str">
            <v>EUR</v>
          </cell>
          <cell r="Y599">
            <v>44985</v>
          </cell>
          <cell r="Z599">
            <v>43366</v>
          </cell>
          <cell r="AA599" t="str">
            <v>February 2023</v>
          </cell>
          <cell r="AB599">
            <v>127.09</v>
          </cell>
          <cell r="AD599">
            <v>23807063.309999999</v>
          </cell>
          <cell r="AE599">
            <v>93214936.099999994</v>
          </cell>
          <cell r="AF599" t="str">
            <v>93214936.1</v>
          </cell>
        </row>
        <row r="600">
          <cell r="F600" t="str">
            <v>FR0013302122</v>
          </cell>
          <cell r="G600" t="str">
            <v>42163</v>
          </cell>
          <cell r="H600" t="str">
            <v>14380</v>
          </cell>
          <cell r="J600" t="str">
            <v>Share</v>
          </cell>
          <cell r="K600" t="str">
            <v>EURIP</v>
          </cell>
          <cell r="L600" t="str">
            <v>BNP PARIBAS SUSTAINABLE INVEST 3M</v>
          </cell>
          <cell r="M600" t="str">
            <v>Privilege share</v>
          </cell>
          <cell r="N600" t="str">
            <v>C</v>
          </cell>
          <cell r="O600">
            <v>1.2569840361E-3</v>
          </cell>
          <cell r="P600" t="str">
            <v>N</v>
          </cell>
          <cell r="Q600" t="str">
            <v>130366</v>
          </cell>
          <cell r="R600" t="str">
            <v>192304</v>
          </cell>
          <cell r="T600" t="str">
            <v>ESTRON 360 days Daily cap</v>
          </cell>
          <cell r="U600" t="str">
            <v>Cash Index Euro Short Term Rate (EUR) RI 360 Days</v>
          </cell>
          <cell r="V600" t="str">
            <v>Official Benchmark</v>
          </cell>
          <cell r="W600" t="str">
            <v>EUR</v>
          </cell>
          <cell r="X600" t="str">
            <v>EUR</v>
          </cell>
          <cell r="Y600">
            <v>44985</v>
          </cell>
          <cell r="Z600">
            <v>43123</v>
          </cell>
          <cell r="AA600" t="str">
            <v>February 2023</v>
          </cell>
          <cell r="AB600">
            <v>23114.705399999999</v>
          </cell>
          <cell r="AD600">
            <v>54874310.710000001</v>
          </cell>
          <cell r="AE600">
            <v>6061066223.8500004</v>
          </cell>
          <cell r="AF600" t="str">
            <v>6061066223.85</v>
          </cell>
        </row>
        <row r="601">
          <cell r="F601" t="str">
            <v>FR0013302130</v>
          </cell>
          <cell r="G601" t="str">
            <v>42170</v>
          </cell>
          <cell r="H601" t="str">
            <v>6540</v>
          </cell>
          <cell r="J601" t="str">
            <v>Share</v>
          </cell>
          <cell r="K601" t="str">
            <v>IMMO</v>
          </cell>
          <cell r="L601" t="str">
            <v>BNP PARIBAS IMMOBILIER ISR</v>
          </cell>
          <cell r="M601" t="str">
            <v>Privilege share</v>
          </cell>
          <cell r="N601" t="str">
            <v>C</v>
          </cell>
          <cell r="O601">
            <v>7.8149297081000005E-3</v>
          </cell>
          <cell r="P601" t="str">
            <v>N</v>
          </cell>
          <cell r="Q601" t="str">
            <v>9200</v>
          </cell>
          <cell r="R601" t="str">
            <v>194348</v>
          </cell>
          <cell r="T601" t="str">
            <v>FTSE EPRA NAREIT EUROPE 8/32</v>
          </cell>
          <cell r="U601" t="str">
            <v>FTSE EPRA NAREIT Europe 8/32 (EUR) NR (Dutch tax rate)</v>
          </cell>
          <cell r="V601" t="str">
            <v>Official Benchmark</v>
          </cell>
          <cell r="W601" t="str">
            <v>EUR</v>
          </cell>
          <cell r="X601" t="str">
            <v>EUR</v>
          </cell>
          <cell r="Y601">
            <v>44985</v>
          </cell>
          <cell r="Z601">
            <v>43131</v>
          </cell>
          <cell r="AA601" t="str">
            <v>February 2023</v>
          </cell>
          <cell r="AB601">
            <v>396.73</v>
          </cell>
          <cell r="AD601">
            <v>396.73</v>
          </cell>
          <cell r="AE601">
            <v>87329442.719999999</v>
          </cell>
          <cell r="AF601" t="str">
            <v>87329442.72</v>
          </cell>
        </row>
        <row r="602">
          <cell r="F602" t="str">
            <v>FR0013302148</v>
          </cell>
          <cell r="G602" t="str">
            <v>42162</v>
          </cell>
          <cell r="H602" t="str">
            <v>6707</v>
          </cell>
          <cell r="J602" t="str">
            <v>Share</v>
          </cell>
          <cell r="K602" t="str">
            <v>CASI</v>
          </cell>
          <cell r="L602" t="str">
            <v>BNP PARIBAS CASH INVEST</v>
          </cell>
          <cell r="M602" t="str">
            <v>Privilege share</v>
          </cell>
          <cell r="N602" t="str">
            <v>C</v>
          </cell>
          <cell r="O602">
            <v>1.2872274238999999E-3</v>
          </cell>
          <cell r="P602" t="str">
            <v>N</v>
          </cell>
          <cell r="Q602" t="str">
            <v>169437</v>
          </cell>
          <cell r="R602" t="str">
            <v>194102</v>
          </cell>
          <cell r="T602" t="str">
            <v>ESTRON 360 days daily cap</v>
          </cell>
          <cell r="U602" t="str">
            <v>Cash Index Euro Short Term Rate (EUR) RI 360 Days</v>
          </cell>
          <cell r="V602" t="str">
            <v>Official Benchmark</v>
          </cell>
          <cell r="W602" t="str">
            <v>EUR</v>
          </cell>
          <cell r="X602" t="str">
            <v>EUR</v>
          </cell>
          <cell r="Y602">
            <v>44985</v>
          </cell>
          <cell r="Z602">
            <v>43123</v>
          </cell>
          <cell r="AA602" t="str">
            <v>February 2023</v>
          </cell>
          <cell r="AB602">
            <v>2256.6109999999999</v>
          </cell>
          <cell r="AD602">
            <v>73890124.519999996</v>
          </cell>
          <cell r="AE602">
            <v>5436769139.4700003</v>
          </cell>
          <cell r="AF602" t="str">
            <v>5436769139.47</v>
          </cell>
        </row>
        <row r="603">
          <cell r="F603" t="str">
            <v>FR0013302155</v>
          </cell>
          <cell r="G603" t="str">
            <v>42164</v>
          </cell>
          <cell r="H603" t="str">
            <v>26777</v>
          </cell>
          <cell r="J603" t="str">
            <v>Share</v>
          </cell>
          <cell r="K603" t="str">
            <v>BNPPAQUA</v>
          </cell>
          <cell r="L603" t="str">
            <v>BNP PARIBAS AQUA</v>
          </cell>
          <cell r="M603" t="str">
            <v>Privilege share</v>
          </cell>
          <cell r="N603" t="str">
            <v>C</v>
          </cell>
          <cell r="O603">
            <v>1.00532271808E-2</v>
          </cell>
          <cell r="P603" t="str">
            <v>N</v>
          </cell>
          <cell r="Q603" t="str">
            <v>169558</v>
          </cell>
          <cell r="R603" t="str">
            <v>194380</v>
          </cell>
          <cell r="T603" t="str">
            <v>MSCI WORLD (NR) EUR</v>
          </cell>
          <cell r="U603" t="str">
            <v>MSCI World (NR)</v>
          </cell>
          <cell r="V603" t="str">
            <v>Official Benchmark</v>
          </cell>
          <cell r="W603" t="str">
            <v>EUR</v>
          </cell>
          <cell r="X603" t="str">
            <v>EUR</v>
          </cell>
          <cell r="Y603">
            <v>44985</v>
          </cell>
          <cell r="Z603">
            <v>43117</v>
          </cell>
          <cell r="AA603" t="str">
            <v>February 2023</v>
          </cell>
          <cell r="AB603">
            <v>609.24</v>
          </cell>
          <cell r="AD603">
            <v>53645385.890000001</v>
          </cell>
          <cell r="AE603">
            <v>3430405585.3600001</v>
          </cell>
          <cell r="AF603" t="str">
            <v>3430405585.36</v>
          </cell>
        </row>
        <row r="604">
          <cell r="F604" t="str">
            <v>FR0013303500</v>
          </cell>
          <cell r="G604" t="str">
            <v>42086</v>
          </cell>
          <cell r="H604" t="str">
            <v>6587</v>
          </cell>
          <cell r="J604" t="str">
            <v>Share</v>
          </cell>
          <cell r="K604" t="str">
            <v>NFROFF</v>
          </cell>
          <cell r="L604" t="str">
            <v>BNP PARIBAS VALEURS FRANCAISES ISR</v>
          </cell>
          <cell r="M604" t="str">
            <v>Type R</v>
          </cell>
          <cell r="N604" t="str">
            <v>C</v>
          </cell>
          <cell r="O604">
            <v>1.7643240286E-3</v>
          </cell>
          <cell r="P604" t="str">
            <v>N</v>
          </cell>
          <cell r="Q604" t="str">
            <v>7473</v>
          </cell>
          <cell r="R604" t="str">
            <v>194345</v>
          </cell>
          <cell r="T604" t="str">
            <v>SBF 120 (NR) &gt; 12/93</v>
          </cell>
          <cell r="U604" t="str">
            <v>SBF 120 (EUR) NR</v>
          </cell>
          <cell r="V604" t="str">
            <v>Official Benchmark</v>
          </cell>
          <cell r="W604" t="str">
            <v>EUR</v>
          </cell>
          <cell r="X604" t="str">
            <v>EUR</v>
          </cell>
          <cell r="Y604">
            <v>44985</v>
          </cell>
          <cell r="Z604">
            <v>43088</v>
          </cell>
          <cell r="AA604" t="str">
            <v>February 2023</v>
          </cell>
          <cell r="AB604">
            <v>139.79</v>
          </cell>
          <cell r="AD604">
            <v>139.79</v>
          </cell>
          <cell r="AE604">
            <v>325310793.88999999</v>
          </cell>
          <cell r="AF604" t="str">
            <v>325310793.89</v>
          </cell>
        </row>
        <row r="605">
          <cell r="F605" t="str">
            <v>FR0013304185</v>
          </cell>
          <cell r="G605" t="str">
            <v>42169</v>
          </cell>
          <cell r="H605" t="str">
            <v>744</v>
          </cell>
          <cell r="J605" t="str">
            <v>Share</v>
          </cell>
          <cell r="K605" t="str">
            <v>EUMC</v>
          </cell>
          <cell r="L605" t="str">
            <v>BNP PARIBAS MIDCAP EURO</v>
          </cell>
          <cell r="M605" t="str">
            <v>Privilege share</v>
          </cell>
          <cell r="N605" t="str">
            <v>C</v>
          </cell>
          <cell r="O605">
            <v>6.6945770507999998E-3</v>
          </cell>
          <cell r="P605" t="str">
            <v>N</v>
          </cell>
          <cell r="Q605" t="str">
            <v>5689</v>
          </cell>
          <cell r="R605" t="str">
            <v>194266</v>
          </cell>
          <cell r="T605" t="str">
            <v>MSCI EMU MID CAP (EUR) (NR)</v>
          </cell>
          <cell r="U605" t="str">
            <v>MSCI EMU Mid Cap</v>
          </cell>
          <cell r="V605" t="str">
            <v>Official Benchmark</v>
          </cell>
          <cell r="W605" t="str">
            <v>EUR</v>
          </cell>
          <cell r="X605" t="str">
            <v>EUR</v>
          </cell>
          <cell r="Y605">
            <v>44985</v>
          </cell>
          <cell r="Z605">
            <v>43130</v>
          </cell>
          <cell r="AA605" t="str">
            <v>February 2023</v>
          </cell>
          <cell r="AB605">
            <v>1232.0999999999999</v>
          </cell>
          <cell r="AD605">
            <v>1092599.8500000001</v>
          </cell>
          <cell r="AE605">
            <v>34689422.369999997</v>
          </cell>
          <cell r="AF605" t="str">
            <v>34689422.37</v>
          </cell>
        </row>
        <row r="606">
          <cell r="F606" t="str">
            <v>FR0013324654</v>
          </cell>
          <cell r="G606" t="str">
            <v>42238</v>
          </cell>
          <cell r="H606" t="str">
            <v>173417</v>
          </cell>
          <cell r="J606" t="str">
            <v>Share</v>
          </cell>
          <cell r="K606" t="str">
            <v>GFETHIC</v>
          </cell>
          <cell r="L606" t="str">
            <v>ETHIQUE CONVICTIONS</v>
          </cell>
          <cell r="M606" t="str">
            <v>Classic Share</v>
          </cell>
          <cell r="N606" t="str">
            <v>C</v>
          </cell>
          <cell r="O606">
            <v>6.5215537574999996E-3</v>
          </cell>
          <cell r="P606" t="str">
            <v>N</v>
          </cell>
          <cell r="Q606" t="str">
            <v>175615</v>
          </cell>
          <cell r="R606" t="str">
            <v>202081</v>
          </cell>
          <cell r="T606" t="str">
            <v>Bench ETHIQUE CONVICTIONS</v>
          </cell>
          <cell r="U606" t="str">
            <v>12% EURO STOXX 50 (EUR) NR + 30% Cash Index Euro Short Term Rate (EUR) RI 365 Days + 2% MSCI Emerging Markets (Free)(EUR) NR + 20% FTSE MTS 3-5 Years (Closing 16:00)(EUR) RI + 30% Bloomberg Barclays Euro Aggregate Corporate (EUR) RI + 6% S&amp;P 500 Composite (EUR) NR</v>
          </cell>
          <cell r="V606" t="str">
            <v>Performance Benchmark</v>
          </cell>
          <cell r="W606" t="str">
            <v>EUR</v>
          </cell>
          <cell r="X606" t="str">
            <v>EUR</v>
          </cell>
          <cell r="Y606">
            <v>44985</v>
          </cell>
          <cell r="Z606">
            <v>43252</v>
          </cell>
          <cell r="AA606" t="str">
            <v>February 2023</v>
          </cell>
          <cell r="AB606">
            <v>1019.31</v>
          </cell>
          <cell r="AD606">
            <v>41566561.119999997</v>
          </cell>
          <cell r="AE606">
            <v>41579476.469999999</v>
          </cell>
          <cell r="AF606" t="str">
            <v>41579476.47</v>
          </cell>
        </row>
        <row r="607">
          <cell r="F607" t="str">
            <v>FR0013325057</v>
          </cell>
          <cell r="G607" t="str">
            <v>42316</v>
          </cell>
          <cell r="H607" t="str">
            <v>147329</v>
          </cell>
          <cell r="J607" t="str">
            <v>Share</v>
          </cell>
          <cell r="K607" t="str">
            <v>LINUS2</v>
          </cell>
          <cell r="L607" t="str">
            <v>BNPP EUROPEAN FLEXIBLE INCOME</v>
          </cell>
          <cell r="M607" t="str">
            <v>Classic share Distri</v>
          </cell>
          <cell r="N607" t="str">
            <v>D</v>
          </cell>
          <cell r="O607">
            <v>7.4834441106000002E-3</v>
          </cell>
          <cell r="P607" t="str">
            <v>N</v>
          </cell>
          <cell r="T607" t="str">
            <v>No BM</v>
          </cell>
          <cell r="U607" t="str">
            <v>No BM</v>
          </cell>
          <cell r="W607" t="str">
            <v>EUR</v>
          </cell>
          <cell r="X607" t="str">
            <v>EUR</v>
          </cell>
          <cell r="Y607">
            <v>44985</v>
          </cell>
          <cell r="Z607">
            <v>43210</v>
          </cell>
          <cell r="AA607" t="str">
            <v>February 2023</v>
          </cell>
          <cell r="AB607">
            <v>96.52</v>
          </cell>
          <cell r="AD607">
            <v>96.52</v>
          </cell>
          <cell r="AE607">
            <v>40970535.899999999</v>
          </cell>
          <cell r="AF607" t="str">
            <v>40970535.9</v>
          </cell>
        </row>
        <row r="608">
          <cell r="F608" t="str">
            <v>FR0013325065</v>
          </cell>
          <cell r="G608" t="str">
            <v>42317</v>
          </cell>
          <cell r="H608" t="str">
            <v>147329</v>
          </cell>
          <cell r="J608" t="str">
            <v>Share</v>
          </cell>
          <cell r="K608" t="str">
            <v>LINUS2</v>
          </cell>
          <cell r="L608" t="str">
            <v>BNPP EUROPEAN FLEXIBLE INCOME</v>
          </cell>
          <cell r="M608" t="str">
            <v>Type P</v>
          </cell>
          <cell r="N608" t="str">
            <v>D</v>
          </cell>
          <cell r="O608">
            <v>6.0152689079999997E-4</v>
          </cell>
          <cell r="P608" t="str">
            <v>N</v>
          </cell>
          <cell r="T608" t="str">
            <v>No BM</v>
          </cell>
          <cell r="U608" t="str">
            <v>No BM</v>
          </cell>
          <cell r="W608" t="str">
            <v>EUR</v>
          </cell>
          <cell r="X608" t="str">
            <v>EUR</v>
          </cell>
          <cell r="Y608">
            <v>44985</v>
          </cell>
          <cell r="Z608">
            <v>43210</v>
          </cell>
          <cell r="AA608" t="str">
            <v>February 2023</v>
          </cell>
          <cell r="AB608">
            <v>98.17</v>
          </cell>
          <cell r="AD608">
            <v>98.17</v>
          </cell>
          <cell r="AE608">
            <v>40970535.899999999</v>
          </cell>
          <cell r="AF608" t="str">
            <v>40970535.9</v>
          </cell>
        </row>
        <row r="609">
          <cell r="F609" t="str">
            <v>FR0013331907</v>
          </cell>
          <cell r="G609" t="str">
            <v>42362</v>
          </cell>
          <cell r="H609" t="str">
            <v>167901</v>
          </cell>
          <cell r="J609" t="str">
            <v>Share</v>
          </cell>
          <cell r="K609" t="str">
            <v>DISPUS</v>
          </cell>
          <cell r="L609" t="str">
            <v>THEAM QUANT DISPERSION US</v>
          </cell>
          <cell r="M609" t="str">
            <v>S</v>
          </cell>
          <cell r="N609" t="str">
            <v>C</v>
          </cell>
          <cell r="O609">
            <v>2.5218236781000001E-3</v>
          </cell>
          <cell r="P609" t="str">
            <v>N</v>
          </cell>
          <cell r="T609" t="str">
            <v>No BM</v>
          </cell>
          <cell r="U609" t="str">
            <v>No BM</v>
          </cell>
          <cell r="W609" t="str">
            <v>USD</v>
          </cell>
          <cell r="X609" t="str">
            <v>USD</v>
          </cell>
          <cell r="Y609">
            <v>44985</v>
          </cell>
          <cell r="Z609">
            <v>43235</v>
          </cell>
          <cell r="AA609" t="str">
            <v>February 2023</v>
          </cell>
          <cell r="AB609">
            <v>124.94</v>
          </cell>
          <cell r="AD609">
            <v>87249380.590000004</v>
          </cell>
          <cell r="AE609">
            <v>140538709.88</v>
          </cell>
          <cell r="AF609" t="str">
            <v>132521178.576143</v>
          </cell>
        </row>
        <row r="610">
          <cell r="F610" t="str">
            <v>FR0013332814</v>
          </cell>
          <cell r="G610" t="str">
            <v>42356</v>
          </cell>
          <cell r="H610" t="str">
            <v>167995</v>
          </cell>
          <cell r="J610" t="str">
            <v>Share</v>
          </cell>
          <cell r="K610" t="str">
            <v>GSBO</v>
          </cell>
          <cell r="L610" t="str">
            <v>BNP PARIBAS GLOBAL STRATEGIC BOND</v>
          </cell>
          <cell r="M610" t="str">
            <v>Privilege</v>
          </cell>
          <cell r="N610" t="str">
            <v>D</v>
          </cell>
          <cell r="O610">
            <v>5.0125545793000001E-3</v>
          </cell>
          <cell r="P610" t="str">
            <v>N</v>
          </cell>
          <cell r="Q610" t="str">
            <v>91801</v>
          </cell>
          <cell r="R610" t="str">
            <v>199154</v>
          </cell>
          <cell r="T610" t="str">
            <v>BM BNP PARIBAS GLOBAL STRATEGIC BOND(OFFICIAL)</v>
          </cell>
          <cell r="U610" t="str">
            <v>20% Bloomberg Euro Aggregate (EUR) RI + 30% Cash Index Euro Short Term Rate (EUR) RI 365 Days + 40% Bloomberg Global Aggregate (hedged in EUR) RI + 10% JPM EMBI Global (hedged in EUR) RI</v>
          </cell>
          <cell r="V610" t="str">
            <v>Official Benchmark</v>
          </cell>
          <cell r="W610" t="str">
            <v>EUR</v>
          </cell>
          <cell r="X610" t="str">
            <v>EUR</v>
          </cell>
          <cell r="Y610">
            <v>44984</v>
          </cell>
          <cell r="Z610">
            <v>43255</v>
          </cell>
          <cell r="AA610" t="str">
            <v>February 2023</v>
          </cell>
          <cell r="AB610">
            <v>92.13</v>
          </cell>
          <cell r="AD610">
            <v>92.13</v>
          </cell>
          <cell r="AE610">
            <v>93165380.450000003</v>
          </cell>
          <cell r="AF610" t="str">
            <v>93165380.45</v>
          </cell>
        </row>
        <row r="611">
          <cell r="F611" t="str">
            <v>FR0013332822</v>
          </cell>
          <cell r="G611" t="str">
            <v>42355</v>
          </cell>
          <cell r="H611" t="str">
            <v>167995</v>
          </cell>
          <cell r="J611" t="str">
            <v>Share</v>
          </cell>
          <cell r="K611" t="str">
            <v>GSBO</v>
          </cell>
          <cell r="L611" t="str">
            <v>BNP PARIBAS GLOBAL STRATEGIC BOND</v>
          </cell>
          <cell r="M611" t="str">
            <v>Classic share Distri</v>
          </cell>
          <cell r="N611" t="str">
            <v>D</v>
          </cell>
          <cell r="O611">
            <v>1.49046509082E-2</v>
          </cell>
          <cell r="P611" t="str">
            <v>N</v>
          </cell>
          <cell r="Q611" t="str">
            <v>91801</v>
          </cell>
          <cell r="R611" t="str">
            <v>199154</v>
          </cell>
          <cell r="T611" t="str">
            <v>BM BNP PARIBAS GLOBAL STRATEGIC BOND(OFFICIAL)</v>
          </cell>
          <cell r="U611" t="str">
            <v>20% Bloomberg Euro Aggregate (EUR) RI + 30% Cash Index Euro Short Term Rate (EUR) RI 365 Days + 40% Bloomberg Global Aggregate (hedged in EUR) RI + 10% JPM EMBI Global (hedged in EUR) RI</v>
          </cell>
          <cell r="V611" t="str">
            <v>Official Benchmark</v>
          </cell>
          <cell r="W611" t="str">
            <v>EUR</v>
          </cell>
          <cell r="X611" t="str">
            <v>EUR</v>
          </cell>
          <cell r="Y611">
            <v>44984</v>
          </cell>
          <cell r="Z611">
            <v>43255</v>
          </cell>
          <cell r="AA611" t="str">
            <v>February 2023</v>
          </cell>
          <cell r="AB611">
            <v>85.96</v>
          </cell>
          <cell r="AD611">
            <v>93165288.319999993</v>
          </cell>
          <cell r="AE611">
            <v>93165380.450000003</v>
          </cell>
          <cell r="AF611" t="str">
            <v>93165380.45</v>
          </cell>
        </row>
        <row r="612">
          <cell r="F612" t="str">
            <v>FR0013334059</v>
          </cell>
          <cell r="G612" t="str">
            <v>42346</v>
          </cell>
          <cell r="H612" t="str">
            <v>6903</v>
          </cell>
          <cell r="J612" t="str">
            <v>Share</v>
          </cell>
          <cell r="K612" t="str">
            <v>GAS8</v>
          </cell>
          <cell r="L612" t="str">
            <v>BNP PARIBAS MONETAIRE ASSURANCE</v>
          </cell>
          <cell r="N612" t="str">
            <v>C</v>
          </cell>
          <cell r="O612">
            <v>8.88044366E-4</v>
          </cell>
          <cell r="P612" t="str">
            <v>N</v>
          </cell>
          <cell r="Q612" t="str">
            <v>169424</v>
          </cell>
          <cell r="R612" t="str">
            <v>194104</v>
          </cell>
          <cell r="T612" t="str">
            <v>ESTRON 360 days Daily cap</v>
          </cell>
          <cell r="U612" t="str">
            <v>Cash Index Euro Short Term Rate (EUR) RI 360 Days</v>
          </cell>
          <cell r="V612" t="str">
            <v>Official Benchmark</v>
          </cell>
          <cell r="W612" t="str">
            <v>EUR</v>
          </cell>
          <cell r="X612" t="str">
            <v>EUR</v>
          </cell>
          <cell r="Y612">
            <v>44985</v>
          </cell>
          <cell r="Z612">
            <v>43383</v>
          </cell>
          <cell r="AA612" t="str">
            <v>February 2023</v>
          </cell>
          <cell r="AB612">
            <v>98.971299999999999</v>
          </cell>
          <cell r="AD612">
            <v>69791593.969999999</v>
          </cell>
          <cell r="AE612">
            <v>490647313.91000003</v>
          </cell>
          <cell r="AF612" t="str">
            <v>490647313.91</v>
          </cell>
        </row>
        <row r="613">
          <cell r="F613" t="str">
            <v>FR0013334067</v>
          </cell>
          <cell r="G613" t="str">
            <v>42345</v>
          </cell>
          <cell r="H613" t="str">
            <v>6903</v>
          </cell>
          <cell r="J613" t="str">
            <v>Share</v>
          </cell>
          <cell r="K613" t="str">
            <v>GAS8</v>
          </cell>
          <cell r="L613" t="str">
            <v>BNP PARIBAS MONETAIRE ASSURANCE</v>
          </cell>
          <cell r="N613" t="str">
            <v>C</v>
          </cell>
          <cell r="O613">
            <v>1.5793855752E-3</v>
          </cell>
          <cell r="P613" t="str">
            <v>N</v>
          </cell>
          <cell r="Q613" t="str">
            <v>169424</v>
          </cell>
          <cell r="R613" t="str">
            <v>194104</v>
          </cell>
          <cell r="T613" t="str">
            <v>ESTRON 360 days Daily cap</v>
          </cell>
          <cell r="U613" t="str">
            <v>Cash Index Euro Short Term Rate (EUR) RI 360 Days</v>
          </cell>
          <cell r="V613" t="str">
            <v>Official Benchmark</v>
          </cell>
          <cell r="W613" t="str">
            <v>EUR</v>
          </cell>
          <cell r="X613" t="str">
            <v>EUR</v>
          </cell>
          <cell r="Y613">
            <v>44985</v>
          </cell>
          <cell r="Z613">
            <v>43390</v>
          </cell>
          <cell r="AA613" t="str">
            <v>February 2023</v>
          </cell>
          <cell r="AB613">
            <v>18764.98</v>
          </cell>
          <cell r="AD613">
            <v>73671337.769999996</v>
          </cell>
          <cell r="AE613">
            <v>490647313.91000003</v>
          </cell>
          <cell r="AF613" t="str">
            <v>490647313.91</v>
          </cell>
        </row>
        <row r="614">
          <cell r="F614" t="str">
            <v>FR0013334323</v>
          </cell>
          <cell r="G614" t="str">
            <v>42344</v>
          </cell>
          <cell r="H614" t="str">
            <v>6903</v>
          </cell>
          <cell r="J614" t="str">
            <v>Share</v>
          </cell>
          <cell r="K614" t="str">
            <v>GAS8</v>
          </cell>
          <cell r="L614" t="str">
            <v>BNP PARIBAS MONETAIRE ASSURANCE</v>
          </cell>
          <cell r="N614" t="str">
            <v>C</v>
          </cell>
          <cell r="O614">
            <v>8.8810689470000001E-4</v>
          </cell>
          <cell r="P614" t="str">
            <v>N</v>
          </cell>
          <cell r="Q614" t="str">
            <v>169424</v>
          </cell>
          <cell r="R614" t="str">
            <v>194104</v>
          </cell>
          <cell r="T614" t="str">
            <v>ESTRON 360 days Daily cap</v>
          </cell>
          <cell r="U614" t="str">
            <v>Cash Index Euro Short Term Rate (EUR) RI 360 Days</v>
          </cell>
          <cell r="V614" t="str">
            <v>Official Benchmark</v>
          </cell>
          <cell r="W614" t="str">
            <v>EUR</v>
          </cell>
          <cell r="X614" t="str">
            <v>EUR</v>
          </cell>
          <cell r="Y614">
            <v>44985</v>
          </cell>
          <cell r="Z614">
            <v>43384</v>
          </cell>
          <cell r="AA614" t="str">
            <v>February 2023</v>
          </cell>
          <cell r="AB614">
            <v>988.45190000000002</v>
          </cell>
          <cell r="AD614">
            <v>327687260.92000002</v>
          </cell>
          <cell r="AE614">
            <v>490647313.91000003</v>
          </cell>
          <cell r="AF614" t="str">
            <v>490647313.91</v>
          </cell>
        </row>
        <row r="615">
          <cell r="F615" t="str">
            <v>FR0013334414</v>
          </cell>
          <cell r="G615" t="str">
            <v>42367</v>
          </cell>
          <cell r="H615" t="str">
            <v>130709</v>
          </cell>
          <cell r="J615" t="str">
            <v>Share</v>
          </cell>
          <cell r="K615" t="str">
            <v>CGEQU</v>
          </cell>
          <cell r="L615" t="str">
            <v>CamGestion Active Convictions</v>
          </cell>
          <cell r="M615" t="str">
            <v>Privilege share</v>
          </cell>
          <cell r="N615" t="str">
            <v>C</v>
          </cell>
          <cell r="O615">
            <v>5.2485920151000001E-3</v>
          </cell>
          <cell r="P615" t="str">
            <v>N</v>
          </cell>
          <cell r="Q615" t="str">
            <v>179427</v>
          </cell>
          <cell r="R615" t="str">
            <v>192230</v>
          </cell>
          <cell r="T615" t="str">
            <v>BM CamGestion Active Convictions</v>
          </cell>
          <cell r="U615" t="str">
            <v>30% JPM EMU (EUR) RI + 30% EURO STOXX 50 (EUR) NR + 40% Cash Index Euro Short Term Rate (EUR) RI 365 Days</v>
          </cell>
          <cell r="V615" t="str">
            <v>Official Benchmark</v>
          </cell>
          <cell r="W615" t="str">
            <v>EUR</v>
          </cell>
          <cell r="X615" t="str">
            <v>EUR</v>
          </cell>
          <cell r="Y615">
            <v>44985</v>
          </cell>
          <cell r="Z615">
            <v>43261</v>
          </cell>
          <cell r="AA615" t="str">
            <v>February 2023</v>
          </cell>
          <cell r="AB615">
            <v>90.07</v>
          </cell>
          <cell r="AD615">
            <v>90.07</v>
          </cell>
          <cell r="AE615">
            <v>39205848.039999999</v>
          </cell>
          <cell r="AF615" t="str">
            <v>39205848.04</v>
          </cell>
        </row>
        <row r="616">
          <cell r="F616" t="str">
            <v>FR0013334539</v>
          </cell>
          <cell r="G616" t="str">
            <v>42368</v>
          </cell>
          <cell r="H616" t="str">
            <v>6537</v>
          </cell>
          <cell r="J616" t="str">
            <v>Share</v>
          </cell>
          <cell r="K616" t="str">
            <v>ACTIOM</v>
          </cell>
          <cell r="L616" t="str">
            <v>BNP PARIBAS ACTIONS MONDE ISR</v>
          </cell>
          <cell r="M616" t="str">
            <v>Privilege share</v>
          </cell>
          <cell r="N616" t="str">
            <v>C</v>
          </cell>
          <cell r="O616">
            <v>5.7168334167000002E-3</v>
          </cell>
          <cell r="P616" t="str">
            <v>N</v>
          </cell>
          <cell r="Q616" t="str">
            <v>10665</v>
          </cell>
          <cell r="R616" t="str">
            <v>192821</v>
          </cell>
          <cell r="T616" t="str">
            <v>BENCHMARK BNP PARIBAS ACTIONS MONDE ISR</v>
          </cell>
          <cell r="U616" t="str">
            <v>MSCI AC World (Free) (NR)</v>
          </cell>
          <cell r="V616" t="str">
            <v>Official Benchmark</v>
          </cell>
          <cell r="W616" t="str">
            <v>EUR</v>
          </cell>
          <cell r="X616" t="str">
            <v>EUR</v>
          </cell>
          <cell r="Y616">
            <v>44985</v>
          </cell>
          <cell r="Z616">
            <v>43259</v>
          </cell>
          <cell r="AA616" t="str">
            <v>February 2023</v>
          </cell>
          <cell r="AB616">
            <v>136.97999999999999</v>
          </cell>
          <cell r="AD616">
            <v>136.97999999999999</v>
          </cell>
          <cell r="AE616">
            <v>1055362643.98</v>
          </cell>
          <cell r="AF616" t="str">
            <v>1055362643.98</v>
          </cell>
        </row>
        <row r="617">
          <cell r="F617" t="str">
            <v>FR0013335478</v>
          </cell>
          <cell r="G617" t="str">
            <v>42370</v>
          </cell>
          <cell r="H617" t="str">
            <v>6584</v>
          </cell>
          <cell r="J617" t="str">
            <v>Share</v>
          </cell>
          <cell r="K617" t="str">
            <v>AEUOFF</v>
          </cell>
          <cell r="L617" t="str">
            <v>BNP PARIBAS ACTIONS PATRIMOINE ISR</v>
          </cell>
          <cell r="M617" t="str">
            <v>Privilege share</v>
          </cell>
          <cell r="N617" t="str">
            <v>C</v>
          </cell>
          <cell r="O617">
            <v>1.01576974308E-2</v>
          </cell>
          <cell r="P617" t="str">
            <v>N</v>
          </cell>
          <cell r="Q617" t="str">
            <v>179629</v>
          </cell>
          <cell r="R617" t="str">
            <v>193029</v>
          </cell>
          <cell r="T617" t="str">
            <v>BM BNP Paribas Actions Patrimoine ISR</v>
          </cell>
          <cell r="U617" t="str">
            <v>MSCI EMU (EUR) NR</v>
          </cell>
          <cell r="V617" t="str">
            <v>Official Benchmark</v>
          </cell>
          <cell r="W617" t="str">
            <v>EUR</v>
          </cell>
          <cell r="X617" t="str">
            <v>EUR</v>
          </cell>
          <cell r="Y617">
            <v>44985</v>
          </cell>
          <cell r="Z617">
            <v>43271</v>
          </cell>
          <cell r="AA617" t="str">
            <v>February 2023</v>
          </cell>
          <cell r="AB617">
            <v>127.27</v>
          </cell>
          <cell r="AD617">
            <v>2778468.09</v>
          </cell>
          <cell r="AE617">
            <v>161655502.31999999</v>
          </cell>
          <cell r="AF617" t="str">
            <v>161655502.32</v>
          </cell>
        </row>
        <row r="618">
          <cell r="F618" t="str">
            <v>FR0013336187</v>
          </cell>
          <cell r="G618" t="str">
            <v>42373</v>
          </cell>
          <cell r="H618" t="str">
            <v>6540</v>
          </cell>
          <cell r="J618" t="str">
            <v>Share</v>
          </cell>
          <cell r="K618" t="str">
            <v>IMMO</v>
          </cell>
          <cell r="L618" t="str">
            <v>BNP PARIBAS IMMOBILIER ISR</v>
          </cell>
          <cell r="N618" t="str">
            <v>D</v>
          </cell>
          <cell r="O618">
            <v>-7.1732611499999998E-4</v>
          </cell>
          <cell r="P618" t="str">
            <v>N</v>
          </cell>
          <cell r="Q618" t="str">
            <v>9200</v>
          </cell>
          <cell r="R618" t="str">
            <v>194348</v>
          </cell>
          <cell r="T618" t="str">
            <v>FTSE EPRA NAREIT EUROPE 8/32</v>
          </cell>
          <cell r="U618" t="str">
            <v>FTSE EPRA NAREIT Europe 8/32 (EUR) NR (Dutch tax rate)</v>
          </cell>
          <cell r="V618" t="str">
            <v>Official Benchmark</v>
          </cell>
          <cell r="W618" t="str">
            <v>EUR</v>
          </cell>
          <cell r="X618" t="str">
            <v>EUR</v>
          </cell>
          <cell r="Y618">
            <v>44985</v>
          </cell>
          <cell r="Z618">
            <v>43262</v>
          </cell>
          <cell r="AA618" t="str">
            <v>February 2023</v>
          </cell>
          <cell r="AB618">
            <v>92.05</v>
          </cell>
          <cell r="AD618">
            <v>92.05</v>
          </cell>
          <cell r="AE618">
            <v>87329442.719999999</v>
          </cell>
          <cell r="AF618" t="str">
            <v>87329442.72</v>
          </cell>
        </row>
        <row r="619">
          <cell r="F619" t="str">
            <v>FR0013343134</v>
          </cell>
          <cell r="G619" t="str">
            <v>42386</v>
          </cell>
          <cell r="H619" t="str">
            <v>168661</v>
          </cell>
          <cell r="J619" t="str">
            <v>Share</v>
          </cell>
          <cell r="K619" t="str">
            <v>STARUSA</v>
          </cell>
          <cell r="L619" t="str">
            <v>STAR COLOMB</v>
          </cell>
          <cell r="M619" t="str">
            <v>Classic share Distri</v>
          </cell>
          <cell r="N619" t="str">
            <v>D</v>
          </cell>
          <cell r="O619">
            <v>1.680141939E-4</v>
          </cell>
          <cell r="P619" t="str">
            <v>N</v>
          </cell>
          <cell r="Q619" t="str">
            <v>137674</v>
          </cell>
          <cell r="R619" t="str">
            <v>199283</v>
          </cell>
          <cell r="T619" t="str">
            <v>MSCI USA (NR)</v>
          </cell>
          <cell r="U619" t="str">
            <v>MSCI USA (NR)</v>
          </cell>
          <cell r="V619" t="str">
            <v>Official Benchmark</v>
          </cell>
          <cell r="W619" t="str">
            <v>EUR</v>
          </cell>
          <cell r="X619" t="str">
            <v>EUR</v>
          </cell>
          <cell r="Y619">
            <v>44985</v>
          </cell>
          <cell r="Z619">
            <v>43297</v>
          </cell>
          <cell r="AA619" t="str">
            <v>February 2023</v>
          </cell>
          <cell r="AB619">
            <v>1571.3931</v>
          </cell>
          <cell r="AD619">
            <v>2051586428.0899999</v>
          </cell>
          <cell r="AE619">
            <v>2051586428.0899999</v>
          </cell>
          <cell r="AF619" t="str">
            <v>2051586428.09</v>
          </cell>
        </row>
        <row r="620">
          <cell r="F620" t="str">
            <v>FR0013347119</v>
          </cell>
          <cell r="G620" t="str">
            <v>42495</v>
          </cell>
          <cell r="H620" t="str">
            <v>169052</v>
          </cell>
          <cell r="J620" t="str">
            <v>Share</v>
          </cell>
          <cell r="K620" t="str">
            <v>TRESOR</v>
          </cell>
          <cell r="L620" t="str">
            <v>BNP PARIBAS BOND 6M</v>
          </cell>
          <cell r="M620" t="str">
            <v>IH USD</v>
          </cell>
          <cell r="N620" t="str">
            <v>C</v>
          </cell>
          <cell r="O620">
            <v>8.5036330909999997E-4</v>
          </cell>
          <cell r="P620" t="str">
            <v>Y</v>
          </cell>
          <cell r="Q620" t="str">
            <v>169530</v>
          </cell>
          <cell r="R620" t="str">
            <v>189863</v>
          </cell>
          <cell r="T620" t="str">
            <v>BM BNP PARIBAS BOND 6M H USD (Official)</v>
          </cell>
          <cell r="U620" t="str">
            <v>80% Cash Index US Federal Funds (Effective) Middle Rate (USD) RI + 20% Bloomberg Euro-Aggregate 1-3Y (Hedged in USD) RI</v>
          </cell>
          <cell r="V620" t="str">
            <v>Official Benchmark</v>
          </cell>
          <cell r="W620" t="str">
            <v>USD</v>
          </cell>
          <cell r="X620" t="str">
            <v>EUR</v>
          </cell>
          <cell r="Y620">
            <v>44985</v>
          </cell>
          <cell r="Z620">
            <v>43347</v>
          </cell>
          <cell r="AA620" t="str">
            <v>February 2023</v>
          </cell>
          <cell r="AB620">
            <v>107696.33</v>
          </cell>
          <cell r="AD620">
            <v>506322448.92000002</v>
          </cell>
          <cell r="AE620">
            <v>2520122613.8600001</v>
          </cell>
          <cell r="AF620" t="str">
            <v>2520122613.86</v>
          </cell>
        </row>
        <row r="621">
          <cell r="F621" t="str">
            <v>FR0013350444</v>
          </cell>
          <cell r="G621" t="str">
            <v>42389</v>
          </cell>
          <cell r="H621" t="str">
            <v>119875</v>
          </cell>
          <cell r="J621" t="str">
            <v>Share</v>
          </cell>
          <cell r="K621" t="str">
            <v>CGEQF</v>
          </cell>
          <cell r="L621" t="str">
            <v>BNP Paribas Flexi Europe Equilibre</v>
          </cell>
          <cell r="M621" t="str">
            <v>Share X</v>
          </cell>
          <cell r="N621" t="str">
            <v>C</v>
          </cell>
          <cell r="O621">
            <v>5.0012569770000001E-4</v>
          </cell>
          <cell r="P621" t="str">
            <v>N</v>
          </cell>
          <cell r="Q621" t="str">
            <v>179444</v>
          </cell>
          <cell r="R621" t="str">
            <v>194568</v>
          </cell>
          <cell r="T621" t="str">
            <v>BM BNP Paribas Flexi Europe Equilibre</v>
          </cell>
          <cell r="U621" t="str">
            <v>50 % MSCI Europe (NR) + 50 % Euro MTS Global (RI) -- EUR</v>
          </cell>
          <cell r="V621" t="str">
            <v>Performance Benchmark</v>
          </cell>
          <cell r="W621" t="str">
            <v>EUR</v>
          </cell>
          <cell r="X621" t="str">
            <v>EUR</v>
          </cell>
          <cell r="Y621">
            <v>44985</v>
          </cell>
          <cell r="Z621">
            <v>43339</v>
          </cell>
          <cell r="AA621" t="str">
            <v>February 2023</v>
          </cell>
          <cell r="AB621">
            <v>97.67</v>
          </cell>
          <cell r="AD621">
            <v>221490318.25</v>
          </cell>
          <cell r="AE621">
            <v>248138545.59</v>
          </cell>
          <cell r="AF621" t="str">
            <v>248138545.59</v>
          </cell>
        </row>
        <row r="622">
          <cell r="F622" t="str">
            <v>FR0013350451</v>
          </cell>
          <cell r="G622" t="str">
            <v>42390</v>
          </cell>
          <cell r="H622" t="str">
            <v>119874</v>
          </cell>
          <cell r="J622" t="str">
            <v>Share</v>
          </cell>
          <cell r="K622" t="str">
            <v>CGPRF</v>
          </cell>
          <cell r="L622" t="str">
            <v>BNP Paribas Flexi Europe Modere</v>
          </cell>
          <cell r="M622" t="str">
            <v>Share X</v>
          </cell>
          <cell r="N622" t="str">
            <v>C</v>
          </cell>
          <cell r="O622">
            <v>5.0012569770000001E-4</v>
          </cell>
          <cell r="P622" t="str">
            <v>N</v>
          </cell>
          <cell r="Q622" t="str">
            <v>179452</v>
          </cell>
          <cell r="R622" t="str">
            <v>194570</v>
          </cell>
          <cell r="T622" t="str">
            <v>BM BNP Paribas Flexi Europe Modere</v>
          </cell>
          <cell r="U622" t="str">
            <v>60% FTSE MTS Eurozone Government Bond Index (Ex-CNO Etrix) (17h15 CET) + 20% MSCI Europe (EUR) NR + 20% Cash Index Euro Short Term Rate (EUR) RI 365 Days</v>
          </cell>
          <cell r="V622" t="str">
            <v>Performance Benchmark</v>
          </cell>
          <cell r="W622" t="str">
            <v>EUR</v>
          </cell>
          <cell r="X622" t="str">
            <v>EUR</v>
          </cell>
          <cell r="Y622">
            <v>44985</v>
          </cell>
          <cell r="Z622">
            <v>43339</v>
          </cell>
          <cell r="AA622" t="str">
            <v>February 2023</v>
          </cell>
          <cell r="AB622">
            <v>93.02</v>
          </cell>
          <cell r="AD622">
            <v>244783039.25</v>
          </cell>
          <cell r="AE622">
            <v>300308358.30000001</v>
          </cell>
          <cell r="AF622" t="str">
            <v>300308358.3</v>
          </cell>
        </row>
        <row r="623">
          <cell r="F623" t="str">
            <v>FR0013350469</v>
          </cell>
          <cell r="G623" t="str">
            <v>42388</v>
          </cell>
          <cell r="H623" t="str">
            <v>119876</v>
          </cell>
          <cell r="J623" t="str">
            <v>Share</v>
          </cell>
          <cell r="K623" t="str">
            <v>CGDYF</v>
          </cell>
          <cell r="L623" t="str">
            <v>BNP Paribas Flexi Europe Offensif</v>
          </cell>
          <cell r="M623" t="str">
            <v>Share X</v>
          </cell>
          <cell r="N623" t="str">
            <v>C</v>
          </cell>
          <cell r="O623">
            <v>5.0012569770000001E-4</v>
          </cell>
          <cell r="P623" t="str">
            <v>N</v>
          </cell>
          <cell r="Q623" t="str">
            <v>179454</v>
          </cell>
          <cell r="R623" t="str">
            <v>194566</v>
          </cell>
          <cell r="T623" t="str">
            <v>BM BNP Paribas Flexi Europe Offensif</v>
          </cell>
          <cell r="U623" t="str">
            <v>80% MSCI Europe (NR) + 20% FTSE MTS Global (Closing 17:30) (RI)</v>
          </cell>
          <cell r="V623" t="str">
            <v>Performance Benchmark</v>
          </cell>
          <cell r="W623" t="str">
            <v>EUR</v>
          </cell>
          <cell r="X623" t="str">
            <v>EUR</v>
          </cell>
          <cell r="Y623">
            <v>44985</v>
          </cell>
          <cell r="Z623">
            <v>43339</v>
          </cell>
          <cell r="AA623" t="str">
            <v>February 2023</v>
          </cell>
          <cell r="AB623">
            <v>107.04</v>
          </cell>
          <cell r="AD623">
            <v>229612597.94999999</v>
          </cell>
          <cell r="AE623">
            <v>229616792.74000001</v>
          </cell>
          <cell r="AF623" t="str">
            <v>229616792.74</v>
          </cell>
        </row>
        <row r="624">
          <cell r="F624" t="str">
            <v>FR0013351293</v>
          </cell>
          <cell r="G624" t="str">
            <v>42612</v>
          </cell>
          <cell r="H624" t="str">
            <v>169251</v>
          </cell>
          <cell r="J624" t="str">
            <v>Share</v>
          </cell>
          <cell r="K624" t="str">
            <v>GEMI</v>
          </cell>
          <cell r="L624" t="str">
            <v>FISH 1154</v>
          </cell>
          <cell r="M624" t="str">
            <v>Classic share Distri</v>
          </cell>
          <cell r="N624" t="str">
            <v>D</v>
          </cell>
          <cell r="O624">
            <v>9.0408429467E-3</v>
          </cell>
          <cell r="P624" t="str">
            <v>N</v>
          </cell>
          <cell r="T624" t="str">
            <v>No BM</v>
          </cell>
          <cell r="U624" t="str">
            <v>No BM</v>
          </cell>
          <cell r="W624" t="str">
            <v>EUR</v>
          </cell>
          <cell r="X624" t="str">
            <v>EUR</v>
          </cell>
          <cell r="Y624">
            <v>44985</v>
          </cell>
          <cell r="Z624">
            <v>43371</v>
          </cell>
          <cell r="AA624" t="str">
            <v>February 2023</v>
          </cell>
          <cell r="AB624">
            <v>1210.07</v>
          </cell>
          <cell r="AD624">
            <v>14466962.33</v>
          </cell>
          <cell r="AE624">
            <v>14466962.33</v>
          </cell>
          <cell r="AF624" t="str">
            <v>14466962.33</v>
          </cell>
        </row>
        <row r="625">
          <cell r="F625" t="str">
            <v>FR0013368446</v>
          </cell>
          <cell r="G625" t="str">
            <v>42752</v>
          </cell>
          <cell r="H625" t="str">
            <v>164789</v>
          </cell>
          <cell r="J625" t="str">
            <v>Share</v>
          </cell>
          <cell r="K625" t="str">
            <v>APETI</v>
          </cell>
          <cell r="L625" t="str">
            <v>BNP Paribas Actions PME ETI ISR</v>
          </cell>
          <cell r="M625" t="str">
            <v>Privilege share</v>
          </cell>
          <cell r="N625" t="str">
            <v>C</v>
          </cell>
          <cell r="O625">
            <v>1.1259926746400001E-2</v>
          </cell>
          <cell r="P625" t="str">
            <v>N</v>
          </cell>
          <cell r="Q625" t="str">
            <v>184032</v>
          </cell>
          <cell r="R625" t="str">
            <v>262064</v>
          </cell>
          <cell r="T625" t="str">
            <v>BM MSCI EMU Micro cap (EUR) NR (Performance)</v>
          </cell>
          <cell r="U625" t="str">
            <v>MSCI EMU Micro cap (EUR) NR</v>
          </cell>
          <cell r="V625" t="str">
            <v>Performance Benchmark</v>
          </cell>
          <cell r="W625" t="str">
            <v>EUR</v>
          </cell>
          <cell r="X625" t="str">
            <v>EUR</v>
          </cell>
          <cell r="Y625">
            <v>44985</v>
          </cell>
          <cell r="Z625">
            <v>43381</v>
          </cell>
          <cell r="AA625" t="str">
            <v>February 2023</v>
          </cell>
          <cell r="AB625">
            <v>111.4</v>
          </cell>
          <cell r="AD625">
            <v>104532522.45</v>
          </cell>
          <cell r="AE625">
            <v>177262317.03</v>
          </cell>
          <cell r="AF625" t="str">
            <v>177262317.03</v>
          </cell>
        </row>
        <row r="626">
          <cell r="F626" t="str">
            <v>FR0013369790</v>
          </cell>
          <cell r="G626" t="str">
            <v>42708</v>
          </cell>
          <cell r="H626" t="str">
            <v>169893</v>
          </cell>
          <cell r="J626" t="str">
            <v>Share</v>
          </cell>
          <cell r="K626" t="str">
            <v>FLV</v>
          </cell>
          <cell r="L626" t="str">
            <v>FLEURYVEST</v>
          </cell>
          <cell r="M626" t="str">
            <v>Classic Share</v>
          </cell>
          <cell r="N626" t="str">
            <v>C</v>
          </cell>
          <cell r="O626">
            <v>1.00504404116E-2</v>
          </cell>
          <cell r="P626" t="str">
            <v>N</v>
          </cell>
          <cell r="T626" t="str">
            <v>No BM</v>
          </cell>
          <cell r="U626" t="str">
            <v>No BM</v>
          </cell>
          <cell r="W626" t="str">
            <v>EUR</v>
          </cell>
          <cell r="X626" t="str">
            <v>EUR</v>
          </cell>
          <cell r="Y626">
            <v>44985</v>
          </cell>
          <cell r="Z626">
            <v>43431</v>
          </cell>
          <cell r="AA626" t="str">
            <v>February 2023</v>
          </cell>
          <cell r="AB626">
            <v>1486.67</v>
          </cell>
          <cell r="AD626">
            <v>20332296.109999999</v>
          </cell>
          <cell r="AE626">
            <v>20332296.109999999</v>
          </cell>
          <cell r="AF626" t="str">
            <v>20332296.11</v>
          </cell>
        </row>
        <row r="627">
          <cell r="F627" t="str">
            <v>FR0013369873</v>
          </cell>
          <cell r="G627" t="str">
            <v>42750</v>
          </cell>
          <cell r="H627" t="str">
            <v>130525</v>
          </cell>
          <cell r="J627" t="str">
            <v>Share</v>
          </cell>
          <cell r="K627" t="str">
            <v>CACCR</v>
          </cell>
          <cell r="L627" t="str">
            <v>BNP Paribas Actions Croissance ISR</v>
          </cell>
          <cell r="M627" t="str">
            <v>Privilege share</v>
          </cell>
          <cell r="N627" t="str">
            <v>C</v>
          </cell>
          <cell r="O627">
            <v>7.2846008539999996E-3</v>
          </cell>
          <cell r="P627" t="str">
            <v>N</v>
          </cell>
          <cell r="Q627" t="str">
            <v>179640</v>
          </cell>
          <cell r="R627" t="str">
            <v>200947</v>
          </cell>
          <cell r="T627" t="str">
            <v>BM BNP Paribas Actions Croissance ISR Official</v>
          </cell>
          <cell r="U627" t="str">
            <v>100% MSCI Europe (EUR) NR</v>
          </cell>
          <cell r="V627" t="str">
            <v>Official Benchmark</v>
          </cell>
          <cell r="W627" t="str">
            <v>EUR</v>
          </cell>
          <cell r="X627" t="str">
            <v>EUR</v>
          </cell>
          <cell r="Y627">
            <v>44985</v>
          </cell>
          <cell r="Z627">
            <v>43396</v>
          </cell>
          <cell r="AA627" t="str">
            <v>February 2023</v>
          </cell>
          <cell r="AB627">
            <v>148.79</v>
          </cell>
          <cell r="AD627">
            <v>792637.48</v>
          </cell>
          <cell r="AE627">
            <v>312970547.27999997</v>
          </cell>
          <cell r="AF627" t="str">
            <v>312970547.28</v>
          </cell>
        </row>
        <row r="628">
          <cell r="F628" t="str">
            <v>FR0013369899</v>
          </cell>
          <cell r="G628" t="str">
            <v>42751</v>
          </cell>
          <cell r="H628" t="str">
            <v>18539</v>
          </cell>
          <cell r="J628" t="str">
            <v>Share</v>
          </cell>
          <cell r="K628" t="str">
            <v>ACREN</v>
          </cell>
          <cell r="L628" t="str">
            <v>BNP Paribas Actions Rendement ISR</v>
          </cell>
          <cell r="M628" t="str">
            <v>Privilege</v>
          </cell>
          <cell r="N628" t="str">
            <v>D</v>
          </cell>
          <cell r="O628">
            <v>9.5415785826999996E-3</v>
          </cell>
          <cell r="P628" t="str">
            <v>N</v>
          </cell>
          <cell r="Q628" t="str">
            <v>179660</v>
          </cell>
          <cell r="R628" t="str">
            <v>192411</v>
          </cell>
          <cell r="T628" t="str">
            <v>BM BNP Paribas Actions Rendement ISR</v>
          </cell>
          <cell r="U628" t="str">
            <v>100% MSCI EMU (EUR) NR</v>
          </cell>
          <cell r="V628" t="str">
            <v>Official Benchmark</v>
          </cell>
          <cell r="W628" t="str">
            <v>EUR</v>
          </cell>
          <cell r="X628" t="str">
            <v>EUR</v>
          </cell>
          <cell r="Y628">
            <v>44985</v>
          </cell>
          <cell r="Z628">
            <v>43381</v>
          </cell>
          <cell r="AA628" t="str">
            <v>February 2023</v>
          </cell>
          <cell r="AB628">
            <v>128.16999999999999</v>
          </cell>
          <cell r="AD628">
            <v>392095.44</v>
          </cell>
          <cell r="AE628">
            <v>100499849.81999999</v>
          </cell>
          <cell r="AF628" t="str">
            <v>100499849.82</v>
          </cell>
        </row>
        <row r="629">
          <cell r="F629" t="str">
            <v>FR0013371382</v>
          </cell>
          <cell r="G629" t="str">
            <v>42767</v>
          </cell>
          <cell r="H629" t="str">
            <v>140166</v>
          </cell>
          <cell r="J629" t="str">
            <v>Share</v>
          </cell>
          <cell r="K629" t="str">
            <v>ANCA</v>
          </cell>
          <cell r="L629" t="str">
            <v>BNP PARIBAS MOIS ISR</v>
          </cell>
          <cell r="M629" t="str">
            <v>Type X</v>
          </cell>
          <cell r="N629" t="str">
            <v>D</v>
          </cell>
          <cell r="O629">
            <v>7.7367328489999997E-4</v>
          </cell>
          <cell r="P629" t="str">
            <v>N</v>
          </cell>
          <cell r="Q629" t="str">
            <v>169436</v>
          </cell>
          <cell r="R629" t="str">
            <v>194096</v>
          </cell>
          <cell r="T629" t="str">
            <v>Euro Short term Rate 360 EUR (Off)</v>
          </cell>
          <cell r="U629" t="str">
            <v>Cash Index Euro Short Term Rate (EUR) RI 360 Days</v>
          </cell>
          <cell r="V629" t="str">
            <v>Official Benchmark</v>
          </cell>
          <cell r="W629" t="str">
            <v>EUR</v>
          </cell>
          <cell r="X629" t="str">
            <v>EUR</v>
          </cell>
          <cell r="Y629">
            <v>44985</v>
          </cell>
          <cell r="Z629">
            <v>43409</v>
          </cell>
          <cell r="AA629" t="str">
            <v>February 2023</v>
          </cell>
          <cell r="AB629">
            <v>9908.1910000000007</v>
          </cell>
          <cell r="AD629">
            <v>296990692.58999997</v>
          </cell>
          <cell r="AE629">
            <v>20562878512.220001</v>
          </cell>
          <cell r="AF629" t="str">
            <v>20562878512.22</v>
          </cell>
        </row>
        <row r="630">
          <cell r="F630" t="str">
            <v>FR0013372083</v>
          </cell>
          <cell r="G630" t="str">
            <v>42893</v>
          </cell>
          <cell r="H630" t="str">
            <v>173106</v>
          </cell>
          <cell r="J630" t="str">
            <v>Share</v>
          </cell>
          <cell r="K630" t="str">
            <v>BNPDEP</v>
          </cell>
          <cell r="L630" t="str">
            <v>BNP PARIBAS SIGNATURE</v>
          </cell>
          <cell r="M630" t="str">
            <v>Classic RH USD</v>
          </cell>
          <cell r="N630" t="str">
            <v>C</v>
          </cell>
          <cell r="O630">
            <v>1.5354306742999999E-3</v>
          </cell>
          <cell r="P630" t="str">
            <v>Y</v>
          </cell>
          <cell r="Q630" t="str">
            <v>173264</v>
          </cell>
          <cell r="R630" t="str">
            <v>194183</v>
          </cell>
          <cell r="T630" t="str">
            <v>80% Federal Fund Rate + 20% Merrill Lynch 1-3 Year AAA-A</v>
          </cell>
          <cell r="U630" t="str">
            <v>80% Cash Index Euro Short Term Rate (Hedged in USD) RI 365 Days + 20% ICE BofAML 1-3 Year AAA-A Corporate Ex Subordinated Debt (Hedged in USD) RI</v>
          </cell>
          <cell r="V630" t="str">
            <v>Official Benchmark</v>
          </cell>
          <cell r="W630" t="str">
            <v>USD</v>
          </cell>
          <cell r="X630" t="str">
            <v>EUR</v>
          </cell>
          <cell r="Y630">
            <v>44985</v>
          </cell>
          <cell r="Z630">
            <v>43481</v>
          </cell>
          <cell r="AA630" t="str">
            <v>February 2023</v>
          </cell>
          <cell r="AB630">
            <v>109130.85</v>
          </cell>
          <cell r="AD630">
            <v>10913.09</v>
          </cell>
          <cell r="AE630">
            <v>2722972770.0500002</v>
          </cell>
          <cell r="AF630" t="str">
            <v>2722972770.05</v>
          </cell>
        </row>
        <row r="631">
          <cell r="F631" t="str">
            <v>FR0013373644</v>
          </cell>
          <cell r="G631" t="str">
            <v>42821</v>
          </cell>
          <cell r="H631" t="str">
            <v>6660</v>
          </cell>
          <cell r="J631" t="str">
            <v>Share</v>
          </cell>
          <cell r="K631" t="str">
            <v>OBIN</v>
          </cell>
          <cell r="L631" t="str">
            <v>BNP PARIBAS OBLI ETAT ISR</v>
          </cell>
          <cell r="M631" t="str">
            <v>Type P</v>
          </cell>
          <cell r="N631" t="str">
            <v>D</v>
          </cell>
          <cell r="O631">
            <v>5.1438696243000003E-3</v>
          </cell>
          <cell r="P631" t="str">
            <v>N</v>
          </cell>
          <cell r="Q631" t="str">
            <v>7452</v>
          </cell>
          <cell r="R631" t="str">
            <v>191950</v>
          </cell>
          <cell r="T631" t="str">
            <v>BENCH BNP PARIBAS OBLI ETAT</v>
          </cell>
          <cell r="U631" t="str">
            <v>Bloomberg Barclays Euro Aggregate Treasury 500MM (RI)</v>
          </cell>
          <cell r="V631" t="str">
            <v>Official Benchmark</v>
          </cell>
          <cell r="W631" t="str">
            <v>EUR</v>
          </cell>
          <cell r="X631" t="str">
            <v>EUR</v>
          </cell>
          <cell r="Y631">
            <v>44985</v>
          </cell>
          <cell r="Z631">
            <v>43416</v>
          </cell>
          <cell r="AA631" t="str">
            <v>February 2023</v>
          </cell>
          <cell r="AB631">
            <v>87.46</v>
          </cell>
          <cell r="AD631">
            <v>87.46</v>
          </cell>
          <cell r="AE631">
            <v>107165099.92</v>
          </cell>
          <cell r="AF631" t="str">
            <v>107165099.92</v>
          </cell>
        </row>
        <row r="632">
          <cell r="F632" t="str">
            <v>FR0013373669</v>
          </cell>
          <cell r="G632" t="str">
            <v>42827</v>
          </cell>
          <cell r="H632" t="str">
            <v>8874</v>
          </cell>
          <cell r="J632" t="str">
            <v>Share</v>
          </cell>
          <cell r="K632" t="str">
            <v>APES</v>
          </cell>
          <cell r="L632" t="str">
            <v>BNP PARIBAS DEVELOPPEMENT HUMAIN</v>
          </cell>
          <cell r="M632" t="str">
            <v>Privilege</v>
          </cell>
          <cell r="N632" t="str">
            <v>D</v>
          </cell>
          <cell r="O632">
            <v>7.6881946393999997E-3</v>
          </cell>
          <cell r="P632" t="str">
            <v>N</v>
          </cell>
          <cell r="Q632" t="str">
            <v>53005</v>
          </cell>
          <cell r="R632" t="str">
            <v>191937</v>
          </cell>
          <cell r="T632" t="str">
            <v>BM BNP PARIBAS DEVELOPPEMENT HUMAIN</v>
          </cell>
          <cell r="U632" t="str">
            <v>80% MSCI EMU (EUR) NR + 20% MSCI Europe ex EMU (EUR) NR</v>
          </cell>
          <cell r="V632" t="str">
            <v>Official Benchmark</v>
          </cell>
          <cell r="W632" t="str">
            <v>EUR</v>
          </cell>
          <cell r="X632" t="str">
            <v>EUR</v>
          </cell>
          <cell r="Y632">
            <v>44985</v>
          </cell>
          <cell r="Z632">
            <v>43418</v>
          </cell>
          <cell r="AA632" t="str">
            <v>February 2023</v>
          </cell>
          <cell r="AB632">
            <v>125.31</v>
          </cell>
          <cell r="AD632">
            <v>125.31</v>
          </cell>
          <cell r="AE632">
            <v>1336666353.52</v>
          </cell>
          <cell r="AF632" t="str">
            <v>1336666353.52</v>
          </cell>
        </row>
        <row r="633">
          <cell r="F633" t="str">
            <v>FR0013373677</v>
          </cell>
          <cell r="G633" t="str">
            <v>42828</v>
          </cell>
          <cell r="H633" t="str">
            <v>75</v>
          </cell>
          <cell r="J633" t="str">
            <v>Share</v>
          </cell>
          <cell r="K633" t="str">
            <v>BPOE</v>
          </cell>
          <cell r="L633" t="str">
            <v>BNP PARIBAS OBLI ISR</v>
          </cell>
          <cell r="M633" t="str">
            <v>Privilege</v>
          </cell>
          <cell r="N633" t="str">
            <v>D</v>
          </cell>
          <cell r="O633">
            <v>5.5575031875999999E-3</v>
          </cell>
          <cell r="P633" t="str">
            <v>N</v>
          </cell>
          <cell r="Q633" t="str">
            <v>192</v>
          </cell>
          <cell r="R633" t="str">
            <v>194279</v>
          </cell>
          <cell r="T633" t="str">
            <v>BLOOMBERG BARCLAYS EURO AGGREGATE 3/5 YRS (TR)</v>
          </cell>
          <cell r="U633" t="str">
            <v>Bloomberg Barclays Euro Aggregate 3- 5 Years (RI)</v>
          </cell>
          <cell r="V633" t="str">
            <v>Official Benchmark</v>
          </cell>
          <cell r="W633" t="str">
            <v>EUR</v>
          </cell>
          <cell r="X633" t="str">
            <v>EUR</v>
          </cell>
          <cell r="Y633">
            <v>44985</v>
          </cell>
          <cell r="Z633">
            <v>43418</v>
          </cell>
          <cell r="AA633" t="str">
            <v>February 2023</v>
          </cell>
          <cell r="AB633">
            <v>89.08</v>
          </cell>
          <cell r="AD633">
            <v>953053.87</v>
          </cell>
          <cell r="AE633">
            <v>93214936.099999994</v>
          </cell>
          <cell r="AF633" t="str">
            <v>93214936.1</v>
          </cell>
        </row>
        <row r="634">
          <cell r="F634" t="str">
            <v>FR0013373735</v>
          </cell>
          <cell r="G634" t="str">
            <v>42829</v>
          </cell>
          <cell r="H634" t="str">
            <v>6540</v>
          </cell>
          <cell r="J634" t="str">
            <v>Share</v>
          </cell>
          <cell r="K634" t="str">
            <v>IMMO</v>
          </cell>
          <cell r="L634" t="str">
            <v>BNP PARIBAS IMMOBILIER ISR</v>
          </cell>
          <cell r="M634" t="str">
            <v>Privilege</v>
          </cell>
          <cell r="N634" t="str">
            <v>D</v>
          </cell>
          <cell r="O634">
            <v>7.8149297081000005E-3</v>
          </cell>
          <cell r="P634" t="str">
            <v>N</v>
          </cell>
          <cell r="Q634" t="str">
            <v>9200</v>
          </cell>
          <cell r="R634" t="str">
            <v>194348</v>
          </cell>
          <cell r="T634" t="str">
            <v>FTSE EPRA NAREIT EUROPE 8/32</v>
          </cell>
          <cell r="U634" t="str">
            <v>FTSE EPRA NAREIT Europe 8/32 (EUR) NR (Dutch tax rate)</v>
          </cell>
          <cell r="V634" t="str">
            <v>Official Benchmark</v>
          </cell>
          <cell r="W634" t="str">
            <v>EUR</v>
          </cell>
          <cell r="X634" t="str">
            <v>EUR</v>
          </cell>
          <cell r="Y634">
            <v>44985</v>
          </cell>
          <cell r="Z634">
            <v>43418</v>
          </cell>
          <cell r="AA634" t="str">
            <v>February 2023</v>
          </cell>
          <cell r="AB634">
            <v>85.6</v>
          </cell>
          <cell r="AD634">
            <v>85.6</v>
          </cell>
          <cell r="AE634">
            <v>87329442.719999999</v>
          </cell>
          <cell r="AF634" t="str">
            <v>87329442.72</v>
          </cell>
        </row>
        <row r="635">
          <cell r="F635" t="str">
            <v>FR0013381894</v>
          </cell>
          <cell r="G635" t="str">
            <v>42894</v>
          </cell>
          <cell r="H635" t="str">
            <v>170295</v>
          </cell>
          <cell r="J635" t="str">
            <v>Share</v>
          </cell>
          <cell r="K635" t="str">
            <v>CEI24</v>
          </cell>
          <cell r="L635" t="str">
            <v>BNP PARIBAS CEDOLA ITALIA 2024</v>
          </cell>
          <cell r="M635" t="str">
            <v>Classic share Distri</v>
          </cell>
          <cell r="N635" t="str">
            <v>D</v>
          </cell>
          <cell r="O635">
            <v>5.6157946476999999E-3</v>
          </cell>
          <cell r="P635" t="str">
            <v>N</v>
          </cell>
          <cell r="T635" t="str">
            <v>No BM</v>
          </cell>
          <cell r="U635" t="str">
            <v>No BM</v>
          </cell>
          <cell r="W635" t="str">
            <v>EUR</v>
          </cell>
          <cell r="X635" t="str">
            <v>EUR</v>
          </cell>
          <cell r="Y635">
            <v>44985</v>
          </cell>
          <cell r="Z635">
            <v>43479</v>
          </cell>
          <cell r="AA635" t="str">
            <v>February 2023</v>
          </cell>
          <cell r="AB635">
            <v>104.84</v>
          </cell>
          <cell r="AD635">
            <v>34365195.100000001</v>
          </cell>
          <cell r="AE635">
            <v>34365195.100000001</v>
          </cell>
          <cell r="AF635" t="str">
            <v>34365195.1</v>
          </cell>
        </row>
        <row r="636">
          <cell r="F636" t="str">
            <v>FR0013386836</v>
          </cell>
          <cell r="G636" t="str">
            <v>42928</v>
          </cell>
          <cell r="H636" t="str">
            <v>119874</v>
          </cell>
          <cell r="J636" t="str">
            <v>Share</v>
          </cell>
          <cell r="K636" t="str">
            <v>CGPRF</v>
          </cell>
          <cell r="L636" t="str">
            <v>BNP Paribas Flexi Europe Modere</v>
          </cell>
          <cell r="M636" t="str">
            <v>I share</v>
          </cell>
          <cell r="N636" t="str">
            <v>C</v>
          </cell>
          <cell r="O636">
            <v>4.5108448828999996E-3</v>
          </cell>
          <cell r="P636" t="str">
            <v>N</v>
          </cell>
          <cell r="Q636" t="str">
            <v>179452</v>
          </cell>
          <cell r="R636" t="str">
            <v>194570</v>
          </cell>
          <cell r="T636" t="str">
            <v>BM BNP Paribas Flexi Europe Modere</v>
          </cell>
          <cell r="U636" t="str">
            <v>60% FTSE MTS Eurozone Government Bond Index (Ex-CNO Etrix) (17h15 CET) + 20% MSCI Europe (EUR) NR + 20% Cash Index Euro Short Term Rate (EUR) RI 365 Days</v>
          </cell>
          <cell r="V636" t="str">
            <v>Performance Benchmark</v>
          </cell>
          <cell r="W636" t="str">
            <v>EUR</v>
          </cell>
          <cell r="X636" t="str">
            <v>EUR</v>
          </cell>
          <cell r="Y636">
            <v>44985</v>
          </cell>
          <cell r="Z636">
            <v>43455</v>
          </cell>
          <cell r="AA636" t="str">
            <v>February 2023</v>
          </cell>
          <cell r="AB636">
            <v>96.48</v>
          </cell>
          <cell r="AD636">
            <v>21120.02</v>
          </cell>
          <cell r="AE636">
            <v>300308358.30000001</v>
          </cell>
          <cell r="AF636" t="str">
            <v>300308358.3</v>
          </cell>
        </row>
        <row r="637">
          <cell r="F637" t="str">
            <v>FR0013386844</v>
          </cell>
          <cell r="G637" t="str">
            <v>42918</v>
          </cell>
          <cell r="H637" t="str">
            <v>119875</v>
          </cell>
          <cell r="J637" t="str">
            <v>Share</v>
          </cell>
          <cell r="K637" t="str">
            <v>CGEQF</v>
          </cell>
          <cell r="L637" t="str">
            <v>BNP Paribas Flexi Europe Equilibre</v>
          </cell>
          <cell r="M637" t="str">
            <v>I share</v>
          </cell>
          <cell r="N637" t="str">
            <v>C</v>
          </cell>
          <cell r="O637">
            <v>6.0188552252000002E-3</v>
          </cell>
          <cell r="P637" t="str">
            <v>N</v>
          </cell>
          <cell r="Q637" t="str">
            <v>179444</v>
          </cell>
          <cell r="R637" t="str">
            <v>194568</v>
          </cell>
          <cell r="T637" t="str">
            <v>BM BNP Paribas Flexi Europe Equilibre</v>
          </cell>
          <cell r="U637" t="str">
            <v>50 % MSCI Europe (NR) + 50 % Euro MTS Global (RI) -- EUR</v>
          </cell>
          <cell r="V637" t="str">
            <v>Performance Benchmark</v>
          </cell>
          <cell r="W637" t="str">
            <v>EUR</v>
          </cell>
          <cell r="X637" t="str">
            <v>EUR</v>
          </cell>
          <cell r="Y637">
            <v>44985</v>
          </cell>
          <cell r="Z637">
            <v>43455</v>
          </cell>
          <cell r="AA637" t="str">
            <v>February 2023</v>
          </cell>
          <cell r="AB637">
            <v>105.46</v>
          </cell>
          <cell r="AD637">
            <v>16325.8</v>
          </cell>
          <cell r="AE637">
            <v>248138545.59</v>
          </cell>
          <cell r="AF637" t="str">
            <v>248138545.59</v>
          </cell>
        </row>
        <row r="638">
          <cell r="F638" t="str">
            <v>FR0013386885</v>
          </cell>
          <cell r="G638" t="str">
            <v>42915</v>
          </cell>
          <cell r="H638" t="str">
            <v>6660</v>
          </cell>
          <cell r="J638" t="str">
            <v>Share</v>
          </cell>
          <cell r="K638" t="str">
            <v>OBIN</v>
          </cell>
          <cell r="L638" t="str">
            <v>BNP PARIBAS OBLI ETAT ISR</v>
          </cell>
          <cell r="M638" t="str">
            <v>B</v>
          </cell>
          <cell r="N638" t="str">
            <v>C</v>
          </cell>
          <cell r="O638">
            <v>7.6894442460000005E-4</v>
          </cell>
          <cell r="P638" t="str">
            <v>N</v>
          </cell>
          <cell r="Q638" t="str">
            <v>7452</v>
          </cell>
          <cell r="R638" t="str">
            <v>191950</v>
          </cell>
          <cell r="T638" t="str">
            <v>BENCH BNP PARIBAS OBLI ETAT</v>
          </cell>
          <cell r="U638" t="str">
            <v>Bloomberg Barclays Euro Aggregate Treasury 500MM (RI)</v>
          </cell>
          <cell r="V638" t="str">
            <v>Official Benchmark</v>
          </cell>
          <cell r="W638" t="str">
            <v>EUR</v>
          </cell>
          <cell r="X638" t="str">
            <v>EUR</v>
          </cell>
          <cell r="Y638">
            <v>44985</v>
          </cell>
          <cell r="Z638">
            <v>43478</v>
          </cell>
          <cell r="AA638" t="str">
            <v>February 2023</v>
          </cell>
          <cell r="AB638">
            <v>44604.01</v>
          </cell>
          <cell r="AD638">
            <v>63471556.82</v>
          </cell>
          <cell r="AE638">
            <v>107165099.92</v>
          </cell>
          <cell r="AF638" t="str">
            <v>107165099.92</v>
          </cell>
        </row>
        <row r="639">
          <cell r="F639" t="str">
            <v>FR0013386893</v>
          </cell>
          <cell r="G639" t="str">
            <v>42916</v>
          </cell>
          <cell r="H639" t="str">
            <v>6540</v>
          </cell>
          <cell r="J639" t="str">
            <v>Share</v>
          </cell>
          <cell r="K639" t="str">
            <v>IMMO</v>
          </cell>
          <cell r="L639" t="str">
            <v>BNP PARIBAS IMMOBILIER ISR</v>
          </cell>
          <cell r="M639" t="str">
            <v>B</v>
          </cell>
          <cell r="N639" t="str">
            <v>C</v>
          </cell>
          <cell r="O639">
            <v>-5.7169988060000003E-3</v>
          </cell>
          <cell r="P639" t="str">
            <v>N</v>
          </cell>
          <cell r="Q639" t="str">
            <v>9200</v>
          </cell>
          <cell r="R639" t="str">
            <v>194348</v>
          </cell>
          <cell r="T639" t="str">
            <v>FTSE EPRA NAREIT EUROPE 8/32</v>
          </cell>
          <cell r="U639" t="str">
            <v>FTSE EPRA NAREIT Europe 8/32 (EUR) NR (Dutch tax rate)</v>
          </cell>
          <cell r="V639" t="str">
            <v>Official Benchmark</v>
          </cell>
          <cell r="W639" t="str">
            <v>EUR</v>
          </cell>
          <cell r="X639" t="str">
            <v>EUR</v>
          </cell>
          <cell r="Y639">
            <v>44985</v>
          </cell>
          <cell r="Z639">
            <v>43476</v>
          </cell>
          <cell r="AA639" t="str">
            <v>February 2023</v>
          </cell>
          <cell r="AB639">
            <v>15290</v>
          </cell>
          <cell r="AD639">
            <v>15.29</v>
          </cell>
          <cell r="AE639">
            <v>87329442.719999999</v>
          </cell>
          <cell r="AF639" t="str">
            <v>87329442.72</v>
          </cell>
        </row>
        <row r="640">
          <cell r="F640" t="str">
            <v>FR0013386901</v>
          </cell>
          <cell r="G640" t="str">
            <v>42917</v>
          </cell>
          <cell r="H640" t="str">
            <v>8874</v>
          </cell>
          <cell r="J640" t="str">
            <v>Share</v>
          </cell>
          <cell r="K640" t="str">
            <v>APES</v>
          </cell>
          <cell r="L640" t="str">
            <v>BNP PARIBAS DEVELOPPEMENT HUMAIN</v>
          </cell>
          <cell r="M640" t="str">
            <v>B</v>
          </cell>
          <cell r="N640" t="str">
            <v>C</v>
          </cell>
          <cell r="O640">
            <v>-2.1667653732000001E-2</v>
          </cell>
          <cell r="P640" t="str">
            <v>N</v>
          </cell>
          <cell r="Q640" t="str">
            <v>53005</v>
          </cell>
          <cell r="R640" t="str">
            <v>191937</v>
          </cell>
          <cell r="T640" t="str">
            <v>BM BNP PARIBAS DEVELOPPEMENT HUMAIN</v>
          </cell>
          <cell r="U640" t="str">
            <v>80% MSCI EMU (EUR) NR + 20% MSCI Europe ex EMU (EUR) NR</v>
          </cell>
          <cell r="V640" t="str">
            <v>Official Benchmark</v>
          </cell>
          <cell r="W640" t="str">
            <v>EUR</v>
          </cell>
          <cell r="X640" t="str">
            <v>EUR</v>
          </cell>
          <cell r="Y640">
            <v>44985</v>
          </cell>
          <cell r="Z640">
            <v>43476</v>
          </cell>
          <cell r="AA640" t="str">
            <v>February 2023</v>
          </cell>
          <cell r="AB640">
            <v>21640</v>
          </cell>
          <cell r="AD640">
            <v>21.64</v>
          </cell>
          <cell r="AE640">
            <v>1336666353.52</v>
          </cell>
          <cell r="AF640" t="str">
            <v>1336666353.52</v>
          </cell>
        </row>
        <row r="641">
          <cell r="F641" t="str">
            <v>FR0013391448</v>
          </cell>
          <cell r="G641" t="str">
            <v>42895</v>
          </cell>
          <cell r="H641" t="str">
            <v>174155</v>
          </cell>
          <cell r="J641" t="str">
            <v>Share</v>
          </cell>
          <cell r="K641" t="str">
            <v>PERS39</v>
          </cell>
          <cell r="L641" t="str">
            <v>BNP Paribas Perspectives 2037-2039</v>
          </cell>
          <cell r="M641" t="str">
            <v>Classic Share</v>
          </cell>
          <cell r="N641" t="str">
            <v>C</v>
          </cell>
          <cell r="O641">
            <v>1.20746374235E-2</v>
          </cell>
          <cell r="P641" t="str">
            <v>N</v>
          </cell>
          <cell r="T641" t="str">
            <v>No BM</v>
          </cell>
          <cell r="U641" t="str">
            <v>No BM</v>
          </cell>
          <cell r="W641" t="str">
            <v>EUR</v>
          </cell>
          <cell r="X641" t="str">
            <v>EUR</v>
          </cell>
          <cell r="Y641">
            <v>44985</v>
          </cell>
          <cell r="Z641">
            <v>43662</v>
          </cell>
          <cell r="AA641" t="str">
            <v>February 2023</v>
          </cell>
          <cell r="AB641">
            <v>18.727499999999999</v>
          </cell>
          <cell r="AD641">
            <v>45984771.369999997</v>
          </cell>
          <cell r="AE641">
            <v>80776161.019999996</v>
          </cell>
          <cell r="AF641" t="str">
            <v>80776161.02</v>
          </cell>
        </row>
        <row r="642">
          <cell r="F642" t="str">
            <v>FR0013391455</v>
          </cell>
          <cell r="G642" t="str">
            <v>42896</v>
          </cell>
          <cell r="H642" t="str">
            <v>174155</v>
          </cell>
          <cell r="J642" t="str">
            <v>Share</v>
          </cell>
          <cell r="K642" t="str">
            <v>PERS39</v>
          </cell>
          <cell r="L642" t="str">
            <v>BNP Paribas Perspectives 2037-2039</v>
          </cell>
          <cell r="M642" t="str">
            <v>I share</v>
          </cell>
          <cell r="N642" t="str">
            <v>C</v>
          </cell>
          <cell r="O642">
            <v>6.0181340571999996E-3</v>
          </cell>
          <cell r="P642" t="str">
            <v>N</v>
          </cell>
          <cell r="T642" t="str">
            <v>No BM</v>
          </cell>
          <cell r="U642" t="str">
            <v>No BM</v>
          </cell>
          <cell r="W642" t="str">
            <v>EUR</v>
          </cell>
          <cell r="X642" t="str">
            <v>EUR</v>
          </cell>
          <cell r="Y642">
            <v>44985</v>
          </cell>
          <cell r="Z642">
            <v>43662</v>
          </cell>
          <cell r="AA642" t="str">
            <v>February 2023</v>
          </cell>
          <cell r="AB642">
            <v>19.118200000000002</v>
          </cell>
          <cell r="AD642">
            <v>25712918.07</v>
          </cell>
          <cell r="AE642">
            <v>80776161.019999996</v>
          </cell>
          <cell r="AF642" t="str">
            <v>80776161.02</v>
          </cell>
        </row>
        <row r="643">
          <cell r="F643" t="str">
            <v>FR0013391810</v>
          </cell>
          <cell r="G643" t="str">
            <v>42948</v>
          </cell>
          <cell r="H643" t="str">
            <v>141366</v>
          </cell>
          <cell r="J643" t="str">
            <v>Share</v>
          </cell>
          <cell r="K643" t="str">
            <v>VHP</v>
          </cell>
          <cell r="L643" t="str">
            <v>VALENTIN HAUY PATRIMOINE</v>
          </cell>
          <cell r="M643" t="str">
            <v>Classic share Distri</v>
          </cell>
          <cell r="N643" t="str">
            <v>D</v>
          </cell>
          <cell r="O643">
            <v>1.6508600627E-3</v>
          </cell>
          <cell r="P643" t="str">
            <v>N</v>
          </cell>
          <cell r="Q643" t="str">
            <v>10770</v>
          </cell>
          <cell r="R643" t="str">
            <v>199640</v>
          </cell>
          <cell r="T643" t="str">
            <v>Bench Valentin Hauy</v>
          </cell>
          <cell r="U643" t="str">
            <v>22% FTSE EMU Government Bond (EUR) RI + 9% THOMSON REUTERS Convertible Bonds Global Focus (hedged in EUR) RI + 16% MSCI World (EUR) NR + 22% Bloomberg Barclays Euro Aggregate 1-3 Years (EUR) RI + 27.5% MSCI Europe (EUR) NR + 3.5% MSCI Emerging Markets (EUR) NR</v>
          </cell>
          <cell r="V643" t="str">
            <v>Official Benchmark</v>
          </cell>
          <cell r="W643" t="str">
            <v>EUR</v>
          </cell>
          <cell r="X643" t="str">
            <v>EUR</v>
          </cell>
          <cell r="Y643">
            <v>44985</v>
          </cell>
          <cell r="Z643">
            <v>43474</v>
          </cell>
          <cell r="AA643" t="str">
            <v>February 2023</v>
          </cell>
          <cell r="AB643">
            <v>12176.89</v>
          </cell>
          <cell r="AD643">
            <v>3808566.09</v>
          </cell>
          <cell r="AE643">
            <v>78502703.629999995</v>
          </cell>
          <cell r="AF643" t="str">
            <v>78502703.63</v>
          </cell>
        </row>
        <row r="644">
          <cell r="F644" t="str">
            <v>FR0013396926</v>
          </cell>
          <cell r="G644" t="str">
            <v>43097</v>
          </cell>
          <cell r="H644" t="str">
            <v>170815</v>
          </cell>
          <cell r="J644" t="str">
            <v>Share</v>
          </cell>
          <cell r="K644" t="str">
            <v>DISPUS</v>
          </cell>
          <cell r="L644" t="str">
            <v>THEAM QUANT DISPERSION US</v>
          </cell>
          <cell r="M644" t="str">
            <v>IH EUR</v>
          </cell>
          <cell r="N644" t="str">
            <v>C</v>
          </cell>
          <cell r="O644">
            <v>7.5283607175999998E-3</v>
          </cell>
          <cell r="P644" t="str">
            <v>Y</v>
          </cell>
          <cell r="T644" t="str">
            <v>No BM</v>
          </cell>
          <cell r="U644" t="str">
            <v>No BM</v>
          </cell>
          <cell r="W644" t="str">
            <v>EUR</v>
          </cell>
          <cell r="X644" t="str">
            <v>USD</v>
          </cell>
          <cell r="Y644">
            <v>44985</v>
          </cell>
          <cell r="Z644">
            <v>43502</v>
          </cell>
          <cell r="AA644" t="str">
            <v>February 2023</v>
          </cell>
          <cell r="AB644">
            <v>109.31</v>
          </cell>
          <cell r="AD644">
            <v>14131502.380000001</v>
          </cell>
          <cell r="AE644">
            <v>140538709.88</v>
          </cell>
          <cell r="AF644" t="str">
            <v>132521178.576143</v>
          </cell>
        </row>
        <row r="645">
          <cell r="F645" t="str">
            <v>FR0013396934</v>
          </cell>
          <cell r="G645" t="str">
            <v>43098</v>
          </cell>
          <cell r="H645" t="str">
            <v>170815</v>
          </cell>
          <cell r="J645" t="str">
            <v>Share</v>
          </cell>
          <cell r="K645" t="str">
            <v>DISPUS</v>
          </cell>
          <cell r="L645" t="str">
            <v>THEAM QUANT DISPERSION US</v>
          </cell>
          <cell r="N645" t="str">
            <v>C</v>
          </cell>
          <cell r="O645">
            <v>5.2133105208E-3</v>
          </cell>
          <cell r="P645" t="str">
            <v>Y</v>
          </cell>
          <cell r="T645" t="str">
            <v>No BM</v>
          </cell>
          <cell r="U645" t="str">
            <v>No BM</v>
          </cell>
          <cell r="W645" t="str">
            <v>EUR</v>
          </cell>
          <cell r="X645" t="str">
            <v>USD</v>
          </cell>
          <cell r="Y645">
            <v>44985</v>
          </cell>
          <cell r="Z645">
            <v>43571</v>
          </cell>
          <cell r="AA645" t="str">
            <v>February 2023</v>
          </cell>
          <cell r="AB645">
            <v>109.17</v>
          </cell>
          <cell r="AD645">
            <v>32059396.609999999</v>
          </cell>
          <cell r="AE645">
            <v>140538709.88</v>
          </cell>
          <cell r="AF645" t="str">
            <v>132521178.576143</v>
          </cell>
        </row>
        <row r="646">
          <cell r="F646" t="str">
            <v>FR0013397726</v>
          </cell>
          <cell r="G646" t="str">
            <v>43081</v>
          </cell>
          <cell r="H646" t="str">
            <v>170924</v>
          </cell>
          <cell r="J646" t="str">
            <v>Share</v>
          </cell>
          <cell r="K646" t="str">
            <v>CARBO0</v>
          </cell>
          <cell r="L646" t="str">
            <v>THEAM QUANT EUROPE CLIMATE CARBON OFFSET PLAN</v>
          </cell>
          <cell r="M646" t="str">
            <v>Classic Share</v>
          </cell>
          <cell r="N646" t="str">
            <v>C</v>
          </cell>
          <cell r="O646">
            <v>1.7630607518799999E-2</v>
          </cell>
          <cell r="P646" t="str">
            <v>N</v>
          </cell>
          <cell r="Q646" t="str">
            <v>173122</v>
          </cell>
          <cell r="R646" t="str">
            <v>197128</v>
          </cell>
          <cell r="T646" t="str">
            <v>BM STOXX Europe 600 EUR NR</v>
          </cell>
          <cell r="U646" t="str">
            <v>STOXX Europe 600 (EUR) NR</v>
          </cell>
          <cell r="V646" t="str">
            <v>Official Benchmark</v>
          </cell>
          <cell r="W646" t="str">
            <v>EUR</v>
          </cell>
          <cell r="X646" t="str">
            <v>EUR</v>
          </cell>
          <cell r="Y646">
            <v>44985</v>
          </cell>
          <cell r="Z646">
            <v>43525</v>
          </cell>
          <cell r="AA646" t="str">
            <v>February 2023</v>
          </cell>
          <cell r="AB646">
            <v>119.87</v>
          </cell>
          <cell r="AD646">
            <v>21164422.800000001</v>
          </cell>
          <cell r="AE646">
            <v>209724512.94</v>
          </cell>
          <cell r="AF646" t="str">
            <v>209724512.94</v>
          </cell>
        </row>
        <row r="647">
          <cell r="F647" t="str">
            <v>FR0013397734</v>
          </cell>
          <cell r="G647" t="str">
            <v>43082</v>
          </cell>
          <cell r="H647" t="str">
            <v>170924</v>
          </cell>
          <cell r="J647" t="str">
            <v>Share</v>
          </cell>
          <cell r="K647" t="str">
            <v>CARBO0</v>
          </cell>
          <cell r="L647" t="str">
            <v>THEAM QUANT EUROPE CLIMATE CARBON OFFSET PLAN</v>
          </cell>
          <cell r="M647" t="str">
            <v>I share</v>
          </cell>
          <cell r="N647" t="str">
            <v>C</v>
          </cell>
          <cell r="O647">
            <v>8.5400256581999994E-3</v>
          </cell>
          <cell r="P647" t="str">
            <v>N</v>
          </cell>
          <cell r="Q647" t="str">
            <v>173122</v>
          </cell>
          <cell r="R647" t="str">
            <v>197128</v>
          </cell>
          <cell r="T647" t="str">
            <v>BM STOXX Europe 600 EUR NR</v>
          </cell>
          <cell r="U647" t="str">
            <v>STOXX Europe 600 (EUR) NR</v>
          </cell>
          <cell r="V647" t="str">
            <v>Official Benchmark</v>
          </cell>
          <cell r="W647" t="str">
            <v>EUR</v>
          </cell>
          <cell r="X647" t="str">
            <v>EUR</v>
          </cell>
          <cell r="Y647">
            <v>44985</v>
          </cell>
          <cell r="Z647">
            <v>43525</v>
          </cell>
          <cell r="AA647" t="str">
            <v>February 2023</v>
          </cell>
          <cell r="AB647">
            <v>124.36</v>
          </cell>
          <cell r="AD647">
            <v>7444729.0800000001</v>
          </cell>
          <cell r="AE647">
            <v>209724512.94</v>
          </cell>
          <cell r="AF647" t="str">
            <v>209724512.94</v>
          </cell>
        </row>
        <row r="648">
          <cell r="F648" t="str">
            <v>FR0013397742</v>
          </cell>
          <cell r="G648" t="str">
            <v>43084</v>
          </cell>
          <cell r="H648" t="str">
            <v>170924</v>
          </cell>
          <cell r="J648" t="str">
            <v>Share</v>
          </cell>
          <cell r="K648" t="str">
            <v>CARBO0</v>
          </cell>
          <cell r="L648" t="str">
            <v>THEAM QUANT EUROPE CLIMATE CARBON OFFSET PLAN</v>
          </cell>
          <cell r="M648" t="str">
            <v>J</v>
          </cell>
          <cell r="N648" t="str">
            <v>C</v>
          </cell>
          <cell r="O648">
            <v>6.3219376544999999E-3</v>
          </cell>
          <cell r="P648" t="str">
            <v>N</v>
          </cell>
          <cell r="Q648" t="str">
            <v>173122</v>
          </cell>
          <cell r="R648" t="str">
            <v>197128</v>
          </cell>
          <cell r="T648" t="str">
            <v>BM STOXX Europe 600 EUR NR</v>
          </cell>
          <cell r="U648" t="str">
            <v>STOXX Europe 600 (EUR) NR</v>
          </cell>
          <cell r="V648" t="str">
            <v>Official Benchmark</v>
          </cell>
          <cell r="W648" t="str">
            <v>EUR</v>
          </cell>
          <cell r="X648" t="str">
            <v>EUR</v>
          </cell>
          <cell r="Y648">
            <v>44985</v>
          </cell>
          <cell r="Z648">
            <v>43525</v>
          </cell>
          <cell r="AA648" t="str">
            <v>February 2023</v>
          </cell>
          <cell r="AB648">
            <v>125.4</v>
          </cell>
          <cell r="AD648">
            <v>45109234.229999997</v>
          </cell>
          <cell r="AE648">
            <v>209724512.94</v>
          </cell>
          <cell r="AF648" t="str">
            <v>209724512.94</v>
          </cell>
        </row>
        <row r="649">
          <cell r="F649" t="str">
            <v>FR0013398286</v>
          </cell>
          <cell r="G649" t="str">
            <v>42947</v>
          </cell>
          <cell r="H649" t="str">
            <v>170875</v>
          </cell>
          <cell r="J649" t="str">
            <v>Share</v>
          </cell>
          <cell r="K649" t="str">
            <v>CEI24II</v>
          </cell>
          <cell r="L649" t="str">
            <v>BNP PARIBAS CEDOLA ITALIA II 2024</v>
          </cell>
          <cell r="M649" t="str">
            <v>Classic share Distri</v>
          </cell>
          <cell r="N649" t="str">
            <v>D</v>
          </cell>
          <cell r="O649">
            <v>2.9042318911999998E-3</v>
          </cell>
          <cell r="P649" t="str">
            <v>N</v>
          </cell>
          <cell r="T649" t="str">
            <v>No BM</v>
          </cell>
          <cell r="U649" t="str">
            <v>No BM</v>
          </cell>
          <cell r="W649" t="str">
            <v>EUR</v>
          </cell>
          <cell r="X649" t="str">
            <v>EUR</v>
          </cell>
          <cell r="Y649">
            <v>44985</v>
          </cell>
          <cell r="Z649">
            <v>43511</v>
          </cell>
          <cell r="AA649" t="str">
            <v>February 2023</v>
          </cell>
          <cell r="AB649">
            <v>103.82</v>
          </cell>
          <cell r="AD649">
            <v>23234113.32</v>
          </cell>
          <cell r="AE649">
            <v>23234113.32</v>
          </cell>
          <cell r="AF649" t="str">
            <v>23234113.32</v>
          </cell>
        </row>
        <row r="650">
          <cell r="F650" t="str">
            <v>FR0013398328</v>
          </cell>
          <cell r="G650" t="str">
            <v>42919</v>
          </cell>
          <cell r="H650" t="str">
            <v>173242</v>
          </cell>
          <cell r="J650" t="str">
            <v>Share</v>
          </cell>
          <cell r="K650" t="str">
            <v>LAPOP</v>
          </cell>
          <cell r="L650" t="str">
            <v>LaPop</v>
          </cell>
          <cell r="M650" t="str">
            <v>Classic share Distri</v>
          </cell>
          <cell r="N650" t="str">
            <v>D</v>
          </cell>
          <cell r="O650">
            <v>9.0413577383000009E-3</v>
          </cell>
          <cell r="P650" t="str">
            <v>N</v>
          </cell>
          <cell r="T650" t="str">
            <v>No BM</v>
          </cell>
          <cell r="U650" t="str">
            <v>No BM</v>
          </cell>
          <cell r="W650" t="str">
            <v>EUR</v>
          </cell>
          <cell r="X650" t="str">
            <v>EUR</v>
          </cell>
          <cell r="Y650">
            <v>44985</v>
          </cell>
          <cell r="Z650">
            <v>43551</v>
          </cell>
          <cell r="AA650" t="str">
            <v>February 2023</v>
          </cell>
          <cell r="AB650">
            <v>1205.3800000000001</v>
          </cell>
          <cell r="AD650">
            <v>14555866.890000001</v>
          </cell>
          <cell r="AE650">
            <v>14555866.890000001</v>
          </cell>
          <cell r="AF650" t="str">
            <v>14555866.89</v>
          </cell>
        </row>
        <row r="651">
          <cell r="F651" t="str">
            <v>FR0013400785</v>
          </cell>
          <cell r="G651" t="str">
            <v>43170</v>
          </cell>
          <cell r="H651" t="str">
            <v>173358</v>
          </cell>
          <cell r="J651" t="str">
            <v>Share</v>
          </cell>
          <cell r="K651" t="str">
            <v>MAP25</v>
          </cell>
          <cell r="L651" t="str">
            <v>BNP PARIBAS MULTI ASSET PROTETTO 2025</v>
          </cell>
          <cell r="M651" t="str">
            <v>Classic share Distri</v>
          </cell>
          <cell r="N651" t="str">
            <v>D</v>
          </cell>
          <cell r="O651">
            <v>6.133783284E-3</v>
          </cell>
          <cell r="P651" t="str">
            <v>N</v>
          </cell>
          <cell r="T651" t="str">
            <v>No BM</v>
          </cell>
          <cell r="U651" t="str">
            <v>No BM</v>
          </cell>
          <cell r="W651" t="str">
            <v>EUR</v>
          </cell>
          <cell r="X651" t="str">
            <v>EUR</v>
          </cell>
          <cell r="Y651">
            <v>44985</v>
          </cell>
          <cell r="Z651">
            <v>43567</v>
          </cell>
          <cell r="AA651" t="str">
            <v>February 2023</v>
          </cell>
          <cell r="AB651">
            <v>92.19</v>
          </cell>
          <cell r="AD651">
            <v>17792629.379999999</v>
          </cell>
          <cell r="AE651">
            <v>17792629.379999999</v>
          </cell>
          <cell r="AF651" t="str">
            <v>17792629.38</v>
          </cell>
        </row>
        <row r="652">
          <cell r="F652" t="str">
            <v>FR0013403409</v>
          </cell>
          <cell r="G652" t="str">
            <v>43151</v>
          </cell>
          <cell r="H652" t="str">
            <v>170924</v>
          </cell>
          <cell r="J652" t="str">
            <v>Share</v>
          </cell>
          <cell r="K652" t="str">
            <v>CARBO0</v>
          </cell>
          <cell r="L652" t="str">
            <v>THEAM QUANT EUROPE CLIMATE CARBON OFFSET PLAN</v>
          </cell>
          <cell r="M652" t="str">
            <v>S</v>
          </cell>
          <cell r="N652" t="str">
            <v>C</v>
          </cell>
          <cell r="O652">
            <v>4.3889400326E-3</v>
          </cell>
          <cell r="P652" t="str">
            <v>N</v>
          </cell>
          <cell r="Q652" t="str">
            <v>173122</v>
          </cell>
          <cell r="R652" t="str">
            <v>197128</v>
          </cell>
          <cell r="T652" t="str">
            <v>BM STOXX Europe 600 EUR NR</v>
          </cell>
          <cell r="U652" t="str">
            <v>STOXX Europe 600 (EUR) NR</v>
          </cell>
          <cell r="V652" t="str">
            <v>Official Benchmark</v>
          </cell>
          <cell r="W652" t="str">
            <v>EUR</v>
          </cell>
          <cell r="X652" t="str">
            <v>EUR</v>
          </cell>
          <cell r="Y652">
            <v>44985</v>
          </cell>
          <cell r="Z652">
            <v>43525</v>
          </cell>
          <cell r="AA652" t="str">
            <v>February 2023</v>
          </cell>
          <cell r="AB652">
            <v>126.33</v>
          </cell>
          <cell r="AD652">
            <v>134622604.56999999</v>
          </cell>
          <cell r="AE652">
            <v>209724512.94</v>
          </cell>
          <cell r="AF652" t="str">
            <v>209724512.94</v>
          </cell>
        </row>
        <row r="653">
          <cell r="F653" t="str">
            <v>FR0013404704</v>
          </cell>
          <cell r="G653" t="str">
            <v>42551</v>
          </cell>
          <cell r="H653" t="str">
            <v>173181</v>
          </cell>
          <cell r="J653" t="str">
            <v>Share</v>
          </cell>
          <cell r="K653" t="str">
            <v>MONCDM</v>
          </cell>
          <cell r="L653" t="str">
            <v>MONCEAU DUMAS</v>
          </cell>
          <cell r="M653" t="str">
            <v>Classic USD</v>
          </cell>
          <cell r="N653" t="str">
            <v>D</v>
          </cell>
          <cell r="O653">
            <v>5.5724698345000004E-3</v>
          </cell>
          <cell r="P653" t="str">
            <v>N</v>
          </cell>
          <cell r="T653" t="str">
            <v>No BM</v>
          </cell>
          <cell r="U653" t="str">
            <v>No BM</v>
          </cell>
          <cell r="W653" t="str">
            <v>USD</v>
          </cell>
          <cell r="X653" t="str">
            <v>EUR</v>
          </cell>
          <cell r="Y653">
            <v>44957</v>
          </cell>
          <cell r="Z653">
            <v>43539</v>
          </cell>
          <cell r="AA653" t="str">
            <v>January 2023</v>
          </cell>
          <cell r="AB653">
            <v>131.6</v>
          </cell>
          <cell r="AD653">
            <v>131.61000000000001</v>
          </cell>
          <cell r="AE653">
            <v>45248426.960000001</v>
          </cell>
          <cell r="AF653" t="str">
            <v>45248426.96</v>
          </cell>
        </row>
        <row r="654">
          <cell r="F654" t="str">
            <v>FR0013404720</v>
          </cell>
          <cell r="G654" t="str">
            <v>43141</v>
          </cell>
          <cell r="H654" t="str">
            <v>173673</v>
          </cell>
          <cell r="J654" t="str">
            <v>Share</v>
          </cell>
          <cell r="K654" t="str">
            <v>TIGER2</v>
          </cell>
          <cell r="L654" t="str">
            <v>FONDO BNP PARIBAS GREAT ASIA PROTETTO 90</v>
          </cell>
          <cell r="M654" t="str">
            <v>Classic Share</v>
          </cell>
          <cell r="N654" t="str">
            <v>C</v>
          </cell>
          <cell r="O654">
            <v>2.2751800262E-3</v>
          </cell>
          <cell r="P654" t="str">
            <v>N</v>
          </cell>
          <cell r="T654" t="str">
            <v>No BM</v>
          </cell>
          <cell r="U654" t="str">
            <v>No BM</v>
          </cell>
          <cell r="W654" t="str">
            <v>EUR</v>
          </cell>
          <cell r="X654" t="str">
            <v>EUR</v>
          </cell>
          <cell r="Y654">
            <v>44957</v>
          </cell>
          <cell r="Z654">
            <v>43591</v>
          </cell>
          <cell r="AA654" t="str">
            <v>January 2023</v>
          </cell>
          <cell r="AB654">
            <v>1002.67</v>
          </cell>
          <cell r="AD654">
            <v>12652403.16</v>
          </cell>
          <cell r="AE654">
            <v>12652403.16</v>
          </cell>
          <cell r="AF654" t="str">
            <v>12652403.16</v>
          </cell>
        </row>
        <row r="655">
          <cell r="F655" t="str">
            <v>FR0013405941</v>
          </cell>
          <cell r="G655" t="str">
            <v>43137</v>
          </cell>
          <cell r="H655" t="str">
            <v>6631</v>
          </cell>
          <cell r="J655" t="str">
            <v>Share</v>
          </cell>
          <cell r="K655" t="str">
            <v>NF03</v>
          </cell>
          <cell r="L655" t="str">
            <v>BNP Paribas Perspectives Court Terme</v>
          </cell>
          <cell r="M655" t="str">
            <v>Share X</v>
          </cell>
          <cell r="N655" t="str">
            <v>C</v>
          </cell>
          <cell r="O655">
            <v>4.9826503780000002E-4</v>
          </cell>
          <cell r="P655" t="str">
            <v>N</v>
          </cell>
          <cell r="Q655" t="str">
            <v>178247</v>
          </cell>
          <cell r="R655" t="str">
            <v>201782</v>
          </cell>
          <cell r="T655" t="str">
            <v>BM BNP PARIBAS Perspectives Court Terme Perf BM</v>
          </cell>
          <cell r="U655"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655" t="str">
            <v>Performance Benchmark</v>
          </cell>
          <cell r="W655" t="str">
            <v>EUR</v>
          </cell>
          <cell r="X655" t="str">
            <v>EUR</v>
          </cell>
          <cell r="Y655">
            <v>44985</v>
          </cell>
          <cell r="Z655">
            <v>43538</v>
          </cell>
          <cell r="AA655" t="str">
            <v>February 2023</v>
          </cell>
          <cell r="AB655">
            <v>98.478899999999996</v>
          </cell>
          <cell r="AD655">
            <v>96938422.269999996</v>
          </cell>
          <cell r="AE655">
            <v>342973796.82999998</v>
          </cell>
          <cell r="AF655" t="str">
            <v>342973796.83</v>
          </cell>
        </row>
        <row r="656">
          <cell r="F656" t="str">
            <v>FR0013406162</v>
          </cell>
          <cell r="G656" t="str">
            <v>43143</v>
          </cell>
          <cell r="H656" t="str">
            <v>173667</v>
          </cell>
          <cell r="J656" t="str">
            <v>Share</v>
          </cell>
          <cell r="K656" t="str">
            <v>TISEL26</v>
          </cell>
          <cell r="L656" t="str">
            <v>TITAN BEST SELECTION EURO 2026</v>
          </cell>
          <cell r="M656" t="str">
            <v>Classic Share</v>
          </cell>
          <cell r="N656" t="str">
            <v>C</v>
          </cell>
          <cell r="O656">
            <v>3.5726767702300002E-2</v>
          </cell>
          <cell r="P656" t="str">
            <v>N</v>
          </cell>
          <cell r="T656" t="str">
            <v>No BM</v>
          </cell>
          <cell r="U656" t="str">
            <v>No BM</v>
          </cell>
          <cell r="W656" t="str">
            <v>EUR</v>
          </cell>
          <cell r="X656" t="str">
            <v>EUR</v>
          </cell>
          <cell r="Y656">
            <v>44985</v>
          </cell>
          <cell r="Z656">
            <v>43585</v>
          </cell>
          <cell r="AA656" t="str">
            <v>February 2023</v>
          </cell>
          <cell r="AB656">
            <v>1127.45</v>
          </cell>
          <cell r="AD656">
            <v>17936614.379999999</v>
          </cell>
          <cell r="AE656">
            <v>17936614.379999999</v>
          </cell>
          <cell r="AF656" t="str">
            <v>17936614.38</v>
          </cell>
        </row>
        <row r="657">
          <cell r="F657" t="str">
            <v>FR0013424298</v>
          </cell>
          <cell r="G657" t="str">
            <v>43361</v>
          </cell>
          <cell r="H657" t="str">
            <v>174309</v>
          </cell>
          <cell r="J657" t="str">
            <v>Share</v>
          </cell>
          <cell r="K657" t="str">
            <v>MFGOV5</v>
          </cell>
          <cell r="L657" t="str">
            <v>BNP PARIBAS MULTI-FACTOR BONDS LONG-SHORT VOL. 5</v>
          </cell>
          <cell r="M657" t="str">
            <v>Type R Distri</v>
          </cell>
          <cell r="N657" t="str">
            <v>D</v>
          </cell>
          <cell r="O657">
            <v>2.6034012712999998E-3</v>
          </cell>
          <cell r="P657" t="str">
            <v>N</v>
          </cell>
          <cell r="Q657" t="str">
            <v>176502</v>
          </cell>
          <cell r="R657" t="str">
            <v>201862</v>
          </cell>
          <cell r="T657" t="str">
            <v>ICE BofAML Japanese Treasury Bill(RI)JPY</v>
          </cell>
          <cell r="U657" t="str">
            <v>ICE BofAML Japanese Treasury Bill (RI) JPY</v>
          </cell>
          <cell r="V657" t="str">
            <v>Managment Benchmark</v>
          </cell>
          <cell r="W657" t="str">
            <v>JPY</v>
          </cell>
          <cell r="X657" t="str">
            <v>JPY</v>
          </cell>
          <cell r="Y657">
            <v>44985</v>
          </cell>
          <cell r="Z657">
            <v>43648</v>
          </cell>
          <cell r="AA657" t="str">
            <v>February 2023</v>
          </cell>
          <cell r="AB657">
            <v>8983</v>
          </cell>
          <cell r="AD657">
            <v>611515956.49000001</v>
          </cell>
          <cell r="AE657">
            <v>612778970</v>
          </cell>
          <cell r="AF657" t="str">
            <v>4241976.36778796</v>
          </cell>
        </row>
        <row r="658">
          <cell r="F658" t="str">
            <v>FR0013424306</v>
          </cell>
          <cell r="G658" t="str">
            <v>43378</v>
          </cell>
          <cell r="H658" t="str">
            <v>174309</v>
          </cell>
          <cell r="J658" t="str">
            <v>Share</v>
          </cell>
          <cell r="K658" t="str">
            <v>MFGOV5</v>
          </cell>
          <cell r="L658" t="str">
            <v>BNP PARIBAS MULTI-FACTOR BONDS LONG-SHORT VOL. 5</v>
          </cell>
          <cell r="M658" t="str">
            <v>I Distribution</v>
          </cell>
          <cell r="N658" t="str">
            <v>D</v>
          </cell>
          <cell r="O658">
            <v>3.1171757840000003E-4</v>
          </cell>
          <cell r="P658" t="str">
            <v>N</v>
          </cell>
          <cell r="Q658" t="str">
            <v>176502</v>
          </cell>
          <cell r="R658" t="str">
            <v>201862</v>
          </cell>
          <cell r="T658" t="str">
            <v>ICE BofAML Japanese Treasury Bill(RI)JPY</v>
          </cell>
          <cell r="U658" t="str">
            <v>ICE BofAML Japanese Treasury Bill (RI) JPY</v>
          </cell>
          <cell r="V658" t="str">
            <v>Managment Benchmark</v>
          </cell>
          <cell r="W658" t="str">
            <v>JPY</v>
          </cell>
          <cell r="X658" t="str">
            <v>JPY</v>
          </cell>
          <cell r="Y658">
            <v>44985</v>
          </cell>
          <cell r="Z658">
            <v>43648</v>
          </cell>
          <cell r="AA658" t="str">
            <v>February 2023</v>
          </cell>
          <cell r="AB658">
            <v>9055</v>
          </cell>
          <cell r="AD658">
            <v>9055.68</v>
          </cell>
          <cell r="AE658">
            <v>612778970</v>
          </cell>
          <cell r="AF658" t="str">
            <v>4241976.36778796</v>
          </cell>
        </row>
        <row r="659">
          <cell r="F659" t="str">
            <v>FR0013424314</v>
          </cell>
          <cell r="G659" t="str">
            <v>43379</v>
          </cell>
          <cell r="H659" t="str">
            <v>174310</v>
          </cell>
          <cell r="J659" t="str">
            <v>Share</v>
          </cell>
          <cell r="K659" t="str">
            <v>MFGOV5</v>
          </cell>
          <cell r="L659" t="str">
            <v>BNP PARIBAS MULTI-FACTOR BONDS LONG-SHORT VOL. 5</v>
          </cell>
          <cell r="M659" t="str">
            <v>Share class RH</v>
          </cell>
          <cell r="N659" t="str">
            <v>D</v>
          </cell>
          <cell r="O659">
            <v>1.06566863256E-2</v>
          </cell>
          <cell r="P659" t="str">
            <v>Y</v>
          </cell>
          <cell r="R659" t="str">
            <v>201862</v>
          </cell>
          <cell r="T659" t="str">
            <v>No BM</v>
          </cell>
          <cell r="U659" t="str">
            <v>No BM</v>
          </cell>
          <cell r="W659" t="str">
            <v>USD</v>
          </cell>
          <cell r="X659" t="str">
            <v>JPY</v>
          </cell>
          <cell r="Y659">
            <v>44985</v>
          </cell>
          <cell r="Z659">
            <v>43707</v>
          </cell>
          <cell r="AA659" t="str">
            <v>February 2023</v>
          </cell>
          <cell r="AB659">
            <v>92.05</v>
          </cell>
          <cell r="AD659">
            <v>9205.73</v>
          </cell>
          <cell r="AE659">
            <v>612778970</v>
          </cell>
          <cell r="AF659" t="str">
            <v>4241976.36778796</v>
          </cell>
        </row>
        <row r="660">
          <cell r="F660" t="str">
            <v>FR0013425329</v>
          </cell>
          <cell r="G660" t="str">
            <v>43556</v>
          </cell>
          <cell r="H660" t="str">
            <v>119874</v>
          </cell>
          <cell r="J660" t="str">
            <v>Share</v>
          </cell>
          <cell r="K660" t="str">
            <v>CGPRF</v>
          </cell>
          <cell r="L660" t="str">
            <v>BNP Paribas Flexi Europe Modere</v>
          </cell>
          <cell r="M660" t="str">
            <v>P share</v>
          </cell>
          <cell r="N660" t="str">
            <v>C</v>
          </cell>
          <cell r="O660">
            <v>4.3359857940999998E-3</v>
          </cell>
          <cell r="P660" t="str">
            <v>N</v>
          </cell>
          <cell r="Q660" t="str">
            <v>179452</v>
          </cell>
          <cell r="R660" t="str">
            <v>194570</v>
          </cell>
          <cell r="T660" t="str">
            <v>BM BNP Paribas Flexi Europe Modere</v>
          </cell>
          <cell r="U660" t="str">
            <v>60% FTSE MTS Eurozone Government Bond Index (Ex-CNO Etrix) (17h15 CET) + 20% MSCI Europe (EUR) NR + 20% Cash Index Euro Short Term Rate (EUR) RI 365 Days</v>
          </cell>
          <cell r="V660" t="str">
            <v>Performance Benchmark</v>
          </cell>
          <cell r="W660" t="str">
            <v>EUR</v>
          </cell>
          <cell r="X660" t="str">
            <v>EUR</v>
          </cell>
          <cell r="Y660">
            <v>44985</v>
          </cell>
          <cell r="Z660">
            <v>43718</v>
          </cell>
          <cell r="AA660" t="str">
            <v>February 2023</v>
          </cell>
          <cell r="AB660">
            <v>90.36</v>
          </cell>
          <cell r="AD660">
            <v>2105370.36</v>
          </cell>
          <cell r="AE660">
            <v>300308358.30000001</v>
          </cell>
          <cell r="AF660" t="str">
            <v>300308358.3</v>
          </cell>
        </row>
        <row r="661">
          <cell r="F661" t="str">
            <v>FR0013425931</v>
          </cell>
          <cell r="G661" t="str">
            <v>43553</v>
          </cell>
          <cell r="H661" t="str">
            <v>170924</v>
          </cell>
          <cell r="J661" t="str">
            <v>Share</v>
          </cell>
          <cell r="K661" t="str">
            <v>CARBO0</v>
          </cell>
          <cell r="L661" t="str">
            <v>THEAM QUANT EUROPE CLIMATE CARBON OFFSET PLAN</v>
          </cell>
          <cell r="M661" t="str">
            <v>P share</v>
          </cell>
          <cell r="N661" t="str">
            <v>C</v>
          </cell>
          <cell r="O661">
            <v>9.8187206486999995E-3</v>
          </cell>
          <cell r="P661" t="str">
            <v>N</v>
          </cell>
          <cell r="Q661" t="str">
            <v>173122</v>
          </cell>
          <cell r="R661" t="str">
            <v>197128</v>
          </cell>
          <cell r="T661" t="str">
            <v>BM STOXX Europe 600 EUR NR</v>
          </cell>
          <cell r="U661" t="str">
            <v>STOXX Europe 600 (EUR) NR</v>
          </cell>
          <cell r="V661" t="str">
            <v>Official Benchmark</v>
          </cell>
          <cell r="W661" t="str">
            <v>EUR</v>
          </cell>
          <cell r="X661" t="str">
            <v>EUR</v>
          </cell>
          <cell r="Y661">
            <v>44985</v>
          </cell>
          <cell r="Z661">
            <v>43644</v>
          </cell>
          <cell r="AA661" t="str">
            <v>February 2023</v>
          </cell>
          <cell r="AB661">
            <v>121.13</v>
          </cell>
          <cell r="AD661">
            <v>1383522.26</v>
          </cell>
          <cell r="AE661">
            <v>209724512.94</v>
          </cell>
          <cell r="AF661" t="str">
            <v>209724512.94</v>
          </cell>
        </row>
        <row r="662">
          <cell r="F662" t="str">
            <v>FR0013426475</v>
          </cell>
          <cell r="G662" t="str">
            <v>43555</v>
          </cell>
          <cell r="H662" t="str">
            <v>174496</v>
          </cell>
          <cell r="J662" t="str">
            <v>Share</v>
          </cell>
          <cell r="K662" t="str">
            <v>ALAJ</v>
          </cell>
          <cell r="L662" t="str">
            <v>ALLINOMAJEEL</v>
          </cell>
          <cell r="M662" t="str">
            <v>Classic share Distri</v>
          </cell>
          <cell r="N662" t="str">
            <v>D</v>
          </cell>
          <cell r="O662">
            <v>8.5364247537000008E-3</v>
          </cell>
          <cell r="P662" t="str">
            <v>N</v>
          </cell>
          <cell r="T662" t="str">
            <v>No BM</v>
          </cell>
          <cell r="U662" t="str">
            <v>No BM</v>
          </cell>
          <cell r="W662" t="str">
            <v>EUR</v>
          </cell>
          <cell r="X662" t="str">
            <v>EUR</v>
          </cell>
          <cell r="Y662">
            <v>44985</v>
          </cell>
          <cell r="Z662">
            <v>43682</v>
          </cell>
          <cell r="AA662" t="str">
            <v>February 2023</v>
          </cell>
          <cell r="AB662">
            <v>1179.74</v>
          </cell>
          <cell r="AD662">
            <v>16302420.289999999</v>
          </cell>
          <cell r="AE662">
            <v>16302420.289999999</v>
          </cell>
          <cell r="AF662" t="str">
            <v>16302420.29</v>
          </cell>
        </row>
        <row r="663">
          <cell r="F663" t="str">
            <v>FR0013434081</v>
          </cell>
          <cell r="G663" t="str">
            <v>43596</v>
          </cell>
          <cell r="H663" t="str">
            <v>175698</v>
          </cell>
          <cell r="J663" t="str">
            <v>Share</v>
          </cell>
          <cell r="K663" t="str">
            <v>INFRATV</v>
          </cell>
          <cell r="L663" t="str">
            <v>BNP PARIBAS GLOBAL INFRASTRUCTURE TARGET VOL EQUITY</v>
          </cell>
          <cell r="M663" t="str">
            <v>Classic Share</v>
          </cell>
          <cell r="N663" t="str">
            <v>C</v>
          </cell>
          <cell r="O663">
            <v>1.76566370449E-2</v>
          </cell>
          <cell r="P663" t="str">
            <v>N</v>
          </cell>
          <cell r="T663" t="str">
            <v>No BM</v>
          </cell>
          <cell r="U663" t="str">
            <v>No BM</v>
          </cell>
          <cell r="W663" t="str">
            <v>EUR</v>
          </cell>
          <cell r="X663" t="str">
            <v>EUR</v>
          </cell>
          <cell r="Y663">
            <v>44957</v>
          </cell>
          <cell r="Z663">
            <v>43768</v>
          </cell>
          <cell r="AA663" t="str">
            <v>January 2023</v>
          </cell>
          <cell r="AB663">
            <v>99.22</v>
          </cell>
          <cell r="AD663">
            <v>46232938.649999999</v>
          </cell>
          <cell r="AE663">
            <v>46232938.649999999</v>
          </cell>
          <cell r="AF663" t="str">
            <v>46232938.65</v>
          </cell>
        </row>
        <row r="664">
          <cell r="F664" t="str">
            <v>FR0013435286</v>
          </cell>
          <cell r="G664" t="str">
            <v>43557</v>
          </cell>
          <cell r="H664" t="str">
            <v>174494</v>
          </cell>
          <cell r="J664" t="str">
            <v>Share</v>
          </cell>
          <cell r="K664" t="str">
            <v>GLBPLU</v>
          </cell>
          <cell r="L664" t="str">
            <v>BNP PARIBAS GLOBAL BOND PLUS</v>
          </cell>
          <cell r="M664" t="str">
            <v>Classic Share</v>
          </cell>
          <cell r="N664" t="str">
            <v>C</v>
          </cell>
          <cell r="O664">
            <v>9.7466761630999998E-3</v>
          </cell>
          <cell r="P664" t="str">
            <v>N</v>
          </cell>
          <cell r="Q664" t="str">
            <v>175945</v>
          </cell>
          <cell r="R664" t="str">
            <v>201990</v>
          </cell>
          <cell r="T664" t="str">
            <v>80%Bloomberg Barclays Global Aggregate+20%Cash Index EONIA</v>
          </cell>
          <cell r="U664" t="str">
            <v>20% Cash Index Euro Short Term Rate (EUR) RI 365 Days + 80% Bloomberg Global Aggregate (hedged in EUR) RI</v>
          </cell>
          <cell r="V664" t="str">
            <v>Official Benchmark</v>
          </cell>
          <cell r="W664" t="str">
            <v>EUR</v>
          </cell>
          <cell r="X664" t="str">
            <v>EUR</v>
          </cell>
          <cell r="Y664">
            <v>44979</v>
          </cell>
          <cell r="Z664">
            <v>43754</v>
          </cell>
          <cell r="AA664" t="str">
            <v>February 2023</v>
          </cell>
          <cell r="AB664">
            <v>89.22</v>
          </cell>
          <cell r="AD664">
            <v>105043146.98</v>
          </cell>
          <cell r="AE664">
            <v>105043146.98</v>
          </cell>
          <cell r="AF664" t="str">
            <v>105043146.98</v>
          </cell>
        </row>
        <row r="665">
          <cell r="F665" t="str">
            <v>FR0013443231</v>
          </cell>
          <cell r="G665" t="str">
            <v>43615</v>
          </cell>
          <cell r="H665" t="str">
            <v>175641</v>
          </cell>
          <cell r="J665" t="str">
            <v>Share</v>
          </cell>
          <cell r="K665" t="str">
            <v>MOON27</v>
          </cell>
          <cell r="L665" t="str">
            <v>APOLLO EMERGENTS 2027</v>
          </cell>
          <cell r="M665" t="str">
            <v>Classic Share</v>
          </cell>
          <cell r="N665" t="str">
            <v>C</v>
          </cell>
          <cell r="O665">
            <v>4.0727715401800001E-2</v>
          </cell>
          <cell r="P665" t="str">
            <v>N</v>
          </cell>
          <cell r="Q665" t="str">
            <v>175712</v>
          </cell>
          <cell r="R665" t="str">
            <v>202162</v>
          </cell>
          <cell r="T665" t="str">
            <v>MSCI EMERGING MARKETS (NR) EUR</v>
          </cell>
          <cell r="U665" t="str">
            <v>MSCI Emerging Markets (EUR) NR</v>
          </cell>
          <cell r="V665" t="str">
            <v>Official Benchmark</v>
          </cell>
          <cell r="W665" t="str">
            <v>EUR</v>
          </cell>
          <cell r="X665" t="str">
            <v>EUR</v>
          </cell>
          <cell r="Y665">
            <v>44957</v>
          </cell>
          <cell r="Z665">
            <v>43759</v>
          </cell>
          <cell r="AA665" t="str">
            <v>January 2023</v>
          </cell>
          <cell r="AB665">
            <v>899.89</v>
          </cell>
          <cell r="AD665">
            <v>14933635.33</v>
          </cell>
          <cell r="AE665">
            <v>14933635.33</v>
          </cell>
          <cell r="AF665" t="str">
            <v>14933635.33</v>
          </cell>
        </row>
        <row r="666">
          <cell r="F666" t="str">
            <v>FR0013443793</v>
          </cell>
          <cell r="G666" t="str">
            <v>43614</v>
          </cell>
          <cell r="H666" t="str">
            <v>175461</v>
          </cell>
          <cell r="J666" t="str">
            <v>Share</v>
          </cell>
          <cell r="K666" t="str">
            <v>SCIE</v>
          </cell>
          <cell r="L666" t="str">
            <v>SCISJ ETHIQUE</v>
          </cell>
          <cell r="M666" t="str">
            <v>Classic share Distri</v>
          </cell>
          <cell r="N666" t="str">
            <v>D</v>
          </cell>
          <cell r="O666">
            <v>1.00510766026E-2</v>
          </cell>
          <cell r="P666" t="str">
            <v>N</v>
          </cell>
          <cell r="T666" t="str">
            <v>No BM</v>
          </cell>
          <cell r="U666" t="str">
            <v>No BM</v>
          </cell>
          <cell r="W666" t="str">
            <v>EUR</v>
          </cell>
          <cell r="X666" t="str">
            <v>EUR</v>
          </cell>
          <cell r="Y666">
            <v>44985</v>
          </cell>
          <cell r="Z666">
            <v>43739</v>
          </cell>
          <cell r="AA666" t="str">
            <v>February 2023</v>
          </cell>
          <cell r="AB666">
            <v>1009.44</v>
          </cell>
          <cell r="AD666">
            <v>10598051.310000001</v>
          </cell>
          <cell r="AE666">
            <v>10598051.310000001</v>
          </cell>
          <cell r="AF666" t="str">
            <v>10598051.31</v>
          </cell>
        </row>
        <row r="667">
          <cell r="F667" t="str">
            <v>FR0013443983</v>
          </cell>
          <cell r="G667" t="str">
            <v>43585</v>
          </cell>
          <cell r="H667" t="str">
            <v>176455</v>
          </cell>
          <cell r="J667" t="str">
            <v>Share</v>
          </cell>
          <cell r="K667" t="str">
            <v>GOA</v>
          </cell>
          <cell r="L667" t="str">
            <v>BNP PARIBAS GROWING OPTIMUM ALLOCATION</v>
          </cell>
          <cell r="M667" t="str">
            <v>Classic Share</v>
          </cell>
          <cell r="N667" t="str">
            <v>C</v>
          </cell>
          <cell r="O667">
            <v>8.7381616010999991E-3</v>
          </cell>
          <cell r="P667" t="str">
            <v>N</v>
          </cell>
          <cell r="T667" t="str">
            <v>No BM</v>
          </cell>
          <cell r="U667" t="str">
            <v>No BM</v>
          </cell>
          <cell r="W667" t="str">
            <v>EUR</v>
          </cell>
          <cell r="X667" t="str">
            <v>EUR</v>
          </cell>
          <cell r="Y667">
            <v>44985</v>
          </cell>
          <cell r="Z667">
            <v>43826</v>
          </cell>
          <cell r="AA667" t="str">
            <v>February 2023</v>
          </cell>
          <cell r="AB667">
            <v>81.83</v>
          </cell>
          <cell r="AD667">
            <v>12810916.82</v>
          </cell>
          <cell r="AE667">
            <v>13259763.41</v>
          </cell>
          <cell r="AF667" t="str">
            <v>13259763.41</v>
          </cell>
        </row>
        <row r="668">
          <cell r="F668" t="str">
            <v>FR0013443991</v>
          </cell>
          <cell r="G668" t="str">
            <v>43586</v>
          </cell>
          <cell r="H668" t="str">
            <v>176455</v>
          </cell>
          <cell r="J668" t="str">
            <v>Share</v>
          </cell>
          <cell r="K668" t="str">
            <v>GOA</v>
          </cell>
          <cell r="L668" t="str">
            <v>BNP PARIBAS GROWING OPTIMUM ALLOCATION</v>
          </cell>
          <cell r="M668" t="str">
            <v>Classic share Distri</v>
          </cell>
          <cell r="N668" t="str">
            <v>D</v>
          </cell>
          <cell r="O668">
            <v>8.7381616010999991E-3</v>
          </cell>
          <cell r="P668" t="str">
            <v>N</v>
          </cell>
          <cell r="T668" t="str">
            <v>No BM</v>
          </cell>
          <cell r="U668" t="str">
            <v>No BM</v>
          </cell>
          <cell r="W668" t="str">
            <v>EUR</v>
          </cell>
          <cell r="X668" t="str">
            <v>EUR</v>
          </cell>
          <cell r="Y668">
            <v>44985</v>
          </cell>
          <cell r="Z668">
            <v>43826</v>
          </cell>
          <cell r="AA668" t="str">
            <v>February 2023</v>
          </cell>
          <cell r="AB668">
            <v>81.12</v>
          </cell>
          <cell r="AD668">
            <v>448846.59</v>
          </cell>
          <cell r="AE668">
            <v>13259763.41</v>
          </cell>
          <cell r="AF668" t="str">
            <v>13259763.41</v>
          </cell>
        </row>
        <row r="669">
          <cell r="F669" t="str">
            <v>FR0013444767</v>
          </cell>
          <cell r="G669" t="str">
            <v>43626</v>
          </cell>
          <cell r="H669" t="str">
            <v>175697</v>
          </cell>
          <cell r="J669" t="str">
            <v>Share</v>
          </cell>
          <cell r="K669" t="str">
            <v>FEACE</v>
          </cell>
          <cell r="L669" t="str">
            <v>Afer Actions Entreprises</v>
          </cell>
          <cell r="M669" t="str">
            <v>Classic share Distri</v>
          </cell>
          <cell r="N669" t="str">
            <v>D</v>
          </cell>
          <cell r="O669">
            <v>1.2902369103400001E-2</v>
          </cell>
          <cell r="P669" t="str">
            <v>N</v>
          </cell>
          <cell r="Q669" t="str">
            <v>175869</v>
          </cell>
          <cell r="R669" t="str">
            <v>202118</v>
          </cell>
          <cell r="T669" t="str">
            <v>50% MSCI EUROPE MID CAP+50% CAC MID 60</v>
          </cell>
          <cell r="U669" t="str">
            <v>50% CAC Mid 60 (EUR) NR + 50% MSCI Europe Mid Cap (EUR) NR</v>
          </cell>
          <cell r="V669" t="str">
            <v>Official Benchmark</v>
          </cell>
          <cell r="W669" t="str">
            <v>EUR</v>
          </cell>
          <cell r="X669" t="str">
            <v>EUR</v>
          </cell>
          <cell r="Y669">
            <v>44985</v>
          </cell>
          <cell r="Z669">
            <v>43783</v>
          </cell>
          <cell r="AA669" t="str">
            <v>February 2023</v>
          </cell>
          <cell r="AB669">
            <v>94.24</v>
          </cell>
          <cell r="AD669">
            <v>17475712.48</v>
          </cell>
          <cell r="AE669">
            <v>37352232.079999998</v>
          </cell>
          <cell r="AF669" t="str">
            <v>37352232.08</v>
          </cell>
        </row>
        <row r="670">
          <cell r="F670" t="str">
            <v>FR0013444783</v>
          </cell>
          <cell r="G670" t="str">
            <v>43627</v>
          </cell>
          <cell r="H670" t="str">
            <v>175697</v>
          </cell>
          <cell r="J670" t="str">
            <v>Share</v>
          </cell>
          <cell r="K670" t="str">
            <v>FEACE</v>
          </cell>
          <cell r="L670" t="str">
            <v>Afer Actions Entreprises</v>
          </cell>
          <cell r="M670" t="str">
            <v>I share distri</v>
          </cell>
          <cell r="N670" t="str">
            <v>D</v>
          </cell>
          <cell r="O670">
            <v>4.0080541468999996E-3</v>
          </cell>
          <cell r="P670" t="str">
            <v>N</v>
          </cell>
          <cell r="Q670" t="str">
            <v>175869</v>
          </cell>
          <cell r="R670" t="str">
            <v>202118</v>
          </cell>
          <cell r="T670" t="str">
            <v>50% MSCI EUROPE MID CAP+50% CAC MID 60</v>
          </cell>
          <cell r="U670" t="str">
            <v>50% CAC Mid 60 (EUR) NR + 50% MSCI Europe Mid Cap (EUR) NR</v>
          </cell>
          <cell r="V670" t="str">
            <v>Official Benchmark</v>
          </cell>
          <cell r="W670" t="str">
            <v>EUR</v>
          </cell>
          <cell r="X670" t="str">
            <v>EUR</v>
          </cell>
          <cell r="Y670">
            <v>44985</v>
          </cell>
          <cell r="Z670">
            <v>43766</v>
          </cell>
          <cell r="AA670" t="str">
            <v>February 2023</v>
          </cell>
          <cell r="AB670">
            <v>99382.59</v>
          </cell>
          <cell r="AD670">
            <v>19876519.600000001</v>
          </cell>
          <cell r="AE670">
            <v>37352232.079999998</v>
          </cell>
          <cell r="AF670" t="str">
            <v>37352232.08</v>
          </cell>
        </row>
        <row r="671">
          <cell r="F671" t="str">
            <v>FR0013448255</v>
          </cell>
          <cell r="G671" t="str">
            <v>43617</v>
          </cell>
          <cell r="H671" t="str">
            <v>175915</v>
          </cell>
          <cell r="J671" t="str">
            <v>Share</v>
          </cell>
          <cell r="K671" t="str">
            <v>NTEC</v>
          </cell>
          <cell r="L671" t="str">
            <v>BNP Paribas Next Tech</v>
          </cell>
          <cell r="M671" t="str">
            <v>Classic Share</v>
          </cell>
          <cell r="N671" t="str">
            <v>C</v>
          </cell>
          <cell r="O671">
            <v>1.8163923603499998E-2</v>
          </cell>
          <cell r="P671" t="str">
            <v>N</v>
          </cell>
          <cell r="Q671" t="str">
            <v>176017</v>
          </cell>
          <cell r="R671" t="str">
            <v>202164</v>
          </cell>
          <cell r="T671" t="str">
            <v>MSCI WORLD (NR) EUR</v>
          </cell>
          <cell r="U671" t="str">
            <v>MSCI World (EUR) NR</v>
          </cell>
          <cell r="V671" t="str">
            <v>Official Benchmark</v>
          </cell>
          <cell r="W671" t="str">
            <v>EUR</v>
          </cell>
          <cell r="X671" t="str">
            <v>EUR</v>
          </cell>
          <cell r="Y671">
            <v>44985</v>
          </cell>
          <cell r="Z671">
            <v>43784</v>
          </cell>
          <cell r="AA671" t="str">
            <v>February 2023</v>
          </cell>
          <cell r="AB671">
            <v>140.44</v>
          </cell>
          <cell r="AD671">
            <v>130868.65</v>
          </cell>
          <cell r="AE671">
            <v>172868085.56</v>
          </cell>
          <cell r="AF671" t="str">
            <v>172868085.56</v>
          </cell>
        </row>
        <row r="672">
          <cell r="F672" t="str">
            <v>FR0013448289</v>
          </cell>
          <cell r="G672" t="str">
            <v>43618</v>
          </cell>
          <cell r="H672" t="str">
            <v>175915</v>
          </cell>
          <cell r="J672" t="str">
            <v>Share</v>
          </cell>
          <cell r="K672" t="str">
            <v>NTEC</v>
          </cell>
          <cell r="L672" t="str">
            <v>BNP Paribas Next Tech</v>
          </cell>
          <cell r="M672" t="str">
            <v>Share X</v>
          </cell>
          <cell r="N672" t="str">
            <v>C</v>
          </cell>
          <cell r="O672">
            <v>1.0596855796E-3</v>
          </cell>
          <cell r="P672" t="str">
            <v>N</v>
          </cell>
          <cell r="Q672" t="str">
            <v>176017</v>
          </cell>
          <cell r="R672" t="str">
            <v>202164</v>
          </cell>
          <cell r="T672" t="str">
            <v>MSCI WORLD (NR) EUR</v>
          </cell>
          <cell r="U672" t="str">
            <v>MSCI World (EUR) NR</v>
          </cell>
          <cell r="V672" t="str">
            <v>Official Benchmark</v>
          </cell>
          <cell r="W672" t="str">
            <v>EUR</v>
          </cell>
          <cell r="X672" t="str">
            <v>EUR</v>
          </cell>
          <cell r="Y672">
            <v>44985</v>
          </cell>
          <cell r="Z672">
            <v>43784</v>
          </cell>
          <cell r="AA672" t="str">
            <v>February 2023</v>
          </cell>
          <cell r="AB672">
            <v>148.04</v>
          </cell>
          <cell r="AD672">
            <v>72480533.790000007</v>
          </cell>
          <cell r="AE672">
            <v>172868085.56</v>
          </cell>
          <cell r="AF672" t="str">
            <v>172868085.56</v>
          </cell>
        </row>
        <row r="673">
          <cell r="F673" t="str">
            <v>FR0013448305</v>
          </cell>
          <cell r="G673" t="str">
            <v>43619</v>
          </cell>
          <cell r="H673" t="str">
            <v>175915</v>
          </cell>
          <cell r="J673" t="str">
            <v>Share</v>
          </cell>
          <cell r="K673" t="str">
            <v>NTEC</v>
          </cell>
          <cell r="L673" t="str">
            <v>BNP Paribas Next Tech</v>
          </cell>
          <cell r="M673" t="str">
            <v>I share</v>
          </cell>
          <cell r="N673" t="str">
            <v>C</v>
          </cell>
          <cell r="O673">
            <v>9.1017518489000006E-3</v>
          </cell>
          <cell r="P673" t="str">
            <v>N</v>
          </cell>
          <cell r="Q673" t="str">
            <v>176017</v>
          </cell>
          <cell r="R673" t="str">
            <v>202164</v>
          </cell>
          <cell r="T673" t="str">
            <v>MSCI WORLD (NR) EUR</v>
          </cell>
          <cell r="U673" t="str">
            <v>MSCI World (EUR) NR</v>
          </cell>
          <cell r="V673" t="str">
            <v>Official Benchmark</v>
          </cell>
          <cell r="W673" t="str">
            <v>EUR</v>
          </cell>
          <cell r="X673" t="str">
            <v>EUR</v>
          </cell>
          <cell r="Y673">
            <v>44985</v>
          </cell>
          <cell r="Z673">
            <v>43784</v>
          </cell>
          <cell r="AA673" t="str">
            <v>February 2023</v>
          </cell>
          <cell r="AB673">
            <v>144.11000000000001</v>
          </cell>
          <cell r="AD673">
            <v>12552618.76</v>
          </cell>
          <cell r="AE673">
            <v>172868085.56</v>
          </cell>
          <cell r="AF673" t="str">
            <v>172868085.56</v>
          </cell>
        </row>
        <row r="674">
          <cell r="F674" t="str">
            <v>FR0013448313</v>
          </cell>
          <cell r="G674" t="str">
            <v>43620</v>
          </cell>
          <cell r="H674" t="str">
            <v>175915</v>
          </cell>
          <cell r="J674" t="str">
            <v>Share</v>
          </cell>
          <cell r="K674" t="str">
            <v>NTEC</v>
          </cell>
          <cell r="L674" t="str">
            <v>BNP Paribas Next Tech</v>
          </cell>
          <cell r="M674" t="str">
            <v>I plus Share</v>
          </cell>
          <cell r="N674" t="str">
            <v>C</v>
          </cell>
          <cell r="O674">
            <v>6.0086019223E-3</v>
          </cell>
          <cell r="P674" t="str">
            <v>N</v>
          </cell>
          <cell r="Q674" t="str">
            <v>176017</v>
          </cell>
          <cell r="R674" t="str">
            <v>202164</v>
          </cell>
          <cell r="T674" t="str">
            <v>MSCI WORLD (NR) EUR</v>
          </cell>
          <cell r="U674" t="str">
            <v>MSCI World (EUR) NR</v>
          </cell>
          <cell r="V674" t="str">
            <v>Official Benchmark</v>
          </cell>
          <cell r="W674" t="str">
            <v>EUR</v>
          </cell>
          <cell r="X674" t="str">
            <v>EUR</v>
          </cell>
          <cell r="Y674">
            <v>44985</v>
          </cell>
          <cell r="Z674">
            <v>44000</v>
          </cell>
          <cell r="AA674" t="str">
            <v>February 2023</v>
          </cell>
          <cell r="AB674">
            <v>128.22</v>
          </cell>
          <cell r="AD674">
            <v>87704064.359999999</v>
          </cell>
          <cell r="AE674">
            <v>172868085.56</v>
          </cell>
          <cell r="AF674" t="str">
            <v>172868085.56</v>
          </cell>
        </row>
        <row r="675">
          <cell r="F675" t="str">
            <v>FR0013450525</v>
          </cell>
          <cell r="G675" t="str">
            <v>43655</v>
          </cell>
          <cell r="H675" t="str">
            <v>11541</v>
          </cell>
          <cell r="J675" t="str">
            <v>Share</v>
          </cell>
          <cell r="K675" t="str">
            <v>BEPAR24</v>
          </cell>
          <cell r="L675" t="str">
            <v>BNP Paribas Perspectives 2022-2024</v>
          </cell>
          <cell r="N675" t="str">
            <v>C</v>
          </cell>
          <cell r="P675" t="str">
            <v>N</v>
          </cell>
          <cell r="T675" t="str">
            <v>No BM</v>
          </cell>
          <cell r="U675" t="str">
            <v>No BM</v>
          </cell>
          <cell r="W675" t="str">
            <v>EUR</v>
          </cell>
          <cell r="X675" t="str">
            <v>EUR</v>
          </cell>
          <cell r="Y675">
            <v>44985</v>
          </cell>
          <cell r="Z675">
            <v>44741</v>
          </cell>
          <cell r="AA675" t="str">
            <v>February 2023</v>
          </cell>
          <cell r="AB675">
            <v>20.05</v>
          </cell>
          <cell r="AD675">
            <v>20.05</v>
          </cell>
          <cell r="AE675">
            <v>144397270.52000001</v>
          </cell>
          <cell r="AF675" t="str">
            <v>144397270.52</v>
          </cell>
        </row>
        <row r="676">
          <cell r="F676" t="str">
            <v>FR0013450533</v>
          </cell>
          <cell r="G676" t="str">
            <v>43657</v>
          </cell>
          <cell r="H676" t="str">
            <v>11541</v>
          </cell>
          <cell r="J676" t="str">
            <v>Share</v>
          </cell>
          <cell r="K676" t="str">
            <v>BEPAR24</v>
          </cell>
          <cell r="L676" t="str">
            <v>BNP Paribas Perspectives 2022-2024</v>
          </cell>
          <cell r="M676" t="str">
            <v>Share X</v>
          </cell>
          <cell r="N676" t="str">
            <v>C</v>
          </cell>
          <cell r="O676">
            <v>1.003444126E-4</v>
          </cell>
          <cell r="P676" t="str">
            <v>N</v>
          </cell>
          <cell r="T676" t="str">
            <v>No BM</v>
          </cell>
          <cell r="U676" t="str">
            <v>No BM</v>
          </cell>
          <cell r="W676" t="str">
            <v>EUR</v>
          </cell>
          <cell r="X676" t="str">
            <v>EUR</v>
          </cell>
          <cell r="Y676">
            <v>44985</v>
          </cell>
          <cell r="Z676">
            <v>43963</v>
          </cell>
          <cell r="AA676" t="str">
            <v>February 2023</v>
          </cell>
          <cell r="AB676">
            <v>98.595200000000006</v>
          </cell>
          <cell r="AD676">
            <v>23109674.32</v>
          </cell>
          <cell r="AE676">
            <v>144397270.52000001</v>
          </cell>
          <cell r="AF676" t="str">
            <v>144397270.52</v>
          </cell>
        </row>
        <row r="677">
          <cell r="F677" t="str">
            <v>FR0013450566</v>
          </cell>
          <cell r="G677" t="str">
            <v>43659</v>
          </cell>
          <cell r="H677" t="str">
            <v>18124</v>
          </cell>
          <cell r="J677" t="str">
            <v>Share</v>
          </cell>
          <cell r="K677" t="str">
            <v>RET27</v>
          </cell>
          <cell r="L677" t="str">
            <v>BNP Paribas Perspectives 2025-2027</v>
          </cell>
          <cell r="M677" t="str">
            <v>Share X</v>
          </cell>
          <cell r="N677" t="str">
            <v>C</v>
          </cell>
          <cell r="O677">
            <v>1.00125379E-4</v>
          </cell>
          <cell r="P677" t="str">
            <v>N</v>
          </cell>
          <cell r="T677" t="str">
            <v>No BM</v>
          </cell>
          <cell r="U677" t="str">
            <v>No BM</v>
          </cell>
          <cell r="W677" t="str">
            <v>EUR</v>
          </cell>
          <cell r="X677" t="str">
            <v>EUR</v>
          </cell>
          <cell r="Y677">
            <v>44985</v>
          </cell>
          <cell r="Z677">
            <v>43963</v>
          </cell>
          <cell r="AA677" t="str">
            <v>February 2023</v>
          </cell>
          <cell r="AB677">
            <v>95.9863</v>
          </cell>
          <cell r="AD677">
            <v>15852626.77</v>
          </cell>
          <cell r="AE677">
            <v>138381713.27000001</v>
          </cell>
          <cell r="AF677" t="str">
            <v>138381713.27</v>
          </cell>
        </row>
        <row r="678">
          <cell r="F678" t="str">
            <v>FR0013450590</v>
          </cell>
          <cell r="G678" t="str">
            <v>43661</v>
          </cell>
          <cell r="H678" t="str">
            <v>121731</v>
          </cell>
          <cell r="J678" t="str">
            <v>Share</v>
          </cell>
          <cell r="K678" t="str">
            <v>RET30</v>
          </cell>
          <cell r="L678" t="str">
            <v>BNP Paribas Perspectives 2028-2030</v>
          </cell>
          <cell r="M678" t="str">
            <v>Share X</v>
          </cell>
          <cell r="N678" t="str">
            <v>C</v>
          </cell>
          <cell r="O678">
            <v>9.9710947500000001E-5</v>
          </cell>
          <cell r="P678" t="str">
            <v>N</v>
          </cell>
          <cell r="T678" t="str">
            <v>No BM</v>
          </cell>
          <cell r="U678" t="str">
            <v>No BM</v>
          </cell>
          <cell r="W678" t="str">
            <v>EUR</v>
          </cell>
          <cell r="X678" t="str">
            <v>EUR</v>
          </cell>
          <cell r="Y678">
            <v>44985</v>
          </cell>
          <cell r="Z678">
            <v>43969</v>
          </cell>
          <cell r="AA678" t="str">
            <v>February 2023</v>
          </cell>
          <cell r="AB678">
            <v>99.249099999999999</v>
          </cell>
          <cell r="AD678">
            <v>14980664.890000001</v>
          </cell>
          <cell r="AE678">
            <v>127887930.91</v>
          </cell>
          <cell r="AF678" t="str">
            <v>127887930.91</v>
          </cell>
        </row>
        <row r="679">
          <cell r="F679" t="str">
            <v>FR0013450624</v>
          </cell>
          <cell r="G679" t="str">
            <v>43663</v>
          </cell>
          <cell r="H679" t="str">
            <v>137667</v>
          </cell>
          <cell r="J679" t="str">
            <v>Share</v>
          </cell>
          <cell r="K679" t="str">
            <v>RET33</v>
          </cell>
          <cell r="L679" t="str">
            <v>BNP PARIBAS PERSPECTIVES 2031-2033</v>
          </cell>
          <cell r="M679" t="str">
            <v>Share X</v>
          </cell>
          <cell r="N679" t="str">
            <v>C</v>
          </cell>
          <cell r="O679">
            <v>1.004911871E-4</v>
          </cell>
          <cell r="P679" t="str">
            <v>N</v>
          </cell>
          <cell r="T679" t="str">
            <v>No BM</v>
          </cell>
          <cell r="U679" t="str">
            <v>No BM</v>
          </cell>
          <cell r="W679" t="str">
            <v>EUR</v>
          </cell>
          <cell r="X679" t="str">
            <v>EUR</v>
          </cell>
          <cell r="Y679">
            <v>44985</v>
          </cell>
          <cell r="Z679">
            <v>43966</v>
          </cell>
          <cell r="AA679" t="str">
            <v>February 2023</v>
          </cell>
          <cell r="AB679">
            <v>105.3291</v>
          </cell>
          <cell r="AD679">
            <v>13076217.73</v>
          </cell>
          <cell r="AE679">
            <v>172450222.25999999</v>
          </cell>
          <cell r="AF679" t="str">
            <v>172450222.26</v>
          </cell>
        </row>
        <row r="680">
          <cell r="F680" t="str">
            <v>FR0013450657</v>
          </cell>
          <cell r="G680" t="str">
            <v>43665</v>
          </cell>
          <cell r="H680" t="str">
            <v>155427</v>
          </cell>
          <cell r="J680" t="str">
            <v>Share</v>
          </cell>
          <cell r="K680" t="str">
            <v>RET36</v>
          </cell>
          <cell r="L680" t="str">
            <v>BNP Paribas Perspectives 2034-2036</v>
          </cell>
          <cell r="M680" t="str">
            <v>Share X</v>
          </cell>
          <cell r="N680" t="str">
            <v>C</v>
          </cell>
          <cell r="O680">
            <v>9.6377710499999996E-5</v>
          </cell>
          <cell r="P680" t="str">
            <v>N</v>
          </cell>
          <cell r="T680" t="str">
            <v>No BM</v>
          </cell>
          <cell r="U680" t="str">
            <v>No BM</v>
          </cell>
          <cell r="W680" t="str">
            <v>EUR</v>
          </cell>
          <cell r="X680" t="str">
            <v>EUR</v>
          </cell>
          <cell r="Y680">
            <v>44985</v>
          </cell>
          <cell r="Z680">
            <v>43969</v>
          </cell>
          <cell r="AA680" t="str">
            <v>February 2023</v>
          </cell>
          <cell r="AB680">
            <v>109.1348</v>
          </cell>
          <cell r="AD680">
            <v>10941990.859999999</v>
          </cell>
          <cell r="AE680">
            <v>106778714.31</v>
          </cell>
          <cell r="AF680" t="str">
            <v>106778714.31</v>
          </cell>
        </row>
        <row r="681">
          <cell r="F681" t="str">
            <v>FR0013450665</v>
          </cell>
          <cell r="G681" t="str">
            <v>43668</v>
          </cell>
          <cell r="H681" t="str">
            <v>6631</v>
          </cell>
          <cell r="J681" t="str">
            <v>Share</v>
          </cell>
          <cell r="K681" t="str">
            <v>NF03</v>
          </cell>
          <cell r="L681" t="str">
            <v>BNP Paribas Perspectives Court Terme</v>
          </cell>
          <cell r="N681" t="str">
            <v>C</v>
          </cell>
          <cell r="P681" t="str">
            <v>N</v>
          </cell>
          <cell r="Q681" t="str">
            <v>178247</v>
          </cell>
          <cell r="R681" t="str">
            <v>201782</v>
          </cell>
          <cell r="T681" t="str">
            <v>BM BNP PARIBAS Perspectives Court Terme Perf BM</v>
          </cell>
          <cell r="U681"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681" t="str">
            <v>Performance Benchmark</v>
          </cell>
          <cell r="W681" t="str">
            <v>EUR</v>
          </cell>
          <cell r="X681" t="str">
            <v>EUR</v>
          </cell>
          <cell r="Y681">
            <v>44985</v>
          </cell>
          <cell r="Z681">
            <v>44775</v>
          </cell>
          <cell r="AA681" t="str">
            <v>February 2023</v>
          </cell>
          <cell r="AB681">
            <v>19.739999999999998</v>
          </cell>
          <cell r="AD681">
            <v>19.739999999999998</v>
          </cell>
          <cell r="AE681">
            <v>342973796.82999998</v>
          </cell>
          <cell r="AF681" t="str">
            <v>342973796.83</v>
          </cell>
        </row>
        <row r="682">
          <cell r="F682" t="str">
            <v>FR0013450707</v>
          </cell>
          <cell r="G682" t="str">
            <v>43667</v>
          </cell>
          <cell r="H682" t="str">
            <v>174155</v>
          </cell>
          <cell r="J682" t="str">
            <v>Share</v>
          </cell>
          <cell r="K682" t="str">
            <v>PERS39</v>
          </cell>
          <cell r="L682" t="str">
            <v>BNP Paribas Perspectives 2037-2039</v>
          </cell>
          <cell r="M682" t="str">
            <v>Share X</v>
          </cell>
          <cell r="N682" t="str">
            <v>C</v>
          </cell>
          <cell r="O682">
            <v>9.9043398699999997E-5</v>
          </cell>
          <cell r="P682" t="str">
            <v>N</v>
          </cell>
          <cell r="T682" t="str">
            <v>No BM</v>
          </cell>
          <cell r="U682" t="str">
            <v>No BM</v>
          </cell>
          <cell r="W682" t="str">
            <v>EUR</v>
          </cell>
          <cell r="X682" t="str">
            <v>EUR</v>
          </cell>
          <cell r="Y682">
            <v>44985</v>
          </cell>
          <cell r="Z682">
            <v>43969</v>
          </cell>
          <cell r="AA682" t="str">
            <v>February 2023</v>
          </cell>
          <cell r="AB682">
            <v>112.88120000000001</v>
          </cell>
          <cell r="AD682">
            <v>9078471.5800000001</v>
          </cell>
          <cell r="AE682">
            <v>80776161.019999996</v>
          </cell>
          <cell r="AF682" t="str">
            <v>80776161.02</v>
          </cell>
        </row>
        <row r="683">
          <cell r="F683" t="str">
            <v>FR0013450939</v>
          </cell>
          <cell r="G683" t="str">
            <v>43670</v>
          </cell>
          <cell r="H683" t="str">
            <v>6627</v>
          </cell>
          <cell r="J683" t="str">
            <v>Share</v>
          </cell>
          <cell r="K683" t="str">
            <v>NF00</v>
          </cell>
          <cell r="L683" t="str">
            <v>BNP Paribas Perspectives Long Terme</v>
          </cell>
          <cell r="M683" t="str">
            <v>Share X</v>
          </cell>
          <cell r="N683" t="str">
            <v>C</v>
          </cell>
          <cell r="O683">
            <v>1.017608037E-4</v>
          </cell>
          <cell r="P683" t="str">
            <v>N</v>
          </cell>
          <cell r="Q683" t="str">
            <v>140925</v>
          </cell>
          <cell r="R683" t="str">
            <v>201778</v>
          </cell>
          <cell r="T683" t="str">
            <v>Bench BNP Paribas Perspectives Long Terme (Performance)</v>
          </cell>
          <cell r="U683" t="str">
            <v>5.4% MSCI China (USD) NR + 12.41% MSCI Japan (Hedged in EUR) NR + 10.63% MSCI Emerging Markets (EUR) NR + 27.63% MSCI USA (Hedged in EUR) NR + 28.49% MSCI Europe (Hedged in EUR) NR + 15.44% MSCI EMU Micro cap (EUR) NR</v>
          </cell>
          <cell r="V683" t="str">
            <v>Performance Benchmark</v>
          </cell>
          <cell r="W683" t="str">
            <v>EUR</v>
          </cell>
          <cell r="X683" t="str">
            <v>EUR</v>
          </cell>
          <cell r="Y683">
            <v>44985</v>
          </cell>
          <cell r="Z683">
            <v>43966</v>
          </cell>
          <cell r="AA683" t="str">
            <v>February 2023</v>
          </cell>
          <cell r="AB683">
            <v>114.2833</v>
          </cell>
          <cell r="AD683">
            <v>29693802.960000001</v>
          </cell>
          <cell r="AE683">
            <v>345177527.41000003</v>
          </cell>
          <cell r="AF683" t="str">
            <v>345177527.41</v>
          </cell>
        </row>
        <row r="684">
          <cell r="F684" t="str">
            <v>FR0013450996</v>
          </cell>
          <cell r="G684" t="str">
            <v>43674</v>
          </cell>
          <cell r="H684" t="str">
            <v>26738</v>
          </cell>
          <cell r="J684" t="str">
            <v>Share</v>
          </cell>
          <cell r="K684" t="str">
            <v>CG2025</v>
          </cell>
          <cell r="L684" t="str">
            <v>BNP Paribas GÃ¤ËnÃ¤Ëration 2021-25</v>
          </cell>
          <cell r="N684" t="str">
            <v>C</v>
          </cell>
          <cell r="O684">
            <v>5.7874120699999998E-5</v>
          </cell>
          <cell r="P684" t="str">
            <v>N</v>
          </cell>
          <cell r="Q684" t="str">
            <v>179428</v>
          </cell>
          <cell r="R684" t="str">
            <v>192234</v>
          </cell>
          <cell r="T684" t="str">
            <v>BM BNP Paribas Generation 2021-25 (Official)</v>
          </cell>
          <cell r="U684"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684" t="str">
            <v>Official Benchmark</v>
          </cell>
          <cell r="W684" t="str">
            <v>EUR</v>
          </cell>
          <cell r="X684" t="str">
            <v>EUR</v>
          </cell>
          <cell r="Y684">
            <v>44985</v>
          </cell>
          <cell r="Z684">
            <v>44274</v>
          </cell>
          <cell r="AA684" t="str">
            <v>February 2023</v>
          </cell>
          <cell r="AB684">
            <v>96.47</v>
          </cell>
          <cell r="AD684">
            <v>106151.01</v>
          </cell>
          <cell r="AE684">
            <v>53331794.039999999</v>
          </cell>
          <cell r="AF684" t="str">
            <v>53331794.04</v>
          </cell>
        </row>
        <row r="685">
          <cell r="F685" t="str">
            <v>FR0013451077</v>
          </cell>
          <cell r="G685" t="str">
            <v>43676</v>
          </cell>
          <cell r="H685" t="str">
            <v>130497</v>
          </cell>
          <cell r="J685" t="str">
            <v>Share</v>
          </cell>
          <cell r="K685" t="str">
            <v>CG2030</v>
          </cell>
          <cell r="L685" t="str">
            <v>BNP Paribas GÃ¤ËnÃ¤Ëration 2026-30</v>
          </cell>
          <cell r="N685" t="str">
            <v>C</v>
          </cell>
          <cell r="O685">
            <v>2.1252478499999999E-4</v>
          </cell>
          <cell r="P685" t="str">
            <v>N</v>
          </cell>
          <cell r="Q685" t="str">
            <v>179429</v>
          </cell>
          <cell r="R685" t="str">
            <v>192238</v>
          </cell>
          <cell r="T685" t="str">
            <v>BM BNP Paribas Generation 2026-30 (Official)</v>
          </cell>
          <cell r="U685"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685" t="str">
            <v>Official Benchmark</v>
          </cell>
          <cell r="W685" t="str">
            <v>EUR</v>
          </cell>
          <cell r="X685" t="str">
            <v>EUR</v>
          </cell>
          <cell r="Y685">
            <v>44985</v>
          </cell>
          <cell r="Z685">
            <v>44274</v>
          </cell>
          <cell r="AA685" t="str">
            <v>February 2023</v>
          </cell>
          <cell r="AB685">
            <v>89.05</v>
          </cell>
          <cell r="AD685">
            <v>171258.57</v>
          </cell>
          <cell r="AE685">
            <v>129388943.23999999</v>
          </cell>
          <cell r="AF685" t="str">
            <v>129388943.24</v>
          </cell>
        </row>
        <row r="686">
          <cell r="F686" t="str">
            <v>FR0013451093</v>
          </cell>
          <cell r="G686" t="str">
            <v>43678</v>
          </cell>
          <cell r="H686" t="str">
            <v>154592</v>
          </cell>
          <cell r="J686" t="str">
            <v>Share</v>
          </cell>
          <cell r="K686" t="str">
            <v>CG2035</v>
          </cell>
          <cell r="L686" t="str">
            <v>BNP Paribas GÃ¤ËnÃ¤Ëration 2031-35</v>
          </cell>
          <cell r="N686" t="str">
            <v>C</v>
          </cell>
          <cell r="O686">
            <v>2.23208927E-4</v>
          </cell>
          <cell r="P686" t="str">
            <v>N</v>
          </cell>
          <cell r="Q686" t="str">
            <v>179440</v>
          </cell>
          <cell r="R686" t="str">
            <v>196997</v>
          </cell>
          <cell r="T686" t="str">
            <v>BM BNP Paribas Generation 2031-35 (Official)</v>
          </cell>
          <cell r="U686"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686" t="str">
            <v>Official Benchmark</v>
          </cell>
          <cell r="W686" t="str">
            <v>EUR</v>
          </cell>
          <cell r="X686" t="str">
            <v>EUR</v>
          </cell>
          <cell r="Y686">
            <v>44985</v>
          </cell>
          <cell r="Z686">
            <v>44274</v>
          </cell>
          <cell r="AA686" t="str">
            <v>February 2023</v>
          </cell>
          <cell r="AB686">
            <v>91.74</v>
          </cell>
          <cell r="AD686">
            <v>256502.36</v>
          </cell>
          <cell r="AE686">
            <v>124617785.43000001</v>
          </cell>
          <cell r="AF686" t="str">
            <v>124617785.43</v>
          </cell>
        </row>
        <row r="687">
          <cell r="F687" t="str">
            <v>FR0013451127</v>
          </cell>
          <cell r="G687" t="str">
            <v>43681</v>
          </cell>
          <cell r="H687" t="str">
            <v>26739</v>
          </cell>
          <cell r="J687" t="str">
            <v>Share</v>
          </cell>
          <cell r="K687" t="str">
            <v>CGAVE</v>
          </cell>
          <cell r="L687" t="str">
            <v>BNP Paribas GÃ¤ËnÃ¤Ëration Avenir</v>
          </cell>
          <cell r="N687" t="str">
            <v>C</v>
          </cell>
          <cell r="O687">
            <v>2.404601483E-4</v>
          </cell>
          <cell r="P687" t="str">
            <v>N</v>
          </cell>
          <cell r="Q687" t="str">
            <v>179441</v>
          </cell>
          <cell r="R687" t="str">
            <v>192242</v>
          </cell>
          <cell r="T687" t="str">
            <v>BM BNP Paribas Generation Avenir</v>
          </cell>
          <cell r="U687" t="str">
            <v>32% MSCI Europe (EUR) NR + 3.7% MSCI Japan (Hedged in EUR) NR + 14% MSCI Emerging Markets (EUR) NR + 30.5% MSCI USA (Hedged in EUR) NR + 4.5% JPM GBI-EM Global Composite (EUR) RI + 11% MSCI EMU Micro cap (EUR) NR + 4.3% MSCI Pacific Ex-Japan (Hedged in EUR) NR</v>
          </cell>
          <cell r="V687" t="str">
            <v>Official Benchmark</v>
          </cell>
          <cell r="W687" t="str">
            <v>EUR</v>
          </cell>
          <cell r="X687" t="str">
            <v>EUR</v>
          </cell>
          <cell r="Y687">
            <v>44985</v>
          </cell>
          <cell r="Z687">
            <v>44274</v>
          </cell>
          <cell r="AA687" t="str">
            <v>February 2023</v>
          </cell>
          <cell r="AB687">
            <v>94.6</v>
          </cell>
          <cell r="AD687">
            <v>310229.17</v>
          </cell>
          <cell r="AE687">
            <v>218521931.36000001</v>
          </cell>
          <cell r="AF687" t="str">
            <v>218521931.36</v>
          </cell>
        </row>
        <row r="688">
          <cell r="F688" t="str">
            <v>FR0013453610</v>
          </cell>
          <cell r="G688" t="str">
            <v>43642</v>
          </cell>
          <cell r="H688" t="str">
            <v>176274</v>
          </cell>
          <cell r="J688" t="str">
            <v>Share</v>
          </cell>
          <cell r="K688" t="str">
            <v>BEQRL</v>
          </cell>
          <cell r="L688" t="str">
            <v>BECQUEREL</v>
          </cell>
          <cell r="M688" t="str">
            <v>Classic share Distri</v>
          </cell>
          <cell r="N688" t="str">
            <v>D</v>
          </cell>
          <cell r="O688">
            <v>7.6804866770000002E-4</v>
          </cell>
          <cell r="P688" t="str">
            <v>N</v>
          </cell>
          <cell r="Q688" t="str">
            <v>176405</v>
          </cell>
          <cell r="R688" t="str">
            <v>202237</v>
          </cell>
          <cell r="T688" t="str">
            <v>MSCI ACWI with Developed Markets (Hedged in EUR) NR</v>
          </cell>
          <cell r="U688" t="str">
            <v>MSCI ACWI with Developed Markets (Hedged in EUR) NR</v>
          </cell>
          <cell r="V688" t="str">
            <v>Official Benchmark</v>
          </cell>
          <cell r="W688" t="str">
            <v>EUR</v>
          </cell>
          <cell r="X688" t="str">
            <v>EUR</v>
          </cell>
          <cell r="Y688">
            <v>44985</v>
          </cell>
          <cell r="Z688">
            <v>43801</v>
          </cell>
          <cell r="AA688" t="str">
            <v>February 2023</v>
          </cell>
          <cell r="AB688">
            <v>1154.2</v>
          </cell>
          <cell r="AD688">
            <v>643180382.88999999</v>
          </cell>
          <cell r="AE688">
            <v>643180382.88999999</v>
          </cell>
          <cell r="AF688" t="str">
            <v>643180382.89</v>
          </cell>
        </row>
        <row r="689">
          <cell r="F689" t="str">
            <v>FR0013453636</v>
          </cell>
          <cell r="G689" t="str">
            <v>43628</v>
          </cell>
          <cell r="H689" t="str">
            <v>175914</v>
          </cell>
          <cell r="J689" t="str">
            <v>Share</v>
          </cell>
          <cell r="K689" t="str">
            <v>MYONI</v>
          </cell>
          <cell r="L689" t="str">
            <v>MYONIDEO</v>
          </cell>
          <cell r="M689" t="str">
            <v>Classic share Distri</v>
          </cell>
          <cell r="N689" t="str">
            <v>D</v>
          </cell>
          <cell r="O689">
            <v>7.8305816166999997E-3</v>
          </cell>
          <cell r="P689" t="str">
            <v>N</v>
          </cell>
          <cell r="T689" t="str">
            <v>No BM</v>
          </cell>
          <cell r="U689" t="str">
            <v>No BM</v>
          </cell>
          <cell r="W689" t="str">
            <v>EUR</v>
          </cell>
          <cell r="X689" t="str">
            <v>EUR</v>
          </cell>
          <cell r="Y689">
            <v>44984</v>
          </cell>
          <cell r="Z689">
            <v>43787</v>
          </cell>
          <cell r="AA689" t="str">
            <v>February 2023</v>
          </cell>
          <cell r="AB689">
            <v>1136.52</v>
          </cell>
          <cell r="AD689">
            <v>161652.48000000001</v>
          </cell>
          <cell r="AE689">
            <v>161652.48000000001</v>
          </cell>
          <cell r="AF689" t="str">
            <v>161652.48</v>
          </cell>
        </row>
        <row r="690">
          <cell r="F690" t="str">
            <v>FR0013460854</v>
          </cell>
          <cell r="G690" t="str">
            <v>43708</v>
          </cell>
          <cell r="H690" t="str">
            <v>176357</v>
          </cell>
          <cell r="J690" t="str">
            <v>Share</v>
          </cell>
          <cell r="K690" t="str">
            <v>CABDWEM</v>
          </cell>
          <cell r="L690" t="str">
            <v>CARDIF BNPP AM EMERGING BOND</v>
          </cell>
          <cell r="M690" t="str">
            <v>A</v>
          </cell>
          <cell r="N690" t="str">
            <v>D</v>
          </cell>
          <cell r="O690">
            <v>2.7741947226999999E-3</v>
          </cell>
          <cell r="P690" t="str">
            <v>N</v>
          </cell>
          <cell r="Q690" t="str">
            <v>176406</v>
          </cell>
          <cell r="R690" t="str">
            <v>202172</v>
          </cell>
          <cell r="T690" t="str">
            <v>JPM EMBI Global Diversified (USD) RI</v>
          </cell>
          <cell r="U690" t="str">
            <v>JPM EMBI Global Diversified (USD) RI</v>
          </cell>
          <cell r="V690" t="str">
            <v>Official Benchmark</v>
          </cell>
          <cell r="W690" t="str">
            <v>USD</v>
          </cell>
          <cell r="X690" t="str">
            <v>USD</v>
          </cell>
          <cell r="Y690">
            <v>44985</v>
          </cell>
          <cell r="Z690">
            <v>43816</v>
          </cell>
          <cell r="AA690" t="str">
            <v>February 2023</v>
          </cell>
          <cell r="AB690">
            <v>76.86</v>
          </cell>
          <cell r="AD690">
            <v>231821765.41999999</v>
          </cell>
          <cell r="AE690">
            <v>283000236.56999999</v>
          </cell>
          <cell r="AF690" t="str">
            <v>266855480.028289</v>
          </cell>
        </row>
        <row r="691">
          <cell r="F691" t="str">
            <v>FR0013460870</v>
          </cell>
          <cell r="G691" t="str">
            <v>43707</v>
          </cell>
          <cell r="H691" t="str">
            <v>176358</v>
          </cell>
          <cell r="J691" t="str">
            <v>Share</v>
          </cell>
          <cell r="K691" t="str">
            <v>CABDWEM</v>
          </cell>
          <cell r="L691" t="str">
            <v>CARDIF BNPP AM EMERGING BOND</v>
          </cell>
          <cell r="N691" t="str">
            <v>D</v>
          </cell>
          <cell r="O691">
            <v>4.0080541468999996E-3</v>
          </cell>
          <cell r="P691" t="str">
            <v>N</v>
          </cell>
          <cell r="Q691" t="str">
            <v>176621</v>
          </cell>
          <cell r="R691" t="str">
            <v>202172</v>
          </cell>
          <cell r="T691" t="str">
            <v>JPM EMBI GLOBAL DIVERSIFIED Total Return Euro</v>
          </cell>
          <cell r="U691" t="str">
            <v>JPM EMBI Global Diversified (USD) RI</v>
          </cell>
          <cell r="V691" t="str">
            <v>Official Benchmark</v>
          </cell>
          <cell r="W691" t="str">
            <v>EUR</v>
          </cell>
          <cell r="X691" t="str">
            <v>USD</v>
          </cell>
          <cell r="Y691">
            <v>44985</v>
          </cell>
          <cell r="Z691">
            <v>43901</v>
          </cell>
          <cell r="AA691" t="str">
            <v>February 2023</v>
          </cell>
          <cell r="AB691">
            <v>89.68</v>
          </cell>
          <cell r="AD691">
            <v>8968571.3300000001</v>
          </cell>
          <cell r="AE691">
            <v>283000236.56999999</v>
          </cell>
          <cell r="AF691" t="str">
            <v>266855480.028289</v>
          </cell>
        </row>
        <row r="692">
          <cell r="F692" t="str">
            <v>FR0013460888</v>
          </cell>
          <cell r="G692" t="str">
            <v>43684</v>
          </cell>
          <cell r="H692" t="str">
            <v>176359</v>
          </cell>
          <cell r="J692" t="str">
            <v>Share</v>
          </cell>
          <cell r="K692" t="str">
            <v>CABDWEM</v>
          </cell>
          <cell r="L692" t="str">
            <v>CARDIF BNPP AM EMERGING BOND</v>
          </cell>
          <cell r="M692" t="str">
            <v>B Euro Hedged</v>
          </cell>
          <cell r="N692" t="str">
            <v>D</v>
          </cell>
          <cell r="O692">
            <v>3.8958290025000002E-3</v>
          </cell>
          <cell r="P692" t="str">
            <v>Y</v>
          </cell>
          <cell r="Q692" t="str">
            <v>176620</v>
          </cell>
          <cell r="R692" t="str">
            <v>202172</v>
          </cell>
          <cell r="T692" t="str">
            <v>JP MORGAN EMBI GLB DIV HED EUR (RI)</v>
          </cell>
          <cell r="U692" t="str">
            <v>JPM EMBI Global Diversified (Hedged in EUR) RI</v>
          </cell>
          <cell r="V692" t="str">
            <v>Official Benchmark</v>
          </cell>
          <cell r="W692" t="str">
            <v>EUR</v>
          </cell>
          <cell r="X692" t="str">
            <v>USD</v>
          </cell>
          <cell r="Y692">
            <v>44985</v>
          </cell>
          <cell r="Z692">
            <v>43816</v>
          </cell>
          <cell r="AA692" t="str">
            <v>February 2023</v>
          </cell>
          <cell r="AB692">
            <v>77.13</v>
          </cell>
          <cell r="AD692">
            <v>39290241.630000003</v>
          </cell>
          <cell r="AE692">
            <v>283000236.56999999</v>
          </cell>
          <cell r="AF692" t="str">
            <v>266855480.028289</v>
          </cell>
        </row>
        <row r="693">
          <cell r="F693" t="str">
            <v>FR0013468220</v>
          </cell>
          <cell r="G693" t="str">
            <v>43702</v>
          </cell>
          <cell r="H693" t="str">
            <v>147332</v>
          </cell>
          <cell r="J693" t="str">
            <v>Share</v>
          </cell>
          <cell r="K693" t="str">
            <v>SPDEF</v>
          </cell>
          <cell r="L693" t="str">
            <v>BNP PARIBAS MULTIGESTION ISR ACTIONS EUROPE</v>
          </cell>
          <cell r="M693" t="str">
            <v>P share</v>
          </cell>
          <cell r="N693" t="str">
            <v>C</v>
          </cell>
          <cell r="O693">
            <v>7.0295452369000004E-3</v>
          </cell>
          <cell r="P693" t="str">
            <v>N</v>
          </cell>
          <cell r="Q693" t="str">
            <v>147539</v>
          </cell>
          <cell r="R693" t="str">
            <v>196014</v>
          </cell>
          <cell r="T693" t="str">
            <v>MSCI EMU (EUR)NR</v>
          </cell>
          <cell r="U693" t="str">
            <v>MSCI EMU</v>
          </cell>
          <cell r="V693" t="str">
            <v>Official Benchmark</v>
          </cell>
          <cell r="W693" t="str">
            <v>EUR</v>
          </cell>
          <cell r="X693" t="str">
            <v>EUR</v>
          </cell>
          <cell r="Y693">
            <v>44984</v>
          </cell>
          <cell r="Z693">
            <v>43938</v>
          </cell>
          <cell r="AA693" t="str">
            <v>February 2023</v>
          </cell>
          <cell r="AB693">
            <v>13799.72</v>
          </cell>
          <cell r="AD693">
            <v>53446.33</v>
          </cell>
          <cell r="AE693">
            <v>105055631.59</v>
          </cell>
          <cell r="AF693" t="str">
            <v>105055631.59</v>
          </cell>
        </row>
        <row r="694">
          <cell r="F694" t="str">
            <v>FR0013474053</v>
          </cell>
          <cell r="G694" t="str">
            <v>43977</v>
          </cell>
          <cell r="H694" t="str">
            <v>177225</v>
          </cell>
          <cell r="J694" t="str">
            <v>Share</v>
          </cell>
          <cell r="K694" t="str">
            <v>VPERP</v>
          </cell>
          <cell r="L694" t="str">
            <v>VPV ERTRAG PLUS</v>
          </cell>
          <cell r="M694" t="str">
            <v>A Share</v>
          </cell>
          <cell r="N694" t="str">
            <v>C</v>
          </cell>
          <cell r="O694">
            <v>1.10610535033E-2</v>
          </cell>
          <cell r="P694" t="str">
            <v>N</v>
          </cell>
          <cell r="T694" t="str">
            <v>No BM</v>
          </cell>
          <cell r="U694" t="str">
            <v>No BM</v>
          </cell>
          <cell r="W694" t="str">
            <v>EUR</v>
          </cell>
          <cell r="X694" t="str">
            <v>EUR</v>
          </cell>
          <cell r="Y694">
            <v>44985</v>
          </cell>
          <cell r="Z694">
            <v>43922</v>
          </cell>
          <cell r="AA694" t="str">
            <v>February 2023</v>
          </cell>
          <cell r="AB694">
            <v>88.7</v>
          </cell>
          <cell r="AD694">
            <v>171573714.56</v>
          </cell>
          <cell r="AE694">
            <v>171573714.56</v>
          </cell>
          <cell r="AF694" t="str">
            <v>171573714.56</v>
          </cell>
        </row>
        <row r="695">
          <cell r="F695" t="str">
            <v>FR0013478971</v>
          </cell>
          <cell r="G695" t="str">
            <v>43978</v>
          </cell>
          <cell r="H695" t="str">
            <v>6634</v>
          </cell>
          <cell r="J695" t="str">
            <v>Share</v>
          </cell>
          <cell r="K695" t="str">
            <v>ST06</v>
          </cell>
          <cell r="L695" t="str">
            <v>BNP PARIBAS DYNAMIQUE 6 MOIS</v>
          </cell>
          <cell r="M695" t="str">
            <v>Type R</v>
          </cell>
          <cell r="N695" t="str">
            <v>C</v>
          </cell>
          <cell r="O695">
            <v>9.0158104070000005E-4</v>
          </cell>
          <cell r="P695" t="str">
            <v>N</v>
          </cell>
          <cell r="Q695" t="str">
            <v>169425</v>
          </cell>
          <cell r="R695" t="str">
            <v>194118</v>
          </cell>
          <cell r="T695" t="str">
            <v>BM BNP Paribas Dynamique 6 Mois (Official)</v>
          </cell>
          <cell r="U695" t="str">
            <v>80% Cash Index Euro Short Term Rate (EUR) RI 365 Days + 20% Bloomberg Euro Aggregate 1-3 Years (EUR) RI</v>
          </cell>
          <cell r="V695" t="str">
            <v>Official Benchmark</v>
          </cell>
          <cell r="W695" t="str">
            <v>EUR</v>
          </cell>
          <cell r="X695" t="str">
            <v>EUR</v>
          </cell>
          <cell r="Y695">
            <v>44985</v>
          </cell>
          <cell r="Z695">
            <v>43875</v>
          </cell>
          <cell r="AA695" t="str">
            <v>February 2023</v>
          </cell>
          <cell r="AB695">
            <v>1999.31</v>
          </cell>
          <cell r="AD695">
            <v>345303.69</v>
          </cell>
          <cell r="AE695">
            <v>105120345.64</v>
          </cell>
          <cell r="AF695" t="str">
            <v>105120345.64</v>
          </cell>
        </row>
        <row r="696">
          <cell r="F696" t="str">
            <v>FR0013482098</v>
          </cell>
          <cell r="G696" t="str">
            <v>44076</v>
          </cell>
          <cell r="H696" t="str">
            <v>18539</v>
          </cell>
          <cell r="J696" t="str">
            <v>Share</v>
          </cell>
          <cell r="K696" t="str">
            <v>ACREN</v>
          </cell>
          <cell r="L696" t="str">
            <v>BNP Paribas Actions Rendement ISR</v>
          </cell>
          <cell r="M696" t="str">
            <v>Type R</v>
          </cell>
          <cell r="N696" t="str">
            <v>C</v>
          </cell>
          <cell r="O696">
            <v>-7.9592937200000005E-4</v>
          </cell>
          <cell r="P696" t="str">
            <v>N</v>
          </cell>
          <cell r="Q696" t="str">
            <v>179660</v>
          </cell>
          <cell r="R696" t="str">
            <v>192411</v>
          </cell>
          <cell r="T696" t="str">
            <v>BM BNP Paribas Actions Rendement ISR</v>
          </cell>
          <cell r="U696" t="str">
            <v>100% MSCI EMU (EUR) NR</v>
          </cell>
          <cell r="V696" t="str">
            <v>Official Benchmark</v>
          </cell>
          <cell r="W696" t="str">
            <v>EUR</v>
          </cell>
          <cell r="X696" t="str">
            <v>EUR</v>
          </cell>
          <cell r="Y696">
            <v>44985</v>
          </cell>
          <cell r="Z696">
            <v>43922</v>
          </cell>
          <cell r="AA696" t="str">
            <v>February 2023</v>
          </cell>
          <cell r="AB696">
            <v>128.19999999999999</v>
          </cell>
          <cell r="AD696">
            <v>128.19999999999999</v>
          </cell>
          <cell r="AE696">
            <v>100499849.81999999</v>
          </cell>
          <cell r="AF696" t="str">
            <v>100499849.82</v>
          </cell>
        </row>
        <row r="697">
          <cell r="F697" t="str">
            <v>FR0013483997</v>
          </cell>
          <cell r="G697" t="str">
            <v>44001</v>
          </cell>
          <cell r="H697" t="str">
            <v>177246</v>
          </cell>
          <cell r="J697" t="str">
            <v>Share</v>
          </cell>
          <cell r="K697" t="str">
            <v>ELEGA30</v>
          </cell>
          <cell r="L697" t="str">
            <v>ELEGIA AOUT 2030</v>
          </cell>
          <cell r="M697" t="str">
            <v>Classic Share</v>
          </cell>
          <cell r="N697" t="str">
            <v>C</v>
          </cell>
          <cell r="O697">
            <v>0</v>
          </cell>
          <cell r="P697" t="str">
            <v>N</v>
          </cell>
          <cell r="R697" t="str">
            <v>202893</v>
          </cell>
          <cell r="T697" t="str">
            <v>No BM</v>
          </cell>
          <cell r="U697" t="str">
            <v>No BM</v>
          </cell>
          <cell r="W697" t="str">
            <v>EUR</v>
          </cell>
          <cell r="X697" t="str">
            <v>EUR</v>
          </cell>
          <cell r="Y697">
            <v>44957</v>
          </cell>
          <cell r="Z697">
            <v>43951</v>
          </cell>
          <cell r="AA697" t="str">
            <v>January 2023</v>
          </cell>
          <cell r="AB697">
            <v>219.74</v>
          </cell>
          <cell r="AD697">
            <v>16651053.59</v>
          </cell>
          <cell r="AE697">
            <v>16651053.59</v>
          </cell>
          <cell r="AF697" t="str">
            <v>16651053.59</v>
          </cell>
        </row>
        <row r="698">
          <cell r="F698" t="str">
            <v>FR0013488954</v>
          </cell>
          <cell r="G698" t="str">
            <v>44009</v>
          </cell>
          <cell r="H698" t="str">
            <v>177244</v>
          </cell>
          <cell r="J698" t="str">
            <v>Share</v>
          </cell>
          <cell r="K698" t="str">
            <v>NEIL27</v>
          </cell>
          <cell r="L698" t="str">
            <v>Apollo Infrastructure 2027</v>
          </cell>
          <cell r="M698" t="str">
            <v>Classic Share</v>
          </cell>
          <cell r="N698" t="str">
            <v>C</v>
          </cell>
          <cell r="O698">
            <v>0</v>
          </cell>
          <cell r="P698" t="str">
            <v>N</v>
          </cell>
          <cell r="T698" t="str">
            <v>No BM</v>
          </cell>
          <cell r="U698" t="str">
            <v>No BM</v>
          </cell>
          <cell r="W698" t="str">
            <v>EUR</v>
          </cell>
          <cell r="X698" t="str">
            <v>EUR</v>
          </cell>
          <cell r="Y698">
            <v>44985</v>
          </cell>
          <cell r="Z698">
            <v>43941</v>
          </cell>
          <cell r="AA698" t="str">
            <v>February 2023</v>
          </cell>
          <cell r="AB698">
            <v>1196.6300000000001</v>
          </cell>
          <cell r="AD698">
            <v>17136573.52</v>
          </cell>
          <cell r="AE698">
            <v>17136573.52</v>
          </cell>
          <cell r="AF698" t="str">
            <v>17136573.52</v>
          </cell>
        </row>
        <row r="699">
          <cell r="F699" t="str">
            <v>FR0013496221</v>
          </cell>
          <cell r="G699" t="str">
            <v>43997</v>
          </cell>
          <cell r="H699" t="str">
            <v>177552</v>
          </cell>
          <cell r="J699" t="str">
            <v>Share</v>
          </cell>
          <cell r="K699" t="str">
            <v>MODE</v>
          </cell>
          <cell r="L699" t="str">
            <v>BNP Paribas Global Megatrend Protection 85</v>
          </cell>
          <cell r="M699" t="str">
            <v>Classic share Distri</v>
          </cell>
          <cell r="N699" t="str">
            <v>D</v>
          </cell>
          <cell r="O699">
            <v>9.6156230759999995E-4</v>
          </cell>
          <cell r="P699" t="str">
            <v>N</v>
          </cell>
          <cell r="T699" t="str">
            <v>No BM</v>
          </cell>
          <cell r="U699" t="str">
            <v>No BM</v>
          </cell>
          <cell r="W699" t="str">
            <v>EUR</v>
          </cell>
          <cell r="X699" t="str">
            <v>EUR</v>
          </cell>
          <cell r="Y699">
            <v>44985</v>
          </cell>
          <cell r="Z699">
            <v>43986</v>
          </cell>
          <cell r="AA699" t="str">
            <v>February 2023</v>
          </cell>
          <cell r="AB699">
            <v>101.07</v>
          </cell>
          <cell r="AD699">
            <v>104687153.59</v>
          </cell>
          <cell r="AE699">
            <v>104687153.59</v>
          </cell>
          <cell r="AF699" t="str">
            <v>104687153.59</v>
          </cell>
        </row>
        <row r="700">
          <cell r="F700" t="str">
            <v>FR0013499043</v>
          </cell>
          <cell r="G700" t="str">
            <v>44024</v>
          </cell>
          <cell r="H700" t="str">
            <v>10153</v>
          </cell>
          <cell r="J700" t="str">
            <v>Share</v>
          </cell>
          <cell r="K700" t="str">
            <v>KLEE</v>
          </cell>
          <cell r="L700" t="str">
            <v>BNP PARIBAS EURO CLIMATE ALIGNED</v>
          </cell>
          <cell r="M700" t="str">
            <v>I share</v>
          </cell>
          <cell r="N700" t="str">
            <v>C</v>
          </cell>
          <cell r="O700">
            <v>7.6154879425999996E-3</v>
          </cell>
          <cell r="P700" t="str">
            <v>N</v>
          </cell>
          <cell r="Q700" t="str">
            <v>10371</v>
          </cell>
          <cell r="R700" t="str">
            <v>192430</v>
          </cell>
          <cell r="T700" t="str">
            <v>MSCI EMU EUR NR</v>
          </cell>
          <cell r="U700" t="str">
            <v>MSCI EMU (NR)</v>
          </cell>
          <cell r="V700" t="str">
            <v>Official Benchmark</v>
          </cell>
          <cell r="W700" t="str">
            <v>EUR</v>
          </cell>
          <cell r="X700" t="str">
            <v>EUR</v>
          </cell>
          <cell r="Y700">
            <v>44985</v>
          </cell>
          <cell r="Z700">
            <v>44004</v>
          </cell>
          <cell r="AA700" t="str">
            <v>February 2023</v>
          </cell>
          <cell r="AB700">
            <v>13092.4</v>
          </cell>
          <cell r="AD700">
            <v>13076735.82</v>
          </cell>
          <cell r="AE700">
            <v>99197358.659999996</v>
          </cell>
          <cell r="AF700" t="str">
            <v>99197358.66</v>
          </cell>
        </row>
        <row r="701">
          <cell r="F701" t="str">
            <v>FR0013499050</v>
          </cell>
          <cell r="G701" t="str">
            <v>44025</v>
          </cell>
          <cell r="H701" t="str">
            <v>10153</v>
          </cell>
          <cell r="J701" t="str">
            <v>Share</v>
          </cell>
          <cell r="K701" t="str">
            <v>KLEE</v>
          </cell>
          <cell r="L701" t="str">
            <v>BNP PARIBAS EURO CLIMATE ALIGNED</v>
          </cell>
          <cell r="M701" t="str">
            <v>Privilege share</v>
          </cell>
          <cell r="N701" t="str">
            <v>C</v>
          </cell>
          <cell r="O701">
            <v>7.6202455727999996E-3</v>
          </cell>
          <cell r="P701" t="str">
            <v>N</v>
          </cell>
          <cell r="Q701" t="str">
            <v>10371</v>
          </cell>
          <cell r="R701" t="str">
            <v>192430</v>
          </cell>
          <cell r="T701" t="str">
            <v>MSCI EMU EUR NR</v>
          </cell>
          <cell r="U701" t="str">
            <v>MSCI EMU (NR)</v>
          </cell>
          <cell r="V701" t="str">
            <v>Official Benchmark</v>
          </cell>
          <cell r="W701" t="str">
            <v>EUR</v>
          </cell>
          <cell r="X701" t="str">
            <v>EUR</v>
          </cell>
          <cell r="Y701">
            <v>44985</v>
          </cell>
          <cell r="Z701">
            <v>43994</v>
          </cell>
          <cell r="AA701" t="str">
            <v>February 2023</v>
          </cell>
          <cell r="AB701">
            <v>272.14999999999998</v>
          </cell>
          <cell r="AD701">
            <v>3072755.64</v>
          </cell>
          <cell r="AE701">
            <v>99197358.659999996</v>
          </cell>
          <cell r="AF701" t="str">
            <v>99197358.66</v>
          </cell>
        </row>
        <row r="702">
          <cell r="F702" t="str">
            <v>FR0013499068</v>
          </cell>
          <cell r="G702" t="str">
            <v>44026</v>
          </cell>
          <cell r="H702" t="str">
            <v>10153</v>
          </cell>
          <cell r="J702" t="str">
            <v>Share</v>
          </cell>
          <cell r="K702" t="str">
            <v>KLEE</v>
          </cell>
          <cell r="L702" t="str">
            <v>BNP PARIBAS EURO CLIMATE ALIGNED</v>
          </cell>
          <cell r="M702" t="str">
            <v>Type P</v>
          </cell>
          <cell r="N702" t="str">
            <v>D</v>
          </cell>
          <cell r="O702">
            <v>7.6328816772000003E-3</v>
          </cell>
          <cell r="P702" t="str">
            <v>N</v>
          </cell>
          <cell r="Q702" t="str">
            <v>10371</v>
          </cell>
          <cell r="R702" t="str">
            <v>192430</v>
          </cell>
          <cell r="T702" t="str">
            <v>MSCI EMU EUR NR</v>
          </cell>
          <cell r="U702" t="str">
            <v>MSCI EMU (NR)</v>
          </cell>
          <cell r="V702" t="str">
            <v>Official Benchmark</v>
          </cell>
          <cell r="W702" t="str">
            <v>EUR</v>
          </cell>
          <cell r="X702" t="str">
            <v>EUR</v>
          </cell>
          <cell r="Y702">
            <v>44985</v>
          </cell>
          <cell r="Z702">
            <v>43994</v>
          </cell>
          <cell r="AA702" t="str">
            <v>February 2023</v>
          </cell>
          <cell r="AB702">
            <v>258.58</v>
          </cell>
          <cell r="AD702">
            <v>13479.77</v>
          </cell>
          <cell r="AE702">
            <v>99197358.659999996</v>
          </cell>
          <cell r="AF702" t="str">
            <v>99197358.66</v>
          </cell>
        </row>
        <row r="703">
          <cell r="F703" t="str">
            <v>FR0013505419</v>
          </cell>
          <cell r="G703" t="str">
            <v>44056</v>
          </cell>
          <cell r="H703" t="str">
            <v>6631</v>
          </cell>
          <cell r="J703" t="str">
            <v>Share</v>
          </cell>
          <cell r="K703" t="str">
            <v>NF03</v>
          </cell>
          <cell r="L703" t="str">
            <v>BNP Paribas Perspectives Court Terme</v>
          </cell>
          <cell r="M703" t="str">
            <v>E</v>
          </cell>
          <cell r="N703" t="str">
            <v>C</v>
          </cell>
          <cell r="O703">
            <v>3.3041544792000001E-3</v>
          </cell>
          <cell r="P703" t="str">
            <v>N</v>
          </cell>
          <cell r="Q703" t="str">
            <v>178247</v>
          </cell>
          <cell r="R703" t="str">
            <v>201782</v>
          </cell>
          <cell r="T703" t="str">
            <v>BM BNP PARIBAS Perspectives Court Terme Perf BM</v>
          </cell>
          <cell r="U703" t="str">
            <v>0.2% MSCI China (USD) NR + 1.65% MSCI Japan (Hedged in EUR) NR + 0.78% JPM EMBI Global (hedged in EUR) RI + 16.13% Bloomberg Euro Aggregate Treasury (EUR) RI + 0.09% ICE BofAML Euro Currency Non-Financial High Yield BB-B Constrained (EUR) RI + 8.06% Bloomberg Euro Aggregate Corporate (EUR) RI + 0.49% MSCI Emerging Markets (EUR) NR + 4.66% ICE BofAML US Treasuries 7-10Y (Hedged in EUR) RI + 3.36% MSCI USA (Hedged in EUR) NR + 2.49% MSCI Europe (Hedged in EUR) NR + 0.93% MSCI EMU Micro cap (EUR) NR + 58.16% Cash Index Euro Short Term Rate (EUR) RI 365 Days + 3% Bloomberg Euro Inflation Linked Eurozone All CPI (EUR) RI</v>
          </cell>
          <cell r="V703" t="str">
            <v>Performance Benchmark</v>
          </cell>
          <cell r="W703" t="str">
            <v>EUR</v>
          </cell>
          <cell r="X703" t="str">
            <v>EUR</v>
          </cell>
          <cell r="Y703">
            <v>44985</v>
          </cell>
          <cell r="Z703">
            <v>43936</v>
          </cell>
          <cell r="AA703" t="str">
            <v>February 2023</v>
          </cell>
          <cell r="AB703">
            <v>19.797699999999999</v>
          </cell>
          <cell r="AD703">
            <v>5508081.96</v>
          </cell>
          <cell r="AE703">
            <v>342973796.82999998</v>
          </cell>
          <cell r="AF703" t="str">
            <v>342973796.83</v>
          </cell>
        </row>
        <row r="704">
          <cell r="F704" t="str">
            <v>FR0013505427</v>
          </cell>
          <cell r="G704" t="str">
            <v>44057</v>
          </cell>
          <cell r="H704" t="str">
            <v>6541</v>
          </cell>
          <cell r="J704" t="str">
            <v>Share</v>
          </cell>
          <cell r="K704" t="str">
            <v>NER</v>
          </cell>
          <cell r="L704" t="str">
            <v>BNP Paribas Perspectives Moyen Terme</v>
          </cell>
          <cell r="M704" t="str">
            <v>Share X</v>
          </cell>
          <cell r="N704" t="str">
            <v>C</v>
          </cell>
          <cell r="O704">
            <v>4.7933473869999997E-4</v>
          </cell>
          <cell r="P704" t="str">
            <v>N</v>
          </cell>
          <cell r="Q704" t="str">
            <v>140924</v>
          </cell>
          <cell r="R704" t="str">
            <v>201780</v>
          </cell>
          <cell r="T704" t="str">
            <v>Bench BNP Paribas Perspectives Moyen Terme</v>
          </cell>
          <cell r="U704" t="str">
            <v>2.43% MSCI China (USD) NR + 7.28% MSCI Japan (Hedged in EUR) NR + 6.76% JPM EMBI Global (hedged in EUR) RI + 16.34% Bloomberg Euro Aggregate Treasury (EUR) RI + 5.77% ICE BofAML Euro Currency Non-Financial High Yield BB-B Constrained (EUR) RI + 8.17% Bloomberg Euro Aggregate Corporate (EUR) RI + 5.49% Bloomberg Euro Inflation Linked Eurozone All CPI (EUR) RI + 5.12% MSCI Emerging Markets (EUR) NR + 14.67% MSCI USA (Hedged in EUR) NR + 15.45% MSCI Europe (Hedged in EUR) NR + 10.27% MSCI EMU Micro cap (EUR) NR + 2.25% Bloomberg US Aggregate Corporate (Hedged in EUR) RI</v>
          </cell>
          <cell r="V704" t="str">
            <v>Performance Benchmark</v>
          </cell>
          <cell r="W704" t="str">
            <v>EUR</v>
          </cell>
          <cell r="X704" t="str">
            <v>EUR</v>
          </cell>
          <cell r="Y704">
            <v>44985</v>
          </cell>
          <cell r="Z704">
            <v>44099</v>
          </cell>
          <cell r="AA704" t="str">
            <v>February 2023</v>
          </cell>
          <cell r="AB704">
            <v>98.598399999999998</v>
          </cell>
          <cell r="AD704">
            <v>19070686.699999999</v>
          </cell>
          <cell r="AE704">
            <v>219920616.41999999</v>
          </cell>
          <cell r="AF704" t="str">
            <v>219920616.42</v>
          </cell>
        </row>
        <row r="705">
          <cell r="F705" t="str">
            <v>FR0013508777</v>
          </cell>
          <cell r="G705" t="str">
            <v>44114</v>
          </cell>
          <cell r="H705" t="str">
            <v>177807</v>
          </cell>
          <cell r="J705" t="str">
            <v>Share</v>
          </cell>
          <cell r="K705" t="str">
            <v>CG2040</v>
          </cell>
          <cell r="L705" t="str">
            <v>BNP Paribas GÃ¤ËnÃ¤Ëration 2036-40</v>
          </cell>
          <cell r="M705" t="str">
            <v>Type R</v>
          </cell>
          <cell r="N705" t="str">
            <v>C</v>
          </cell>
          <cell r="O705">
            <v>1.1062028578499999E-2</v>
          </cell>
          <cell r="P705" t="str">
            <v>N</v>
          </cell>
          <cell r="Q705" t="str">
            <v>177966</v>
          </cell>
          <cell r="R705" t="str">
            <v>202924</v>
          </cell>
          <cell r="T705" t="str">
            <v>BM BNP Paribas GÃ»ËnÃ»Ëration 2036-40 (Official)</v>
          </cell>
          <cell r="U705"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05" t="str">
            <v>Official Benchmark</v>
          </cell>
          <cell r="W705" t="str">
            <v>EUR</v>
          </cell>
          <cell r="X705" t="str">
            <v>EUR</v>
          </cell>
          <cell r="Y705">
            <v>44985</v>
          </cell>
          <cell r="Z705">
            <v>44011</v>
          </cell>
          <cell r="AA705" t="str">
            <v>February 2023</v>
          </cell>
          <cell r="AB705">
            <v>217.52</v>
          </cell>
          <cell r="AD705">
            <v>58819440.590000004</v>
          </cell>
          <cell r="AE705">
            <v>136332075.28</v>
          </cell>
          <cell r="AF705" t="str">
            <v>136332075.28</v>
          </cell>
        </row>
        <row r="706">
          <cell r="F706" t="str">
            <v>FR0013508793</v>
          </cell>
          <cell r="G706" t="str">
            <v>44083</v>
          </cell>
          <cell r="H706" t="str">
            <v>177807</v>
          </cell>
          <cell r="J706" t="str">
            <v>Share</v>
          </cell>
          <cell r="K706" t="str">
            <v>CG2040</v>
          </cell>
          <cell r="L706" t="str">
            <v>BNP Paribas GÃ¤ËnÃ¤Ëration 2036-40</v>
          </cell>
          <cell r="M706" t="str">
            <v>Classic Share</v>
          </cell>
          <cell r="N706" t="str">
            <v>C</v>
          </cell>
          <cell r="O706">
            <v>1.10610535033E-2</v>
          </cell>
          <cell r="P706" t="str">
            <v>N</v>
          </cell>
          <cell r="Q706" t="str">
            <v>177966</v>
          </cell>
          <cell r="R706" t="str">
            <v>202924</v>
          </cell>
          <cell r="T706" t="str">
            <v>BM BNP Paribas GÃ»ËnÃ»Ëration 2036-40 (Official)</v>
          </cell>
          <cell r="U706"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06" t="str">
            <v>Official Benchmark</v>
          </cell>
          <cell r="W706" t="str">
            <v>EUR</v>
          </cell>
          <cell r="X706" t="str">
            <v>EUR</v>
          </cell>
          <cell r="Y706">
            <v>44985</v>
          </cell>
          <cell r="Z706">
            <v>44011</v>
          </cell>
          <cell r="AA706" t="str">
            <v>February 2023</v>
          </cell>
          <cell r="AB706">
            <v>157.16</v>
          </cell>
          <cell r="AD706">
            <v>44452320.719999999</v>
          </cell>
          <cell r="AE706">
            <v>136332075.28</v>
          </cell>
          <cell r="AF706" t="str">
            <v>136332075.28</v>
          </cell>
        </row>
        <row r="707">
          <cell r="F707" t="str">
            <v>FR0013508801</v>
          </cell>
          <cell r="G707" t="str">
            <v>44111</v>
          </cell>
          <cell r="H707" t="str">
            <v>177807</v>
          </cell>
          <cell r="J707" t="str">
            <v>Share</v>
          </cell>
          <cell r="K707" t="str">
            <v>CG2040</v>
          </cell>
          <cell r="L707" t="str">
            <v>BNP Paribas GÃ¤ËnÃ¤Ëration 2036-40</v>
          </cell>
          <cell r="M707" t="str">
            <v>Share X</v>
          </cell>
          <cell r="N707" t="str">
            <v>C</v>
          </cell>
          <cell r="O707">
            <v>6.357922393E-4</v>
          </cell>
          <cell r="P707" t="str">
            <v>N</v>
          </cell>
          <cell r="Q707" t="str">
            <v>177966</v>
          </cell>
          <cell r="R707" t="str">
            <v>202924</v>
          </cell>
          <cell r="T707" t="str">
            <v>BM BNP Paribas GÃ»ËnÃ»Ëration 2036-40 (Official)</v>
          </cell>
          <cell r="U707"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07" t="str">
            <v>Official Benchmark</v>
          </cell>
          <cell r="W707" t="str">
            <v>EUR</v>
          </cell>
          <cell r="X707" t="str">
            <v>EUR</v>
          </cell>
          <cell r="Y707">
            <v>44985</v>
          </cell>
          <cell r="Z707">
            <v>44011</v>
          </cell>
          <cell r="AA707" t="str">
            <v>February 2023</v>
          </cell>
          <cell r="AB707">
            <v>112.66</v>
          </cell>
          <cell r="AD707">
            <v>32906232.379999999</v>
          </cell>
          <cell r="AE707">
            <v>136332075.28</v>
          </cell>
          <cell r="AF707" t="str">
            <v>136332075.28</v>
          </cell>
        </row>
        <row r="708">
          <cell r="F708" t="str">
            <v>FR0013508819</v>
          </cell>
          <cell r="G708" t="str">
            <v>44112</v>
          </cell>
          <cell r="H708" t="str">
            <v>177807</v>
          </cell>
          <cell r="J708" t="str">
            <v>Share</v>
          </cell>
          <cell r="K708" t="str">
            <v>CG2040</v>
          </cell>
          <cell r="L708" t="str">
            <v>BNP Paribas GÃ¤ËnÃ¤Ëration 2036-40</v>
          </cell>
          <cell r="N708" t="str">
            <v>C</v>
          </cell>
          <cell r="O708">
            <v>2.041740653E-4</v>
          </cell>
          <cell r="P708" t="str">
            <v>N</v>
          </cell>
          <cell r="Q708" t="str">
            <v>177966</v>
          </cell>
          <cell r="R708" t="str">
            <v>202924</v>
          </cell>
          <cell r="T708" t="str">
            <v>BM BNP Paribas GÃ»ËnÃ»Ëration 2036-40 (Official)</v>
          </cell>
          <cell r="U708"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08" t="str">
            <v>Official Benchmark</v>
          </cell>
          <cell r="W708" t="str">
            <v>EUR</v>
          </cell>
          <cell r="X708" t="str">
            <v>EUR</v>
          </cell>
          <cell r="Y708">
            <v>44985</v>
          </cell>
          <cell r="Z708">
            <v>44011</v>
          </cell>
          <cell r="AA708" t="str">
            <v>February 2023</v>
          </cell>
          <cell r="AB708">
            <v>113.19</v>
          </cell>
          <cell r="AD708">
            <v>153970.23000000001</v>
          </cell>
          <cell r="AE708">
            <v>136332075.28</v>
          </cell>
          <cell r="AF708" t="str">
            <v>136332075.28</v>
          </cell>
        </row>
        <row r="709">
          <cell r="F709" t="str">
            <v>FR0013508827</v>
          </cell>
          <cell r="G709" t="str">
            <v>44113</v>
          </cell>
          <cell r="H709" t="str">
            <v>177807</v>
          </cell>
          <cell r="J709" t="str">
            <v>Share</v>
          </cell>
          <cell r="K709" t="str">
            <v>CG2040</v>
          </cell>
          <cell r="L709" t="str">
            <v>BNP Paribas GÃ¤ËnÃ¤Ëration 2036-40</v>
          </cell>
          <cell r="N709" t="str">
            <v>C</v>
          </cell>
          <cell r="O709">
            <v>6.4967615039999999E-3</v>
          </cell>
          <cell r="P709" t="str">
            <v>N</v>
          </cell>
          <cell r="Q709" t="str">
            <v>177966</v>
          </cell>
          <cell r="R709" t="str">
            <v>202924</v>
          </cell>
          <cell r="T709" t="str">
            <v>BM BNP Paribas GÃ»ËnÃ»Ëration 2036-40 (Official)</v>
          </cell>
          <cell r="U709"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09" t="str">
            <v>Official Benchmark</v>
          </cell>
          <cell r="W709" t="str">
            <v>EUR</v>
          </cell>
          <cell r="X709" t="str">
            <v>EUR</v>
          </cell>
          <cell r="Y709">
            <v>44985</v>
          </cell>
          <cell r="Z709">
            <v>44011</v>
          </cell>
          <cell r="AA709" t="str">
            <v>February 2023</v>
          </cell>
          <cell r="AB709">
            <v>111.36</v>
          </cell>
          <cell r="AD709">
            <v>111.36</v>
          </cell>
          <cell r="AE709">
            <v>136332075.28</v>
          </cell>
          <cell r="AF709" t="str">
            <v>136332075.28</v>
          </cell>
        </row>
        <row r="710">
          <cell r="F710" t="str">
            <v>FR0013510328</v>
          </cell>
          <cell r="G710" t="str">
            <v>44128</v>
          </cell>
          <cell r="H710" t="str">
            <v>178392</v>
          </cell>
          <cell r="J710" t="str">
            <v>Share</v>
          </cell>
          <cell r="K710" t="str">
            <v>PRUD30</v>
          </cell>
          <cell r="L710" t="str">
            <v>BNP Paribas Perspectives ModÃ¤ËrÃ¤Ë 2028-2030</v>
          </cell>
          <cell r="M710" t="str">
            <v>Classic Share</v>
          </cell>
          <cell r="N710" t="str">
            <v>C</v>
          </cell>
          <cell r="O710">
            <v>8.0324428619E-3</v>
          </cell>
          <cell r="P710" t="str">
            <v>N</v>
          </cell>
          <cell r="T710" t="str">
            <v>No BM</v>
          </cell>
          <cell r="U710" t="str">
            <v>No BM</v>
          </cell>
          <cell r="W710" t="str">
            <v>EUR</v>
          </cell>
          <cell r="X710" t="str">
            <v>EUR</v>
          </cell>
          <cell r="Y710">
            <v>44985</v>
          </cell>
          <cell r="Z710">
            <v>44098</v>
          </cell>
          <cell r="AA710" t="str">
            <v>February 2023</v>
          </cell>
          <cell r="AB710">
            <v>93.1631</v>
          </cell>
          <cell r="AD710">
            <v>8524322.0800000001</v>
          </cell>
          <cell r="AE710">
            <v>17908972.559999999</v>
          </cell>
          <cell r="AF710" t="str">
            <v>17908972.56</v>
          </cell>
        </row>
        <row r="711">
          <cell r="F711" t="str">
            <v>FR0013510336</v>
          </cell>
          <cell r="G711" t="str">
            <v>44130</v>
          </cell>
          <cell r="H711" t="str">
            <v>178392</v>
          </cell>
          <cell r="J711" t="str">
            <v>Share</v>
          </cell>
          <cell r="K711" t="str">
            <v>PRUD30</v>
          </cell>
          <cell r="L711" t="str">
            <v>BNP Paribas Perspectives ModÃ¤ËrÃ¤Ë 2028-2030</v>
          </cell>
          <cell r="M711" t="str">
            <v>I share</v>
          </cell>
          <cell r="N711" t="str">
            <v>C</v>
          </cell>
          <cell r="O711">
            <v>5.0125888488E-3</v>
          </cell>
          <cell r="P711" t="str">
            <v>N</v>
          </cell>
          <cell r="T711" t="str">
            <v>No BM</v>
          </cell>
          <cell r="U711" t="str">
            <v>No BM</v>
          </cell>
          <cell r="W711" t="str">
            <v>EUR</v>
          </cell>
          <cell r="X711" t="str">
            <v>EUR</v>
          </cell>
          <cell r="Y711">
            <v>44985</v>
          </cell>
          <cell r="Z711">
            <v>44098</v>
          </cell>
          <cell r="AA711" t="str">
            <v>February 2023</v>
          </cell>
          <cell r="AB711">
            <v>93.846500000000006</v>
          </cell>
          <cell r="AD711">
            <v>9384650.4800000004</v>
          </cell>
          <cell r="AE711">
            <v>17908972.559999999</v>
          </cell>
          <cell r="AF711" t="str">
            <v>17908972.56</v>
          </cell>
        </row>
        <row r="712">
          <cell r="F712" t="str">
            <v>FR0013510351</v>
          </cell>
          <cell r="G712" t="str">
            <v>44116</v>
          </cell>
          <cell r="H712" t="str">
            <v>178394</v>
          </cell>
          <cell r="J712" t="str">
            <v>Share</v>
          </cell>
          <cell r="K712" t="str">
            <v>PRUD24</v>
          </cell>
          <cell r="L712" t="str">
            <v>BNP Paribas Perspectives ModÃ¤ËrÃ¤Ë 2022-2024</v>
          </cell>
          <cell r="M712" t="str">
            <v>Classic Share</v>
          </cell>
          <cell r="N712" t="str">
            <v>C</v>
          </cell>
          <cell r="O712">
            <v>5.0126516510000003E-3</v>
          </cell>
          <cell r="P712" t="str">
            <v>N</v>
          </cell>
          <cell r="T712" t="str">
            <v>No BM</v>
          </cell>
          <cell r="U712" t="str">
            <v>No BM</v>
          </cell>
          <cell r="W712" t="str">
            <v>EUR</v>
          </cell>
          <cell r="X712" t="str">
            <v>EUR</v>
          </cell>
          <cell r="Y712">
            <v>44985</v>
          </cell>
          <cell r="Z712">
            <v>44098</v>
          </cell>
          <cell r="AA712" t="str">
            <v>February 2023</v>
          </cell>
          <cell r="AB712">
            <v>94.960400000000007</v>
          </cell>
          <cell r="AD712">
            <v>12704866.460000001</v>
          </cell>
          <cell r="AE712">
            <v>22232340.879999999</v>
          </cell>
          <cell r="AF712" t="str">
            <v>22232340.88</v>
          </cell>
        </row>
        <row r="713">
          <cell r="F713" t="str">
            <v>FR0013510369</v>
          </cell>
          <cell r="G713" t="str">
            <v>44132</v>
          </cell>
          <cell r="H713" t="str">
            <v>178394</v>
          </cell>
          <cell r="J713" t="str">
            <v>Share</v>
          </cell>
          <cell r="K713" t="str">
            <v>PRUD24</v>
          </cell>
          <cell r="L713" t="str">
            <v>BNP Paribas Perspectives ModÃ¤ËrÃ¤Ë 2022-2024</v>
          </cell>
          <cell r="M713" t="str">
            <v>I share</v>
          </cell>
          <cell r="N713" t="str">
            <v>C</v>
          </cell>
          <cell r="O713">
            <v>3.5061654166999999E-3</v>
          </cell>
          <cell r="P713" t="str">
            <v>N</v>
          </cell>
          <cell r="T713" t="str">
            <v>No BM</v>
          </cell>
          <cell r="U713" t="str">
            <v>No BM</v>
          </cell>
          <cell r="W713" t="str">
            <v>EUR</v>
          </cell>
          <cell r="X713" t="str">
            <v>EUR</v>
          </cell>
          <cell r="Y713">
            <v>44985</v>
          </cell>
          <cell r="Z713">
            <v>44098</v>
          </cell>
          <cell r="AA713" t="str">
            <v>February 2023</v>
          </cell>
          <cell r="AB713">
            <v>95.273700000000005</v>
          </cell>
          <cell r="AD713">
            <v>9527374.8200000003</v>
          </cell>
          <cell r="AE713">
            <v>22232340.879999999</v>
          </cell>
          <cell r="AF713" t="str">
            <v>22232340.88</v>
          </cell>
        </row>
        <row r="714">
          <cell r="F714" t="str">
            <v>FR0013510377</v>
          </cell>
          <cell r="G714" t="str">
            <v>44131</v>
          </cell>
          <cell r="H714" t="str">
            <v>178394</v>
          </cell>
          <cell r="J714" t="str">
            <v>Share</v>
          </cell>
          <cell r="K714" t="str">
            <v>PRUD24</v>
          </cell>
          <cell r="L714" t="str">
            <v>BNP Paribas Perspectives ModÃ¤ËrÃ¤Ë 2022-2024</v>
          </cell>
          <cell r="M714" t="str">
            <v>Share X</v>
          </cell>
          <cell r="N714" t="str">
            <v>C</v>
          </cell>
          <cell r="P714" t="str">
            <v>N</v>
          </cell>
          <cell r="T714" t="str">
            <v>No BM</v>
          </cell>
          <cell r="U714" t="str">
            <v>No BM</v>
          </cell>
          <cell r="W714" t="str">
            <v>EUR</v>
          </cell>
          <cell r="X714" t="str">
            <v>EUR</v>
          </cell>
          <cell r="Y714">
            <v>44985</v>
          </cell>
          <cell r="Z714">
            <v>44741</v>
          </cell>
          <cell r="AA714" t="str">
            <v>February 2023</v>
          </cell>
          <cell r="AB714">
            <v>99.6</v>
          </cell>
          <cell r="AD714">
            <v>99.6</v>
          </cell>
          <cell r="AE714">
            <v>22232340.879999999</v>
          </cell>
          <cell r="AF714" t="str">
            <v>22232340.88</v>
          </cell>
        </row>
        <row r="715">
          <cell r="F715" t="str">
            <v>FR0013510609</v>
          </cell>
          <cell r="G715" t="str">
            <v>44133</v>
          </cell>
          <cell r="H715" t="str">
            <v>178393</v>
          </cell>
          <cell r="J715" t="str">
            <v>Share</v>
          </cell>
          <cell r="K715" t="str">
            <v>PRUD27</v>
          </cell>
          <cell r="L715" t="str">
            <v>BNP Paribas Perspectives ModÃ¤ËrÃ¤Ë 2025-2027</v>
          </cell>
          <cell r="M715" t="str">
            <v>Classic Share</v>
          </cell>
          <cell r="N715" t="str">
            <v>C</v>
          </cell>
          <cell r="O715">
            <v>7.0262980801999997E-3</v>
          </cell>
          <cell r="P715" t="str">
            <v>N</v>
          </cell>
          <cell r="T715" t="str">
            <v>No BM</v>
          </cell>
          <cell r="U715" t="str">
            <v>No BM</v>
          </cell>
          <cell r="W715" t="str">
            <v>EUR</v>
          </cell>
          <cell r="X715" t="str">
            <v>EUR</v>
          </cell>
          <cell r="Y715">
            <v>44985</v>
          </cell>
          <cell r="Z715">
            <v>44098</v>
          </cell>
          <cell r="AA715" t="str">
            <v>February 2023</v>
          </cell>
          <cell r="AB715">
            <v>93.771299999999997</v>
          </cell>
          <cell r="AD715">
            <v>13550968.91</v>
          </cell>
          <cell r="AE715">
            <v>22983339.5</v>
          </cell>
          <cell r="AF715" t="str">
            <v>22983339.5</v>
          </cell>
        </row>
        <row r="716">
          <cell r="F716" t="str">
            <v>FR0013510617</v>
          </cell>
          <cell r="G716" t="str">
            <v>44135</v>
          </cell>
          <cell r="H716" t="str">
            <v>178393</v>
          </cell>
          <cell r="J716" t="str">
            <v>Share</v>
          </cell>
          <cell r="K716" t="str">
            <v>PRUD27</v>
          </cell>
          <cell r="L716" t="str">
            <v>BNP Paribas Perspectives ModÃ¤ËrÃ¤Ë 2025-2027</v>
          </cell>
          <cell r="M716" t="str">
            <v>I share</v>
          </cell>
          <cell r="N716" t="str">
            <v>C</v>
          </cell>
          <cell r="O716">
            <v>4.5101952484000001E-3</v>
          </cell>
          <cell r="P716" t="str">
            <v>N</v>
          </cell>
          <cell r="T716" t="str">
            <v>No BM</v>
          </cell>
          <cell r="U716" t="str">
            <v>No BM</v>
          </cell>
          <cell r="W716" t="str">
            <v>EUR</v>
          </cell>
          <cell r="X716" t="str">
            <v>EUR</v>
          </cell>
          <cell r="Y716">
            <v>44985</v>
          </cell>
          <cell r="Z716">
            <v>44098</v>
          </cell>
          <cell r="AA716" t="str">
            <v>February 2023</v>
          </cell>
          <cell r="AB716">
            <v>94.323700000000002</v>
          </cell>
          <cell r="AD716">
            <v>9432370.5899999999</v>
          </cell>
          <cell r="AE716">
            <v>22983339.5</v>
          </cell>
          <cell r="AF716" t="str">
            <v>22983339.5</v>
          </cell>
        </row>
        <row r="717">
          <cell r="F717" t="str">
            <v>FR0013510633</v>
          </cell>
          <cell r="G717" t="str">
            <v>44118</v>
          </cell>
          <cell r="H717" t="str">
            <v>178391</v>
          </cell>
          <cell r="J717" t="str">
            <v>Share</v>
          </cell>
          <cell r="K717" t="str">
            <v>PRUD33</v>
          </cell>
          <cell r="L717" t="str">
            <v>BNP Paribas Perspectives ModÃ¤ËrÃ¤Ë 2031-2033</v>
          </cell>
          <cell r="M717" t="str">
            <v>Classic Share</v>
          </cell>
          <cell r="N717" t="str">
            <v>C</v>
          </cell>
          <cell r="O717">
            <v>9.1579898652000002E-3</v>
          </cell>
          <cell r="P717" t="str">
            <v>N</v>
          </cell>
          <cell r="T717" t="str">
            <v>No BM</v>
          </cell>
          <cell r="U717" t="str">
            <v>No BM</v>
          </cell>
          <cell r="W717" t="str">
            <v>EUR</v>
          </cell>
          <cell r="X717" t="str">
            <v>EUR</v>
          </cell>
          <cell r="Y717">
            <v>44957</v>
          </cell>
          <cell r="Z717">
            <v>44098</v>
          </cell>
          <cell r="AA717" t="str">
            <v>January 2023</v>
          </cell>
          <cell r="AB717">
            <v>92.89</v>
          </cell>
          <cell r="AD717">
            <v>5857542.4299999997</v>
          </cell>
          <cell r="AE717">
            <v>15226193.369999999</v>
          </cell>
          <cell r="AF717" t="str">
            <v>15226193.37</v>
          </cell>
        </row>
        <row r="718">
          <cell r="F718" t="str">
            <v>FR0013510807</v>
          </cell>
          <cell r="G718" t="str">
            <v>44125</v>
          </cell>
          <cell r="H718" t="str">
            <v>178391</v>
          </cell>
          <cell r="J718" t="str">
            <v>Share</v>
          </cell>
          <cell r="K718" t="str">
            <v>PRUD33</v>
          </cell>
          <cell r="L718" t="str">
            <v>BNP Paribas Perspectives ModÃ¤ËrÃ¤Ë 2031-2033</v>
          </cell>
          <cell r="M718" t="str">
            <v>I share</v>
          </cell>
          <cell r="N718" t="str">
            <v>C</v>
          </cell>
          <cell r="O718">
            <v>5.5152350759000001E-3</v>
          </cell>
          <cell r="P718" t="str">
            <v>N</v>
          </cell>
          <cell r="T718" t="str">
            <v>No BM</v>
          </cell>
          <cell r="U718" t="str">
            <v>No BM</v>
          </cell>
          <cell r="W718" t="str">
            <v>EUR</v>
          </cell>
          <cell r="X718" t="str">
            <v>EUR</v>
          </cell>
          <cell r="Y718">
            <v>44957</v>
          </cell>
          <cell r="Z718">
            <v>44098</v>
          </cell>
          <cell r="AA718" t="str">
            <v>January 2023</v>
          </cell>
          <cell r="AB718">
            <v>93.68</v>
          </cell>
          <cell r="AD718">
            <v>9368650.9399999995</v>
          </cell>
          <cell r="AE718">
            <v>15226193.369999999</v>
          </cell>
          <cell r="AF718" t="str">
            <v>15226193.37</v>
          </cell>
        </row>
        <row r="719">
          <cell r="F719" t="str">
            <v>FR0013510831</v>
          </cell>
          <cell r="G719" t="str">
            <v>44079</v>
          </cell>
          <cell r="H719" t="str">
            <v>178390</v>
          </cell>
          <cell r="J719" t="str">
            <v>Share</v>
          </cell>
          <cell r="K719" t="str">
            <v>PRUD36</v>
          </cell>
          <cell r="L719" t="str">
            <v>BNP Paribas Perspectives ModÃ¤ËrÃ¤Ë 2034-2036</v>
          </cell>
          <cell r="M719" t="str">
            <v>Classic Share</v>
          </cell>
          <cell r="N719" t="str">
            <v>C</v>
          </cell>
          <cell r="O719">
            <v>1.1061464832800001E-2</v>
          </cell>
          <cell r="P719" t="str">
            <v>N</v>
          </cell>
          <cell r="T719" t="str">
            <v>No BM</v>
          </cell>
          <cell r="U719" t="str">
            <v>No BM</v>
          </cell>
          <cell r="W719" t="str">
            <v>EUR</v>
          </cell>
          <cell r="X719" t="str">
            <v>EUR</v>
          </cell>
          <cell r="Y719">
            <v>44985</v>
          </cell>
          <cell r="Z719">
            <v>44098</v>
          </cell>
          <cell r="AA719" t="str">
            <v>February 2023</v>
          </cell>
          <cell r="AB719">
            <v>92.801900000000003</v>
          </cell>
          <cell r="AD719">
            <v>5526275.6799999997</v>
          </cell>
          <cell r="AE719">
            <v>14918135.98</v>
          </cell>
          <cell r="AF719" t="str">
            <v>14918135.98</v>
          </cell>
        </row>
        <row r="720">
          <cell r="F720" t="str">
            <v>FR0013510849</v>
          </cell>
          <cell r="G720" t="str">
            <v>44080</v>
          </cell>
          <cell r="H720" t="str">
            <v>178390</v>
          </cell>
          <cell r="J720" t="str">
            <v>Share</v>
          </cell>
          <cell r="K720" t="str">
            <v>PRUD36</v>
          </cell>
          <cell r="L720" t="str">
            <v>BNP Paribas Perspectives ModÃ¤ËrÃ¤Ë 2034-2036</v>
          </cell>
          <cell r="M720" t="str">
            <v>I share</v>
          </cell>
          <cell r="N720" t="str">
            <v>C</v>
          </cell>
          <cell r="O720">
            <v>6.0181340571999996E-3</v>
          </cell>
          <cell r="P720" t="str">
            <v>N</v>
          </cell>
          <cell r="T720" t="str">
            <v>No BM</v>
          </cell>
          <cell r="U720" t="str">
            <v>No BM</v>
          </cell>
          <cell r="W720" t="str">
            <v>EUR</v>
          </cell>
          <cell r="X720" t="str">
            <v>EUR</v>
          </cell>
          <cell r="Y720">
            <v>44985</v>
          </cell>
          <cell r="Z720">
            <v>44098</v>
          </cell>
          <cell r="AA720" t="str">
            <v>February 2023</v>
          </cell>
          <cell r="AB720">
            <v>93.918599999999998</v>
          </cell>
          <cell r="AD720">
            <v>9391860.3000000007</v>
          </cell>
          <cell r="AE720">
            <v>14918135.98</v>
          </cell>
          <cell r="AF720" t="str">
            <v>14918135.98</v>
          </cell>
        </row>
        <row r="721">
          <cell r="F721" t="str">
            <v>FR0013510872</v>
          </cell>
          <cell r="G721" t="str">
            <v>44085</v>
          </cell>
          <cell r="H721" t="str">
            <v>178389</v>
          </cell>
          <cell r="J721" t="str">
            <v>Share</v>
          </cell>
          <cell r="K721" t="str">
            <v>PRUDLT</v>
          </cell>
          <cell r="L721" t="str">
            <v>BNP Paribas Perspectives ModÃ¤ËrÃ¤Ë Long Terme</v>
          </cell>
          <cell r="M721" t="str">
            <v>Classic Share</v>
          </cell>
          <cell r="N721" t="str">
            <v>C</v>
          </cell>
          <cell r="O721">
            <v>1.1065382854299999E-2</v>
          </cell>
          <cell r="P721" t="str">
            <v>N</v>
          </cell>
          <cell r="T721" t="str">
            <v>No BM</v>
          </cell>
          <cell r="U721" t="str">
            <v>No BM</v>
          </cell>
          <cell r="W721" t="str">
            <v>EUR</v>
          </cell>
          <cell r="X721" t="str">
            <v>EUR</v>
          </cell>
          <cell r="Y721">
            <v>44985</v>
          </cell>
          <cell r="Z721">
            <v>44098</v>
          </cell>
          <cell r="AA721" t="str">
            <v>February 2023</v>
          </cell>
          <cell r="AB721">
            <v>95.980800000000002</v>
          </cell>
          <cell r="AD721">
            <v>9362802.4700000007</v>
          </cell>
          <cell r="AE721">
            <v>19077426.670000002</v>
          </cell>
          <cell r="AF721" t="str">
            <v>19077426.67</v>
          </cell>
        </row>
        <row r="722">
          <cell r="F722" t="str">
            <v>FR0013510880</v>
          </cell>
          <cell r="G722" t="str">
            <v>44084</v>
          </cell>
          <cell r="H722" t="str">
            <v>178389</v>
          </cell>
          <cell r="J722" t="str">
            <v>Share</v>
          </cell>
          <cell r="K722" t="str">
            <v>PRUDLT</v>
          </cell>
          <cell r="L722" t="str">
            <v>BNP Paribas Perspectives ModÃ¤ËrÃ¤Ë Long Terme</v>
          </cell>
          <cell r="M722" t="str">
            <v>I share</v>
          </cell>
          <cell r="N722" t="str">
            <v>C</v>
          </cell>
          <cell r="O722">
            <v>6.0181340571999996E-3</v>
          </cell>
          <cell r="P722" t="str">
            <v>N</v>
          </cell>
          <cell r="T722" t="str">
            <v>No BM</v>
          </cell>
          <cell r="U722" t="str">
            <v>No BM</v>
          </cell>
          <cell r="W722" t="str">
            <v>EUR</v>
          </cell>
          <cell r="X722" t="str">
            <v>EUR</v>
          </cell>
          <cell r="Y722">
            <v>44985</v>
          </cell>
          <cell r="Z722">
            <v>44098</v>
          </cell>
          <cell r="AA722" t="str">
            <v>February 2023</v>
          </cell>
          <cell r="AB722">
            <v>97.146199999999993</v>
          </cell>
          <cell r="AD722">
            <v>9714624.1999999993</v>
          </cell>
          <cell r="AE722">
            <v>19077426.670000002</v>
          </cell>
          <cell r="AF722" t="str">
            <v>19077426.67</v>
          </cell>
        </row>
        <row r="723">
          <cell r="F723" t="str">
            <v>FR0013512050</v>
          </cell>
          <cell r="G723" t="str">
            <v>44162</v>
          </cell>
          <cell r="H723" t="str">
            <v>179210</v>
          </cell>
          <cell r="J723" t="str">
            <v>Share</v>
          </cell>
          <cell r="K723" t="str">
            <v>MONY</v>
          </cell>
          <cell r="L723" t="str">
            <v>HARMONY PRIME</v>
          </cell>
          <cell r="M723" t="str">
            <v>Classic Share</v>
          </cell>
          <cell r="N723" t="str">
            <v>C</v>
          </cell>
          <cell r="O723">
            <v>7.0208398036999999E-3</v>
          </cell>
          <cell r="P723" t="str">
            <v>N</v>
          </cell>
          <cell r="Q723" t="str">
            <v>179281</v>
          </cell>
          <cell r="T723" t="str">
            <v>Bench Eurostat Eurozone HICP ex Tobacco - Performance BM</v>
          </cell>
          <cell r="U723" t="str">
            <v>No Benchmark</v>
          </cell>
          <cell r="W723" t="str">
            <v>EUR</v>
          </cell>
          <cell r="X723" t="str">
            <v>EUR</v>
          </cell>
          <cell r="Y723">
            <v>44957</v>
          </cell>
          <cell r="Z723">
            <v>44172</v>
          </cell>
          <cell r="AA723" t="str">
            <v>January 2023</v>
          </cell>
          <cell r="AB723">
            <v>999.11</v>
          </cell>
          <cell r="AD723">
            <v>119966753.54000001</v>
          </cell>
          <cell r="AE723">
            <v>413347198.94</v>
          </cell>
          <cell r="AF723" t="str">
            <v>413347198.94</v>
          </cell>
        </row>
        <row r="724">
          <cell r="F724" t="str">
            <v>FR0013512068</v>
          </cell>
          <cell r="G724" t="str">
            <v>44190</v>
          </cell>
          <cell r="H724" t="str">
            <v>179210</v>
          </cell>
          <cell r="J724" t="str">
            <v>Share</v>
          </cell>
          <cell r="K724" t="str">
            <v>MONY</v>
          </cell>
          <cell r="L724" t="str">
            <v>HARMONY PRIME</v>
          </cell>
          <cell r="M724" t="str">
            <v>A Share</v>
          </cell>
          <cell r="N724" t="str">
            <v>C</v>
          </cell>
          <cell r="O724">
            <v>7.0205184872999997E-3</v>
          </cell>
          <cell r="P724" t="str">
            <v>N</v>
          </cell>
          <cell r="Q724" t="str">
            <v>179281</v>
          </cell>
          <cell r="T724" t="str">
            <v>Bench Eurostat Eurozone HICP ex Tobacco - Performance BM</v>
          </cell>
          <cell r="U724" t="str">
            <v>No Benchmark</v>
          </cell>
          <cell r="W724" t="str">
            <v>EUR</v>
          </cell>
          <cell r="X724" t="str">
            <v>EUR</v>
          </cell>
          <cell r="Y724">
            <v>44957</v>
          </cell>
          <cell r="Z724">
            <v>44172</v>
          </cell>
          <cell r="AA724" t="str">
            <v>January 2023</v>
          </cell>
          <cell r="AB724">
            <v>999.12</v>
          </cell>
          <cell r="AD724">
            <v>102444644.23999999</v>
          </cell>
          <cell r="AE724">
            <v>413347198.94</v>
          </cell>
          <cell r="AF724" t="str">
            <v>413347198.94</v>
          </cell>
        </row>
        <row r="725">
          <cell r="F725" t="str">
            <v>FR0013512076</v>
          </cell>
          <cell r="G725" t="str">
            <v>44160</v>
          </cell>
          <cell r="H725" t="str">
            <v>179210</v>
          </cell>
          <cell r="J725" t="str">
            <v>Share</v>
          </cell>
          <cell r="K725" t="str">
            <v>MONY</v>
          </cell>
          <cell r="L725" t="str">
            <v>HARMONY PRIME</v>
          </cell>
          <cell r="M725" t="str">
            <v>I plus Share</v>
          </cell>
          <cell r="N725" t="str">
            <v>C</v>
          </cell>
          <cell r="O725">
            <v>3.4970794600999999E-3</v>
          </cell>
          <cell r="P725" t="str">
            <v>N</v>
          </cell>
          <cell r="Q725" t="str">
            <v>179281</v>
          </cell>
          <cell r="T725" t="str">
            <v>Bench Eurostat Eurozone HICP ex Tobacco - Performance BM</v>
          </cell>
          <cell r="U725" t="str">
            <v>No Benchmark</v>
          </cell>
          <cell r="W725" t="str">
            <v>EUR</v>
          </cell>
          <cell r="X725" t="str">
            <v>EUR</v>
          </cell>
          <cell r="Y725">
            <v>44957</v>
          </cell>
          <cell r="Z725">
            <v>44225</v>
          </cell>
          <cell r="AA725" t="str">
            <v>January 2023</v>
          </cell>
          <cell r="AB725">
            <v>1001.88</v>
          </cell>
          <cell r="AD725">
            <v>107002640.89</v>
          </cell>
          <cell r="AE725">
            <v>413347198.94</v>
          </cell>
          <cell r="AF725" t="str">
            <v>413347198.94</v>
          </cell>
        </row>
        <row r="726">
          <cell r="F726" t="str">
            <v>FR0013512084</v>
          </cell>
          <cell r="G726" t="str">
            <v>44161</v>
          </cell>
          <cell r="H726" t="str">
            <v>179210</v>
          </cell>
          <cell r="J726" t="str">
            <v>Share</v>
          </cell>
          <cell r="K726" t="str">
            <v>MONY</v>
          </cell>
          <cell r="L726" t="str">
            <v>HARMONY PRIME</v>
          </cell>
          <cell r="M726" t="str">
            <v>P share</v>
          </cell>
          <cell r="N726" t="str">
            <v>C</v>
          </cell>
          <cell r="O726">
            <v>4.7016660666E-3</v>
          </cell>
          <cell r="P726" t="str">
            <v>N</v>
          </cell>
          <cell r="Q726" t="str">
            <v>179281</v>
          </cell>
          <cell r="T726" t="str">
            <v>Bench Eurostat Eurozone HICP ex Tobacco - Performance BM</v>
          </cell>
          <cell r="U726" t="str">
            <v>No Benchmark</v>
          </cell>
          <cell r="W726" t="str">
            <v>EUR</v>
          </cell>
          <cell r="X726" t="str">
            <v>EUR</v>
          </cell>
          <cell r="Y726">
            <v>44957</v>
          </cell>
          <cell r="Z726">
            <v>44172</v>
          </cell>
          <cell r="AA726" t="str">
            <v>January 2023</v>
          </cell>
          <cell r="AB726">
            <v>1004.24</v>
          </cell>
          <cell r="AD726">
            <v>3388788.46</v>
          </cell>
          <cell r="AE726">
            <v>413347198.94</v>
          </cell>
          <cell r="AF726" t="str">
            <v>413347198.94</v>
          </cell>
        </row>
        <row r="727">
          <cell r="F727" t="str">
            <v>FR0013512092</v>
          </cell>
          <cell r="G727" t="str">
            <v>44163</v>
          </cell>
          <cell r="H727" t="str">
            <v>179210</v>
          </cell>
          <cell r="J727" t="str">
            <v>Share</v>
          </cell>
          <cell r="K727" t="str">
            <v>MONY</v>
          </cell>
          <cell r="L727" t="str">
            <v>HARMONY PRIME</v>
          </cell>
          <cell r="M727" t="str">
            <v>Share X</v>
          </cell>
          <cell r="N727" t="str">
            <v>C</v>
          </cell>
          <cell r="O727">
            <v>1.5011448197E-3</v>
          </cell>
          <cell r="P727" t="str">
            <v>N</v>
          </cell>
          <cell r="Q727" t="str">
            <v>179281</v>
          </cell>
          <cell r="T727" t="str">
            <v>Bench Eurostat Eurozone HICP ex Tobacco - Performance BM</v>
          </cell>
          <cell r="U727" t="str">
            <v>No Benchmark</v>
          </cell>
          <cell r="W727" t="str">
            <v>EUR</v>
          </cell>
          <cell r="X727" t="str">
            <v>EUR</v>
          </cell>
          <cell r="Y727">
            <v>44957</v>
          </cell>
          <cell r="Z727">
            <v>44172</v>
          </cell>
          <cell r="AA727" t="str">
            <v>January 2023</v>
          </cell>
          <cell r="AB727">
            <v>1011.09</v>
          </cell>
          <cell r="AD727">
            <v>80543381.849999994</v>
          </cell>
          <cell r="AE727">
            <v>413347198.94</v>
          </cell>
          <cell r="AF727" t="str">
            <v>413347198.94</v>
          </cell>
        </row>
        <row r="728">
          <cell r="F728" t="str">
            <v>FR0013513942</v>
          </cell>
          <cell r="G728" t="str">
            <v>44153</v>
          </cell>
          <cell r="H728" t="str">
            <v>178243</v>
          </cell>
          <cell r="J728" t="str">
            <v>Share</v>
          </cell>
          <cell r="K728" t="str">
            <v>FERA1</v>
          </cell>
          <cell r="L728" t="str">
            <v>AFER CRESCENDO</v>
          </cell>
          <cell r="M728" t="str">
            <v>Classic share Distri</v>
          </cell>
          <cell r="N728" t="str">
            <v>D</v>
          </cell>
          <cell r="O728">
            <v>1.35920363442E-2</v>
          </cell>
          <cell r="P728" t="str">
            <v>N</v>
          </cell>
          <cell r="T728" t="str">
            <v>No BM</v>
          </cell>
          <cell r="U728" t="str">
            <v>No BM</v>
          </cell>
          <cell r="W728" t="str">
            <v>EUR</v>
          </cell>
          <cell r="X728" t="str">
            <v>EUR</v>
          </cell>
          <cell r="Y728">
            <v>44985</v>
          </cell>
          <cell r="Z728">
            <v>44127</v>
          </cell>
          <cell r="AA728" t="str">
            <v>February 2023</v>
          </cell>
          <cell r="AB728">
            <v>95.4</v>
          </cell>
          <cell r="AD728">
            <v>120116854.25</v>
          </cell>
          <cell r="AE728">
            <v>120116854.25</v>
          </cell>
          <cell r="AF728" t="str">
            <v>120116854.25</v>
          </cell>
        </row>
        <row r="729">
          <cell r="F729" t="str">
            <v>FR0013515947</v>
          </cell>
          <cell r="G729" t="str">
            <v>44141</v>
          </cell>
          <cell r="H729" t="str">
            <v>6550</v>
          </cell>
          <cell r="J729" t="str">
            <v>Share</v>
          </cell>
          <cell r="K729" t="str">
            <v>OBLILT</v>
          </cell>
          <cell r="L729" t="str">
            <v>BNP PARIBAS OBLI LONG TERME</v>
          </cell>
          <cell r="M729" t="str">
            <v>I share</v>
          </cell>
          <cell r="N729" t="str">
            <v>C</v>
          </cell>
          <cell r="O729">
            <v>6.5014846380000001E-3</v>
          </cell>
          <cell r="P729" t="str">
            <v>N</v>
          </cell>
          <cell r="Q729" t="str">
            <v>5659</v>
          </cell>
          <cell r="R729" t="str">
            <v>194280</v>
          </cell>
          <cell r="T729" t="str">
            <v>BLOOMBERG BARCLAYS EURO AGG&gt;06/03&gt; EUROMTS</v>
          </cell>
          <cell r="U729" t="str">
            <v>Bloomberg Barclays Euro Aggregate (RI)</v>
          </cell>
          <cell r="V729" t="str">
            <v>Official Benchmark</v>
          </cell>
          <cell r="W729" t="str">
            <v>EUR</v>
          </cell>
          <cell r="X729" t="str">
            <v>EUR</v>
          </cell>
          <cell r="Y729">
            <v>44985</v>
          </cell>
          <cell r="Z729">
            <v>44111</v>
          </cell>
          <cell r="AA729" t="str">
            <v>February 2023</v>
          </cell>
          <cell r="AB729">
            <v>820.78</v>
          </cell>
          <cell r="AD729">
            <v>112995629.26000001</v>
          </cell>
          <cell r="AE729">
            <v>195506184.90000001</v>
          </cell>
          <cell r="AF729" t="str">
            <v>195506184.9</v>
          </cell>
        </row>
        <row r="730">
          <cell r="F730" t="str">
            <v>FR0013518347</v>
          </cell>
          <cell r="G730" t="str">
            <v>44288</v>
          </cell>
          <cell r="H730" t="str">
            <v>20009</v>
          </cell>
          <cell r="J730" t="str">
            <v>Share</v>
          </cell>
          <cell r="K730" t="str">
            <v>MULTI</v>
          </cell>
          <cell r="L730" t="str">
            <v>MULTIPAR GREEN BOND</v>
          </cell>
          <cell r="N730" t="str">
            <v>C</v>
          </cell>
          <cell r="O730">
            <v>3.5181909375E-3</v>
          </cell>
          <cell r="P730" t="str">
            <v>N</v>
          </cell>
          <cell r="Q730" t="str">
            <v>22587</v>
          </cell>
          <cell r="R730" t="str">
            <v>195025</v>
          </cell>
          <cell r="T730" t="str">
            <v>BLOOMBERG BARCLAYS GLOBAL AGG&gt;0214</v>
          </cell>
          <cell r="U730" t="str">
            <v>Bloomberg Barclays MSCI Global Green Bond Index (Hedged in EUR) (RI)</v>
          </cell>
          <cell r="V730" t="str">
            <v>Official Benchmark</v>
          </cell>
          <cell r="W730" t="str">
            <v>EUR</v>
          </cell>
          <cell r="X730" t="str">
            <v>EUR</v>
          </cell>
          <cell r="Y730">
            <v>44985</v>
          </cell>
          <cell r="Z730">
            <v>44195</v>
          </cell>
          <cell r="AA730" t="str">
            <v>February 2023</v>
          </cell>
          <cell r="AB730">
            <v>13.1669</v>
          </cell>
          <cell r="AD730">
            <v>3831877.56</v>
          </cell>
          <cell r="AE730">
            <v>38287885.25</v>
          </cell>
          <cell r="AF730" t="str">
            <v>38287885.25</v>
          </cell>
        </row>
        <row r="731">
          <cell r="F731" t="str">
            <v>FR0013519220</v>
          </cell>
          <cell r="G731" t="str">
            <v>44287</v>
          </cell>
          <cell r="H731" t="str">
            <v>121647</v>
          </cell>
          <cell r="J731" t="str">
            <v>Share</v>
          </cell>
          <cell r="K731" t="str">
            <v>MULECP</v>
          </cell>
          <cell r="L731" t="str">
            <v>MULTIMANAGERS EQUILIBRE - CARMIGNAC PATRIMOINE</v>
          </cell>
          <cell r="N731" t="str">
            <v>C</v>
          </cell>
          <cell r="O731">
            <v>1.6945581979999999E-3</v>
          </cell>
          <cell r="P731" t="str">
            <v>N</v>
          </cell>
          <cell r="Q731" t="str">
            <v>119893</v>
          </cell>
          <cell r="R731" t="str">
            <v>194572</v>
          </cell>
          <cell r="T731" t="str">
            <v>BENCH MULTIMANAGERS EQUILIBRE CARMIGNAC PATRIMOINE</v>
          </cell>
          <cell r="U731" t="str">
            <v>40% MSCI AC World (Free) (USD) NR + 40% ICE BofA Global Government (USD) RI + 20% Cash Index Euro Short Term Rate (EUR) RI 365 Days</v>
          </cell>
          <cell r="V731" t="str">
            <v>Official Benchmark</v>
          </cell>
          <cell r="W731" t="str">
            <v>EUR</v>
          </cell>
          <cell r="X731" t="str">
            <v>EUR</v>
          </cell>
          <cell r="Y731">
            <v>44985</v>
          </cell>
          <cell r="Z731">
            <v>44195</v>
          </cell>
          <cell r="AA731" t="str">
            <v>February 2023</v>
          </cell>
          <cell r="AB731">
            <v>12.76</v>
          </cell>
          <cell r="AD731">
            <v>12.76</v>
          </cell>
          <cell r="AE731">
            <v>64501605.590000004</v>
          </cell>
          <cell r="AF731" t="str">
            <v>64501605.59</v>
          </cell>
        </row>
        <row r="732">
          <cell r="F732" t="str">
            <v>FR0013519238</v>
          </cell>
          <cell r="G732" t="str">
            <v>44368</v>
          </cell>
          <cell r="H732" t="str">
            <v>22606</v>
          </cell>
          <cell r="J732" t="str">
            <v>Share</v>
          </cell>
          <cell r="K732" t="str">
            <v>MACTE</v>
          </cell>
          <cell r="L732" t="str">
            <v>MULTIMANAGERS ACTIONS EURO- SST</v>
          </cell>
          <cell r="N732" t="str">
            <v>C</v>
          </cell>
          <cell r="O732">
            <v>1.49446050473E-2</v>
          </cell>
          <cell r="P732" t="str">
            <v>N</v>
          </cell>
          <cell r="Q732" t="str">
            <v>153887</v>
          </cell>
          <cell r="R732" t="str">
            <v>194251</v>
          </cell>
          <cell r="T732" t="str">
            <v>MSCI EMU (NR)</v>
          </cell>
          <cell r="U732" t="str">
            <v>MSCI EMU (NR)</v>
          </cell>
          <cell r="V732" t="str">
            <v>Official Benchmark</v>
          </cell>
          <cell r="W732" t="str">
            <v>EUR</v>
          </cell>
          <cell r="X732" t="str">
            <v>EUR</v>
          </cell>
          <cell r="Y732">
            <v>44985</v>
          </cell>
          <cell r="Z732">
            <v>44187</v>
          </cell>
          <cell r="AA732" t="str">
            <v>February 2023</v>
          </cell>
          <cell r="AB732">
            <v>15.53</v>
          </cell>
          <cell r="AD732">
            <v>15.53</v>
          </cell>
          <cell r="AE732">
            <v>11319649.84</v>
          </cell>
          <cell r="AF732" t="str">
            <v>11319649.84</v>
          </cell>
        </row>
        <row r="733">
          <cell r="F733" t="str">
            <v>FR0013519246</v>
          </cell>
          <cell r="G733" t="str">
            <v>44495</v>
          </cell>
          <cell r="H733" t="str">
            <v>22605</v>
          </cell>
          <cell r="J733" t="str">
            <v>Share</v>
          </cell>
          <cell r="K733" t="str">
            <v>MACEP</v>
          </cell>
          <cell r="L733" t="str">
            <v>MULTIMANAGERS ACTIONS EUROPE -FIDELITY</v>
          </cell>
          <cell r="N733" t="str">
            <v>C</v>
          </cell>
          <cell r="O733">
            <v>6.9841702643999998E-3</v>
          </cell>
          <cell r="P733" t="str">
            <v>N</v>
          </cell>
          <cell r="Q733" t="str">
            <v>169556</v>
          </cell>
          <cell r="R733" t="str">
            <v>194402</v>
          </cell>
          <cell r="T733" t="str">
            <v>MSCI EUROPE (NR) (EUR)</v>
          </cell>
          <cell r="U733" t="str">
            <v>MSCI Europe (NR)</v>
          </cell>
          <cell r="V733" t="str">
            <v>Official Benchmark</v>
          </cell>
          <cell r="W733" t="str">
            <v>EUR</v>
          </cell>
          <cell r="X733" t="str">
            <v>EUR</v>
          </cell>
          <cell r="Y733">
            <v>44985</v>
          </cell>
          <cell r="Z733">
            <v>44187</v>
          </cell>
          <cell r="AA733" t="str">
            <v>February 2023</v>
          </cell>
          <cell r="AB733">
            <v>20.6538</v>
          </cell>
          <cell r="AD733">
            <v>70737.87</v>
          </cell>
          <cell r="AE733">
            <v>90373779.510000005</v>
          </cell>
          <cell r="AF733" t="str">
            <v>90373779.51</v>
          </cell>
        </row>
        <row r="734">
          <cell r="F734" t="str">
            <v>FR0013523552</v>
          </cell>
          <cell r="G734" t="str">
            <v>44281</v>
          </cell>
          <cell r="H734" t="str">
            <v>147345</v>
          </cell>
          <cell r="J734" t="str">
            <v>Share</v>
          </cell>
          <cell r="K734" t="str">
            <v>MULPRUD</v>
          </cell>
          <cell r="L734" t="str">
            <v>MULTIPAR BNP PARIBAS PERSPECTIVES COURT TERME</v>
          </cell>
          <cell r="N734" t="str">
            <v>C</v>
          </cell>
          <cell r="O734">
            <v>6.0288814696000002E-3</v>
          </cell>
          <cell r="P734" t="str">
            <v>N</v>
          </cell>
          <cell r="T734" t="str">
            <v>No BM</v>
          </cell>
          <cell r="U734" t="str">
            <v>No BM</v>
          </cell>
          <cell r="W734" t="str">
            <v>EUR</v>
          </cell>
          <cell r="X734" t="str">
            <v>EUR</v>
          </cell>
          <cell r="Y734">
            <v>44985</v>
          </cell>
          <cell r="Z734">
            <v>44195</v>
          </cell>
          <cell r="AA734" t="str">
            <v>February 2023</v>
          </cell>
          <cell r="AB734">
            <v>9.7776999999999994</v>
          </cell>
          <cell r="AD734">
            <v>1236768.72</v>
          </cell>
          <cell r="AE734">
            <v>97011311</v>
          </cell>
          <cell r="AF734" t="str">
            <v>97011311</v>
          </cell>
        </row>
        <row r="735">
          <cell r="F735" t="str">
            <v>FR0013523560</v>
          </cell>
          <cell r="G735" t="str">
            <v>44254</v>
          </cell>
          <cell r="H735" t="str">
            <v>177334</v>
          </cell>
          <cell r="J735" t="str">
            <v>Share</v>
          </cell>
          <cell r="K735" t="str">
            <v>MULT</v>
          </cell>
          <cell r="L735" t="str">
            <v>MULTIPAR BNP PARIBAS PERSPECTIVES LONG TERME</v>
          </cell>
          <cell r="N735" t="str">
            <v>C</v>
          </cell>
          <cell r="O735">
            <v>1.2076504419299999E-2</v>
          </cell>
          <cell r="P735" t="str">
            <v>N</v>
          </cell>
          <cell r="T735" t="str">
            <v>No BM</v>
          </cell>
          <cell r="U735" t="str">
            <v>No BM</v>
          </cell>
          <cell r="W735" t="str">
            <v>EUR</v>
          </cell>
          <cell r="X735" t="str">
            <v>EUR</v>
          </cell>
          <cell r="Y735">
            <v>44985</v>
          </cell>
          <cell r="Z735">
            <v>44195</v>
          </cell>
          <cell r="AA735" t="str">
            <v>February 2023</v>
          </cell>
          <cell r="AB735">
            <v>11.0989</v>
          </cell>
          <cell r="AD735">
            <v>3679544.18</v>
          </cell>
          <cell r="AE735">
            <v>29702781.899999999</v>
          </cell>
          <cell r="AF735" t="str">
            <v>29702781.9</v>
          </cell>
        </row>
        <row r="736">
          <cell r="F736" t="str">
            <v>FR0013523578</v>
          </cell>
          <cell r="G736" t="str">
            <v>44280</v>
          </cell>
          <cell r="H736" t="str">
            <v>177335</v>
          </cell>
          <cell r="J736" t="str">
            <v>Share</v>
          </cell>
          <cell r="K736" t="str">
            <v>MU2224</v>
          </cell>
          <cell r="L736" t="str">
            <v>MULTIPAR BNP PARIBAS PERSPECTIVES 2022-2024</v>
          </cell>
          <cell r="N736" t="str">
            <v>C</v>
          </cell>
          <cell r="O736">
            <v>1.5783289488799999E-2</v>
          </cell>
          <cell r="P736" t="str">
            <v>N</v>
          </cell>
          <cell r="T736" t="str">
            <v>No BM</v>
          </cell>
          <cell r="U736" t="str">
            <v>No BM</v>
          </cell>
          <cell r="W736" t="str">
            <v>EUR</v>
          </cell>
          <cell r="X736" t="str">
            <v>EUR</v>
          </cell>
          <cell r="Y736">
            <v>44957</v>
          </cell>
          <cell r="Z736">
            <v>44195</v>
          </cell>
          <cell r="AA736" t="str">
            <v>January 2023</v>
          </cell>
          <cell r="AB736">
            <v>9.7430000000000003</v>
          </cell>
          <cell r="AD736">
            <v>36.51</v>
          </cell>
          <cell r="AE736">
            <v>21706695.199999999</v>
          </cell>
          <cell r="AF736" t="str">
            <v>21706695.2</v>
          </cell>
        </row>
        <row r="737">
          <cell r="F737" t="str">
            <v>FR0013523586</v>
          </cell>
          <cell r="G737" t="str">
            <v>44285</v>
          </cell>
          <cell r="H737" t="str">
            <v>177336</v>
          </cell>
          <cell r="J737" t="str">
            <v>Share</v>
          </cell>
          <cell r="K737" t="str">
            <v>MU2527</v>
          </cell>
          <cell r="L737" t="str">
            <v>MULTIPAR BNP PARIBAS PERSPECTIVES 2025-2027</v>
          </cell>
          <cell r="N737" t="str">
            <v>C</v>
          </cell>
          <cell r="O737">
            <v>1.0035698912100001E-2</v>
          </cell>
          <cell r="P737" t="str">
            <v>N</v>
          </cell>
          <cell r="T737" t="str">
            <v>No BM</v>
          </cell>
          <cell r="U737" t="str">
            <v>No BM</v>
          </cell>
          <cell r="W737" t="str">
            <v>EUR</v>
          </cell>
          <cell r="X737" t="str">
            <v>EUR</v>
          </cell>
          <cell r="Y737">
            <v>44985</v>
          </cell>
          <cell r="Z737">
            <v>44195</v>
          </cell>
          <cell r="AA737" t="str">
            <v>February 2023</v>
          </cell>
          <cell r="AB737">
            <v>9.4376999999999995</v>
          </cell>
          <cell r="AD737">
            <v>613693.36</v>
          </cell>
          <cell r="AE737">
            <v>15913386.75</v>
          </cell>
          <cell r="AF737" t="str">
            <v>15913386.75</v>
          </cell>
        </row>
        <row r="738">
          <cell r="F738" t="str">
            <v>FR0013523594</v>
          </cell>
          <cell r="G738" t="str">
            <v>44283</v>
          </cell>
          <cell r="H738" t="str">
            <v>177337</v>
          </cell>
          <cell r="J738" t="str">
            <v>Share</v>
          </cell>
          <cell r="K738" t="str">
            <v>MU2830</v>
          </cell>
          <cell r="L738" t="str">
            <v>MULTIPAR BNP PARIBAS PERSPECTIVES 2028-2030</v>
          </cell>
          <cell r="N738" t="str">
            <v>C</v>
          </cell>
          <cell r="O738">
            <v>1.2068434538700001E-2</v>
          </cell>
          <cell r="P738" t="str">
            <v>N</v>
          </cell>
          <cell r="T738" t="str">
            <v>No BM</v>
          </cell>
          <cell r="U738" t="str">
            <v>No BM</v>
          </cell>
          <cell r="W738" t="str">
            <v>EUR</v>
          </cell>
          <cell r="X738" t="str">
            <v>EUR</v>
          </cell>
          <cell r="Y738">
            <v>44985</v>
          </cell>
          <cell r="Z738">
            <v>44195</v>
          </cell>
          <cell r="AA738" t="str">
            <v>February 2023</v>
          </cell>
          <cell r="AB738">
            <v>9.6492000000000004</v>
          </cell>
          <cell r="AD738">
            <v>1322757.78</v>
          </cell>
          <cell r="AE738">
            <v>14996718.869999999</v>
          </cell>
          <cell r="AF738" t="str">
            <v>14996718.87</v>
          </cell>
        </row>
        <row r="739">
          <cell r="F739" t="str">
            <v>FR0013523610</v>
          </cell>
          <cell r="G739" t="str">
            <v>44284</v>
          </cell>
          <cell r="H739" t="str">
            <v>177348</v>
          </cell>
          <cell r="J739" t="str">
            <v>Share</v>
          </cell>
          <cell r="K739" t="str">
            <v>MU3133</v>
          </cell>
          <cell r="L739" t="str">
            <v>MULTIPAR BNP PARIBAS PERSPECTIVES 2031-2033</v>
          </cell>
          <cell r="N739" t="str">
            <v>C</v>
          </cell>
          <cell r="O739">
            <v>1.20828131329E-2</v>
          </cell>
          <cell r="P739" t="str">
            <v>N</v>
          </cell>
          <cell r="T739" t="str">
            <v>No BM</v>
          </cell>
          <cell r="U739" t="str">
            <v>No BM</v>
          </cell>
          <cell r="W739" t="str">
            <v>EUR</v>
          </cell>
          <cell r="X739" t="str">
            <v>EUR</v>
          </cell>
          <cell r="Y739">
            <v>44985</v>
          </cell>
          <cell r="Z739">
            <v>44195</v>
          </cell>
          <cell r="AA739" t="str">
            <v>February 2023</v>
          </cell>
          <cell r="AB739">
            <v>10.347</v>
          </cell>
          <cell r="AD739">
            <v>1321425.26</v>
          </cell>
          <cell r="AE739">
            <v>13085115.539999999</v>
          </cell>
          <cell r="AF739" t="str">
            <v>13085115.54</v>
          </cell>
        </row>
        <row r="740">
          <cell r="F740" t="str">
            <v>FR0013523628</v>
          </cell>
          <cell r="G740" t="str">
            <v>44282</v>
          </cell>
          <cell r="H740" t="str">
            <v>177349</v>
          </cell>
          <cell r="J740" t="str">
            <v>Share</v>
          </cell>
          <cell r="K740" t="str">
            <v>MU3436</v>
          </cell>
          <cell r="L740" t="str">
            <v>MULTIPAR BNP PARIBAS PERSPECTIVES 2034-2036</v>
          </cell>
          <cell r="N740" t="str">
            <v>C</v>
          </cell>
          <cell r="O740">
            <v>1.2067299189299999E-2</v>
          </cell>
          <cell r="P740" t="str">
            <v>N</v>
          </cell>
          <cell r="T740" t="str">
            <v>No BM</v>
          </cell>
          <cell r="U740" t="str">
            <v>No BM</v>
          </cell>
          <cell r="W740" t="str">
            <v>EUR</v>
          </cell>
          <cell r="X740" t="str">
            <v>EUR</v>
          </cell>
          <cell r="Y740">
            <v>44985</v>
          </cell>
          <cell r="Z740">
            <v>44195</v>
          </cell>
          <cell r="AA740" t="str">
            <v>February 2023</v>
          </cell>
          <cell r="AB740">
            <v>10.612399999999999</v>
          </cell>
          <cell r="AD740">
            <v>1208077.6000000001</v>
          </cell>
          <cell r="AE740">
            <v>10975322.98</v>
          </cell>
          <cell r="AF740" t="str">
            <v>10975322.98</v>
          </cell>
        </row>
        <row r="741">
          <cell r="F741" t="str">
            <v>FR0013523636</v>
          </cell>
          <cell r="G741" t="str">
            <v>44286</v>
          </cell>
          <cell r="H741" t="str">
            <v>177350</v>
          </cell>
          <cell r="J741" t="str">
            <v>Share</v>
          </cell>
          <cell r="K741" t="str">
            <v>MU3739</v>
          </cell>
          <cell r="L741" t="str">
            <v>MULTIPAR BNP PARIBAS PERSPECTIVES 2037-2039</v>
          </cell>
          <cell r="N741" t="str">
            <v>C</v>
          </cell>
          <cell r="O741">
            <v>1.2076262361499999E-2</v>
          </cell>
          <cell r="P741" t="str">
            <v>N</v>
          </cell>
          <cell r="T741" t="str">
            <v>No BM</v>
          </cell>
          <cell r="U741" t="str">
            <v>No BM</v>
          </cell>
          <cell r="W741" t="str">
            <v>EUR</v>
          </cell>
          <cell r="X741" t="str">
            <v>EUR</v>
          </cell>
          <cell r="Y741">
            <v>44985</v>
          </cell>
          <cell r="Z741">
            <v>44195</v>
          </cell>
          <cell r="AA741" t="str">
            <v>February 2023</v>
          </cell>
          <cell r="AB741">
            <v>11.0078</v>
          </cell>
          <cell r="AD741">
            <v>1090812.73</v>
          </cell>
          <cell r="AE741">
            <v>9087890.9600000009</v>
          </cell>
          <cell r="AF741" t="str">
            <v>9087890.96</v>
          </cell>
        </row>
        <row r="742">
          <cell r="F742" t="str">
            <v>FR0013531902</v>
          </cell>
          <cell r="G742" t="str">
            <v>44433</v>
          </cell>
          <cell r="H742" t="str">
            <v>178624</v>
          </cell>
          <cell r="J742" t="str">
            <v>Share</v>
          </cell>
          <cell r="K742" t="str">
            <v>BNPPAQUA</v>
          </cell>
          <cell r="L742" t="str">
            <v>BNP PARIBAS AQUA</v>
          </cell>
          <cell r="M742" t="str">
            <v>Hedged EUR</v>
          </cell>
          <cell r="N742" t="str">
            <v>C</v>
          </cell>
          <cell r="O742">
            <v>2.0202444377000001E-2</v>
          </cell>
          <cell r="P742" t="str">
            <v>Y</v>
          </cell>
          <cell r="Q742" t="str">
            <v>178920</v>
          </cell>
          <cell r="R742" t="str">
            <v>194380</v>
          </cell>
          <cell r="T742" t="str">
            <v>MSCI WORLD Hed NR EUR</v>
          </cell>
          <cell r="U742" t="str">
            <v>Bank of America Merrill Lynch Euro Corporate Senior Index (Hedged in EUR) RI</v>
          </cell>
          <cell r="V742" t="str">
            <v>Official Benchmark</v>
          </cell>
          <cell r="W742" t="str">
            <v>EUR</v>
          </cell>
          <cell r="X742" t="str">
            <v>EUR</v>
          </cell>
          <cell r="Y742">
            <v>44985</v>
          </cell>
          <cell r="Z742">
            <v>44113</v>
          </cell>
          <cell r="AA742" t="str">
            <v>February 2023</v>
          </cell>
          <cell r="AB742">
            <v>120.59</v>
          </cell>
          <cell r="AD742">
            <v>133158641.47</v>
          </cell>
          <cell r="AE742">
            <v>3430405585.3600001</v>
          </cell>
          <cell r="AF742" t="str">
            <v>3430405585.36</v>
          </cell>
        </row>
        <row r="743">
          <cell r="F743" t="str">
            <v>FR0013531910</v>
          </cell>
          <cell r="G743" t="str">
            <v>44434</v>
          </cell>
          <cell r="H743" t="str">
            <v>178624</v>
          </cell>
          <cell r="J743" t="str">
            <v>Share</v>
          </cell>
          <cell r="K743" t="str">
            <v>BNPPAQUA</v>
          </cell>
          <cell r="L743" t="str">
            <v>BNP PARIBAS AQUA</v>
          </cell>
          <cell r="M743" t="str">
            <v>Privilege H EUR</v>
          </cell>
          <cell r="N743" t="str">
            <v>C</v>
          </cell>
          <cell r="O743">
            <v>9.0111221996999995E-3</v>
          </cell>
          <cell r="P743" t="str">
            <v>Y</v>
          </cell>
          <cell r="Q743" t="str">
            <v>178920</v>
          </cell>
          <cell r="R743" t="str">
            <v>194380</v>
          </cell>
          <cell r="T743" t="str">
            <v>MSCI WORLD Hed NR EUR</v>
          </cell>
          <cell r="U743" t="str">
            <v>Bank of America Merrill Lynch Euro Corporate Senior Index (Hedged in EUR) RI</v>
          </cell>
          <cell r="V743" t="str">
            <v>Official Benchmark</v>
          </cell>
          <cell r="W743" t="str">
            <v>EUR</v>
          </cell>
          <cell r="X743" t="str">
            <v>EUR</v>
          </cell>
          <cell r="Y743">
            <v>44985</v>
          </cell>
          <cell r="Z743">
            <v>44113</v>
          </cell>
          <cell r="AA743" t="str">
            <v>February 2023</v>
          </cell>
          <cell r="AB743">
            <v>122.85</v>
          </cell>
          <cell r="AD743">
            <v>2606459.42</v>
          </cell>
          <cell r="AE743">
            <v>3430405585.3600001</v>
          </cell>
          <cell r="AF743" t="str">
            <v>3430405585.36</v>
          </cell>
        </row>
        <row r="744">
          <cell r="F744" t="str">
            <v>FR0013535168</v>
          </cell>
          <cell r="G744" t="str">
            <v>100639</v>
          </cell>
          <cell r="H744" t="str">
            <v>183425</v>
          </cell>
          <cell r="J744" t="str">
            <v>Share</v>
          </cell>
          <cell r="K744" t="str">
            <v>BPINVII</v>
          </cell>
          <cell r="L744" t="str">
            <v>BNP PARIBAS INVESTISSEMENTS II</v>
          </cell>
          <cell r="M744" t="str">
            <v>A</v>
          </cell>
          <cell r="N744" t="str">
            <v>D</v>
          </cell>
          <cell r="O744">
            <v>1.62105306E-4</v>
          </cell>
          <cell r="P744" t="str">
            <v>N</v>
          </cell>
          <cell r="T744" t="str">
            <v>No BM</v>
          </cell>
          <cell r="U744" t="str">
            <v>No BM</v>
          </cell>
          <cell r="W744" t="str">
            <v>EUR</v>
          </cell>
          <cell r="X744" t="str">
            <v>EUR</v>
          </cell>
          <cell r="Y744">
            <v>44957</v>
          </cell>
          <cell r="Z744">
            <v>44377</v>
          </cell>
          <cell r="AA744" t="str">
            <v>January 2023</v>
          </cell>
          <cell r="AB744">
            <v>9.01</v>
          </cell>
          <cell r="AD744">
            <v>28053696.350000001</v>
          </cell>
          <cell r="AE744">
            <v>28053696.350000001</v>
          </cell>
          <cell r="AF744" t="str">
            <v>28053696.35</v>
          </cell>
        </row>
        <row r="745">
          <cell r="F745" t="str">
            <v>FR00140008D8</v>
          </cell>
          <cell r="G745" t="str">
            <v>44478</v>
          </cell>
          <cell r="H745" t="str">
            <v>179174</v>
          </cell>
          <cell r="J745" t="str">
            <v>Share</v>
          </cell>
          <cell r="K745" t="str">
            <v>CARGLHY</v>
          </cell>
          <cell r="L745" t="str">
            <v>CARDIF BNPP AM GLOBAL HY</v>
          </cell>
          <cell r="M745" t="str">
            <v>Classic H</v>
          </cell>
          <cell r="N745" t="str">
            <v>C</v>
          </cell>
          <cell r="O745">
            <v>3.0045287948999998E-3</v>
          </cell>
          <cell r="P745" t="str">
            <v>N</v>
          </cell>
          <cell r="Q745" t="str">
            <v>179249</v>
          </cell>
          <cell r="R745" t="str">
            <v>203332</v>
          </cell>
          <cell r="T745" t="str">
            <v>Bench CARDIF BNPP AM GLOBAL HY (Official)</v>
          </cell>
          <cell r="U745" t="str">
            <v>50% ICE BofAML Euro Crncy Non-Fin High Yield BB-B Constrained (hedged in EUR) RI + 50% ICE BofAML US Non-Financial High Yield BB-B Constrained (hedged in EUR) RI</v>
          </cell>
          <cell r="V745" t="str">
            <v>Official Benchmark</v>
          </cell>
          <cell r="W745" t="str">
            <v>EUR</v>
          </cell>
          <cell r="X745" t="str">
            <v>EUR</v>
          </cell>
          <cell r="Y745">
            <v>44985</v>
          </cell>
          <cell r="Z745">
            <v>44165</v>
          </cell>
          <cell r="AA745" t="str">
            <v>February 2023</v>
          </cell>
          <cell r="AB745">
            <v>904.2</v>
          </cell>
          <cell r="AD745">
            <v>65780564.850000001</v>
          </cell>
          <cell r="AE745">
            <v>65780564.850000001</v>
          </cell>
          <cell r="AF745" t="str">
            <v>65780564.85</v>
          </cell>
        </row>
        <row r="746">
          <cell r="F746" t="str">
            <v>FR00140009Q8</v>
          </cell>
          <cell r="G746" t="str">
            <v>44363</v>
          </cell>
          <cell r="H746" t="str">
            <v>10550</v>
          </cell>
          <cell r="J746" t="str">
            <v>Share</v>
          </cell>
          <cell r="K746" t="str">
            <v>MUACE</v>
          </cell>
          <cell r="L746" t="str">
            <v>MULTIPAR ACTIONS EUROPE BAS CARBONE</v>
          </cell>
          <cell r="N746" t="str">
            <v>C</v>
          </cell>
          <cell r="O746">
            <v>1.4879771641199999E-2</v>
          </cell>
          <cell r="P746" t="str">
            <v>N</v>
          </cell>
          <cell r="Q746" t="str">
            <v>22586</v>
          </cell>
          <cell r="R746" t="str">
            <v>193863</v>
          </cell>
          <cell r="T746" t="str">
            <v>BENCH  MULTIPAR ACTIONS EUROPE BAS CARBONE</v>
          </cell>
          <cell r="U746" t="str">
            <v>MSCI Europe (EUR) NR</v>
          </cell>
          <cell r="V746" t="str">
            <v>Official Benchmark</v>
          </cell>
          <cell r="W746" t="str">
            <v>EUR</v>
          </cell>
          <cell r="X746" t="str">
            <v>EUR</v>
          </cell>
          <cell r="Y746">
            <v>44985</v>
          </cell>
          <cell r="Z746">
            <v>44237</v>
          </cell>
          <cell r="AA746" t="str">
            <v>February 2023</v>
          </cell>
          <cell r="AB746">
            <v>22.918600000000001</v>
          </cell>
          <cell r="AD746">
            <v>1179722.6000000001</v>
          </cell>
          <cell r="AE746">
            <v>171118930.58000001</v>
          </cell>
          <cell r="AF746" t="str">
            <v>171118930.58</v>
          </cell>
        </row>
        <row r="747">
          <cell r="F747" t="str">
            <v>FR0014000B25</v>
          </cell>
          <cell r="G747" t="str">
            <v>44438</v>
          </cell>
          <cell r="H747" t="str">
            <v>22608</v>
          </cell>
          <cell r="J747" t="str">
            <v>Share</v>
          </cell>
          <cell r="K747" t="str">
            <v>MUAEFT</v>
          </cell>
          <cell r="L747" t="str">
            <v>MULTIMANAGERS ACTIONS EUROPE - FRANKLIN TEMPLETON</v>
          </cell>
          <cell r="N747" t="str">
            <v>C</v>
          </cell>
          <cell r="O747">
            <v>1.05092179551E-2</v>
          </cell>
          <cell r="P747" t="str">
            <v>N</v>
          </cell>
          <cell r="Q747" t="str">
            <v>153885</v>
          </cell>
          <cell r="R747" t="str">
            <v>194301</v>
          </cell>
          <cell r="T747" t="str">
            <v>MSCI EUROPE (NR) (EUR)</v>
          </cell>
          <cell r="U747" t="str">
            <v>MSCI Europe (NR)</v>
          </cell>
          <cell r="V747" t="str">
            <v>Official Benchmark</v>
          </cell>
          <cell r="W747" t="str">
            <v>EUR</v>
          </cell>
          <cell r="X747" t="str">
            <v>EUR</v>
          </cell>
          <cell r="Y747">
            <v>44985</v>
          </cell>
          <cell r="Z747">
            <v>44187</v>
          </cell>
          <cell r="AA747" t="str">
            <v>February 2023</v>
          </cell>
          <cell r="AB747">
            <v>14.53</v>
          </cell>
          <cell r="AD747">
            <v>14.53</v>
          </cell>
          <cell r="AE747">
            <v>4278682.28</v>
          </cell>
          <cell r="AF747" t="str">
            <v>4278682.28</v>
          </cell>
        </row>
        <row r="748">
          <cell r="F748" t="str">
            <v>FR0014000B90</v>
          </cell>
          <cell r="G748" t="str">
            <v>44437</v>
          </cell>
          <cell r="H748" t="str">
            <v>22722</v>
          </cell>
          <cell r="J748" t="str">
            <v>Share</v>
          </cell>
          <cell r="K748" t="str">
            <v>MULOIC</v>
          </cell>
          <cell r="L748" t="str">
            <v>MULTIMANAGERS ACTIONS INTERNATIONALES - CARMIGNAC</v>
          </cell>
          <cell r="N748" t="str">
            <v>C</v>
          </cell>
          <cell r="O748">
            <v>6.7335332855000003E-3</v>
          </cell>
          <cell r="P748" t="str">
            <v>N</v>
          </cell>
          <cell r="Q748" t="str">
            <v>138974</v>
          </cell>
          <cell r="R748" t="str">
            <v>194373</v>
          </cell>
          <cell r="T748" t="str">
            <v>BM MULTIMANAGERS ACTIONS INTERNATIONALES-CARMIGNAC</v>
          </cell>
          <cell r="U748" t="str">
            <v>MSCI AC World (Free) (NR)</v>
          </cell>
          <cell r="V748" t="str">
            <v>Official Benchmark</v>
          </cell>
          <cell r="W748" t="str">
            <v>EUR</v>
          </cell>
          <cell r="X748" t="str">
            <v>EUR</v>
          </cell>
          <cell r="Y748">
            <v>44985</v>
          </cell>
          <cell r="Z748">
            <v>44187</v>
          </cell>
          <cell r="AA748" t="str">
            <v>February 2023</v>
          </cell>
          <cell r="AB748">
            <v>18.18</v>
          </cell>
          <cell r="AD748">
            <v>18.18</v>
          </cell>
          <cell r="AE748">
            <v>45249408.850000001</v>
          </cell>
          <cell r="AF748" t="str">
            <v>45249408.85</v>
          </cell>
        </row>
        <row r="749">
          <cell r="F749" t="str">
            <v>FR0014000BA2</v>
          </cell>
          <cell r="G749" t="str">
            <v>44440</v>
          </cell>
          <cell r="H749" t="str">
            <v>22609</v>
          </cell>
          <cell r="J749" t="str">
            <v>Share</v>
          </cell>
          <cell r="K749" t="str">
            <v>MUAFE</v>
          </cell>
          <cell r="L749" t="str">
            <v>MULTIMANAGERS ACTIONS TRICOLORE RENDEMENT - EDRAM</v>
          </cell>
          <cell r="N749" t="str">
            <v>C</v>
          </cell>
          <cell r="O749">
            <v>1.3238458606E-3</v>
          </cell>
          <cell r="P749" t="str">
            <v>N</v>
          </cell>
          <cell r="Q749" t="str">
            <v>140819</v>
          </cell>
          <cell r="R749" t="str">
            <v>194351</v>
          </cell>
          <cell r="T749" t="str">
            <v>BENCH MULTIMANAGERS ACTIONS TRICOLORE RENDEMENT EDRAM</v>
          </cell>
          <cell r="U749" t="str">
            <v>SBF 120 (EUR) NR</v>
          </cell>
          <cell r="V749" t="str">
            <v>Official Benchmark</v>
          </cell>
          <cell r="W749" t="str">
            <v>EUR</v>
          </cell>
          <cell r="X749" t="str">
            <v>EUR</v>
          </cell>
          <cell r="Y749">
            <v>44985</v>
          </cell>
          <cell r="Z749">
            <v>44187</v>
          </cell>
          <cell r="AA749" t="str">
            <v>February 2023</v>
          </cell>
          <cell r="AB749">
            <v>17.36</v>
          </cell>
          <cell r="AD749">
            <v>17.36</v>
          </cell>
          <cell r="AE749">
            <v>27952963.850000001</v>
          </cell>
          <cell r="AF749" t="str">
            <v>27952963.85</v>
          </cell>
        </row>
        <row r="750">
          <cell r="F750" t="str">
            <v>FR0014000BB0</v>
          </cell>
          <cell r="G750" t="str">
            <v>44439</v>
          </cell>
          <cell r="H750" t="str">
            <v>27040</v>
          </cell>
          <cell r="J750" t="str">
            <v>Share</v>
          </cell>
          <cell r="K750" t="str">
            <v>VALINT</v>
          </cell>
          <cell r="L750" t="str">
            <v>MULTIMANAGERS ACTIONS INTERNATIONALES - DWS</v>
          </cell>
          <cell r="N750" t="str">
            <v>C</v>
          </cell>
          <cell r="O750">
            <v>8.0392242062000008E-3</v>
          </cell>
          <cell r="P750" t="str">
            <v>N</v>
          </cell>
          <cell r="Q750" t="str">
            <v>153886</v>
          </cell>
          <cell r="R750" t="str">
            <v>194379</v>
          </cell>
          <cell r="T750" t="str">
            <v>MSCI WORLD (NR)</v>
          </cell>
          <cell r="U750" t="str">
            <v>MSCI World (NR)</v>
          </cell>
          <cell r="V750" t="str">
            <v>Official Benchmark</v>
          </cell>
          <cell r="W750" t="str">
            <v>EUR</v>
          </cell>
          <cell r="X750" t="str">
            <v>EUR</v>
          </cell>
          <cell r="Y750">
            <v>44985</v>
          </cell>
          <cell r="Z750">
            <v>44187</v>
          </cell>
          <cell r="AA750" t="str">
            <v>February 2023</v>
          </cell>
          <cell r="AB750">
            <v>35.379800000000003</v>
          </cell>
          <cell r="AD750">
            <v>10063942.75</v>
          </cell>
          <cell r="AE750">
            <v>138869219.16999999</v>
          </cell>
          <cell r="AF750" t="str">
            <v>138869219.17</v>
          </cell>
        </row>
        <row r="751">
          <cell r="F751" t="str">
            <v>FR0014000OM0</v>
          </cell>
          <cell r="G751" t="str">
            <v>44365</v>
          </cell>
          <cell r="H751" t="str">
            <v>148014</v>
          </cell>
          <cell r="J751" t="str">
            <v>Share</v>
          </cell>
          <cell r="K751" t="str">
            <v>MULOFF</v>
          </cell>
          <cell r="L751" t="str">
            <v>MULTIPAR GLOBAL PATRIMOINE</v>
          </cell>
          <cell r="N751" t="str">
            <v>C</v>
          </cell>
          <cell r="O751">
            <v>1.1055303555399999E-2</v>
          </cell>
          <cell r="P751" t="str">
            <v>N</v>
          </cell>
          <cell r="T751" t="str">
            <v>No BM</v>
          </cell>
          <cell r="U751" t="str">
            <v>No BM</v>
          </cell>
          <cell r="W751" t="str">
            <v>EUR</v>
          </cell>
          <cell r="X751" t="str">
            <v>EUR</v>
          </cell>
          <cell r="Y751">
            <v>44985</v>
          </cell>
          <cell r="Z751">
            <v>44195</v>
          </cell>
          <cell r="AA751" t="str">
            <v>February 2023</v>
          </cell>
          <cell r="AB751">
            <v>10.5603</v>
          </cell>
          <cell r="AD751">
            <v>111407.01</v>
          </cell>
          <cell r="AE751">
            <v>75775314</v>
          </cell>
          <cell r="AF751" t="str">
            <v>75775314</v>
          </cell>
        </row>
        <row r="752">
          <cell r="F752" t="str">
            <v>FR0014000PQ8</v>
          </cell>
          <cell r="G752" t="str">
            <v>44357</v>
          </cell>
          <cell r="H752" t="str">
            <v>18258</v>
          </cell>
          <cell r="J752" t="str">
            <v>Share</v>
          </cell>
          <cell r="K752" t="str">
            <v>MULRE</v>
          </cell>
          <cell r="L752" t="str">
            <v>MULTIPAR ACTIONS EURO Bas Carbone</v>
          </cell>
          <cell r="N752" t="str">
            <v>C</v>
          </cell>
          <cell r="O752">
            <v>-2.117165392E-3</v>
          </cell>
          <cell r="P752" t="str">
            <v>N</v>
          </cell>
          <cell r="Q752" t="str">
            <v>142075</v>
          </cell>
          <cell r="R752" t="str">
            <v>194290</v>
          </cell>
          <cell r="T752" t="str">
            <v>BENCH MULTIPAR ACTIONS EURO bas carbone</v>
          </cell>
          <cell r="U752" t="str">
            <v>MSCI EMU (EUR) NR</v>
          </cell>
          <cell r="V752" t="str">
            <v>Official Benchmark</v>
          </cell>
          <cell r="W752" t="str">
            <v>EUR</v>
          </cell>
          <cell r="X752" t="str">
            <v>EUR</v>
          </cell>
          <cell r="Y752">
            <v>44985</v>
          </cell>
          <cell r="Z752">
            <v>44223</v>
          </cell>
          <cell r="AA752" t="str">
            <v>February 2023</v>
          </cell>
          <cell r="AB752">
            <v>12.165699999999999</v>
          </cell>
          <cell r="AD752">
            <v>4509.37</v>
          </cell>
          <cell r="AE752">
            <v>31765848.199999999</v>
          </cell>
          <cell r="AF752" t="str">
            <v>31765848.2</v>
          </cell>
        </row>
        <row r="753">
          <cell r="F753" t="str">
            <v>FR0014000PW6</v>
          </cell>
          <cell r="G753" t="str">
            <v>44359</v>
          </cell>
          <cell r="H753" t="str">
            <v>6023</v>
          </cell>
          <cell r="J753" t="str">
            <v>Share</v>
          </cell>
          <cell r="K753" t="str">
            <v>MULOE</v>
          </cell>
          <cell r="L753" t="str">
            <v>MULTIPAR OBLIG EURO</v>
          </cell>
          <cell r="N753" t="str">
            <v>C</v>
          </cell>
          <cell r="O753">
            <v>7.0280438603999998E-3</v>
          </cell>
          <cell r="P753" t="str">
            <v>N</v>
          </cell>
          <cell r="Q753" t="str">
            <v>9357</v>
          </cell>
          <cell r="R753" t="str">
            <v>194473</v>
          </cell>
          <cell r="T753" t="str">
            <v>50%Barcl Eur Agg 3/5+50%Barcl Eur Agg 5/7&gt;12/06</v>
          </cell>
          <cell r="U753" t="str">
            <v>50% Bloomberg Barclays Euro Aggregate 5- 7 Years (RI) + 50% Bloomberg Barclays Euro Aggregate 3- 5 Years (RI)</v>
          </cell>
          <cell r="V753" t="str">
            <v>Official Benchmark</v>
          </cell>
          <cell r="W753" t="str">
            <v>EUR</v>
          </cell>
          <cell r="X753" t="str">
            <v>EUR</v>
          </cell>
          <cell r="Y753">
            <v>44985</v>
          </cell>
          <cell r="Z753">
            <v>44223</v>
          </cell>
          <cell r="AA753" t="str">
            <v>February 2023</v>
          </cell>
          <cell r="AB753">
            <v>23.8108</v>
          </cell>
          <cell r="AD753">
            <v>315178.84999999998</v>
          </cell>
          <cell r="AE753">
            <v>217006995.84</v>
          </cell>
          <cell r="AF753" t="str">
            <v>217006995.84</v>
          </cell>
        </row>
        <row r="754">
          <cell r="F754" t="str">
            <v>FR0014000Q85</v>
          </cell>
          <cell r="G754" t="str">
            <v>44361</v>
          </cell>
          <cell r="H754" t="str">
            <v>153434</v>
          </cell>
          <cell r="J754" t="str">
            <v>Share</v>
          </cell>
          <cell r="K754" t="str">
            <v>MUPME</v>
          </cell>
          <cell r="L754" t="str">
            <v>MULTIPAR ACTIONS PME ETI ISR</v>
          </cell>
          <cell r="N754" t="str">
            <v>C</v>
          </cell>
          <cell r="O754">
            <v>9.1184624419999999E-3</v>
          </cell>
          <cell r="P754" t="str">
            <v>N</v>
          </cell>
          <cell r="Q754" t="str">
            <v>184825</v>
          </cell>
          <cell r="R754" t="str">
            <v>263212</v>
          </cell>
          <cell r="T754" t="str">
            <v>BM MSCI EMU Micro cap (EUR) NR (Performance)</v>
          </cell>
          <cell r="U754" t="str">
            <v>MSCI EMU Micro cap (EUR) NR</v>
          </cell>
          <cell r="V754" t="str">
            <v>Performance Benchmark</v>
          </cell>
          <cell r="W754" t="str">
            <v>EUR</v>
          </cell>
          <cell r="X754" t="str">
            <v>EUR</v>
          </cell>
          <cell r="Y754">
            <v>44985</v>
          </cell>
          <cell r="Z754">
            <v>44223</v>
          </cell>
          <cell r="AA754" t="str">
            <v>February 2023</v>
          </cell>
          <cell r="AB754">
            <v>2.5234000000000001</v>
          </cell>
          <cell r="AD754">
            <v>7154478.6500000004</v>
          </cell>
          <cell r="AE754">
            <v>27780103.050000001</v>
          </cell>
          <cell r="AF754" t="str">
            <v>27780103.05</v>
          </cell>
        </row>
        <row r="755">
          <cell r="F755" t="str">
            <v>FR0014000Q93</v>
          </cell>
          <cell r="G755" t="str">
            <v>44364</v>
          </cell>
          <cell r="H755" t="str">
            <v>121812</v>
          </cell>
          <cell r="J755" t="str">
            <v>Share</v>
          </cell>
          <cell r="K755" t="str">
            <v>MULOBE</v>
          </cell>
          <cell r="L755" t="str">
            <v>MULTIPAR OBLIG COURT TERME</v>
          </cell>
          <cell r="N755" t="str">
            <v>C</v>
          </cell>
          <cell r="O755">
            <v>4.0514531683999997E-3</v>
          </cell>
          <cell r="P755" t="str">
            <v>N</v>
          </cell>
          <cell r="Q755" t="str">
            <v>25118</v>
          </cell>
          <cell r="R755" t="str">
            <v>194312</v>
          </cell>
          <cell r="T755" t="str">
            <v>Bench Multipar Oblig Court Term Feeder(Official)</v>
          </cell>
          <cell r="U755" t="str">
            <v>20% Bloomberg Barclays Euro Aggregate 1-3 Years (EUR) RI + 80% Cash Index Euro Short Term Rate (EUR) RI 365 Days</v>
          </cell>
          <cell r="V755" t="str">
            <v>Official Benchmark</v>
          </cell>
          <cell r="W755" t="str">
            <v>EUR</v>
          </cell>
          <cell r="X755" t="str">
            <v>EUR</v>
          </cell>
          <cell r="Y755">
            <v>44984</v>
          </cell>
          <cell r="Z755">
            <v>44223</v>
          </cell>
          <cell r="AA755" t="str">
            <v>February 2023</v>
          </cell>
          <cell r="AB755">
            <v>10.9975</v>
          </cell>
          <cell r="AD755">
            <v>17384.09</v>
          </cell>
          <cell r="AE755">
            <v>59695429.240000002</v>
          </cell>
          <cell r="AF755" t="str">
            <v>59695429.24</v>
          </cell>
        </row>
        <row r="756">
          <cell r="F756" t="str">
            <v>FR0014000QA0</v>
          </cell>
          <cell r="G756" t="str">
            <v>44358</v>
          </cell>
          <cell r="H756" t="str">
            <v>6027</v>
          </cell>
          <cell r="J756" t="str">
            <v>Share</v>
          </cell>
          <cell r="K756" t="str">
            <v>MULPF</v>
          </cell>
          <cell r="L756" t="str">
            <v>MULTIPAR EUROPE MODERE</v>
          </cell>
          <cell r="N756" t="str">
            <v>C</v>
          </cell>
          <cell r="O756">
            <v>1.03049616415E-2</v>
          </cell>
          <cell r="P756" t="str">
            <v>N</v>
          </cell>
          <cell r="Q756" t="str">
            <v>9350</v>
          </cell>
          <cell r="R756" t="str">
            <v>194475</v>
          </cell>
          <cell r="T756" t="str">
            <v>BM MULTIPAR EUROPE MODERE</v>
          </cell>
          <cell r="U756" t="str">
            <v>60% FTSE MTS Eurozone Government Bond Index (Ex-CNO Etrix) (17h15 CET) + 20% MSCI Europe (EUR) NR + 20% Cash Index Euro Short Term Rate (EUR) RI 365 Days</v>
          </cell>
          <cell r="V756" t="str">
            <v>Performance Benchmark</v>
          </cell>
          <cell r="W756" t="str">
            <v>EUR</v>
          </cell>
          <cell r="X756" t="str">
            <v>EUR</v>
          </cell>
          <cell r="Y756">
            <v>44957</v>
          </cell>
          <cell r="Z756">
            <v>44238</v>
          </cell>
          <cell r="AA756" t="str">
            <v>January 2023</v>
          </cell>
          <cell r="AB756">
            <v>5.2077999999999998</v>
          </cell>
          <cell r="AD756">
            <v>4081.08</v>
          </cell>
          <cell r="AE756">
            <v>248732368.50999999</v>
          </cell>
          <cell r="AF756" t="str">
            <v>248732368.51</v>
          </cell>
        </row>
        <row r="757">
          <cell r="F757" t="str">
            <v>FR0014000QB8</v>
          </cell>
          <cell r="G757" t="str">
            <v>100000</v>
          </cell>
          <cell r="H757" t="str">
            <v>179542</v>
          </cell>
          <cell r="J757" t="str">
            <v>Share</v>
          </cell>
          <cell r="L757" t="str">
            <v>AMBROSIA AVRIL 2026</v>
          </cell>
          <cell r="M757" t="str">
            <v>Classic Share</v>
          </cell>
          <cell r="N757" t="str">
            <v>C</v>
          </cell>
          <cell r="O757">
            <v>0</v>
          </cell>
          <cell r="P757" t="str">
            <v>N</v>
          </cell>
          <cell r="T757" t="str">
            <v>No BM</v>
          </cell>
          <cell r="U757" t="str">
            <v>No BM</v>
          </cell>
          <cell r="W757" t="str">
            <v>EUR</v>
          </cell>
          <cell r="X757" t="str">
            <v>EUR</v>
          </cell>
          <cell r="Y757">
            <v>44957</v>
          </cell>
          <cell r="Z757">
            <v>44221</v>
          </cell>
          <cell r="AA757" t="str">
            <v>January 2023</v>
          </cell>
          <cell r="AB757">
            <v>217.32</v>
          </cell>
          <cell r="AD757">
            <v>168427369.55000001</v>
          </cell>
          <cell r="AE757">
            <v>168427369.55000001</v>
          </cell>
          <cell r="AF757" t="str">
            <v>168427369.55</v>
          </cell>
        </row>
        <row r="758">
          <cell r="F758" t="str">
            <v>FR00140014O3</v>
          </cell>
          <cell r="G758" t="str">
            <v>44367</v>
          </cell>
          <cell r="H758" t="str">
            <v>6025</v>
          </cell>
          <cell r="J758" t="str">
            <v>Share</v>
          </cell>
          <cell r="K758" t="str">
            <v>MULEF</v>
          </cell>
          <cell r="L758" t="str">
            <v>MULTIPAR EUROPE EQUILIBRE</v>
          </cell>
          <cell r="N758" t="str">
            <v>C</v>
          </cell>
          <cell r="O758">
            <v>-6.163452392E-3</v>
          </cell>
          <cell r="P758" t="str">
            <v>N</v>
          </cell>
          <cell r="Q758" t="str">
            <v>9351</v>
          </cell>
          <cell r="R758" t="str">
            <v>194471</v>
          </cell>
          <cell r="T758" t="str">
            <v>50% FTSE EUROMTS Global Index (RI) + 50% MSCI Europe (NR)</v>
          </cell>
          <cell r="U758" t="str">
            <v>50% FTSE MTS Global (Closing 17:30) (RI) + 50% MSCI Europe (NR)</v>
          </cell>
          <cell r="V758" t="str">
            <v>Performance Benchmark</v>
          </cell>
          <cell r="W758" t="str">
            <v>EUR</v>
          </cell>
          <cell r="X758" t="str">
            <v>EUR</v>
          </cell>
          <cell r="Y758">
            <v>44957</v>
          </cell>
          <cell r="Z758">
            <v>44252</v>
          </cell>
          <cell r="AA758" t="str">
            <v>January 2023</v>
          </cell>
          <cell r="AB758">
            <v>7.22</v>
          </cell>
          <cell r="AD758">
            <v>7.22</v>
          </cell>
          <cell r="AE758">
            <v>222747516.65000001</v>
          </cell>
          <cell r="AF758" t="str">
            <v>222747516.65</v>
          </cell>
        </row>
        <row r="759">
          <cell r="F759" t="str">
            <v>FR00140014P0</v>
          </cell>
          <cell r="G759" t="str">
            <v>44366</v>
          </cell>
          <cell r="H759" t="str">
            <v>6024</v>
          </cell>
          <cell r="J759" t="str">
            <v>Share</v>
          </cell>
          <cell r="K759" t="str">
            <v>MULDF</v>
          </cell>
          <cell r="L759" t="str">
            <v>MULTIPAR EUROPE DYNAMIQUE</v>
          </cell>
          <cell r="N759" t="str">
            <v>C</v>
          </cell>
          <cell r="O759">
            <v>4.7791884445000004E-3</v>
          </cell>
          <cell r="P759" t="str">
            <v>N</v>
          </cell>
          <cell r="Q759" t="str">
            <v>11189</v>
          </cell>
          <cell r="R759" t="str">
            <v>194467</v>
          </cell>
          <cell r="T759" t="str">
            <v>80% MSCI Europe NR + 20% FTSE EUROMTS Global Index Level Rea</v>
          </cell>
          <cell r="U759" t="str">
            <v>80% MSCI Europe (NR) + 20% FTSE MTS Global (Closing 17:30) (RI)</v>
          </cell>
          <cell r="V759" t="str">
            <v>Performance Benchmark</v>
          </cell>
          <cell r="W759" t="str">
            <v>EUR</v>
          </cell>
          <cell r="X759" t="str">
            <v>EUR</v>
          </cell>
          <cell r="Y759">
            <v>44957</v>
          </cell>
          <cell r="Z759">
            <v>44252</v>
          </cell>
          <cell r="AA759" t="str">
            <v>January 2023</v>
          </cell>
          <cell r="AB759">
            <v>27.1891</v>
          </cell>
          <cell r="AD759">
            <v>7020.73</v>
          </cell>
          <cell r="AE759">
            <v>229436211.06999999</v>
          </cell>
          <cell r="AF759" t="str">
            <v>229436211.07</v>
          </cell>
        </row>
        <row r="760">
          <cell r="F760" t="str">
            <v>FR0014001897</v>
          </cell>
          <cell r="G760" t="str">
            <v>100013</v>
          </cell>
          <cell r="H760" t="str">
            <v>6247</v>
          </cell>
          <cell r="J760" t="str">
            <v>Share</v>
          </cell>
          <cell r="K760" t="str">
            <v>MULT1</v>
          </cell>
          <cell r="L760" t="str">
            <v>MULTIPAR ACTIONS INTERNATIONALES</v>
          </cell>
          <cell r="N760" t="str">
            <v>C</v>
          </cell>
          <cell r="O760">
            <v>4.6236663469999999E-4</v>
          </cell>
          <cell r="P760" t="str">
            <v>N</v>
          </cell>
          <cell r="Q760" t="str">
            <v>140281</v>
          </cell>
          <cell r="R760" t="str">
            <v>193939</v>
          </cell>
          <cell r="T760" t="str">
            <v>BENCH MULTIPAR ACTIONS INTERNATIONALES</v>
          </cell>
          <cell r="U760" t="str">
            <v>MSCI World (NR)</v>
          </cell>
          <cell r="V760" t="str">
            <v>Official Benchmark</v>
          </cell>
          <cell r="W760" t="str">
            <v>EUR</v>
          </cell>
          <cell r="X760" t="str">
            <v>EUR</v>
          </cell>
          <cell r="Y760">
            <v>44985</v>
          </cell>
          <cell r="Z760">
            <v>44251</v>
          </cell>
          <cell r="AA760" t="str">
            <v>February 2023</v>
          </cell>
          <cell r="AB760">
            <v>2.9897</v>
          </cell>
          <cell r="AD760">
            <v>467547.58</v>
          </cell>
          <cell r="AE760">
            <v>46668337.310000002</v>
          </cell>
          <cell r="AF760" t="str">
            <v>46668337.31</v>
          </cell>
        </row>
        <row r="761">
          <cell r="F761" t="str">
            <v>FR0014001D48</v>
          </cell>
          <cell r="G761" t="str">
            <v>100054</v>
          </cell>
          <cell r="H761" t="str">
            <v>6315</v>
          </cell>
          <cell r="J761" t="str">
            <v>Share</v>
          </cell>
          <cell r="K761" t="str">
            <v>BOEH</v>
          </cell>
          <cell r="L761" t="str">
            <v>FONDS BOEHRINGER ISR EQUILIBRE SOLIDAIRE</v>
          </cell>
          <cell r="N761" t="str">
            <v>C</v>
          </cell>
          <cell r="O761">
            <v>1.2982102386399999E-2</v>
          </cell>
          <cell r="P761" t="str">
            <v>N</v>
          </cell>
          <cell r="Q761" t="str">
            <v>11096</v>
          </cell>
          <cell r="R761" t="str">
            <v>194459</v>
          </cell>
          <cell r="T761" t="str">
            <v>50%EUROSTOXX+40%BARCA+10%EONIA</v>
          </cell>
          <cell r="U761" t="str">
            <v>50% EURO STOXX (EUR) NR + 40% Bloomberg Euro Aggregate (EUR) RI + 10% Cash Index Euro Short Term Rate Capped 1% (EUR) RI 365 Days</v>
          </cell>
          <cell r="V761" t="str">
            <v>Official Benchmark</v>
          </cell>
          <cell r="W761" t="str">
            <v>EUR</v>
          </cell>
          <cell r="X761" t="str">
            <v>EUR</v>
          </cell>
          <cell r="Y761">
            <v>44985</v>
          </cell>
          <cell r="Z761">
            <v>44292</v>
          </cell>
          <cell r="AA761" t="str">
            <v>February 2023</v>
          </cell>
          <cell r="AB761">
            <v>60.25</v>
          </cell>
          <cell r="AD761">
            <v>60.25</v>
          </cell>
          <cell r="AE761">
            <v>53706207.380000003</v>
          </cell>
          <cell r="AF761" t="str">
            <v>53706207.38</v>
          </cell>
        </row>
        <row r="762">
          <cell r="F762" t="str">
            <v>FR0014001E54</v>
          </cell>
          <cell r="G762" t="str">
            <v>100025</v>
          </cell>
          <cell r="H762" t="str">
            <v>179525</v>
          </cell>
          <cell r="J762" t="str">
            <v>Share</v>
          </cell>
          <cell r="K762" t="str">
            <v>MGAVE</v>
          </cell>
          <cell r="L762" t="str">
            <v>MULTIPAR BNP PARIBAS GÃ¤ËnÃ¤Ëration Avenir</v>
          </cell>
          <cell r="N762" t="str">
            <v>C</v>
          </cell>
          <cell r="O762">
            <v>1.10610535033E-2</v>
          </cell>
          <cell r="P762" t="str">
            <v>N</v>
          </cell>
          <cell r="Q762" t="str">
            <v>179587</v>
          </cell>
          <cell r="R762" t="str">
            <v>203653</v>
          </cell>
          <cell r="T762" t="str">
            <v>BM MULTIPAR BNP PARIBAS Generation Avenir</v>
          </cell>
          <cell r="U762" t="str">
            <v>32% MSCI Europe (EUR) NR + 3.7% MSCI Japan (Hedged in EUR) NR + 14% MSCI Emerging Markets (EUR) NR + 30.5% MSCI USA (Hedged in EUR) NR + 4.5% JPM GBI-EM Global Composite (EUR) RI + 11% MSCI EMU Micro cap (EUR) NR + 4.3% MSCI Pacific Ex-Japan (Hedged in EUR) NR</v>
          </cell>
          <cell r="V762" t="str">
            <v>Official Benchmark</v>
          </cell>
          <cell r="W762" t="str">
            <v>EUR</v>
          </cell>
          <cell r="X762" t="str">
            <v>EUR</v>
          </cell>
          <cell r="Y762">
            <v>44985</v>
          </cell>
          <cell r="Z762">
            <v>44271</v>
          </cell>
          <cell r="AA762" t="str">
            <v>February 2023</v>
          </cell>
          <cell r="AB762">
            <v>9.2538</v>
          </cell>
          <cell r="AD762">
            <v>89337.99</v>
          </cell>
          <cell r="AE762">
            <v>310238.86</v>
          </cell>
          <cell r="AF762" t="str">
            <v>310238.86</v>
          </cell>
        </row>
        <row r="763">
          <cell r="F763" t="str">
            <v>FR0014001E62</v>
          </cell>
          <cell r="G763" t="str">
            <v>100012</v>
          </cell>
          <cell r="H763" t="str">
            <v>179521</v>
          </cell>
          <cell r="J763" t="str">
            <v>Share</v>
          </cell>
          <cell r="K763" t="str">
            <v>MG2025</v>
          </cell>
          <cell r="L763" t="str">
            <v>MULTIPAR BNP PARIBAS GÃ¤ËnÃ¤Ëration 2021-2025</v>
          </cell>
          <cell r="N763" t="str">
            <v>C</v>
          </cell>
          <cell r="O763">
            <v>4.0080541468999996E-3</v>
          </cell>
          <cell r="P763" t="str">
            <v>N</v>
          </cell>
          <cell r="Q763" t="str">
            <v>179580</v>
          </cell>
          <cell r="R763" t="str">
            <v>203654</v>
          </cell>
          <cell r="T763" t="str">
            <v>BM Multipar BNP PARIBAS Generation 2021-2025 (Official)</v>
          </cell>
          <cell r="U763"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763" t="str">
            <v>Official Benchmark</v>
          </cell>
          <cell r="W763" t="str">
            <v>EUR</v>
          </cell>
          <cell r="X763" t="str">
            <v>EUR</v>
          </cell>
          <cell r="Y763">
            <v>44985</v>
          </cell>
          <cell r="Z763">
            <v>44271</v>
          </cell>
          <cell r="AA763" t="str">
            <v>February 2023</v>
          </cell>
          <cell r="AB763">
            <v>9.6554000000000002</v>
          </cell>
          <cell r="AD763">
            <v>1176.8399999999999</v>
          </cell>
          <cell r="AE763">
            <v>106179.8</v>
          </cell>
          <cell r="AF763" t="str">
            <v>106179.8</v>
          </cell>
        </row>
        <row r="764">
          <cell r="F764" t="str">
            <v>FR0014001E70</v>
          </cell>
          <cell r="G764" t="str">
            <v>100022</v>
          </cell>
          <cell r="H764" t="str">
            <v>179522</v>
          </cell>
          <cell r="J764" t="str">
            <v>Share</v>
          </cell>
          <cell r="K764" t="str">
            <v>MG2030</v>
          </cell>
          <cell r="L764" t="str">
            <v>MULTIPAR BNP PARIBAS GÃ¤ËnÃ¤Ëration 2026-2030</v>
          </cell>
          <cell r="N764" t="str">
            <v>C</v>
          </cell>
          <cell r="O764">
            <v>7.0246907942000001E-3</v>
          </cell>
          <cell r="P764" t="str">
            <v>N</v>
          </cell>
          <cell r="Q764" t="str">
            <v>179581</v>
          </cell>
          <cell r="R764" t="str">
            <v>203655</v>
          </cell>
          <cell r="T764" t="str">
            <v>BM Multipar BNP PARIBAS Generation 2026-2030 (Official)</v>
          </cell>
          <cell r="U764"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764" t="str">
            <v>Official Benchmark</v>
          </cell>
          <cell r="W764" t="str">
            <v>EUR</v>
          </cell>
          <cell r="X764" t="str">
            <v>EUR</v>
          </cell>
          <cell r="Y764">
            <v>44985</v>
          </cell>
          <cell r="Z764">
            <v>44271</v>
          </cell>
          <cell r="AA764" t="str">
            <v>February 2023</v>
          </cell>
          <cell r="AB764">
            <v>8.8272999999999993</v>
          </cell>
          <cell r="AD764">
            <v>92793.3</v>
          </cell>
          <cell r="AE764">
            <v>171460.01</v>
          </cell>
          <cell r="AF764" t="str">
            <v>171460.01</v>
          </cell>
        </row>
        <row r="765">
          <cell r="F765" t="str">
            <v>FR0014001E88</v>
          </cell>
          <cell r="G765" t="str">
            <v>100023</v>
          </cell>
          <cell r="H765" t="str">
            <v>179523</v>
          </cell>
          <cell r="J765" t="str">
            <v>Share</v>
          </cell>
          <cell r="K765" t="str">
            <v>MG2035</v>
          </cell>
          <cell r="L765" t="str">
            <v>MULTIPAR BNP PARIBAS GÃ¤ËnÃ¤Ëration 2031-2035</v>
          </cell>
          <cell r="N765" t="str">
            <v>C</v>
          </cell>
          <cell r="O765">
            <v>7.0246907942000001E-3</v>
          </cell>
          <cell r="P765" t="str">
            <v>N</v>
          </cell>
          <cell r="Q765" t="str">
            <v>179582</v>
          </cell>
          <cell r="R765" t="str">
            <v>203656</v>
          </cell>
          <cell r="T765" t="str">
            <v>BM MULTIPAR BNP PARIBAS Generation 2031-2035 (Official)</v>
          </cell>
          <cell r="U765"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765" t="str">
            <v>Official Benchmark</v>
          </cell>
          <cell r="W765" t="str">
            <v>EUR</v>
          </cell>
          <cell r="X765" t="str">
            <v>EUR</v>
          </cell>
          <cell r="Y765">
            <v>44985</v>
          </cell>
          <cell r="Z765">
            <v>44271</v>
          </cell>
          <cell r="AA765" t="str">
            <v>February 2023</v>
          </cell>
          <cell r="AB765">
            <v>9.15</v>
          </cell>
          <cell r="AD765">
            <v>185113.29</v>
          </cell>
          <cell r="AE765">
            <v>256893.16</v>
          </cell>
          <cell r="AF765" t="str">
            <v>256893.16</v>
          </cell>
        </row>
        <row r="766">
          <cell r="F766" t="str">
            <v>FR0014001E96</v>
          </cell>
          <cell r="G766" t="str">
            <v>100024</v>
          </cell>
          <cell r="H766" t="str">
            <v>179524</v>
          </cell>
          <cell r="J766" t="str">
            <v>Share</v>
          </cell>
          <cell r="K766" t="str">
            <v>MG2040</v>
          </cell>
          <cell r="L766" t="str">
            <v>MULTIPAR BNP PARIBAS GÃ¤ËnÃ¤Ëration 2036-2040</v>
          </cell>
          <cell r="N766" t="str">
            <v>C</v>
          </cell>
          <cell r="O766">
            <v>1.10610535033E-2</v>
          </cell>
          <cell r="P766" t="str">
            <v>N</v>
          </cell>
          <cell r="Q766" t="str">
            <v>179586</v>
          </cell>
          <cell r="R766" t="str">
            <v>203657</v>
          </cell>
          <cell r="T766" t="str">
            <v>BM Multipar BNP Paribas Generation 2036-40(Official)</v>
          </cell>
          <cell r="U766"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766" t="str">
            <v>Official Benchmark</v>
          </cell>
          <cell r="W766" t="str">
            <v>EUR</v>
          </cell>
          <cell r="X766" t="str">
            <v>EUR</v>
          </cell>
          <cell r="Y766">
            <v>44985</v>
          </cell>
          <cell r="Z766">
            <v>44271</v>
          </cell>
          <cell r="AA766" t="str">
            <v>February 2023</v>
          </cell>
          <cell r="AB766">
            <v>9.3457000000000008</v>
          </cell>
          <cell r="AD766">
            <v>107809.84</v>
          </cell>
          <cell r="AE766">
            <v>153966.19</v>
          </cell>
          <cell r="AF766" t="str">
            <v>153966.19</v>
          </cell>
        </row>
        <row r="767">
          <cell r="F767" t="str">
            <v>FR0014001ES6</v>
          </cell>
          <cell r="G767" t="str">
            <v>44500</v>
          </cell>
          <cell r="H767" t="str">
            <v>140166</v>
          </cell>
          <cell r="J767" t="str">
            <v>Share</v>
          </cell>
          <cell r="K767" t="str">
            <v>ANCA</v>
          </cell>
          <cell r="L767" t="str">
            <v>BNP PARIBAS MOIS ISR</v>
          </cell>
          <cell r="M767" t="str">
            <v>P share</v>
          </cell>
          <cell r="N767" t="str">
            <v>C</v>
          </cell>
          <cell r="O767">
            <v>1.0090917023E-3</v>
          </cell>
          <cell r="P767" t="str">
            <v>N</v>
          </cell>
          <cell r="Q767" t="str">
            <v>169436</v>
          </cell>
          <cell r="R767" t="str">
            <v>194096</v>
          </cell>
          <cell r="T767" t="str">
            <v>Euro Short term Rate 360 EUR (Off)</v>
          </cell>
          <cell r="U767" t="str">
            <v>Cash Index Euro Short Term Rate (EUR) RI 360 Days</v>
          </cell>
          <cell r="V767" t="str">
            <v>Official Benchmark</v>
          </cell>
          <cell r="W767" t="str">
            <v>EUR</v>
          </cell>
          <cell r="X767" t="str">
            <v>EUR</v>
          </cell>
          <cell r="Y767">
            <v>44985</v>
          </cell>
          <cell r="Z767">
            <v>44228</v>
          </cell>
          <cell r="AA767" t="str">
            <v>February 2023</v>
          </cell>
          <cell r="AB767">
            <v>999.32259999999997</v>
          </cell>
          <cell r="AD767">
            <v>180956153.09</v>
          </cell>
          <cell r="AE767">
            <v>20562878512.220001</v>
          </cell>
          <cell r="AF767" t="str">
            <v>20562878512.22</v>
          </cell>
        </row>
        <row r="768">
          <cell r="F768" t="str">
            <v>FR0014001HR1</v>
          </cell>
          <cell r="G768" t="str">
            <v>44362</v>
          </cell>
          <cell r="H768" t="str">
            <v>141785</v>
          </cell>
          <cell r="J768" t="str">
            <v>Share</v>
          </cell>
          <cell r="K768" t="str">
            <v>MULMOD</v>
          </cell>
          <cell r="L768" t="str">
            <v>MULTIPAR DIVERSIFIE MODERE</v>
          </cell>
          <cell r="N768" t="str">
            <v>C</v>
          </cell>
          <cell r="O768">
            <v>1.1338621603999999E-3</v>
          </cell>
          <cell r="P768" t="str">
            <v>N</v>
          </cell>
          <cell r="Q768" t="str">
            <v>141832</v>
          </cell>
          <cell r="R768" t="str">
            <v>195010</v>
          </cell>
          <cell r="T768" t="str">
            <v>BENCH MULTIPAR MODERE</v>
          </cell>
          <cell r="U768" t="str">
            <v>20% MSCI Europe (EUR) NR + 70% Bloomberg Barclays Euro Aggregate 1-5 Years (EUR) RI + 10% Euro Short Term Rate (EUR) RI</v>
          </cell>
          <cell r="V768" t="str">
            <v>Official Benchmark</v>
          </cell>
          <cell r="W768" t="str">
            <v>EUR</v>
          </cell>
          <cell r="X768" t="str">
            <v>EUR</v>
          </cell>
          <cell r="Y768">
            <v>44985</v>
          </cell>
          <cell r="Z768">
            <v>44251</v>
          </cell>
          <cell r="AA768" t="str">
            <v>February 2023</v>
          </cell>
          <cell r="AB768">
            <v>10.31</v>
          </cell>
          <cell r="AD768">
            <v>10.31</v>
          </cell>
          <cell r="AE768">
            <v>11225409.539999999</v>
          </cell>
          <cell r="AF768" t="str">
            <v>11225409.54</v>
          </cell>
        </row>
        <row r="769">
          <cell r="F769" t="str">
            <v>FR0014001PN3</v>
          </cell>
          <cell r="G769" t="str">
            <v>44369</v>
          </cell>
          <cell r="H769" t="str">
            <v>148013</v>
          </cell>
          <cell r="J769" t="str">
            <v>Share</v>
          </cell>
          <cell r="K769" t="str">
            <v>MULEQUI</v>
          </cell>
          <cell r="L769" t="str">
            <v>MULTIPAR DIVERSIFIE EQUILIBRE</v>
          </cell>
          <cell r="N769" t="str">
            <v>C</v>
          </cell>
          <cell r="O769">
            <v>-6.1011143410000003E-3</v>
          </cell>
          <cell r="P769" t="str">
            <v>N</v>
          </cell>
          <cell r="Q769" t="str">
            <v>149085</v>
          </cell>
          <cell r="R769" t="str">
            <v>196257</v>
          </cell>
          <cell r="T769" t="str">
            <v>BM Multipar Diversifie Equilibre (Official)</v>
          </cell>
          <cell r="U769" t="str">
            <v>35% MSCI Europe (NR) + 15% MSCI AC World (Free) ex-Europe (NR) + 40% Bloomberg Barclays Euro Aggregate (RI) + 10% â¬STER Net Capitalisation</v>
          </cell>
          <cell r="V769" t="str">
            <v>Official Benchmark</v>
          </cell>
          <cell r="W769" t="str">
            <v>EUR</v>
          </cell>
          <cell r="X769" t="str">
            <v>EUR</v>
          </cell>
          <cell r="Y769">
            <v>44985</v>
          </cell>
          <cell r="Z769">
            <v>44272</v>
          </cell>
          <cell r="AA769" t="str">
            <v>February 2023</v>
          </cell>
          <cell r="AB769">
            <v>11.65</v>
          </cell>
          <cell r="AD769">
            <v>11.65</v>
          </cell>
          <cell r="AE769">
            <v>8752845.4000000004</v>
          </cell>
          <cell r="AF769" t="str">
            <v>8752845.4</v>
          </cell>
        </row>
        <row r="770">
          <cell r="F770" t="str">
            <v>FR0014001PO1</v>
          </cell>
          <cell r="G770" t="str">
            <v>44370</v>
          </cell>
          <cell r="H770" t="str">
            <v>159887</v>
          </cell>
          <cell r="J770" t="str">
            <v>Share</v>
          </cell>
          <cell r="K770" t="str">
            <v>MUEI</v>
          </cell>
          <cell r="L770" t="str">
            <v>MULTIPAR EQUILIBRE INTERNATIONAL</v>
          </cell>
          <cell r="N770" t="str">
            <v>C</v>
          </cell>
          <cell r="O770">
            <v>1.0336660854699999E-2</v>
          </cell>
          <cell r="P770" t="str">
            <v>N</v>
          </cell>
          <cell r="Q770" t="str">
            <v>159925</v>
          </cell>
          <cell r="R770" t="str">
            <v>197768</v>
          </cell>
          <cell r="T770" t="str">
            <v>Benchmark Multipar Internationales</v>
          </cell>
          <cell r="U770" t="str">
            <v>35% Bloomberg Euro Aggregate (EUR) RI + 15% Cash Index Euro Short Term Rate (EUR) RI 365 Days + 13% MSCI EMU (EUR) NR + 37% MSCI AC World (EUR) NR</v>
          </cell>
          <cell r="V770" t="str">
            <v>Official Benchmark</v>
          </cell>
          <cell r="W770" t="str">
            <v>EUR</v>
          </cell>
          <cell r="X770" t="str">
            <v>EUR</v>
          </cell>
          <cell r="Y770">
            <v>44984</v>
          </cell>
          <cell r="Z770">
            <v>44272</v>
          </cell>
          <cell r="AA770" t="str">
            <v>February 2023</v>
          </cell>
          <cell r="AB770">
            <v>9.39</v>
          </cell>
          <cell r="AD770">
            <v>9.39</v>
          </cell>
          <cell r="AE770">
            <v>39639617.299999997</v>
          </cell>
          <cell r="AF770" t="str">
            <v>39639617.3</v>
          </cell>
        </row>
        <row r="771">
          <cell r="F771" t="str">
            <v>FR0014001S09</v>
          </cell>
          <cell r="G771" t="str">
            <v>100162</v>
          </cell>
          <cell r="H771" t="str">
            <v>179892</v>
          </cell>
          <cell r="J771" t="str">
            <v>Share</v>
          </cell>
          <cell r="K771" t="str">
            <v>AMJU26</v>
          </cell>
          <cell r="L771" t="str">
            <v>AMBROSIA JUIN 2026</v>
          </cell>
          <cell r="M771" t="str">
            <v>Classic Share</v>
          </cell>
          <cell r="N771" t="str">
            <v>C</v>
          </cell>
          <cell r="O771">
            <v>0</v>
          </cell>
          <cell r="P771" t="str">
            <v>N</v>
          </cell>
          <cell r="T771" t="str">
            <v>No BM</v>
          </cell>
          <cell r="U771" t="str">
            <v>No BM</v>
          </cell>
          <cell r="W771" t="str">
            <v>EUR</v>
          </cell>
          <cell r="X771" t="str">
            <v>EUR</v>
          </cell>
          <cell r="Y771">
            <v>44985</v>
          </cell>
          <cell r="Z771">
            <v>44278</v>
          </cell>
          <cell r="AA771" t="str">
            <v>February 2023</v>
          </cell>
          <cell r="AB771">
            <v>199.82</v>
          </cell>
          <cell r="AD771">
            <v>115443697.25</v>
          </cell>
          <cell r="AE771">
            <v>115443697.25</v>
          </cell>
          <cell r="AF771" t="str">
            <v>115443697.25</v>
          </cell>
        </row>
        <row r="772">
          <cell r="F772" t="str">
            <v>FR0014001SK3</v>
          </cell>
          <cell r="G772" t="str">
            <v>100136</v>
          </cell>
          <cell r="H772" t="str">
            <v>20505</v>
          </cell>
          <cell r="J772" t="str">
            <v>Share</v>
          </cell>
          <cell r="K772" t="str">
            <v>SEPLU</v>
          </cell>
          <cell r="L772" t="str">
            <v>MULTIPAR MONETAIRE SELECTION</v>
          </cell>
          <cell r="N772" t="str">
            <v>C</v>
          </cell>
          <cell r="O772">
            <v>4.5401618149999998E-3</v>
          </cell>
          <cell r="P772" t="str">
            <v>N</v>
          </cell>
          <cell r="Q772" t="str">
            <v>8358</v>
          </cell>
          <cell r="R772" t="str">
            <v>194169</v>
          </cell>
          <cell r="T772" t="str">
            <v>Cash Index Euro Short Term Rate 360 Days Ri (Off)</v>
          </cell>
          <cell r="U772" t="str">
            <v>Cash Index Euro Short Term Rate (EUR) RI 360 Days</v>
          </cell>
          <cell r="V772" t="str">
            <v>Official Benchmark</v>
          </cell>
          <cell r="W772" t="str">
            <v>EUR</v>
          </cell>
          <cell r="X772" t="str">
            <v>EUR</v>
          </cell>
          <cell r="Y772">
            <v>44985</v>
          </cell>
          <cell r="Z772">
            <v>44272</v>
          </cell>
          <cell r="AA772" t="str">
            <v>February 2023</v>
          </cell>
          <cell r="AB772">
            <v>11.07</v>
          </cell>
          <cell r="AD772">
            <v>11.07</v>
          </cell>
          <cell r="AE772">
            <v>668199790.03999996</v>
          </cell>
          <cell r="AF772" t="str">
            <v>668199790.04</v>
          </cell>
        </row>
        <row r="773">
          <cell r="F773" t="str">
            <v>FR0014001SL1</v>
          </cell>
          <cell r="G773" t="str">
            <v>44360</v>
          </cell>
          <cell r="H773" t="str">
            <v>6026</v>
          </cell>
          <cell r="J773" t="str">
            <v>Share</v>
          </cell>
          <cell r="K773" t="str">
            <v>MULS</v>
          </cell>
          <cell r="L773" t="str">
            <v>MULTIPAR MONETAIRE EURO</v>
          </cell>
          <cell r="N773" t="str">
            <v>C</v>
          </cell>
          <cell r="O773">
            <v>5.0954339947000002E-3</v>
          </cell>
          <cell r="P773" t="str">
            <v>N</v>
          </cell>
          <cell r="Q773" t="str">
            <v>169498</v>
          </cell>
          <cell r="R773" t="str">
            <v>194120</v>
          </cell>
          <cell r="T773" t="str">
            <v>Cash Index Euro Short Term Rate 360Days (Off)</v>
          </cell>
          <cell r="U773" t="str">
            <v>Cash Index Euro Short Term Rate (EUR) RI 360 Days</v>
          </cell>
          <cell r="V773" t="str">
            <v>Official Benchmark</v>
          </cell>
          <cell r="W773" t="str">
            <v>EUR</v>
          </cell>
          <cell r="X773" t="str">
            <v>EUR</v>
          </cell>
          <cell r="Y773">
            <v>44985</v>
          </cell>
          <cell r="Z773">
            <v>44272</v>
          </cell>
          <cell r="AA773" t="str">
            <v>February 2023</v>
          </cell>
          <cell r="AB773">
            <v>3.64</v>
          </cell>
          <cell r="AD773">
            <v>3.64</v>
          </cell>
          <cell r="AE773">
            <v>1572173191.74</v>
          </cell>
          <cell r="AF773" t="str">
            <v>1572173191.74</v>
          </cell>
        </row>
        <row r="774">
          <cell r="F774" t="str">
            <v>FR0014001UC6</v>
          </cell>
          <cell r="G774" t="str">
            <v>100159</v>
          </cell>
          <cell r="H774" t="str">
            <v>143730</v>
          </cell>
          <cell r="J774" t="str">
            <v>Share</v>
          </cell>
          <cell r="K774" t="str">
            <v>ACTMON</v>
          </cell>
          <cell r="L774" t="str">
            <v>CERES FONDS D'ACTIONS MONDE</v>
          </cell>
          <cell r="N774" t="str">
            <v>C</v>
          </cell>
          <cell r="O774">
            <v>1.0977236453E-3</v>
          </cell>
          <cell r="P774" t="str">
            <v>N</v>
          </cell>
          <cell r="Q774" t="str">
            <v>143809</v>
          </cell>
          <cell r="R774" t="str">
            <v>195226</v>
          </cell>
          <cell r="T774" t="str">
            <v>MSCI AC World (EUR) NR</v>
          </cell>
          <cell r="U774" t="str">
            <v>MSCI AC WORLD (NR) -- (EUR)</v>
          </cell>
          <cell r="V774" t="str">
            <v>Official Benchmark</v>
          </cell>
          <cell r="W774" t="str">
            <v>EUR</v>
          </cell>
          <cell r="X774" t="str">
            <v>EUR</v>
          </cell>
          <cell r="Y774">
            <v>44985</v>
          </cell>
          <cell r="Z774">
            <v>44294</v>
          </cell>
          <cell r="AA774" t="str">
            <v>February 2023</v>
          </cell>
          <cell r="AB774">
            <v>7.1959</v>
          </cell>
          <cell r="AD774">
            <v>21805661.260000002</v>
          </cell>
          <cell r="AE774">
            <v>204697104.88999999</v>
          </cell>
          <cell r="AF774" t="str">
            <v>204697104.89</v>
          </cell>
        </row>
        <row r="775">
          <cell r="F775" t="str">
            <v>FR00140026N9</v>
          </cell>
          <cell r="G775" t="str">
            <v>100202</v>
          </cell>
          <cell r="H775" t="str">
            <v>114</v>
          </cell>
          <cell r="J775" t="str">
            <v>Share</v>
          </cell>
          <cell r="K775" t="str">
            <v>TRESOR</v>
          </cell>
          <cell r="L775" t="str">
            <v>BNP PARIBAS BOND 6M</v>
          </cell>
          <cell r="M775" t="str">
            <v>IP</v>
          </cell>
          <cell r="N775" t="str">
            <v>C</v>
          </cell>
          <cell r="O775">
            <v>6.0298060040000004E-4</v>
          </cell>
          <cell r="P775" t="str">
            <v>N</v>
          </cell>
          <cell r="Q775" t="str">
            <v>169505</v>
          </cell>
          <cell r="R775" t="str">
            <v>189863</v>
          </cell>
          <cell r="T775" t="str">
            <v>BM BNP PARIBAS BOND 6M (OFFICIAL)</v>
          </cell>
          <cell r="U775" t="str">
            <v>80% Cash Index Euro Short Term Rate (EUR) RI 365 Days + 20% Bloomberg Euro Aggregate 1-3 Years (EUR) RI</v>
          </cell>
          <cell r="V775" t="str">
            <v>Official Benchmark</v>
          </cell>
          <cell r="W775" t="str">
            <v>EUR</v>
          </cell>
          <cell r="X775" t="str">
            <v>EUR</v>
          </cell>
          <cell r="Y775">
            <v>44985</v>
          </cell>
          <cell r="Z775">
            <v>44265</v>
          </cell>
          <cell r="AA775" t="str">
            <v>February 2023</v>
          </cell>
          <cell r="AB775">
            <v>99130.733640000006</v>
          </cell>
          <cell r="AD775">
            <v>582131751.50999999</v>
          </cell>
          <cell r="AE775">
            <v>2520122613.8600001</v>
          </cell>
          <cell r="AF775" t="str">
            <v>2520122613.86</v>
          </cell>
        </row>
        <row r="776">
          <cell r="F776" t="str">
            <v>FR00140026O7</v>
          </cell>
          <cell r="G776" t="str">
            <v>100201</v>
          </cell>
          <cell r="H776" t="str">
            <v>179815</v>
          </cell>
          <cell r="J776" t="str">
            <v>Share</v>
          </cell>
          <cell r="K776" t="str">
            <v>TRESOR</v>
          </cell>
          <cell r="L776" t="str">
            <v>BNP PARIBAS BOND 6M</v>
          </cell>
          <cell r="N776" t="str">
            <v>C</v>
          </cell>
          <cell r="O776">
            <v>1.0005028754E-3</v>
          </cell>
          <cell r="P776" t="str">
            <v>Y</v>
          </cell>
          <cell r="Q776" t="str">
            <v>179891</v>
          </cell>
          <cell r="R776" t="str">
            <v>189863</v>
          </cell>
          <cell r="T776" t="str">
            <v>BM BNP PARIBAS BOND 6M H GBP</v>
          </cell>
          <cell r="U776" t="str">
            <v>80% Cash Index Euro Short Term Rate (EUR) RI 365 Days + 20% Bloomberg Euro Aggregate 1-3 Years (Hedged in GBP) RI</v>
          </cell>
          <cell r="V776" t="str">
            <v>Official Benchmark</v>
          </cell>
          <cell r="W776" t="str">
            <v>GBP</v>
          </cell>
          <cell r="X776" t="str">
            <v>EUR</v>
          </cell>
          <cell r="Y776">
            <v>44985</v>
          </cell>
          <cell r="Z776">
            <v>44266</v>
          </cell>
          <cell r="AA776" t="str">
            <v>February 2023</v>
          </cell>
          <cell r="AB776">
            <v>100858.07925</v>
          </cell>
          <cell r="AD776">
            <v>10085.81</v>
          </cell>
          <cell r="AE776">
            <v>2520122613.8600001</v>
          </cell>
          <cell r="AF776" t="str">
            <v>2520122613.86</v>
          </cell>
        </row>
        <row r="777">
          <cell r="F777" t="str">
            <v>FR00140027Q0</v>
          </cell>
          <cell r="G777" t="str">
            <v>100035</v>
          </cell>
          <cell r="H777" t="str">
            <v>180334</v>
          </cell>
          <cell r="J777" t="str">
            <v>Share</v>
          </cell>
          <cell r="K777" t="str">
            <v>TAMFG</v>
          </cell>
          <cell r="L777" t="str">
            <v>TAMARIN FG</v>
          </cell>
          <cell r="M777" t="str">
            <v>Classic share Distri</v>
          </cell>
          <cell r="N777" t="str">
            <v>D</v>
          </cell>
          <cell r="O777">
            <v>7.0250015792999998E-3</v>
          </cell>
          <cell r="P777" t="str">
            <v>N</v>
          </cell>
          <cell r="T777" t="str">
            <v>No BM</v>
          </cell>
          <cell r="U777" t="str">
            <v>No BM</v>
          </cell>
          <cell r="W777" t="str">
            <v>EUR</v>
          </cell>
          <cell r="X777" t="str">
            <v>EUR</v>
          </cell>
          <cell r="Y777">
            <v>44985</v>
          </cell>
          <cell r="Z777">
            <v>44309</v>
          </cell>
          <cell r="AA777" t="str">
            <v>February 2023</v>
          </cell>
          <cell r="AB777">
            <v>947.3</v>
          </cell>
          <cell r="AD777">
            <v>14213908.1</v>
          </cell>
          <cell r="AE777">
            <v>14213908.1</v>
          </cell>
          <cell r="AF777" t="str">
            <v>14213908.1</v>
          </cell>
        </row>
        <row r="778">
          <cell r="F778" t="str">
            <v>FR0014002ME7</v>
          </cell>
          <cell r="G778" t="str">
            <v>100193</v>
          </cell>
          <cell r="H778" t="str">
            <v>180819</v>
          </cell>
          <cell r="J778" t="str">
            <v>Share</v>
          </cell>
          <cell r="K778" t="str">
            <v>SXAA</v>
          </cell>
          <cell r="L778" t="str">
            <v>AXSALA</v>
          </cell>
          <cell r="M778" t="str">
            <v>Classic share Distri</v>
          </cell>
          <cell r="N778" t="str">
            <v>D</v>
          </cell>
          <cell r="O778">
            <v>1.00504404115E-2</v>
          </cell>
          <cell r="P778" t="str">
            <v>N</v>
          </cell>
          <cell r="T778" t="str">
            <v>No BM</v>
          </cell>
          <cell r="U778" t="str">
            <v>No BM</v>
          </cell>
          <cell r="W778" t="str">
            <v>EUR</v>
          </cell>
          <cell r="X778" t="str">
            <v>EUR</v>
          </cell>
          <cell r="Y778">
            <v>44985</v>
          </cell>
          <cell r="Z778">
            <v>44328</v>
          </cell>
          <cell r="AA778" t="str">
            <v>February 2023</v>
          </cell>
          <cell r="AB778">
            <v>997.98</v>
          </cell>
          <cell r="AD778">
            <v>8260922.1900000004</v>
          </cell>
          <cell r="AE778">
            <v>8260922.1900000004</v>
          </cell>
          <cell r="AF778" t="str">
            <v>8260922.19</v>
          </cell>
        </row>
        <row r="779">
          <cell r="F779" t="str">
            <v>FR0014002RI7</v>
          </cell>
          <cell r="G779" t="str">
            <v>100243</v>
          </cell>
          <cell r="H779" t="str">
            <v>180829</v>
          </cell>
          <cell r="J779" t="str">
            <v>Share</v>
          </cell>
          <cell r="K779" t="str">
            <v>CLEAN27</v>
          </cell>
          <cell r="L779" t="str">
            <v>BNP PARIBAS APOLLO GLOBAL CLEAN ENERGY</v>
          </cell>
          <cell r="M779" t="str">
            <v>Classic Share</v>
          </cell>
          <cell r="N779" t="str">
            <v>C</v>
          </cell>
          <cell r="O779">
            <v>3.4758403268199997E-2</v>
          </cell>
          <cell r="P779" t="str">
            <v>N</v>
          </cell>
          <cell r="T779" t="str">
            <v>No BM</v>
          </cell>
          <cell r="U779" t="str">
            <v>No BM</v>
          </cell>
          <cell r="W779" t="str">
            <v>EUR</v>
          </cell>
          <cell r="X779" t="str">
            <v>EUR</v>
          </cell>
          <cell r="Y779">
            <v>44985</v>
          </cell>
          <cell r="Z779">
            <v>44333</v>
          </cell>
          <cell r="AA779" t="str">
            <v>February 2023</v>
          </cell>
          <cell r="AB779">
            <v>842.21</v>
          </cell>
          <cell r="AD779">
            <v>45136787.210000001</v>
          </cell>
          <cell r="AE779">
            <v>45136787.210000001</v>
          </cell>
          <cell r="AF779" t="str">
            <v>45136787.21</v>
          </cell>
        </row>
        <row r="780">
          <cell r="F780" t="str">
            <v>FR0014003125</v>
          </cell>
          <cell r="G780" t="str">
            <v>100294</v>
          </cell>
          <cell r="H780" t="str">
            <v>180891</v>
          </cell>
          <cell r="J780" t="str">
            <v>Share</v>
          </cell>
          <cell r="K780" t="str">
            <v>AMS27</v>
          </cell>
          <cell r="L780" t="str">
            <v>Ambrosia Septembre 2027</v>
          </cell>
          <cell r="M780" t="str">
            <v>Classic Share</v>
          </cell>
          <cell r="N780" t="str">
            <v>C</v>
          </cell>
          <cell r="O780">
            <v>0</v>
          </cell>
          <cell r="P780" t="str">
            <v>N</v>
          </cell>
          <cell r="T780" t="str">
            <v>No BM</v>
          </cell>
          <cell r="U780" t="str">
            <v>No BM</v>
          </cell>
          <cell r="W780" t="str">
            <v>EUR</v>
          </cell>
          <cell r="X780" t="str">
            <v>EUR</v>
          </cell>
          <cell r="Y780">
            <v>44957</v>
          </cell>
          <cell r="Z780">
            <v>44336</v>
          </cell>
          <cell r="AA780" t="str">
            <v>January 2023</v>
          </cell>
          <cell r="AB780">
            <v>200.8</v>
          </cell>
          <cell r="AD780">
            <v>89081917.219999999</v>
          </cell>
          <cell r="AE780">
            <v>89081917.219999999</v>
          </cell>
          <cell r="AF780" t="str">
            <v>89081917.22</v>
          </cell>
        </row>
        <row r="781">
          <cell r="F781" t="str">
            <v>FR00140031W0</v>
          </cell>
          <cell r="G781" t="str">
            <v>100319</v>
          </cell>
          <cell r="H781" t="str">
            <v>181021</v>
          </cell>
          <cell r="J781" t="str">
            <v>Share</v>
          </cell>
          <cell r="K781" t="str">
            <v>GARO</v>
          </cell>
          <cell r="L781" t="str">
            <v>FGV OBLIG. EURO IG B</v>
          </cell>
          <cell r="M781" t="str">
            <v>Classic EUR</v>
          </cell>
          <cell r="N781" t="str">
            <v>C</v>
          </cell>
          <cell r="O781">
            <v>6.5021243979999997E-4</v>
          </cell>
          <cell r="P781" t="str">
            <v>N</v>
          </cell>
          <cell r="Q781" t="str">
            <v>181098</v>
          </cell>
          <cell r="R781" t="str">
            <v>204071</v>
          </cell>
          <cell r="T781" t="str">
            <v>BM Bloomberg Barclays Euro Aggregate 7-10Y RI EUR (Off)</v>
          </cell>
          <cell r="U781" t="str">
            <v>Bloomberg Barclays Euro Aggregate 7-10 Years (EUR) RI</v>
          </cell>
          <cell r="V781" t="str">
            <v>Official Benchmark</v>
          </cell>
          <cell r="W781" t="str">
            <v>EUR</v>
          </cell>
          <cell r="X781" t="str">
            <v>EUR</v>
          </cell>
          <cell r="Y781">
            <v>44957</v>
          </cell>
          <cell r="Z781">
            <v>44333</v>
          </cell>
          <cell r="AA781" t="str">
            <v>January 2023</v>
          </cell>
          <cell r="AB781">
            <v>84.03</v>
          </cell>
          <cell r="AD781">
            <v>592417130.55999994</v>
          </cell>
          <cell r="AE781">
            <v>592417130.55999994</v>
          </cell>
          <cell r="AF781" t="str">
            <v>592417130.56</v>
          </cell>
        </row>
        <row r="782">
          <cell r="F782" t="str">
            <v>FR0014003IW5</v>
          </cell>
          <cell r="G782" t="str">
            <v>100368</v>
          </cell>
          <cell r="H782" t="str">
            <v>181223</v>
          </cell>
          <cell r="J782" t="str">
            <v>Share</v>
          </cell>
          <cell r="K782" t="str">
            <v>AMO27</v>
          </cell>
          <cell r="L782" t="str">
            <v>Ambrosia Octobre 2027</v>
          </cell>
          <cell r="M782" t="str">
            <v>Classic Share</v>
          </cell>
          <cell r="N782" t="str">
            <v>C</v>
          </cell>
          <cell r="O782">
            <v>0</v>
          </cell>
          <cell r="P782" t="str">
            <v>N</v>
          </cell>
          <cell r="T782" t="str">
            <v>No BM</v>
          </cell>
          <cell r="U782" t="str">
            <v>No BM</v>
          </cell>
          <cell r="W782" t="str">
            <v>EUR</v>
          </cell>
          <cell r="X782" t="str">
            <v>EUR</v>
          </cell>
          <cell r="Y782">
            <v>44985</v>
          </cell>
          <cell r="Z782">
            <v>44368</v>
          </cell>
          <cell r="AA782" t="str">
            <v>February 2023</v>
          </cell>
          <cell r="AB782">
            <v>205.12</v>
          </cell>
          <cell r="AD782">
            <v>45067590.57</v>
          </cell>
          <cell r="AE782">
            <v>45067590.57</v>
          </cell>
          <cell r="AF782" t="str">
            <v>45067590.57</v>
          </cell>
        </row>
        <row r="783">
          <cell r="F783" t="str">
            <v>FR0014003RZ9</v>
          </cell>
          <cell r="G783" t="str">
            <v>100468</v>
          </cell>
          <cell r="H783" t="str">
            <v>181457</v>
          </cell>
          <cell r="J783" t="str">
            <v>Share</v>
          </cell>
          <cell r="K783" t="str">
            <v>DYVOCA</v>
          </cell>
          <cell r="L783" t="str">
            <v>THEAM Quant Dynamic Volatility Carry</v>
          </cell>
          <cell r="M783" t="str">
            <v>M</v>
          </cell>
          <cell r="N783" t="str">
            <v>C</v>
          </cell>
          <cell r="O783">
            <v>2.4999642474000001E-3</v>
          </cell>
          <cell r="P783" t="str">
            <v>N</v>
          </cell>
          <cell r="T783" t="str">
            <v>No BM</v>
          </cell>
          <cell r="U783" t="str">
            <v>No BM</v>
          </cell>
          <cell r="W783" t="str">
            <v>USD</v>
          </cell>
          <cell r="X783" t="str">
            <v>USD</v>
          </cell>
          <cell r="Y783">
            <v>44985</v>
          </cell>
          <cell r="Z783">
            <v>44396</v>
          </cell>
          <cell r="AA783" t="str">
            <v>February 2023</v>
          </cell>
          <cell r="AB783">
            <v>92.48</v>
          </cell>
          <cell r="AD783">
            <v>41089610.539999999</v>
          </cell>
          <cell r="AE783">
            <v>108093980.79000001</v>
          </cell>
          <cell r="AF783" t="str">
            <v>101927374.625177</v>
          </cell>
        </row>
        <row r="784">
          <cell r="F784" t="str">
            <v>FR0014003S23</v>
          </cell>
          <cell r="G784" t="str">
            <v>100471</v>
          </cell>
          <cell r="H784" t="str">
            <v>181457</v>
          </cell>
          <cell r="J784" t="str">
            <v>Share</v>
          </cell>
          <cell r="K784" t="str">
            <v>DYVOCA</v>
          </cell>
          <cell r="L784" t="str">
            <v>THEAM Quant Dynamic Volatility Carry</v>
          </cell>
          <cell r="M784" t="str">
            <v>I share</v>
          </cell>
          <cell r="N784" t="str">
            <v>C</v>
          </cell>
          <cell r="O784">
            <v>7.5283607175999998E-3</v>
          </cell>
          <cell r="P784" t="str">
            <v>N</v>
          </cell>
          <cell r="T784" t="str">
            <v>No BM</v>
          </cell>
          <cell r="U784" t="str">
            <v>No BM</v>
          </cell>
          <cell r="W784" t="str">
            <v>USD</v>
          </cell>
          <cell r="X784" t="str">
            <v>USD</v>
          </cell>
          <cell r="Y784">
            <v>44985</v>
          </cell>
          <cell r="Z784">
            <v>44396</v>
          </cell>
          <cell r="AA784" t="str">
            <v>February 2023</v>
          </cell>
          <cell r="AB784">
            <v>91.72</v>
          </cell>
          <cell r="AD784">
            <v>64667125.25</v>
          </cell>
          <cell r="AE784">
            <v>108093980.79000001</v>
          </cell>
          <cell r="AF784" t="str">
            <v>101927374.625177</v>
          </cell>
        </row>
        <row r="785">
          <cell r="F785" t="str">
            <v>FR0014003SE2</v>
          </cell>
          <cell r="G785" t="str">
            <v>100407</v>
          </cell>
          <cell r="H785" t="str">
            <v>181101</v>
          </cell>
          <cell r="J785" t="str">
            <v>Share</v>
          </cell>
          <cell r="K785" t="str">
            <v>FCRE</v>
          </cell>
          <cell r="L785" t="str">
            <v>FDJ CREDIT EURO</v>
          </cell>
          <cell r="M785" t="str">
            <v>I EUR</v>
          </cell>
          <cell r="N785" t="str">
            <v>C</v>
          </cell>
          <cell r="O785">
            <v>1.5011316603E-3</v>
          </cell>
          <cell r="P785" t="str">
            <v>N</v>
          </cell>
          <cell r="T785" t="str">
            <v>No BM</v>
          </cell>
          <cell r="U785" t="str">
            <v>No BM</v>
          </cell>
          <cell r="W785" t="str">
            <v>EUR</v>
          </cell>
          <cell r="X785" t="str">
            <v>EUR</v>
          </cell>
          <cell r="Y785">
            <v>44985</v>
          </cell>
          <cell r="Z785">
            <v>44354</v>
          </cell>
          <cell r="AA785" t="str">
            <v>February 2023</v>
          </cell>
          <cell r="AB785">
            <v>954.47</v>
          </cell>
          <cell r="AD785">
            <v>95448472.280000001</v>
          </cell>
          <cell r="AE785">
            <v>95448472.280000001</v>
          </cell>
          <cell r="AF785" t="str">
            <v>95448472.28</v>
          </cell>
        </row>
        <row r="786">
          <cell r="F786" t="str">
            <v>FR0014003YV4</v>
          </cell>
          <cell r="G786" t="str">
            <v>100393</v>
          </cell>
          <cell r="H786" t="str">
            <v>181451</v>
          </cell>
          <cell r="J786" t="str">
            <v>Share</v>
          </cell>
          <cell r="K786" t="str">
            <v>CAMB</v>
          </cell>
          <cell r="L786" t="str">
            <v>PB CAMB</v>
          </cell>
          <cell r="M786" t="str">
            <v>Classic Share</v>
          </cell>
          <cell r="N786" t="str">
            <v>C</v>
          </cell>
          <cell r="O786">
            <v>5.5154266460000004E-3</v>
          </cell>
          <cell r="P786" t="str">
            <v>N</v>
          </cell>
          <cell r="T786" t="str">
            <v>No BM</v>
          </cell>
          <cell r="U786" t="str">
            <v>No BM</v>
          </cell>
          <cell r="W786" t="str">
            <v>EUR</v>
          </cell>
          <cell r="X786" t="str">
            <v>EUR</v>
          </cell>
          <cell r="Y786">
            <v>44985</v>
          </cell>
          <cell r="Z786">
            <v>44393</v>
          </cell>
          <cell r="AA786" t="str">
            <v>February 2023</v>
          </cell>
          <cell r="AB786">
            <v>972.11</v>
          </cell>
          <cell r="AD786">
            <v>9136104.8399999999</v>
          </cell>
          <cell r="AE786">
            <v>29453396.350000001</v>
          </cell>
          <cell r="AF786" t="str">
            <v>29453396.35</v>
          </cell>
        </row>
        <row r="787">
          <cell r="F787" t="str">
            <v>FR0014003YW2</v>
          </cell>
          <cell r="G787" t="str">
            <v>100390</v>
          </cell>
          <cell r="H787" t="str">
            <v>181451</v>
          </cell>
          <cell r="J787" t="str">
            <v>Share</v>
          </cell>
          <cell r="K787" t="str">
            <v>CAMB</v>
          </cell>
          <cell r="L787" t="str">
            <v>PB CAMB</v>
          </cell>
          <cell r="M787" t="str">
            <v>Classic share Distri</v>
          </cell>
          <cell r="N787" t="str">
            <v>D</v>
          </cell>
          <cell r="O787">
            <v>5.5154266460000004E-3</v>
          </cell>
          <cell r="P787" t="str">
            <v>N</v>
          </cell>
          <cell r="T787" t="str">
            <v>No BM</v>
          </cell>
          <cell r="U787" t="str">
            <v>No BM</v>
          </cell>
          <cell r="W787" t="str">
            <v>EUR</v>
          </cell>
          <cell r="X787" t="str">
            <v>EUR</v>
          </cell>
          <cell r="Y787">
            <v>44985</v>
          </cell>
          <cell r="Z787">
            <v>44393</v>
          </cell>
          <cell r="AA787" t="str">
            <v>February 2023</v>
          </cell>
          <cell r="AB787">
            <v>972.11</v>
          </cell>
          <cell r="AD787">
            <v>20317291.510000002</v>
          </cell>
          <cell r="AE787">
            <v>29453396.350000001</v>
          </cell>
          <cell r="AF787" t="str">
            <v>29453396.35</v>
          </cell>
        </row>
        <row r="788">
          <cell r="F788" t="str">
            <v>FR00140042S5</v>
          </cell>
          <cell r="G788" t="str">
            <v>100406</v>
          </cell>
          <cell r="H788" t="str">
            <v>164242</v>
          </cell>
          <cell r="J788" t="str">
            <v>Share</v>
          </cell>
          <cell r="K788" t="str">
            <v>PREM2</v>
          </cell>
          <cell r="L788" t="str">
            <v>BNP PARIBAS MELODIES</v>
          </cell>
          <cell r="M788" t="str">
            <v>C</v>
          </cell>
          <cell r="N788" t="str">
            <v>C</v>
          </cell>
          <cell r="O788">
            <v>6.4417999973000002E-3</v>
          </cell>
          <cell r="P788" t="str">
            <v>N</v>
          </cell>
          <cell r="Q788" t="str">
            <v>181321</v>
          </cell>
          <cell r="R788" t="str">
            <v>204558</v>
          </cell>
          <cell r="T788" t="str">
            <v>BM Cash Index Euro Short Term Rate EUR RI 365 Days(Official)</v>
          </cell>
          <cell r="U788" t="str">
            <v>Cash Index Euro Short Term Rate (EUR) RI 365 Days</v>
          </cell>
          <cell r="V788" t="str">
            <v>Official Benchmark</v>
          </cell>
          <cell r="W788" t="str">
            <v>EUR</v>
          </cell>
          <cell r="X788" t="str">
            <v>EUR</v>
          </cell>
          <cell r="Y788">
            <v>44985</v>
          </cell>
          <cell r="Z788">
            <v>44378</v>
          </cell>
          <cell r="AA788" t="str">
            <v>February 2023</v>
          </cell>
          <cell r="AB788">
            <v>96.91</v>
          </cell>
          <cell r="AD788">
            <v>3235292.66</v>
          </cell>
          <cell r="AE788">
            <v>13014060.470000001</v>
          </cell>
          <cell r="AF788" t="str">
            <v>13014060.47</v>
          </cell>
        </row>
        <row r="789">
          <cell r="F789" t="str">
            <v>FR0014004FG2</v>
          </cell>
          <cell r="G789" t="str">
            <v>100515</v>
          </cell>
          <cell r="H789" t="str">
            <v>8064</v>
          </cell>
          <cell r="J789" t="str">
            <v>Share</v>
          </cell>
          <cell r="K789" t="str">
            <v>CUBE</v>
          </cell>
          <cell r="L789" t="str">
            <v>PATRIMOINE CONVICTIONS</v>
          </cell>
          <cell r="M789" t="str">
            <v>S</v>
          </cell>
          <cell r="N789" t="str">
            <v>C</v>
          </cell>
          <cell r="O789">
            <v>1.00555297272E-2</v>
          </cell>
          <cell r="P789" t="str">
            <v>N</v>
          </cell>
          <cell r="Q789" t="str">
            <v>140640</v>
          </cell>
          <cell r="R789" t="str">
            <v>202083</v>
          </cell>
          <cell r="T789" t="str">
            <v>PATRIMOINE CONVICTIONS new(ex Micropal) Perf BM</v>
          </cell>
          <cell r="U789" t="str">
            <v>5% Cash Index Euro Short Term Rate (EUR) RI 365 Days + 8% MSCI Emerging Markets (Free) (EUR) NR + 15% FTSE MTS 3-5 Years (Closing 16:00) (EUR) RI + 3% Bloomberg Commodity Index (EUR) RI + 8% HFRX Global Hedge Fund (USD) RI + 15% Bloomberg Barclays Euro Aggregate Corporate (EUR) RI + 15% S&amp;P 500 Composite (EUR) NR + 3% TOPIX (JPY) NR + 4% AMUNDI VOLATILITY EURO (EUR) RI + 24% EURO STOXX 50 (EUR) NR</v>
          </cell>
          <cell r="V789" t="str">
            <v>Performance Benchmark</v>
          </cell>
          <cell r="W789" t="str">
            <v>EUR</v>
          </cell>
          <cell r="X789" t="str">
            <v>EUR</v>
          </cell>
          <cell r="Y789">
            <v>44985</v>
          </cell>
          <cell r="Z789">
            <v>39813</v>
          </cell>
          <cell r="AA789" t="str">
            <v>February 2023</v>
          </cell>
          <cell r="AB789">
            <v>1453.59</v>
          </cell>
          <cell r="AD789">
            <v>98846.21</v>
          </cell>
          <cell r="AE789">
            <v>119698802.52</v>
          </cell>
          <cell r="AF789" t="str">
            <v>119698802.52</v>
          </cell>
        </row>
        <row r="790">
          <cell r="F790" t="str">
            <v>FR0014004FH0</v>
          </cell>
          <cell r="G790" t="str">
            <v>100501</v>
          </cell>
          <cell r="H790" t="str">
            <v>173417</v>
          </cell>
          <cell r="J790" t="str">
            <v>Share</v>
          </cell>
          <cell r="K790" t="str">
            <v>GFETHIC</v>
          </cell>
          <cell r="L790" t="str">
            <v>ETHIQUE CONVICTIONS</v>
          </cell>
          <cell r="M790" t="str">
            <v>S</v>
          </cell>
          <cell r="N790" t="str">
            <v>C</v>
          </cell>
          <cell r="O790">
            <v>6.5199517513999999E-3</v>
          </cell>
          <cell r="P790" t="str">
            <v>N</v>
          </cell>
          <cell r="Q790" t="str">
            <v>175615</v>
          </cell>
          <cell r="R790" t="str">
            <v>202081</v>
          </cell>
          <cell r="T790" t="str">
            <v>Bench ETHIQUE CONVICTIONS</v>
          </cell>
          <cell r="U790" t="str">
            <v>12% EURO STOXX 50 (EUR) NR + 30% Cash Index Euro Short Term Rate (EUR) RI 365 Days + 2% MSCI Emerging Markets (Free)(EUR) NR + 20% FTSE MTS 3-5 Years (Closing 16:00)(EUR) RI + 30% Bloomberg Barclays Euro Aggregate Corporate (EUR) RI + 6% S&amp;P 500 Composite (EUR) NR</v>
          </cell>
          <cell r="V790" t="str">
            <v>Performance Benchmark</v>
          </cell>
          <cell r="W790" t="str">
            <v>EUR</v>
          </cell>
          <cell r="X790" t="str">
            <v>EUR</v>
          </cell>
          <cell r="Y790">
            <v>44985</v>
          </cell>
          <cell r="Z790">
            <v>43252</v>
          </cell>
          <cell r="AA790" t="str">
            <v>February 2023</v>
          </cell>
          <cell r="AB790">
            <v>923.31</v>
          </cell>
          <cell r="AD790">
            <v>12915.35</v>
          </cell>
          <cell r="AE790">
            <v>41579476.469999999</v>
          </cell>
          <cell r="AF790" t="str">
            <v>41579476.47</v>
          </cell>
        </row>
        <row r="791">
          <cell r="F791" t="str">
            <v>FR0014004FI8</v>
          </cell>
          <cell r="G791" t="str">
            <v>100545</v>
          </cell>
          <cell r="H791" t="str">
            <v>6589</v>
          </cell>
          <cell r="J791" t="str">
            <v>Share</v>
          </cell>
          <cell r="K791" t="str">
            <v>COGE</v>
          </cell>
          <cell r="L791" t="str">
            <v>EURO CONVICTIONS ISR</v>
          </cell>
          <cell r="M791" t="str">
            <v>S</v>
          </cell>
          <cell r="N791" t="str">
            <v>C</v>
          </cell>
          <cell r="O791">
            <v>5.6246048315E-3</v>
          </cell>
          <cell r="P791" t="str">
            <v>N</v>
          </cell>
          <cell r="Q791" t="str">
            <v>169399</v>
          </cell>
          <cell r="R791" t="str">
            <v>194336</v>
          </cell>
          <cell r="T791" t="str">
            <v>Bench Euro Convictions ISR</v>
          </cell>
          <cell r="U791" t="str">
            <v>Euro Stoxx 50 dividendes net rÃ©investis</v>
          </cell>
          <cell r="V791" t="str">
            <v>Official Benchmark</v>
          </cell>
          <cell r="W791" t="str">
            <v>EUR</v>
          </cell>
          <cell r="X791" t="str">
            <v>EUR</v>
          </cell>
          <cell r="Y791">
            <v>44985</v>
          </cell>
          <cell r="Z791">
            <v>41639</v>
          </cell>
          <cell r="AA791" t="str">
            <v>February 2023</v>
          </cell>
          <cell r="AB791">
            <v>158.52000000000001</v>
          </cell>
          <cell r="AD791">
            <v>166532.24</v>
          </cell>
          <cell r="AE791">
            <v>108584974.41</v>
          </cell>
          <cell r="AF791" t="str">
            <v>108584974.41</v>
          </cell>
        </row>
        <row r="792">
          <cell r="F792" t="str">
            <v>FR0014004H33</v>
          </cell>
          <cell r="G792" t="str">
            <v>100463</v>
          </cell>
          <cell r="H792" t="str">
            <v>181841</v>
          </cell>
          <cell r="J792" t="str">
            <v>Share</v>
          </cell>
          <cell r="K792" t="str">
            <v>ETHNI</v>
          </cell>
          <cell r="L792" t="str">
            <v>BNP Paribas  Ethniki Insurance 80% Protected Multi-Asset Fun</v>
          </cell>
          <cell r="M792" t="str">
            <v>Classic Share</v>
          </cell>
          <cell r="N792" t="str">
            <v>C</v>
          </cell>
          <cell r="O792">
            <v>1.00504419279E-2</v>
          </cell>
          <cell r="P792" t="str">
            <v>N</v>
          </cell>
          <cell r="T792" t="str">
            <v>No BM</v>
          </cell>
          <cell r="U792" t="str">
            <v>No BM</v>
          </cell>
          <cell r="W792" t="str">
            <v>EUR</v>
          </cell>
          <cell r="X792" t="str">
            <v>EUR</v>
          </cell>
          <cell r="Y792">
            <v>44985</v>
          </cell>
          <cell r="Z792">
            <v>44461</v>
          </cell>
          <cell r="AA792" t="str">
            <v>February 2023</v>
          </cell>
          <cell r="AB792">
            <v>87.09</v>
          </cell>
          <cell r="AD792">
            <v>42233825.729999997</v>
          </cell>
          <cell r="AE792">
            <v>42233825.729999997</v>
          </cell>
          <cell r="AF792" t="str">
            <v>42233825.73</v>
          </cell>
        </row>
        <row r="793">
          <cell r="F793" t="str">
            <v>FR0014004LP1</v>
          </cell>
          <cell r="G793" t="str">
            <v>100477</v>
          </cell>
          <cell r="H793" t="str">
            <v>181679</v>
          </cell>
          <cell r="J793" t="str">
            <v>Share</v>
          </cell>
          <cell r="K793" t="str">
            <v>GEN27</v>
          </cell>
          <cell r="L793" t="str">
            <v>BNP Paribas Apollo Gender Equality and Inclusion</v>
          </cell>
          <cell r="M793" t="str">
            <v>Classic Share</v>
          </cell>
          <cell r="N793" t="str">
            <v>C</v>
          </cell>
          <cell r="O793">
            <v>3.56286321093E-2</v>
          </cell>
          <cell r="P793" t="str">
            <v>N</v>
          </cell>
          <cell r="T793" t="str">
            <v>No BM</v>
          </cell>
          <cell r="U793" t="str">
            <v>No BM</v>
          </cell>
          <cell r="W793" t="str">
            <v>EUR</v>
          </cell>
          <cell r="X793" t="str">
            <v>EUR</v>
          </cell>
          <cell r="Y793">
            <v>44981</v>
          </cell>
          <cell r="Z793">
            <v>44431</v>
          </cell>
          <cell r="AA793" t="str">
            <v>February 2023</v>
          </cell>
          <cell r="AB793">
            <v>908.87</v>
          </cell>
          <cell r="AD793">
            <v>59864486.909999996</v>
          </cell>
          <cell r="AE793">
            <v>59864486.909999996</v>
          </cell>
          <cell r="AF793" t="str">
            <v>59864486.91</v>
          </cell>
        </row>
        <row r="794">
          <cell r="F794" t="str">
            <v>FR0014004P90</v>
          </cell>
          <cell r="G794" t="str">
            <v>100434</v>
          </cell>
          <cell r="H794" t="str">
            <v>181750</v>
          </cell>
          <cell r="J794" t="str">
            <v>Share</v>
          </cell>
          <cell r="K794" t="str">
            <v>SJA</v>
          </cell>
          <cell r="L794" t="str">
            <v>JA SFCI</v>
          </cell>
          <cell r="M794" t="str">
            <v>Classic share Distri</v>
          </cell>
          <cell r="N794" t="str">
            <v>D</v>
          </cell>
          <cell r="O794">
            <v>9.0408429467E-3</v>
          </cell>
          <cell r="P794" t="str">
            <v>N</v>
          </cell>
          <cell r="T794" t="str">
            <v>No BM</v>
          </cell>
          <cell r="U794" t="str">
            <v>No BM</v>
          </cell>
          <cell r="W794" t="str">
            <v>EUR</v>
          </cell>
          <cell r="X794" t="str">
            <v>EUR</v>
          </cell>
          <cell r="Y794">
            <v>44985</v>
          </cell>
          <cell r="Z794">
            <v>44446</v>
          </cell>
          <cell r="AA794" t="str">
            <v>February 2023</v>
          </cell>
          <cell r="AB794">
            <v>940.5</v>
          </cell>
          <cell r="AD794">
            <v>15240961.1</v>
          </cell>
          <cell r="AE794">
            <v>15240961.1</v>
          </cell>
          <cell r="AF794" t="str">
            <v>15240961.1</v>
          </cell>
        </row>
        <row r="795">
          <cell r="F795" t="str">
            <v>FR0014004PB2</v>
          </cell>
          <cell r="G795" t="str">
            <v>100588</v>
          </cell>
          <cell r="H795" t="str">
            <v>181626</v>
          </cell>
          <cell r="J795" t="str">
            <v>Share</v>
          </cell>
          <cell r="K795" t="str">
            <v>KAWA</v>
          </cell>
          <cell r="L795" t="str">
            <v>KANAHA</v>
          </cell>
          <cell r="M795" t="str">
            <v>Classic USD</v>
          </cell>
          <cell r="N795" t="str">
            <v>D</v>
          </cell>
          <cell r="O795">
            <v>7.0250015792999998E-3</v>
          </cell>
          <cell r="P795" t="str">
            <v>N</v>
          </cell>
          <cell r="T795" t="str">
            <v>No BM</v>
          </cell>
          <cell r="U795" t="str">
            <v>No BM</v>
          </cell>
          <cell r="W795" t="str">
            <v>USD</v>
          </cell>
          <cell r="X795" t="str">
            <v>EUR</v>
          </cell>
          <cell r="Y795">
            <v>44985</v>
          </cell>
          <cell r="Z795">
            <v>44407</v>
          </cell>
          <cell r="AA795" t="str">
            <v>February 2023</v>
          </cell>
          <cell r="AB795">
            <v>832.83</v>
          </cell>
          <cell r="AD795">
            <v>1655671.08</v>
          </cell>
          <cell r="AE795">
            <v>20472953.460000001</v>
          </cell>
          <cell r="AF795" t="str">
            <v>20472953.46</v>
          </cell>
        </row>
        <row r="796">
          <cell r="F796" t="str">
            <v>FR0014004QS4</v>
          </cell>
          <cell r="G796" t="str">
            <v>100586</v>
          </cell>
          <cell r="H796" t="str">
            <v>181871</v>
          </cell>
          <cell r="J796" t="str">
            <v>Share</v>
          </cell>
          <cell r="K796" t="str">
            <v>NEMD29</v>
          </cell>
          <cell r="L796" t="str">
            <v>NEMESIA DECEMBRE 2029</v>
          </cell>
          <cell r="M796" t="str">
            <v>Classic Share</v>
          </cell>
          <cell r="N796" t="str">
            <v>C</v>
          </cell>
          <cell r="O796">
            <v>2.1270967037099998E-2</v>
          </cell>
          <cell r="P796" t="str">
            <v>N</v>
          </cell>
          <cell r="T796" t="str">
            <v>No BM</v>
          </cell>
          <cell r="U796" t="str">
            <v>No BM</v>
          </cell>
          <cell r="W796" t="str">
            <v>EUR</v>
          </cell>
          <cell r="X796" t="str">
            <v>EUR</v>
          </cell>
          <cell r="Y796">
            <v>44985</v>
          </cell>
          <cell r="Z796">
            <v>44461</v>
          </cell>
          <cell r="AA796" t="str">
            <v>February 2023</v>
          </cell>
          <cell r="AB796">
            <v>179.39</v>
          </cell>
          <cell r="AD796">
            <v>54488492.299999997</v>
          </cell>
          <cell r="AE796">
            <v>54488492.299999997</v>
          </cell>
          <cell r="AF796" t="str">
            <v>54488492.3</v>
          </cell>
        </row>
        <row r="797">
          <cell r="F797" t="str">
            <v>FR0014004V01</v>
          </cell>
          <cell r="G797" t="str">
            <v>100560</v>
          </cell>
          <cell r="H797" t="str">
            <v>181948</v>
          </cell>
          <cell r="J797" t="str">
            <v>Share</v>
          </cell>
          <cell r="K797" t="str">
            <v>BACA</v>
          </cell>
          <cell r="L797" t="str">
            <v>BANKINTER TOP PROTECCION</v>
          </cell>
          <cell r="M797" t="str">
            <v>Classic Share</v>
          </cell>
          <cell r="N797" t="str">
            <v>C</v>
          </cell>
          <cell r="O797">
            <v>2.002006798E-3</v>
          </cell>
          <cell r="P797" t="str">
            <v>N</v>
          </cell>
          <cell r="T797" t="str">
            <v>No BM</v>
          </cell>
          <cell r="U797" t="str">
            <v>No BM</v>
          </cell>
          <cell r="W797" t="str">
            <v>EUR</v>
          </cell>
          <cell r="X797" t="str">
            <v>EUR</v>
          </cell>
          <cell r="Y797">
            <v>44984</v>
          </cell>
          <cell r="Z797">
            <v>44473</v>
          </cell>
          <cell r="AA797" t="str">
            <v>February 2023</v>
          </cell>
          <cell r="AB797">
            <v>96.56</v>
          </cell>
          <cell r="AD797">
            <v>172384197.58000001</v>
          </cell>
          <cell r="AE797">
            <v>172384197.58000001</v>
          </cell>
          <cell r="AF797" t="str">
            <v>172384197.58</v>
          </cell>
        </row>
        <row r="798">
          <cell r="F798" t="str">
            <v>FR0014005104</v>
          </cell>
          <cell r="G798" t="str">
            <v>100604</v>
          </cell>
          <cell r="H798" t="str">
            <v>181912</v>
          </cell>
          <cell r="J798" t="str">
            <v>Share</v>
          </cell>
          <cell r="K798" t="str">
            <v>MEFI</v>
          </cell>
          <cell r="L798" t="str">
            <v>MADEFI</v>
          </cell>
          <cell r="M798" t="str">
            <v>Classic Share</v>
          </cell>
          <cell r="N798" t="str">
            <v>C</v>
          </cell>
          <cell r="O798">
            <v>1.00510766026E-2</v>
          </cell>
          <cell r="P798" t="str">
            <v>N</v>
          </cell>
          <cell r="T798" t="str">
            <v>No BM</v>
          </cell>
          <cell r="U798" t="str">
            <v>No BM</v>
          </cell>
          <cell r="W798" t="str">
            <v>EUR</v>
          </cell>
          <cell r="X798" t="str">
            <v>EUR</v>
          </cell>
          <cell r="Y798">
            <v>44985</v>
          </cell>
          <cell r="Z798">
            <v>44467</v>
          </cell>
          <cell r="AA798" t="str">
            <v>February 2023</v>
          </cell>
          <cell r="AB798">
            <v>935.92</v>
          </cell>
          <cell r="AD798">
            <v>13235560.310000001</v>
          </cell>
          <cell r="AE798">
            <v>13235560.310000001</v>
          </cell>
          <cell r="AF798" t="str">
            <v>13235560.31</v>
          </cell>
        </row>
        <row r="799">
          <cell r="F799" t="str">
            <v>FR0014005542</v>
          </cell>
          <cell r="G799" t="str">
            <v>100660</v>
          </cell>
          <cell r="H799" t="str">
            <v>182401</v>
          </cell>
          <cell r="J799" t="str">
            <v>Share</v>
          </cell>
          <cell r="K799" t="str">
            <v>NAG80</v>
          </cell>
          <cell r="L799" t="str">
            <v>NACHHALTIGKEITSGARANT 80</v>
          </cell>
          <cell r="M799" t="str">
            <v>I share</v>
          </cell>
          <cell r="N799" t="str">
            <v>C</v>
          </cell>
          <cell r="O799">
            <v>1.9182644292499999E-2</v>
          </cell>
          <cell r="P799" t="str">
            <v>N</v>
          </cell>
          <cell r="T799" t="str">
            <v>No BM</v>
          </cell>
          <cell r="U799" t="str">
            <v>No BM</v>
          </cell>
          <cell r="W799" t="str">
            <v>EUR</v>
          </cell>
          <cell r="X799" t="str">
            <v>EUR</v>
          </cell>
          <cell r="Y799">
            <v>44985</v>
          </cell>
          <cell r="Z799">
            <v>44533</v>
          </cell>
          <cell r="AA799" t="str">
            <v>February 2023</v>
          </cell>
          <cell r="AB799">
            <v>78.88</v>
          </cell>
          <cell r="AD799">
            <v>71134600.890000001</v>
          </cell>
          <cell r="AE799">
            <v>71134600.890000001</v>
          </cell>
          <cell r="AF799" t="str">
            <v>71134600.89</v>
          </cell>
        </row>
        <row r="800">
          <cell r="F800" t="str">
            <v>FR0014005559</v>
          </cell>
          <cell r="G800" t="str">
            <v>100658</v>
          </cell>
          <cell r="H800" t="str">
            <v>182402</v>
          </cell>
          <cell r="J800" t="str">
            <v>Share</v>
          </cell>
          <cell r="K800" t="str">
            <v>NAG90</v>
          </cell>
          <cell r="L800" t="str">
            <v>NACHHALTIGKEITSGARANT 90</v>
          </cell>
          <cell r="M800" t="str">
            <v>I share</v>
          </cell>
          <cell r="N800" t="str">
            <v>C</v>
          </cell>
          <cell r="O800">
            <v>1.55198428113E-2</v>
          </cell>
          <cell r="P800" t="str">
            <v>N</v>
          </cell>
          <cell r="T800" t="str">
            <v>No BM</v>
          </cell>
          <cell r="U800" t="str">
            <v>No BM</v>
          </cell>
          <cell r="W800" t="str">
            <v>EUR</v>
          </cell>
          <cell r="X800" t="str">
            <v>EUR</v>
          </cell>
          <cell r="Y800">
            <v>44985</v>
          </cell>
          <cell r="Z800">
            <v>44533</v>
          </cell>
          <cell r="AA800" t="str">
            <v>February 2023</v>
          </cell>
          <cell r="AB800">
            <v>88.66</v>
          </cell>
          <cell r="AD800">
            <v>2417968.67</v>
          </cell>
          <cell r="AE800">
            <v>2417968.67</v>
          </cell>
          <cell r="AF800" t="str">
            <v>2417968.67</v>
          </cell>
        </row>
        <row r="801">
          <cell r="F801" t="str">
            <v>FR0014005CH4</v>
          </cell>
          <cell r="G801" t="str">
            <v>100667</v>
          </cell>
          <cell r="H801" t="str">
            <v>181900</v>
          </cell>
          <cell r="J801" t="str">
            <v>Share</v>
          </cell>
          <cell r="K801" t="str">
            <v>DYVOCA</v>
          </cell>
          <cell r="L801" t="str">
            <v>THEAM Quant Dynamic Volatility Carry</v>
          </cell>
          <cell r="N801" t="str">
            <v>C</v>
          </cell>
          <cell r="O801">
            <v>2.5031458773999999E-3</v>
          </cell>
          <cell r="P801" t="str">
            <v>Y</v>
          </cell>
          <cell r="T801" t="str">
            <v>No BM</v>
          </cell>
          <cell r="U801" t="str">
            <v>No BM</v>
          </cell>
          <cell r="W801" t="str">
            <v>EUR</v>
          </cell>
          <cell r="X801" t="str">
            <v>USD</v>
          </cell>
          <cell r="Y801">
            <v>44985</v>
          </cell>
          <cell r="Z801">
            <v>44463</v>
          </cell>
          <cell r="AA801" t="str">
            <v>February 2023</v>
          </cell>
          <cell r="AB801">
            <v>90.61</v>
          </cell>
          <cell r="AD801">
            <v>45307.12</v>
          </cell>
          <cell r="AE801">
            <v>108093980.79000001</v>
          </cell>
          <cell r="AF801" t="str">
            <v>101927374.625177</v>
          </cell>
        </row>
        <row r="802">
          <cell r="F802" t="str">
            <v>FR0014005CJ0</v>
          </cell>
          <cell r="G802" t="str">
            <v>100669</v>
          </cell>
          <cell r="H802" t="str">
            <v>181900</v>
          </cell>
          <cell r="J802" t="str">
            <v>Share</v>
          </cell>
          <cell r="K802" t="str">
            <v>DYVOCA</v>
          </cell>
          <cell r="L802" t="str">
            <v>THEAM Quant Dynamic Volatility Carry</v>
          </cell>
          <cell r="M802" t="str">
            <v>IH EUR</v>
          </cell>
          <cell r="N802" t="str">
            <v>C</v>
          </cell>
          <cell r="O802">
            <v>1.24185348466E-2</v>
          </cell>
          <cell r="P802" t="str">
            <v>Y</v>
          </cell>
          <cell r="T802" t="str">
            <v>No BM</v>
          </cell>
          <cell r="U802" t="str">
            <v>No BM</v>
          </cell>
          <cell r="W802" t="str">
            <v>EUR</v>
          </cell>
          <cell r="X802" t="str">
            <v>USD</v>
          </cell>
          <cell r="Y802">
            <v>44985</v>
          </cell>
          <cell r="Z802">
            <v>44463</v>
          </cell>
          <cell r="AA802" t="str">
            <v>February 2023</v>
          </cell>
          <cell r="AB802">
            <v>89.52</v>
          </cell>
          <cell r="AD802">
            <v>2158601.41</v>
          </cell>
          <cell r="AE802">
            <v>108093980.79000001</v>
          </cell>
          <cell r="AF802" t="str">
            <v>101927374.625177</v>
          </cell>
        </row>
        <row r="803">
          <cell r="F803" t="str">
            <v>FR0014005UW5</v>
          </cell>
          <cell r="G803" t="str">
            <v>100665</v>
          </cell>
          <cell r="H803" t="str">
            <v>182223</v>
          </cell>
          <cell r="J803" t="str">
            <v>Share</v>
          </cell>
          <cell r="K803" t="str">
            <v>NEMM30</v>
          </cell>
          <cell r="L803" t="str">
            <v>NEMESIA MARS 2030</v>
          </cell>
          <cell r="M803" t="str">
            <v>Classic Share</v>
          </cell>
          <cell r="N803" t="str">
            <v>C</v>
          </cell>
          <cell r="O803">
            <v>2.1270967037099998E-2</v>
          </cell>
          <cell r="P803" t="str">
            <v>N</v>
          </cell>
          <cell r="T803" t="str">
            <v>No BM</v>
          </cell>
          <cell r="U803" t="str">
            <v>No BM</v>
          </cell>
          <cell r="W803" t="str">
            <v>EUR</v>
          </cell>
          <cell r="X803" t="str">
            <v>EUR</v>
          </cell>
          <cell r="Y803">
            <v>44985</v>
          </cell>
          <cell r="Z803">
            <v>44522</v>
          </cell>
          <cell r="AA803" t="str">
            <v>February 2023</v>
          </cell>
          <cell r="AB803">
            <v>188.26</v>
          </cell>
          <cell r="AD803">
            <v>23554367.859999999</v>
          </cell>
          <cell r="AE803">
            <v>23554367.859999999</v>
          </cell>
          <cell r="AF803" t="str">
            <v>23554367.86</v>
          </cell>
        </row>
        <row r="804">
          <cell r="F804" t="str">
            <v>FR0014006S87</v>
          </cell>
          <cell r="G804" t="str">
            <v>100738</v>
          </cell>
          <cell r="H804" t="str">
            <v>183009</v>
          </cell>
          <cell r="J804" t="str">
            <v>Share</v>
          </cell>
          <cell r="K804" t="str">
            <v>ACI28</v>
          </cell>
          <cell r="L804" t="str">
            <v>BNP PARIBAS APOLLO ECONOMIE CIRCULAIRE</v>
          </cell>
          <cell r="M804" t="str">
            <v>Classic Share</v>
          </cell>
          <cell r="N804" t="str">
            <v>C</v>
          </cell>
          <cell r="O804">
            <v>3.7274073959800001E-2</v>
          </cell>
          <cell r="P804" t="str">
            <v>N</v>
          </cell>
          <cell r="T804" t="str">
            <v>No BM</v>
          </cell>
          <cell r="U804" t="str">
            <v>No BM</v>
          </cell>
          <cell r="W804" t="str">
            <v>EUR</v>
          </cell>
          <cell r="X804" t="str">
            <v>EUR</v>
          </cell>
          <cell r="Y804">
            <v>44984</v>
          </cell>
          <cell r="Z804">
            <v>44578</v>
          </cell>
          <cell r="AA804" t="str">
            <v>February 2023</v>
          </cell>
          <cell r="AB804">
            <v>893.2</v>
          </cell>
          <cell r="AD804">
            <v>32885807.199999999</v>
          </cell>
          <cell r="AE804">
            <v>32885807.199999999</v>
          </cell>
          <cell r="AF804" t="str">
            <v>32885807.2</v>
          </cell>
        </row>
        <row r="805">
          <cell r="F805" t="str">
            <v>FR0014007V40</v>
          </cell>
          <cell r="G805" t="str">
            <v>100805</v>
          </cell>
          <cell r="H805" t="str">
            <v>183246</v>
          </cell>
          <cell r="J805" t="str">
            <v>Share</v>
          </cell>
          <cell r="K805" t="str">
            <v>AGEHE</v>
          </cell>
          <cell r="L805" t="str">
            <v>BNP PARIBAS APOLLO GLOBAL ESG HYDROGEN ECONOMY</v>
          </cell>
          <cell r="M805" t="str">
            <v>Classic Share</v>
          </cell>
          <cell r="N805" t="str">
            <v>C</v>
          </cell>
          <cell r="O805">
            <v>3.2227722490199999E-2</v>
          </cell>
          <cell r="P805" t="str">
            <v>N</v>
          </cell>
          <cell r="T805" t="str">
            <v>No BM</v>
          </cell>
          <cell r="U805" t="str">
            <v>No BM</v>
          </cell>
          <cell r="W805" t="str">
            <v>EUR</v>
          </cell>
          <cell r="X805" t="str">
            <v>EUR</v>
          </cell>
          <cell r="Y805">
            <v>44985</v>
          </cell>
          <cell r="Z805">
            <v>44641</v>
          </cell>
          <cell r="AA805" t="str">
            <v>February 2023</v>
          </cell>
          <cell r="AB805">
            <v>913.71</v>
          </cell>
          <cell r="AD805">
            <v>58901872.82</v>
          </cell>
          <cell r="AE805">
            <v>58901872.82</v>
          </cell>
          <cell r="AF805" t="str">
            <v>58901872.82</v>
          </cell>
        </row>
        <row r="806">
          <cell r="F806" t="str">
            <v>FR00140084A5</v>
          </cell>
          <cell r="G806" t="str">
            <v>100815</v>
          </cell>
          <cell r="H806" t="str">
            <v>183234</v>
          </cell>
          <cell r="J806" t="str">
            <v>Share</v>
          </cell>
          <cell r="K806" t="str">
            <v>KTO</v>
          </cell>
          <cell r="L806" t="str">
            <v>KOSTO 12</v>
          </cell>
          <cell r="M806" t="str">
            <v>Classic share Distri</v>
          </cell>
          <cell r="N806" t="str">
            <v>D</v>
          </cell>
          <cell r="O806">
            <v>7.1007550759000001E-3</v>
          </cell>
          <cell r="P806" t="str">
            <v>N</v>
          </cell>
          <cell r="T806" t="str">
            <v>No BM</v>
          </cell>
          <cell r="U806" t="str">
            <v>No BM</v>
          </cell>
          <cell r="W806" t="str">
            <v>EUR</v>
          </cell>
          <cell r="X806" t="str">
            <v>EUR</v>
          </cell>
          <cell r="Y806">
            <v>44985</v>
          </cell>
          <cell r="Z806">
            <v>44631</v>
          </cell>
          <cell r="AA806" t="str">
            <v>February 2023</v>
          </cell>
          <cell r="AB806">
            <v>1053.208672</v>
          </cell>
          <cell r="AD806">
            <v>33405999.149999999</v>
          </cell>
          <cell r="AE806">
            <v>33405999.149999999</v>
          </cell>
          <cell r="AF806" t="str">
            <v>33405999.15</v>
          </cell>
        </row>
        <row r="807">
          <cell r="F807" t="str">
            <v>FR0014009RK8</v>
          </cell>
          <cell r="G807" t="str">
            <v>100987</v>
          </cell>
          <cell r="H807" t="str">
            <v>183619</v>
          </cell>
          <cell r="J807" t="str">
            <v>Share</v>
          </cell>
          <cell r="K807" t="str">
            <v>MOB28</v>
          </cell>
          <cell r="L807" t="str">
            <v>BNP PARIBAS APOLLO GLOBAL ESG FUTURE MOBILITY</v>
          </cell>
          <cell r="M807" t="str">
            <v>Classic Share</v>
          </cell>
          <cell r="N807" t="str">
            <v>C</v>
          </cell>
          <cell r="P807" t="str">
            <v>N</v>
          </cell>
          <cell r="T807" t="str">
            <v>No BM</v>
          </cell>
          <cell r="U807" t="str">
            <v>No BM</v>
          </cell>
          <cell r="W807" t="str">
            <v>EUR</v>
          </cell>
          <cell r="X807" t="str">
            <v>EUR</v>
          </cell>
          <cell r="Y807">
            <v>44984</v>
          </cell>
          <cell r="Z807">
            <v>44701</v>
          </cell>
          <cell r="AA807" t="str">
            <v>February 2023</v>
          </cell>
          <cell r="AB807">
            <v>913.49</v>
          </cell>
          <cell r="AD807">
            <v>35159990.759999998</v>
          </cell>
          <cell r="AE807">
            <v>35159990.759999998</v>
          </cell>
          <cell r="AF807" t="str">
            <v>35159990.76</v>
          </cell>
        </row>
        <row r="808">
          <cell r="F808" t="str">
            <v>FR001400AT35</v>
          </cell>
          <cell r="G808" t="str">
            <v>100804</v>
          </cell>
          <cell r="H808" t="str">
            <v>184167</v>
          </cell>
          <cell r="J808" t="str">
            <v>Share</v>
          </cell>
          <cell r="K808" t="str">
            <v>SGAHY</v>
          </cell>
          <cell r="L808" t="str">
            <v>SGA BNPP AM EURO HIGH YIELD BOND</v>
          </cell>
          <cell r="M808" t="str">
            <v>Classic Share</v>
          </cell>
          <cell r="N808" t="str">
            <v>C</v>
          </cell>
          <cell r="P808" t="str">
            <v>N</v>
          </cell>
          <cell r="Q808" t="str">
            <v>184176</v>
          </cell>
          <cell r="R808" t="str">
            <v>262089</v>
          </cell>
          <cell r="T808" t="str">
            <v>BM ICE BofAML Euro Curr Non-Financial High Yield BB-B Constr</v>
          </cell>
          <cell r="U808" t="str">
            <v>ICE BofAML European Crncy Non-Fin High Yield BB-B Constrained (hedged in EUR) RI</v>
          </cell>
          <cell r="V808" t="str">
            <v>Official Benchmark</v>
          </cell>
          <cell r="W808" t="str">
            <v>EUR</v>
          </cell>
          <cell r="X808" t="str">
            <v>EUR</v>
          </cell>
          <cell r="Y808">
            <v>44957</v>
          </cell>
          <cell r="Z808">
            <v>44812</v>
          </cell>
          <cell r="AA808" t="str">
            <v>January 2023</v>
          </cell>
          <cell r="AB808">
            <v>1040.9100000000001</v>
          </cell>
          <cell r="AD808">
            <v>39949792.5</v>
          </cell>
          <cell r="AE808">
            <v>39949792.5</v>
          </cell>
          <cell r="AF808" t="str">
            <v>39949792.5</v>
          </cell>
        </row>
        <row r="809">
          <cell r="F809" t="str">
            <v>FR001400BCF2</v>
          </cell>
          <cell r="G809" t="str">
            <v>101259</v>
          </cell>
          <cell r="H809" t="str">
            <v>179210</v>
          </cell>
          <cell r="J809" t="str">
            <v>Share</v>
          </cell>
          <cell r="K809" t="str">
            <v>MONY</v>
          </cell>
          <cell r="L809" t="str">
            <v>HARMONY PRIME</v>
          </cell>
          <cell r="M809" t="str">
            <v>E</v>
          </cell>
          <cell r="N809" t="str">
            <v>C</v>
          </cell>
          <cell r="P809" t="str">
            <v>N</v>
          </cell>
          <cell r="Q809" t="str">
            <v>179281</v>
          </cell>
          <cell r="T809" t="str">
            <v>Bench Eurostat Eurozone HICP ex Tobacco - Performance BM</v>
          </cell>
          <cell r="U809" t="str">
            <v>No Benchmark</v>
          </cell>
          <cell r="W809" t="str">
            <v>EUR</v>
          </cell>
          <cell r="X809" t="str">
            <v>EUR</v>
          </cell>
          <cell r="Y809">
            <v>44957</v>
          </cell>
          <cell r="Z809">
            <v>44764</v>
          </cell>
          <cell r="AA809" t="str">
            <v>January 2023</v>
          </cell>
          <cell r="AB809">
            <v>989.96</v>
          </cell>
          <cell r="AD809">
            <v>989.96</v>
          </cell>
          <cell r="AE809">
            <v>413347198.94</v>
          </cell>
          <cell r="AF809" t="str">
            <v>413347198.94</v>
          </cell>
        </row>
        <row r="810">
          <cell r="F810" t="str">
            <v>FR001400BJP6</v>
          </cell>
          <cell r="G810" t="str">
            <v>101272</v>
          </cell>
          <cell r="H810" t="str">
            <v>184083</v>
          </cell>
          <cell r="J810" t="str">
            <v>Share</v>
          </cell>
          <cell r="K810" t="str">
            <v>ACI282</v>
          </cell>
          <cell r="L810" t="str">
            <v>BNP PARIBAS APOLLO ECONOMIE CIRCULAIRE II</v>
          </cell>
          <cell r="M810" t="str">
            <v>Classic Share</v>
          </cell>
          <cell r="N810" t="str">
            <v>C</v>
          </cell>
          <cell r="P810" t="str">
            <v>N</v>
          </cell>
          <cell r="T810" t="str">
            <v>No BM</v>
          </cell>
          <cell r="U810" t="str">
            <v>No BM</v>
          </cell>
          <cell r="W810" t="str">
            <v>EUR</v>
          </cell>
          <cell r="X810" t="str">
            <v>EUR</v>
          </cell>
          <cell r="Y810">
            <v>44985</v>
          </cell>
          <cell r="Z810">
            <v>44797</v>
          </cell>
          <cell r="AA810" t="str">
            <v>February 2023</v>
          </cell>
          <cell r="AB810">
            <v>973.62</v>
          </cell>
          <cell r="AD810">
            <v>30535068.859999999</v>
          </cell>
          <cell r="AE810">
            <v>30535068.859999999</v>
          </cell>
          <cell r="AF810" t="str">
            <v>30535068.86</v>
          </cell>
        </row>
        <row r="811">
          <cell r="F811" t="str">
            <v>FR001400BO70</v>
          </cell>
          <cell r="G811" t="str">
            <v>101292</v>
          </cell>
          <cell r="H811" t="str">
            <v>140166</v>
          </cell>
          <cell r="J811" t="str">
            <v>Share</v>
          </cell>
          <cell r="K811" t="str">
            <v>ANCA</v>
          </cell>
          <cell r="L811" t="str">
            <v>BNP PARIBAS MOIS ISR</v>
          </cell>
          <cell r="M811" t="str">
            <v>E</v>
          </cell>
          <cell r="N811" t="str">
            <v>C</v>
          </cell>
          <cell r="P811" t="str">
            <v>N</v>
          </cell>
          <cell r="Q811" t="str">
            <v>169436</v>
          </cell>
          <cell r="R811" t="str">
            <v>194096</v>
          </cell>
          <cell r="T811" t="str">
            <v>Euro Short term Rate 360 EUR (Off)</v>
          </cell>
          <cell r="U811" t="str">
            <v>Cash Index Euro Short Term Rate (EUR) RI 360 Days</v>
          </cell>
          <cell r="V811" t="str">
            <v>Official Benchmark</v>
          </cell>
          <cell r="W811" t="str">
            <v>EUR</v>
          </cell>
          <cell r="X811" t="str">
            <v>EUR</v>
          </cell>
          <cell r="Y811">
            <v>44985</v>
          </cell>
          <cell r="Z811">
            <v>44830</v>
          </cell>
          <cell r="AA811" t="str">
            <v>February 2023</v>
          </cell>
          <cell r="AB811">
            <v>996.92070000000001</v>
          </cell>
          <cell r="AD811">
            <v>887843.65</v>
          </cell>
          <cell r="AE811">
            <v>20562878512.220001</v>
          </cell>
          <cell r="AF811" t="str">
            <v>20562878512.22</v>
          </cell>
        </row>
        <row r="812">
          <cell r="F812" t="str">
            <v>FR001400C2W1</v>
          </cell>
          <cell r="G812" t="str">
            <v>101290</v>
          </cell>
          <cell r="H812" t="str">
            <v>184229</v>
          </cell>
          <cell r="J812" t="str">
            <v>Share</v>
          </cell>
          <cell r="K812" t="str">
            <v>INEA</v>
          </cell>
          <cell r="L812" t="str">
            <v>BNP PARIBAS INCREMENTAL EQUITY ALLOCATION</v>
          </cell>
          <cell r="M812" t="str">
            <v>Classic Share</v>
          </cell>
          <cell r="N812" t="str">
            <v>C</v>
          </cell>
          <cell r="P812" t="str">
            <v>N</v>
          </cell>
          <cell r="T812" t="str">
            <v>No BM</v>
          </cell>
          <cell r="U812" t="str">
            <v>No BM</v>
          </cell>
          <cell r="W812" t="str">
            <v>EUR</v>
          </cell>
          <cell r="X812" t="str">
            <v>EUR</v>
          </cell>
          <cell r="Y812">
            <v>44984</v>
          </cell>
          <cell r="Z812">
            <v>44833</v>
          </cell>
          <cell r="AA812" t="str">
            <v>February 2023</v>
          </cell>
          <cell r="AB812">
            <v>100.57</v>
          </cell>
          <cell r="AD812">
            <v>248194742.96000001</v>
          </cell>
          <cell r="AE812">
            <v>248477598.63</v>
          </cell>
          <cell r="AF812" t="str">
            <v>248477598.63</v>
          </cell>
        </row>
        <row r="813">
          <cell r="F813" t="str">
            <v>FR001400C7U4</v>
          </cell>
          <cell r="G813" t="str">
            <v>101296</v>
          </cell>
          <cell r="H813" t="str">
            <v>184257</v>
          </cell>
          <cell r="J813" t="str">
            <v>Share</v>
          </cell>
          <cell r="K813" t="str">
            <v>DITEC28</v>
          </cell>
          <cell r="L813" t="str">
            <v>FONDO BNPP DISRUPTIVE TECHNOLOGY PROTETTO</v>
          </cell>
          <cell r="M813" t="str">
            <v>Classic Share</v>
          </cell>
          <cell r="N813" t="str">
            <v>C</v>
          </cell>
          <cell r="P813" t="str">
            <v>N</v>
          </cell>
          <cell r="T813" t="str">
            <v>No BM</v>
          </cell>
          <cell r="U813" t="str">
            <v>No BM</v>
          </cell>
          <cell r="W813" t="str">
            <v>EUR</v>
          </cell>
          <cell r="X813" t="str">
            <v>EUR</v>
          </cell>
          <cell r="Y813">
            <v>44985</v>
          </cell>
          <cell r="Z813">
            <v>44837</v>
          </cell>
          <cell r="AA813" t="str">
            <v>February 2023</v>
          </cell>
          <cell r="AB813">
            <v>966.18</v>
          </cell>
          <cell r="AD813">
            <v>151411497.91</v>
          </cell>
          <cell r="AE813">
            <v>151411497.91</v>
          </cell>
          <cell r="AF813" t="str">
            <v>151411497.91</v>
          </cell>
        </row>
        <row r="814">
          <cell r="F814" t="str">
            <v>FR001400CJB4</v>
          </cell>
          <cell r="G814" t="str">
            <v>101384</v>
          </cell>
          <cell r="H814" t="str">
            <v>184398</v>
          </cell>
          <cell r="J814" t="str">
            <v>Share</v>
          </cell>
          <cell r="K814" t="str">
            <v>CARBO29</v>
          </cell>
          <cell r="L814" t="str">
            <v>BNP PARIBAS APOLLO LOW CARBON</v>
          </cell>
          <cell r="M814" t="str">
            <v>Classic Share</v>
          </cell>
          <cell r="N814" t="str">
            <v>C</v>
          </cell>
          <cell r="P814" t="str">
            <v>N</v>
          </cell>
          <cell r="T814" t="str">
            <v>No BM</v>
          </cell>
          <cell r="U814" t="str">
            <v>No BM</v>
          </cell>
          <cell r="W814" t="str">
            <v>EUR</v>
          </cell>
          <cell r="X814" t="str">
            <v>EUR</v>
          </cell>
          <cell r="Y814">
            <v>44985</v>
          </cell>
          <cell r="Z814">
            <v>44855</v>
          </cell>
          <cell r="AA814" t="str">
            <v>February 2023</v>
          </cell>
          <cell r="AB814">
            <v>1044.01</v>
          </cell>
          <cell r="AD814">
            <v>11330698.93</v>
          </cell>
          <cell r="AE814">
            <v>11330698.93</v>
          </cell>
          <cell r="AF814" t="str">
            <v>11330698.93</v>
          </cell>
        </row>
        <row r="815">
          <cell r="F815" t="str">
            <v>FR001400CYC1</v>
          </cell>
          <cell r="G815" t="str">
            <v>101153</v>
          </cell>
          <cell r="H815" t="str">
            <v>184692</v>
          </cell>
          <cell r="J815" t="str">
            <v>Share</v>
          </cell>
          <cell r="K815" t="str">
            <v>KBF</v>
          </cell>
          <cell r="L815" t="str">
            <v>KBF France</v>
          </cell>
          <cell r="M815" t="str">
            <v>Classic Share</v>
          </cell>
          <cell r="N815" t="str">
            <v>C</v>
          </cell>
          <cell r="P815" t="str">
            <v>N</v>
          </cell>
          <cell r="T815" t="str">
            <v>No BM</v>
          </cell>
          <cell r="U815" t="str">
            <v>No BM</v>
          </cell>
          <cell r="W815" t="str">
            <v>EUR</v>
          </cell>
          <cell r="X815" t="str">
            <v>EUR</v>
          </cell>
          <cell r="Y815">
            <v>44985</v>
          </cell>
          <cell r="Z815">
            <v>44904</v>
          </cell>
          <cell r="AA815" t="str">
            <v>February 2023</v>
          </cell>
          <cell r="AB815">
            <v>1013.17</v>
          </cell>
          <cell r="AD815">
            <v>35462092.549999997</v>
          </cell>
          <cell r="AE815">
            <v>35462092.549999997</v>
          </cell>
          <cell r="AF815" t="str">
            <v>35462092.55</v>
          </cell>
        </row>
        <row r="816">
          <cell r="F816" t="str">
            <v>FR001400DB16</v>
          </cell>
          <cell r="G816" t="str">
            <v>101095</v>
          </cell>
          <cell r="H816" t="str">
            <v>184509</v>
          </cell>
          <cell r="J816" t="str">
            <v>Share</v>
          </cell>
          <cell r="K816" t="str">
            <v>MUCI</v>
          </cell>
          <cell r="L816" t="str">
            <v>MULTIPAR CROISSANCE INCLUSIVE</v>
          </cell>
          <cell r="M816" t="str">
            <v>R</v>
          </cell>
          <cell r="N816" t="str">
            <v>C</v>
          </cell>
          <cell r="P816" t="str">
            <v>N</v>
          </cell>
          <cell r="Q816" t="str">
            <v>184510</v>
          </cell>
          <cell r="R816" t="str">
            <v>262729</v>
          </cell>
          <cell r="T816" t="str">
            <v>BM MSCI WORLD (NR) EUR</v>
          </cell>
          <cell r="U816" t="str">
            <v>MSCI World (NR) -- (EUR)</v>
          </cell>
          <cell r="V816" t="str">
            <v>Official Benchmark</v>
          </cell>
          <cell r="W816" t="str">
            <v>EUR</v>
          </cell>
          <cell r="X816" t="str">
            <v>EUR</v>
          </cell>
          <cell r="Y816">
            <v>44985</v>
          </cell>
          <cell r="Z816">
            <v>44974</v>
          </cell>
          <cell r="AA816" t="str">
            <v>February 2023</v>
          </cell>
          <cell r="AB816">
            <v>9.8728999999999996</v>
          </cell>
          <cell r="AD816">
            <v>1360.93</v>
          </cell>
          <cell r="AE816">
            <v>309344.84000000003</v>
          </cell>
          <cell r="AF816" t="str">
            <v>309344.84</v>
          </cell>
        </row>
        <row r="817">
          <cell r="F817" t="str">
            <v>FR001400DB24</v>
          </cell>
          <cell r="G817" t="str">
            <v>101096</v>
          </cell>
          <cell r="H817" t="str">
            <v>184509</v>
          </cell>
          <cell r="J817" t="str">
            <v>Share</v>
          </cell>
          <cell r="K817" t="str">
            <v>MUCI</v>
          </cell>
          <cell r="L817" t="str">
            <v>MULTIPAR CROISSANCE INCLUSIVE</v>
          </cell>
          <cell r="N817" t="str">
            <v>C</v>
          </cell>
          <cell r="P817" t="str">
            <v>N</v>
          </cell>
          <cell r="Q817" t="str">
            <v>184510</v>
          </cell>
          <cell r="R817" t="str">
            <v>262729</v>
          </cell>
          <cell r="T817" t="str">
            <v>BM MSCI WORLD (NR) EUR</v>
          </cell>
          <cell r="U817" t="str">
            <v>MSCI World (NR) -- (EUR)</v>
          </cell>
          <cell r="V817" t="str">
            <v>Official Benchmark</v>
          </cell>
          <cell r="W817" t="str">
            <v>EUR</v>
          </cell>
          <cell r="X817" t="str">
            <v>EUR</v>
          </cell>
          <cell r="Y817">
            <v>44985</v>
          </cell>
          <cell r="Z817">
            <v>44974</v>
          </cell>
          <cell r="AA817" t="str">
            <v>February 2023</v>
          </cell>
          <cell r="AB817">
            <v>9.8733000000000004</v>
          </cell>
          <cell r="AD817">
            <v>29.62</v>
          </cell>
          <cell r="AE817">
            <v>309344.84000000003</v>
          </cell>
          <cell r="AF817" t="str">
            <v>309344.84</v>
          </cell>
        </row>
        <row r="818">
          <cell r="F818" t="str">
            <v>FR001400E0L6</v>
          </cell>
          <cell r="G818" t="str">
            <v>101506</v>
          </cell>
          <cell r="H818" t="str">
            <v>185057</v>
          </cell>
          <cell r="J818" t="str">
            <v>Share</v>
          </cell>
          <cell r="K818" t="str">
            <v>4IT28</v>
          </cell>
          <cell r="L818" t="str">
            <v>BNP PARIBAS 4ITALY 2028</v>
          </cell>
          <cell r="M818" t="str">
            <v>Classic share Distri</v>
          </cell>
          <cell r="N818" t="str">
            <v>D</v>
          </cell>
          <cell r="P818" t="str">
            <v>N</v>
          </cell>
          <cell r="Q818" t="str">
            <v>185135</v>
          </cell>
          <cell r="R818" t="str">
            <v>263352</v>
          </cell>
          <cell r="T818" t="str">
            <v>BM BNP PARIBAS 4ITALY 2028 (Official)</v>
          </cell>
          <cell r="U818" t="str">
            <v>Block.ITALY (REPUBLIC OF)2.0 01-FEB-2028 (EUR) RI</v>
          </cell>
          <cell r="V818" t="str">
            <v>Official Benchmark</v>
          </cell>
          <cell r="X818" t="str">
            <v>EUR</v>
          </cell>
          <cell r="Y818">
            <v>44985</v>
          </cell>
          <cell r="Z818">
            <v>44970</v>
          </cell>
          <cell r="AA818" t="str">
            <v>February 2023</v>
          </cell>
          <cell r="AB818">
            <v>99.15</v>
          </cell>
          <cell r="AD818">
            <v>144543974.18000001</v>
          </cell>
          <cell r="AE818">
            <v>144543974.18000001</v>
          </cell>
        </row>
        <row r="819">
          <cell r="F819" t="str">
            <v>FR001400EBW3</v>
          </cell>
          <cell r="G819" t="str">
            <v>101552</v>
          </cell>
          <cell r="H819" t="str">
            <v>184229</v>
          </cell>
          <cell r="J819" t="str">
            <v>Share</v>
          </cell>
          <cell r="K819" t="str">
            <v>INEA</v>
          </cell>
          <cell r="L819" t="str">
            <v>BNP PARIBAS INCREMENTAL EQUITY ALLOCATION</v>
          </cell>
          <cell r="M819" t="str">
            <v>P share</v>
          </cell>
          <cell r="N819" t="str">
            <v>C</v>
          </cell>
          <cell r="P819" t="str">
            <v>N</v>
          </cell>
          <cell r="T819" t="str">
            <v>No BM</v>
          </cell>
          <cell r="U819" t="str">
            <v>No BM</v>
          </cell>
          <cell r="W819" t="str">
            <v>EUR</v>
          </cell>
          <cell r="X819" t="str">
            <v>EUR</v>
          </cell>
          <cell r="Y819">
            <v>44984</v>
          </cell>
          <cell r="Z819">
            <v>44904</v>
          </cell>
          <cell r="AA819" t="str">
            <v>February 2023</v>
          </cell>
          <cell r="AB819">
            <v>99840</v>
          </cell>
          <cell r="AD819">
            <v>99.84</v>
          </cell>
          <cell r="AE819">
            <v>248477598.63</v>
          </cell>
          <cell r="AF819" t="str">
            <v>248477598.63</v>
          </cell>
        </row>
        <row r="820">
          <cell r="F820" t="str">
            <v>FR001400EBX1</v>
          </cell>
          <cell r="G820" t="str">
            <v>101551</v>
          </cell>
          <cell r="H820" t="str">
            <v>184229</v>
          </cell>
          <cell r="J820" t="str">
            <v>Share</v>
          </cell>
          <cell r="K820" t="str">
            <v>INEA</v>
          </cell>
          <cell r="L820" t="str">
            <v>BNP PARIBAS INCREMENTAL EQUITY ALLOCATION</v>
          </cell>
          <cell r="M820" t="str">
            <v>I share</v>
          </cell>
          <cell r="N820" t="str">
            <v>C</v>
          </cell>
          <cell r="P820" t="str">
            <v>N</v>
          </cell>
          <cell r="T820" t="str">
            <v>No BM</v>
          </cell>
          <cell r="U820" t="str">
            <v>No BM</v>
          </cell>
          <cell r="W820" t="str">
            <v>EUR</v>
          </cell>
          <cell r="X820" t="str">
            <v>EUR</v>
          </cell>
          <cell r="Y820">
            <v>44984</v>
          </cell>
          <cell r="Z820">
            <v>44904</v>
          </cell>
          <cell r="AA820" t="str">
            <v>February 2023</v>
          </cell>
          <cell r="AB820">
            <v>99843.16</v>
          </cell>
          <cell r="AD820">
            <v>282755.83</v>
          </cell>
          <cell r="AE820">
            <v>248477598.63</v>
          </cell>
          <cell r="AF820" t="str">
            <v>248477598.63</v>
          </cell>
        </row>
        <row r="821">
          <cell r="F821" t="str">
            <v>FR001400EVI0</v>
          </cell>
          <cell r="G821" t="str">
            <v>101090</v>
          </cell>
          <cell r="H821" t="str">
            <v>185029</v>
          </cell>
          <cell r="J821" t="str">
            <v>Share</v>
          </cell>
          <cell r="K821" t="str">
            <v>MUAQ</v>
          </cell>
          <cell r="L821" t="str">
            <v>MULTIPAR AQUA</v>
          </cell>
          <cell r="M821" t="str">
            <v>R</v>
          </cell>
          <cell r="N821" t="str">
            <v>C</v>
          </cell>
          <cell r="P821" t="str">
            <v>N</v>
          </cell>
          <cell r="Q821" t="str">
            <v>185058</v>
          </cell>
          <cell r="R821" t="str">
            <v>263307</v>
          </cell>
          <cell r="T821" t="str">
            <v>BM BNP Paribas Aqua</v>
          </cell>
          <cell r="U821" t="str">
            <v>MSCI World (EUR) NR</v>
          </cell>
          <cell r="V821" t="str">
            <v>Official Benchmark</v>
          </cell>
          <cell r="W821" t="str">
            <v>EUR</v>
          </cell>
          <cell r="X821" t="str">
            <v>EUR</v>
          </cell>
          <cell r="Y821">
            <v>44985</v>
          </cell>
          <cell r="Z821">
            <v>44965</v>
          </cell>
          <cell r="AA821" t="str">
            <v>February 2023</v>
          </cell>
          <cell r="AB821">
            <v>9.8969000000000005</v>
          </cell>
          <cell r="AD821">
            <v>4886.4399999999996</v>
          </cell>
          <cell r="AE821">
            <v>1031420.73</v>
          </cell>
          <cell r="AF821" t="str">
            <v>1031420.73</v>
          </cell>
        </row>
        <row r="822">
          <cell r="F822" t="str">
            <v>FR001400EVJ8</v>
          </cell>
          <cell r="G822" t="str">
            <v>101091</v>
          </cell>
          <cell r="H822" t="str">
            <v>185029</v>
          </cell>
          <cell r="J822" t="str">
            <v>Share</v>
          </cell>
          <cell r="K822" t="str">
            <v>MUAQ</v>
          </cell>
          <cell r="L822" t="str">
            <v>MULTIPAR AQUA</v>
          </cell>
          <cell r="N822" t="str">
            <v>C</v>
          </cell>
          <cell r="P822" t="str">
            <v>N</v>
          </cell>
          <cell r="Q822" t="str">
            <v>185058</v>
          </cell>
          <cell r="R822" t="str">
            <v>263307</v>
          </cell>
          <cell r="T822" t="str">
            <v>BM BNP Paribas Aqua</v>
          </cell>
          <cell r="U822" t="str">
            <v>MSCI World (EUR) NR</v>
          </cell>
          <cell r="V822" t="str">
            <v>Official Benchmark</v>
          </cell>
          <cell r="W822" t="str">
            <v>EUR</v>
          </cell>
          <cell r="X822" t="str">
            <v>EUR</v>
          </cell>
          <cell r="Y822">
            <v>44985</v>
          </cell>
          <cell r="Z822">
            <v>44972</v>
          </cell>
          <cell r="AA822" t="str">
            <v>February 2023</v>
          </cell>
          <cell r="AB822">
            <v>9.9466000000000001</v>
          </cell>
          <cell r="AD822">
            <v>29.84</v>
          </cell>
          <cell r="AE822">
            <v>1031420.73</v>
          </cell>
          <cell r="AF822" t="str">
            <v>1031420.73</v>
          </cell>
        </row>
        <row r="823">
          <cell r="F823" t="str">
            <v>FR001400FMW7</v>
          </cell>
          <cell r="G823" t="str">
            <v>101702</v>
          </cell>
          <cell r="H823" t="str">
            <v>114</v>
          </cell>
          <cell r="J823" t="str">
            <v>Share</v>
          </cell>
          <cell r="K823" t="str">
            <v>TRESOR</v>
          </cell>
          <cell r="L823" t="str">
            <v>BNP PARIBAS BOND 6M</v>
          </cell>
          <cell r="M823" t="str">
            <v>E</v>
          </cell>
          <cell r="N823" t="str">
            <v>C</v>
          </cell>
          <cell r="P823" t="str">
            <v>N</v>
          </cell>
          <cell r="Q823" t="str">
            <v>169505</v>
          </cell>
          <cell r="R823" t="str">
            <v>189863</v>
          </cell>
          <cell r="T823" t="str">
            <v>BM BNP PARIBAS BOND 6M (OFFICIAL)</v>
          </cell>
          <cell r="U823" t="str">
            <v>80% Cash Index Euro Short Term Rate (EUR) RI 365 Days + 20% Bloomberg Euro Aggregate 1-3 Years (EUR) RI</v>
          </cell>
          <cell r="V823" t="str">
            <v>Official Benchmark</v>
          </cell>
          <cell r="W823" t="str">
            <v>EUR</v>
          </cell>
          <cell r="X823" t="str">
            <v>EUR</v>
          </cell>
          <cell r="Y823">
            <v>44985</v>
          </cell>
          <cell r="Z823">
            <v>44974</v>
          </cell>
          <cell r="AA823" t="str">
            <v>February 2023</v>
          </cell>
          <cell r="AB823">
            <v>100006</v>
          </cell>
          <cell r="AD823">
            <v>1000.06</v>
          </cell>
          <cell r="AE823">
            <v>2520122613.8600001</v>
          </cell>
          <cell r="AF823" t="str">
            <v>2520122613.86</v>
          </cell>
        </row>
        <row r="824">
          <cell r="F824" t="str">
            <v>FR0050000043</v>
          </cell>
          <cell r="G824" t="str">
            <v>44445</v>
          </cell>
          <cell r="H824" t="str">
            <v>179449</v>
          </cell>
          <cell r="J824" t="str">
            <v>Share</v>
          </cell>
          <cell r="K824" t="str">
            <v>APOGE28</v>
          </cell>
          <cell r="L824" t="str">
            <v>BNP PARIBAS APOLLO GLOBAL WATER</v>
          </cell>
          <cell r="M824" t="str">
            <v>Classic Share</v>
          </cell>
          <cell r="N824" t="str">
            <v>C</v>
          </cell>
          <cell r="O824">
            <v>3.9447830877899999E-2</v>
          </cell>
          <cell r="P824" t="str">
            <v>N</v>
          </cell>
          <cell r="T824" t="str">
            <v>No BM</v>
          </cell>
          <cell r="U824" t="str">
            <v>No BM</v>
          </cell>
          <cell r="W824" t="str">
            <v>EUR</v>
          </cell>
          <cell r="X824" t="str">
            <v>EUR</v>
          </cell>
          <cell r="Y824">
            <v>44985</v>
          </cell>
          <cell r="Z824">
            <v>44214</v>
          </cell>
          <cell r="AA824" t="str">
            <v>February 2023</v>
          </cell>
          <cell r="AB824">
            <v>973.4</v>
          </cell>
          <cell r="AD824">
            <v>20965895.66</v>
          </cell>
          <cell r="AE824">
            <v>20965895.66</v>
          </cell>
          <cell r="AF824" t="str">
            <v>20965895.66</v>
          </cell>
        </row>
        <row r="825">
          <cell r="F825" t="str">
            <v>FR0050001058</v>
          </cell>
          <cell r="G825" t="str">
            <v>44419</v>
          </cell>
          <cell r="H825" t="str">
            <v>176280</v>
          </cell>
          <cell r="J825" t="str">
            <v>Share</v>
          </cell>
          <cell r="K825" t="str">
            <v>SEREF</v>
          </cell>
          <cell r="L825" t="str">
            <v>SOLIDAIRE ENGIE RASSEMBLEURS D'ENERGIES FLEXIBLE</v>
          </cell>
          <cell r="N825" t="str">
            <v>C</v>
          </cell>
          <cell r="O825">
            <v>-4.58656E-7</v>
          </cell>
          <cell r="P825" t="str">
            <v>N</v>
          </cell>
          <cell r="T825" t="str">
            <v>No BM</v>
          </cell>
          <cell r="U825" t="str">
            <v>No BM</v>
          </cell>
          <cell r="W825" t="str">
            <v>EUR</v>
          </cell>
          <cell r="X825" t="str">
            <v>EUR</v>
          </cell>
          <cell r="Y825">
            <v>44985</v>
          </cell>
          <cell r="Z825">
            <v>44214</v>
          </cell>
          <cell r="AA825" t="str">
            <v>February 2023</v>
          </cell>
          <cell r="AB825">
            <v>11.730700000000001</v>
          </cell>
          <cell r="AD825">
            <v>217575.42</v>
          </cell>
          <cell r="AE825">
            <v>40441397.600000001</v>
          </cell>
          <cell r="AF825" t="str">
            <v>40441397.6</v>
          </cell>
        </row>
        <row r="826">
          <cell r="F826" t="str">
            <v>FR0050001108</v>
          </cell>
          <cell r="G826" t="str">
            <v>44250</v>
          </cell>
          <cell r="H826" t="str">
            <v>13886</v>
          </cell>
          <cell r="J826" t="str">
            <v>Share</v>
          </cell>
          <cell r="K826" t="str">
            <v>MULMO</v>
          </cell>
          <cell r="L826" t="str">
            <v>MULTIPAR MONETAIRE SOCIALEMENT RESPONSABLE</v>
          </cell>
          <cell r="N826" t="str">
            <v>C</v>
          </cell>
          <cell r="O826">
            <v>-1.8808343690000001E-3</v>
          </cell>
          <cell r="P826" t="str">
            <v>N</v>
          </cell>
          <cell r="Q826" t="str">
            <v>169500</v>
          </cell>
          <cell r="R826" t="str">
            <v>194145</v>
          </cell>
          <cell r="T826" t="str">
            <v>Euro Short term rate 360days EUR</v>
          </cell>
          <cell r="U826" t="str">
            <v>Cash Index Euro Short Term Rate (EUR) RI 360 Days</v>
          </cell>
          <cell r="V826" t="str">
            <v>Official Benchmark</v>
          </cell>
          <cell r="W826" t="str">
            <v>EUR</v>
          </cell>
          <cell r="X826" t="str">
            <v>EUR</v>
          </cell>
          <cell r="Y826">
            <v>44985</v>
          </cell>
          <cell r="Z826">
            <v>44187</v>
          </cell>
          <cell r="AA826" t="str">
            <v>February 2023</v>
          </cell>
          <cell r="AB826">
            <v>11.456099999999999</v>
          </cell>
          <cell r="AD826">
            <v>9111.02</v>
          </cell>
          <cell r="AE826">
            <v>491742461</v>
          </cell>
          <cell r="AF826" t="str">
            <v>491742461</v>
          </cell>
        </row>
        <row r="827">
          <cell r="F827" t="str">
            <v>FR0050001116</v>
          </cell>
          <cell r="G827" t="str">
            <v>44252</v>
          </cell>
          <cell r="H827" t="str">
            <v>11086</v>
          </cell>
          <cell r="J827" t="str">
            <v>Share</v>
          </cell>
          <cell r="K827" t="str">
            <v>MULAS</v>
          </cell>
          <cell r="L827" t="str">
            <v>MULTIPAR ACTIONS SOCIALEMENT RESPONSABLE</v>
          </cell>
          <cell r="N827" t="str">
            <v>C</v>
          </cell>
          <cell r="O827">
            <v>7.0149839057E-3</v>
          </cell>
          <cell r="P827" t="str">
            <v>N</v>
          </cell>
          <cell r="Q827" t="str">
            <v>124619</v>
          </cell>
          <cell r="R827" t="str">
            <v>194191</v>
          </cell>
          <cell r="T827" t="str">
            <v>EURO STOXX (NR)&gt;31/12/10</v>
          </cell>
          <cell r="U827" t="str">
            <v>EURO STOXX (NR)</v>
          </cell>
          <cell r="V827" t="str">
            <v>Official Benchmark</v>
          </cell>
          <cell r="W827" t="str">
            <v>EUR</v>
          </cell>
          <cell r="X827" t="str">
            <v>EUR</v>
          </cell>
          <cell r="Y827">
            <v>44985</v>
          </cell>
          <cell r="Z827">
            <v>44187</v>
          </cell>
          <cell r="AA827" t="str">
            <v>February 2023</v>
          </cell>
          <cell r="AB827">
            <v>33.028599999999997</v>
          </cell>
          <cell r="AD827">
            <v>1742536.31</v>
          </cell>
          <cell r="AE827">
            <v>370218937.94</v>
          </cell>
          <cell r="AF827" t="str">
            <v>370218937.94</v>
          </cell>
        </row>
        <row r="828">
          <cell r="F828" t="str">
            <v>FR0050001124</v>
          </cell>
          <cell r="G828" t="str">
            <v>44255</v>
          </cell>
          <cell r="H828" t="str">
            <v>10492</v>
          </cell>
          <cell r="J828" t="str">
            <v>Share</v>
          </cell>
          <cell r="K828" t="str">
            <v>MUSO</v>
          </cell>
          <cell r="L828" t="str">
            <v>MULTIPAR SOLIDAIRE DYNAMIQUE SOCIALEMENT RESPONSABLE</v>
          </cell>
          <cell r="N828" t="str">
            <v>C</v>
          </cell>
          <cell r="O828">
            <v>7.0250893881E-3</v>
          </cell>
          <cell r="P828" t="str">
            <v>N</v>
          </cell>
          <cell r="Q828" t="str">
            <v>11150</v>
          </cell>
          <cell r="R828" t="str">
            <v>194593</v>
          </cell>
          <cell r="T828" t="str">
            <v>BM MULTIPAR SOLIDAIRE DYNAMIQUE SOCIALEMENT RESPONSABLE (Off</v>
          </cell>
          <cell r="U828" t="str">
            <v>75% EURO STOXX (EUR) NR + 20% Bloomberg Euro Aggregate (EUR) RI + 5% Cash Index Euro Short Term Rate Capped 1% (EUR) RI 365 Days</v>
          </cell>
          <cell r="V828" t="str">
            <v>Official Benchmark</v>
          </cell>
          <cell r="W828" t="str">
            <v>EUR</v>
          </cell>
          <cell r="X828" t="str">
            <v>EUR</v>
          </cell>
          <cell r="Y828">
            <v>44985</v>
          </cell>
          <cell r="Z828">
            <v>44175</v>
          </cell>
          <cell r="AA828" t="str">
            <v>February 2023</v>
          </cell>
          <cell r="AB828">
            <v>21.793399999999998</v>
          </cell>
          <cell r="AD828">
            <v>1736778.17</v>
          </cell>
          <cell r="AE828">
            <v>831480558.83000004</v>
          </cell>
          <cell r="AF828" t="str">
            <v>831480558.83</v>
          </cell>
        </row>
        <row r="829">
          <cell r="F829" t="str">
            <v>FR0050001132</v>
          </cell>
          <cell r="G829" t="str">
            <v>44253</v>
          </cell>
          <cell r="H829" t="str">
            <v>12825</v>
          </cell>
          <cell r="J829" t="str">
            <v>Share</v>
          </cell>
          <cell r="K829" t="str">
            <v>MUESR</v>
          </cell>
          <cell r="L829" t="str">
            <v>MULTIPAR SOLIDAIRE EQUILIBRE SOCIALEMENT RESPONSABLE</v>
          </cell>
          <cell r="N829" t="str">
            <v>C</v>
          </cell>
          <cell r="O829">
            <v>7.0225959561999998E-3</v>
          </cell>
          <cell r="P829" t="str">
            <v>N</v>
          </cell>
          <cell r="Q829" t="str">
            <v>13326</v>
          </cell>
          <cell r="R829" t="str">
            <v>194485</v>
          </cell>
          <cell r="T829" t="str">
            <v>50 % EURO STOXX (dividendes nets rÃ»Ëinvestis) + 45 % BLOOM+</v>
          </cell>
          <cell r="U829" t="str">
            <v>50% EURO STOXX (EUR) NR + 45% Bloomberg Euro Aggregate (EUR) RI + 5% Cash Index Euro Short Term Rate Capped 1% (EUR) RI 365 Days</v>
          </cell>
          <cell r="V829" t="str">
            <v>Official Benchmark</v>
          </cell>
          <cell r="W829" t="str">
            <v>EUR</v>
          </cell>
          <cell r="X829" t="str">
            <v>EUR</v>
          </cell>
          <cell r="Y829">
            <v>44985</v>
          </cell>
          <cell r="Z829">
            <v>44187</v>
          </cell>
          <cell r="AA829" t="str">
            <v>February 2023</v>
          </cell>
          <cell r="AB829">
            <v>19.533100000000001</v>
          </cell>
          <cell r="AD829">
            <v>1463968.95</v>
          </cell>
          <cell r="AE829">
            <v>381630768.77999997</v>
          </cell>
          <cell r="AF829" t="str">
            <v>381630768.78</v>
          </cell>
        </row>
        <row r="830">
          <cell r="F830" t="str">
            <v>FR0050001140</v>
          </cell>
          <cell r="G830" t="str">
            <v>44258</v>
          </cell>
          <cell r="H830" t="str">
            <v>12433</v>
          </cell>
          <cell r="J830" t="str">
            <v>Share</v>
          </cell>
          <cell r="K830" t="str">
            <v>MUSP</v>
          </cell>
          <cell r="L830" t="str">
            <v>MULTIPAR SOLIDAIRE OBLIG SOCIALEMENT RESPONSABLE</v>
          </cell>
          <cell r="N830" t="str">
            <v>C</v>
          </cell>
          <cell r="O830">
            <v>5.7430692687999996E-3</v>
          </cell>
          <cell r="P830" t="str">
            <v>N</v>
          </cell>
          <cell r="Q830" t="str">
            <v>13107</v>
          </cell>
          <cell r="R830" t="str">
            <v>193319</v>
          </cell>
          <cell r="T830" t="str">
            <v>BM Multipar Solidaire Oblig Socialement Res (Off)</v>
          </cell>
          <cell r="U830" t="str">
            <v>5% Cash Index Euro Short Term Rate Capped 1% (EUR) RI 365 Days + 95% Bloomberg Euro Aggregate 3-5 Years (EUR) RI</v>
          </cell>
          <cell r="V830" t="str">
            <v>Official Benchmark</v>
          </cell>
          <cell r="W830" t="str">
            <v>EUR</v>
          </cell>
          <cell r="X830" t="str">
            <v>EUR</v>
          </cell>
          <cell r="Y830">
            <v>44985</v>
          </cell>
          <cell r="Z830">
            <v>44187</v>
          </cell>
          <cell r="AA830" t="str">
            <v>February 2023</v>
          </cell>
          <cell r="AB830">
            <v>11.91</v>
          </cell>
          <cell r="AD830">
            <v>11.91</v>
          </cell>
          <cell r="AE830">
            <v>686775454.61000001</v>
          </cell>
          <cell r="AF830" t="str">
            <v>686775454.61</v>
          </cell>
        </row>
        <row r="831">
          <cell r="F831" t="str">
            <v>IE0000JVOLK2</v>
          </cell>
          <cell r="G831" t="str">
            <v>101456</v>
          </cell>
          <cell r="H831" t="str">
            <v>184475</v>
          </cell>
          <cell r="J831" t="str">
            <v>Share</v>
          </cell>
          <cell r="K831" t="str">
            <v>FUHY</v>
          </cell>
          <cell r="L831" t="str">
            <v>Fineco AM MSCI USD HY SRI Sustainable Corporate Bond UCITS E</v>
          </cell>
          <cell r="M831" t="str">
            <v>A Share</v>
          </cell>
          <cell r="N831" t="str">
            <v>C</v>
          </cell>
          <cell r="P831" t="str">
            <v>N</v>
          </cell>
          <cell r="Q831" t="str">
            <v>184185</v>
          </cell>
          <cell r="R831" t="str">
            <v>262104</v>
          </cell>
          <cell r="T831" t="str">
            <v>BM MSCI USD HY SRI Sustainable Corporate Bond (USD) RI</v>
          </cell>
          <cell r="U831" t="str">
            <v>MSCI USD HY SRI Sustainable Corporate Bond (USD) RI</v>
          </cell>
          <cell r="V831" t="str">
            <v>Official Benchmark</v>
          </cell>
          <cell r="W831" t="str">
            <v>EUR</v>
          </cell>
          <cell r="X831" t="str">
            <v>USD</v>
          </cell>
          <cell r="Y831">
            <v>44985</v>
          </cell>
          <cell r="Z831">
            <v>44819</v>
          </cell>
          <cell r="AA831" t="str">
            <v>February 2023</v>
          </cell>
          <cell r="AB831">
            <v>96.566000000000003</v>
          </cell>
          <cell r="AD831">
            <v>40982471.530000001</v>
          </cell>
          <cell r="AE831">
            <v>43461911.060000002</v>
          </cell>
          <cell r="AF831" t="str">
            <v>40982471.5322961</v>
          </cell>
        </row>
        <row r="832">
          <cell r="F832" t="str">
            <v>IE000NPK2VI6</v>
          </cell>
          <cell r="G832" t="str">
            <v>101462</v>
          </cell>
          <cell r="H832" t="str">
            <v>184250</v>
          </cell>
          <cell r="J832" t="str">
            <v>Share</v>
          </cell>
          <cell r="K832" t="str">
            <v>FEIG</v>
          </cell>
          <cell r="L832" t="str">
            <v>Fineco AM MSCI EUR IG SRI Sustainable ex Fossil Fuel Corpora</v>
          </cell>
          <cell r="M832" t="str">
            <v>A Share</v>
          </cell>
          <cell r="N832" t="str">
            <v>C</v>
          </cell>
          <cell r="P832" t="str">
            <v>N</v>
          </cell>
          <cell r="Q832" t="str">
            <v>184184</v>
          </cell>
          <cell r="R832" t="str">
            <v>262103</v>
          </cell>
          <cell r="T832" t="str">
            <v>BM MSCI EUR IG SRI Sustainable ex Fossil Fuel Corporate Bond</v>
          </cell>
          <cell r="U832" t="str">
            <v>MSCI EUR IG SRI Sustainable ex Fossil Fuel Corporate Bond (EUR) RI</v>
          </cell>
          <cell r="V832" t="str">
            <v>Official Benchmark</v>
          </cell>
          <cell r="W832" t="str">
            <v>EUR</v>
          </cell>
          <cell r="X832" t="str">
            <v>EUR</v>
          </cell>
          <cell r="Y832">
            <v>44985</v>
          </cell>
          <cell r="Z832">
            <v>44820</v>
          </cell>
          <cell r="AA832" t="str">
            <v>February 2023</v>
          </cell>
          <cell r="AB832">
            <v>98.775999999999996</v>
          </cell>
          <cell r="AD832">
            <v>37099349.909999996</v>
          </cell>
          <cell r="AE832">
            <v>37099349.909999996</v>
          </cell>
          <cell r="AF832" t="str">
            <v>37099349.91</v>
          </cell>
        </row>
        <row r="833">
          <cell r="F833" t="str">
            <v>IE000O2G7VL0</v>
          </cell>
          <cell r="G833" t="str">
            <v>101454</v>
          </cell>
          <cell r="H833" t="str">
            <v>184251</v>
          </cell>
          <cell r="J833" t="str">
            <v>Share</v>
          </cell>
          <cell r="K833" t="str">
            <v>FEHY</v>
          </cell>
          <cell r="L833" t="str">
            <v>Fineco AM MSCI EUR HY SRI Sustainable Corporate Bond UCITS E</v>
          </cell>
          <cell r="M833" t="str">
            <v>A Share</v>
          </cell>
          <cell r="N833" t="str">
            <v>C</v>
          </cell>
          <cell r="P833" t="str">
            <v>N</v>
          </cell>
          <cell r="Q833" t="str">
            <v>184183</v>
          </cell>
          <cell r="R833" t="str">
            <v>262101</v>
          </cell>
          <cell r="T833" t="str">
            <v>BM MSCI EUR HY SRI Sustainable Corporate Bond (EUR) RI</v>
          </cell>
          <cell r="U833" t="str">
            <v>MSCI EUR HY SRI Sustainable Corporate Bond (EUR) RI</v>
          </cell>
          <cell r="V833" t="str">
            <v>Official Benchmark</v>
          </cell>
          <cell r="W833" t="str">
            <v>EUR</v>
          </cell>
          <cell r="X833" t="str">
            <v>EUR</v>
          </cell>
          <cell r="Y833">
            <v>44985</v>
          </cell>
          <cell r="Z833">
            <v>44824</v>
          </cell>
          <cell r="AA833" t="str">
            <v>February 2023</v>
          </cell>
          <cell r="AB833">
            <v>104.127</v>
          </cell>
          <cell r="AD833">
            <v>35617838.829999998</v>
          </cell>
          <cell r="AE833">
            <v>35617838.829999998</v>
          </cell>
          <cell r="AF833" t="str">
            <v>35617838.83</v>
          </cell>
        </row>
        <row r="834">
          <cell r="F834" t="str">
            <v>IE000W6ZFH20</v>
          </cell>
          <cell r="G834" t="str">
            <v>101460</v>
          </cell>
          <cell r="H834" t="str">
            <v>184252</v>
          </cell>
          <cell r="J834" t="str">
            <v>Share</v>
          </cell>
          <cell r="K834" t="str">
            <v>FEIG13</v>
          </cell>
          <cell r="L834" t="str">
            <v>Fineco AM MSCI EUR IG SRI Sustainable ex Fossil Fuel (1-3y)</v>
          </cell>
          <cell r="M834" t="str">
            <v>A Share</v>
          </cell>
          <cell r="N834" t="str">
            <v>C</v>
          </cell>
          <cell r="P834" t="str">
            <v>N</v>
          </cell>
          <cell r="Q834" t="str">
            <v>184182</v>
          </cell>
          <cell r="R834" t="str">
            <v>262102</v>
          </cell>
          <cell r="T834" t="str">
            <v>BM MSCI EUR IG SRI Sustainable ex Fossil Fuel (1-3y) Corpora</v>
          </cell>
          <cell r="U834" t="str">
            <v>MSCI EUR IG SRI Sustainable ex Fossil Fuel (1-3y) Corporate Bond (EUR) RI</v>
          </cell>
          <cell r="V834" t="str">
            <v>Official Benchmark</v>
          </cell>
          <cell r="W834" t="str">
            <v>EUR</v>
          </cell>
          <cell r="X834" t="str">
            <v>EUR</v>
          </cell>
          <cell r="Y834">
            <v>44985</v>
          </cell>
          <cell r="Z834">
            <v>44825</v>
          </cell>
          <cell r="AA834" t="str">
            <v>February 2023</v>
          </cell>
          <cell r="AB834">
            <v>99.867999999999995</v>
          </cell>
          <cell r="AD834">
            <v>36680819.189999998</v>
          </cell>
          <cell r="AE834">
            <v>36680819.189999998</v>
          </cell>
          <cell r="AF834" t="str">
            <v>36680819.19</v>
          </cell>
        </row>
        <row r="835">
          <cell r="F835" t="str">
            <v>IE000WMJVNE9</v>
          </cell>
          <cell r="G835" t="str">
            <v>101468</v>
          </cell>
          <cell r="H835" t="str">
            <v>184474</v>
          </cell>
          <cell r="J835" t="str">
            <v>Share</v>
          </cell>
          <cell r="K835" t="str">
            <v>FUIGL</v>
          </cell>
          <cell r="L835" t="str">
            <v>Fineco AM MSCI USD IG Liquid SRI Sustainable Corporate Bond</v>
          </cell>
          <cell r="M835" t="str">
            <v>A Share</v>
          </cell>
          <cell r="N835" t="str">
            <v>C</v>
          </cell>
          <cell r="P835" t="str">
            <v>N</v>
          </cell>
          <cell r="Q835" t="str">
            <v>184186</v>
          </cell>
          <cell r="R835" t="str">
            <v>262105</v>
          </cell>
          <cell r="T835" t="str">
            <v>BM MSCI USD IG Liquid SRI Sustainable Corporate Bond (USD) R</v>
          </cell>
          <cell r="U835" t="str">
            <v>MSCI USD IG Liquid SRI Sustainable Corporate Bond (USD) RI</v>
          </cell>
          <cell r="V835" t="str">
            <v>Official Benchmark</v>
          </cell>
          <cell r="W835" t="str">
            <v>EUR</v>
          </cell>
          <cell r="X835" t="str">
            <v>USD</v>
          </cell>
          <cell r="Y835">
            <v>44985</v>
          </cell>
          <cell r="Z835">
            <v>44817</v>
          </cell>
          <cell r="AA835" t="str">
            <v>February 2023</v>
          </cell>
          <cell r="AB835">
            <v>94.933999999999997</v>
          </cell>
          <cell r="AD835">
            <v>29250373.219999999</v>
          </cell>
          <cell r="AE835">
            <v>31020020.800000001</v>
          </cell>
          <cell r="AF835" t="str">
            <v>29250373.2201792</v>
          </cell>
        </row>
        <row r="836">
          <cell r="F836" t="str">
            <v>IT0000382561</v>
          </cell>
          <cell r="G836" t="str">
            <v>4812</v>
          </cell>
          <cell r="H836" t="str">
            <v>24748</v>
          </cell>
          <cell r="J836" t="str">
            <v>Share</v>
          </cell>
          <cell r="K836" t="str">
            <v>B023</v>
          </cell>
          <cell r="L836" t="str">
            <v>BNL AZIONI ITALIA</v>
          </cell>
          <cell r="M836" t="str">
            <v>Classic Share</v>
          </cell>
          <cell r="N836" t="str">
            <v>C</v>
          </cell>
          <cell r="O836">
            <v>2.1734089752300002E-2</v>
          </cell>
          <cell r="P836" t="str">
            <v>N</v>
          </cell>
          <cell r="Q836" t="str">
            <v>23460</v>
          </cell>
          <cell r="R836" t="str">
            <v>194209</v>
          </cell>
          <cell r="T836" t="str">
            <v>FTSE ITALIA All Shares &gt; 0509</v>
          </cell>
          <cell r="U836" t="str">
            <v>75% FTSE MIB Index Net Total Return + 21% FTSE Italia Mid-Cap Net Tax Return + 4% FTSE Italia Small-Cap Net Tax Return</v>
          </cell>
          <cell r="V836" t="str">
            <v>Official Benchmark</v>
          </cell>
          <cell r="W836" t="str">
            <v>EUR</v>
          </cell>
          <cell r="X836" t="str">
            <v>EUR</v>
          </cell>
          <cell r="Y836">
            <v>44985</v>
          </cell>
          <cell r="Z836">
            <v>38901</v>
          </cell>
          <cell r="AA836" t="str">
            <v>February 2023</v>
          </cell>
          <cell r="AB836">
            <v>26.696999999999999</v>
          </cell>
          <cell r="AD836">
            <v>28242018.690000001</v>
          </cell>
          <cell r="AE836">
            <v>28242018.690000001</v>
          </cell>
          <cell r="AF836" t="str">
            <v>28242018.69</v>
          </cell>
        </row>
        <row r="837">
          <cell r="F837" t="str">
            <v>IT0000388808</v>
          </cell>
          <cell r="G837" t="str">
            <v>4732</v>
          </cell>
          <cell r="H837" t="str">
            <v>23056</v>
          </cell>
          <cell r="J837" t="str">
            <v>Share</v>
          </cell>
          <cell r="K837" t="str">
            <v>BNLUS</v>
          </cell>
          <cell r="L837" t="str">
            <v>BNL AZIONI AMERICA</v>
          </cell>
          <cell r="M837" t="str">
            <v>Classic Share</v>
          </cell>
          <cell r="N837" t="str">
            <v>C</v>
          </cell>
          <cell r="O837">
            <v>2.2551986641800002E-2</v>
          </cell>
          <cell r="P837" t="str">
            <v>N</v>
          </cell>
          <cell r="Q837" t="str">
            <v>125189</v>
          </cell>
          <cell r="R837" t="str">
            <v>194297</v>
          </cell>
          <cell r="T837" t="str">
            <v>BENCH BNL AZIONI AMERICA</v>
          </cell>
          <cell r="U837" t="str">
            <v>Russell 1000 Growth (RI)</v>
          </cell>
          <cell r="V837" t="str">
            <v>Official Benchmark</v>
          </cell>
          <cell r="W837" t="str">
            <v>EUR</v>
          </cell>
          <cell r="X837" t="str">
            <v>EUR</v>
          </cell>
          <cell r="Y837">
            <v>44985</v>
          </cell>
          <cell r="Z837">
            <v>38898</v>
          </cell>
          <cell r="AA837" t="str">
            <v>February 2023</v>
          </cell>
          <cell r="AB837">
            <v>64.221999999999994</v>
          </cell>
          <cell r="AD837">
            <v>41864017.369999997</v>
          </cell>
          <cell r="AE837">
            <v>41864017.369999997</v>
          </cell>
          <cell r="AF837" t="str">
            <v>41864017.37</v>
          </cell>
        </row>
        <row r="838">
          <cell r="F838" t="str">
            <v>IT0000388840</v>
          </cell>
          <cell r="G838" t="str">
            <v>4811</v>
          </cell>
          <cell r="H838" t="str">
            <v>24747</v>
          </cell>
          <cell r="J838" t="str">
            <v>Share</v>
          </cell>
          <cell r="K838" t="str">
            <v>B029</v>
          </cell>
          <cell r="L838" t="str">
            <v>BNL OBBLIGAZIONI EMERGENTI</v>
          </cell>
          <cell r="M838" t="str">
            <v>Classic Share</v>
          </cell>
          <cell r="N838" t="str">
            <v>C</v>
          </cell>
          <cell r="O838">
            <v>1.65359703807E-2</v>
          </cell>
          <cell r="P838" t="str">
            <v>N</v>
          </cell>
          <cell r="Q838" t="str">
            <v>125200</v>
          </cell>
          <cell r="R838" t="str">
            <v>190892</v>
          </cell>
          <cell r="T838" t="str">
            <v>BNL OBBLI EMERGENTI BENCH Gross of Italian Tax &gt; 300611 Auto</v>
          </cell>
          <cell r="U838" t="str">
            <v>JPM EMBI Global Diversified (RI)</v>
          </cell>
          <cell r="V838" t="str">
            <v>Official Benchmark</v>
          </cell>
          <cell r="W838" t="str">
            <v>EUR</v>
          </cell>
          <cell r="X838" t="str">
            <v>EUR</v>
          </cell>
          <cell r="Y838">
            <v>44985</v>
          </cell>
          <cell r="Z838">
            <v>38898</v>
          </cell>
          <cell r="AA838" t="str">
            <v>February 2023</v>
          </cell>
          <cell r="AB838">
            <v>34.51</v>
          </cell>
          <cell r="AD838">
            <v>53527162.450000003</v>
          </cell>
          <cell r="AE838">
            <v>53527162.450000003</v>
          </cell>
          <cell r="AF838" t="str">
            <v>53527162.45</v>
          </cell>
        </row>
        <row r="839">
          <cell r="F839" t="str">
            <v>IT0001374245</v>
          </cell>
          <cell r="G839" t="str">
            <v>4809</v>
          </cell>
          <cell r="H839" t="str">
            <v>24744</v>
          </cell>
          <cell r="J839" t="str">
            <v>Share</v>
          </cell>
          <cell r="K839" t="str">
            <v>B006</v>
          </cell>
          <cell r="L839" t="str">
            <v>BNL OBBLIGAZIONI GLOBALI</v>
          </cell>
          <cell r="M839" t="str">
            <v>Classic share Distri</v>
          </cell>
          <cell r="N839" t="str">
            <v>D</v>
          </cell>
          <cell r="O839">
            <v>1.2376409667599999E-2</v>
          </cell>
          <cell r="P839" t="str">
            <v>N</v>
          </cell>
          <cell r="Q839" t="str">
            <v>125197</v>
          </cell>
          <cell r="R839" t="str">
            <v>194535</v>
          </cell>
          <cell r="T839" t="str">
            <v>BNL OBBLIG EURO M/LT BENCH Gross of Italian Tax &gt; 300611 Aut</v>
          </cell>
          <cell r="U839" t="str">
            <v>Bloomberg Barclays Global Aggregate (hedged in EUR) RI</v>
          </cell>
          <cell r="V839" t="str">
            <v>Official Benchmark</v>
          </cell>
          <cell r="W839" t="str">
            <v>EUR</v>
          </cell>
          <cell r="X839" t="str">
            <v>EUR</v>
          </cell>
          <cell r="Y839">
            <v>44985</v>
          </cell>
          <cell r="Z839">
            <v>41608</v>
          </cell>
          <cell r="AA839" t="str">
            <v>February 2023</v>
          </cell>
          <cell r="AB839">
            <v>7.3049999999999997</v>
          </cell>
          <cell r="AD839">
            <v>40297179.579999998</v>
          </cell>
          <cell r="AE839">
            <v>40297179.579999998</v>
          </cell>
          <cell r="AF839" t="str">
            <v>40297179.58</v>
          </cell>
        </row>
        <row r="840">
          <cell r="F840" t="str">
            <v>IT0001374302</v>
          </cell>
          <cell r="G840" t="str">
            <v>4815</v>
          </cell>
          <cell r="H840" t="str">
            <v>22594</v>
          </cell>
          <cell r="J840" t="str">
            <v>Share</v>
          </cell>
          <cell r="K840" t="str">
            <v>AZEM</v>
          </cell>
          <cell r="L840" t="str">
            <v>BNL AZIONI EMERGENTI</v>
          </cell>
          <cell r="M840" t="str">
            <v>Classic Share</v>
          </cell>
          <cell r="N840" t="str">
            <v>C</v>
          </cell>
          <cell r="O840">
            <v>2.6034956902899999E-2</v>
          </cell>
          <cell r="P840" t="str">
            <v>N</v>
          </cell>
          <cell r="Q840" t="str">
            <v>159615</v>
          </cell>
          <cell r="R840" t="str">
            <v>192887</v>
          </cell>
          <cell r="T840" t="str">
            <v>MSCI Emerging Markets Index</v>
          </cell>
          <cell r="U840" t="str">
            <v>MSCI Emerging Markets (Free) (NR)</v>
          </cell>
          <cell r="V840" t="str">
            <v>Official Benchmark</v>
          </cell>
          <cell r="W840" t="str">
            <v>EUR</v>
          </cell>
          <cell r="X840" t="str">
            <v>EUR</v>
          </cell>
          <cell r="Y840">
            <v>44985</v>
          </cell>
          <cell r="Z840">
            <v>38898</v>
          </cell>
          <cell r="AA840" t="str">
            <v>February 2023</v>
          </cell>
          <cell r="AB840">
            <v>10.096</v>
          </cell>
          <cell r="AD840">
            <v>22363738.359999999</v>
          </cell>
          <cell r="AE840">
            <v>22363738.359999999</v>
          </cell>
          <cell r="AF840" t="str">
            <v>22363738.36</v>
          </cell>
        </row>
        <row r="841">
          <cell r="F841" t="str">
            <v>IT0001468047</v>
          </cell>
          <cell r="G841" t="str">
            <v>4806</v>
          </cell>
          <cell r="H841" t="str">
            <v>24741</v>
          </cell>
          <cell r="J841" t="str">
            <v>Share</v>
          </cell>
          <cell r="K841" t="str">
            <v>DIVI</v>
          </cell>
          <cell r="L841" t="str">
            <v>BNL AZIONI EUROPA DIVIDENDO</v>
          </cell>
          <cell r="M841" t="str">
            <v>Classic share Distri</v>
          </cell>
          <cell r="N841" t="str">
            <v>D</v>
          </cell>
          <cell r="O841">
            <v>2.2961055889299999E-2</v>
          </cell>
          <cell r="P841" t="str">
            <v>N</v>
          </cell>
          <cell r="Q841" t="str">
            <v>132176</v>
          </cell>
          <cell r="R841" t="str">
            <v>189736</v>
          </cell>
          <cell r="T841" t="str">
            <v>MSCI EUROPE (NR) (EUR)</v>
          </cell>
          <cell r="U841" t="str">
            <v>MSCI Europe (NR)</v>
          </cell>
          <cell r="V841" t="str">
            <v>Official Benchmark</v>
          </cell>
          <cell r="W841" t="str">
            <v>EUR</v>
          </cell>
          <cell r="X841" t="str">
            <v>EUR</v>
          </cell>
          <cell r="Y841">
            <v>44985</v>
          </cell>
          <cell r="Z841">
            <v>38898</v>
          </cell>
          <cell r="AA841" t="str">
            <v>February 2023</v>
          </cell>
          <cell r="AB841">
            <v>3.36</v>
          </cell>
          <cell r="AD841">
            <v>44822193.380000003</v>
          </cell>
          <cell r="AE841">
            <v>44822193.380000003</v>
          </cell>
          <cell r="AF841" t="str">
            <v>44822193.38</v>
          </cell>
        </row>
        <row r="842">
          <cell r="F842" t="str">
            <v>IT0004240500</v>
          </cell>
          <cell r="G842" t="str">
            <v>4889</v>
          </cell>
          <cell r="H842" t="str">
            <v>21892</v>
          </cell>
          <cell r="J842" t="str">
            <v>Share</v>
          </cell>
          <cell r="K842" t="str">
            <v>DIFE</v>
          </cell>
          <cell r="L842" t="str">
            <v>BNL ASSETTO COMFORT</v>
          </cell>
          <cell r="M842" t="str">
            <v>Classic Share</v>
          </cell>
          <cell r="N842" t="str">
            <v>C</v>
          </cell>
          <cell r="O842">
            <v>1.1061059013599999E-2</v>
          </cell>
          <cell r="P842" t="str">
            <v>N</v>
          </cell>
          <cell r="T842" t="str">
            <v>No BM</v>
          </cell>
          <cell r="U842" t="str">
            <v>No BM</v>
          </cell>
          <cell r="W842" t="str">
            <v>EUR</v>
          </cell>
          <cell r="X842" t="str">
            <v>EUR</v>
          </cell>
          <cell r="Y842">
            <v>44985</v>
          </cell>
          <cell r="Z842">
            <v>39265</v>
          </cell>
          <cell r="AA842" t="str">
            <v>February 2023</v>
          </cell>
          <cell r="AB842">
            <v>5.1520000000000001</v>
          </cell>
          <cell r="AD842">
            <v>85342266.340000004</v>
          </cell>
          <cell r="AE842">
            <v>85342266.340000004</v>
          </cell>
          <cell r="AF842" t="str">
            <v>85342266.34</v>
          </cell>
        </row>
        <row r="843">
          <cell r="F843" t="str">
            <v>IT0004240542</v>
          </cell>
          <cell r="G843" t="str">
            <v>4891</v>
          </cell>
          <cell r="H843" t="str">
            <v>21894</v>
          </cell>
          <cell r="J843" t="str">
            <v>Share</v>
          </cell>
          <cell r="K843" t="str">
            <v>ATTA</v>
          </cell>
          <cell r="L843" t="str">
            <v>BNL ASSETTO DINAMICO</v>
          </cell>
          <cell r="M843" t="str">
            <v>Classic Share</v>
          </cell>
          <cell r="N843" t="str">
            <v>C</v>
          </cell>
          <cell r="O843">
            <v>1.51136929876E-2</v>
          </cell>
          <cell r="P843" t="str">
            <v>N</v>
          </cell>
          <cell r="T843" t="str">
            <v>No BM</v>
          </cell>
          <cell r="U843" t="str">
            <v>No BM</v>
          </cell>
          <cell r="W843" t="str">
            <v>EUR</v>
          </cell>
          <cell r="X843" t="str">
            <v>EUR</v>
          </cell>
          <cell r="Y843">
            <v>44985</v>
          </cell>
          <cell r="Z843">
            <v>39279</v>
          </cell>
          <cell r="AA843" t="str">
            <v>February 2023</v>
          </cell>
          <cell r="AB843">
            <v>5.0549999999999997</v>
          </cell>
          <cell r="AD843">
            <v>253178731.55000001</v>
          </cell>
          <cell r="AE843">
            <v>253178731.55000001</v>
          </cell>
          <cell r="AF843" t="str">
            <v>253178731.55</v>
          </cell>
        </row>
        <row r="844">
          <cell r="F844" t="str">
            <v>LU0006371735</v>
          </cell>
          <cell r="G844" t="str">
            <v>8167</v>
          </cell>
          <cell r="H844" t="str">
            <v>124952</v>
          </cell>
          <cell r="J844" t="str">
            <v>Share</v>
          </cell>
          <cell r="K844" t="str">
            <v>GENPART</v>
          </cell>
          <cell r="L844" t="str">
            <v>GENERALPART 1 WORLD SUSTAINABLE</v>
          </cell>
          <cell r="M844" t="str">
            <v>Classic Share</v>
          </cell>
          <cell r="N844" t="str">
            <v>C</v>
          </cell>
          <cell r="O844">
            <v>1.3085095191799999E-2</v>
          </cell>
          <cell r="P844" t="str">
            <v>N</v>
          </cell>
          <cell r="Q844" t="str">
            <v>131941</v>
          </cell>
          <cell r="R844" t="str">
            <v>200889</v>
          </cell>
          <cell r="T844" t="str">
            <v>BENCH GENERALPART (Management)</v>
          </cell>
          <cell r="U844" t="str">
            <v>5% Cash Index Euro Short Term Rate (EUR) RI 365 Days + 20% MSCI USA (EUR) NR + 5% MSCI Japan (EUR) NR + 15% MSCI Europe (EUR) NR + 5% MSCI Emerging Markets (EUR) NR + 50% Bloomberg Euro Aggregate (EUR) RI</v>
          </cell>
          <cell r="V844" t="str">
            <v>Managment Benchmark</v>
          </cell>
          <cell r="W844" t="str">
            <v>EUR</v>
          </cell>
          <cell r="X844" t="str">
            <v>EUR</v>
          </cell>
          <cell r="Y844">
            <v>44984</v>
          </cell>
          <cell r="Z844">
            <v>32863</v>
          </cell>
          <cell r="AA844" t="str">
            <v>February 2023</v>
          </cell>
          <cell r="AB844">
            <v>18.690000000000001</v>
          </cell>
          <cell r="AD844">
            <v>83020498.549999997</v>
          </cell>
          <cell r="AE844">
            <v>94601967.799999997</v>
          </cell>
          <cell r="AF844" t="str">
            <v>94601967.8</v>
          </cell>
        </row>
        <row r="845">
          <cell r="F845" t="str">
            <v>LU0006371784</v>
          </cell>
          <cell r="G845" t="str">
            <v>8168</v>
          </cell>
          <cell r="H845" t="str">
            <v>124952</v>
          </cell>
          <cell r="J845" t="str">
            <v>Share</v>
          </cell>
          <cell r="K845" t="str">
            <v>GENPART</v>
          </cell>
          <cell r="L845" t="str">
            <v>GENERALPART 1 WORLD SUSTAINABLE</v>
          </cell>
          <cell r="M845" t="str">
            <v>C Distri</v>
          </cell>
          <cell r="N845" t="str">
            <v>D</v>
          </cell>
          <cell r="O845">
            <v>1.39877121935E-2</v>
          </cell>
          <cell r="P845" t="str">
            <v>N</v>
          </cell>
          <cell r="Q845" t="str">
            <v>131941</v>
          </cell>
          <cell r="R845" t="str">
            <v>200889</v>
          </cell>
          <cell r="T845" t="str">
            <v>BENCH GENERALPART (Management)</v>
          </cell>
          <cell r="U845" t="str">
            <v>5% Cash Index Euro Short Term Rate (EUR) RI 365 Days + 20% MSCI USA (EUR) NR + 5% MSCI Japan (EUR) NR + 15% MSCI Europe (EUR) NR + 5% MSCI Emerging Markets (EUR) NR + 50% Bloomberg Euro Aggregate (EUR) RI</v>
          </cell>
          <cell r="V845" t="str">
            <v>Managment Benchmark</v>
          </cell>
          <cell r="W845" t="str">
            <v>EUR</v>
          </cell>
          <cell r="X845" t="str">
            <v>EUR</v>
          </cell>
          <cell r="Y845">
            <v>44984</v>
          </cell>
          <cell r="Z845">
            <v>32863</v>
          </cell>
          <cell r="AA845" t="str">
            <v>February 2023</v>
          </cell>
          <cell r="AB845">
            <v>7.41</v>
          </cell>
          <cell r="AD845">
            <v>5035575.1100000003</v>
          </cell>
          <cell r="AE845">
            <v>94601967.799999997</v>
          </cell>
          <cell r="AF845" t="str">
            <v>94601967.8</v>
          </cell>
        </row>
        <row r="846">
          <cell r="F846" t="str">
            <v>LU0012181664</v>
          </cell>
          <cell r="G846" t="str">
            <v>513</v>
          </cell>
          <cell r="H846" t="str">
            <v>34</v>
          </cell>
          <cell r="J846" t="str">
            <v>Share</v>
          </cell>
          <cell r="K846" t="str">
            <v>PVJP</v>
          </cell>
          <cell r="L846" t="str">
            <v>BNP Paribas Funds Japan Equity</v>
          </cell>
          <cell r="M846" t="str">
            <v>Classic share Distri</v>
          </cell>
          <cell r="N846" t="str">
            <v>D</v>
          </cell>
          <cell r="O846">
            <v>1.9895380165E-2</v>
          </cell>
          <cell r="P846" t="str">
            <v>N</v>
          </cell>
          <cell r="Q846" t="str">
            <v>135972</v>
          </cell>
          <cell r="R846" t="str">
            <v>190857</v>
          </cell>
          <cell r="T846" t="str">
            <v>TOPIX (RI) &gt; 31/12/12 &gt; NIKKEI 300</v>
          </cell>
          <cell r="U846" t="str">
            <v>Topix (RI)</v>
          </cell>
          <cell r="V846" t="str">
            <v>Official Benchmark</v>
          </cell>
          <cell r="W846" t="str">
            <v>JPY</v>
          </cell>
          <cell r="X846" t="str">
            <v>JPY</v>
          </cell>
          <cell r="Y846">
            <v>44985</v>
          </cell>
          <cell r="Z846">
            <v>35408</v>
          </cell>
          <cell r="AA846" t="str">
            <v>February 2023</v>
          </cell>
          <cell r="AB846">
            <v>4326</v>
          </cell>
          <cell r="AD846">
            <v>718422932.63</v>
          </cell>
          <cell r="AE846">
            <v>22561572207.200001</v>
          </cell>
          <cell r="AF846" t="str">
            <v>156182997.146726</v>
          </cell>
        </row>
        <row r="847">
          <cell r="F847" t="str">
            <v>LU0012181748</v>
          </cell>
          <cell r="G847" t="str">
            <v>512</v>
          </cell>
          <cell r="H847" t="str">
            <v>34</v>
          </cell>
          <cell r="J847" t="str">
            <v>Share</v>
          </cell>
          <cell r="K847" t="str">
            <v>PVJP</v>
          </cell>
          <cell r="L847" t="str">
            <v>BNP Paribas Funds Japan Equity</v>
          </cell>
          <cell r="M847" t="str">
            <v>Classic Share</v>
          </cell>
          <cell r="N847" t="str">
            <v>C</v>
          </cell>
          <cell r="O847">
            <v>1.9895380165E-2</v>
          </cell>
          <cell r="P847" t="str">
            <v>N</v>
          </cell>
          <cell r="Q847" t="str">
            <v>135972</v>
          </cell>
          <cell r="R847" t="str">
            <v>190857</v>
          </cell>
          <cell r="T847" t="str">
            <v>TOPIX (RI) &gt; 31/12/12 &gt; NIKKEI 300</v>
          </cell>
          <cell r="U847" t="str">
            <v>Topix (RI)</v>
          </cell>
          <cell r="V847" t="str">
            <v>Official Benchmark</v>
          </cell>
          <cell r="W847" t="str">
            <v>JPY</v>
          </cell>
          <cell r="X847" t="str">
            <v>JPY</v>
          </cell>
          <cell r="Y847">
            <v>44985</v>
          </cell>
          <cell r="Z847">
            <v>33238</v>
          </cell>
          <cell r="AA847" t="str">
            <v>February 2023</v>
          </cell>
          <cell r="AB847">
            <v>6530</v>
          </cell>
          <cell r="AD847">
            <v>4386804639.2399998</v>
          </cell>
          <cell r="AE847">
            <v>22561572207.200001</v>
          </cell>
          <cell r="AF847" t="str">
            <v>156182997.146726</v>
          </cell>
        </row>
        <row r="848">
          <cell r="F848" t="str">
            <v>LU0012182126</v>
          </cell>
          <cell r="G848" t="str">
            <v>412</v>
          </cell>
          <cell r="H848" t="str">
            <v>20</v>
          </cell>
          <cell r="J848" t="str">
            <v>Share</v>
          </cell>
          <cell r="K848" t="str">
            <v>OBUSD</v>
          </cell>
          <cell r="L848" t="str">
            <v>BNP Paribas Funds USD Short Duration Bond</v>
          </cell>
          <cell r="M848" t="str">
            <v>Classic MD</v>
          </cell>
          <cell r="N848" t="str">
            <v>D</v>
          </cell>
          <cell r="O848">
            <v>8.2566356006000003E-3</v>
          </cell>
          <cell r="P848" t="str">
            <v>N</v>
          </cell>
          <cell r="Q848" t="str">
            <v>7194</v>
          </cell>
          <cell r="R848" t="str">
            <v>192322</v>
          </cell>
          <cell r="T848" t="str">
            <v>BM ICE BofAML US Treasury 1-3 Years USD RI (Official)</v>
          </cell>
          <cell r="U848" t="str">
            <v>ICE BofA 1-3 Year US Treasury Index</v>
          </cell>
          <cell r="V848" t="str">
            <v>Official Benchmark</v>
          </cell>
          <cell r="W848" t="str">
            <v>USD</v>
          </cell>
          <cell r="X848" t="str">
            <v>USD</v>
          </cell>
          <cell r="Y848">
            <v>44985</v>
          </cell>
          <cell r="Z848">
            <v>35408</v>
          </cell>
          <cell r="AA848" t="str">
            <v>February 2023</v>
          </cell>
          <cell r="AB848">
            <v>109.3</v>
          </cell>
          <cell r="AD848">
            <v>12020512.810000001</v>
          </cell>
          <cell r="AE848">
            <v>221540950</v>
          </cell>
          <cell r="AF848" t="str">
            <v>208902357.378595</v>
          </cell>
        </row>
        <row r="849">
          <cell r="F849" t="str">
            <v>LU0012182399</v>
          </cell>
          <cell r="G849" t="str">
            <v>411</v>
          </cell>
          <cell r="H849" t="str">
            <v>20</v>
          </cell>
          <cell r="J849" t="str">
            <v>Share</v>
          </cell>
          <cell r="K849" t="str">
            <v>OBUSD</v>
          </cell>
          <cell r="L849" t="str">
            <v>BNP Paribas Funds USD Short Duration Bond</v>
          </cell>
          <cell r="M849" t="str">
            <v>Classic Share</v>
          </cell>
          <cell r="N849" t="str">
            <v>C</v>
          </cell>
          <cell r="O849">
            <v>8.2328033674999995E-3</v>
          </cell>
          <cell r="P849" t="str">
            <v>N</v>
          </cell>
          <cell r="Q849" t="str">
            <v>7194</v>
          </cell>
          <cell r="R849" t="str">
            <v>192322</v>
          </cell>
          <cell r="T849" t="str">
            <v>BM ICE BofAML US Treasury 1-3 Years USD RI (Official)</v>
          </cell>
          <cell r="U849" t="str">
            <v>ICE BofA 1-3 Year US Treasury Index</v>
          </cell>
          <cell r="V849" t="str">
            <v>Official Benchmark</v>
          </cell>
          <cell r="W849" t="str">
            <v>USD</v>
          </cell>
          <cell r="X849" t="str">
            <v>USD</v>
          </cell>
          <cell r="Y849">
            <v>44985</v>
          </cell>
          <cell r="Z849">
            <v>32962</v>
          </cell>
          <cell r="AA849" t="str">
            <v>February 2023</v>
          </cell>
          <cell r="AB849">
            <v>465.27</v>
          </cell>
          <cell r="AD849">
            <v>55518529.420000002</v>
          </cell>
          <cell r="AE849">
            <v>221540950</v>
          </cell>
          <cell r="AF849" t="str">
            <v>208902357.378595</v>
          </cell>
        </row>
        <row r="850">
          <cell r="F850" t="str">
            <v>LU0012186549</v>
          </cell>
          <cell r="G850" t="str">
            <v>385</v>
          </cell>
          <cell r="H850" t="str">
            <v>59</v>
          </cell>
          <cell r="J850" t="str">
            <v>Share</v>
          </cell>
          <cell r="K850" t="str">
            <v>SHOR-US</v>
          </cell>
          <cell r="L850" t="str">
            <v>BNP Paribas Funds USD Money Market</v>
          </cell>
          <cell r="M850" t="str">
            <v>Classic share Distri</v>
          </cell>
          <cell r="N850" t="str">
            <v>D</v>
          </cell>
          <cell r="O850">
            <v>1.9012145503E-3</v>
          </cell>
          <cell r="P850" t="str">
            <v>N</v>
          </cell>
          <cell r="Q850" t="str">
            <v>119052</v>
          </cell>
          <cell r="R850" t="str">
            <v>190847</v>
          </cell>
          <cell r="T850" t="str">
            <v>BM United States SOFR Secured Overnight Financing Rate Compo</v>
          </cell>
          <cell r="U850" t="str">
            <v>USD SOFR Secured Overnight Financing rate</v>
          </cell>
          <cell r="V850" t="str">
            <v>Official Benchmark</v>
          </cell>
          <cell r="W850" t="str">
            <v>USD</v>
          </cell>
          <cell r="X850" t="str">
            <v>USD</v>
          </cell>
          <cell r="Y850">
            <v>44985</v>
          </cell>
          <cell r="Z850">
            <v>36089</v>
          </cell>
          <cell r="AA850" t="str">
            <v>February 2023</v>
          </cell>
          <cell r="AB850">
            <v>105.22146600000001</v>
          </cell>
          <cell r="AD850">
            <v>9243239.6899999995</v>
          </cell>
          <cell r="AE850">
            <v>462112598.43000001</v>
          </cell>
          <cell r="AF850" t="str">
            <v>435749739.207921</v>
          </cell>
        </row>
        <row r="851">
          <cell r="F851" t="str">
            <v>LU0012186622</v>
          </cell>
          <cell r="G851" t="str">
            <v>384</v>
          </cell>
          <cell r="H851" t="str">
            <v>59</v>
          </cell>
          <cell r="J851" t="str">
            <v>Share</v>
          </cell>
          <cell r="K851" t="str">
            <v>SHOR-US</v>
          </cell>
          <cell r="L851" t="str">
            <v>BNP Paribas Funds USD Money Market</v>
          </cell>
          <cell r="M851" t="str">
            <v>Classic Share</v>
          </cell>
          <cell r="N851" t="str">
            <v>C</v>
          </cell>
          <cell r="O851">
            <v>1.9012145503E-3</v>
          </cell>
          <cell r="P851" t="str">
            <v>N</v>
          </cell>
          <cell r="Q851" t="str">
            <v>119052</v>
          </cell>
          <cell r="R851" t="str">
            <v>190847</v>
          </cell>
          <cell r="T851" t="str">
            <v>BM United States SOFR Secured Overnight Financing Rate Compo</v>
          </cell>
          <cell r="U851" t="str">
            <v>USD SOFR Secured Overnight Financing rate</v>
          </cell>
          <cell r="V851" t="str">
            <v>Official Benchmark</v>
          </cell>
          <cell r="W851" t="str">
            <v>USD</v>
          </cell>
          <cell r="X851" t="str">
            <v>USD</v>
          </cell>
          <cell r="Y851">
            <v>44985</v>
          </cell>
          <cell r="Z851">
            <v>33080</v>
          </cell>
          <cell r="AA851" t="str">
            <v>February 2023</v>
          </cell>
          <cell r="AB851">
            <v>224.63571999999999</v>
          </cell>
          <cell r="AD851">
            <v>391135702.56999999</v>
          </cell>
          <cell r="AE851">
            <v>462112598.43000001</v>
          </cell>
          <cell r="AF851" t="str">
            <v>435749739.207921</v>
          </cell>
        </row>
        <row r="852">
          <cell r="F852" t="str">
            <v>LU0069970662</v>
          </cell>
          <cell r="G852" t="str">
            <v>545</v>
          </cell>
          <cell r="H852" t="str">
            <v>2598</v>
          </cell>
          <cell r="J852" t="str">
            <v>Share</v>
          </cell>
          <cell r="K852" t="str">
            <v>JSCF</v>
          </cell>
          <cell r="L852" t="str">
            <v>BNP Paribas Funds Japan Small Cap</v>
          </cell>
          <cell r="M852" t="str">
            <v>Classic share Distri</v>
          </cell>
          <cell r="N852" t="str">
            <v>D</v>
          </cell>
          <cell r="O852">
            <v>2.3983658231700001E-2</v>
          </cell>
          <cell r="P852" t="str">
            <v>N</v>
          </cell>
          <cell r="Q852" t="str">
            <v>4732</v>
          </cell>
          <cell r="R852" t="str">
            <v>192369</v>
          </cell>
          <cell r="T852" t="str">
            <v>RUSSELL/NOMURA SMALL CAP (RI)&gt;0905</v>
          </cell>
          <cell r="U852" t="str">
            <v>Russell Nomura Small Caps (RI)</v>
          </cell>
          <cell r="V852" t="str">
            <v>Official Benchmark</v>
          </cell>
          <cell r="W852" t="str">
            <v>JPY</v>
          </cell>
          <cell r="X852" t="str">
            <v>JPY</v>
          </cell>
          <cell r="Y852">
            <v>44985</v>
          </cell>
          <cell r="Z852">
            <v>35408</v>
          </cell>
          <cell r="AA852" t="str">
            <v>February 2023</v>
          </cell>
          <cell r="AB852">
            <v>9651</v>
          </cell>
          <cell r="AD852">
            <v>342954396.38</v>
          </cell>
          <cell r="AE852">
            <v>91915855591.149994</v>
          </cell>
          <cell r="AF852" t="str">
            <v>636289602.501647</v>
          </cell>
        </row>
        <row r="853">
          <cell r="F853" t="str">
            <v>LU0069970746</v>
          </cell>
          <cell r="G853" t="str">
            <v>544</v>
          </cell>
          <cell r="H853" t="str">
            <v>2598</v>
          </cell>
          <cell r="J853" t="str">
            <v>Share</v>
          </cell>
          <cell r="K853" t="str">
            <v>JSCF</v>
          </cell>
          <cell r="L853" t="str">
            <v>BNP Paribas Funds Japan Small Cap</v>
          </cell>
          <cell r="M853" t="str">
            <v>Classic Share</v>
          </cell>
          <cell r="N853" t="str">
            <v>C</v>
          </cell>
          <cell r="O853">
            <v>2.3983658231700001E-2</v>
          </cell>
          <cell r="P853" t="str">
            <v>N</v>
          </cell>
          <cell r="Q853" t="str">
            <v>4732</v>
          </cell>
          <cell r="R853" t="str">
            <v>192369</v>
          </cell>
          <cell r="T853" t="str">
            <v>RUSSELL/NOMURA SMALL CAP (RI)&gt;0905</v>
          </cell>
          <cell r="U853" t="str">
            <v>Russell Nomura Small Caps (RI)</v>
          </cell>
          <cell r="V853" t="str">
            <v>Official Benchmark</v>
          </cell>
          <cell r="W853" t="str">
            <v>JPY</v>
          </cell>
          <cell r="X853" t="str">
            <v>JPY</v>
          </cell>
          <cell r="Y853">
            <v>44985</v>
          </cell>
          <cell r="Z853">
            <v>35342</v>
          </cell>
          <cell r="AA853" t="str">
            <v>February 2023</v>
          </cell>
          <cell r="AB853">
            <v>14344</v>
          </cell>
          <cell r="AD853">
            <v>2522834412.0799999</v>
          </cell>
          <cell r="AE853">
            <v>91915855591.149994</v>
          </cell>
          <cell r="AF853" t="str">
            <v>636289602.501647</v>
          </cell>
        </row>
        <row r="854">
          <cell r="F854" t="str">
            <v>LU0075933175</v>
          </cell>
          <cell r="G854" t="str">
            <v>590</v>
          </cell>
          <cell r="H854" t="str">
            <v>5669</v>
          </cell>
          <cell r="J854" t="str">
            <v>Share</v>
          </cell>
          <cell r="K854" t="str">
            <v>PLAM</v>
          </cell>
          <cell r="L854" t="str">
            <v>BNP Paribas Funds Latin America Equity</v>
          </cell>
          <cell r="M854" t="str">
            <v>Classic share Distri</v>
          </cell>
          <cell r="N854" t="str">
            <v>D</v>
          </cell>
          <cell r="O854">
            <v>2.2451450504699998E-2</v>
          </cell>
          <cell r="P854" t="str">
            <v>N</v>
          </cell>
          <cell r="Q854" t="str">
            <v>14565</v>
          </cell>
          <cell r="R854" t="str">
            <v>190843</v>
          </cell>
          <cell r="T854" t="str">
            <v>BENCH PARVEST EQUITY LATIN AMERICA</v>
          </cell>
          <cell r="U854" t="str">
            <v>MSCI EM Latin America 10/40 (NR)</v>
          </cell>
          <cell r="V854" t="str">
            <v>Official Benchmark</v>
          </cell>
          <cell r="W854" t="str">
            <v>USD</v>
          </cell>
          <cell r="X854" t="str">
            <v>USD</v>
          </cell>
          <cell r="Y854">
            <v>44985</v>
          </cell>
          <cell r="Z854">
            <v>36840</v>
          </cell>
          <cell r="AA854" t="str">
            <v>February 2023</v>
          </cell>
          <cell r="AB854">
            <v>252.27</v>
          </cell>
          <cell r="AD854">
            <v>2979300.62</v>
          </cell>
          <cell r="AE854">
            <v>44841241.869999997</v>
          </cell>
          <cell r="AF854" t="str">
            <v>42283113.5030646</v>
          </cell>
        </row>
        <row r="855">
          <cell r="F855" t="str">
            <v>LU0075933415</v>
          </cell>
          <cell r="G855" t="str">
            <v>589</v>
          </cell>
          <cell r="H855" t="str">
            <v>5669</v>
          </cell>
          <cell r="J855" t="str">
            <v>Share</v>
          </cell>
          <cell r="K855" t="str">
            <v>PLAM</v>
          </cell>
          <cell r="L855" t="str">
            <v>BNP Paribas Funds Latin America Equity</v>
          </cell>
          <cell r="M855" t="str">
            <v>Classic Share</v>
          </cell>
          <cell r="N855" t="str">
            <v>C</v>
          </cell>
          <cell r="O855">
            <v>2.2451450504699998E-2</v>
          </cell>
          <cell r="P855" t="str">
            <v>N</v>
          </cell>
          <cell r="Q855" t="str">
            <v>14565</v>
          </cell>
          <cell r="R855" t="str">
            <v>190843</v>
          </cell>
          <cell r="T855" t="str">
            <v>BENCH PARVEST EQUITY LATIN AMERICA</v>
          </cell>
          <cell r="U855" t="str">
            <v>MSCI EM Latin America 10/40 (NR)</v>
          </cell>
          <cell r="V855" t="str">
            <v>Official Benchmark</v>
          </cell>
          <cell r="W855" t="str">
            <v>USD</v>
          </cell>
          <cell r="X855" t="str">
            <v>USD</v>
          </cell>
          <cell r="Y855">
            <v>44985</v>
          </cell>
          <cell r="Z855">
            <v>35453</v>
          </cell>
          <cell r="AA855" t="str">
            <v>February 2023</v>
          </cell>
          <cell r="AB855">
            <v>473.34</v>
          </cell>
          <cell r="AD855">
            <v>27658987.289999999</v>
          </cell>
          <cell r="AE855">
            <v>44841241.869999997</v>
          </cell>
          <cell r="AF855" t="str">
            <v>42283113.5030646</v>
          </cell>
        </row>
        <row r="856">
          <cell r="F856" t="str">
            <v>LU0075937911</v>
          </cell>
          <cell r="G856" t="str">
            <v>570</v>
          </cell>
          <cell r="H856" t="str">
            <v>3013</v>
          </cell>
          <cell r="J856" t="str">
            <v>Share</v>
          </cell>
          <cell r="K856" t="str">
            <v>EOEU</v>
          </cell>
          <cell r="L856" t="str">
            <v>BNP Paribas Funds Euro Bond</v>
          </cell>
          <cell r="M856" t="str">
            <v>Classic share Distri</v>
          </cell>
          <cell r="N856" t="str">
            <v>D</v>
          </cell>
          <cell r="O856">
            <v>1.12621881056E-2</v>
          </cell>
          <cell r="P856" t="str">
            <v>N</v>
          </cell>
          <cell r="Q856" t="str">
            <v>4062</v>
          </cell>
          <cell r="R856" t="str">
            <v>190707</v>
          </cell>
          <cell r="T856" t="str">
            <v>BLOOMBERG BARCLAYS CAPITAL EURO AGGREGATE INDEX (TR)</v>
          </cell>
          <cell r="U856" t="str">
            <v>Bloomberg Barclays Euro Aggregate (RI)</v>
          </cell>
          <cell r="V856" t="str">
            <v>Official Benchmark</v>
          </cell>
          <cell r="W856" t="str">
            <v>EUR</v>
          </cell>
          <cell r="X856" t="str">
            <v>EUR</v>
          </cell>
          <cell r="Y856">
            <v>44985</v>
          </cell>
          <cell r="Z856">
            <v>35586</v>
          </cell>
          <cell r="AA856" t="str">
            <v>February 2023</v>
          </cell>
          <cell r="AB856">
            <v>95.35</v>
          </cell>
          <cell r="AD856">
            <v>37999718.710000001</v>
          </cell>
          <cell r="AE856">
            <v>565235677.07000005</v>
          </cell>
          <cell r="AF856" t="str">
            <v>565235677.07</v>
          </cell>
        </row>
        <row r="857">
          <cell r="F857" t="str">
            <v>LU0075938133</v>
          </cell>
          <cell r="G857" t="str">
            <v>569</v>
          </cell>
          <cell r="H857" t="str">
            <v>3013</v>
          </cell>
          <cell r="J857" t="str">
            <v>Share</v>
          </cell>
          <cell r="K857" t="str">
            <v>EOEU</v>
          </cell>
          <cell r="L857" t="str">
            <v>BNP Paribas Funds Euro Bond</v>
          </cell>
          <cell r="M857" t="str">
            <v>Classic Share</v>
          </cell>
          <cell r="N857" t="str">
            <v>C</v>
          </cell>
          <cell r="O857">
            <v>1.12621881056E-2</v>
          </cell>
          <cell r="P857" t="str">
            <v>N</v>
          </cell>
          <cell r="Q857" t="str">
            <v>4062</v>
          </cell>
          <cell r="R857" t="str">
            <v>190707</v>
          </cell>
          <cell r="T857" t="str">
            <v>BLOOMBERG BARCLAYS CAPITAL EURO AGGREGATE INDEX (TR)</v>
          </cell>
          <cell r="U857" t="str">
            <v>Bloomberg Barclays Euro Aggregate (RI)</v>
          </cell>
          <cell r="V857" t="str">
            <v>Official Benchmark</v>
          </cell>
          <cell r="W857" t="str">
            <v>EUR</v>
          </cell>
          <cell r="X857" t="str">
            <v>EUR</v>
          </cell>
          <cell r="Y857">
            <v>44985</v>
          </cell>
          <cell r="Z857">
            <v>35586</v>
          </cell>
          <cell r="AA857" t="str">
            <v>February 2023</v>
          </cell>
          <cell r="AB857">
            <v>187.16</v>
          </cell>
          <cell r="AD857">
            <v>99718994.069999993</v>
          </cell>
          <cell r="AE857">
            <v>565235677.07000005</v>
          </cell>
          <cell r="AF857" t="str">
            <v>565235677.07</v>
          </cell>
        </row>
        <row r="858">
          <cell r="F858" t="str">
            <v>LU0083137926</v>
          </cell>
          <cell r="G858" t="str">
            <v>387</v>
          </cell>
          <cell r="H858" t="str">
            <v>60</v>
          </cell>
          <cell r="J858" t="str">
            <v>Share</v>
          </cell>
          <cell r="K858" t="str">
            <v>SHOR-XE</v>
          </cell>
          <cell r="L858" t="str">
            <v>BNP Paribas Funds Euro Money Market</v>
          </cell>
          <cell r="M858" t="str">
            <v>Classic share Distri</v>
          </cell>
          <cell r="N858" t="str">
            <v>D</v>
          </cell>
          <cell r="O858">
            <v>2.0994174038999999E-3</v>
          </cell>
          <cell r="P858" t="str">
            <v>N</v>
          </cell>
          <cell r="Q858" t="str">
            <v>169527</v>
          </cell>
          <cell r="R858" t="str">
            <v>190845</v>
          </cell>
          <cell r="T858" t="str">
            <v>EONIA OIS capitalised daily</v>
          </cell>
          <cell r="U858" t="str">
            <v>Cash Index Euro Short Term Rate (EUR) RI</v>
          </cell>
          <cell r="V858" t="str">
            <v>Official Benchmark</v>
          </cell>
          <cell r="W858" t="str">
            <v>EUR</v>
          </cell>
          <cell r="X858" t="str">
            <v>EUR</v>
          </cell>
          <cell r="Y858">
            <v>44985</v>
          </cell>
          <cell r="Z858">
            <v>35408</v>
          </cell>
          <cell r="AA858" t="str">
            <v>February 2023</v>
          </cell>
          <cell r="AB858">
            <v>101.368756</v>
          </cell>
          <cell r="AD858">
            <v>45031759.509999998</v>
          </cell>
          <cell r="AE858">
            <v>1411798005.6400001</v>
          </cell>
          <cell r="AF858" t="str">
            <v>1411798005.64</v>
          </cell>
        </row>
        <row r="859">
          <cell r="F859" t="str">
            <v>LU0083138064</v>
          </cell>
          <cell r="G859" t="str">
            <v>386</v>
          </cell>
          <cell r="H859" t="str">
            <v>60</v>
          </cell>
          <cell r="J859" t="str">
            <v>Share</v>
          </cell>
          <cell r="K859" t="str">
            <v>SHOR-XE</v>
          </cell>
          <cell r="L859" t="str">
            <v>BNP Paribas Funds Euro Money Market</v>
          </cell>
          <cell r="M859" t="str">
            <v>Classic Share</v>
          </cell>
          <cell r="N859" t="str">
            <v>C</v>
          </cell>
          <cell r="O859">
            <v>2.0994174038999999E-3</v>
          </cell>
          <cell r="P859" t="str">
            <v>N</v>
          </cell>
          <cell r="Q859" t="str">
            <v>169527</v>
          </cell>
          <cell r="R859" t="str">
            <v>190845</v>
          </cell>
          <cell r="T859" t="str">
            <v>EONIA OIS capitalised daily</v>
          </cell>
          <cell r="U859" t="str">
            <v>Cash Index Euro Short Term Rate (EUR) RI</v>
          </cell>
          <cell r="V859" t="str">
            <v>Official Benchmark</v>
          </cell>
          <cell r="W859" t="str">
            <v>EUR</v>
          </cell>
          <cell r="X859" t="str">
            <v>EUR</v>
          </cell>
          <cell r="Y859">
            <v>44985</v>
          </cell>
          <cell r="Z859">
            <v>33276</v>
          </cell>
          <cell r="AA859" t="str">
            <v>February 2023</v>
          </cell>
          <cell r="AB859">
            <v>205.72214199999999</v>
          </cell>
          <cell r="AD859">
            <v>1035629501.9</v>
          </cell>
          <cell r="AE859">
            <v>1411798005.6400001</v>
          </cell>
          <cell r="AF859" t="str">
            <v>1411798005.64</v>
          </cell>
        </row>
        <row r="860">
          <cell r="F860" t="str">
            <v>LU0086913042</v>
          </cell>
          <cell r="G860" t="str">
            <v>623</v>
          </cell>
          <cell r="H860" t="str">
            <v>3730</v>
          </cell>
          <cell r="J860" t="str">
            <v>Share</v>
          </cell>
          <cell r="K860" t="str">
            <v>EUCB</v>
          </cell>
          <cell r="L860" t="str">
            <v>BNP Paribas Funds Europe Convertible</v>
          </cell>
          <cell r="M860" t="str">
            <v>Classic Share</v>
          </cell>
          <cell r="N860" t="str">
            <v>C</v>
          </cell>
          <cell r="O860">
            <v>1.6331535679399999E-2</v>
          </cell>
          <cell r="P860" t="str">
            <v>N</v>
          </cell>
          <cell r="Q860" t="str">
            <v>9201</v>
          </cell>
          <cell r="R860" t="str">
            <v>192325</v>
          </cell>
          <cell r="T860" t="str">
            <v>UBS Convertible Europe (Hedged in EUR) RI</v>
          </cell>
          <cell r="U860" t="str">
            <v>Refinitiv Convertible Europe (Hedged in EUR) RI</v>
          </cell>
          <cell r="V860" t="str">
            <v>Official Benchmark</v>
          </cell>
          <cell r="W860" t="str">
            <v>EUR</v>
          </cell>
          <cell r="X860" t="str">
            <v>EUR</v>
          </cell>
          <cell r="Y860">
            <v>44985</v>
          </cell>
          <cell r="Z860">
            <v>35922</v>
          </cell>
          <cell r="AA860" t="str">
            <v>February 2023</v>
          </cell>
          <cell r="AB860">
            <v>139.58000000000001</v>
          </cell>
          <cell r="AD860">
            <v>54120415.5</v>
          </cell>
          <cell r="AE860">
            <v>74373967.849999994</v>
          </cell>
          <cell r="AF860" t="str">
            <v>74373967.85</v>
          </cell>
        </row>
        <row r="861">
          <cell r="F861" t="str">
            <v>LU0086913125</v>
          </cell>
          <cell r="G861" t="str">
            <v>1134</v>
          </cell>
          <cell r="H861" t="str">
            <v>3730</v>
          </cell>
          <cell r="J861" t="str">
            <v>Share</v>
          </cell>
          <cell r="K861" t="str">
            <v>EUCB</v>
          </cell>
          <cell r="L861" t="str">
            <v>BNP Paribas Funds Europe Convertible</v>
          </cell>
          <cell r="M861" t="str">
            <v>I share</v>
          </cell>
          <cell r="N861" t="str">
            <v>C</v>
          </cell>
          <cell r="O861">
            <v>8.1127111814000008E-3</v>
          </cell>
          <cell r="P861" t="str">
            <v>N</v>
          </cell>
          <cell r="Q861" t="str">
            <v>9201</v>
          </cell>
          <cell r="R861" t="str">
            <v>192325</v>
          </cell>
          <cell r="T861" t="str">
            <v>UBS Convertible Europe (Hedged in EUR) RI</v>
          </cell>
          <cell r="U861" t="str">
            <v>Refinitiv Convertible Europe (Hedged in EUR) RI</v>
          </cell>
          <cell r="V861" t="str">
            <v>Official Benchmark</v>
          </cell>
          <cell r="W861" t="str">
            <v>EUR</v>
          </cell>
          <cell r="X861" t="str">
            <v>EUR</v>
          </cell>
          <cell r="Y861">
            <v>44985</v>
          </cell>
          <cell r="Z861">
            <v>35922</v>
          </cell>
          <cell r="AA861" t="str">
            <v>February 2023</v>
          </cell>
          <cell r="AB861">
            <v>167.69</v>
          </cell>
          <cell r="AD861">
            <v>9461344.6400000006</v>
          </cell>
          <cell r="AE861">
            <v>74373967.849999994</v>
          </cell>
          <cell r="AF861" t="str">
            <v>74373967.85</v>
          </cell>
        </row>
        <row r="862">
          <cell r="F862" t="str">
            <v>LU0086914362</v>
          </cell>
          <cell r="G862" t="str">
            <v>625</v>
          </cell>
          <cell r="H862" t="str">
            <v>3719</v>
          </cell>
          <cell r="J862" t="str">
            <v>Share</v>
          </cell>
          <cell r="K862" t="str">
            <v>MTEU</v>
          </cell>
          <cell r="L862" t="str">
            <v>BNP Paribas Funds Euro Medium Term Bond</v>
          </cell>
          <cell r="M862" t="str">
            <v>Classic Share</v>
          </cell>
          <cell r="N862" t="str">
            <v>C</v>
          </cell>
          <cell r="O862">
            <v>8.7370551217999994E-3</v>
          </cell>
          <cell r="P862" t="str">
            <v>N</v>
          </cell>
          <cell r="Q862" t="str">
            <v>3968</v>
          </cell>
          <cell r="R862" t="str">
            <v>192318</v>
          </cell>
          <cell r="T862" t="str">
            <v>BLOOMBERG BARCLAYS EURO AGG 3-5Y &gt;0603&gt;JPM EMU 3-5Y</v>
          </cell>
          <cell r="U862" t="str">
            <v>Bloomberg Barclays Euro Aggregate 3-5 Years (RI)</v>
          </cell>
          <cell r="V862" t="str">
            <v>Official Benchmark</v>
          </cell>
          <cell r="W862" t="str">
            <v>EUR</v>
          </cell>
          <cell r="X862" t="str">
            <v>EUR</v>
          </cell>
          <cell r="Y862">
            <v>44985</v>
          </cell>
          <cell r="Z862">
            <v>35922</v>
          </cell>
          <cell r="AA862" t="str">
            <v>February 2023</v>
          </cell>
          <cell r="AB862">
            <v>165.58</v>
          </cell>
          <cell r="AD862">
            <v>101311551.48999999</v>
          </cell>
          <cell r="AE862">
            <v>226555308.75</v>
          </cell>
          <cell r="AF862" t="str">
            <v>226555308.75</v>
          </cell>
        </row>
        <row r="863">
          <cell r="F863" t="str">
            <v>LU0086914446</v>
          </cell>
          <cell r="G863" t="str">
            <v>626</v>
          </cell>
          <cell r="H863" t="str">
            <v>3719</v>
          </cell>
          <cell r="J863" t="str">
            <v>Share</v>
          </cell>
          <cell r="K863" t="str">
            <v>MTEU</v>
          </cell>
          <cell r="L863" t="str">
            <v>BNP Paribas Funds Euro Medium Term Bond</v>
          </cell>
          <cell r="M863" t="str">
            <v>Classic share Distri</v>
          </cell>
          <cell r="N863" t="str">
            <v>D</v>
          </cell>
          <cell r="O863">
            <v>8.7370551217999994E-3</v>
          </cell>
          <cell r="P863" t="str">
            <v>N</v>
          </cell>
          <cell r="Q863" t="str">
            <v>3968</v>
          </cell>
          <cell r="R863" t="str">
            <v>192318</v>
          </cell>
          <cell r="T863" t="str">
            <v>BLOOMBERG BARCLAYS EURO AGG 3-5Y &gt;0603&gt;JPM EMU 3-5Y</v>
          </cell>
          <cell r="U863" t="str">
            <v>Bloomberg Barclays Euro Aggregate 3-5 Years (RI)</v>
          </cell>
          <cell r="V863" t="str">
            <v>Official Benchmark</v>
          </cell>
          <cell r="W863" t="str">
            <v>EUR</v>
          </cell>
          <cell r="X863" t="str">
            <v>EUR</v>
          </cell>
          <cell r="Y863">
            <v>44985</v>
          </cell>
          <cell r="Z863">
            <v>35922</v>
          </cell>
          <cell r="AA863" t="str">
            <v>February 2023</v>
          </cell>
          <cell r="AB863">
            <v>96.43</v>
          </cell>
          <cell r="AD863">
            <v>23793396.18</v>
          </cell>
          <cell r="AE863">
            <v>226555308.75</v>
          </cell>
          <cell r="AF863" t="str">
            <v>226555308.75</v>
          </cell>
        </row>
        <row r="864">
          <cell r="F864" t="str">
            <v>LU0089276934</v>
          </cell>
          <cell r="G864" t="str">
            <v>638</v>
          </cell>
          <cell r="H864" t="str">
            <v>4255</v>
          </cell>
          <cell r="J864" t="str">
            <v>Share</v>
          </cell>
          <cell r="K864" t="str">
            <v>EMBO</v>
          </cell>
          <cell r="L864" t="str">
            <v>BNP Paribas Funds Emerging Bond</v>
          </cell>
          <cell r="M864" t="str">
            <v>Classic Share</v>
          </cell>
          <cell r="N864" t="str">
            <v>C</v>
          </cell>
          <cell r="O864">
            <v>1.6331535679399999E-2</v>
          </cell>
          <cell r="P864" t="str">
            <v>N</v>
          </cell>
          <cell r="Q864" t="str">
            <v>5423</v>
          </cell>
          <cell r="R864" t="str">
            <v>192323</v>
          </cell>
          <cell r="T864" t="str">
            <v>JP MORGAN EMBI Global Diversified &gt;31/10/12</v>
          </cell>
          <cell r="U864" t="str">
            <v>JPM EMBI Global Diversified (RI)</v>
          </cell>
          <cell r="V864" t="str">
            <v>Official Benchmark</v>
          </cell>
          <cell r="W864" t="str">
            <v>USD</v>
          </cell>
          <cell r="X864" t="str">
            <v>USD</v>
          </cell>
          <cell r="Y864">
            <v>44985</v>
          </cell>
          <cell r="Z864">
            <v>36084</v>
          </cell>
          <cell r="AA864" t="str">
            <v>February 2023</v>
          </cell>
          <cell r="AB864">
            <v>394.08</v>
          </cell>
          <cell r="AD864">
            <v>14481456.689999999</v>
          </cell>
          <cell r="AE864">
            <v>473265501.42000002</v>
          </cell>
          <cell r="AF864" t="str">
            <v>446266385.120226</v>
          </cell>
        </row>
        <row r="865">
          <cell r="F865" t="str">
            <v>LU0089277312</v>
          </cell>
          <cell r="G865" t="str">
            <v>639</v>
          </cell>
          <cell r="H865" t="str">
            <v>4255</v>
          </cell>
          <cell r="J865" t="str">
            <v>Share</v>
          </cell>
          <cell r="K865" t="str">
            <v>EMBO</v>
          </cell>
          <cell r="L865" t="str">
            <v>BNP Paribas Funds Emerging Bond</v>
          </cell>
          <cell r="M865" t="str">
            <v>Classic MD</v>
          </cell>
          <cell r="N865" t="str">
            <v>D</v>
          </cell>
          <cell r="O865">
            <v>1.6274952194099999E-2</v>
          </cell>
          <cell r="P865" t="str">
            <v>N</v>
          </cell>
          <cell r="Q865" t="str">
            <v>5423</v>
          </cell>
          <cell r="R865" t="str">
            <v>192323</v>
          </cell>
          <cell r="T865" t="str">
            <v>JP MORGAN EMBI Global Diversified &gt;31/10/12</v>
          </cell>
          <cell r="U865" t="str">
            <v>JPM EMBI Global Diversified (RI)</v>
          </cell>
          <cell r="V865" t="str">
            <v>Official Benchmark</v>
          </cell>
          <cell r="W865" t="str">
            <v>USD</v>
          </cell>
          <cell r="X865" t="str">
            <v>USD</v>
          </cell>
          <cell r="Y865">
            <v>44985</v>
          </cell>
          <cell r="Z865">
            <v>36084</v>
          </cell>
          <cell r="AA865" t="str">
            <v>February 2023</v>
          </cell>
          <cell r="AB865">
            <v>55.36</v>
          </cell>
          <cell r="AD865">
            <v>24293015.07</v>
          </cell>
          <cell r="AE865">
            <v>473265501.42000002</v>
          </cell>
          <cell r="AF865" t="str">
            <v>446266385.120226</v>
          </cell>
        </row>
        <row r="866">
          <cell r="F866" t="str">
            <v>LU0089290844</v>
          </cell>
          <cell r="G866" t="str">
            <v>371</v>
          </cell>
          <cell r="H866" t="str">
            <v>3416</v>
          </cell>
          <cell r="J866" t="str">
            <v>Share</v>
          </cell>
          <cell r="K866" t="str">
            <v>PG3E</v>
          </cell>
          <cell r="L866" t="str">
            <v>BNP Paribas Funds Target Risk Balanced</v>
          </cell>
          <cell r="M866" t="str">
            <v>Classic share Distri</v>
          </cell>
          <cell r="N866" t="str">
            <v>D</v>
          </cell>
          <cell r="O866">
            <v>1.5315626331899999E-2</v>
          </cell>
          <cell r="P866" t="str">
            <v>N</v>
          </cell>
          <cell r="T866" t="str">
            <v>No BM</v>
          </cell>
          <cell r="U866" t="str">
            <v>No BM</v>
          </cell>
          <cell r="W866" t="str">
            <v>EUR</v>
          </cell>
          <cell r="X866" t="str">
            <v>EUR</v>
          </cell>
          <cell r="Y866">
            <v>44985</v>
          </cell>
          <cell r="Z866">
            <v>35800</v>
          </cell>
          <cell r="AA866" t="str">
            <v>February 2023</v>
          </cell>
          <cell r="AB866">
            <v>97.36</v>
          </cell>
          <cell r="AD866">
            <v>70322928.799999997</v>
          </cell>
          <cell r="AE866">
            <v>802490851.54999995</v>
          </cell>
          <cell r="AF866" t="str">
            <v>802490851.55</v>
          </cell>
        </row>
        <row r="867">
          <cell r="F867" t="str">
            <v>LU0089291651</v>
          </cell>
          <cell r="G867" t="str">
            <v>370</v>
          </cell>
          <cell r="H867" t="str">
            <v>3416</v>
          </cell>
          <cell r="J867" t="str">
            <v>Share</v>
          </cell>
          <cell r="K867" t="str">
            <v>PG3E</v>
          </cell>
          <cell r="L867" t="str">
            <v>BNP Paribas Funds Target Risk Balanced</v>
          </cell>
          <cell r="M867" t="str">
            <v>Classic Share</v>
          </cell>
          <cell r="N867" t="str">
            <v>C</v>
          </cell>
          <cell r="O867">
            <v>1.5315626331899999E-2</v>
          </cell>
          <cell r="P867" t="str">
            <v>N</v>
          </cell>
          <cell r="T867" t="str">
            <v>No BM</v>
          </cell>
          <cell r="U867" t="str">
            <v>No BM</v>
          </cell>
          <cell r="W867" t="str">
            <v>EUR</v>
          </cell>
          <cell r="X867" t="str">
            <v>EUR</v>
          </cell>
          <cell r="Y867">
            <v>44985</v>
          </cell>
          <cell r="Z867">
            <v>35800</v>
          </cell>
          <cell r="AA867" t="str">
            <v>February 2023</v>
          </cell>
          <cell r="AB867">
            <v>236.36</v>
          </cell>
          <cell r="AD867">
            <v>341125037.13</v>
          </cell>
          <cell r="AE867">
            <v>802490851.54999995</v>
          </cell>
          <cell r="AF867" t="str">
            <v>802490851.55</v>
          </cell>
        </row>
        <row r="868">
          <cell r="F868" t="str">
            <v>LU0090884072</v>
          </cell>
          <cell r="G868" t="str">
            <v>100717</v>
          </cell>
          <cell r="H868" t="str">
            <v>6829</v>
          </cell>
          <cell r="J868" t="str">
            <v>Share</v>
          </cell>
          <cell r="K868" t="str">
            <v>ICUS</v>
          </cell>
          <cell r="L868" t="str">
            <v>BNP PARIBAS INSTICASH USD 1D LVNAV</v>
          </cell>
          <cell r="M868" t="str">
            <v>Institutions share</v>
          </cell>
          <cell r="N868" t="str">
            <v>C</v>
          </cell>
          <cell r="O868">
            <v>1.1033016499E-3</v>
          </cell>
          <cell r="P868" t="str">
            <v>N</v>
          </cell>
          <cell r="Q868" t="str">
            <v>119054</v>
          </cell>
          <cell r="R868" t="str">
            <v>194273</v>
          </cell>
          <cell r="T868" t="str">
            <v>FEDERAL FUNDS EFFECTIVE RATE Daily Capitalised</v>
          </cell>
          <cell r="U868" t="str">
            <v>US Federal Funds [Effective] (IR)</v>
          </cell>
          <cell r="V868" t="str">
            <v>Official Benchmark</v>
          </cell>
          <cell r="W868" t="str">
            <v>USD</v>
          </cell>
          <cell r="X868" t="str">
            <v>USD</v>
          </cell>
          <cell r="Y868">
            <v>44985</v>
          </cell>
          <cell r="Z868">
            <v>35985</v>
          </cell>
          <cell r="AA868" t="str">
            <v>February 2023</v>
          </cell>
          <cell r="AB868">
            <v>163.15270000000001</v>
          </cell>
          <cell r="AD868">
            <v>1923916961.1099999</v>
          </cell>
          <cell r="AE868">
            <v>7138290757.0799999</v>
          </cell>
          <cell r="AF868" t="str">
            <v>6731061534.25743</v>
          </cell>
        </row>
        <row r="869">
          <cell r="F869" t="str">
            <v>LU0094219127</v>
          </cell>
          <cell r="G869" t="str">
            <v>1962</v>
          </cell>
          <cell r="H869" t="str">
            <v>6866</v>
          </cell>
          <cell r="J869" t="str">
            <v>Share</v>
          </cell>
          <cell r="K869" t="str">
            <v>ICEU</v>
          </cell>
          <cell r="L869" t="str">
            <v>BNP PARIBAS INSTICASH EUR 1D</v>
          </cell>
          <cell r="M869" t="str">
            <v>Institutions share</v>
          </cell>
          <cell r="N869" t="str">
            <v>C</v>
          </cell>
          <cell r="O869">
            <v>9.8679723799999989E-4</v>
          </cell>
          <cell r="P869" t="str">
            <v>N</v>
          </cell>
          <cell r="Q869" t="str">
            <v>169439</v>
          </cell>
          <cell r="R869" t="str">
            <v>194332</v>
          </cell>
          <cell r="T869" t="str">
            <v>EONIA OIS capitalised daily official</v>
          </cell>
          <cell r="U869" t="str">
            <v>Cash Index Euro Short Term Rate (EUR) RI</v>
          </cell>
          <cell r="V869" t="str">
            <v>Official Benchmark</v>
          </cell>
          <cell r="W869" t="str">
            <v>EUR</v>
          </cell>
          <cell r="X869" t="str">
            <v>EUR</v>
          </cell>
          <cell r="Y869">
            <v>44957</v>
          </cell>
          <cell r="Z869">
            <v>36179</v>
          </cell>
          <cell r="AA869" t="str">
            <v>January 2023</v>
          </cell>
          <cell r="AB869">
            <v>137.34649999999999</v>
          </cell>
          <cell r="AD869">
            <v>13222600821.969999</v>
          </cell>
          <cell r="AE869">
            <v>17592103686.380001</v>
          </cell>
          <cell r="AF869" t="str">
            <v>17592103686.38</v>
          </cell>
        </row>
        <row r="870">
          <cell r="F870" t="str">
            <v>LU0099624925</v>
          </cell>
          <cell r="G870" t="str">
            <v>656</v>
          </cell>
          <cell r="H870" t="str">
            <v>4335</v>
          </cell>
          <cell r="J870" t="str">
            <v>Share</v>
          </cell>
          <cell r="K870" t="str">
            <v>HIYB</v>
          </cell>
          <cell r="L870" t="str">
            <v>BNP Paribas Funds Euro Short Term Corporate Bond Opportuniti</v>
          </cell>
          <cell r="M870" t="str">
            <v>Classic share Distri</v>
          </cell>
          <cell r="N870" t="str">
            <v>D</v>
          </cell>
          <cell r="O870">
            <v>1.24274087611E-2</v>
          </cell>
          <cell r="P870" t="str">
            <v>N</v>
          </cell>
          <cell r="Q870" t="str">
            <v>22715</v>
          </cell>
          <cell r="R870" t="str">
            <v>192377</v>
          </cell>
          <cell r="T870" t="str">
            <v>BENCH PARVEST FLEXIBLE BOND EUROPE CORPORATE</v>
          </cell>
          <cell r="U870" t="str">
            <v>ICE BofAML EMU Corporate 1-3 Years (RI)</v>
          </cell>
          <cell r="V870" t="str">
            <v>Official Benchmark</v>
          </cell>
          <cell r="W870" t="str">
            <v>EUR</v>
          </cell>
          <cell r="X870" t="str">
            <v>EUR</v>
          </cell>
          <cell r="Y870">
            <v>44985</v>
          </cell>
          <cell r="Z870">
            <v>36476</v>
          </cell>
          <cell r="AA870" t="str">
            <v>February 2023</v>
          </cell>
          <cell r="AB870">
            <v>45.79</v>
          </cell>
          <cell r="AD870">
            <v>18607843.57</v>
          </cell>
          <cell r="AE870">
            <v>447894936.95999998</v>
          </cell>
          <cell r="AF870" t="str">
            <v>447894936.96</v>
          </cell>
        </row>
        <row r="871">
          <cell r="F871" t="str">
            <v>LU0099625146</v>
          </cell>
          <cell r="G871" t="str">
            <v>655</v>
          </cell>
          <cell r="H871" t="str">
            <v>4335</v>
          </cell>
          <cell r="J871" t="str">
            <v>Share</v>
          </cell>
          <cell r="K871" t="str">
            <v>HIYB</v>
          </cell>
          <cell r="L871" t="str">
            <v>BNP Paribas Funds Euro Short Term Corporate Bond Opportuniti</v>
          </cell>
          <cell r="M871" t="str">
            <v>Classic Share</v>
          </cell>
          <cell r="N871" t="str">
            <v>C</v>
          </cell>
          <cell r="O871">
            <v>1.24274087611E-2</v>
          </cell>
          <cell r="P871" t="str">
            <v>N</v>
          </cell>
          <cell r="Q871" t="str">
            <v>22715</v>
          </cell>
          <cell r="R871" t="str">
            <v>192377</v>
          </cell>
          <cell r="T871" t="str">
            <v>BENCH PARVEST FLEXIBLE BOND EUROPE CORPORATE</v>
          </cell>
          <cell r="U871" t="str">
            <v>ICE BofAML EMU Corporate 1-3 Years (RI)</v>
          </cell>
          <cell r="V871" t="str">
            <v>Official Benchmark</v>
          </cell>
          <cell r="W871" t="str">
            <v>EUR</v>
          </cell>
          <cell r="X871" t="str">
            <v>EUR</v>
          </cell>
          <cell r="Y871">
            <v>44985</v>
          </cell>
          <cell r="Z871">
            <v>36476</v>
          </cell>
          <cell r="AA871" t="str">
            <v>February 2023</v>
          </cell>
          <cell r="AB871">
            <v>117.04</v>
          </cell>
          <cell r="AD871">
            <v>169180289.91999999</v>
          </cell>
          <cell r="AE871">
            <v>447894936.95999998</v>
          </cell>
          <cell r="AF871" t="str">
            <v>447894936.96</v>
          </cell>
        </row>
        <row r="872">
          <cell r="F872" t="str">
            <v>LU0099626896</v>
          </cell>
          <cell r="G872" t="str">
            <v>1143</v>
          </cell>
          <cell r="H872" t="str">
            <v>4335</v>
          </cell>
          <cell r="J872" t="str">
            <v>Share</v>
          </cell>
          <cell r="K872" t="str">
            <v>HIYB</v>
          </cell>
          <cell r="L872" t="str">
            <v>BNP Paribas Funds Euro Short Term Corporate Bond Opportuniti</v>
          </cell>
          <cell r="M872" t="str">
            <v>I share</v>
          </cell>
          <cell r="N872" t="str">
            <v>C</v>
          </cell>
          <cell r="O872">
            <v>5.4273754138000002E-3</v>
          </cell>
          <cell r="P872" t="str">
            <v>N</v>
          </cell>
          <cell r="Q872" t="str">
            <v>22715</v>
          </cell>
          <cell r="R872" t="str">
            <v>192377</v>
          </cell>
          <cell r="T872" t="str">
            <v>BENCH PARVEST FLEXIBLE BOND EUROPE CORPORATE</v>
          </cell>
          <cell r="U872" t="str">
            <v>ICE BofAML EMU Corporate 1-3 Years (RI)</v>
          </cell>
          <cell r="V872" t="str">
            <v>Official Benchmark</v>
          </cell>
          <cell r="W872" t="str">
            <v>EUR</v>
          </cell>
          <cell r="X872" t="str">
            <v>EUR</v>
          </cell>
          <cell r="Y872">
            <v>44985</v>
          </cell>
          <cell r="Z872">
            <v>36476</v>
          </cell>
          <cell r="AA872" t="str">
            <v>February 2023</v>
          </cell>
          <cell r="AB872">
            <v>45.62</v>
          </cell>
          <cell r="AD872">
            <v>177732214.91999999</v>
          </cell>
          <cell r="AE872">
            <v>447894936.95999998</v>
          </cell>
          <cell r="AF872" t="str">
            <v>447894936.96</v>
          </cell>
        </row>
        <row r="873">
          <cell r="F873" t="str">
            <v>LU0101987716</v>
          </cell>
          <cell r="G873" t="str">
            <v>1116</v>
          </cell>
          <cell r="H873" t="str">
            <v>34</v>
          </cell>
          <cell r="J873" t="str">
            <v>Share</v>
          </cell>
          <cell r="K873" t="str">
            <v>PVJP</v>
          </cell>
          <cell r="L873" t="str">
            <v>BNP Paribas Funds Japan Equity</v>
          </cell>
          <cell r="M873" t="str">
            <v>I share</v>
          </cell>
          <cell r="N873" t="str">
            <v>C</v>
          </cell>
          <cell r="O873">
            <v>9.580164633E-3</v>
          </cell>
          <cell r="P873" t="str">
            <v>N</v>
          </cell>
          <cell r="Q873" t="str">
            <v>135972</v>
          </cell>
          <cell r="R873" t="str">
            <v>190857</v>
          </cell>
          <cell r="T873" t="str">
            <v>TOPIX (RI) &gt; 31/12/12 &gt; NIKKEI 300</v>
          </cell>
          <cell r="U873" t="str">
            <v>Topix (RI)</v>
          </cell>
          <cell r="V873" t="str">
            <v>Official Benchmark</v>
          </cell>
          <cell r="W873" t="str">
            <v>JPY</v>
          </cell>
          <cell r="X873" t="str">
            <v>JPY</v>
          </cell>
          <cell r="Y873">
            <v>44985</v>
          </cell>
          <cell r="Z873">
            <v>33238</v>
          </cell>
          <cell r="AA873" t="str">
            <v>February 2023</v>
          </cell>
          <cell r="AB873">
            <v>5538</v>
          </cell>
          <cell r="AD873">
            <v>3089491551.8200002</v>
          </cell>
          <cell r="AE873">
            <v>22561572207.200001</v>
          </cell>
          <cell r="AF873" t="str">
            <v>156182997.146726</v>
          </cell>
        </row>
        <row r="874">
          <cell r="F874" t="str">
            <v>LU0102000758</v>
          </cell>
          <cell r="G874" t="str">
            <v>1123</v>
          </cell>
          <cell r="H874" t="str">
            <v>2598</v>
          </cell>
          <cell r="J874" t="str">
            <v>Share</v>
          </cell>
          <cell r="K874" t="str">
            <v>JSCF</v>
          </cell>
          <cell r="L874" t="str">
            <v>BNP Paribas Funds Japan Small Cap</v>
          </cell>
          <cell r="M874" t="str">
            <v>Institutions share</v>
          </cell>
          <cell r="N874" t="str">
            <v>C</v>
          </cell>
          <cell r="O874">
            <v>1.21452543346E-2</v>
          </cell>
          <cell r="P874" t="str">
            <v>N</v>
          </cell>
          <cell r="Q874" t="str">
            <v>4732</v>
          </cell>
          <cell r="R874" t="str">
            <v>192369</v>
          </cell>
          <cell r="T874" t="str">
            <v>RUSSELL/NOMURA SMALL CAP (RI)&gt;0905</v>
          </cell>
          <cell r="U874" t="str">
            <v>Russell Nomura Small Caps (RI)</v>
          </cell>
          <cell r="V874" t="str">
            <v>Official Benchmark</v>
          </cell>
          <cell r="W874" t="str">
            <v>JPY</v>
          </cell>
          <cell r="X874" t="str">
            <v>JPY</v>
          </cell>
          <cell r="Y874">
            <v>44985</v>
          </cell>
          <cell r="Z874">
            <v>35342</v>
          </cell>
          <cell r="AA874" t="str">
            <v>February 2023</v>
          </cell>
          <cell r="AB874">
            <v>17667</v>
          </cell>
          <cell r="AD874">
            <v>59860928633.739998</v>
          </cell>
          <cell r="AE874">
            <v>91915855591.149994</v>
          </cell>
          <cell r="AF874" t="str">
            <v>636289602.501647</v>
          </cell>
        </row>
        <row r="875">
          <cell r="F875" t="str">
            <v>LU0102008223</v>
          </cell>
          <cell r="G875" t="str">
            <v>1129</v>
          </cell>
          <cell r="H875" t="str">
            <v>5669</v>
          </cell>
          <cell r="J875" t="str">
            <v>Share</v>
          </cell>
          <cell r="K875" t="str">
            <v>PLAM</v>
          </cell>
          <cell r="L875" t="str">
            <v>BNP Paribas Funds Latin America Equity</v>
          </cell>
          <cell r="M875" t="str">
            <v>I share</v>
          </cell>
          <cell r="N875" t="str">
            <v>C</v>
          </cell>
          <cell r="O875">
            <v>1.1214328752199999E-2</v>
          </cell>
          <cell r="P875" t="str">
            <v>N</v>
          </cell>
          <cell r="Q875" t="str">
            <v>14565</v>
          </cell>
          <cell r="R875" t="str">
            <v>190843</v>
          </cell>
          <cell r="T875" t="str">
            <v>BENCH PARVEST EQUITY LATIN AMERICA</v>
          </cell>
          <cell r="U875" t="str">
            <v>MSCI EM Latin America 10/40 (NR)</v>
          </cell>
          <cell r="V875" t="str">
            <v>Official Benchmark</v>
          </cell>
          <cell r="W875" t="str">
            <v>USD</v>
          </cell>
          <cell r="X875" t="str">
            <v>USD</v>
          </cell>
          <cell r="Y875">
            <v>44985</v>
          </cell>
          <cell r="Z875">
            <v>35453</v>
          </cell>
          <cell r="AA875" t="str">
            <v>February 2023</v>
          </cell>
          <cell r="AB875">
            <v>31.94</v>
          </cell>
          <cell r="AD875">
            <v>238746.72</v>
          </cell>
          <cell r="AE875">
            <v>44841241.869999997</v>
          </cell>
          <cell r="AF875" t="str">
            <v>42283113.5030646</v>
          </cell>
        </row>
        <row r="876">
          <cell r="F876" t="str">
            <v>LU0102011102</v>
          </cell>
          <cell r="G876" t="str">
            <v>1098</v>
          </cell>
          <cell r="H876" t="str">
            <v>59</v>
          </cell>
          <cell r="J876" t="str">
            <v>Share</v>
          </cell>
          <cell r="K876" t="str">
            <v>SHOR-US</v>
          </cell>
          <cell r="L876" t="str">
            <v>BNP Paribas Funds USD Money Market</v>
          </cell>
          <cell r="M876" t="str">
            <v>I share</v>
          </cell>
          <cell r="N876" t="str">
            <v>C</v>
          </cell>
          <cell r="O876">
            <v>1.4006317735E-3</v>
          </cell>
          <cell r="P876" t="str">
            <v>N</v>
          </cell>
          <cell r="Q876" t="str">
            <v>119052</v>
          </cell>
          <cell r="R876" t="str">
            <v>190847</v>
          </cell>
          <cell r="T876" t="str">
            <v>BM United States SOFR Secured Overnight Financing Rate Compo</v>
          </cell>
          <cell r="U876" t="str">
            <v>USD SOFR Secured Overnight Financing rate</v>
          </cell>
          <cell r="V876" t="str">
            <v>Official Benchmark</v>
          </cell>
          <cell r="W876" t="str">
            <v>USD</v>
          </cell>
          <cell r="X876" t="str">
            <v>USD</v>
          </cell>
          <cell r="Y876">
            <v>44985</v>
          </cell>
          <cell r="Z876">
            <v>33080</v>
          </cell>
          <cell r="AA876" t="str">
            <v>February 2023</v>
          </cell>
          <cell r="AB876">
            <v>104.699513</v>
          </cell>
          <cell r="AD876">
            <v>33767588.189999998</v>
          </cell>
          <cell r="AE876">
            <v>462112598.43000001</v>
          </cell>
          <cell r="AF876" t="str">
            <v>435749739.207921</v>
          </cell>
        </row>
        <row r="877">
          <cell r="F877" t="str">
            <v>LU0102012688</v>
          </cell>
          <cell r="G877" t="str">
            <v>1099</v>
          </cell>
          <cell r="H877" t="str">
            <v>60</v>
          </cell>
          <cell r="J877" t="str">
            <v>Share</v>
          </cell>
          <cell r="K877" t="str">
            <v>SHOR-XE</v>
          </cell>
          <cell r="L877" t="str">
            <v>BNP Paribas Funds Euro Money Market</v>
          </cell>
          <cell r="M877" t="str">
            <v>I share</v>
          </cell>
          <cell r="N877" t="str">
            <v>C</v>
          </cell>
          <cell r="O877">
            <v>1.4539337647999999E-3</v>
          </cell>
          <cell r="P877" t="str">
            <v>N</v>
          </cell>
          <cell r="Q877" t="str">
            <v>169527</v>
          </cell>
          <cell r="R877" t="str">
            <v>190845</v>
          </cell>
          <cell r="T877" t="str">
            <v>EONIA OIS capitalised daily</v>
          </cell>
          <cell r="U877" t="str">
            <v>Cash Index Euro Short Term Rate (EUR) RI</v>
          </cell>
          <cell r="V877" t="str">
            <v>Official Benchmark</v>
          </cell>
          <cell r="W877" t="str">
            <v>EUR</v>
          </cell>
          <cell r="X877" t="str">
            <v>EUR</v>
          </cell>
          <cell r="Y877">
            <v>44985</v>
          </cell>
          <cell r="Z877">
            <v>33276</v>
          </cell>
          <cell r="AA877" t="str">
            <v>February 2023</v>
          </cell>
          <cell r="AB877">
            <v>71.030839</v>
          </cell>
          <cell r="AD877">
            <v>240970055.50999999</v>
          </cell>
          <cell r="AE877">
            <v>1411798005.6400001</v>
          </cell>
          <cell r="AF877" t="str">
            <v>1411798005.64</v>
          </cell>
        </row>
        <row r="878">
          <cell r="F878" t="str">
            <v>LU0102013652</v>
          </cell>
          <cell r="G878" t="str">
            <v>1104</v>
          </cell>
          <cell r="H878" t="str">
            <v>20</v>
          </cell>
          <cell r="J878" t="str">
            <v>Share</v>
          </cell>
          <cell r="K878" t="str">
            <v>OBUSD</v>
          </cell>
          <cell r="L878" t="str">
            <v>BNP Paribas Funds USD Short Duration Bond</v>
          </cell>
          <cell r="M878" t="str">
            <v>I share</v>
          </cell>
          <cell r="N878" t="str">
            <v>C</v>
          </cell>
          <cell r="O878">
            <v>3.5924987599000001E-3</v>
          </cell>
          <cell r="P878" t="str">
            <v>N</v>
          </cell>
          <cell r="Q878" t="str">
            <v>7194</v>
          </cell>
          <cell r="R878" t="str">
            <v>192322</v>
          </cell>
          <cell r="T878" t="str">
            <v>BM ICE BofAML US Treasury 1-3 Years USD RI (Official)</v>
          </cell>
          <cell r="U878" t="str">
            <v>ICE BofA 1-3 Year US Treasury Index</v>
          </cell>
          <cell r="V878" t="str">
            <v>Official Benchmark</v>
          </cell>
          <cell r="W878" t="str">
            <v>USD</v>
          </cell>
          <cell r="X878" t="str">
            <v>USD</v>
          </cell>
          <cell r="Y878">
            <v>44985</v>
          </cell>
          <cell r="Z878">
            <v>32962</v>
          </cell>
          <cell r="AA878" t="str">
            <v>February 2023</v>
          </cell>
          <cell r="AB878">
            <v>21.97</v>
          </cell>
          <cell r="AD878">
            <v>2083850.65</v>
          </cell>
          <cell r="AE878">
            <v>221540950</v>
          </cell>
          <cell r="AF878" t="str">
            <v>208902357.378595</v>
          </cell>
        </row>
        <row r="879">
          <cell r="F879" t="str">
            <v>LU0102017729</v>
          </cell>
          <cell r="G879" t="str">
            <v>1127</v>
          </cell>
          <cell r="H879" t="str">
            <v>3013</v>
          </cell>
          <cell r="J879" t="str">
            <v>Share</v>
          </cell>
          <cell r="K879" t="str">
            <v>EOEU</v>
          </cell>
          <cell r="L879" t="str">
            <v>BNP Paribas Funds Euro Bond</v>
          </cell>
          <cell r="M879" t="str">
            <v>I share</v>
          </cell>
          <cell r="N879" t="str">
            <v>C</v>
          </cell>
          <cell r="O879">
            <v>4.6644084601999997E-3</v>
          </cell>
          <cell r="P879" t="str">
            <v>N</v>
          </cell>
          <cell r="Q879" t="str">
            <v>4062</v>
          </cell>
          <cell r="R879" t="str">
            <v>190707</v>
          </cell>
          <cell r="T879" t="str">
            <v>BLOOMBERG BARCLAYS CAPITAL EURO AGGREGATE INDEX (TR)</v>
          </cell>
          <cell r="U879" t="str">
            <v>Bloomberg Barclays Euro Aggregate (RI)</v>
          </cell>
          <cell r="V879" t="str">
            <v>Official Benchmark</v>
          </cell>
          <cell r="W879" t="str">
            <v>EUR</v>
          </cell>
          <cell r="X879" t="str">
            <v>EUR</v>
          </cell>
          <cell r="Y879">
            <v>44985</v>
          </cell>
          <cell r="Z879">
            <v>35586</v>
          </cell>
          <cell r="AA879" t="str">
            <v>February 2023</v>
          </cell>
          <cell r="AB879">
            <v>19.45</v>
          </cell>
          <cell r="AD879">
            <v>209594192.88</v>
          </cell>
          <cell r="AE879">
            <v>565235677.07000005</v>
          </cell>
          <cell r="AF879" t="str">
            <v>565235677.07</v>
          </cell>
        </row>
        <row r="880">
          <cell r="F880" t="str">
            <v>LU0102020350</v>
          </cell>
          <cell r="G880" t="str">
            <v>1135</v>
          </cell>
          <cell r="H880" t="str">
            <v>3719</v>
          </cell>
          <cell r="J880" t="str">
            <v>Share</v>
          </cell>
          <cell r="K880" t="str">
            <v>MTEU</v>
          </cell>
          <cell r="L880" t="str">
            <v>BNP Paribas Funds Euro Medium Term Bond</v>
          </cell>
          <cell r="M880" t="str">
            <v>I share</v>
          </cell>
          <cell r="N880" t="str">
            <v>C</v>
          </cell>
          <cell r="O880">
            <v>3.7808421385000001E-3</v>
          </cell>
          <cell r="P880" t="str">
            <v>N</v>
          </cell>
          <cell r="Q880" t="str">
            <v>3968</v>
          </cell>
          <cell r="R880" t="str">
            <v>192318</v>
          </cell>
          <cell r="T880" t="str">
            <v>BLOOMBERG BARCLAYS EURO AGG 3-5Y &gt;0603&gt;JPM EMU 3-5Y</v>
          </cell>
          <cell r="U880" t="str">
            <v>Bloomberg Barclays Euro Aggregate 3-5 Years (RI)</v>
          </cell>
          <cell r="V880" t="str">
            <v>Official Benchmark</v>
          </cell>
          <cell r="W880" t="str">
            <v>EUR</v>
          </cell>
          <cell r="X880" t="str">
            <v>EUR</v>
          </cell>
          <cell r="Y880">
            <v>44985</v>
          </cell>
          <cell r="Z880">
            <v>35922</v>
          </cell>
          <cell r="AA880" t="str">
            <v>February 2023</v>
          </cell>
          <cell r="AB880">
            <v>174.44</v>
          </cell>
          <cell r="AD880">
            <v>40852829.969999999</v>
          </cell>
          <cell r="AE880">
            <v>226555308.75</v>
          </cell>
          <cell r="AF880" t="str">
            <v>226555308.75</v>
          </cell>
        </row>
        <row r="881">
          <cell r="F881" t="str">
            <v>LU0102020947</v>
          </cell>
          <cell r="G881" t="str">
            <v>1141</v>
          </cell>
          <cell r="H881" t="str">
            <v>4255</v>
          </cell>
          <cell r="J881" t="str">
            <v>Share</v>
          </cell>
          <cell r="K881" t="str">
            <v>EMBO</v>
          </cell>
          <cell r="L881" t="str">
            <v>BNP Paribas Funds Emerging Bond</v>
          </cell>
          <cell r="M881" t="str">
            <v>I share</v>
          </cell>
          <cell r="N881" t="str">
            <v>C</v>
          </cell>
          <cell r="O881">
            <v>7.2198969169000003E-3</v>
          </cell>
          <cell r="P881" t="str">
            <v>N</v>
          </cell>
          <cell r="Q881" t="str">
            <v>5423</v>
          </cell>
          <cell r="R881" t="str">
            <v>192323</v>
          </cell>
          <cell r="T881" t="str">
            <v>JP MORGAN EMBI Global Diversified &gt;31/10/12</v>
          </cell>
          <cell r="U881" t="str">
            <v>JPM EMBI Global Diversified (RI)</v>
          </cell>
          <cell r="V881" t="str">
            <v>Official Benchmark</v>
          </cell>
          <cell r="W881" t="str">
            <v>USD</v>
          </cell>
          <cell r="X881" t="str">
            <v>USD</v>
          </cell>
          <cell r="Y881">
            <v>44985</v>
          </cell>
          <cell r="Z881">
            <v>36084</v>
          </cell>
          <cell r="AA881" t="str">
            <v>February 2023</v>
          </cell>
          <cell r="AB881">
            <v>33.49</v>
          </cell>
          <cell r="AD881">
            <v>47763707.770000003</v>
          </cell>
          <cell r="AE881">
            <v>473265501.42000002</v>
          </cell>
          <cell r="AF881" t="str">
            <v>446266385.120226</v>
          </cell>
        </row>
        <row r="882">
          <cell r="F882" t="str">
            <v>LU0102023610</v>
          </cell>
          <cell r="G882" t="str">
            <v>624</v>
          </cell>
          <cell r="H882" t="str">
            <v>3730</v>
          </cell>
          <cell r="J882" t="str">
            <v>Share</v>
          </cell>
          <cell r="K882" t="str">
            <v>EUCB</v>
          </cell>
          <cell r="L882" t="str">
            <v>BNP Paribas Funds Europe Convertible</v>
          </cell>
          <cell r="M882" t="str">
            <v>Classic share Distri</v>
          </cell>
          <cell r="N882" t="str">
            <v>D</v>
          </cell>
          <cell r="O882">
            <v>1.6331535679399999E-2</v>
          </cell>
          <cell r="P882" t="str">
            <v>N</v>
          </cell>
          <cell r="Q882" t="str">
            <v>9201</v>
          </cell>
          <cell r="R882" t="str">
            <v>192325</v>
          </cell>
          <cell r="T882" t="str">
            <v>UBS Convertible Europe (Hedged in EUR) RI</v>
          </cell>
          <cell r="U882" t="str">
            <v>Refinitiv Convertible Europe (Hedged in EUR) RI</v>
          </cell>
          <cell r="V882" t="str">
            <v>Official Benchmark</v>
          </cell>
          <cell r="W882" t="str">
            <v>EUR</v>
          </cell>
          <cell r="X882" t="str">
            <v>EUR</v>
          </cell>
          <cell r="Y882">
            <v>44957</v>
          </cell>
          <cell r="Z882">
            <v>37082</v>
          </cell>
          <cell r="AA882" t="str">
            <v>January 2023</v>
          </cell>
          <cell r="AB882">
            <v>82.85</v>
          </cell>
          <cell r="AD882">
            <v>8344288.5</v>
          </cell>
          <cell r="AE882">
            <v>75893592.390000001</v>
          </cell>
          <cell r="AF882" t="str">
            <v>75893592.39</v>
          </cell>
        </row>
        <row r="883">
          <cell r="F883" t="str">
            <v>LU0102035119</v>
          </cell>
          <cell r="G883" t="str">
            <v>1091</v>
          </cell>
          <cell r="H883" t="str">
            <v>3416</v>
          </cell>
          <cell r="J883" t="str">
            <v>Share</v>
          </cell>
          <cell r="K883" t="str">
            <v>PG3E</v>
          </cell>
          <cell r="L883" t="str">
            <v>BNP Paribas Funds Target Risk Balanced</v>
          </cell>
          <cell r="M883" t="str">
            <v>I share</v>
          </cell>
          <cell r="N883" t="str">
            <v>C</v>
          </cell>
          <cell r="O883">
            <v>7.8799165269E-3</v>
          </cell>
          <cell r="P883" t="str">
            <v>N</v>
          </cell>
          <cell r="T883" t="str">
            <v>No BM</v>
          </cell>
          <cell r="U883" t="str">
            <v>No BM</v>
          </cell>
          <cell r="W883" t="str">
            <v>EUR</v>
          </cell>
          <cell r="X883" t="str">
            <v>EUR</v>
          </cell>
          <cell r="Y883">
            <v>44985</v>
          </cell>
          <cell r="Z883">
            <v>35800</v>
          </cell>
          <cell r="AA883" t="str">
            <v>February 2023</v>
          </cell>
          <cell r="AB883">
            <v>148.22</v>
          </cell>
          <cell r="AD883">
            <v>24851351.670000002</v>
          </cell>
          <cell r="AE883">
            <v>802490851.54999995</v>
          </cell>
          <cell r="AF883" t="str">
            <v>802490851.55</v>
          </cell>
        </row>
        <row r="884">
          <cell r="F884" t="str">
            <v>LU0102240396</v>
          </cell>
          <cell r="G884" t="str">
            <v>2111</v>
          </cell>
          <cell r="H884" t="str">
            <v>5568</v>
          </cell>
          <cell r="J884" t="str">
            <v>Share</v>
          </cell>
          <cell r="K884" t="str">
            <v>NEEB</v>
          </cell>
          <cell r="L884" t="str">
            <v>NEF EURO Bond</v>
          </cell>
          <cell r="M884" t="str">
            <v>Type R</v>
          </cell>
          <cell r="N884" t="str">
            <v>C</v>
          </cell>
          <cell r="O884">
            <v>1.14210666864E-2</v>
          </cell>
          <cell r="P884" t="str">
            <v>N</v>
          </cell>
          <cell r="Q884" t="str">
            <v>12619</v>
          </cell>
          <cell r="R884" t="str">
            <v>194271</v>
          </cell>
          <cell r="T884" t="str">
            <v>ICE bofaML Euro broad market Index</v>
          </cell>
          <cell r="U884" t="str">
            <v>ICE BofAML Euro Broad Market Index (EUR) RI</v>
          </cell>
          <cell r="V884" t="str">
            <v>Official Benchmark</v>
          </cell>
          <cell r="W884" t="str">
            <v>EUR</v>
          </cell>
          <cell r="X884" t="str">
            <v>EUR</v>
          </cell>
          <cell r="Y884">
            <v>44957</v>
          </cell>
          <cell r="Z884">
            <v>36451</v>
          </cell>
          <cell r="AA884" t="str">
            <v>January 2023</v>
          </cell>
          <cell r="AB884">
            <v>16.100000000000001</v>
          </cell>
          <cell r="AD884">
            <v>124466633.7</v>
          </cell>
          <cell r="AE884">
            <v>131645503.34999999</v>
          </cell>
          <cell r="AF884" t="str">
            <v>131645503.35</v>
          </cell>
        </row>
        <row r="885">
          <cell r="F885" t="str">
            <v>LU0102240552</v>
          </cell>
          <cell r="G885" t="str">
            <v>2695</v>
          </cell>
          <cell r="H885" t="str">
            <v>123743</v>
          </cell>
          <cell r="J885" t="str">
            <v>Share</v>
          </cell>
          <cell r="K885" t="str">
            <v>NEEMB</v>
          </cell>
          <cell r="L885" t="str">
            <v>NEF - Emerging Market Bond</v>
          </cell>
          <cell r="M885" t="str">
            <v>Type R</v>
          </cell>
          <cell r="N885" t="str">
            <v>C</v>
          </cell>
          <cell r="O885">
            <v>1.6769222713299999E-2</v>
          </cell>
          <cell r="P885" t="str">
            <v>N</v>
          </cell>
          <cell r="Q885" t="str">
            <v>126340</v>
          </cell>
          <cell r="R885" t="str">
            <v>195676</v>
          </cell>
          <cell r="T885" t="str">
            <v>JPM EMBI Global Diversified (80% hedged in EUR)RI</v>
          </cell>
          <cell r="U885" t="str">
            <v>JPM EMBI Global Diversified (80% hedged in EUR EMBIGD) RI</v>
          </cell>
          <cell r="V885" t="str">
            <v>Official Benchmark</v>
          </cell>
          <cell r="W885" t="str">
            <v>EUR</v>
          </cell>
          <cell r="X885" t="str">
            <v>EUR</v>
          </cell>
          <cell r="Y885">
            <v>44957</v>
          </cell>
          <cell r="Z885">
            <v>37200</v>
          </cell>
          <cell r="AA885" t="str">
            <v>January 2023</v>
          </cell>
          <cell r="AB885">
            <v>23.08</v>
          </cell>
          <cell r="AD885">
            <v>232351782.90000001</v>
          </cell>
          <cell r="AE885">
            <v>282959884.17000002</v>
          </cell>
          <cell r="AF885" t="str">
            <v>282959884.17</v>
          </cell>
        </row>
        <row r="886">
          <cell r="F886" t="str">
            <v>LU0107049875</v>
          </cell>
          <cell r="G886" t="str">
            <v>1197</v>
          </cell>
          <cell r="H886" t="str">
            <v>34</v>
          </cell>
          <cell r="J886" t="str">
            <v>Share</v>
          </cell>
          <cell r="K886" t="str">
            <v>PVJP</v>
          </cell>
          <cell r="L886" t="str">
            <v>BNP Paribas Funds Japan Equity</v>
          </cell>
          <cell r="M886" t="str">
            <v>Type N</v>
          </cell>
          <cell r="N886" t="str">
            <v>C</v>
          </cell>
          <cell r="O886">
            <v>2.75199546403E-2</v>
          </cell>
          <cell r="P886" t="str">
            <v>N</v>
          </cell>
          <cell r="Q886" t="str">
            <v>135972</v>
          </cell>
          <cell r="R886" t="str">
            <v>190857</v>
          </cell>
          <cell r="T886" t="str">
            <v>TOPIX (RI) &gt; 31/12/12 &gt; NIKKEI 300</v>
          </cell>
          <cell r="U886" t="str">
            <v>Topix (RI)</v>
          </cell>
          <cell r="V886" t="str">
            <v>Official Benchmark</v>
          </cell>
          <cell r="W886" t="str">
            <v>JPY</v>
          </cell>
          <cell r="X886" t="str">
            <v>JPY</v>
          </cell>
          <cell r="Y886">
            <v>44985</v>
          </cell>
          <cell r="Z886">
            <v>33238</v>
          </cell>
          <cell r="AA886" t="str">
            <v>February 2023</v>
          </cell>
          <cell r="AB886">
            <v>5479</v>
          </cell>
          <cell r="AD886">
            <v>263435682.94</v>
          </cell>
          <cell r="AE886">
            <v>22561572207.200001</v>
          </cell>
          <cell r="AF886" t="str">
            <v>156182997.146726</v>
          </cell>
        </row>
        <row r="887">
          <cell r="F887" t="str">
            <v>LU0107058785</v>
          </cell>
          <cell r="G887" t="str">
            <v>1204</v>
          </cell>
          <cell r="H887" t="str">
            <v>2598</v>
          </cell>
          <cell r="J887" t="str">
            <v>Share</v>
          </cell>
          <cell r="K887" t="str">
            <v>JSCF</v>
          </cell>
          <cell r="L887" t="str">
            <v>BNP Paribas Funds Japan Small Cap</v>
          </cell>
          <cell r="M887" t="str">
            <v>Type N</v>
          </cell>
          <cell r="N887" t="str">
            <v>C</v>
          </cell>
          <cell r="O887">
            <v>3.1630240055600001E-2</v>
          </cell>
          <cell r="P887" t="str">
            <v>N</v>
          </cell>
          <cell r="Q887" t="str">
            <v>4732</v>
          </cell>
          <cell r="R887" t="str">
            <v>192369</v>
          </cell>
          <cell r="T887" t="str">
            <v>RUSSELL/NOMURA SMALL CAP (RI)&gt;0905</v>
          </cell>
          <cell r="U887" t="str">
            <v>Russell Nomura Small Caps (RI)</v>
          </cell>
          <cell r="V887" t="str">
            <v>Official Benchmark</v>
          </cell>
          <cell r="W887" t="str">
            <v>JPY</v>
          </cell>
          <cell r="X887" t="str">
            <v>JPY</v>
          </cell>
          <cell r="Y887">
            <v>44985</v>
          </cell>
          <cell r="Z887">
            <v>35342</v>
          </cell>
          <cell r="AA887" t="str">
            <v>February 2023</v>
          </cell>
          <cell r="AB887">
            <v>12061</v>
          </cell>
          <cell r="AD887">
            <v>250939010.94999999</v>
          </cell>
          <cell r="AE887">
            <v>91915855591.149994</v>
          </cell>
          <cell r="AF887" t="str">
            <v>636289602.501647</v>
          </cell>
        </row>
        <row r="888">
          <cell r="F888" t="str">
            <v>LU0107061904</v>
          </cell>
          <cell r="G888" t="str">
            <v>1210</v>
          </cell>
          <cell r="H888" t="str">
            <v>5669</v>
          </cell>
          <cell r="J888" t="str">
            <v>Share</v>
          </cell>
          <cell r="K888" t="str">
            <v>PLAM</v>
          </cell>
          <cell r="L888" t="str">
            <v>BNP Paribas Funds Latin America Equity</v>
          </cell>
          <cell r="M888" t="str">
            <v>Type N</v>
          </cell>
          <cell r="N888" t="str">
            <v>C</v>
          </cell>
          <cell r="O888">
            <v>3.0170586920099999E-2</v>
          </cell>
          <cell r="P888" t="str">
            <v>N</v>
          </cell>
          <cell r="Q888" t="str">
            <v>14565</v>
          </cell>
          <cell r="R888" t="str">
            <v>190843</v>
          </cell>
          <cell r="T888" t="str">
            <v>BENCH PARVEST EQUITY LATIN AMERICA</v>
          </cell>
          <cell r="U888" t="str">
            <v>MSCI EM Latin America 10/40 (NR)</v>
          </cell>
          <cell r="V888" t="str">
            <v>Official Benchmark</v>
          </cell>
          <cell r="W888" t="str">
            <v>USD</v>
          </cell>
          <cell r="X888" t="str">
            <v>USD</v>
          </cell>
          <cell r="Y888">
            <v>44985</v>
          </cell>
          <cell r="Z888">
            <v>35453</v>
          </cell>
          <cell r="AA888" t="str">
            <v>February 2023</v>
          </cell>
          <cell r="AB888">
            <v>401.99</v>
          </cell>
          <cell r="AD888">
            <v>1310334.3</v>
          </cell>
          <cell r="AE888">
            <v>44841241.869999997</v>
          </cell>
          <cell r="AF888" t="str">
            <v>42283113.5030646</v>
          </cell>
        </row>
        <row r="889">
          <cell r="F889" t="str">
            <v>LU0107069048</v>
          </cell>
          <cell r="G889" t="str">
            <v>1185</v>
          </cell>
          <cell r="H889" t="str">
            <v>20</v>
          </cell>
          <cell r="J889" t="str">
            <v>Share</v>
          </cell>
          <cell r="K889" t="str">
            <v>OBUSD</v>
          </cell>
          <cell r="L889" t="str">
            <v>BNP Paribas Funds USD Short Duration Bond</v>
          </cell>
          <cell r="M889" t="str">
            <v>Type N</v>
          </cell>
          <cell r="N889" t="str">
            <v>C</v>
          </cell>
          <cell r="O889">
            <v>1.17584991704E-2</v>
          </cell>
          <cell r="P889" t="str">
            <v>N</v>
          </cell>
          <cell r="Q889" t="str">
            <v>7194</v>
          </cell>
          <cell r="R889" t="str">
            <v>192322</v>
          </cell>
          <cell r="T889" t="str">
            <v>BM ICE BofAML US Treasury 1-3 Years USD RI (Official)</v>
          </cell>
          <cell r="U889" t="str">
            <v>ICE BofA 1-3 Year US Treasury Index</v>
          </cell>
          <cell r="V889" t="str">
            <v>Official Benchmark</v>
          </cell>
          <cell r="W889" t="str">
            <v>USD</v>
          </cell>
          <cell r="X889" t="str">
            <v>USD</v>
          </cell>
          <cell r="Y889">
            <v>44985</v>
          </cell>
          <cell r="Z889">
            <v>32962</v>
          </cell>
          <cell r="AA889" t="str">
            <v>February 2023</v>
          </cell>
          <cell r="AB889">
            <v>419.86</v>
          </cell>
          <cell r="AD889">
            <v>3476925.4</v>
          </cell>
          <cell r="AE889">
            <v>221540950</v>
          </cell>
          <cell r="AF889" t="str">
            <v>208902357.378595</v>
          </cell>
        </row>
        <row r="890">
          <cell r="F890" t="str">
            <v>LU0107072935</v>
          </cell>
          <cell r="G890" t="str">
            <v>1208</v>
          </cell>
          <cell r="H890" t="str">
            <v>3013</v>
          </cell>
          <cell r="J890" t="str">
            <v>Share</v>
          </cell>
          <cell r="K890" t="str">
            <v>EOEU</v>
          </cell>
          <cell r="L890" t="str">
            <v>BNP Paribas Funds Euro Bond</v>
          </cell>
          <cell r="M890" t="str">
            <v>Type N</v>
          </cell>
          <cell r="N890" t="str">
            <v>C</v>
          </cell>
          <cell r="O890">
            <v>1.6348786795E-2</v>
          </cell>
          <cell r="P890" t="str">
            <v>N</v>
          </cell>
          <cell r="Q890" t="str">
            <v>4062</v>
          </cell>
          <cell r="R890" t="str">
            <v>190707</v>
          </cell>
          <cell r="T890" t="str">
            <v>BLOOMBERG BARCLAYS CAPITAL EURO AGGREGATE INDEX (TR)</v>
          </cell>
          <cell r="U890" t="str">
            <v>Bloomberg Barclays Euro Aggregate (RI)</v>
          </cell>
          <cell r="V890" t="str">
            <v>Official Benchmark</v>
          </cell>
          <cell r="W890" t="str">
            <v>EUR</v>
          </cell>
          <cell r="X890" t="str">
            <v>EUR</v>
          </cell>
          <cell r="Y890">
            <v>44985</v>
          </cell>
          <cell r="Z890">
            <v>35586</v>
          </cell>
          <cell r="AA890" t="str">
            <v>February 2023</v>
          </cell>
          <cell r="AB890">
            <v>166.81</v>
          </cell>
          <cell r="AD890">
            <v>2130880.86</v>
          </cell>
          <cell r="AE890">
            <v>565235677.07000005</v>
          </cell>
          <cell r="AF890" t="str">
            <v>565235677.07</v>
          </cell>
        </row>
        <row r="891">
          <cell r="F891" t="str">
            <v>LU0107086646</v>
          </cell>
          <cell r="G891" t="str">
            <v>1216</v>
          </cell>
          <cell r="H891" t="str">
            <v>3719</v>
          </cell>
          <cell r="J891" t="str">
            <v>Share</v>
          </cell>
          <cell r="K891" t="str">
            <v>MTEU</v>
          </cell>
          <cell r="L891" t="str">
            <v>BNP Paribas Funds Euro Medium Term Bond</v>
          </cell>
          <cell r="M891" t="str">
            <v>Type N</v>
          </cell>
          <cell r="N891" t="str">
            <v>C</v>
          </cell>
          <cell r="O891">
            <v>1.3829453223000001E-2</v>
          </cell>
          <cell r="P891" t="str">
            <v>N</v>
          </cell>
          <cell r="Q891" t="str">
            <v>3968</v>
          </cell>
          <cell r="R891" t="str">
            <v>192318</v>
          </cell>
          <cell r="T891" t="str">
            <v>BLOOMBERG BARCLAYS EURO AGG 3-5Y &gt;0603&gt;JPM EMU 3-5Y</v>
          </cell>
          <cell r="U891" t="str">
            <v>Bloomberg Barclays Euro Aggregate 3-5 Years (RI)</v>
          </cell>
          <cell r="V891" t="str">
            <v>Official Benchmark</v>
          </cell>
          <cell r="W891" t="str">
            <v>EUR</v>
          </cell>
          <cell r="X891" t="str">
            <v>EUR</v>
          </cell>
          <cell r="Y891">
            <v>44985</v>
          </cell>
          <cell r="Z891">
            <v>35922</v>
          </cell>
          <cell r="AA891" t="str">
            <v>February 2023</v>
          </cell>
          <cell r="AB891">
            <v>147.93</v>
          </cell>
          <cell r="AD891">
            <v>2155488.44</v>
          </cell>
          <cell r="AE891">
            <v>226555308.75</v>
          </cell>
          <cell r="AF891" t="str">
            <v>226555308.75</v>
          </cell>
        </row>
        <row r="892">
          <cell r="F892" t="str">
            <v>LU0107086729</v>
          </cell>
          <cell r="G892" t="str">
            <v>1222</v>
          </cell>
          <cell r="H892" t="str">
            <v>4255</v>
          </cell>
          <cell r="J892" t="str">
            <v>Share</v>
          </cell>
          <cell r="K892" t="str">
            <v>EMBO</v>
          </cell>
          <cell r="L892" t="str">
            <v>BNP Paribas Funds Emerging Bond</v>
          </cell>
          <cell r="M892" t="str">
            <v>Type N</v>
          </cell>
          <cell r="N892" t="str">
            <v>C</v>
          </cell>
          <cell r="O892">
            <v>2.14184509401E-2</v>
          </cell>
          <cell r="P892" t="str">
            <v>N</v>
          </cell>
          <cell r="Q892" t="str">
            <v>5423</v>
          </cell>
          <cell r="R892" t="str">
            <v>192323</v>
          </cell>
          <cell r="T892" t="str">
            <v>JP MORGAN EMBI Global Diversified &gt;31/10/12</v>
          </cell>
          <cell r="U892" t="str">
            <v>JPM EMBI Global Diversified (RI)</v>
          </cell>
          <cell r="V892" t="str">
            <v>Official Benchmark</v>
          </cell>
          <cell r="W892" t="str">
            <v>USD</v>
          </cell>
          <cell r="X892" t="str">
            <v>USD</v>
          </cell>
          <cell r="Y892">
            <v>44985</v>
          </cell>
          <cell r="Z892">
            <v>36084</v>
          </cell>
          <cell r="AA892" t="str">
            <v>February 2023</v>
          </cell>
          <cell r="AB892">
            <v>350.14</v>
          </cell>
          <cell r="AD892">
            <v>3307472.87</v>
          </cell>
          <cell r="AE892">
            <v>473265501.42000002</v>
          </cell>
          <cell r="AF892" t="str">
            <v>446266385.120226</v>
          </cell>
        </row>
        <row r="893">
          <cell r="F893" t="str">
            <v>LU0107087297</v>
          </cell>
          <cell r="G893" t="str">
            <v>1224</v>
          </cell>
          <cell r="H893" t="str">
            <v>4335</v>
          </cell>
          <cell r="J893" t="str">
            <v>Share</v>
          </cell>
          <cell r="K893" t="str">
            <v>HIYB</v>
          </cell>
          <cell r="L893" t="str">
            <v>BNP Paribas Funds Euro Short Term Corporate Bond Opportuniti</v>
          </cell>
          <cell r="M893" t="str">
            <v>Type N</v>
          </cell>
          <cell r="N893" t="str">
            <v>C</v>
          </cell>
          <cell r="O893">
            <v>1.7400929981199999E-2</v>
          </cell>
          <cell r="P893" t="str">
            <v>N</v>
          </cell>
          <cell r="Q893" t="str">
            <v>22715</v>
          </cell>
          <cell r="R893" t="str">
            <v>192377</v>
          </cell>
          <cell r="T893" t="str">
            <v>BENCH PARVEST FLEXIBLE BOND EUROPE CORPORATE</v>
          </cell>
          <cell r="U893" t="str">
            <v>ICE BofAML EMU Corporate 1-3 Years (RI)</v>
          </cell>
          <cell r="V893" t="str">
            <v>Official Benchmark</v>
          </cell>
          <cell r="W893" t="str">
            <v>EUR</v>
          </cell>
          <cell r="X893" t="str">
            <v>EUR</v>
          </cell>
          <cell r="Y893">
            <v>44985</v>
          </cell>
          <cell r="Z893">
            <v>36476</v>
          </cell>
          <cell r="AA893" t="str">
            <v>February 2023</v>
          </cell>
          <cell r="AB893">
            <v>104.07</v>
          </cell>
          <cell r="AD893">
            <v>1656146.97</v>
          </cell>
          <cell r="AE893">
            <v>447894936.95999998</v>
          </cell>
          <cell r="AF893" t="str">
            <v>447894936.96</v>
          </cell>
        </row>
        <row r="894">
          <cell r="F894" t="str">
            <v>LU0107087537</v>
          </cell>
          <cell r="G894" t="str">
            <v>1215</v>
          </cell>
          <cell r="H894" t="str">
            <v>3730</v>
          </cell>
          <cell r="J894" t="str">
            <v>Share</v>
          </cell>
          <cell r="K894" t="str">
            <v>EUCB</v>
          </cell>
          <cell r="L894" t="str">
            <v>BNP Paribas Funds Europe Convertible</v>
          </cell>
          <cell r="M894" t="str">
            <v>N</v>
          </cell>
          <cell r="N894" t="str">
            <v>D</v>
          </cell>
          <cell r="O894">
            <v>2.2486218456899999E-2</v>
          </cell>
          <cell r="P894" t="str">
            <v>N</v>
          </cell>
          <cell r="Q894" t="str">
            <v>9201</v>
          </cell>
          <cell r="R894" t="str">
            <v>192325</v>
          </cell>
          <cell r="T894" t="str">
            <v>UBS Convertible Europe (Hedged in EUR) RI</v>
          </cell>
          <cell r="U894" t="str">
            <v>Refinitiv Convertible Europe (Hedged in EUR) RI</v>
          </cell>
          <cell r="V894" t="str">
            <v>Official Benchmark</v>
          </cell>
          <cell r="W894" t="str">
            <v>EUR</v>
          </cell>
          <cell r="X894" t="str">
            <v>EUR</v>
          </cell>
          <cell r="Y894">
            <v>44985</v>
          </cell>
          <cell r="Z894">
            <v>35922</v>
          </cell>
          <cell r="AA894" t="str">
            <v>February 2023</v>
          </cell>
          <cell r="AB894">
            <v>116.99</v>
          </cell>
          <cell r="AD894">
            <v>1297010.07</v>
          </cell>
          <cell r="AE894">
            <v>74373967.849999994</v>
          </cell>
          <cell r="AF894" t="str">
            <v>74373967.85</v>
          </cell>
        </row>
        <row r="895">
          <cell r="F895" t="str">
            <v>LU0107088931</v>
          </cell>
          <cell r="G895" t="str">
            <v>1172</v>
          </cell>
          <cell r="H895" t="str">
            <v>3416</v>
          </cell>
          <cell r="J895" t="str">
            <v>Share</v>
          </cell>
          <cell r="K895" t="str">
            <v>PG3E</v>
          </cell>
          <cell r="L895" t="str">
            <v>BNP Paribas Funds Target Risk Balanced</v>
          </cell>
          <cell r="M895" t="str">
            <v>Type N</v>
          </cell>
          <cell r="N895" t="str">
            <v>C</v>
          </cell>
          <cell r="O895">
            <v>2.2981660094299999E-2</v>
          </cell>
          <cell r="P895" t="str">
            <v>N</v>
          </cell>
          <cell r="T895" t="str">
            <v>No BM</v>
          </cell>
          <cell r="U895" t="str">
            <v>No BM</v>
          </cell>
          <cell r="W895" t="str">
            <v>EUR</v>
          </cell>
          <cell r="X895" t="str">
            <v>EUR</v>
          </cell>
          <cell r="Y895">
            <v>44985</v>
          </cell>
          <cell r="Z895">
            <v>35800</v>
          </cell>
          <cell r="AA895" t="str">
            <v>February 2023</v>
          </cell>
          <cell r="AB895">
            <v>200.2</v>
          </cell>
          <cell r="AD895">
            <v>18276538.43</v>
          </cell>
          <cell r="AE895">
            <v>802490851.54999995</v>
          </cell>
          <cell r="AF895" t="str">
            <v>802490851.55</v>
          </cell>
        </row>
        <row r="896">
          <cell r="F896" t="str">
            <v>LU0107092024</v>
          </cell>
          <cell r="G896" t="str">
            <v>1275</v>
          </cell>
          <cell r="H896" t="str">
            <v>34</v>
          </cell>
          <cell r="J896" t="str">
            <v>Share</v>
          </cell>
          <cell r="K896" t="str">
            <v>PVJP</v>
          </cell>
          <cell r="L896" t="str">
            <v>BNP Paribas Funds Japan Equity</v>
          </cell>
          <cell r="M896" t="str">
            <v>Share X</v>
          </cell>
          <cell r="N896" t="str">
            <v>C</v>
          </cell>
          <cell r="O896">
            <v>4.1350256968000002E-3</v>
          </cell>
          <cell r="P896" t="str">
            <v>N</v>
          </cell>
          <cell r="Q896" t="str">
            <v>135972</v>
          </cell>
          <cell r="R896" t="str">
            <v>190857</v>
          </cell>
          <cell r="T896" t="str">
            <v>TOPIX (RI) &gt; 31/12/12 &gt; NIKKEI 300</v>
          </cell>
          <cell r="U896" t="str">
            <v>Topix (RI)</v>
          </cell>
          <cell r="V896" t="str">
            <v>Official Benchmark</v>
          </cell>
          <cell r="W896" t="str">
            <v>JPY</v>
          </cell>
          <cell r="X896" t="str">
            <v>JPY</v>
          </cell>
          <cell r="Y896">
            <v>44985</v>
          </cell>
          <cell r="Z896">
            <v>33238</v>
          </cell>
          <cell r="AA896" t="str">
            <v>February 2023</v>
          </cell>
          <cell r="AB896">
            <v>9384</v>
          </cell>
          <cell r="AD896">
            <v>4909491173.7200003</v>
          </cell>
          <cell r="AE896">
            <v>22561572207.200001</v>
          </cell>
          <cell r="AF896" t="str">
            <v>156182997.146726</v>
          </cell>
        </row>
        <row r="897">
          <cell r="F897" t="str">
            <v>LU0107096363</v>
          </cell>
          <cell r="G897" t="str">
            <v>1282</v>
          </cell>
          <cell r="H897" t="str">
            <v>2598</v>
          </cell>
          <cell r="J897" t="str">
            <v>Share</v>
          </cell>
          <cell r="K897" t="str">
            <v>JSCF</v>
          </cell>
          <cell r="L897" t="str">
            <v>BNP Paribas Funds Japan Small Cap</v>
          </cell>
          <cell r="M897" t="str">
            <v>Share X</v>
          </cell>
          <cell r="N897" t="str">
            <v>C</v>
          </cell>
          <cell r="O897">
            <v>5.0928625211999999E-3</v>
          </cell>
          <cell r="P897" t="str">
            <v>N</v>
          </cell>
          <cell r="Q897" t="str">
            <v>4732</v>
          </cell>
          <cell r="R897" t="str">
            <v>192369</v>
          </cell>
          <cell r="T897" t="str">
            <v>RUSSELL/NOMURA SMALL CAP (RI)&gt;0905</v>
          </cell>
          <cell r="U897" t="str">
            <v>Russell Nomura Small Caps (RI)</v>
          </cell>
          <cell r="V897" t="str">
            <v>Official Benchmark</v>
          </cell>
          <cell r="W897" t="str">
            <v>JPY</v>
          </cell>
          <cell r="X897" t="str">
            <v>JPY</v>
          </cell>
          <cell r="Y897">
            <v>44985</v>
          </cell>
          <cell r="Z897">
            <v>35342</v>
          </cell>
          <cell r="AA897" t="str">
            <v>February 2023</v>
          </cell>
          <cell r="AB897">
            <v>21036</v>
          </cell>
          <cell r="AD897">
            <v>3996847.81</v>
          </cell>
          <cell r="AE897">
            <v>91915855591.149994</v>
          </cell>
          <cell r="AF897" t="str">
            <v>636289602.501647</v>
          </cell>
        </row>
        <row r="898">
          <cell r="F898" t="str">
            <v>LU0107103672</v>
          </cell>
          <cell r="G898" t="str">
            <v>1257</v>
          </cell>
          <cell r="H898" t="str">
            <v>59</v>
          </cell>
          <cell r="J898" t="str">
            <v>Share</v>
          </cell>
          <cell r="K898" t="str">
            <v>SHOR-US</v>
          </cell>
          <cell r="L898" t="str">
            <v>BNP Paribas Funds USD Money Market</v>
          </cell>
          <cell r="M898" t="str">
            <v>Share X</v>
          </cell>
          <cell r="N898" t="str">
            <v>C</v>
          </cell>
          <cell r="P898" t="str">
            <v>N</v>
          </cell>
          <cell r="Q898" t="str">
            <v>119052</v>
          </cell>
          <cell r="R898" t="str">
            <v>190847</v>
          </cell>
          <cell r="T898" t="str">
            <v>BM United States SOFR Secured Overnight Financing Rate Compo</v>
          </cell>
          <cell r="U898" t="str">
            <v>USD SOFR Secured Overnight Financing rate</v>
          </cell>
          <cell r="V898" t="str">
            <v>Official Benchmark</v>
          </cell>
          <cell r="W898" t="str">
            <v>USD</v>
          </cell>
          <cell r="X898" t="str">
            <v>USD</v>
          </cell>
          <cell r="Y898">
            <v>44985</v>
          </cell>
          <cell r="Z898">
            <v>40144</v>
          </cell>
          <cell r="AA898" t="str">
            <v>February 2023</v>
          </cell>
          <cell r="AB898">
            <v>102658</v>
          </cell>
          <cell r="AD898">
            <v>2053.16</v>
          </cell>
          <cell r="AE898">
            <v>462112598.43000001</v>
          </cell>
          <cell r="AF898" t="str">
            <v>435749739.207921</v>
          </cell>
        </row>
        <row r="899">
          <cell r="F899" t="str">
            <v>LU0107104134</v>
          </cell>
          <cell r="G899" t="str">
            <v>1263</v>
          </cell>
          <cell r="H899" t="str">
            <v>20</v>
          </cell>
          <cell r="J899" t="str">
            <v>Share</v>
          </cell>
          <cell r="K899" t="str">
            <v>OBUSD</v>
          </cell>
          <cell r="L899" t="str">
            <v>BNP Paribas Funds USD Short Duration Bond</v>
          </cell>
          <cell r="M899" t="str">
            <v>Share X</v>
          </cell>
          <cell r="N899" t="str">
            <v>C</v>
          </cell>
          <cell r="P899" t="str">
            <v>N</v>
          </cell>
          <cell r="Q899" t="str">
            <v>7194</v>
          </cell>
          <cell r="R899" t="str">
            <v>192322</v>
          </cell>
          <cell r="T899" t="str">
            <v>BM ICE BofAML US Treasury 1-3 Years USD RI (Official)</v>
          </cell>
          <cell r="U899" t="str">
            <v>ICE BofA 1-3 Year US Treasury Index</v>
          </cell>
          <cell r="V899" t="str">
            <v>Official Benchmark</v>
          </cell>
          <cell r="W899" t="str">
            <v>USD</v>
          </cell>
          <cell r="X899" t="str">
            <v>USD</v>
          </cell>
          <cell r="Y899">
            <v>44985</v>
          </cell>
          <cell r="Z899">
            <v>40952</v>
          </cell>
          <cell r="AA899" t="str">
            <v>February 2023</v>
          </cell>
          <cell r="AB899">
            <v>100289.13</v>
          </cell>
          <cell r="AD899">
            <v>52952661.719999999</v>
          </cell>
          <cell r="AE899">
            <v>221540950</v>
          </cell>
          <cell r="AF899" t="str">
            <v>208902357.378595</v>
          </cell>
        </row>
        <row r="900">
          <cell r="F900" t="str">
            <v>LU0107105024</v>
          </cell>
          <cell r="G900" t="str">
            <v>1286</v>
          </cell>
          <cell r="H900" t="str">
            <v>3013</v>
          </cell>
          <cell r="J900" t="str">
            <v>Share</v>
          </cell>
          <cell r="K900" t="str">
            <v>EOEU</v>
          </cell>
          <cell r="L900" t="str">
            <v>BNP Paribas Funds Euro Bond</v>
          </cell>
          <cell r="M900" t="str">
            <v>Share X</v>
          </cell>
          <cell r="N900" t="str">
            <v>C</v>
          </cell>
          <cell r="O900">
            <v>1.8244432424999999E-3</v>
          </cell>
          <cell r="P900" t="str">
            <v>N</v>
          </cell>
          <cell r="Q900" t="str">
            <v>4062</v>
          </cell>
          <cell r="R900" t="str">
            <v>190707</v>
          </cell>
          <cell r="T900" t="str">
            <v>BLOOMBERG BARCLAYS CAPITAL EURO AGGREGATE INDEX (TR)</v>
          </cell>
          <cell r="U900" t="str">
            <v>Bloomberg Barclays Euro Aggregate (RI)</v>
          </cell>
          <cell r="V900" t="str">
            <v>Official Benchmark</v>
          </cell>
          <cell r="W900" t="str">
            <v>EUR</v>
          </cell>
          <cell r="X900" t="str">
            <v>EUR</v>
          </cell>
          <cell r="Y900">
            <v>44985</v>
          </cell>
          <cell r="Z900">
            <v>35586</v>
          </cell>
          <cell r="AA900" t="str">
            <v>February 2023</v>
          </cell>
          <cell r="AB900">
            <v>108.11</v>
          </cell>
          <cell r="AD900">
            <v>165401192.31</v>
          </cell>
          <cell r="AE900">
            <v>565235677.07000005</v>
          </cell>
          <cell r="AF900" t="str">
            <v>565235677.07</v>
          </cell>
        </row>
        <row r="901">
          <cell r="F901" t="str">
            <v>LU0107105701</v>
          </cell>
          <cell r="G901" t="str">
            <v>1300</v>
          </cell>
          <cell r="H901" t="str">
            <v>4255</v>
          </cell>
          <cell r="J901" t="str">
            <v>Share</v>
          </cell>
          <cell r="K901" t="str">
            <v>EMBO</v>
          </cell>
          <cell r="L901" t="str">
            <v>BNP Paribas Funds Emerging Bond</v>
          </cell>
          <cell r="M901" t="str">
            <v>Share X</v>
          </cell>
          <cell r="N901" t="str">
            <v>C</v>
          </cell>
          <cell r="O901">
            <v>1.7826263152999999E-3</v>
          </cell>
          <cell r="P901" t="str">
            <v>N</v>
          </cell>
          <cell r="Q901" t="str">
            <v>5423</v>
          </cell>
          <cell r="R901" t="str">
            <v>192323</v>
          </cell>
          <cell r="T901" t="str">
            <v>JP MORGAN EMBI Global Diversified &gt;31/10/12</v>
          </cell>
          <cell r="U901" t="str">
            <v>JPM EMBI Global Diversified (RI)</v>
          </cell>
          <cell r="V901" t="str">
            <v>Official Benchmark</v>
          </cell>
          <cell r="W901" t="str">
            <v>USD</v>
          </cell>
          <cell r="X901" t="str">
            <v>USD</v>
          </cell>
          <cell r="Y901">
            <v>44985</v>
          </cell>
          <cell r="Z901">
            <v>36084</v>
          </cell>
          <cell r="AA901" t="str">
            <v>February 2023</v>
          </cell>
          <cell r="AB901">
            <v>120.65</v>
          </cell>
          <cell r="AD901">
            <v>57435664.439999998</v>
          </cell>
          <cell r="AE901">
            <v>473265501.42000002</v>
          </cell>
          <cell r="AF901" t="str">
            <v>446266385.120226</v>
          </cell>
        </row>
        <row r="902">
          <cell r="F902" t="str">
            <v>LU0107108630</v>
          </cell>
          <cell r="G902" t="str">
            <v>1250</v>
          </cell>
          <cell r="H902" t="str">
            <v>3416</v>
          </cell>
          <cell r="J902" t="str">
            <v>Share</v>
          </cell>
          <cell r="K902" t="str">
            <v>PG3E</v>
          </cell>
          <cell r="L902" t="str">
            <v>BNP Paribas Funds Target Risk Balanced</v>
          </cell>
          <cell r="M902" t="str">
            <v>Share X</v>
          </cell>
          <cell r="N902" t="str">
            <v>C</v>
          </cell>
          <cell r="O902">
            <v>9.0612559519999999E-4</v>
          </cell>
          <cell r="P902" t="str">
            <v>N</v>
          </cell>
          <cell r="T902" t="str">
            <v>No BM</v>
          </cell>
          <cell r="U902" t="str">
            <v>No BM</v>
          </cell>
          <cell r="W902" t="str">
            <v>EUR</v>
          </cell>
          <cell r="X902" t="str">
            <v>EUR</v>
          </cell>
          <cell r="Y902">
            <v>44985</v>
          </cell>
          <cell r="Z902">
            <v>35800</v>
          </cell>
          <cell r="AA902" t="str">
            <v>February 2023</v>
          </cell>
          <cell r="AB902">
            <v>108.94</v>
          </cell>
          <cell r="AD902">
            <v>328491014.72000003</v>
          </cell>
          <cell r="AE902">
            <v>802490851.54999995</v>
          </cell>
          <cell r="AF902" t="str">
            <v>802490851.55</v>
          </cell>
        </row>
        <row r="903">
          <cell r="F903" t="str">
            <v>LU0111445861</v>
          </cell>
          <cell r="G903" t="str">
            <v>1352</v>
          </cell>
          <cell r="H903" t="str">
            <v>34</v>
          </cell>
          <cell r="J903" t="str">
            <v>Share</v>
          </cell>
          <cell r="K903" t="str">
            <v>PVJP</v>
          </cell>
          <cell r="L903" t="str">
            <v>BNP Paribas Funds Japan Equity</v>
          </cell>
          <cell r="M903" t="str">
            <v>Privilege share</v>
          </cell>
          <cell r="N903" t="str">
            <v>C</v>
          </cell>
          <cell r="O903">
            <v>1.07551314636E-2</v>
          </cell>
          <cell r="P903" t="str">
            <v>N</v>
          </cell>
          <cell r="Q903" t="str">
            <v>135972</v>
          </cell>
          <cell r="R903" t="str">
            <v>190857</v>
          </cell>
          <cell r="T903" t="str">
            <v>TOPIX (RI) &gt; 31/12/12 &gt; NIKKEI 300</v>
          </cell>
          <cell r="U903" t="str">
            <v>Topix (RI)</v>
          </cell>
          <cell r="V903" t="str">
            <v>Official Benchmark</v>
          </cell>
          <cell r="W903" t="str">
            <v>JPY</v>
          </cell>
          <cell r="X903" t="str">
            <v>JPY</v>
          </cell>
          <cell r="Y903">
            <v>44985</v>
          </cell>
          <cell r="Z903">
            <v>33238</v>
          </cell>
          <cell r="AA903" t="str">
            <v>February 2023</v>
          </cell>
          <cell r="AB903">
            <v>149038</v>
          </cell>
          <cell r="AD903">
            <v>476173655.75999999</v>
          </cell>
          <cell r="AE903">
            <v>22561572207.200001</v>
          </cell>
          <cell r="AF903" t="str">
            <v>156182997.146726</v>
          </cell>
        </row>
        <row r="904">
          <cell r="F904" t="str">
            <v>LU0111451240</v>
          </cell>
          <cell r="G904" t="str">
            <v>1359</v>
          </cell>
          <cell r="H904" t="str">
            <v>2598</v>
          </cell>
          <cell r="J904" t="str">
            <v>Share</v>
          </cell>
          <cell r="K904" t="str">
            <v>JSCF</v>
          </cell>
          <cell r="L904" t="str">
            <v>BNP Paribas Funds Japan Small Cap</v>
          </cell>
          <cell r="M904" t="str">
            <v>Privilege share</v>
          </cell>
          <cell r="N904" t="str">
            <v>C</v>
          </cell>
          <cell r="O904">
            <v>1.3792522937499999E-2</v>
          </cell>
          <cell r="P904" t="str">
            <v>N</v>
          </cell>
          <cell r="Q904" t="str">
            <v>4732</v>
          </cell>
          <cell r="R904" t="str">
            <v>192369</v>
          </cell>
          <cell r="T904" t="str">
            <v>RUSSELL/NOMURA SMALL CAP (RI)&gt;0905</v>
          </cell>
          <cell r="U904" t="str">
            <v>Russell Nomura Small Caps (RI)</v>
          </cell>
          <cell r="V904" t="str">
            <v>Official Benchmark</v>
          </cell>
          <cell r="W904" t="str">
            <v>JPY</v>
          </cell>
          <cell r="X904" t="str">
            <v>JPY</v>
          </cell>
          <cell r="Y904">
            <v>44985</v>
          </cell>
          <cell r="Z904">
            <v>35342</v>
          </cell>
          <cell r="AA904" t="str">
            <v>February 2023</v>
          </cell>
          <cell r="AB904">
            <v>390725</v>
          </cell>
          <cell r="AD904">
            <v>7713370286.6099997</v>
          </cell>
          <cell r="AE904">
            <v>91915855591.149994</v>
          </cell>
          <cell r="AF904" t="str">
            <v>636289602.501647</v>
          </cell>
        </row>
        <row r="905">
          <cell r="F905" t="str">
            <v>LU0111453535</v>
          </cell>
          <cell r="G905" t="str">
            <v>1365</v>
          </cell>
          <cell r="H905" t="str">
            <v>5669</v>
          </cell>
          <cell r="J905" t="str">
            <v>Share</v>
          </cell>
          <cell r="K905" t="str">
            <v>PLAM</v>
          </cell>
          <cell r="L905" t="str">
            <v>BNP Paribas Funds Latin America Equity</v>
          </cell>
          <cell r="M905" t="str">
            <v>Privilege share</v>
          </cell>
          <cell r="N905" t="str">
            <v>C</v>
          </cell>
          <cell r="O905">
            <v>1.22880623032E-2</v>
          </cell>
          <cell r="P905" t="str">
            <v>N</v>
          </cell>
          <cell r="Q905" t="str">
            <v>14565</v>
          </cell>
          <cell r="R905" t="str">
            <v>190843</v>
          </cell>
          <cell r="T905" t="str">
            <v>BENCH PARVEST EQUITY LATIN AMERICA</v>
          </cell>
          <cell r="U905" t="str">
            <v>MSCI EM Latin America 10/40 (NR)</v>
          </cell>
          <cell r="V905" t="str">
            <v>Official Benchmark</v>
          </cell>
          <cell r="W905" t="str">
            <v>USD</v>
          </cell>
          <cell r="X905" t="str">
            <v>USD</v>
          </cell>
          <cell r="Y905">
            <v>44985</v>
          </cell>
          <cell r="Z905">
            <v>35453</v>
          </cell>
          <cell r="AA905" t="str">
            <v>February 2023</v>
          </cell>
          <cell r="AB905">
            <v>28.31</v>
          </cell>
          <cell r="AD905">
            <v>7888639.5099999998</v>
          </cell>
          <cell r="AE905">
            <v>44841241.869999997</v>
          </cell>
          <cell r="AF905" t="str">
            <v>42283113.5030646</v>
          </cell>
        </row>
        <row r="906">
          <cell r="F906" t="str">
            <v>LU0111460589</v>
          </cell>
          <cell r="G906" t="str">
            <v>1334</v>
          </cell>
          <cell r="H906" t="str">
            <v>59</v>
          </cell>
          <cell r="J906" t="str">
            <v>Share</v>
          </cell>
          <cell r="K906" t="str">
            <v>SHOR-US</v>
          </cell>
          <cell r="L906" t="str">
            <v>BNP Paribas Funds USD Money Market</v>
          </cell>
          <cell r="M906" t="str">
            <v>Privilege share</v>
          </cell>
          <cell r="N906" t="str">
            <v>C</v>
          </cell>
          <cell r="O906">
            <v>1.61783674E-3</v>
          </cell>
          <cell r="P906" t="str">
            <v>N</v>
          </cell>
          <cell r="Q906" t="str">
            <v>119052</v>
          </cell>
          <cell r="R906" t="str">
            <v>190847</v>
          </cell>
          <cell r="T906" t="str">
            <v>BM United States SOFR Secured Overnight Financing Rate Compo</v>
          </cell>
          <cell r="U906" t="str">
            <v>USD SOFR Secured Overnight Financing rate</v>
          </cell>
          <cell r="V906" t="str">
            <v>Official Benchmark</v>
          </cell>
          <cell r="W906" t="str">
            <v>USD</v>
          </cell>
          <cell r="X906" t="str">
            <v>USD</v>
          </cell>
          <cell r="Y906">
            <v>44985</v>
          </cell>
          <cell r="Z906">
            <v>33080</v>
          </cell>
          <cell r="AA906" t="str">
            <v>February 2023</v>
          </cell>
          <cell r="AB906">
            <v>1093.7420540000001</v>
          </cell>
          <cell r="AD906">
            <v>27964014.82</v>
          </cell>
          <cell r="AE906">
            <v>462112598.43000001</v>
          </cell>
          <cell r="AF906" t="str">
            <v>435749739.207921</v>
          </cell>
        </row>
        <row r="907">
          <cell r="F907" t="str">
            <v>LU0111461124</v>
          </cell>
          <cell r="G907" t="str">
            <v>1335</v>
          </cell>
          <cell r="H907" t="str">
            <v>60</v>
          </cell>
          <cell r="J907" t="str">
            <v>Share</v>
          </cell>
          <cell r="K907" t="str">
            <v>SHOR-XE</v>
          </cell>
          <cell r="L907" t="str">
            <v>BNP Paribas Funds Euro Money Market</v>
          </cell>
          <cell r="M907" t="str">
            <v>Privilege share</v>
          </cell>
          <cell r="N907" t="str">
            <v>C</v>
          </cell>
          <cell r="O907">
            <v>1.8356554006999999E-3</v>
          </cell>
          <cell r="P907" t="str">
            <v>N</v>
          </cell>
          <cell r="Q907" t="str">
            <v>169527</v>
          </cell>
          <cell r="R907" t="str">
            <v>190845</v>
          </cell>
          <cell r="T907" t="str">
            <v>EONIA OIS capitalised daily</v>
          </cell>
          <cell r="U907" t="str">
            <v>Cash Index Euro Short Term Rate (EUR) RI</v>
          </cell>
          <cell r="V907" t="str">
            <v>Official Benchmark</v>
          </cell>
          <cell r="W907" t="str">
            <v>EUR</v>
          </cell>
          <cell r="X907" t="str">
            <v>EUR</v>
          </cell>
          <cell r="Y907">
            <v>44985</v>
          </cell>
          <cell r="Z907">
            <v>33276</v>
          </cell>
          <cell r="AA907" t="str">
            <v>February 2023</v>
          </cell>
          <cell r="AB907">
            <v>969.94876199999999</v>
          </cell>
          <cell r="AD907">
            <v>78928606.700000003</v>
          </cell>
          <cell r="AE907">
            <v>1411798005.6400001</v>
          </cell>
          <cell r="AF907" t="str">
            <v>1411798005.64</v>
          </cell>
        </row>
        <row r="908">
          <cell r="F908" t="str">
            <v>LU0111463849</v>
          </cell>
          <cell r="G908" t="str">
            <v>1371</v>
          </cell>
          <cell r="H908" t="str">
            <v>3719</v>
          </cell>
          <cell r="J908" t="str">
            <v>Share</v>
          </cell>
          <cell r="K908" t="str">
            <v>MTEU</v>
          </cell>
          <cell r="L908" t="str">
            <v>BNP Paribas Funds Euro Medium Term Bond</v>
          </cell>
          <cell r="M908" t="str">
            <v>Privilege share</v>
          </cell>
          <cell r="N908" t="str">
            <v>C</v>
          </cell>
          <cell r="O908">
            <v>5.2187581685999998E-3</v>
          </cell>
          <cell r="P908" t="str">
            <v>N</v>
          </cell>
          <cell r="Q908" t="str">
            <v>3968</v>
          </cell>
          <cell r="R908" t="str">
            <v>192318</v>
          </cell>
          <cell r="T908" t="str">
            <v>BLOOMBERG BARCLAYS EURO AGG 3-5Y &gt;0603&gt;JPM EMU 3-5Y</v>
          </cell>
          <cell r="U908" t="str">
            <v>Bloomberg Barclays Euro Aggregate 3-5 Years (RI)</v>
          </cell>
          <cell r="V908" t="str">
            <v>Official Benchmark</v>
          </cell>
          <cell r="W908" t="str">
            <v>EUR</v>
          </cell>
          <cell r="X908" t="str">
            <v>EUR</v>
          </cell>
          <cell r="Y908">
            <v>44985</v>
          </cell>
          <cell r="Z908">
            <v>35922</v>
          </cell>
          <cell r="AA908" t="str">
            <v>February 2023</v>
          </cell>
          <cell r="AB908">
            <v>125.72</v>
          </cell>
          <cell r="AD908">
            <v>49620202.189999998</v>
          </cell>
          <cell r="AE908">
            <v>226555308.75</v>
          </cell>
          <cell r="AF908" t="str">
            <v>226555308.75</v>
          </cell>
        </row>
        <row r="909">
          <cell r="F909" t="str">
            <v>LU0111464060</v>
          </cell>
          <cell r="G909" t="str">
            <v>1377</v>
          </cell>
          <cell r="H909" t="str">
            <v>4255</v>
          </cell>
          <cell r="J909" t="str">
            <v>Share</v>
          </cell>
          <cell r="K909" t="str">
            <v>EMBO</v>
          </cell>
          <cell r="L909" t="str">
            <v>BNP Paribas Funds Emerging Bond</v>
          </cell>
          <cell r="M909" t="str">
            <v>Privilege share</v>
          </cell>
          <cell r="N909" t="str">
            <v>C</v>
          </cell>
          <cell r="O909">
            <v>9.1291178406000002E-3</v>
          </cell>
          <cell r="P909" t="str">
            <v>N</v>
          </cell>
          <cell r="Q909" t="str">
            <v>5423</v>
          </cell>
          <cell r="R909" t="str">
            <v>192323</v>
          </cell>
          <cell r="T909" t="str">
            <v>JP MORGAN EMBI Global Diversified &gt;31/10/12</v>
          </cell>
          <cell r="U909" t="str">
            <v>JPM EMBI Global Diversified (RI)</v>
          </cell>
          <cell r="V909" t="str">
            <v>Official Benchmark</v>
          </cell>
          <cell r="W909" t="str">
            <v>USD</v>
          </cell>
          <cell r="X909" t="str">
            <v>USD</v>
          </cell>
          <cell r="Y909">
            <v>44985</v>
          </cell>
          <cell r="Z909">
            <v>36084</v>
          </cell>
          <cell r="AA909" t="str">
            <v>February 2023</v>
          </cell>
          <cell r="AB909">
            <v>25.97</v>
          </cell>
          <cell r="AD909">
            <v>16970104.260000002</v>
          </cell>
          <cell r="AE909">
            <v>473265501.42000002</v>
          </cell>
          <cell r="AF909" t="str">
            <v>446266385.120226</v>
          </cell>
        </row>
        <row r="910">
          <cell r="F910" t="str">
            <v>LU0111465547</v>
          </cell>
          <cell r="G910" t="str">
            <v>1379</v>
          </cell>
          <cell r="H910" t="str">
            <v>4335</v>
          </cell>
          <cell r="J910" t="str">
            <v>Share</v>
          </cell>
          <cell r="K910" t="str">
            <v>HIYB</v>
          </cell>
          <cell r="L910" t="str">
            <v>BNP Paribas Funds Euro Short Term Corporate Bond Opportuniti</v>
          </cell>
          <cell r="M910" t="str">
            <v>Privilege share</v>
          </cell>
          <cell r="N910" t="str">
            <v>C</v>
          </cell>
          <cell r="O910">
            <v>6.9066888934E-3</v>
          </cell>
          <cell r="P910" t="str">
            <v>N</v>
          </cell>
          <cell r="Q910" t="str">
            <v>22715</v>
          </cell>
          <cell r="R910" t="str">
            <v>192377</v>
          </cell>
          <cell r="T910" t="str">
            <v>BENCH PARVEST FLEXIBLE BOND EUROPE CORPORATE</v>
          </cell>
          <cell r="U910" t="str">
            <v>ICE BofAML EMU Corporate 1-3 Years (RI)</v>
          </cell>
          <cell r="V910" t="str">
            <v>Official Benchmark</v>
          </cell>
          <cell r="W910" t="str">
            <v>EUR</v>
          </cell>
          <cell r="X910" t="str">
            <v>EUR</v>
          </cell>
          <cell r="Y910">
            <v>44985</v>
          </cell>
          <cell r="Z910">
            <v>37141</v>
          </cell>
          <cell r="AA910" t="str">
            <v>February 2023</v>
          </cell>
          <cell r="AB910">
            <v>92.45</v>
          </cell>
          <cell r="AD910">
            <v>34854470.289999999</v>
          </cell>
          <cell r="AE910">
            <v>447894936.95999998</v>
          </cell>
          <cell r="AF910" t="str">
            <v>447894936.96</v>
          </cell>
        </row>
        <row r="911">
          <cell r="F911" t="str">
            <v>LU0111466198</v>
          </cell>
          <cell r="G911" t="str">
            <v>1370</v>
          </cell>
          <cell r="H911" t="str">
            <v>3730</v>
          </cell>
          <cell r="J911" t="str">
            <v>Share</v>
          </cell>
          <cell r="K911" t="str">
            <v>EUCB</v>
          </cell>
          <cell r="L911" t="str">
            <v>BNP Paribas Funds Europe Convertible</v>
          </cell>
          <cell r="M911" t="str">
            <v>Privilege share</v>
          </cell>
          <cell r="N911" t="str">
            <v>C</v>
          </cell>
          <cell r="O911">
            <v>9.7445317351000007E-3</v>
          </cell>
          <cell r="P911" t="str">
            <v>N</v>
          </cell>
          <cell r="Q911" t="str">
            <v>9201</v>
          </cell>
          <cell r="R911" t="str">
            <v>192325</v>
          </cell>
          <cell r="T911" t="str">
            <v>UBS Convertible Europe (Hedged in EUR) RI</v>
          </cell>
          <cell r="U911" t="str">
            <v>Refinitiv Convertible Europe (Hedged in EUR) RI</v>
          </cell>
          <cell r="V911" t="str">
            <v>Official Benchmark</v>
          </cell>
          <cell r="W911" t="str">
            <v>EUR</v>
          </cell>
          <cell r="X911" t="str">
            <v>EUR</v>
          </cell>
          <cell r="Y911">
            <v>44985</v>
          </cell>
          <cell r="Z911">
            <v>35922</v>
          </cell>
          <cell r="AA911" t="str">
            <v>February 2023</v>
          </cell>
          <cell r="AB911">
            <v>110.51</v>
          </cell>
          <cell r="AD911">
            <v>782826.39</v>
          </cell>
          <cell r="AE911">
            <v>74373967.849999994</v>
          </cell>
          <cell r="AF911" t="str">
            <v>74373967.85</v>
          </cell>
        </row>
        <row r="912">
          <cell r="F912" t="str">
            <v>LU0111469705</v>
          </cell>
          <cell r="G912" t="str">
            <v>1327</v>
          </cell>
          <cell r="H912" t="str">
            <v>3416</v>
          </cell>
          <cell r="J912" t="str">
            <v>Share</v>
          </cell>
          <cell r="K912" t="str">
            <v>PG3E</v>
          </cell>
          <cell r="L912" t="str">
            <v>BNP Paribas Funds Target Risk Balanced</v>
          </cell>
          <cell r="M912" t="str">
            <v>Privilege share</v>
          </cell>
          <cell r="N912" t="str">
            <v>C</v>
          </cell>
          <cell r="O912">
            <v>8.7203904669999992E-3</v>
          </cell>
          <cell r="P912" t="str">
            <v>N</v>
          </cell>
          <cell r="T912" t="str">
            <v>No BM</v>
          </cell>
          <cell r="U912" t="str">
            <v>No BM</v>
          </cell>
          <cell r="W912" t="str">
            <v>EUR</v>
          </cell>
          <cell r="X912" t="str">
            <v>EUR</v>
          </cell>
          <cell r="Y912">
            <v>44985</v>
          </cell>
          <cell r="Z912">
            <v>35800</v>
          </cell>
          <cell r="AA912" t="str">
            <v>February 2023</v>
          </cell>
          <cell r="AB912">
            <v>1117.96</v>
          </cell>
          <cell r="AD912">
            <v>8760583.4399999995</v>
          </cell>
          <cell r="AE912">
            <v>802490851.54999995</v>
          </cell>
          <cell r="AF912" t="str">
            <v>802490851.55</v>
          </cell>
        </row>
        <row r="913">
          <cell r="F913" t="str">
            <v>LU0111478441</v>
          </cell>
          <cell r="G913" t="str">
            <v>1340</v>
          </cell>
          <cell r="H913" t="str">
            <v>20</v>
          </cell>
          <cell r="J913" t="str">
            <v>Share</v>
          </cell>
          <cell r="K913" t="str">
            <v>OBUSD</v>
          </cell>
          <cell r="L913" t="str">
            <v>BNP Paribas Funds USD Short Duration Bond</v>
          </cell>
          <cell r="M913" t="str">
            <v>P share</v>
          </cell>
          <cell r="N913" t="str">
            <v>C</v>
          </cell>
          <cell r="O913">
            <v>5.3053671817999996E-3</v>
          </cell>
          <cell r="P913" t="str">
            <v>N</v>
          </cell>
          <cell r="Q913" t="str">
            <v>7194</v>
          </cell>
          <cell r="R913" t="str">
            <v>192322</v>
          </cell>
          <cell r="T913" t="str">
            <v>BM ICE BofAML US Treasury 1-3 Years USD RI (Official)</v>
          </cell>
          <cell r="U913" t="str">
            <v>ICE BofA 1-3 Year US Treasury Index</v>
          </cell>
          <cell r="V913" t="str">
            <v>Official Benchmark</v>
          </cell>
          <cell r="W913" t="str">
            <v>USD</v>
          </cell>
          <cell r="X913" t="str">
            <v>USD</v>
          </cell>
          <cell r="Y913">
            <v>44985</v>
          </cell>
          <cell r="Z913">
            <v>32962</v>
          </cell>
          <cell r="AA913" t="str">
            <v>February 2023</v>
          </cell>
          <cell r="AB913">
            <v>177.38</v>
          </cell>
          <cell r="AD913">
            <v>43931089.880000003</v>
          </cell>
          <cell r="AE913">
            <v>221540950</v>
          </cell>
          <cell r="AF913" t="str">
            <v>208902357.378595</v>
          </cell>
        </row>
        <row r="914">
          <cell r="F914" t="str">
            <v>LU0111479092</v>
          </cell>
          <cell r="G914" t="str">
            <v>1363</v>
          </cell>
          <cell r="H914" t="str">
            <v>3013</v>
          </cell>
          <cell r="J914" t="str">
            <v>Share</v>
          </cell>
          <cell r="K914" t="str">
            <v>EOEU</v>
          </cell>
          <cell r="L914" t="str">
            <v>BNP Paribas Funds Euro Bond</v>
          </cell>
          <cell r="M914" t="str">
            <v>Privilege share</v>
          </cell>
          <cell r="N914" t="str">
            <v>C</v>
          </cell>
          <cell r="O914">
            <v>6.7485151015000003E-3</v>
          </cell>
          <cell r="P914" t="str">
            <v>N</v>
          </cell>
          <cell r="Q914" t="str">
            <v>4062</v>
          </cell>
          <cell r="R914" t="str">
            <v>190707</v>
          </cell>
          <cell r="T914" t="str">
            <v>BLOOMBERG BARCLAYS CAPITAL EURO AGGREGATE INDEX (TR)</v>
          </cell>
          <cell r="U914" t="str">
            <v>Bloomberg Barclays Euro Aggregate (RI)</v>
          </cell>
          <cell r="V914" t="str">
            <v>Official Benchmark</v>
          </cell>
          <cell r="W914" t="str">
            <v>EUR</v>
          </cell>
          <cell r="X914" t="str">
            <v>EUR</v>
          </cell>
          <cell r="Y914">
            <v>44985</v>
          </cell>
          <cell r="Z914">
            <v>35586</v>
          </cell>
          <cell r="AA914" t="str">
            <v>February 2023</v>
          </cell>
          <cell r="AB914">
            <v>140.91999999999999</v>
          </cell>
          <cell r="AD914">
            <v>40513122.219999999</v>
          </cell>
          <cell r="AE914">
            <v>565235677.07000005</v>
          </cell>
          <cell r="AF914" t="str">
            <v>565235677.07</v>
          </cell>
        </row>
        <row r="915">
          <cell r="F915" t="str">
            <v>LU0111491469</v>
          </cell>
          <cell r="G915" t="str">
            <v>378</v>
          </cell>
          <cell r="H915" t="str">
            <v>5528</v>
          </cell>
          <cell r="J915" t="str">
            <v>Share</v>
          </cell>
          <cell r="K915" t="str">
            <v>GROP</v>
          </cell>
          <cell r="L915" t="str">
            <v>BNP Paribas Funds Sustainable Europe Dividend</v>
          </cell>
          <cell r="M915" t="str">
            <v>Classic Share</v>
          </cell>
          <cell r="N915" t="str">
            <v>C</v>
          </cell>
          <cell r="O915">
            <v>1.9895273272999999E-2</v>
          </cell>
          <cell r="P915" t="str">
            <v>N</v>
          </cell>
          <cell r="Q915" t="str">
            <v>147415</v>
          </cell>
          <cell r="R915" t="str">
            <v>192870</v>
          </cell>
          <cell r="T915" t="str">
            <v>MSCI EUROPE (NR)</v>
          </cell>
          <cell r="U915" t="str">
            <v>MSCI EUROPE (NR)</v>
          </cell>
          <cell r="V915" t="str">
            <v>Official Benchmark</v>
          </cell>
          <cell r="W915" t="str">
            <v>EUR</v>
          </cell>
          <cell r="X915" t="str">
            <v>EUR</v>
          </cell>
          <cell r="Y915">
            <v>44985</v>
          </cell>
          <cell r="Z915">
            <v>36815</v>
          </cell>
          <cell r="AA915" t="str">
            <v>February 2023</v>
          </cell>
          <cell r="AB915">
            <v>106.92</v>
          </cell>
          <cell r="AD915">
            <v>37821333.859999999</v>
          </cell>
          <cell r="AE915">
            <v>141469659.72</v>
          </cell>
          <cell r="AF915" t="str">
            <v>141469659.72</v>
          </cell>
        </row>
        <row r="916">
          <cell r="F916" t="str">
            <v>LU0111491626</v>
          </cell>
          <cell r="G916" t="str">
            <v>379</v>
          </cell>
          <cell r="H916" t="str">
            <v>5528</v>
          </cell>
          <cell r="J916" t="str">
            <v>Share</v>
          </cell>
          <cell r="K916" t="str">
            <v>GROP</v>
          </cell>
          <cell r="L916" t="str">
            <v>BNP Paribas Funds Sustainable Europe Dividend</v>
          </cell>
          <cell r="M916" t="str">
            <v>Classic share Distri</v>
          </cell>
          <cell r="N916" t="str">
            <v>D</v>
          </cell>
          <cell r="O916">
            <v>1.9895273272999999E-2</v>
          </cell>
          <cell r="P916" t="str">
            <v>N</v>
          </cell>
          <cell r="Q916" t="str">
            <v>147415</v>
          </cell>
          <cell r="R916" t="str">
            <v>192870</v>
          </cell>
          <cell r="T916" t="str">
            <v>MSCI EUROPE (NR)</v>
          </cell>
          <cell r="U916" t="str">
            <v>MSCI EUROPE (NR)</v>
          </cell>
          <cell r="V916" t="str">
            <v>Official Benchmark</v>
          </cell>
          <cell r="W916" t="str">
            <v>EUR</v>
          </cell>
          <cell r="X916" t="str">
            <v>EUR</v>
          </cell>
          <cell r="Y916">
            <v>44985</v>
          </cell>
          <cell r="Z916">
            <v>36815</v>
          </cell>
          <cell r="AA916" t="str">
            <v>February 2023</v>
          </cell>
          <cell r="AB916">
            <v>45.08</v>
          </cell>
          <cell r="AD916">
            <v>4669959.6100000003</v>
          </cell>
          <cell r="AE916">
            <v>141469659.72</v>
          </cell>
          <cell r="AF916" t="str">
            <v>141469659.72</v>
          </cell>
        </row>
        <row r="917">
          <cell r="F917" t="str">
            <v>LU0111493242</v>
          </cell>
          <cell r="G917" t="str">
            <v>1095</v>
          </cell>
          <cell r="H917" t="str">
            <v>5528</v>
          </cell>
          <cell r="J917" t="str">
            <v>Share</v>
          </cell>
          <cell r="K917" t="str">
            <v>GROP</v>
          </cell>
          <cell r="L917" t="str">
            <v>BNP Paribas Funds Sustainable Europe Dividend</v>
          </cell>
          <cell r="M917" t="str">
            <v>I share</v>
          </cell>
          <cell r="N917" t="str">
            <v>C</v>
          </cell>
          <cell r="O917">
            <v>9.6991854685E-3</v>
          </cell>
          <cell r="P917" t="str">
            <v>N</v>
          </cell>
          <cell r="Q917" t="str">
            <v>147415</v>
          </cell>
          <cell r="R917" t="str">
            <v>192870</v>
          </cell>
          <cell r="T917" t="str">
            <v>MSCI EUROPE (NR)</v>
          </cell>
          <cell r="U917" t="str">
            <v>MSCI EUROPE (NR)</v>
          </cell>
          <cell r="V917" t="str">
            <v>Official Benchmark</v>
          </cell>
          <cell r="W917" t="str">
            <v>EUR</v>
          </cell>
          <cell r="X917" t="str">
            <v>EUR</v>
          </cell>
          <cell r="Y917">
            <v>44985</v>
          </cell>
          <cell r="Z917">
            <v>36816</v>
          </cell>
          <cell r="AA917" t="str">
            <v>February 2023</v>
          </cell>
          <cell r="AB917">
            <v>130.72</v>
          </cell>
          <cell r="AD917">
            <v>27890426.760000002</v>
          </cell>
          <cell r="AE917">
            <v>141469659.72</v>
          </cell>
          <cell r="AF917" t="str">
            <v>141469659.72</v>
          </cell>
        </row>
        <row r="918">
          <cell r="F918" t="str">
            <v>LU0111493325</v>
          </cell>
          <cell r="G918" t="str">
            <v>1176</v>
          </cell>
          <cell r="H918" t="str">
            <v>5528</v>
          </cell>
          <cell r="J918" t="str">
            <v>Share</v>
          </cell>
          <cell r="K918" t="str">
            <v>GROP</v>
          </cell>
          <cell r="L918" t="str">
            <v>BNP Paribas Funds Sustainable Europe Dividend</v>
          </cell>
          <cell r="M918" t="str">
            <v>Type N</v>
          </cell>
          <cell r="N918" t="str">
            <v>C</v>
          </cell>
          <cell r="O918">
            <v>2.7663344051299998E-2</v>
          </cell>
          <cell r="P918" t="str">
            <v>N</v>
          </cell>
          <cell r="Q918" t="str">
            <v>147415</v>
          </cell>
          <cell r="R918" t="str">
            <v>192870</v>
          </cell>
          <cell r="T918" t="str">
            <v>MSCI EUROPE (NR)</v>
          </cell>
          <cell r="U918" t="str">
            <v>MSCI EUROPE (NR)</v>
          </cell>
          <cell r="V918" t="str">
            <v>Official Benchmark</v>
          </cell>
          <cell r="W918" t="str">
            <v>EUR</v>
          </cell>
          <cell r="X918" t="str">
            <v>EUR</v>
          </cell>
          <cell r="Y918">
            <v>44985</v>
          </cell>
          <cell r="Z918">
            <v>36816</v>
          </cell>
          <cell r="AA918" t="str">
            <v>February 2023</v>
          </cell>
          <cell r="AB918">
            <v>90.42</v>
          </cell>
          <cell r="AD918">
            <v>2538374.08</v>
          </cell>
          <cell r="AE918">
            <v>141469659.72</v>
          </cell>
          <cell r="AF918" t="str">
            <v>141469659.72</v>
          </cell>
        </row>
        <row r="919">
          <cell r="F919" t="str">
            <v>LU0111493838</v>
          </cell>
          <cell r="G919" t="str">
            <v>1331</v>
          </cell>
          <cell r="H919" t="str">
            <v>5528</v>
          </cell>
          <cell r="J919" t="str">
            <v>Share</v>
          </cell>
          <cell r="K919" t="str">
            <v>GROP</v>
          </cell>
          <cell r="L919" t="str">
            <v>BNP Paribas Funds Sustainable Europe Dividend</v>
          </cell>
          <cell r="M919" t="str">
            <v>Privilege share</v>
          </cell>
          <cell r="N919" t="str">
            <v>C</v>
          </cell>
          <cell r="O919">
            <v>1.07553520217E-2</v>
          </cell>
          <cell r="P919" t="str">
            <v>N</v>
          </cell>
          <cell r="Q919" t="str">
            <v>147415</v>
          </cell>
          <cell r="R919" t="str">
            <v>192870</v>
          </cell>
          <cell r="T919" t="str">
            <v>MSCI EUROPE (NR)</v>
          </cell>
          <cell r="U919" t="str">
            <v>MSCI EUROPE (NR)</v>
          </cell>
          <cell r="V919" t="str">
            <v>Official Benchmark</v>
          </cell>
          <cell r="W919" t="str">
            <v>EUR</v>
          </cell>
          <cell r="X919" t="str">
            <v>EUR</v>
          </cell>
          <cell r="Y919">
            <v>44985</v>
          </cell>
          <cell r="Z919">
            <v>36816</v>
          </cell>
          <cell r="AA919" t="str">
            <v>February 2023</v>
          </cell>
          <cell r="AB919">
            <v>147.09</v>
          </cell>
          <cell r="AD919">
            <v>476744.44</v>
          </cell>
          <cell r="AE919">
            <v>141469659.72</v>
          </cell>
          <cell r="AF919" t="str">
            <v>141469659.72</v>
          </cell>
        </row>
        <row r="920">
          <cell r="F920" t="str">
            <v>LU0111547609</v>
          </cell>
          <cell r="G920" t="str">
            <v>720</v>
          </cell>
          <cell r="H920" t="str">
            <v>5681</v>
          </cell>
          <cell r="J920" t="str">
            <v>Share</v>
          </cell>
          <cell r="K920" t="str">
            <v>BBEA</v>
          </cell>
          <cell r="L920" t="str">
            <v>BNP Paribas Funds Euro Government Bond</v>
          </cell>
          <cell r="M920" t="str">
            <v>Classic share Distri</v>
          </cell>
          <cell r="N920" t="str">
            <v>D</v>
          </cell>
          <cell r="O920">
            <v>1.07566536087E-2</v>
          </cell>
          <cell r="P920" t="str">
            <v>N</v>
          </cell>
          <cell r="Q920" t="str">
            <v>125681</v>
          </cell>
          <cell r="R920" t="str">
            <v>189756</v>
          </cell>
          <cell r="T920" t="str">
            <v>BLOOMBERG BARCLAYS EURO AGGREGATE TREASURY 500MM&gt;14/03/11</v>
          </cell>
          <cell r="U920" t="str">
            <v>Bloomberg Barclays Euro Aggregate Treasury 500MM (RI)</v>
          </cell>
          <cell r="V920" t="str">
            <v>Official Benchmark</v>
          </cell>
          <cell r="W920" t="str">
            <v>EUR</v>
          </cell>
          <cell r="X920" t="str">
            <v>EUR</v>
          </cell>
          <cell r="Y920">
            <v>44985</v>
          </cell>
          <cell r="Z920">
            <v>36840</v>
          </cell>
          <cell r="AA920" t="str">
            <v>February 2023</v>
          </cell>
          <cell r="AB920">
            <v>99.55</v>
          </cell>
          <cell r="AD920">
            <v>9771919.3100000005</v>
          </cell>
          <cell r="AE920">
            <v>1263279171.1700001</v>
          </cell>
          <cell r="AF920" t="str">
            <v>1263279171.17</v>
          </cell>
        </row>
        <row r="921">
          <cell r="F921" t="str">
            <v>LU0111548326</v>
          </cell>
          <cell r="G921" t="str">
            <v>719</v>
          </cell>
          <cell r="H921" t="str">
            <v>5681</v>
          </cell>
          <cell r="J921" t="str">
            <v>Share</v>
          </cell>
          <cell r="K921" t="str">
            <v>BBEA</v>
          </cell>
          <cell r="L921" t="str">
            <v>BNP Paribas Funds Euro Government Bond</v>
          </cell>
          <cell r="M921" t="str">
            <v>Classic Share</v>
          </cell>
          <cell r="N921" t="str">
            <v>C</v>
          </cell>
          <cell r="O921">
            <v>1.07566536087E-2</v>
          </cell>
          <cell r="P921" t="str">
            <v>N</v>
          </cell>
          <cell r="Q921" t="str">
            <v>125681</v>
          </cell>
          <cell r="R921" t="str">
            <v>189756</v>
          </cell>
          <cell r="T921" t="str">
            <v>BLOOMBERG BARCLAYS EURO AGGREGATE TREASURY 500MM&gt;14/03/11</v>
          </cell>
          <cell r="U921" t="str">
            <v>Bloomberg Barclays Euro Aggregate Treasury 500MM (RI)</v>
          </cell>
          <cell r="V921" t="str">
            <v>Official Benchmark</v>
          </cell>
          <cell r="W921" t="str">
            <v>EUR</v>
          </cell>
          <cell r="X921" t="str">
            <v>EUR</v>
          </cell>
          <cell r="Y921">
            <v>44985</v>
          </cell>
          <cell r="Z921">
            <v>36291</v>
          </cell>
          <cell r="AA921" t="str">
            <v>February 2023</v>
          </cell>
          <cell r="AB921">
            <v>344.42</v>
          </cell>
          <cell r="AD921">
            <v>66824397.369999997</v>
          </cell>
          <cell r="AE921">
            <v>1263279171.1700001</v>
          </cell>
          <cell r="AF921" t="str">
            <v>1263279171.17</v>
          </cell>
        </row>
        <row r="922">
          <cell r="F922" t="str">
            <v>LU0111549050</v>
          </cell>
          <cell r="G922" t="str">
            <v>1159</v>
          </cell>
          <cell r="H922" t="str">
            <v>5681</v>
          </cell>
          <cell r="J922" t="str">
            <v>Share</v>
          </cell>
          <cell r="K922" t="str">
            <v>BBEA</v>
          </cell>
          <cell r="L922" t="str">
            <v>BNP Paribas Funds Euro Government Bond</v>
          </cell>
          <cell r="M922" t="str">
            <v>I share</v>
          </cell>
          <cell r="N922" t="str">
            <v>C</v>
          </cell>
          <cell r="O922">
            <v>4.3173506382E-3</v>
          </cell>
          <cell r="P922" t="str">
            <v>N</v>
          </cell>
          <cell r="Q922" t="str">
            <v>125681</v>
          </cell>
          <cell r="R922" t="str">
            <v>189756</v>
          </cell>
          <cell r="T922" t="str">
            <v>BLOOMBERG BARCLAYS EURO AGGREGATE TREASURY 500MM&gt;14/03/11</v>
          </cell>
          <cell r="U922" t="str">
            <v>Bloomberg Barclays Euro Aggregate Treasury 500MM (RI)</v>
          </cell>
          <cell r="V922" t="str">
            <v>Official Benchmark</v>
          </cell>
          <cell r="W922" t="str">
            <v>EUR</v>
          </cell>
          <cell r="X922" t="str">
            <v>EUR</v>
          </cell>
          <cell r="Y922">
            <v>44985</v>
          </cell>
          <cell r="Z922">
            <v>36291</v>
          </cell>
          <cell r="AA922" t="str">
            <v>February 2023</v>
          </cell>
          <cell r="AB922">
            <v>190.39</v>
          </cell>
          <cell r="AD922">
            <v>951755370.75999999</v>
          </cell>
          <cell r="AE922">
            <v>1263279171.1700001</v>
          </cell>
          <cell r="AF922" t="str">
            <v>1263279171.17</v>
          </cell>
        </row>
        <row r="923">
          <cell r="F923" t="str">
            <v>LU0111549134</v>
          </cell>
          <cell r="G923" t="str">
            <v>1240</v>
          </cell>
          <cell r="H923" t="str">
            <v>5681</v>
          </cell>
          <cell r="J923" t="str">
            <v>Share</v>
          </cell>
          <cell r="K923" t="str">
            <v>BBEA</v>
          </cell>
          <cell r="L923" t="str">
            <v>BNP Paribas Funds Euro Government Bond</v>
          </cell>
          <cell r="M923" t="str">
            <v>Type N</v>
          </cell>
          <cell r="N923" t="str">
            <v>C</v>
          </cell>
          <cell r="O923">
            <v>1.5850891965800001E-2</v>
          </cell>
          <cell r="P923" t="str">
            <v>N</v>
          </cell>
          <cell r="Q923" t="str">
            <v>125681</v>
          </cell>
          <cell r="R923" t="str">
            <v>189756</v>
          </cell>
          <cell r="T923" t="str">
            <v>BLOOMBERG BARCLAYS EURO AGGREGATE TREASURY 500MM&gt;14/03/11</v>
          </cell>
          <cell r="U923" t="str">
            <v>Bloomberg Barclays Euro Aggregate Treasury 500MM (RI)</v>
          </cell>
          <cell r="V923" t="str">
            <v>Official Benchmark</v>
          </cell>
          <cell r="W923" t="str">
            <v>EUR</v>
          </cell>
          <cell r="X923" t="str">
            <v>EUR</v>
          </cell>
          <cell r="Y923">
            <v>44985</v>
          </cell>
          <cell r="Z923">
            <v>36291</v>
          </cell>
          <cell r="AA923" t="str">
            <v>February 2023</v>
          </cell>
          <cell r="AB923">
            <v>307.70999999999998</v>
          </cell>
          <cell r="AD923">
            <v>4707111.03</v>
          </cell>
          <cell r="AE923">
            <v>1263279171.1700001</v>
          </cell>
          <cell r="AF923" t="str">
            <v>1263279171.17</v>
          </cell>
        </row>
        <row r="924">
          <cell r="F924" t="str">
            <v>LU0111549217</v>
          </cell>
          <cell r="G924" t="str">
            <v>1395</v>
          </cell>
          <cell r="H924" t="str">
            <v>5681</v>
          </cell>
          <cell r="J924" t="str">
            <v>Share</v>
          </cell>
          <cell r="K924" t="str">
            <v>BBEA</v>
          </cell>
          <cell r="L924" t="str">
            <v>BNP Paribas Funds Euro Government Bond</v>
          </cell>
          <cell r="M924" t="str">
            <v>Privilege share</v>
          </cell>
          <cell r="N924" t="str">
            <v>C</v>
          </cell>
          <cell r="O924">
            <v>6.2512950968999998E-3</v>
          </cell>
          <cell r="P924" t="str">
            <v>N</v>
          </cell>
          <cell r="Q924" t="str">
            <v>125681</v>
          </cell>
          <cell r="R924" t="str">
            <v>189756</v>
          </cell>
          <cell r="T924" t="str">
            <v>BLOOMBERG BARCLAYS EURO AGGREGATE TREASURY 500MM&gt;14/03/11</v>
          </cell>
          <cell r="U924" t="str">
            <v>Bloomberg Barclays Euro Aggregate Treasury 500MM (RI)</v>
          </cell>
          <cell r="V924" t="str">
            <v>Official Benchmark</v>
          </cell>
          <cell r="W924" t="str">
            <v>EUR</v>
          </cell>
          <cell r="X924" t="str">
            <v>EUR</v>
          </cell>
          <cell r="Y924">
            <v>44985</v>
          </cell>
          <cell r="Z924">
            <v>36291</v>
          </cell>
          <cell r="AA924" t="str">
            <v>February 2023</v>
          </cell>
          <cell r="AB924">
            <v>188.11</v>
          </cell>
          <cell r="AD924">
            <v>11227478.050000001</v>
          </cell>
          <cell r="AE924">
            <v>1263279171.1700001</v>
          </cell>
          <cell r="AF924" t="str">
            <v>1263279171.17</v>
          </cell>
        </row>
        <row r="925">
          <cell r="F925" t="str">
            <v>LU0111549308</v>
          </cell>
          <cell r="G925" t="str">
            <v>722</v>
          </cell>
          <cell r="H925" t="str">
            <v>5682</v>
          </cell>
          <cell r="J925" t="str">
            <v>Share</v>
          </cell>
          <cell r="K925" t="str">
            <v>YBUS</v>
          </cell>
          <cell r="L925" t="str">
            <v>BNP Paribas Funds US High Yield Bond</v>
          </cell>
          <cell r="M925" t="str">
            <v>Classic MD</v>
          </cell>
          <cell r="N925" t="str">
            <v>D</v>
          </cell>
          <cell r="O925">
            <v>1.5859336898199999E-2</v>
          </cell>
          <cell r="P925" t="str">
            <v>N</v>
          </cell>
          <cell r="Q925" t="str">
            <v>10919</v>
          </cell>
          <cell r="R925" t="str">
            <v>190599</v>
          </cell>
          <cell r="T925" t="str">
            <v>ICE BOFA ML-BB-B US NON FINANCIAL HY CONSTRAINED &gt; 12/2010</v>
          </cell>
          <cell r="U925" t="str">
            <v>ICE BofAML US Non-Financial High Yield BB-B Constrained (USD) RI</v>
          </cell>
          <cell r="V925" t="str">
            <v>Official Benchmark</v>
          </cell>
          <cell r="W925" t="str">
            <v>USD</v>
          </cell>
          <cell r="X925" t="str">
            <v>USD</v>
          </cell>
          <cell r="Y925">
            <v>44985</v>
          </cell>
          <cell r="Z925">
            <v>36998</v>
          </cell>
          <cell r="AA925" t="str">
            <v>February 2023</v>
          </cell>
          <cell r="AB925">
            <v>54.32</v>
          </cell>
          <cell r="AD925">
            <v>22951595.120000001</v>
          </cell>
          <cell r="AE925">
            <v>46601425.259999998</v>
          </cell>
          <cell r="AF925" t="str">
            <v>43942880.9618105</v>
          </cell>
        </row>
        <row r="926">
          <cell r="F926" t="str">
            <v>LU0111549480</v>
          </cell>
          <cell r="G926" t="str">
            <v>721</v>
          </cell>
          <cell r="H926" t="str">
            <v>5682</v>
          </cell>
          <cell r="J926" t="str">
            <v>Share</v>
          </cell>
          <cell r="K926" t="str">
            <v>YBUS</v>
          </cell>
          <cell r="L926" t="str">
            <v>BNP Paribas Funds US High Yield Bond</v>
          </cell>
          <cell r="M926" t="str">
            <v>Classic Share</v>
          </cell>
          <cell r="N926" t="str">
            <v>C</v>
          </cell>
          <cell r="O926">
            <v>1.58235038657E-2</v>
          </cell>
          <cell r="P926" t="str">
            <v>N</v>
          </cell>
          <cell r="Q926" t="str">
            <v>10919</v>
          </cell>
          <cell r="R926" t="str">
            <v>190599</v>
          </cell>
          <cell r="T926" t="str">
            <v>ICE BOFA ML-BB-B US NON FINANCIAL HY CONSTRAINED &gt; 12/2010</v>
          </cell>
          <cell r="U926" t="str">
            <v>ICE BofAML US Non-Financial High Yield BB-B Constrained (USD) RI</v>
          </cell>
          <cell r="V926" t="str">
            <v>Official Benchmark</v>
          </cell>
          <cell r="W926" t="str">
            <v>USD</v>
          </cell>
          <cell r="X926" t="str">
            <v>USD</v>
          </cell>
          <cell r="Y926">
            <v>44985</v>
          </cell>
          <cell r="Z926">
            <v>36983</v>
          </cell>
          <cell r="AA926" t="str">
            <v>February 2023</v>
          </cell>
          <cell r="AB926">
            <v>256.56</v>
          </cell>
          <cell r="AD926">
            <v>9064484.1400000006</v>
          </cell>
          <cell r="AE926">
            <v>46601425.259999998</v>
          </cell>
          <cell r="AF926" t="str">
            <v>43942880.9618105</v>
          </cell>
        </row>
        <row r="927">
          <cell r="F927" t="str">
            <v>LU0111550496</v>
          </cell>
          <cell r="G927" t="str">
            <v>1160</v>
          </cell>
          <cell r="H927" t="str">
            <v>5682</v>
          </cell>
          <cell r="J927" t="str">
            <v>Share</v>
          </cell>
          <cell r="K927" t="str">
            <v>YBUS</v>
          </cell>
          <cell r="L927" t="str">
            <v>BNP Paribas Funds US High Yield Bond</v>
          </cell>
          <cell r="M927" t="str">
            <v>I share</v>
          </cell>
          <cell r="N927" t="str">
            <v>C</v>
          </cell>
          <cell r="O927">
            <v>7.5799452552000003E-3</v>
          </cell>
          <cell r="P927" t="str">
            <v>N</v>
          </cell>
          <cell r="Q927" t="str">
            <v>10919</v>
          </cell>
          <cell r="R927" t="str">
            <v>190599</v>
          </cell>
          <cell r="T927" t="str">
            <v>ICE BOFA ML-BB-B US NON FINANCIAL HY CONSTRAINED &gt; 12/2010</v>
          </cell>
          <cell r="U927" t="str">
            <v>ICE BofAML US Non-Financial High Yield BB-B Constrained (USD) RI</v>
          </cell>
          <cell r="V927" t="str">
            <v>Official Benchmark</v>
          </cell>
          <cell r="W927" t="str">
            <v>USD</v>
          </cell>
          <cell r="X927" t="str">
            <v>USD</v>
          </cell>
          <cell r="Y927">
            <v>44985</v>
          </cell>
          <cell r="Z927">
            <v>36983</v>
          </cell>
          <cell r="AA927" t="str">
            <v>February 2023</v>
          </cell>
          <cell r="AB927">
            <v>30.53</v>
          </cell>
          <cell r="AD927">
            <v>482620.1</v>
          </cell>
          <cell r="AE927">
            <v>46601425.259999998</v>
          </cell>
          <cell r="AF927" t="str">
            <v>43942880.9618105</v>
          </cell>
        </row>
        <row r="928">
          <cell r="F928" t="str">
            <v>LU0111550652</v>
          </cell>
          <cell r="G928" t="str">
            <v>1241</v>
          </cell>
          <cell r="H928" t="str">
            <v>5682</v>
          </cell>
          <cell r="J928" t="str">
            <v>Share</v>
          </cell>
          <cell r="K928" t="str">
            <v>YBUS</v>
          </cell>
          <cell r="L928" t="str">
            <v>BNP Paribas Funds US High Yield Bond</v>
          </cell>
          <cell r="M928" t="str">
            <v>Type N</v>
          </cell>
          <cell r="N928" t="str">
            <v>C</v>
          </cell>
          <cell r="O928">
            <v>2.0961518283899999E-2</v>
          </cell>
          <cell r="P928" t="str">
            <v>N</v>
          </cell>
          <cell r="Q928" t="str">
            <v>10919</v>
          </cell>
          <cell r="R928" t="str">
            <v>190599</v>
          </cell>
          <cell r="T928" t="str">
            <v>ICE BOFA ML-BB-B US NON FINANCIAL HY CONSTRAINED &gt; 12/2010</v>
          </cell>
          <cell r="U928" t="str">
            <v>ICE BofAML US Non-Financial High Yield BB-B Constrained (USD) RI</v>
          </cell>
          <cell r="V928" t="str">
            <v>Official Benchmark</v>
          </cell>
          <cell r="W928" t="str">
            <v>USD</v>
          </cell>
          <cell r="X928" t="str">
            <v>USD</v>
          </cell>
          <cell r="Y928">
            <v>44985</v>
          </cell>
          <cell r="Z928">
            <v>36983</v>
          </cell>
          <cell r="AA928" t="str">
            <v>February 2023</v>
          </cell>
          <cell r="AB928">
            <v>230.12</v>
          </cell>
          <cell r="AD928">
            <v>1117419.07</v>
          </cell>
          <cell r="AE928">
            <v>46601425.259999998</v>
          </cell>
          <cell r="AF928" t="str">
            <v>43942880.9618105</v>
          </cell>
        </row>
        <row r="929">
          <cell r="F929" t="str">
            <v>LU0111550736</v>
          </cell>
          <cell r="G929" t="str">
            <v>1396</v>
          </cell>
          <cell r="H929" t="str">
            <v>5682</v>
          </cell>
          <cell r="J929" t="str">
            <v>Share</v>
          </cell>
          <cell r="K929" t="str">
            <v>YBUS</v>
          </cell>
          <cell r="L929" t="str">
            <v>BNP Paribas Funds US High Yield Bond</v>
          </cell>
          <cell r="M929" t="str">
            <v>Privilege share</v>
          </cell>
          <cell r="N929" t="str">
            <v>C</v>
          </cell>
          <cell r="O929">
            <v>9.5257201857000002E-3</v>
          </cell>
          <cell r="P929" t="str">
            <v>N</v>
          </cell>
          <cell r="Q929" t="str">
            <v>10919</v>
          </cell>
          <cell r="R929" t="str">
            <v>190599</v>
          </cell>
          <cell r="T929" t="str">
            <v>ICE BOFA ML-BB-B US NON FINANCIAL HY CONSTRAINED &gt; 12/2010</v>
          </cell>
          <cell r="U929" t="str">
            <v>ICE BofAML US Non-Financial High Yield BB-B Constrained (USD) RI</v>
          </cell>
          <cell r="V929" t="str">
            <v>Official Benchmark</v>
          </cell>
          <cell r="W929" t="str">
            <v>USD</v>
          </cell>
          <cell r="X929" t="str">
            <v>USD</v>
          </cell>
          <cell r="Y929">
            <v>44985</v>
          </cell>
          <cell r="Z929">
            <v>36983</v>
          </cell>
          <cell r="AA929" t="str">
            <v>February 2023</v>
          </cell>
          <cell r="AB929">
            <v>23.47</v>
          </cell>
          <cell r="AD929">
            <v>1560.45</v>
          </cell>
          <cell r="AE929">
            <v>46601425.259999998</v>
          </cell>
          <cell r="AF929" t="str">
            <v>43942880.9618105</v>
          </cell>
        </row>
        <row r="930">
          <cell r="F930" t="str">
            <v>LU0113536907</v>
          </cell>
          <cell r="G930" t="str">
            <v>1254</v>
          </cell>
          <cell r="H930" t="str">
            <v>5528</v>
          </cell>
          <cell r="J930" t="str">
            <v>Share</v>
          </cell>
          <cell r="K930" t="str">
            <v>GROP</v>
          </cell>
          <cell r="L930" t="str">
            <v>BNP Paribas Funds Sustainable Europe Dividend</v>
          </cell>
          <cell r="M930" t="str">
            <v>Share X</v>
          </cell>
          <cell r="N930" t="str">
            <v>C</v>
          </cell>
          <cell r="O930">
            <v>2.1151886024000002E-3</v>
          </cell>
          <cell r="P930" t="str">
            <v>N</v>
          </cell>
          <cell r="Q930" t="str">
            <v>147415</v>
          </cell>
          <cell r="R930" t="str">
            <v>192870</v>
          </cell>
          <cell r="T930" t="str">
            <v>MSCI EUROPE (NR)</v>
          </cell>
          <cell r="U930" t="str">
            <v>MSCI EUROPE (NR)</v>
          </cell>
          <cell r="V930" t="str">
            <v>Official Benchmark</v>
          </cell>
          <cell r="W930" t="str">
            <v>EUR</v>
          </cell>
          <cell r="X930" t="str">
            <v>EUR</v>
          </cell>
          <cell r="Y930">
            <v>44985</v>
          </cell>
          <cell r="Z930">
            <v>36816</v>
          </cell>
          <cell r="AA930" t="str">
            <v>February 2023</v>
          </cell>
          <cell r="AB930">
            <v>152.1</v>
          </cell>
          <cell r="AD930">
            <v>45668359.140000001</v>
          </cell>
          <cell r="AE930">
            <v>141469659.72</v>
          </cell>
          <cell r="AF930" t="str">
            <v>141469659.72</v>
          </cell>
        </row>
        <row r="931">
          <cell r="F931" t="str">
            <v>LU0113544596</v>
          </cell>
          <cell r="G931" t="str">
            <v>1318</v>
          </cell>
          <cell r="H931" t="str">
            <v>5681</v>
          </cell>
          <cell r="J931" t="str">
            <v>Share</v>
          </cell>
          <cell r="K931" t="str">
            <v>BBEA</v>
          </cell>
          <cell r="L931" t="str">
            <v>BNP Paribas Funds Euro Government Bond</v>
          </cell>
          <cell r="M931" t="str">
            <v>Share X</v>
          </cell>
          <cell r="N931" t="str">
            <v>C</v>
          </cell>
          <cell r="O931">
            <v>1.8015083494000001E-3</v>
          </cell>
          <cell r="P931" t="str">
            <v>N</v>
          </cell>
          <cell r="Q931" t="str">
            <v>125681</v>
          </cell>
          <cell r="R931" t="str">
            <v>189756</v>
          </cell>
          <cell r="T931" t="str">
            <v>BLOOMBERG BARCLAYS EURO AGGREGATE TREASURY 500MM&gt;14/03/11</v>
          </cell>
          <cell r="U931" t="str">
            <v>Bloomberg Barclays Euro Aggregate Treasury 500MM (RI)</v>
          </cell>
          <cell r="V931" t="str">
            <v>Official Benchmark</v>
          </cell>
          <cell r="W931" t="str">
            <v>EUR</v>
          </cell>
          <cell r="X931" t="str">
            <v>EUR</v>
          </cell>
          <cell r="Y931">
            <v>44985</v>
          </cell>
          <cell r="Z931">
            <v>36291</v>
          </cell>
          <cell r="AA931" t="str">
            <v>February 2023</v>
          </cell>
          <cell r="AB931">
            <v>419.57</v>
          </cell>
          <cell r="AD931">
            <v>213677805.38</v>
          </cell>
          <cell r="AE931">
            <v>1263279171.1700001</v>
          </cell>
          <cell r="AF931" t="str">
            <v>1263279171.17</v>
          </cell>
        </row>
        <row r="932">
          <cell r="F932" t="str">
            <v>LU0131210360</v>
          </cell>
          <cell r="G932" t="str">
            <v>1073</v>
          </cell>
          <cell r="H932" t="str">
            <v>8349</v>
          </cell>
          <cell r="J932" t="str">
            <v>Share</v>
          </cell>
          <cell r="K932" t="str">
            <v>ECOB</v>
          </cell>
          <cell r="L932" t="str">
            <v>BNP Paribas Funds Euro Corporate Bond</v>
          </cell>
          <cell r="M932" t="str">
            <v>Classic Share</v>
          </cell>
          <cell r="N932" t="str">
            <v>C</v>
          </cell>
          <cell r="O932">
            <v>1.12621881056E-2</v>
          </cell>
          <cell r="P932" t="str">
            <v>N</v>
          </cell>
          <cell r="Q932" t="str">
            <v>11348</v>
          </cell>
          <cell r="R932" t="str">
            <v>189757</v>
          </cell>
          <cell r="T932" t="str">
            <v>BLOOMBERG BARCLAYS EURO AGG CORP&gt;0603&gt;ML EMU CORP</v>
          </cell>
          <cell r="U932" t="str">
            <v>Bloomberg Barclays Euro Aggregate Corporate (RI)</v>
          </cell>
          <cell r="V932" t="str">
            <v>Official Benchmark</v>
          </cell>
          <cell r="W932" t="str">
            <v>EUR</v>
          </cell>
          <cell r="X932" t="str">
            <v>EUR</v>
          </cell>
          <cell r="Y932">
            <v>44985</v>
          </cell>
          <cell r="Z932">
            <v>37090</v>
          </cell>
          <cell r="AA932" t="str">
            <v>February 2023</v>
          </cell>
          <cell r="AB932">
            <v>168.81</v>
          </cell>
          <cell r="AD932">
            <v>113636385.86</v>
          </cell>
          <cell r="AE932">
            <v>1331727520.6800001</v>
          </cell>
          <cell r="AF932" t="str">
            <v>1331727520.68</v>
          </cell>
        </row>
        <row r="933">
          <cell r="F933" t="str">
            <v>LU0131210790</v>
          </cell>
          <cell r="G933" t="str">
            <v>1074</v>
          </cell>
          <cell r="H933" t="str">
            <v>8349</v>
          </cell>
          <cell r="J933" t="str">
            <v>Share</v>
          </cell>
          <cell r="K933" t="str">
            <v>ECOB</v>
          </cell>
          <cell r="L933" t="str">
            <v>BNP Paribas Funds Euro Corporate Bond</v>
          </cell>
          <cell r="M933" t="str">
            <v>Classic share Distri</v>
          </cell>
          <cell r="N933" t="str">
            <v>D</v>
          </cell>
          <cell r="O933">
            <v>1.12621881056E-2</v>
          </cell>
          <cell r="P933" t="str">
            <v>N</v>
          </cell>
          <cell r="Q933" t="str">
            <v>11348</v>
          </cell>
          <cell r="R933" t="str">
            <v>189757</v>
          </cell>
          <cell r="T933" t="str">
            <v>BLOOMBERG BARCLAYS EURO AGG CORP&gt;0603&gt;ML EMU CORP</v>
          </cell>
          <cell r="U933" t="str">
            <v>Bloomberg Barclays Euro Aggregate Corporate (RI)</v>
          </cell>
          <cell r="V933" t="str">
            <v>Official Benchmark</v>
          </cell>
          <cell r="W933" t="str">
            <v>EUR</v>
          </cell>
          <cell r="X933" t="str">
            <v>EUR</v>
          </cell>
          <cell r="Y933">
            <v>44985</v>
          </cell>
          <cell r="Z933">
            <v>37090</v>
          </cell>
          <cell r="AA933" t="str">
            <v>February 2023</v>
          </cell>
          <cell r="AB933">
            <v>100.29</v>
          </cell>
          <cell r="AD933">
            <v>54864489</v>
          </cell>
          <cell r="AE933">
            <v>1331727520.6800001</v>
          </cell>
          <cell r="AF933" t="str">
            <v>1331727520.68</v>
          </cell>
        </row>
        <row r="934">
          <cell r="F934" t="str">
            <v>LU0131211178</v>
          </cell>
          <cell r="G934" t="str">
            <v>1170</v>
          </cell>
          <cell r="H934" t="str">
            <v>8349</v>
          </cell>
          <cell r="J934" t="str">
            <v>Share</v>
          </cell>
          <cell r="K934" t="str">
            <v>ECOB</v>
          </cell>
          <cell r="L934" t="str">
            <v>BNP Paribas Funds Euro Corporate Bond</v>
          </cell>
          <cell r="M934" t="str">
            <v>I share</v>
          </cell>
          <cell r="N934" t="str">
            <v>C</v>
          </cell>
          <cell r="O934">
            <v>4.8073933075000004E-3</v>
          </cell>
          <cell r="P934" t="str">
            <v>N</v>
          </cell>
          <cell r="Q934" t="str">
            <v>11348</v>
          </cell>
          <cell r="R934" t="str">
            <v>189757</v>
          </cell>
          <cell r="T934" t="str">
            <v>BLOOMBERG BARCLAYS EURO AGG CORP&gt;0603&gt;ML EMU CORP</v>
          </cell>
          <cell r="U934" t="str">
            <v>Bloomberg Barclays Euro Aggregate Corporate (RI)</v>
          </cell>
          <cell r="V934" t="str">
            <v>Official Benchmark</v>
          </cell>
          <cell r="W934" t="str">
            <v>EUR</v>
          </cell>
          <cell r="X934" t="str">
            <v>EUR</v>
          </cell>
          <cell r="Y934">
            <v>44985</v>
          </cell>
          <cell r="Z934">
            <v>37090</v>
          </cell>
          <cell r="AA934" t="str">
            <v>February 2023</v>
          </cell>
          <cell r="AB934">
            <v>192.71</v>
          </cell>
          <cell r="AD934">
            <v>505854856.24000001</v>
          </cell>
          <cell r="AE934">
            <v>1331727520.6800001</v>
          </cell>
          <cell r="AF934" t="str">
            <v>1331727520.68</v>
          </cell>
        </row>
        <row r="935">
          <cell r="F935" t="str">
            <v>LU0131211418</v>
          </cell>
          <cell r="G935" t="str">
            <v>1248</v>
          </cell>
          <cell r="H935" t="str">
            <v>8349</v>
          </cell>
          <cell r="J935" t="str">
            <v>Share</v>
          </cell>
          <cell r="K935" t="str">
            <v>ECOB</v>
          </cell>
          <cell r="L935" t="str">
            <v>BNP Paribas Funds Euro Corporate Bond</v>
          </cell>
          <cell r="M935" t="str">
            <v>Type N</v>
          </cell>
          <cell r="N935" t="str">
            <v>C</v>
          </cell>
          <cell r="O935">
            <v>1.6337111156399999E-2</v>
          </cell>
          <cell r="P935" t="str">
            <v>N</v>
          </cell>
          <cell r="Q935" t="str">
            <v>11348</v>
          </cell>
          <cell r="R935" t="str">
            <v>189757</v>
          </cell>
          <cell r="T935" t="str">
            <v>BLOOMBERG BARCLAYS EURO AGG CORP&gt;0603&gt;ML EMU CORP</v>
          </cell>
          <cell r="U935" t="str">
            <v>Bloomberg Barclays Euro Aggregate Corporate (RI)</v>
          </cell>
          <cell r="V935" t="str">
            <v>Official Benchmark</v>
          </cell>
          <cell r="W935" t="str">
            <v>EUR</v>
          </cell>
          <cell r="X935" t="str">
            <v>EUR</v>
          </cell>
          <cell r="Y935">
            <v>44985</v>
          </cell>
          <cell r="Z935">
            <v>37090</v>
          </cell>
          <cell r="AA935" t="str">
            <v>February 2023</v>
          </cell>
          <cell r="AB935">
            <v>151.52000000000001</v>
          </cell>
          <cell r="AD935">
            <v>3451197.68</v>
          </cell>
          <cell r="AE935">
            <v>1331727520.6800001</v>
          </cell>
          <cell r="AF935" t="str">
            <v>1331727520.68</v>
          </cell>
        </row>
        <row r="936">
          <cell r="F936" t="str">
            <v>LU0131211921</v>
          </cell>
          <cell r="G936" t="str">
            <v>1325</v>
          </cell>
          <cell r="H936" t="str">
            <v>8349</v>
          </cell>
          <cell r="J936" t="str">
            <v>Share</v>
          </cell>
          <cell r="K936" t="str">
            <v>ECOB</v>
          </cell>
          <cell r="L936" t="str">
            <v>BNP Paribas Funds Euro Corporate Bond</v>
          </cell>
          <cell r="M936" t="str">
            <v>Share X</v>
          </cell>
          <cell r="N936" t="str">
            <v>C</v>
          </cell>
          <cell r="O936">
            <v>1.8108188046E-3</v>
          </cell>
          <cell r="P936" t="str">
            <v>N</v>
          </cell>
          <cell r="Q936" t="str">
            <v>11348</v>
          </cell>
          <cell r="R936" t="str">
            <v>189757</v>
          </cell>
          <cell r="T936" t="str">
            <v>BLOOMBERG BARCLAYS EURO AGG CORP&gt;0603&gt;ML EMU CORP</v>
          </cell>
          <cell r="U936" t="str">
            <v>Bloomberg Barclays Euro Aggregate Corporate (RI)</v>
          </cell>
          <cell r="V936" t="str">
            <v>Official Benchmark</v>
          </cell>
          <cell r="W936" t="str">
            <v>EUR</v>
          </cell>
          <cell r="X936" t="str">
            <v>EUR</v>
          </cell>
          <cell r="Y936">
            <v>44985</v>
          </cell>
          <cell r="Z936">
            <v>37090</v>
          </cell>
          <cell r="AA936" t="str">
            <v>February 2023</v>
          </cell>
          <cell r="AB936">
            <v>209.23</v>
          </cell>
          <cell r="AD936">
            <v>337548799.94999999</v>
          </cell>
          <cell r="AE936">
            <v>1331727520.6800001</v>
          </cell>
          <cell r="AF936" t="str">
            <v>1331727520.68</v>
          </cell>
        </row>
        <row r="937">
          <cell r="F937" t="str">
            <v>LU0131212812</v>
          </cell>
          <cell r="G937" t="str">
            <v>1407</v>
          </cell>
          <cell r="H937" t="str">
            <v>8349</v>
          </cell>
          <cell r="J937" t="str">
            <v>Share</v>
          </cell>
          <cell r="K937" t="str">
            <v>ECOB</v>
          </cell>
          <cell r="L937" t="str">
            <v>BNP Paribas Funds Euro Corporate Bond</v>
          </cell>
          <cell r="M937" t="str">
            <v>Privilege share</v>
          </cell>
          <cell r="N937" t="str">
            <v>C</v>
          </cell>
          <cell r="O937">
            <v>6.7400884461999997E-3</v>
          </cell>
          <cell r="P937" t="str">
            <v>N</v>
          </cell>
          <cell r="Q937" t="str">
            <v>11348</v>
          </cell>
          <cell r="R937" t="str">
            <v>189757</v>
          </cell>
          <cell r="T937" t="str">
            <v>BLOOMBERG BARCLAYS EURO AGG CORP&gt;0603&gt;ML EMU CORP</v>
          </cell>
          <cell r="U937" t="str">
            <v>Bloomberg Barclays Euro Aggregate Corporate (RI)</v>
          </cell>
          <cell r="V937" t="str">
            <v>Official Benchmark</v>
          </cell>
          <cell r="W937" t="str">
            <v>EUR</v>
          </cell>
          <cell r="X937" t="str">
            <v>EUR</v>
          </cell>
          <cell r="Y937">
            <v>44985</v>
          </cell>
          <cell r="Z937">
            <v>37090</v>
          </cell>
          <cell r="AA937" t="str">
            <v>February 2023</v>
          </cell>
          <cell r="AB937">
            <v>145.77000000000001</v>
          </cell>
          <cell r="AD937">
            <v>36602858.329999998</v>
          </cell>
          <cell r="AE937">
            <v>1331727520.6800001</v>
          </cell>
          <cell r="AF937" t="str">
            <v>1331727520.68</v>
          </cell>
        </row>
        <row r="938">
          <cell r="F938" t="str">
            <v>LU0138377758</v>
          </cell>
          <cell r="G938" t="str">
            <v>4389</v>
          </cell>
          <cell r="H938" t="str">
            <v>5568</v>
          </cell>
          <cell r="J938" t="str">
            <v>Share</v>
          </cell>
          <cell r="K938" t="str">
            <v>NEEB</v>
          </cell>
          <cell r="L938" t="str">
            <v>NEF EURO Bond</v>
          </cell>
          <cell r="M938" t="str">
            <v>I share</v>
          </cell>
          <cell r="N938" t="str">
            <v>C</v>
          </cell>
          <cell r="O938">
            <v>8.4972610739999996E-3</v>
          </cell>
          <cell r="P938" t="str">
            <v>N</v>
          </cell>
          <cell r="Q938" t="str">
            <v>12619</v>
          </cell>
          <cell r="R938" t="str">
            <v>194271</v>
          </cell>
          <cell r="T938" t="str">
            <v>ICE bofaML Euro broad market Index</v>
          </cell>
          <cell r="U938" t="str">
            <v>ICE BofAML Euro Broad Market Index (EUR) RI</v>
          </cell>
          <cell r="V938" t="str">
            <v>Official Benchmark</v>
          </cell>
          <cell r="W938" t="str">
            <v>EUR</v>
          </cell>
          <cell r="X938" t="str">
            <v>EUR</v>
          </cell>
          <cell r="Y938">
            <v>44957</v>
          </cell>
          <cell r="Z938">
            <v>41236</v>
          </cell>
          <cell r="AA938" t="str">
            <v>January 2023</v>
          </cell>
          <cell r="AB938">
            <v>17.23</v>
          </cell>
          <cell r="AD938">
            <v>495539.9</v>
          </cell>
          <cell r="AE938">
            <v>131645503.34999999</v>
          </cell>
          <cell r="AF938" t="str">
            <v>131645503.35</v>
          </cell>
        </row>
        <row r="939">
          <cell r="F939" t="str">
            <v>LU0138389415</v>
          </cell>
          <cell r="G939" t="str">
            <v>27466</v>
          </cell>
          <cell r="H939" t="str">
            <v>123743</v>
          </cell>
          <cell r="J939" t="str">
            <v>Share</v>
          </cell>
          <cell r="K939" t="str">
            <v>NEEMB</v>
          </cell>
          <cell r="L939" t="str">
            <v>NEF - Emerging Market Bond</v>
          </cell>
          <cell r="M939" t="str">
            <v>I share</v>
          </cell>
          <cell r="N939" t="str">
            <v>C</v>
          </cell>
          <cell r="O939">
            <v>6.2193644496000003E-3</v>
          </cell>
          <cell r="P939" t="str">
            <v>N</v>
          </cell>
          <cell r="Q939" t="str">
            <v>126340</v>
          </cell>
          <cell r="R939" t="str">
            <v>195676</v>
          </cell>
          <cell r="T939" t="str">
            <v>JPM EMBI Global Diversified (80% hedged in EUR)RI</v>
          </cell>
          <cell r="U939" t="str">
            <v>JPM EMBI Global Diversified (80% hedged in EUR EMBIGD) RI</v>
          </cell>
          <cell r="V939" t="str">
            <v>Official Benchmark</v>
          </cell>
          <cell r="W939" t="str">
            <v>EUR</v>
          </cell>
          <cell r="X939" t="str">
            <v>EUR</v>
          </cell>
          <cell r="Y939">
            <v>44957</v>
          </cell>
          <cell r="Z939">
            <v>37200</v>
          </cell>
          <cell r="AA939" t="str">
            <v>January 2023</v>
          </cell>
          <cell r="AB939">
            <v>29.34</v>
          </cell>
          <cell r="AD939">
            <v>21415458.899999999</v>
          </cell>
          <cell r="AE939">
            <v>282959884.17000002</v>
          </cell>
          <cell r="AF939" t="str">
            <v>282959884.17</v>
          </cell>
        </row>
        <row r="940">
          <cell r="F940" t="str">
            <v>LU0154245673</v>
          </cell>
          <cell r="G940" t="str">
            <v>3991</v>
          </cell>
          <cell r="H940" t="str">
            <v>15007</v>
          </cell>
          <cell r="J940" t="str">
            <v>Share</v>
          </cell>
          <cell r="K940" t="str">
            <v>PUMIC</v>
          </cell>
          <cell r="L940" t="str">
            <v>BNP Paribas Funds US Mid Cap</v>
          </cell>
          <cell r="M940" t="str">
            <v>Classic share Distri</v>
          </cell>
          <cell r="N940" t="str">
            <v>D</v>
          </cell>
          <cell r="O940">
            <v>2.2448569108599999E-2</v>
          </cell>
          <cell r="P940" t="str">
            <v>N</v>
          </cell>
          <cell r="Q940" t="str">
            <v>169532</v>
          </cell>
          <cell r="R940" t="str">
            <v>192680</v>
          </cell>
          <cell r="T940" t="str">
            <v>RUSSELL MID CAP INDEX (FRC) (RI)</v>
          </cell>
          <cell r="U940" t="str">
            <v>Russell MidCap (RI)</v>
          </cell>
          <cell r="V940" t="str">
            <v>Official Benchmark</v>
          </cell>
          <cell r="W940" t="str">
            <v>USD</v>
          </cell>
          <cell r="X940" t="str">
            <v>USD</v>
          </cell>
          <cell r="Y940">
            <v>44985</v>
          </cell>
          <cell r="Z940">
            <v>38748</v>
          </cell>
          <cell r="AA940" t="str">
            <v>February 2023</v>
          </cell>
          <cell r="AB940">
            <v>230.18</v>
          </cell>
          <cell r="AD940">
            <v>5078063.58</v>
          </cell>
          <cell r="AE940">
            <v>79888997.780000001</v>
          </cell>
          <cell r="AF940" t="str">
            <v>75331445.3371051</v>
          </cell>
        </row>
        <row r="941">
          <cell r="F941" t="str">
            <v>LU0154245756</v>
          </cell>
          <cell r="G941" t="str">
            <v>3992</v>
          </cell>
          <cell r="H941" t="str">
            <v>15007</v>
          </cell>
          <cell r="J941" t="str">
            <v>Share</v>
          </cell>
          <cell r="K941" t="str">
            <v>PUMIC</v>
          </cell>
          <cell r="L941" t="str">
            <v>BNP Paribas Funds US Mid Cap</v>
          </cell>
          <cell r="M941" t="str">
            <v>Classic Share</v>
          </cell>
          <cell r="N941" t="str">
            <v>C</v>
          </cell>
          <cell r="O941">
            <v>2.2448569108599999E-2</v>
          </cell>
          <cell r="P941" t="str">
            <v>N</v>
          </cell>
          <cell r="Q941" t="str">
            <v>169532</v>
          </cell>
          <cell r="R941" t="str">
            <v>192680</v>
          </cell>
          <cell r="T941" t="str">
            <v>RUSSELL MID CAP INDEX (FRC) (RI)</v>
          </cell>
          <cell r="U941" t="str">
            <v>Russell MidCap (RI)</v>
          </cell>
          <cell r="V941" t="str">
            <v>Official Benchmark</v>
          </cell>
          <cell r="W941" t="str">
            <v>USD</v>
          </cell>
          <cell r="X941" t="str">
            <v>USD</v>
          </cell>
          <cell r="Y941">
            <v>44985</v>
          </cell>
          <cell r="Z941">
            <v>38748</v>
          </cell>
          <cell r="AA941" t="str">
            <v>February 2023</v>
          </cell>
          <cell r="AB941">
            <v>300.33</v>
          </cell>
          <cell r="AD941">
            <v>42693154.990000002</v>
          </cell>
          <cell r="AE941">
            <v>79888997.780000001</v>
          </cell>
          <cell r="AF941" t="str">
            <v>75331445.3371051</v>
          </cell>
        </row>
        <row r="942">
          <cell r="F942" t="str">
            <v>LU0154245913</v>
          </cell>
          <cell r="G942" t="str">
            <v>3993</v>
          </cell>
          <cell r="H942" t="str">
            <v>15007</v>
          </cell>
          <cell r="J942" t="str">
            <v>Share</v>
          </cell>
          <cell r="K942" t="str">
            <v>PUMIC</v>
          </cell>
          <cell r="L942" t="str">
            <v>BNP Paribas Funds US Mid Cap</v>
          </cell>
          <cell r="M942" t="str">
            <v>Institutions share</v>
          </cell>
          <cell r="N942" t="str">
            <v>C</v>
          </cell>
          <cell r="O942">
            <v>1.0649700791500001E-2</v>
          </cell>
          <cell r="P942" t="str">
            <v>N</v>
          </cell>
          <cell r="Q942" t="str">
            <v>169532</v>
          </cell>
          <cell r="R942" t="str">
            <v>192680</v>
          </cell>
          <cell r="T942" t="str">
            <v>RUSSELL MID CAP INDEX (FRC) (RI)</v>
          </cell>
          <cell r="U942" t="str">
            <v>Russell MidCap (RI)</v>
          </cell>
          <cell r="V942" t="str">
            <v>Official Benchmark</v>
          </cell>
          <cell r="W942" t="str">
            <v>USD</v>
          </cell>
          <cell r="X942" t="str">
            <v>USD</v>
          </cell>
          <cell r="Y942">
            <v>44985</v>
          </cell>
          <cell r="Z942">
            <v>38748</v>
          </cell>
          <cell r="AA942" t="str">
            <v>February 2023</v>
          </cell>
          <cell r="AB942">
            <v>36.5</v>
          </cell>
          <cell r="AD942">
            <v>556382.97</v>
          </cell>
          <cell r="AE942">
            <v>79888997.780000001</v>
          </cell>
          <cell r="AF942" t="str">
            <v>75331445.3371051</v>
          </cell>
        </row>
        <row r="943">
          <cell r="F943" t="str">
            <v>LU0154246051</v>
          </cell>
          <cell r="G943" t="str">
            <v>3994</v>
          </cell>
          <cell r="H943" t="str">
            <v>15007</v>
          </cell>
          <cell r="J943" t="str">
            <v>Share</v>
          </cell>
          <cell r="K943" t="str">
            <v>PUMIC</v>
          </cell>
          <cell r="L943" t="str">
            <v>BNP Paribas Funds US Mid Cap</v>
          </cell>
          <cell r="M943" t="str">
            <v>Type N</v>
          </cell>
          <cell r="N943" t="str">
            <v>C</v>
          </cell>
          <cell r="O943">
            <v>3.0172349786500002E-2</v>
          </cell>
          <cell r="P943" t="str">
            <v>N</v>
          </cell>
          <cell r="Q943" t="str">
            <v>169532</v>
          </cell>
          <cell r="R943" t="str">
            <v>192680</v>
          </cell>
          <cell r="T943" t="str">
            <v>RUSSELL MID CAP INDEX (FRC) (RI)</v>
          </cell>
          <cell r="U943" t="str">
            <v>Russell MidCap (RI)</v>
          </cell>
          <cell r="V943" t="str">
            <v>Official Benchmark</v>
          </cell>
          <cell r="W943" t="str">
            <v>USD</v>
          </cell>
          <cell r="X943" t="str">
            <v>USD</v>
          </cell>
          <cell r="Y943">
            <v>44985</v>
          </cell>
          <cell r="Z943">
            <v>38748</v>
          </cell>
          <cell r="AA943" t="str">
            <v>February 2023</v>
          </cell>
          <cell r="AB943">
            <v>264.5</v>
          </cell>
          <cell r="AD943">
            <v>1117182.29</v>
          </cell>
          <cell r="AE943">
            <v>79888997.780000001</v>
          </cell>
          <cell r="AF943" t="str">
            <v>75331445.3371051</v>
          </cell>
        </row>
        <row r="944">
          <cell r="F944" t="str">
            <v>LU0154246218</v>
          </cell>
          <cell r="G944" t="str">
            <v>3996</v>
          </cell>
          <cell r="H944" t="str">
            <v>15007</v>
          </cell>
          <cell r="J944" t="str">
            <v>Share</v>
          </cell>
          <cell r="K944" t="str">
            <v>PUMIC</v>
          </cell>
          <cell r="L944" t="str">
            <v>BNP Paribas Funds US Mid Cap</v>
          </cell>
          <cell r="M944" t="str">
            <v>Privilege share</v>
          </cell>
          <cell r="N944" t="str">
            <v>C</v>
          </cell>
          <cell r="O944">
            <v>1.2289359101E-2</v>
          </cell>
          <cell r="P944" t="str">
            <v>N</v>
          </cell>
          <cell r="Q944" t="str">
            <v>169532</v>
          </cell>
          <cell r="R944" t="str">
            <v>192680</v>
          </cell>
          <cell r="T944" t="str">
            <v>RUSSELL MID CAP INDEX (FRC) (RI)</v>
          </cell>
          <cell r="U944" t="str">
            <v>Russell MidCap (RI)</v>
          </cell>
          <cell r="V944" t="str">
            <v>Official Benchmark</v>
          </cell>
          <cell r="W944" t="str">
            <v>USD</v>
          </cell>
          <cell r="X944" t="str">
            <v>USD</v>
          </cell>
          <cell r="Y944">
            <v>44985</v>
          </cell>
          <cell r="Z944">
            <v>38748</v>
          </cell>
          <cell r="AA944" t="str">
            <v>February 2023</v>
          </cell>
          <cell r="AB944">
            <v>279.67</v>
          </cell>
          <cell r="AD944">
            <v>4039733.56</v>
          </cell>
          <cell r="AE944">
            <v>79888997.780000001</v>
          </cell>
          <cell r="AF944" t="str">
            <v>75331445.3371051</v>
          </cell>
        </row>
        <row r="945">
          <cell r="F945" t="str">
            <v>LU0167237543</v>
          </cell>
          <cell r="G945" t="str">
            <v>2383</v>
          </cell>
          <cell r="H945" t="str">
            <v>6866</v>
          </cell>
          <cell r="J945" t="str">
            <v>Share</v>
          </cell>
          <cell r="K945" t="str">
            <v>ICEU</v>
          </cell>
          <cell r="L945" t="str">
            <v>BNP PARIBAS INSTICASH EUR 1D</v>
          </cell>
          <cell r="M945" t="str">
            <v>Classic Share</v>
          </cell>
          <cell r="N945" t="str">
            <v>C</v>
          </cell>
          <cell r="O945">
            <v>1.7735013636E-3</v>
          </cell>
          <cell r="P945" t="str">
            <v>N</v>
          </cell>
          <cell r="Q945" t="str">
            <v>169439</v>
          </cell>
          <cell r="R945" t="str">
            <v>194332</v>
          </cell>
          <cell r="T945" t="str">
            <v>EONIA OIS capitalised daily official</v>
          </cell>
          <cell r="U945" t="str">
            <v>Cash Index Euro Short Term Rate (EUR) RI</v>
          </cell>
          <cell r="V945" t="str">
            <v>Official Benchmark</v>
          </cell>
          <cell r="W945" t="str">
            <v>EUR</v>
          </cell>
          <cell r="X945" t="str">
            <v>EUR</v>
          </cell>
          <cell r="Y945">
            <v>44957</v>
          </cell>
          <cell r="Z945">
            <v>37805</v>
          </cell>
          <cell r="AA945" t="str">
            <v>January 2023</v>
          </cell>
          <cell r="AB945">
            <v>113.2831</v>
          </cell>
          <cell r="AD945">
            <v>1045902520.91</v>
          </cell>
          <cell r="AE945">
            <v>17592103686.380001</v>
          </cell>
          <cell r="AF945" t="str">
            <v>17592103686.38</v>
          </cell>
        </row>
        <row r="946">
          <cell r="F946" t="str">
            <v>LU0167237972</v>
          </cell>
          <cell r="G946" t="str">
            <v>2385</v>
          </cell>
          <cell r="H946" t="str">
            <v>6866</v>
          </cell>
          <cell r="J946" t="str">
            <v>Share</v>
          </cell>
          <cell r="K946" t="str">
            <v>ICEU</v>
          </cell>
          <cell r="L946" t="str">
            <v>BNP PARIBAS INSTICASH EUR 1D</v>
          </cell>
          <cell r="M946" t="str">
            <v>Privilege share</v>
          </cell>
          <cell r="N946" t="str">
            <v>C</v>
          </cell>
          <cell r="O946">
            <v>1.4400243463E-3</v>
          </cell>
          <cell r="P946" t="str">
            <v>N</v>
          </cell>
          <cell r="Q946" t="str">
            <v>169439</v>
          </cell>
          <cell r="R946" t="str">
            <v>194332</v>
          </cell>
          <cell r="T946" t="str">
            <v>EONIA OIS capitalised daily official</v>
          </cell>
          <cell r="U946" t="str">
            <v>Cash Index Euro Short Term Rate (EUR) RI</v>
          </cell>
          <cell r="V946" t="str">
            <v>Official Benchmark</v>
          </cell>
          <cell r="W946" t="str">
            <v>EUR</v>
          </cell>
          <cell r="X946" t="str">
            <v>EUR</v>
          </cell>
          <cell r="Y946">
            <v>44957</v>
          </cell>
          <cell r="Z946">
            <v>37977</v>
          </cell>
          <cell r="AA946" t="str">
            <v>January 2023</v>
          </cell>
          <cell r="AB946">
            <v>115.4366</v>
          </cell>
          <cell r="AD946">
            <v>370897328.31</v>
          </cell>
          <cell r="AE946">
            <v>17592103686.380001</v>
          </cell>
          <cell r="AF946" t="str">
            <v>17592103686.38</v>
          </cell>
        </row>
        <row r="947">
          <cell r="F947" t="str">
            <v>LU0167238434</v>
          </cell>
          <cell r="G947" t="str">
            <v>2384</v>
          </cell>
          <cell r="H947" t="str">
            <v>6866</v>
          </cell>
          <cell r="J947" t="str">
            <v>Share</v>
          </cell>
          <cell r="K947" t="str">
            <v>ICEU</v>
          </cell>
          <cell r="L947" t="str">
            <v>BNP PARIBAS INSTICASH EUR 1D</v>
          </cell>
          <cell r="M947" t="str">
            <v>Share X</v>
          </cell>
          <cell r="N947" t="str">
            <v>C</v>
          </cell>
          <cell r="O947">
            <v>6.5180508159999996E-4</v>
          </cell>
          <cell r="P947" t="str">
            <v>N</v>
          </cell>
          <cell r="Q947" t="str">
            <v>169439</v>
          </cell>
          <cell r="R947" t="str">
            <v>194332</v>
          </cell>
          <cell r="T947" t="str">
            <v>EONIA OIS capitalised daily official</v>
          </cell>
          <cell r="U947" t="str">
            <v>Cash Index Euro Short Term Rate (EUR) RI</v>
          </cell>
          <cell r="V947" t="str">
            <v>Official Benchmark</v>
          </cell>
          <cell r="W947" t="str">
            <v>EUR</v>
          </cell>
          <cell r="X947" t="str">
            <v>EUR</v>
          </cell>
          <cell r="Y947">
            <v>44957</v>
          </cell>
          <cell r="Z947">
            <v>37756</v>
          </cell>
          <cell r="AA947" t="str">
            <v>January 2023</v>
          </cell>
          <cell r="AB947">
            <v>119.4521</v>
          </cell>
          <cell r="AD947">
            <v>205244318.38</v>
          </cell>
          <cell r="AE947">
            <v>17592103686.380001</v>
          </cell>
          <cell r="AF947" t="str">
            <v>17592103686.38</v>
          </cell>
        </row>
        <row r="948">
          <cell r="F948" t="str">
            <v>LU0167238863</v>
          </cell>
          <cell r="G948" t="str">
            <v>100714</v>
          </cell>
          <cell r="H948" t="str">
            <v>6829</v>
          </cell>
          <cell r="J948" t="str">
            <v>Share</v>
          </cell>
          <cell r="K948" t="str">
            <v>ICUS</v>
          </cell>
          <cell r="L948" t="str">
            <v>BNP PARIBAS INSTICASH USD 1D LVNAV</v>
          </cell>
          <cell r="M948" t="str">
            <v>Classic Share</v>
          </cell>
          <cell r="N948" t="str">
            <v>C</v>
          </cell>
          <cell r="O948">
            <v>2.0280825666999999E-3</v>
          </cell>
          <cell r="P948" t="str">
            <v>N</v>
          </cell>
          <cell r="Q948" t="str">
            <v>119054</v>
          </cell>
          <cell r="R948" t="str">
            <v>194273</v>
          </cell>
          <cell r="T948" t="str">
            <v>FEDERAL FUNDS EFFECTIVE RATE Daily Capitalised</v>
          </cell>
          <cell r="U948" t="str">
            <v>US Federal Funds [Effective] (IR)</v>
          </cell>
          <cell r="V948" t="str">
            <v>Official Benchmark</v>
          </cell>
          <cell r="W948" t="str">
            <v>USD</v>
          </cell>
          <cell r="X948" t="str">
            <v>USD</v>
          </cell>
          <cell r="Y948">
            <v>44985</v>
          </cell>
          <cell r="Z948">
            <v>37785</v>
          </cell>
          <cell r="AA948" t="str">
            <v>February 2023</v>
          </cell>
          <cell r="AB948">
            <v>127.9247</v>
          </cell>
          <cell r="AD948">
            <v>343518538.51999998</v>
          </cell>
          <cell r="AE948">
            <v>7138290757.0799999</v>
          </cell>
          <cell r="AF948" t="str">
            <v>6731061534.25743</v>
          </cell>
        </row>
        <row r="949">
          <cell r="F949" t="str">
            <v>LU0167239168</v>
          </cell>
          <cell r="G949" t="str">
            <v>100718</v>
          </cell>
          <cell r="H949" t="str">
            <v>6829</v>
          </cell>
          <cell r="J949" t="str">
            <v>Share</v>
          </cell>
          <cell r="K949" t="str">
            <v>ICUS</v>
          </cell>
          <cell r="L949" t="str">
            <v>BNP PARIBAS INSTICASH USD 1D LVNAV</v>
          </cell>
          <cell r="M949" t="str">
            <v>Privilege share</v>
          </cell>
          <cell r="N949" t="str">
            <v>C</v>
          </cell>
          <cell r="O949">
            <v>1.6407584526E-3</v>
          </cell>
          <cell r="P949" t="str">
            <v>N</v>
          </cell>
          <cell r="Q949" t="str">
            <v>119054</v>
          </cell>
          <cell r="R949" t="str">
            <v>194273</v>
          </cell>
          <cell r="T949" t="str">
            <v>FEDERAL FUNDS EFFECTIVE RATE Daily Capitalised</v>
          </cell>
          <cell r="U949" t="str">
            <v>US Federal Funds [Effective] (IR)</v>
          </cell>
          <cell r="V949" t="str">
            <v>Official Benchmark</v>
          </cell>
          <cell r="W949" t="str">
            <v>USD</v>
          </cell>
          <cell r="X949" t="str">
            <v>USD</v>
          </cell>
          <cell r="Y949">
            <v>44985</v>
          </cell>
          <cell r="Z949">
            <v>37977</v>
          </cell>
          <cell r="AA949" t="str">
            <v>February 2023</v>
          </cell>
          <cell r="AB949">
            <v>130.53659999999999</v>
          </cell>
          <cell r="AD949">
            <v>98353009.530000001</v>
          </cell>
          <cell r="AE949">
            <v>7138290757.0799999</v>
          </cell>
          <cell r="AF949" t="str">
            <v>6731061534.25743</v>
          </cell>
        </row>
        <row r="950">
          <cell r="F950" t="str">
            <v>LU0167239598</v>
          </cell>
          <cell r="G950" t="str">
            <v>100716</v>
          </cell>
          <cell r="H950" t="str">
            <v>6829</v>
          </cell>
          <cell r="J950" t="str">
            <v>Share</v>
          </cell>
          <cell r="K950" t="str">
            <v>ICUS</v>
          </cell>
          <cell r="L950" t="str">
            <v>BNP PARIBAS INSTICASH USD 1D LVNAV</v>
          </cell>
          <cell r="M950" t="str">
            <v>X Share</v>
          </cell>
          <cell r="N950" t="str">
            <v>C</v>
          </cell>
          <cell r="O950">
            <v>8.3707103710000004E-4</v>
          </cell>
          <cell r="P950" t="str">
            <v>N</v>
          </cell>
          <cell r="Q950" t="str">
            <v>119054</v>
          </cell>
          <cell r="R950" t="str">
            <v>194273</v>
          </cell>
          <cell r="T950" t="str">
            <v>FEDERAL FUNDS EFFECTIVE RATE Daily Capitalised</v>
          </cell>
          <cell r="U950" t="str">
            <v>US Federal Funds [Effective] (IR)</v>
          </cell>
          <cell r="V950" t="str">
            <v>Official Benchmark</v>
          </cell>
          <cell r="W950" t="str">
            <v>USD</v>
          </cell>
          <cell r="X950" t="str">
            <v>USD</v>
          </cell>
          <cell r="Y950">
            <v>44985</v>
          </cell>
          <cell r="Z950">
            <v>37756</v>
          </cell>
          <cell r="AA950" t="str">
            <v>February 2023</v>
          </cell>
          <cell r="AB950">
            <v>134.49160000000001</v>
          </cell>
          <cell r="AD950">
            <v>218853237.13</v>
          </cell>
          <cell r="AE950">
            <v>7138290757.0799999</v>
          </cell>
          <cell r="AF950" t="str">
            <v>6731061534.25743</v>
          </cell>
        </row>
        <row r="951">
          <cell r="F951" t="str">
            <v>LU0177332227</v>
          </cell>
          <cell r="G951" t="str">
            <v>2409</v>
          </cell>
          <cell r="H951" t="str">
            <v>11542</v>
          </cell>
          <cell r="J951" t="str">
            <v>Share</v>
          </cell>
          <cell r="K951" t="str">
            <v>PAROL</v>
          </cell>
          <cell r="L951" t="str">
            <v>BNP Paribas Funds Sustainable Europe Value</v>
          </cell>
          <cell r="M951" t="str">
            <v>Classic Share</v>
          </cell>
          <cell r="N951" t="str">
            <v>C</v>
          </cell>
          <cell r="O951">
            <v>1.992126273E-2</v>
          </cell>
          <cell r="P951" t="str">
            <v>N</v>
          </cell>
          <cell r="Q951" t="str">
            <v>179717</v>
          </cell>
          <cell r="R951" t="str">
            <v>192367</v>
          </cell>
          <cell r="T951" t="str">
            <v>MSCI Europe Value (EUR) NR (since 28/02/2021)</v>
          </cell>
          <cell r="U951" t="str">
            <v>MSCI Europe Value (EUR) NR</v>
          </cell>
          <cell r="V951" t="str">
            <v>Official Benchmark</v>
          </cell>
          <cell r="W951" t="str">
            <v>EUR</v>
          </cell>
          <cell r="X951" t="str">
            <v>EUR</v>
          </cell>
          <cell r="Y951">
            <v>44985</v>
          </cell>
          <cell r="Z951">
            <v>37896</v>
          </cell>
          <cell r="AA951" t="str">
            <v>February 2023</v>
          </cell>
          <cell r="AB951">
            <v>182.85</v>
          </cell>
          <cell r="AD951">
            <v>406380763.17000002</v>
          </cell>
          <cell r="AE951">
            <v>600877720.53999996</v>
          </cell>
          <cell r="AF951" t="str">
            <v>600877720.54</v>
          </cell>
        </row>
        <row r="952">
          <cell r="F952" t="str">
            <v>LU0177332490</v>
          </cell>
          <cell r="G952" t="str">
            <v>2458</v>
          </cell>
          <cell r="H952" t="str">
            <v>11542</v>
          </cell>
          <cell r="J952" t="str">
            <v>Share</v>
          </cell>
          <cell r="K952" t="str">
            <v>PAROL</v>
          </cell>
          <cell r="L952" t="str">
            <v>BNP Paribas Funds Sustainable Europe Value</v>
          </cell>
          <cell r="M952" t="str">
            <v>Classic share Distri</v>
          </cell>
          <cell r="N952" t="str">
            <v>D</v>
          </cell>
          <cell r="O952">
            <v>1.992126273E-2</v>
          </cell>
          <cell r="P952" t="str">
            <v>N</v>
          </cell>
          <cell r="Q952" t="str">
            <v>179717</v>
          </cell>
          <cell r="R952" t="str">
            <v>192367</v>
          </cell>
          <cell r="T952" t="str">
            <v>MSCI Europe Value (EUR) NR (since 28/02/2021)</v>
          </cell>
          <cell r="U952" t="str">
            <v>MSCI Europe Value (EUR) NR</v>
          </cell>
          <cell r="V952" t="str">
            <v>Official Benchmark</v>
          </cell>
          <cell r="W952" t="str">
            <v>EUR</v>
          </cell>
          <cell r="X952" t="str">
            <v>EUR</v>
          </cell>
          <cell r="Y952">
            <v>44985</v>
          </cell>
          <cell r="Z952">
            <v>37900</v>
          </cell>
          <cell r="AA952" t="str">
            <v>February 2023</v>
          </cell>
          <cell r="AB952">
            <v>96.02</v>
          </cell>
          <cell r="AD952">
            <v>3540051.15</v>
          </cell>
          <cell r="AE952">
            <v>600877720.53999996</v>
          </cell>
          <cell r="AF952" t="str">
            <v>600877720.54</v>
          </cell>
        </row>
        <row r="953">
          <cell r="F953" t="str">
            <v>LU0177332573</v>
          </cell>
          <cell r="G953" t="str">
            <v>2460</v>
          </cell>
          <cell r="H953" t="str">
            <v>11542</v>
          </cell>
          <cell r="J953" t="str">
            <v>Share</v>
          </cell>
          <cell r="K953" t="str">
            <v>PAROL</v>
          </cell>
          <cell r="L953" t="str">
            <v>BNP Paribas Funds Sustainable Europe Value</v>
          </cell>
          <cell r="M953" t="str">
            <v>Type N</v>
          </cell>
          <cell r="N953" t="str">
            <v>C</v>
          </cell>
          <cell r="O953">
            <v>2.7481254570400002E-2</v>
          </cell>
          <cell r="P953" t="str">
            <v>N</v>
          </cell>
          <cell r="Q953" t="str">
            <v>179717</v>
          </cell>
          <cell r="R953" t="str">
            <v>192367</v>
          </cell>
          <cell r="T953" t="str">
            <v>MSCI Europe Value (EUR) NR (since 28/02/2021)</v>
          </cell>
          <cell r="U953" t="str">
            <v>MSCI Europe Value (EUR) NR</v>
          </cell>
          <cell r="V953" t="str">
            <v>Official Benchmark</v>
          </cell>
          <cell r="W953" t="str">
            <v>EUR</v>
          </cell>
          <cell r="X953" t="str">
            <v>EUR</v>
          </cell>
          <cell r="Y953">
            <v>44985</v>
          </cell>
          <cell r="Z953">
            <v>37900</v>
          </cell>
          <cell r="AA953" t="str">
            <v>February 2023</v>
          </cell>
          <cell r="AB953">
            <v>158.47999999999999</v>
          </cell>
          <cell r="AD953">
            <v>1005207.52</v>
          </cell>
          <cell r="AE953">
            <v>600877720.53999996</v>
          </cell>
          <cell r="AF953" t="str">
            <v>600877720.54</v>
          </cell>
        </row>
        <row r="954">
          <cell r="F954" t="str">
            <v>LU0177332730</v>
          </cell>
          <cell r="G954" t="str">
            <v>2461</v>
          </cell>
          <cell r="H954" t="str">
            <v>11542</v>
          </cell>
          <cell r="J954" t="str">
            <v>Share</v>
          </cell>
          <cell r="K954" t="str">
            <v>PAROL</v>
          </cell>
          <cell r="L954" t="str">
            <v>BNP Paribas Funds Sustainable Europe Value</v>
          </cell>
          <cell r="M954" t="str">
            <v>Privilege share</v>
          </cell>
          <cell r="N954" t="str">
            <v>C</v>
          </cell>
          <cell r="O954">
            <v>1.08048320695E-2</v>
          </cell>
          <cell r="P954" t="str">
            <v>N</v>
          </cell>
          <cell r="Q954" t="str">
            <v>179717</v>
          </cell>
          <cell r="R954" t="str">
            <v>192367</v>
          </cell>
          <cell r="T954" t="str">
            <v>MSCI Europe Value (EUR) NR (since 28/02/2021)</v>
          </cell>
          <cell r="U954" t="str">
            <v>MSCI Europe Value (EUR) NR</v>
          </cell>
          <cell r="V954" t="str">
            <v>Official Benchmark</v>
          </cell>
          <cell r="W954" t="str">
            <v>EUR</v>
          </cell>
          <cell r="X954" t="str">
            <v>EUR</v>
          </cell>
          <cell r="Y954">
            <v>44985</v>
          </cell>
          <cell r="Z954">
            <v>37900</v>
          </cell>
          <cell r="AA954" t="str">
            <v>February 2023</v>
          </cell>
          <cell r="AB954">
            <v>166.39</v>
          </cell>
          <cell r="AD954">
            <v>43932346.719999999</v>
          </cell>
          <cell r="AE954">
            <v>600877720.53999996</v>
          </cell>
          <cell r="AF954" t="str">
            <v>600877720.54</v>
          </cell>
        </row>
        <row r="955">
          <cell r="F955" t="str">
            <v>LU0177332904</v>
          </cell>
          <cell r="G955" t="str">
            <v>2459</v>
          </cell>
          <cell r="H955" t="str">
            <v>11542</v>
          </cell>
          <cell r="J955" t="str">
            <v>Share</v>
          </cell>
          <cell r="K955" t="str">
            <v>PAROL</v>
          </cell>
          <cell r="L955" t="str">
            <v>BNP Paribas Funds Sustainable Europe Value</v>
          </cell>
          <cell r="M955" t="str">
            <v>I share</v>
          </cell>
          <cell r="N955" t="str">
            <v>C</v>
          </cell>
          <cell r="O955">
            <v>9.7150242962999993E-3</v>
          </cell>
          <cell r="P955" t="str">
            <v>N</v>
          </cell>
          <cell r="Q955" t="str">
            <v>179717</v>
          </cell>
          <cell r="R955" t="str">
            <v>192367</v>
          </cell>
          <cell r="T955" t="str">
            <v>MSCI Europe Value (EUR) NR (since 28/02/2021)</v>
          </cell>
          <cell r="U955" t="str">
            <v>MSCI Europe Value (EUR) NR</v>
          </cell>
          <cell r="V955" t="str">
            <v>Official Benchmark</v>
          </cell>
          <cell r="W955" t="str">
            <v>EUR</v>
          </cell>
          <cell r="X955" t="str">
            <v>EUR</v>
          </cell>
          <cell r="Y955">
            <v>44985</v>
          </cell>
          <cell r="Z955">
            <v>37900</v>
          </cell>
          <cell r="AA955" t="str">
            <v>February 2023</v>
          </cell>
          <cell r="AB955">
            <v>223.16</v>
          </cell>
          <cell r="AD955">
            <v>98037106.209999993</v>
          </cell>
          <cell r="AE955">
            <v>600877720.53999996</v>
          </cell>
          <cell r="AF955" t="str">
            <v>600877720.54</v>
          </cell>
        </row>
        <row r="956">
          <cell r="F956" t="str">
            <v>LU0177333548</v>
          </cell>
          <cell r="G956" t="str">
            <v>2462</v>
          </cell>
          <cell r="H956" t="str">
            <v>11542</v>
          </cell>
          <cell r="J956" t="str">
            <v>Share</v>
          </cell>
          <cell r="K956" t="str">
            <v>PAROL</v>
          </cell>
          <cell r="L956" t="str">
            <v>BNP Paribas Funds Sustainable Europe Value</v>
          </cell>
          <cell r="M956" t="str">
            <v>Share X</v>
          </cell>
          <cell r="N956" t="str">
            <v>C</v>
          </cell>
          <cell r="O956">
            <v>2.1594864701000001E-3</v>
          </cell>
          <cell r="P956" t="str">
            <v>N</v>
          </cell>
          <cell r="Q956" t="str">
            <v>179717</v>
          </cell>
          <cell r="R956" t="str">
            <v>192367</v>
          </cell>
          <cell r="T956" t="str">
            <v>MSCI Europe Value (EUR) NR (since 28/02/2021)</v>
          </cell>
          <cell r="U956" t="str">
            <v>MSCI Europe Value (EUR) NR</v>
          </cell>
          <cell r="V956" t="str">
            <v>Official Benchmark</v>
          </cell>
          <cell r="W956" t="str">
            <v>EUR</v>
          </cell>
          <cell r="X956" t="str">
            <v>EUR</v>
          </cell>
          <cell r="Y956">
            <v>44985</v>
          </cell>
          <cell r="Z956">
            <v>37900</v>
          </cell>
          <cell r="AA956" t="str">
            <v>February 2023</v>
          </cell>
          <cell r="AB956">
            <v>126.07</v>
          </cell>
          <cell r="AD956">
            <v>47939143.170000002</v>
          </cell>
          <cell r="AE956">
            <v>600877720.53999996</v>
          </cell>
          <cell r="AF956" t="str">
            <v>600877720.54</v>
          </cell>
        </row>
        <row r="957">
          <cell r="F957" t="str">
            <v>LU0190304583</v>
          </cell>
          <cell r="G957" t="str">
            <v>2550</v>
          </cell>
          <cell r="H957" t="str">
            <v>12406</v>
          </cell>
          <cell r="J957" t="str">
            <v>Share</v>
          </cell>
          <cell r="K957" t="str">
            <v>LINKB</v>
          </cell>
          <cell r="L957" t="str">
            <v>BNP Paribas Funds Euro Inflation-Linked Bond</v>
          </cell>
          <cell r="M957" t="str">
            <v>Classic Share</v>
          </cell>
          <cell r="N957" t="str">
            <v>C</v>
          </cell>
          <cell r="O957">
            <v>9.9007331607000003E-3</v>
          </cell>
          <cell r="P957" t="str">
            <v>N</v>
          </cell>
          <cell r="Q957" t="str">
            <v>125682</v>
          </cell>
          <cell r="R957" t="str">
            <v>190593</v>
          </cell>
          <cell r="T957" t="str">
            <v>BENCH PARVEST BOND EURO INFLATION-LINKED</v>
          </cell>
          <cell r="U957" t="str">
            <v>Bloomberg Euro Inflation Linked Eurozone All CPI (RI)</v>
          </cell>
          <cell r="V957" t="str">
            <v>Official Benchmark</v>
          </cell>
          <cell r="W957" t="str">
            <v>EUR</v>
          </cell>
          <cell r="X957" t="str">
            <v>EUR</v>
          </cell>
          <cell r="Y957">
            <v>44985</v>
          </cell>
          <cell r="Z957">
            <v>38098</v>
          </cell>
          <cell r="AA957" t="str">
            <v>February 2023</v>
          </cell>
          <cell r="AB957">
            <v>141.33000000000001</v>
          </cell>
          <cell r="AD957">
            <v>49382836.509999998</v>
          </cell>
          <cell r="AE957">
            <v>234729023.59</v>
          </cell>
          <cell r="AF957" t="str">
            <v>234729023.59</v>
          </cell>
        </row>
        <row r="958">
          <cell r="F958" t="str">
            <v>LU0190304740</v>
          </cell>
          <cell r="G958" t="str">
            <v>2551</v>
          </cell>
          <cell r="H958" t="str">
            <v>12406</v>
          </cell>
          <cell r="J958" t="str">
            <v>Share</v>
          </cell>
          <cell r="K958" t="str">
            <v>LINKB</v>
          </cell>
          <cell r="L958" t="str">
            <v>BNP Paribas Funds Euro Inflation-Linked Bond</v>
          </cell>
          <cell r="M958" t="str">
            <v>Classic share Distri</v>
          </cell>
          <cell r="N958" t="str">
            <v>D</v>
          </cell>
          <cell r="O958">
            <v>9.9007331607000003E-3</v>
          </cell>
          <cell r="P958" t="str">
            <v>N</v>
          </cell>
          <cell r="Q958" t="str">
            <v>125682</v>
          </cell>
          <cell r="R958" t="str">
            <v>190593</v>
          </cell>
          <cell r="T958" t="str">
            <v>BENCH PARVEST BOND EURO INFLATION-LINKED</v>
          </cell>
          <cell r="U958" t="str">
            <v>Bloomberg Euro Inflation Linked Eurozone All CPI (RI)</v>
          </cell>
          <cell r="V958" t="str">
            <v>Official Benchmark</v>
          </cell>
          <cell r="W958" t="str">
            <v>EUR</v>
          </cell>
          <cell r="X958" t="str">
            <v>EUR</v>
          </cell>
          <cell r="Y958">
            <v>44985</v>
          </cell>
          <cell r="Z958">
            <v>38098</v>
          </cell>
          <cell r="AA958" t="str">
            <v>February 2023</v>
          </cell>
          <cell r="AB958">
            <v>116.25</v>
          </cell>
          <cell r="AD958">
            <v>11549219.560000001</v>
          </cell>
          <cell r="AE958">
            <v>234729023.59</v>
          </cell>
          <cell r="AF958" t="str">
            <v>234729023.59</v>
          </cell>
        </row>
        <row r="959">
          <cell r="F959" t="str">
            <v>LU0190305473</v>
          </cell>
          <cell r="G959" t="str">
            <v>2552</v>
          </cell>
          <cell r="H959" t="str">
            <v>12406</v>
          </cell>
          <cell r="J959" t="str">
            <v>Share</v>
          </cell>
          <cell r="K959" t="str">
            <v>LINKB</v>
          </cell>
          <cell r="L959" t="str">
            <v>BNP Paribas Funds Euro Inflation-Linked Bond</v>
          </cell>
          <cell r="M959" t="str">
            <v>I share</v>
          </cell>
          <cell r="N959" t="str">
            <v>C</v>
          </cell>
          <cell r="O959">
            <v>4.1576096727000003E-3</v>
          </cell>
          <cell r="P959" t="str">
            <v>N</v>
          </cell>
          <cell r="Q959" t="str">
            <v>125682</v>
          </cell>
          <cell r="R959" t="str">
            <v>190593</v>
          </cell>
          <cell r="T959" t="str">
            <v>BENCH PARVEST BOND EURO INFLATION-LINKED</v>
          </cell>
          <cell r="U959" t="str">
            <v>Bloomberg Euro Inflation Linked Eurozone All CPI (RI)</v>
          </cell>
          <cell r="V959" t="str">
            <v>Official Benchmark</v>
          </cell>
          <cell r="W959" t="str">
            <v>EUR</v>
          </cell>
          <cell r="X959" t="str">
            <v>EUR</v>
          </cell>
          <cell r="Y959">
            <v>44985</v>
          </cell>
          <cell r="Z959">
            <v>38097</v>
          </cell>
          <cell r="AA959" t="str">
            <v>February 2023</v>
          </cell>
          <cell r="AB959">
            <v>159.37</v>
          </cell>
          <cell r="AD959">
            <v>94748912.099999994</v>
          </cell>
          <cell r="AE959">
            <v>234729023.59</v>
          </cell>
          <cell r="AF959" t="str">
            <v>234729023.59</v>
          </cell>
        </row>
        <row r="960">
          <cell r="F960" t="str">
            <v>LU0190305630</v>
          </cell>
          <cell r="G960" t="str">
            <v>2553</v>
          </cell>
          <cell r="H960" t="str">
            <v>12406</v>
          </cell>
          <cell r="J960" t="str">
            <v>Share</v>
          </cell>
          <cell r="K960" t="str">
            <v>LINKB</v>
          </cell>
          <cell r="L960" t="str">
            <v>BNP Paribas Funds Euro Inflation-Linked Bond</v>
          </cell>
          <cell r="M960" t="str">
            <v>Type N</v>
          </cell>
          <cell r="N960" t="str">
            <v>C</v>
          </cell>
          <cell r="O960">
            <v>1.48818367955E-2</v>
          </cell>
          <cell r="P960" t="str">
            <v>N</v>
          </cell>
          <cell r="Q960" t="str">
            <v>125682</v>
          </cell>
          <cell r="R960" t="str">
            <v>190593</v>
          </cell>
          <cell r="T960" t="str">
            <v>BENCH PARVEST BOND EURO INFLATION-LINKED</v>
          </cell>
          <cell r="U960" t="str">
            <v>Bloomberg Euro Inflation Linked Eurozone All CPI (RI)</v>
          </cell>
          <cell r="V960" t="str">
            <v>Official Benchmark</v>
          </cell>
          <cell r="W960" t="str">
            <v>EUR</v>
          </cell>
          <cell r="X960" t="str">
            <v>EUR</v>
          </cell>
          <cell r="Y960">
            <v>44985</v>
          </cell>
          <cell r="Z960">
            <v>38098</v>
          </cell>
          <cell r="AA960" t="str">
            <v>February 2023</v>
          </cell>
          <cell r="AB960">
            <v>128.74</v>
          </cell>
          <cell r="AD960">
            <v>10710464.4</v>
          </cell>
          <cell r="AE960">
            <v>234729023.59</v>
          </cell>
          <cell r="AF960" t="str">
            <v>234729023.59</v>
          </cell>
        </row>
        <row r="961">
          <cell r="F961" t="str">
            <v>LU0190306364</v>
          </cell>
          <cell r="G961" t="str">
            <v>2555</v>
          </cell>
          <cell r="H961" t="str">
            <v>12406</v>
          </cell>
          <cell r="J961" t="str">
            <v>Share</v>
          </cell>
          <cell r="K961" t="str">
            <v>LINKB</v>
          </cell>
          <cell r="L961" t="str">
            <v>BNP Paribas Funds Euro Inflation-Linked Bond</v>
          </cell>
          <cell r="M961" t="str">
            <v>Privilege share</v>
          </cell>
          <cell r="N961" t="str">
            <v>C</v>
          </cell>
          <cell r="O961">
            <v>5.8145738008999999E-3</v>
          </cell>
          <cell r="P961" t="str">
            <v>N</v>
          </cell>
          <cell r="Q961" t="str">
            <v>125682</v>
          </cell>
          <cell r="R961" t="str">
            <v>190593</v>
          </cell>
          <cell r="T961" t="str">
            <v>BENCH PARVEST BOND EURO INFLATION-LINKED</v>
          </cell>
          <cell r="U961" t="str">
            <v>Bloomberg Euro Inflation Linked Eurozone All CPI (RI)</v>
          </cell>
          <cell r="V961" t="str">
            <v>Official Benchmark</v>
          </cell>
          <cell r="W961" t="str">
            <v>EUR</v>
          </cell>
          <cell r="X961" t="str">
            <v>EUR</v>
          </cell>
          <cell r="Y961">
            <v>44985</v>
          </cell>
          <cell r="Z961">
            <v>38097</v>
          </cell>
          <cell r="AA961" t="str">
            <v>February 2023</v>
          </cell>
          <cell r="AB961">
            <v>121.05</v>
          </cell>
          <cell r="AD961">
            <v>1751945.99</v>
          </cell>
          <cell r="AE961">
            <v>234729023.59</v>
          </cell>
          <cell r="AF961" t="str">
            <v>234729023.59</v>
          </cell>
        </row>
        <row r="962">
          <cell r="F962" t="str">
            <v>LU0190307842</v>
          </cell>
          <cell r="G962" t="str">
            <v>2554</v>
          </cell>
          <cell r="H962" t="str">
            <v>12406</v>
          </cell>
          <cell r="J962" t="str">
            <v>Share</v>
          </cell>
          <cell r="K962" t="str">
            <v>LINKB</v>
          </cell>
          <cell r="L962" t="str">
            <v>BNP Paribas Funds Euro Inflation-Linked Bond</v>
          </cell>
          <cell r="M962" t="str">
            <v>Share X</v>
          </cell>
          <cell r="N962" t="str">
            <v>C</v>
          </cell>
          <cell r="O962">
            <v>-3.1577631901999997E-2</v>
          </cell>
          <cell r="P962" t="str">
            <v>N</v>
          </cell>
          <cell r="Q962" t="str">
            <v>125682</v>
          </cell>
          <cell r="R962" t="str">
            <v>190593</v>
          </cell>
          <cell r="T962" t="str">
            <v>BENCH PARVEST BOND EURO INFLATION-LINKED</v>
          </cell>
          <cell r="U962" t="str">
            <v>Bloomberg Euro Inflation Linked Eurozone All CPI (RI)</v>
          </cell>
          <cell r="V962" t="str">
            <v>Official Benchmark</v>
          </cell>
          <cell r="W962" t="str">
            <v>EUR</v>
          </cell>
          <cell r="X962" t="str">
            <v>EUR</v>
          </cell>
          <cell r="Y962">
            <v>44985</v>
          </cell>
          <cell r="Z962">
            <v>38098</v>
          </cell>
          <cell r="AA962" t="str">
            <v>February 2023</v>
          </cell>
          <cell r="AB962">
            <v>91734.56</v>
          </cell>
          <cell r="AD962">
            <v>64853213.689999998</v>
          </cell>
          <cell r="AE962">
            <v>234729023.59</v>
          </cell>
          <cell r="AF962" t="str">
            <v>234729023.59</v>
          </cell>
        </row>
        <row r="963">
          <cell r="F963" t="str">
            <v>LU0192223062</v>
          </cell>
          <cell r="G963" t="str">
            <v>28330</v>
          </cell>
          <cell r="H963" t="str">
            <v>14222</v>
          </cell>
          <cell r="J963" t="str">
            <v>Share</v>
          </cell>
          <cell r="K963" t="str">
            <v>EEE</v>
          </cell>
          <cell r="L963" t="str">
            <v>BNP PARIBAS EASY FTSE EPRA/NAREIT EUROZONE CAPPED</v>
          </cell>
          <cell r="M963" t="str">
            <v>UCITS ETF</v>
          </cell>
          <cell r="N963" t="str">
            <v>D</v>
          </cell>
          <cell r="O963">
            <v>4.0196071811000001E-3</v>
          </cell>
          <cell r="P963" t="str">
            <v>N</v>
          </cell>
          <cell r="Q963" t="str">
            <v>147996</v>
          </cell>
          <cell r="R963" t="str">
            <v>196880</v>
          </cell>
          <cell r="T963" t="str">
            <v>BM BNP PARIBAS EASY FTSE EPRA/NAREIT EUROZONE CAPPED</v>
          </cell>
          <cell r="U963" t="str">
            <v>FTSE EPRA Nareit Eurozone Capped (NTR) index (Bloomberg: NR0EUE Index)</v>
          </cell>
          <cell r="V963" t="str">
            <v>Official Benchmark</v>
          </cell>
          <cell r="W963" t="str">
            <v>EUR</v>
          </cell>
          <cell r="X963" t="str">
            <v>EUR</v>
          </cell>
          <cell r="Y963">
            <v>44985</v>
          </cell>
          <cell r="Z963">
            <v>38176</v>
          </cell>
          <cell r="AA963" t="str">
            <v>February 2023</v>
          </cell>
          <cell r="AB963">
            <v>6.7461000000000002</v>
          </cell>
          <cell r="AD963">
            <v>143890510.27000001</v>
          </cell>
          <cell r="AE963">
            <v>228810526.88</v>
          </cell>
          <cell r="AF963" t="str">
            <v>228810526.88</v>
          </cell>
        </row>
        <row r="964">
          <cell r="F964" t="str">
            <v>LU0194436803</v>
          </cell>
          <cell r="G964" t="str">
            <v>2612</v>
          </cell>
          <cell r="H964" t="str">
            <v>118525</v>
          </cell>
          <cell r="J964" t="str">
            <v>Share</v>
          </cell>
          <cell r="K964" t="str">
            <v>OBUSD</v>
          </cell>
          <cell r="L964" t="str">
            <v>BNP Paribas Funds USD Short Duration Bond</v>
          </cell>
          <cell r="M964" t="str">
            <v>Hedged EUR</v>
          </cell>
          <cell r="N964" t="str">
            <v>C</v>
          </cell>
          <cell r="O964">
            <v>8.2328033674999995E-3</v>
          </cell>
          <cell r="P964" t="str">
            <v>Y</v>
          </cell>
          <cell r="Q964" t="str">
            <v>118673</v>
          </cell>
          <cell r="R964" t="str">
            <v>192322</v>
          </cell>
          <cell r="T964" t="str">
            <v>ICE BOFA Merrill Lynch 1-5 yr Gov/Corp Hedged Eur</v>
          </cell>
          <cell r="U964" t="str">
            <v>ICE BofAML US Corp &amp; Govt 1-5 Yr (Hedged in EUR) RI</v>
          </cell>
          <cell r="V964" t="str">
            <v>Official Benchmark</v>
          </cell>
          <cell r="W964" t="str">
            <v>EUR</v>
          </cell>
          <cell r="X964" t="str">
            <v>USD</v>
          </cell>
          <cell r="Y964">
            <v>44985</v>
          </cell>
          <cell r="Z964">
            <v>38167</v>
          </cell>
          <cell r="AA964" t="str">
            <v>February 2023</v>
          </cell>
          <cell r="AB964">
            <v>101.85</v>
          </cell>
          <cell r="AD964">
            <v>29217924.120000001</v>
          </cell>
          <cell r="AE964">
            <v>221540950</v>
          </cell>
          <cell r="AF964" t="str">
            <v>208902357.378595</v>
          </cell>
        </row>
        <row r="965">
          <cell r="F965" t="str">
            <v>LU0194437363</v>
          </cell>
          <cell r="G965" t="str">
            <v>2613</v>
          </cell>
          <cell r="H965" t="str">
            <v>118527</v>
          </cell>
          <cell r="J965" t="str">
            <v>Share</v>
          </cell>
          <cell r="K965" t="str">
            <v>YBUS</v>
          </cell>
          <cell r="L965" t="str">
            <v>BNP Paribas Funds US High Yield Bond</v>
          </cell>
          <cell r="M965" t="str">
            <v>Hedged EUR</v>
          </cell>
          <cell r="N965" t="str">
            <v>C</v>
          </cell>
          <cell r="O965">
            <v>1.58235038657E-2</v>
          </cell>
          <cell r="P965" t="str">
            <v>Y</v>
          </cell>
          <cell r="Q965" t="str">
            <v>118676</v>
          </cell>
          <cell r="R965" t="str">
            <v>190599</v>
          </cell>
          <cell r="T965" t="str">
            <v>ICE BOFA ML-BB-B US NON FINANCIAL HY CONSTRAINED &gt; 12/2010 H</v>
          </cell>
          <cell r="U965" t="str">
            <v>ICE BofAML US Non-Financial High Yield BB-B Constrained (Hedged in EUR) RI</v>
          </cell>
          <cell r="V965" t="str">
            <v>Official Benchmark</v>
          </cell>
          <cell r="W965" t="str">
            <v>EUR</v>
          </cell>
          <cell r="X965" t="str">
            <v>USD</v>
          </cell>
          <cell r="Y965">
            <v>44985</v>
          </cell>
          <cell r="Z965">
            <v>38167</v>
          </cell>
          <cell r="AA965" t="str">
            <v>February 2023</v>
          </cell>
          <cell r="AB965">
            <v>146.22</v>
          </cell>
          <cell r="AD965">
            <v>3226788</v>
          </cell>
          <cell r="AE965">
            <v>46601425.259999998</v>
          </cell>
          <cell r="AF965" t="str">
            <v>43942880.9618105</v>
          </cell>
        </row>
        <row r="966">
          <cell r="F966" t="str">
            <v>LU0194438338</v>
          </cell>
          <cell r="G966" t="str">
            <v>2614</v>
          </cell>
          <cell r="H966" t="str">
            <v>118526</v>
          </cell>
          <cell r="J966" t="str">
            <v>Share</v>
          </cell>
          <cell r="K966" t="str">
            <v>PVJP</v>
          </cell>
          <cell r="L966" t="str">
            <v>BNP Paribas Funds Japan Equity</v>
          </cell>
          <cell r="M966" t="str">
            <v>Hedged EUR</v>
          </cell>
          <cell r="N966" t="str">
            <v>C</v>
          </cell>
          <cell r="O966">
            <v>1.9895380165E-2</v>
          </cell>
          <cell r="P966" t="str">
            <v>Y</v>
          </cell>
          <cell r="Q966" t="str">
            <v>139493</v>
          </cell>
          <cell r="R966" t="str">
            <v>190857</v>
          </cell>
          <cell r="T966" t="str">
            <v>TOPIX Hedge Euro &gt; 31/12/12 &gt; NIKKEI 300 Hedge Euro</v>
          </cell>
          <cell r="U966" t="str">
            <v>Topix (Hedged in EUR) (RI)</v>
          </cell>
          <cell r="V966" t="str">
            <v>Official Benchmark</v>
          </cell>
          <cell r="W966" t="str">
            <v>EUR</v>
          </cell>
          <cell r="X966" t="str">
            <v>JPY</v>
          </cell>
          <cell r="Y966">
            <v>44985</v>
          </cell>
          <cell r="Z966">
            <v>38167</v>
          </cell>
          <cell r="AA966" t="str">
            <v>February 2023</v>
          </cell>
          <cell r="AB966">
            <v>106.02</v>
          </cell>
          <cell r="AD966">
            <v>47689564.82</v>
          </cell>
          <cell r="AE966">
            <v>22561572207.200001</v>
          </cell>
          <cell r="AF966" t="str">
            <v>156182997.146726</v>
          </cell>
        </row>
        <row r="967">
          <cell r="F967" t="str">
            <v>LU0194438841</v>
          </cell>
          <cell r="G967" t="str">
            <v>2615</v>
          </cell>
          <cell r="H967" t="str">
            <v>118524</v>
          </cell>
          <cell r="J967" t="str">
            <v>Share</v>
          </cell>
          <cell r="K967" t="str">
            <v>JSCF</v>
          </cell>
          <cell r="L967" t="str">
            <v>BNP Paribas Funds Japan Small Cap</v>
          </cell>
          <cell r="M967" t="str">
            <v>Hedged EUR</v>
          </cell>
          <cell r="N967" t="str">
            <v>C</v>
          </cell>
          <cell r="O967">
            <v>2.3983658231700001E-2</v>
          </cell>
          <cell r="P967" t="str">
            <v>Y</v>
          </cell>
          <cell r="Q967" t="str">
            <v>20337</v>
          </cell>
          <cell r="R967" t="str">
            <v>192369</v>
          </cell>
          <cell r="T967" t="str">
            <v>RUSSELL/NOMURA SMALL CAP (RI) Hedged EUR</v>
          </cell>
          <cell r="U967" t="str">
            <v>Russell Nomura Small Caps (Hedged in EUR) (RI)</v>
          </cell>
          <cell r="V967" t="str">
            <v>Official Benchmark</v>
          </cell>
          <cell r="W967" t="str">
            <v>EUR</v>
          </cell>
          <cell r="X967" t="str">
            <v>JPY</v>
          </cell>
          <cell r="Y967">
            <v>44985</v>
          </cell>
          <cell r="Z967">
            <v>38167</v>
          </cell>
          <cell r="AA967" t="str">
            <v>February 2023</v>
          </cell>
          <cell r="AB967">
            <v>194.66</v>
          </cell>
          <cell r="AD967">
            <v>43953125.630000003</v>
          </cell>
          <cell r="AE967">
            <v>91915855591.149994</v>
          </cell>
          <cell r="AF967" t="str">
            <v>636289602.501647</v>
          </cell>
        </row>
        <row r="968">
          <cell r="F968" t="str">
            <v>LU0198587825</v>
          </cell>
          <cell r="G968" t="str">
            <v>2874</v>
          </cell>
          <cell r="H968" t="str">
            <v>13376</v>
          </cell>
          <cell r="J968" t="str">
            <v>Share</v>
          </cell>
          <cell r="K968" t="str">
            <v>FISE1</v>
          </cell>
          <cell r="L968" t="str">
            <v>WORLDSELECT ONE FIRST SELECTION</v>
          </cell>
          <cell r="M968" t="str">
            <v>Classic Share</v>
          </cell>
          <cell r="N968" t="str">
            <v>C</v>
          </cell>
          <cell r="O968">
            <v>2.4245634384E-2</v>
          </cell>
          <cell r="P968" t="str">
            <v>N</v>
          </cell>
          <cell r="Q968" t="str">
            <v>156020</v>
          </cell>
          <cell r="T968" t="str">
            <v>BM WORLDSELECT ONE FIRST SELECTION (Management)</v>
          </cell>
          <cell r="U968" t="str">
            <v>BM WORLDSELECT ONE FIRST SELECTION (Management)</v>
          </cell>
          <cell r="W968" t="str">
            <v>EUR</v>
          </cell>
          <cell r="X968" t="str">
            <v>EUR</v>
          </cell>
          <cell r="Y968">
            <v>44984</v>
          </cell>
          <cell r="Z968">
            <v>38230</v>
          </cell>
          <cell r="AA968" t="str">
            <v>February 2023</v>
          </cell>
          <cell r="AB968">
            <v>13.39</v>
          </cell>
          <cell r="AD968">
            <v>42425360.340000004</v>
          </cell>
          <cell r="AE968">
            <v>42425360.340000004</v>
          </cell>
          <cell r="AF968" t="str">
            <v>42425360.34</v>
          </cell>
        </row>
        <row r="969">
          <cell r="F969" t="str">
            <v>LU0212178676</v>
          </cell>
          <cell r="G969" t="str">
            <v>4976</v>
          </cell>
          <cell r="H969" t="str">
            <v>22024</v>
          </cell>
          <cell r="J969" t="str">
            <v>Share</v>
          </cell>
          <cell r="K969" t="str">
            <v>PEVSC</v>
          </cell>
          <cell r="L969" t="str">
            <v>BNP Paribas Funds Europe Small Cap</v>
          </cell>
          <cell r="M969" t="str">
            <v>Classic share Distri</v>
          </cell>
          <cell r="N969" t="str">
            <v>D</v>
          </cell>
          <cell r="O969">
            <v>2.2448489555599999E-2</v>
          </cell>
          <cell r="P969" t="str">
            <v>N</v>
          </cell>
          <cell r="Q969" t="str">
            <v>123558</v>
          </cell>
          <cell r="R969" t="str">
            <v>190594</v>
          </cell>
          <cell r="T969" t="str">
            <v>MSCI Europe Small Caps EUR NR (Official)</v>
          </cell>
          <cell r="U969" t="str">
            <v>MSCI Europe Small Caps (NR)</v>
          </cell>
          <cell r="V969" t="str">
            <v>Official Benchmark</v>
          </cell>
          <cell r="W969" t="str">
            <v>EUR</v>
          </cell>
          <cell r="X969" t="str">
            <v>EUR</v>
          </cell>
          <cell r="Y969">
            <v>44985</v>
          </cell>
          <cell r="Z969">
            <v>39350</v>
          </cell>
          <cell r="AA969" t="str">
            <v>February 2023</v>
          </cell>
          <cell r="AB969">
            <v>197.37</v>
          </cell>
          <cell r="AD969">
            <v>59471695.729999997</v>
          </cell>
          <cell r="AE969">
            <v>632727868.50999999</v>
          </cell>
          <cell r="AF969" t="str">
            <v>632727868.51</v>
          </cell>
        </row>
        <row r="970">
          <cell r="F970" t="str">
            <v>LU0212178916</v>
          </cell>
          <cell r="G970" t="str">
            <v>4975</v>
          </cell>
          <cell r="H970" t="str">
            <v>22024</v>
          </cell>
          <cell r="J970" t="str">
            <v>Share</v>
          </cell>
          <cell r="K970" t="str">
            <v>PEVSC</v>
          </cell>
          <cell r="L970" t="str">
            <v>BNP Paribas Funds Europe Small Cap</v>
          </cell>
          <cell r="M970" t="str">
            <v>Classic Share</v>
          </cell>
          <cell r="N970" t="str">
            <v>C</v>
          </cell>
          <cell r="O970">
            <v>2.2448489555599999E-2</v>
          </cell>
          <cell r="P970" t="str">
            <v>N</v>
          </cell>
          <cell r="Q970" t="str">
            <v>123558</v>
          </cell>
          <cell r="R970" t="str">
            <v>190594</v>
          </cell>
          <cell r="T970" t="str">
            <v>MSCI Europe Small Caps EUR NR (Official)</v>
          </cell>
          <cell r="U970" t="str">
            <v>MSCI Europe Small Caps (NR)</v>
          </cell>
          <cell r="V970" t="str">
            <v>Official Benchmark</v>
          </cell>
          <cell r="W970" t="str">
            <v>EUR</v>
          </cell>
          <cell r="X970" t="str">
            <v>EUR</v>
          </cell>
          <cell r="Y970">
            <v>44985</v>
          </cell>
          <cell r="Z970">
            <v>39350</v>
          </cell>
          <cell r="AA970" t="str">
            <v>February 2023</v>
          </cell>
          <cell r="AB970">
            <v>245.89</v>
          </cell>
          <cell r="AD970">
            <v>247805695.02000001</v>
          </cell>
          <cell r="AE970">
            <v>632727868.50999999</v>
          </cell>
          <cell r="AF970" t="str">
            <v>632727868.51</v>
          </cell>
        </row>
        <row r="971">
          <cell r="F971" t="str">
            <v>LU0212179997</v>
          </cell>
          <cell r="G971" t="str">
            <v>4968</v>
          </cell>
          <cell r="H971" t="str">
            <v>22024</v>
          </cell>
          <cell r="J971" t="str">
            <v>Share</v>
          </cell>
          <cell r="K971" t="str">
            <v>PEVSC</v>
          </cell>
          <cell r="L971" t="str">
            <v>BNP Paribas Funds Europe Small Cap</v>
          </cell>
          <cell r="M971" t="str">
            <v>I share</v>
          </cell>
          <cell r="N971" t="str">
            <v>C</v>
          </cell>
          <cell r="O971">
            <v>1.06770399648E-2</v>
          </cell>
          <cell r="P971" t="str">
            <v>N</v>
          </cell>
          <cell r="Q971" t="str">
            <v>123558</v>
          </cell>
          <cell r="R971" t="str">
            <v>190594</v>
          </cell>
          <cell r="T971" t="str">
            <v>MSCI Europe Small Caps EUR NR (Official)</v>
          </cell>
          <cell r="U971" t="str">
            <v>MSCI Europe Small Caps (NR)</v>
          </cell>
          <cell r="V971" t="str">
            <v>Official Benchmark</v>
          </cell>
          <cell r="W971" t="str">
            <v>EUR</v>
          </cell>
          <cell r="X971" t="str">
            <v>EUR</v>
          </cell>
          <cell r="Y971">
            <v>44985</v>
          </cell>
          <cell r="Z971">
            <v>39350</v>
          </cell>
          <cell r="AA971" t="str">
            <v>February 2023</v>
          </cell>
          <cell r="AB971">
            <v>287.77999999999997</v>
          </cell>
          <cell r="AD971">
            <v>256925041.09</v>
          </cell>
          <cell r="AE971">
            <v>632727868.50999999</v>
          </cell>
          <cell r="AF971" t="str">
            <v>632727868.51</v>
          </cell>
        </row>
        <row r="972">
          <cell r="F972" t="str">
            <v>LU0212180490</v>
          </cell>
          <cell r="G972" t="str">
            <v>4969</v>
          </cell>
          <cell r="H972" t="str">
            <v>22024</v>
          </cell>
          <cell r="J972" t="str">
            <v>Share</v>
          </cell>
          <cell r="K972" t="str">
            <v>PEVSC</v>
          </cell>
          <cell r="L972" t="str">
            <v>BNP Paribas Funds Europe Small Cap</v>
          </cell>
          <cell r="M972" t="str">
            <v>Type N</v>
          </cell>
          <cell r="N972" t="str">
            <v>C</v>
          </cell>
          <cell r="O972">
            <v>3.01677519034E-2</v>
          </cell>
          <cell r="P972" t="str">
            <v>N</v>
          </cell>
          <cell r="Q972" t="str">
            <v>123558</v>
          </cell>
          <cell r="R972" t="str">
            <v>190594</v>
          </cell>
          <cell r="T972" t="str">
            <v>MSCI Europe Small Caps EUR NR (Official)</v>
          </cell>
          <cell r="U972" t="str">
            <v>MSCI Europe Small Caps (NR)</v>
          </cell>
          <cell r="V972" t="str">
            <v>Official Benchmark</v>
          </cell>
          <cell r="W972" t="str">
            <v>EUR</v>
          </cell>
          <cell r="X972" t="str">
            <v>EUR</v>
          </cell>
          <cell r="Y972">
            <v>44985</v>
          </cell>
          <cell r="Z972">
            <v>39350</v>
          </cell>
          <cell r="AA972" t="str">
            <v>February 2023</v>
          </cell>
          <cell r="AB972">
            <v>219.73</v>
          </cell>
          <cell r="AD972">
            <v>8530501.5800000001</v>
          </cell>
          <cell r="AE972">
            <v>632727868.50999999</v>
          </cell>
          <cell r="AF972" t="str">
            <v>632727868.51</v>
          </cell>
        </row>
        <row r="973">
          <cell r="F973" t="str">
            <v>LU0212180813</v>
          </cell>
          <cell r="G973" t="str">
            <v>4971</v>
          </cell>
          <cell r="H973" t="str">
            <v>22024</v>
          </cell>
          <cell r="J973" t="str">
            <v>Share</v>
          </cell>
          <cell r="K973" t="str">
            <v>PEVSC</v>
          </cell>
          <cell r="L973" t="str">
            <v>BNP Paribas Funds Europe Small Cap</v>
          </cell>
          <cell r="M973" t="str">
            <v>Privilege share</v>
          </cell>
          <cell r="N973" t="str">
            <v>C</v>
          </cell>
          <cell r="O973">
            <v>1.2320870440300001E-2</v>
          </cell>
          <cell r="P973" t="str">
            <v>N</v>
          </cell>
          <cell r="Q973" t="str">
            <v>123558</v>
          </cell>
          <cell r="R973" t="str">
            <v>190594</v>
          </cell>
          <cell r="T973" t="str">
            <v>MSCI Europe Small Caps EUR NR (Official)</v>
          </cell>
          <cell r="U973" t="str">
            <v>MSCI Europe Small Caps (NR)</v>
          </cell>
          <cell r="V973" t="str">
            <v>Official Benchmark</v>
          </cell>
          <cell r="W973" t="str">
            <v>EUR</v>
          </cell>
          <cell r="X973" t="str">
            <v>EUR</v>
          </cell>
          <cell r="Y973">
            <v>44985</v>
          </cell>
          <cell r="Z973">
            <v>39350</v>
          </cell>
          <cell r="AA973" t="str">
            <v>February 2023</v>
          </cell>
          <cell r="AB973">
            <v>221.77</v>
          </cell>
          <cell r="AD973">
            <v>26383245.68</v>
          </cell>
          <cell r="AE973">
            <v>632727868.50999999</v>
          </cell>
          <cell r="AF973" t="str">
            <v>632727868.51</v>
          </cell>
        </row>
        <row r="974">
          <cell r="F974" t="str">
            <v>LU0212181035</v>
          </cell>
          <cell r="G974" t="str">
            <v>4970</v>
          </cell>
          <cell r="H974" t="str">
            <v>22024</v>
          </cell>
          <cell r="J974" t="str">
            <v>Share</v>
          </cell>
          <cell r="K974" t="str">
            <v>PEVSC</v>
          </cell>
          <cell r="L974" t="str">
            <v>BNP Paribas Funds Europe Small Cap</v>
          </cell>
          <cell r="M974" t="str">
            <v>Share X</v>
          </cell>
          <cell r="N974" t="str">
            <v>C</v>
          </cell>
          <cell r="O974">
            <v>2.0723859994000002E-3</v>
          </cell>
          <cell r="P974" t="str">
            <v>N</v>
          </cell>
          <cell r="Q974" t="str">
            <v>123558</v>
          </cell>
          <cell r="R974" t="str">
            <v>190594</v>
          </cell>
          <cell r="T974" t="str">
            <v>MSCI Europe Small Caps EUR NR (Official)</v>
          </cell>
          <cell r="U974" t="str">
            <v>MSCI Europe Small Caps (NR)</v>
          </cell>
          <cell r="V974" t="str">
            <v>Official Benchmark</v>
          </cell>
          <cell r="W974" t="str">
            <v>EUR</v>
          </cell>
          <cell r="X974" t="str">
            <v>EUR</v>
          </cell>
          <cell r="Y974">
            <v>44985</v>
          </cell>
          <cell r="Z974">
            <v>41332</v>
          </cell>
          <cell r="AA974" t="str">
            <v>February 2023</v>
          </cell>
          <cell r="AB974">
            <v>257.91000000000003</v>
          </cell>
          <cell r="AD974">
            <v>2306147.64</v>
          </cell>
          <cell r="AE974">
            <v>632727868.50999999</v>
          </cell>
          <cell r="AF974" t="str">
            <v>632727868.51</v>
          </cell>
        </row>
        <row r="975">
          <cell r="F975" t="str">
            <v>LU0212196652</v>
          </cell>
          <cell r="G975" t="str">
            <v>3649</v>
          </cell>
          <cell r="H975" t="str">
            <v>118520</v>
          </cell>
          <cell r="J975" t="str">
            <v>Share</v>
          </cell>
          <cell r="K975" t="str">
            <v>PUMIC</v>
          </cell>
          <cell r="L975" t="str">
            <v>BNP Paribas Funds US Mid Cap</v>
          </cell>
          <cell r="M975" t="str">
            <v>Hedged EUR</v>
          </cell>
          <cell r="N975" t="str">
            <v>C</v>
          </cell>
          <cell r="O975">
            <v>2.2448569108599999E-2</v>
          </cell>
          <cell r="P975" t="str">
            <v>Y</v>
          </cell>
          <cell r="Q975" t="str">
            <v>118548</v>
          </cell>
          <cell r="R975" t="str">
            <v>192680</v>
          </cell>
          <cell r="T975" t="str">
            <v>RUSSELL MID CAP INDEX (FRC) (RI) Hedged EUR</v>
          </cell>
          <cell r="U975" t="str">
            <v>Russell MidCap (Hedged in EUR) (RI)</v>
          </cell>
          <cell r="V975" t="str">
            <v>Official Benchmark</v>
          </cell>
          <cell r="W975" t="str">
            <v>EUR</v>
          </cell>
          <cell r="X975" t="str">
            <v>USD</v>
          </cell>
          <cell r="Y975">
            <v>44985</v>
          </cell>
          <cell r="Z975">
            <v>38748</v>
          </cell>
          <cell r="AA975" t="str">
            <v>February 2023</v>
          </cell>
          <cell r="AB975">
            <v>186.81</v>
          </cell>
          <cell r="AD975">
            <v>7391855.6299999999</v>
          </cell>
          <cell r="AE975">
            <v>79888997.780000001</v>
          </cell>
          <cell r="AF975" t="str">
            <v>75331445.3371051</v>
          </cell>
        </row>
        <row r="976">
          <cell r="F976" t="str">
            <v>LU0212992357</v>
          </cell>
          <cell r="G976" t="str">
            <v>5502</v>
          </cell>
          <cell r="H976" t="str">
            <v>6829</v>
          </cell>
          <cell r="J976" t="str">
            <v>Share</v>
          </cell>
          <cell r="K976" t="str">
            <v>ICUS</v>
          </cell>
          <cell r="L976" t="str">
            <v>BNP PARIBAS INSTICASH USD 1D LVNAV</v>
          </cell>
          <cell r="M976" t="str">
            <v>I Distribution</v>
          </cell>
          <cell r="N976" t="str">
            <v>D</v>
          </cell>
          <cell r="O976">
            <v>9.867974750999999E-4</v>
          </cell>
          <cell r="P976" t="str">
            <v>N</v>
          </cell>
          <cell r="Q976" t="str">
            <v>119054</v>
          </cell>
          <cell r="R976" t="str">
            <v>194273</v>
          </cell>
          <cell r="T976" t="str">
            <v>FEDERAL FUNDS EFFECTIVE RATE Daily Capitalised</v>
          </cell>
          <cell r="U976" t="str">
            <v>US Federal Funds [Effective] (IR)</v>
          </cell>
          <cell r="V976" t="str">
            <v>Official Benchmark</v>
          </cell>
          <cell r="W976" t="str">
            <v>USD</v>
          </cell>
          <cell r="X976" t="str">
            <v>USD</v>
          </cell>
          <cell r="Y976">
            <v>44985</v>
          </cell>
          <cell r="Z976">
            <v>39645</v>
          </cell>
          <cell r="AA976" t="str">
            <v>February 2023</v>
          </cell>
          <cell r="AB976">
            <v>1</v>
          </cell>
          <cell r="AD976">
            <v>3021871143.1700001</v>
          </cell>
          <cell r="AE976">
            <v>7138290757.0799999</v>
          </cell>
          <cell r="AF976" t="str">
            <v>6731061534.25743</v>
          </cell>
        </row>
        <row r="977">
          <cell r="F977" t="str">
            <v>LU0212992787</v>
          </cell>
          <cell r="G977" t="str">
            <v>7255</v>
          </cell>
          <cell r="H977" t="str">
            <v>6827</v>
          </cell>
          <cell r="J977" t="str">
            <v>Share</v>
          </cell>
          <cell r="K977" t="str">
            <v>ICGB</v>
          </cell>
          <cell r="L977" t="str">
            <v>BNP PARIBAS INSTICASH GBP 1D LVNAV</v>
          </cell>
          <cell r="M977" t="str">
            <v>I Distribution</v>
          </cell>
          <cell r="N977" t="str">
            <v>D</v>
          </cell>
          <cell r="O977">
            <v>8.5805204250000004E-4</v>
          </cell>
          <cell r="P977" t="str">
            <v>N</v>
          </cell>
          <cell r="Q977" t="str">
            <v>11351</v>
          </cell>
          <cell r="R977" t="str">
            <v>194342</v>
          </cell>
          <cell r="T977" t="str">
            <v>Cash Index SONIA</v>
          </cell>
          <cell r="U977" t="str">
            <v>SONIA (RI)</v>
          </cell>
          <cell r="V977" t="str">
            <v>Official Benchmark</v>
          </cell>
          <cell r="W977" t="str">
            <v>GBP</v>
          </cell>
          <cell r="X977" t="str">
            <v>GBP</v>
          </cell>
          <cell r="Y977">
            <v>44957</v>
          </cell>
          <cell r="Z977">
            <v>40238</v>
          </cell>
          <cell r="AA977" t="str">
            <v>January 2023</v>
          </cell>
          <cell r="AB977">
            <v>1</v>
          </cell>
          <cell r="AD977">
            <v>2759731152.98</v>
          </cell>
          <cell r="AE977">
            <v>3148375749.04</v>
          </cell>
          <cell r="AF977" t="str">
            <v>3568864746.80578</v>
          </cell>
        </row>
        <row r="978">
          <cell r="F978" t="str">
            <v>LU0222322660</v>
          </cell>
          <cell r="G978" t="str">
            <v>7827</v>
          </cell>
          <cell r="H978" t="str">
            <v>125998</v>
          </cell>
          <cell r="J978" t="str">
            <v>Share</v>
          </cell>
          <cell r="K978" t="str">
            <v>FPROPMAG</v>
          </cell>
          <cell r="L978" t="str">
            <v>FLEXIFUND PRIVATE OPTIMISED MANAGEMENT</v>
          </cell>
          <cell r="M978" t="str">
            <v>Classic Share</v>
          </cell>
          <cell r="N978" t="str">
            <v>C</v>
          </cell>
          <cell r="O978">
            <v>1.0967325126E-2</v>
          </cell>
          <cell r="P978" t="str">
            <v>N</v>
          </cell>
          <cell r="Q978" t="str">
            <v>129694</v>
          </cell>
          <cell r="R978" t="str">
            <v>184425</v>
          </cell>
          <cell r="T978" t="str">
            <v>(BM1) FLEXIFUND Private Optimised Management</v>
          </cell>
          <cell r="U978" t="str">
            <v>Bloomberg Barclays Euro Aggregate (RI)</v>
          </cell>
          <cell r="V978" t="str">
            <v>Official Benchmark</v>
          </cell>
          <cell r="W978" t="str">
            <v>EUR</v>
          </cell>
          <cell r="X978" t="str">
            <v>EUR</v>
          </cell>
          <cell r="Y978">
            <v>44985</v>
          </cell>
          <cell r="Z978">
            <v>38533</v>
          </cell>
          <cell r="AA978" t="str">
            <v>February 2023</v>
          </cell>
          <cell r="AB978">
            <v>1285.24</v>
          </cell>
          <cell r="AD978">
            <v>1320664.78</v>
          </cell>
          <cell r="AE978">
            <v>1320664.78</v>
          </cell>
          <cell r="AF978" t="str">
            <v>1320664.78</v>
          </cell>
        </row>
        <row r="979">
          <cell r="F979" t="str">
            <v>LU0223258764</v>
          </cell>
          <cell r="G979" t="str">
            <v>9177</v>
          </cell>
          <cell r="H979" t="str">
            <v>123086</v>
          </cell>
          <cell r="J979" t="str">
            <v>Share</v>
          </cell>
          <cell r="K979" t="str">
            <v>LDISDM05</v>
          </cell>
          <cell r="L979" t="str">
            <v>BNP PARIBAS LDI SOLUTION DURATION MATCHING ALL MATURITIES</v>
          </cell>
          <cell r="M979" t="str">
            <v>I share</v>
          </cell>
          <cell r="N979" t="str">
            <v>C</v>
          </cell>
          <cell r="O979">
            <v>2.0420941884999998E-3</v>
          </cell>
          <cell r="P979" t="str">
            <v>N</v>
          </cell>
          <cell r="Q979" t="str">
            <v>169172</v>
          </cell>
          <cell r="R979" t="str">
            <v>185646</v>
          </cell>
          <cell r="T979" t="str">
            <v>LDI - Bloomberg Barclays Methodology - All Maturities</v>
          </cell>
          <cell r="U979" t="str">
            <v>LDI - Bloomberg Barclays Methodology - All Maturities</v>
          </cell>
          <cell r="V979" t="str">
            <v>Official Benchmark</v>
          </cell>
          <cell r="W979" t="str">
            <v>EUR</v>
          </cell>
          <cell r="X979" t="str">
            <v>EUR</v>
          </cell>
          <cell r="Y979">
            <v>44985</v>
          </cell>
          <cell r="Z979">
            <v>38918</v>
          </cell>
          <cell r="AA979" t="str">
            <v>February 2023</v>
          </cell>
          <cell r="AB979">
            <v>57.54</v>
          </cell>
          <cell r="AD979">
            <v>20617642.260000002</v>
          </cell>
          <cell r="AE979">
            <v>20617642.260000002</v>
          </cell>
          <cell r="AF979" t="str">
            <v>20617642.26</v>
          </cell>
        </row>
        <row r="980">
          <cell r="F980" t="str">
            <v>LU0223258848</v>
          </cell>
          <cell r="G980" t="str">
            <v>7804</v>
          </cell>
          <cell r="H980" t="str">
            <v>123087</v>
          </cell>
          <cell r="J980" t="str">
            <v>Share</v>
          </cell>
          <cell r="K980" t="str">
            <v>LDISDM0510</v>
          </cell>
          <cell r="L980" t="str">
            <v>BNP PARIBAS LDI SOLUTION DURATION MATCHING 0-10 Y EURO P</v>
          </cell>
          <cell r="M980" t="str">
            <v>I share</v>
          </cell>
          <cell r="N980" t="str">
            <v>C</v>
          </cell>
          <cell r="O980">
            <v>2.0420941884999998E-3</v>
          </cell>
          <cell r="P980" t="str">
            <v>N</v>
          </cell>
          <cell r="Q980" t="str">
            <v>169173</v>
          </cell>
          <cell r="R980" t="str">
            <v>185647</v>
          </cell>
          <cell r="T980" t="str">
            <v>LDI - Bloomberg Barclays Methodology - Bucket 0-10Y</v>
          </cell>
          <cell r="U980" t="str">
            <v>LDI - Bloomberg Barclays Methodology - Bucket 0-10Y</v>
          </cell>
          <cell r="V980" t="str">
            <v>Official Benchmark</v>
          </cell>
          <cell r="W980" t="str">
            <v>EUR</v>
          </cell>
          <cell r="X980" t="str">
            <v>EUR</v>
          </cell>
          <cell r="Y980">
            <v>44985</v>
          </cell>
          <cell r="Z980">
            <v>38540</v>
          </cell>
          <cell r="AA980" t="str">
            <v>February 2023</v>
          </cell>
          <cell r="AB980">
            <v>198.13</v>
          </cell>
          <cell r="AD980">
            <v>1313011.43</v>
          </cell>
          <cell r="AE980">
            <v>1313011.43</v>
          </cell>
          <cell r="AF980" t="str">
            <v>1313011.43</v>
          </cell>
        </row>
        <row r="981">
          <cell r="F981" t="str">
            <v>LU0223259499</v>
          </cell>
          <cell r="G981" t="str">
            <v>9178</v>
          </cell>
          <cell r="H981" t="str">
            <v>123089</v>
          </cell>
          <cell r="J981" t="str">
            <v>Share</v>
          </cell>
          <cell r="K981" t="str">
            <v>FDISDM1520</v>
          </cell>
          <cell r="L981" t="str">
            <v>BNP PARIBAS LDI SOLUTION DURATION MATCHING 10-20 Y EURO P</v>
          </cell>
          <cell r="M981" t="str">
            <v>I share</v>
          </cell>
          <cell r="N981" t="str">
            <v>C</v>
          </cell>
          <cell r="O981">
            <v>2.0420941884999998E-3</v>
          </cell>
          <cell r="P981" t="str">
            <v>N</v>
          </cell>
          <cell r="Q981" t="str">
            <v>169175</v>
          </cell>
          <cell r="R981" t="str">
            <v>185649</v>
          </cell>
          <cell r="T981" t="str">
            <v>LDI - Bloomberg Barclays Methodology - Bucket 10-20Y</v>
          </cell>
          <cell r="U981" t="str">
            <v>LDI - Bloomberg Barclays Methodology - Bucket 10-20Y</v>
          </cell>
          <cell r="V981" t="str">
            <v>Official Benchmark</v>
          </cell>
          <cell r="W981" t="str">
            <v>EUR</v>
          </cell>
          <cell r="X981" t="str">
            <v>EUR</v>
          </cell>
          <cell r="Y981">
            <v>44985</v>
          </cell>
          <cell r="Z981">
            <v>38540</v>
          </cell>
          <cell r="AA981" t="str">
            <v>February 2023</v>
          </cell>
          <cell r="AB981">
            <v>236.69</v>
          </cell>
          <cell r="AD981">
            <v>17297956.210000001</v>
          </cell>
          <cell r="AE981">
            <v>17297956.210000001</v>
          </cell>
          <cell r="AF981" t="str">
            <v>17297956.21</v>
          </cell>
        </row>
        <row r="982">
          <cell r="F982" t="str">
            <v>LU0223259903</v>
          </cell>
          <cell r="G982" t="str">
            <v>7806</v>
          </cell>
          <cell r="H982" t="str">
            <v>123090</v>
          </cell>
          <cell r="J982" t="str">
            <v>Share</v>
          </cell>
          <cell r="K982" t="str">
            <v>FDISDM2025</v>
          </cell>
          <cell r="L982" t="str">
            <v>BNP PARIBAS LDI SOLUTION DURATION MATCHING 20-25 Y EURO P</v>
          </cell>
          <cell r="M982" t="str">
            <v>I share</v>
          </cell>
          <cell r="N982" t="str">
            <v>C</v>
          </cell>
          <cell r="O982">
            <v>2.0420941884999998E-3</v>
          </cell>
          <cell r="P982" t="str">
            <v>N</v>
          </cell>
          <cell r="Q982" t="str">
            <v>169583</v>
          </cell>
          <cell r="R982" t="str">
            <v>185650</v>
          </cell>
          <cell r="T982" t="str">
            <v>Bloomberg LDI - Barclays Methodology - Bucket 20-25Y</v>
          </cell>
          <cell r="U982" t="str">
            <v>LDI - Bloomberg Barclays Methodology -  Bucket 20- 25Y</v>
          </cell>
          <cell r="V982" t="str">
            <v>Official Benchmark</v>
          </cell>
          <cell r="W982" t="str">
            <v>EUR</v>
          </cell>
          <cell r="X982" t="str">
            <v>EUR</v>
          </cell>
          <cell r="Y982">
            <v>44985</v>
          </cell>
          <cell r="Z982">
            <v>38540</v>
          </cell>
          <cell r="AA982" t="str">
            <v>February 2023</v>
          </cell>
          <cell r="AB982">
            <v>213.98</v>
          </cell>
          <cell r="AD982">
            <v>23236933.48</v>
          </cell>
          <cell r="AE982">
            <v>23236933.48</v>
          </cell>
          <cell r="AF982" t="str">
            <v>23236933.48</v>
          </cell>
        </row>
        <row r="983">
          <cell r="F983" t="str">
            <v>LU0223260232</v>
          </cell>
          <cell r="G983" t="str">
            <v>7807</v>
          </cell>
          <cell r="H983" t="str">
            <v>123091</v>
          </cell>
          <cell r="J983" t="str">
            <v>Share</v>
          </cell>
          <cell r="K983" t="str">
            <v>FDISDM2535</v>
          </cell>
          <cell r="L983" t="str">
            <v>BNP PARIBAS LDI SOLUTION DURATION MATCHING 25-35 Y EURO P</v>
          </cell>
          <cell r="M983" t="str">
            <v>I share</v>
          </cell>
          <cell r="N983" t="str">
            <v>C</v>
          </cell>
          <cell r="O983">
            <v>2.0420941884999998E-3</v>
          </cell>
          <cell r="P983" t="str">
            <v>N</v>
          </cell>
          <cell r="Q983" t="str">
            <v>169596</v>
          </cell>
          <cell r="R983" t="str">
            <v>185651</v>
          </cell>
          <cell r="T983" t="str">
            <v>Bloomberg LDI - Barclays Methodology - Bucket 25-35Y</v>
          </cell>
          <cell r="U983" t="str">
            <v>LDI - Bloomberg Barclays Methodology -  Bucket 25- 35Y</v>
          </cell>
          <cell r="V983" t="str">
            <v>Official Benchmark</v>
          </cell>
          <cell r="W983" t="str">
            <v>EUR</v>
          </cell>
          <cell r="X983" t="str">
            <v>EUR</v>
          </cell>
          <cell r="Y983">
            <v>44985</v>
          </cell>
          <cell r="Z983">
            <v>38540</v>
          </cell>
          <cell r="AA983" t="str">
            <v>February 2023</v>
          </cell>
          <cell r="AB983">
            <v>242.71</v>
          </cell>
          <cell r="AD983">
            <v>39405996.170000002</v>
          </cell>
          <cell r="AE983">
            <v>39405996.170000002</v>
          </cell>
          <cell r="AF983" t="str">
            <v>39405996.17</v>
          </cell>
        </row>
        <row r="984">
          <cell r="F984" t="str">
            <v>LU0223260588</v>
          </cell>
          <cell r="G984" t="str">
            <v>7808</v>
          </cell>
          <cell r="H984" t="str">
            <v>123092</v>
          </cell>
          <cell r="J984" t="str">
            <v>Share</v>
          </cell>
          <cell r="K984" t="str">
            <v>FDISDM3550</v>
          </cell>
          <cell r="L984" t="str">
            <v>BNP PARIBAS LDI SOLUTION DURATION MATCHING 35-50 Y EURO P</v>
          </cell>
          <cell r="M984" t="str">
            <v>I share</v>
          </cell>
          <cell r="N984" t="str">
            <v>C</v>
          </cell>
          <cell r="O984">
            <v>2.0420941884999998E-3</v>
          </cell>
          <cell r="P984" t="str">
            <v>N</v>
          </cell>
          <cell r="Q984" t="str">
            <v>169597</v>
          </cell>
          <cell r="R984" t="str">
            <v>185652</v>
          </cell>
          <cell r="T984" t="str">
            <v>Bloomberg LDI - Barclays Methodology - Bucket 35-50Y</v>
          </cell>
          <cell r="U984" t="str">
            <v>LDI - Bloomberg Barclays Methodology -  Bucket 35- 50Y</v>
          </cell>
          <cell r="V984" t="str">
            <v>Official Benchmark</v>
          </cell>
          <cell r="W984" t="str">
            <v>EUR</v>
          </cell>
          <cell r="X984" t="str">
            <v>EUR</v>
          </cell>
          <cell r="Y984">
            <v>44985</v>
          </cell>
          <cell r="Z984">
            <v>38540</v>
          </cell>
          <cell r="AA984" t="str">
            <v>February 2023</v>
          </cell>
          <cell r="AB984">
            <v>256.10000000000002</v>
          </cell>
          <cell r="AD984">
            <v>60970655.579999998</v>
          </cell>
          <cell r="AE984">
            <v>60970655.579999998</v>
          </cell>
          <cell r="AF984" t="str">
            <v>60970655.58</v>
          </cell>
        </row>
        <row r="985">
          <cell r="F985" t="str">
            <v>LU0223387498</v>
          </cell>
          <cell r="G985" t="str">
            <v>9181</v>
          </cell>
          <cell r="H985" t="str">
            <v>123093</v>
          </cell>
          <cell r="J985" t="str">
            <v>Share</v>
          </cell>
          <cell r="K985" t="str">
            <v>COMFORTB</v>
          </cell>
          <cell r="L985" t="str">
            <v>BNP PARIBAS COMFORT BOND FUND</v>
          </cell>
          <cell r="M985" t="str">
            <v>Classic Share</v>
          </cell>
          <cell r="N985" t="str">
            <v>C</v>
          </cell>
          <cell r="O985">
            <v>1.1819490333099999E-2</v>
          </cell>
          <cell r="P985" t="str">
            <v>N</v>
          </cell>
          <cell r="Q985" t="str">
            <v>125742</v>
          </cell>
          <cell r="R985" t="str">
            <v>184487</v>
          </cell>
          <cell r="T985" t="str">
            <v>BM BNP PARIBAS COMFORT Bond Fund (Official)</v>
          </cell>
          <cell r="U985" t="str">
            <v>30% Cash Index Euro Short Term Rate (EUR) RI 365 Days + 5% JPM EMBI Global (USD) RI + 60% Bloomberg Euro Aggregate 500MM (EUR) RI + 5% Bloomberg Euro Aggregate High Yield ex-Financials 3% Issuer Constraint (EUR) RI</v>
          </cell>
          <cell r="V985" t="str">
            <v>Official Benchmark</v>
          </cell>
          <cell r="W985" t="str">
            <v>EUR</v>
          </cell>
          <cell r="X985" t="str">
            <v>EUR</v>
          </cell>
          <cell r="Y985">
            <v>44984</v>
          </cell>
          <cell r="Z985">
            <v>38580</v>
          </cell>
          <cell r="AA985" t="str">
            <v>February 2023</v>
          </cell>
          <cell r="AB985">
            <v>121.69</v>
          </cell>
          <cell r="AD985">
            <v>49213997.170000002</v>
          </cell>
          <cell r="AE985">
            <v>233577114.88</v>
          </cell>
          <cell r="AF985" t="str">
            <v>233577114.88</v>
          </cell>
        </row>
        <row r="986">
          <cell r="F986" t="str">
            <v>LU0223387738</v>
          </cell>
          <cell r="G986" t="str">
            <v>7824</v>
          </cell>
          <cell r="H986" t="str">
            <v>123093</v>
          </cell>
          <cell r="J986" t="str">
            <v>Share</v>
          </cell>
          <cell r="K986" t="str">
            <v>COMFORTB</v>
          </cell>
          <cell r="L986" t="str">
            <v>BNP PARIBAS COMFORT BOND FUND</v>
          </cell>
          <cell r="M986" t="str">
            <v>Classic share Distri</v>
          </cell>
          <cell r="N986" t="str">
            <v>D</v>
          </cell>
          <cell r="O986">
            <v>1.1819490333099999E-2</v>
          </cell>
          <cell r="P986" t="str">
            <v>N</v>
          </cell>
          <cell r="Q986" t="str">
            <v>125742</v>
          </cell>
          <cell r="R986" t="str">
            <v>184487</v>
          </cell>
          <cell r="T986" t="str">
            <v>BM BNP PARIBAS COMFORT Bond Fund (Official)</v>
          </cell>
          <cell r="U986" t="str">
            <v>30% Cash Index Euro Short Term Rate (EUR) RI 365 Days + 5% JPM EMBI Global (USD) RI + 60% Bloomberg Euro Aggregate 500MM (EUR) RI + 5% Bloomberg Euro Aggregate High Yield ex-Financials 3% Issuer Constraint (EUR) RI</v>
          </cell>
          <cell r="V986" t="str">
            <v>Official Benchmark</v>
          </cell>
          <cell r="W986" t="str">
            <v>EUR</v>
          </cell>
          <cell r="X986" t="str">
            <v>EUR</v>
          </cell>
          <cell r="Y986">
            <v>44984</v>
          </cell>
          <cell r="Z986">
            <v>38580</v>
          </cell>
          <cell r="AA986" t="str">
            <v>February 2023</v>
          </cell>
          <cell r="AB986">
            <v>86.74</v>
          </cell>
          <cell r="AD986">
            <v>184300411.31</v>
          </cell>
          <cell r="AE986">
            <v>233577114.88</v>
          </cell>
          <cell r="AF986" t="str">
            <v>233577114.88</v>
          </cell>
        </row>
        <row r="987">
          <cell r="F987" t="str">
            <v>LU0233246957</v>
          </cell>
          <cell r="G987" t="str">
            <v>7868</v>
          </cell>
          <cell r="H987" t="str">
            <v>123113</v>
          </cell>
          <cell r="J987" t="str">
            <v>Share</v>
          </cell>
          <cell r="K987" t="str">
            <v>COMEQHD</v>
          </cell>
          <cell r="L987" t="str">
            <v>BNP PARIBAS COMFORT EQUITY DIVIDEND EUROPE</v>
          </cell>
          <cell r="M987" t="str">
            <v>Classic Share</v>
          </cell>
          <cell r="N987" t="str">
            <v>C</v>
          </cell>
          <cell r="O987">
            <v>1.6891452217499998E-2</v>
          </cell>
          <cell r="P987" t="str">
            <v>N</v>
          </cell>
          <cell r="Q987" t="str">
            <v>125744</v>
          </cell>
          <cell r="R987" t="str">
            <v>184559</v>
          </cell>
          <cell r="T987" t="str">
            <v>MSCI EUROPE NET RETURN INDEX (en EUR)</v>
          </cell>
          <cell r="U987" t="str">
            <v>MSCI Europe (NR)</v>
          </cell>
          <cell r="V987" t="str">
            <v>Official Benchmark</v>
          </cell>
          <cell r="W987" t="str">
            <v>EUR</v>
          </cell>
          <cell r="X987" t="str">
            <v>EUR</v>
          </cell>
          <cell r="Y987">
            <v>44984</v>
          </cell>
          <cell r="Z987">
            <v>38656</v>
          </cell>
          <cell r="AA987" t="str">
            <v>February 2023</v>
          </cell>
          <cell r="AB987">
            <v>163.41</v>
          </cell>
          <cell r="AD987">
            <v>78451605.290000007</v>
          </cell>
          <cell r="AE987">
            <v>243262873.38999999</v>
          </cell>
          <cell r="AF987" t="str">
            <v>243262873.39</v>
          </cell>
        </row>
        <row r="988">
          <cell r="F988" t="str">
            <v>LU0233247419</v>
          </cell>
          <cell r="G988" t="str">
            <v>9216</v>
          </cell>
          <cell r="H988" t="str">
            <v>123113</v>
          </cell>
          <cell r="J988" t="str">
            <v>Share</v>
          </cell>
          <cell r="K988" t="str">
            <v>COMEQHD</v>
          </cell>
          <cell r="L988" t="str">
            <v>BNP PARIBAS COMFORT EQUITY DIVIDEND EUROPE</v>
          </cell>
          <cell r="M988" t="str">
            <v>Classic share Distri</v>
          </cell>
          <cell r="N988" t="str">
            <v>D</v>
          </cell>
          <cell r="O988">
            <v>1.6891452217499998E-2</v>
          </cell>
          <cell r="P988" t="str">
            <v>N</v>
          </cell>
          <cell r="Q988" t="str">
            <v>125744</v>
          </cell>
          <cell r="R988" t="str">
            <v>184559</v>
          </cell>
          <cell r="T988" t="str">
            <v>MSCI EUROPE NET RETURN INDEX (en EUR)</v>
          </cell>
          <cell r="U988" t="str">
            <v>MSCI Europe (NR)</v>
          </cell>
          <cell r="V988" t="str">
            <v>Official Benchmark</v>
          </cell>
          <cell r="W988" t="str">
            <v>EUR</v>
          </cell>
          <cell r="X988" t="str">
            <v>EUR</v>
          </cell>
          <cell r="Y988">
            <v>44984</v>
          </cell>
          <cell r="Z988">
            <v>38656</v>
          </cell>
          <cell r="AA988" t="str">
            <v>February 2023</v>
          </cell>
          <cell r="AB988">
            <v>75.62</v>
          </cell>
          <cell r="AD988">
            <v>164811268.09999999</v>
          </cell>
          <cell r="AE988">
            <v>243262873.38999999</v>
          </cell>
          <cell r="AF988" t="str">
            <v>243262873.39</v>
          </cell>
        </row>
        <row r="989">
          <cell r="F989" t="str">
            <v>LU0245286777</v>
          </cell>
          <cell r="G989" t="str">
            <v>4171</v>
          </cell>
          <cell r="H989" t="str">
            <v>15421</v>
          </cell>
          <cell r="J989" t="str">
            <v>Share</v>
          </cell>
          <cell r="K989" t="str">
            <v>ISLAM</v>
          </cell>
          <cell r="L989" t="str">
            <v>BNP PARIBAS ISLAMIC FUND EQUITY OPTIMISER</v>
          </cell>
          <cell r="M989" t="str">
            <v>Classic Share</v>
          </cell>
          <cell r="N989" t="str">
            <v>C</v>
          </cell>
          <cell r="O989">
            <v>1.9692480198499999E-2</v>
          </cell>
          <cell r="P989" t="str">
            <v>N</v>
          </cell>
          <cell r="Q989" t="str">
            <v>141322</v>
          </cell>
          <cell r="R989" t="str">
            <v>194398</v>
          </cell>
          <cell r="T989" t="str">
            <v>Dow Jones Islamic Market Developed Top Cap (NR)</v>
          </cell>
          <cell r="U989" t="str">
            <v>Dow Jones Islamic Developed Markets Top Cap Index</v>
          </cell>
          <cell r="V989" t="str">
            <v>Official Benchmark</v>
          </cell>
          <cell r="W989" t="str">
            <v>USD</v>
          </cell>
          <cell r="X989" t="str">
            <v>USD</v>
          </cell>
          <cell r="Y989">
            <v>44985</v>
          </cell>
          <cell r="Z989">
            <v>38811</v>
          </cell>
          <cell r="AA989" t="str">
            <v>February 2023</v>
          </cell>
          <cell r="AB989">
            <v>2291.3200000000002</v>
          </cell>
          <cell r="AD989">
            <v>43245448.299999997</v>
          </cell>
          <cell r="AE989">
            <v>48512969.950000003</v>
          </cell>
          <cell r="AF989" t="str">
            <v>45745374.776049</v>
          </cell>
        </row>
        <row r="990">
          <cell r="F990" t="str">
            <v>LU0245286934</v>
          </cell>
          <cell r="G990" t="str">
            <v>4172</v>
          </cell>
          <cell r="H990" t="str">
            <v>15421</v>
          </cell>
          <cell r="J990" t="str">
            <v>Share</v>
          </cell>
          <cell r="K990" t="str">
            <v>ISLAM</v>
          </cell>
          <cell r="L990" t="str">
            <v>BNP PARIBAS ISLAMIC FUND EQUITY OPTIMISER</v>
          </cell>
          <cell r="M990" t="str">
            <v>Privilege share</v>
          </cell>
          <cell r="N990" t="str">
            <v>C</v>
          </cell>
          <cell r="O990">
            <v>1.0596296405699999E-2</v>
          </cell>
          <cell r="P990" t="str">
            <v>N</v>
          </cell>
          <cell r="Q990" t="str">
            <v>141322</v>
          </cell>
          <cell r="R990" t="str">
            <v>194398</v>
          </cell>
          <cell r="T990" t="str">
            <v>Dow Jones Islamic Market Developed Top Cap (NR)</v>
          </cell>
          <cell r="U990" t="str">
            <v>Dow Jones Islamic Developed Markets Top Cap Index</v>
          </cell>
          <cell r="V990" t="str">
            <v>Official Benchmark</v>
          </cell>
          <cell r="W990" t="str">
            <v>USD</v>
          </cell>
          <cell r="X990" t="str">
            <v>USD</v>
          </cell>
          <cell r="Y990">
            <v>44985</v>
          </cell>
          <cell r="Z990">
            <v>38811</v>
          </cell>
          <cell r="AA990" t="str">
            <v>February 2023</v>
          </cell>
          <cell r="AB990">
            <v>25715.94</v>
          </cell>
          <cell r="AD990">
            <v>432876.38</v>
          </cell>
          <cell r="AE990">
            <v>48512969.950000003</v>
          </cell>
          <cell r="AF990" t="str">
            <v>45745374.776049</v>
          </cell>
        </row>
        <row r="991">
          <cell r="F991" t="str">
            <v>LU0245287403</v>
          </cell>
          <cell r="G991" t="str">
            <v>4173</v>
          </cell>
          <cell r="H991" t="str">
            <v>15421</v>
          </cell>
          <cell r="J991" t="str">
            <v>Share</v>
          </cell>
          <cell r="K991" t="str">
            <v>ISLAM</v>
          </cell>
          <cell r="L991" t="str">
            <v>BNP PARIBAS ISLAMIC FUND EQUITY OPTIMISER</v>
          </cell>
          <cell r="M991" t="str">
            <v>I share</v>
          </cell>
          <cell r="N991" t="str">
            <v>C</v>
          </cell>
          <cell r="O991">
            <v>8.1256119897000004E-3</v>
          </cell>
          <cell r="P991" t="str">
            <v>N</v>
          </cell>
          <cell r="Q991" t="str">
            <v>141322</v>
          </cell>
          <cell r="R991" t="str">
            <v>194398</v>
          </cell>
          <cell r="T991" t="str">
            <v>Dow Jones Islamic Market Developed Top Cap (NR)</v>
          </cell>
          <cell r="U991" t="str">
            <v>Dow Jones Islamic Developed Markets Top Cap Index</v>
          </cell>
          <cell r="V991" t="str">
            <v>Official Benchmark</v>
          </cell>
          <cell r="W991" t="str">
            <v>USD</v>
          </cell>
          <cell r="X991" t="str">
            <v>USD</v>
          </cell>
          <cell r="Y991">
            <v>44985</v>
          </cell>
          <cell r="Z991">
            <v>38811</v>
          </cell>
          <cell r="AA991" t="str">
            <v>February 2023</v>
          </cell>
          <cell r="AB991">
            <v>272074.90999999997</v>
          </cell>
          <cell r="AD991">
            <v>4288172.63</v>
          </cell>
          <cell r="AE991">
            <v>48512969.950000003</v>
          </cell>
          <cell r="AF991" t="str">
            <v>45745374.776049</v>
          </cell>
        </row>
        <row r="992">
          <cell r="F992" t="str">
            <v>LU0249332452</v>
          </cell>
          <cell r="G992" t="str">
            <v>4135</v>
          </cell>
          <cell r="H992" t="str">
            <v>16669</v>
          </cell>
          <cell r="J992" t="str">
            <v>Share</v>
          </cell>
          <cell r="K992" t="str">
            <v>PARWIL</v>
          </cell>
          <cell r="L992" t="str">
            <v>BNP Paribas Funds Global Inflation-Linked Bond</v>
          </cell>
          <cell r="M992" t="str">
            <v>Classic share Distri</v>
          </cell>
          <cell r="N992" t="str">
            <v>D</v>
          </cell>
          <cell r="O992">
            <v>9.9007331607000003E-3</v>
          </cell>
          <cell r="P992" t="str">
            <v>N</v>
          </cell>
          <cell r="Q992" t="str">
            <v>169553</v>
          </cell>
          <cell r="R992" t="str">
            <v>192324</v>
          </cell>
          <cell r="T992" t="str">
            <v>Bloomberg BARCLAYS WLD GVT Infl LINKED ALL MAT (EUR HD)</v>
          </cell>
          <cell r="U992" t="str">
            <v>Barclays World Govt ILB Index (hedged in EUR) (EUR) RI</v>
          </cell>
          <cell r="V992" t="str">
            <v>Official Benchmark</v>
          </cell>
          <cell r="W992" t="str">
            <v>EUR</v>
          </cell>
          <cell r="X992" t="str">
            <v>EUR</v>
          </cell>
          <cell r="Y992">
            <v>44985</v>
          </cell>
          <cell r="Z992">
            <v>38923</v>
          </cell>
          <cell r="AA992" t="str">
            <v>February 2023</v>
          </cell>
          <cell r="AB992">
            <v>122.89</v>
          </cell>
          <cell r="AD992">
            <v>10928423.32</v>
          </cell>
          <cell r="AE992">
            <v>524245765.20999998</v>
          </cell>
          <cell r="AF992" t="str">
            <v>524245765.21</v>
          </cell>
        </row>
        <row r="993">
          <cell r="F993" t="str">
            <v>LU0249332619</v>
          </cell>
          <cell r="G993" t="str">
            <v>4134</v>
          </cell>
          <cell r="H993" t="str">
            <v>16669</v>
          </cell>
          <cell r="J993" t="str">
            <v>Share</v>
          </cell>
          <cell r="K993" t="str">
            <v>PARWIL</v>
          </cell>
          <cell r="L993" t="str">
            <v>BNP Paribas Funds Global Inflation-Linked Bond</v>
          </cell>
          <cell r="M993" t="str">
            <v>Classic Share</v>
          </cell>
          <cell r="N993" t="str">
            <v>C</v>
          </cell>
          <cell r="O993">
            <v>9.9007331607000003E-3</v>
          </cell>
          <cell r="P993" t="str">
            <v>N</v>
          </cell>
          <cell r="Q993" t="str">
            <v>169553</v>
          </cell>
          <cell r="R993" t="str">
            <v>192324</v>
          </cell>
          <cell r="T993" t="str">
            <v>Bloomberg BARCLAYS WLD GVT Infl LINKED ALL MAT (EUR HD)</v>
          </cell>
          <cell r="U993" t="str">
            <v>Barclays World Govt ILB Index (hedged in EUR) (EUR) RI</v>
          </cell>
          <cell r="V993" t="str">
            <v>Official Benchmark</v>
          </cell>
          <cell r="W993" t="str">
            <v>EUR</v>
          </cell>
          <cell r="X993" t="str">
            <v>EUR</v>
          </cell>
          <cell r="Y993">
            <v>44985</v>
          </cell>
          <cell r="Z993">
            <v>38923</v>
          </cell>
          <cell r="AA993" t="str">
            <v>February 2023</v>
          </cell>
          <cell r="AB993">
            <v>135.4</v>
          </cell>
          <cell r="AD993">
            <v>61466989.460000001</v>
          </cell>
          <cell r="AE993">
            <v>524245765.20999998</v>
          </cell>
          <cell r="AF993" t="str">
            <v>524245765.21</v>
          </cell>
        </row>
        <row r="994">
          <cell r="F994" t="str">
            <v>LU0249333690</v>
          </cell>
          <cell r="G994" t="str">
            <v>4136</v>
          </cell>
          <cell r="H994" t="str">
            <v>16669</v>
          </cell>
          <cell r="J994" t="str">
            <v>Share</v>
          </cell>
          <cell r="K994" t="str">
            <v>PARWIL</v>
          </cell>
          <cell r="L994" t="str">
            <v>BNP Paribas Funds Global Inflation-Linked Bond</v>
          </cell>
          <cell r="M994" t="str">
            <v>Type N</v>
          </cell>
          <cell r="N994" t="str">
            <v>C</v>
          </cell>
          <cell r="O994">
            <v>1.49448316357E-2</v>
          </cell>
          <cell r="P994" t="str">
            <v>N</v>
          </cell>
          <cell r="Q994" t="str">
            <v>169553</v>
          </cell>
          <cell r="R994" t="str">
            <v>192324</v>
          </cell>
          <cell r="T994" t="str">
            <v>Bloomberg BARCLAYS WLD GVT Infl LINKED ALL MAT (EUR HD)</v>
          </cell>
          <cell r="U994" t="str">
            <v>Barclays World Govt ILB Index (hedged in EUR) (EUR) RI</v>
          </cell>
          <cell r="V994" t="str">
            <v>Official Benchmark</v>
          </cell>
          <cell r="W994" t="str">
            <v>EUR</v>
          </cell>
          <cell r="X994" t="str">
            <v>EUR</v>
          </cell>
          <cell r="Y994">
            <v>44985</v>
          </cell>
          <cell r="Z994">
            <v>38923</v>
          </cell>
          <cell r="AA994" t="str">
            <v>February 2023</v>
          </cell>
          <cell r="AB994">
            <v>124.89</v>
          </cell>
          <cell r="AD994">
            <v>8185778.4100000001</v>
          </cell>
          <cell r="AE994">
            <v>524245765.20999998</v>
          </cell>
          <cell r="AF994" t="str">
            <v>524245765.21</v>
          </cell>
        </row>
        <row r="995">
          <cell r="F995" t="str">
            <v>LU0249356808</v>
          </cell>
          <cell r="G995" t="str">
            <v>4139</v>
          </cell>
          <cell r="H995" t="str">
            <v>16669</v>
          </cell>
          <cell r="J995" t="str">
            <v>Share</v>
          </cell>
          <cell r="K995" t="str">
            <v>PARWIL</v>
          </cell>
          <cell r="L995" t="str">
            <v>BNP Paribas Funds Global Inflation-Linked Bond</v>
          </cell>
          <cell r="M995" t="str">
            <v>I share</v>
          </cell>
          <cell r="N995" t="str">
            <v>C</v>
          </cell>
          <cell r="O995">
            <v>4.2841022308000003E-3</v>
          </cell>
          <cell r="P995" t="str">
            <v>N</v>
          </cell>
          <cell r="Q995" t="str">
            <v>169553</v>
          </cell>
          <cell r="R995" t="str">
            <v>192324</v>
          </cell>
          <cell r="T995" t="str">
            <v>Bloomberg BARCLAYS WLD GVT Infl LINKED ALL MAT (EUR HD)</v>
          </cell>
          <cell r="U995" t="str">
            <v>Barclays World Govt ILB Index (hedged in EUR) (EUR) RI</v>
          </cell>
          <cell r="V995" t="str">
            <v>Official Benchmark</v>
          </cell>
          <cell r="W995" t="str">
            <v>EUR</v>
          </cell>
          <cell r="X995" t="str">
            <v>EUR</v>
          </cell>
          <cell r="Y995">
            <v>44985</v>
          </cell>
          <cell r="Z995">
            <v>38923</v>
          </cell>
          <cell r="AA995" t="str">
            <v>February 2023</v>
          </cell>
          <cell r="AB995">
            <v>149.57</v>
          </cell>
          <cell r="AD995">
            <v>39141842.460000001</v>
          </cell>
          <cell r="AE995">
            <v>524245765.20999998</v>
          </cell>
          <cell r="AF995" t="str">
            <v>524245765.21</v>
          </cell>
        </row>
        <row r="996">
          <cell r="F996" t="str">
            <v>LU0249367086</v>
          </cell>
          <cell r="G996" t="str">
            <v>4138</v>
          </cell>
          <cell r="H996" t="str">
            <v>16669</v>
          </cell>
          <cell r="J996" t="str">
            <v>Share</v>
          </cell>
          <cell r="K996" t="str">
            <v>PARWIL</v>
          </cell>
          <cell r="L996" t="str">
            <v>BNP Paribas Funds Global Inflation-Linked Bond</v>
          </cell>
          <cell r="M996" t="str">
            <v>Privilege share</v>
          </cell>
          <cell r="N996" t="str">
            <v>C</v>
          </cell>
          <cell r="O996">
            <v>5.9690636611000004E-3</v>
          </cell>
          <cell r="P996" t="str">
            <v>N</v>
          </cell>
          <cell r="Q996" t="str">
            <v>169553</v>
          </cell>
          <cell r="R996" t="str">
            <v>192324</v>
          </cell>
          <cell r="T996" t="str">
            <v>Bloomberg BARCLAYS WLD GVT Infl LINKED ALL MAT (EUR HD)</v>
          </cell>
          <cell r="U996" t="str">
            <v>Barclays World Govt ILB Index (hedged in EUR) (EUR) RI</v>
          </cell>
          <cell r="V996" t="str">
            <v>Official Benchmark</v>
          </cell>
          <cell r="W996" t="str">
            <v>EUR</v>
          </cell>
          <cell r="X996" t="str">
            <v>EUR</v>
          </cell>
          <cell r="Y996">
            <v>44985</v>
          </cell>
          <cell r="Z996">
            <v>38923</v>
          </cell>
          <cell r="AA996" t="str">
            <v>February 2023</v>
          </cell>
          <cell r="AB996">
            <v>115.79</v>
          </cell>
          <cell r="AD996">
            <v>3906.98</v>
          </cell>
          <cell r="AE996">
            <v>524245765.20999998</v>
          </cell>
          <cell r="AF996" t="str">
            <v>524245765.21</v>
          </cell>
        </row>
        <row r="997">
          <cell r="F997" t="str">
            <v>LU0251806666</v>
          </cell>
          <cell r="G997" t="str">
            <v>23634</v>
          </cell>
          <cell r="H997" t="str">
            <v>139100</v>
          </cell>
          <cell r="J997" t="str">
            <v>Share</v>
          </cell>
          <cell r="K997" t="str">
            <v>PEUSSMC</v>
          </cell>
          <cell r="L997" t="str">
            <v>BNP Paribas Funds US Small Cap</v>
          </cell>
          <cell r="M997" t="str">
            <v>Hedged EUR</v>
          </cell>
          <cell r="N997" t="str">
            <v>C</v>
          </cell>
          <cell r="O997">
            <v>2.2448580560899999E-2</v>
          </cell>
          <cell r="P997" t="str">
            <v>Y</v>
          </cell>
          <cell r="Q997" t="str">
            <v>118551</v>
          </cell>
          <cell r="R997" t="str">
            <v>181702</v>
          </cell>
          <cell r="T997" t="str">
            <v>Russell 2000 (RI) Hedged EUR</v>
          </cell>
          <cell r="U997" t="str">
            <v>Russell 2000 (Hedged in EUR) (RI)</v>
          </cell>
          <cell r="V997" t="str">
            <v>Official Benchmark</v>
          </cell>
          <cell r="W997" t="str">
            <v>EUR</v>
          </cell>
          <cell r="X997" t="str">
            <v>USD</v>
          </cell>
          <cell r="Y997">
            <v>44985</v>
          </cell>
          <cell r="Z997">
            <v>40739</v>
          </cell>
          <cell r="AA997" t="str">
            <v>February 2023</v>
          </cell>
          <cell r="AB997">
            <v>227.17</v>
          </cell>
          <cell r="AD997">
            <v>74917968.769999996</v>
          </cell>
          <cell r="AE997">
            <v>863516841.73000002</v>
          </cell>
          <cell r="AF997" t="str">
            <v>814254447.647336</v>
          </cell>
        </row>
        <row r="998">
          <cell r="F998" t="str">
            <v>LU0251807045</v>
          </cell>
          <cell r="G998" t="str">
            <v>27339</v>
          </cell>
          <cell r="H998" t="str">
            <v>147775</v>
          </cell>
          <cell r="J998" t="str">
            <v>Share</v>
          </cell>
          <cell r="K998" t="str">
            <v>PUMIC</v>
          </cell>
          <cell r="L998" t="str">
            <v>BNP Paribas Funds US Mid Cap</v>
          </cell>
          <cell r="M998" t="str">
            <v>Classic EUR</v>
          </cell>
          <cell r="N998" t="str">
            <v>C</v>
          </cell>
          <cell r="O998">
            <v>2.2448569108599999E-2</v>
          </cell>
          <cell r="P998" t="str">
            <v>N</v>
          </cell>
          <cell r="Q998" t="str">
            <v>149178</v>
          </cell>
          <cell r="R998" t="str">
            <v>192680</v>
          </cell>
          <cell r="T998" t="str">
            <v>Russell Midcap (RI)</v>
          </cell>
          <cell r="U998" t="str">
            <v>Russell MidCap (RI)</v>
          </cell>
          <cell r="V998" t="str">
            <v>Official Benchmark</v>
          </cell>
          <cell r="W998" t="str">
            <v>EUR</v>
          </cell>
          <cell r="X998" t="str">
            <v>USD</v>
          </cell>
          <cell r="Y998">
            <v>44985</v>
          </cell>
          <cell r="Z998">
            <v>38748</v>
          </cell>
          <cell r="AA998" t="str">
            <v>February 2023</v>
          </cell>
          <cell r="AB998">
            <v>283.17</v>
          </cell>
          <cell r="AD998">
            <v>11633428.689999999</v>
          </cell>
          <cell r="AE998">
            <v>79888997.780000001</v>
          </cell>
          <cell r="AF998" t="str">
            <v>75331445.3371051</v>
          </cell>
        </row>
        <row r="999">
          <cell r="F999" t="str">
            <v>LU0251807987</v>
          </cell>
          <cell r="G999" t="str">
            <v>27333</v>
          </cell>
          <cell r="H999" t="str">
            <v>147767</v>
          </cell>
          <cell r="J999" t="str">
            <v>Share</v>
          </cell>
          <cell r="K999" t="str">
            <v>JSCF</v>
          </cell>
          <cell r="L999" t="str">
            <v>BNP Paribas Funds Japan Small Cap EUR</v>
          </cell>
          <cell r="M999" t="str">
            <v>Classic EUR</v>
          </cell>
          <cell r="N999" t="str">
            <v>C</v>
          </cell>
          <cell r="O999">
            <v>2.3983658231700001E-2</v>
          </cell>
          <cell r="P999" t="str">
            <v>N</v>
          </cell>
          <cell r="Q999" t="str">
            <v>157633</v>
          </cell>
          <cell r="R999" t="str">
            <v>192369</v>
          </cell>
          <cell r="T999" t="str">
            <v>RUSSELL/NOMURA SMALL CAP (RI)</v>
          </cell>
          <cell r="U999" t="str">
            <v>Russell Nomura Small Caps (RI)</v>
          </cell>
          <cell r="V999" t="str">
            <v>Official Benchmark</v>
          </cell>
          <cell r="W999" t="str">
            <v>EUR</v>
          </cell>
          <cell r="X999" t="str">
            <v>JPY</v>
          </cell>
          <cell r="Y999">
            <v>44985</v>
          </cell>
          <cell r="Z999">
            <v>35342</v>
          </cell>
          <cell r="AA999" t="str">
            <v>February 2023</v>
          </cell>
          <cell r="AB999">
            <v>99.28</v>
          </cell>
          <cell r="AD999">
            <v>40543930.869999997</v>
          </cell>
          <cell r="AE999">
            <v>91915855591.149994</v>
          </cell>
          <cell r="AF999" t="str">
            <v>636289602.501647</v>
          </cell>
        </row>
        <row r="1000">
          <cell r="F1000" t="str">
            <v>LU0251809090</v>
          </cell>
          <cell r="G1000" t="str">
            <v>27331</v>
          </cell>
          <cell r="H1000" t="str">
            <v>147758</v>
          </cell>
          <cell r="J1000" t="str">
            <v>Share</v>
          </cell>
          <cell r="K1000" t="str">
            <v>PVJP</v>
          </cell>
          <cell r="L1000" t="str">
            <v>BNP Paribas Funds Japan Equity EUR</v>
          </cell>
          <cell r="M1000" t="str">
            <v>Classic EUR</v>
          </cell>
          <cell r="N1000" t="str">
            <v>C</v>
          </cell>
          <cell r="O1000">
            <v>1.9895380165E-2</v>
          </cell>
          <cell r="P1000" t="str">
            <v>N</v>
          </cell>
          <cell r="Q1000" t="str">
            <v>153320</v>
          </cell>
          <cell r="R1000" t="str">
            <v>190857</v>
          </cell>
          <cell r="T1000" t="str">
            <v>TOPIX (RI)</v>
          </cell>
          <cell r="U1000" t="str">
            <v>Topix (RI)</v>
          </cell>
          <cell r="V1000" t="str">
            <v>Official Benchmark</v>
          </cell>
          <cell r="W1000" t="str">
            <v>EUR</v>
          </cell>
          <cell r="X1000" t="str">
            <v>JPY</v>
          </cell>
          <cell r="Y1000">
            <v>44985</v>
          </cell>
          <cell r="Z1000">
            <v>33238</v>
          </cell>
          <cell r="AA1000" t="str">
            <v>February 2023</v>
          </cell>
          <cell r="AB1000">
            <v>45.2</v>
          </cell>
          <cell r="AD1000">
            <v>6969521.0899999999</v>
          </cell>
          <cell r="AE1000">
            <v>22561572207.200001</v>
          </cell>
          <cell r="AF1000" t="str">
            <v>156182997.146726</v>
          </cell>
        </row>
        <row r="1001">
          <cell r="F1001" t="str">
            <v>LU0265266980</v>
          </cell>
          <cell r="G1001" t="str">
            <v>4607</v>
          </cell>
          <cell r="H1001" t="str">
            <v>18311</v>
          </cell>
          <cell r="J1001" t="str">
            <v>Share</v>
          </cell>
          <cell r="K1001" t="str">
            <v>PVBR</v>
          </cell>
          <cell r="L1001" t="str">
            <v>BNP Paribas Funds Brazil Equity</v>
          </cell>
          <cell r="M1001" t="str">
            <v>Classic Share</v>
          </cell>
          <cell r="N1001" t="str">
            <v>C</v>
          </cell>
          <cell r="O1001">
            <v>2.2451450504699998E-2</v>
          </cell>
          <cell r="P1001" t="str">
            <v>N</v>
          </cell>
          <cell r="Q1001" t="str">
            <v>169554</v>
          </cell>
          <cell r="R1001" t="str">
            <v>190758</v>
          </cell>
          <cell r="T1001" t="str">
            <v>MSCI BRAZIL 10/40  $ (NR)</v>
          </cell>
          <cell r="U1001" t="str">
            <v>MSCI Brazil 10/40 (NR)</v>
          </cell>
          <cell r="V1001" t="str">
            <v>Official Benchmark</v>
          </cell>
          <cell r="W1001" t="str">
            <v>USD</v>
          </cell>
          <cell r="X1001" t="str">
            <v>USD</v>
          </cell>
          <cell r="Y1001">
            <v>44985</v>
          </cell>
          <cell r="Z1001">
            <v>39062</v>
          </cell>
          <cell r="AA1001" t="str">
            <v>February 2023</v>
          </cell>
          <cell r="AB1001">
            <v>76.739999999999995</v>
          </cell>
          <cell r="AD1001">
            <v>68732292.400000006</v>
          </cell>
          <cell r="AE1001">
            <v>76440792.790000007</v>
          </cell>
          <cell r="AF1001" t="str">
            <v>72079955.4832626</v>
          </cell>
        </row>
        <row r="1002">
          <cell r="F1002" t="str">
            <v>LU0265267285</v>
          </cell>
          <cell r="G1002" t="str">
            <v>4608</v>
          </cell>
          <cell r="H1002" t="str">
            <v>18311</v>
          </cell>
          <cell r="J1002" t="str">
            <v>Share</v>
          </cell>
          <cell r="K1002" t="str">
            <v>PVBR</v>
          </cell>
          <cell r="L1002" t="str">
            <v>BNP Paribas Funds Brazil Equity</v>
          </cell>
          <cell r="M1002" t="str">
            <v>Classic share Distri</v>
          </cell>
          <cell r="N1002" t="str">
            <v>D</v>
          </cell>
          <cell r="O1002">
            <v>2.2451450504699998E-2</v>
          </cell>
          <cell r="P1002" t="str">
            <v>N</v>
          </cell>
          <cell r="Q1002" t="str">
            <v>169554</v>
          </cell>
          <cell r="R1002" t="str">
            <v>190758</v>
          </cell>
          <cell r="T1002" t="str">
            <v>MSCI BRAZIL 10/40  $ (NR)</v>
          </cell>
          <cell r="U1002" t="str">
            <v>MSCI Brazil 10/40 (NR)</v>
          </cell>
          <cell r="V1002" t="str">
            <v>Official Benchmark</v>
          </cell>
          <cell r="W1002" t="str">
            <v>USD</v>
          </cell>
          <cell r="X1002" t="str">
            <v>USD</v>
          </cell>
          <cell r="Y1002">
            <v>44985</v>
          </cell>
          <cell r="Z1002">
            <v>39062</v>
          </cell>
          <cell r="AA1002" t="str">
            <v>February 2023</v>
          </cell>
          <cell r="AB1002">
            <v>45.48</v>
          </cell>
          <cell r="AD1002">
            <v>2216844.98</v>
          </cell>
          <cell r="AE1002">
            <v>76440792.790000007</v>
          </cell>
          <cell r="AF1002" t="str">
            <v>72079955.4832626</v>
          </cell>
        </row>
        <row r="1003">
          <cell r="F1003" t="str">
            <v>LU0265267954</v>
          </cell>
          <cell r="G1003" t="str">
            <v>4610</v>
          </cell>
          <cell r="H1003" t="str">
            <v>18311</v>
          </cell>
          <cell r="J1003" t="str">
            <v>Share</v>
          </cell>
          <cell r="K1003" t="str">
            <v>PVBR</v>
          </cell>
          <cell r="L1003" t="str">
            <v>BNP Paribas Funds Brazil Equity</v>
          </cell>
          <cell r="M1003" t="str">
            <v>Type N</v>
          </cell>
          <cell r="N1003" t="str">
            <v>C</v>
          </cell>
          <cell r="O1003">
            <v>3.00600411007E-2</v>
          </cell>
          <cell r="P1003" t="str">
            <v>N</v>
          </cell>
          <cell r="Q1003" t="str">
            <v>169554</v>
          </cell>
          <cell r="R1003" t="str">
            <v>190758</v>
          </cell>
          <cell r="T1003" t="str">
            <v>MSCI BRAZIL 10/40  $ (NR)</v>
          </cell>
          <cell r="U1003" t="str">
            <v>MSCI Brazil 10/40 (NR)</v>
          </cell>
          <cell r="V1003" t="str">
            <v>Official Benchmark</v>
          </cell>
          <cell r="W1003" t="str">
            <v>USD</v>
          </cell>
          <cell r="X1003" t="str">
            <v>USD</v>
          </cell>
          <cell r="Y1003">
            <v>44985</v>
          </cell>
          <cell r="Z1003">
            <v>39063</v>
          </cell>
          <cell r="AA1003" t="str">
            <v>February 2023</v>
          </cell>
          <cell r="AB1003">
            <v>67.98</v>
          </cell>
          <cell r="AD1003">
            <v>1526193.65</v>
          </cell>
          <cell r="AE1003">
            <v>76440792.790000007</v>
          </cell>
          <cell r="AF1003" t="str">
            <v>72079955.4832626</v>
          </cell>
        </row>
        <row r="1004">
          <cell r="F1004" t="str">
            <v>LU0265277243</v>
          </cell>
          <cell r="G1004" t="str">
            <v>4626</v>
          </cell>
          <cell r="H1004" t="str">
            <v>18314</v>
          </cell>
          <cell r="J1004" t="str">
            <v>Share</v>
          </cell>
          <cell r="K1004" t="str">
            <v>COSUD</v>
          </cell>
          <cell r="L1004" t="str">
            <v>BNP Paribas Funds Sustainable Euro Corporate Bond</v>
          </cell>
          <cell r="M1004" t="str">
            <v>Share X</v>
          </cell>
          <cell r="N1004" t="str">
            <v>C</v>
          </cell>
          <cell r="O1004">
            <v>1.7967113625E-3</v>
          </cell>
          <cell r="P1004" t="str">
            <v>N</v>
          </cell>
          <cell r="Q1004" t="str">
            <v>169538</v>
          </cell>
          <cell r="R1004" t="str">
            <v>192380</v>
          </cell>
          <cell r="T1004" t="str">
            <v>Bloomberg BARCLAYS CAPITAL EURO Agg CORP. INDEX (TR)</v>
          </cell>
          <cell r="U1004" t="str">
            <v>Bloomberg Barclays Euro Aggregate Corporate (RI)</v>
          </cell>
          <cell r="V1004" t="str">
            <v>Official Benchmark</v>
          </cell>
          <cell r="W1004" t="str">
            <v>EUR</v>
          </cell>
          <cell r="X1004" t="str">
            <v>EUR</v>
          </cell>
          <cell r="Y1004">
            <v>44985</v>
          </cell>
          <cell r="Z1004">
            <v>40549</v>
          </cell>
          <cell r="AA1004" t="str">
            <v>February 2023</v>
          </cell>
          <cell r="AB1004">
            <v>125.96</v>
          </cell>
          <cell r="AD1004">
            <v>897655966.97000003</v>
          </cell>
          <cell r="AE1004">
            <v>1615535531.3800001</v>
          </cell>
          <cell r="AF1004" t="str">
            <v>1615535531.38</v>
          </cell>
        </row>
        <row r="1005">
          <cell r="F1005" t="str">
            <v>LU0265288877</v>
          </cell>
          <cell r="G1005" t="str">
            <v>4622</v>
          </cell>
          <cell r="H1005" t="str">
            <v>18314</v>
          </cell>
          <cell r="J1005" t="str">
            <v>Share</v>
          </cell>
          <cell r="K1005" t="str">
            <v>COSUD</v>
          </cell>
          <cell r="L1005" t="str">
            <v>BNP Paribas Funds Sustainable Euro Corporate Bond</v>
          </cell>
          <cell r="M1005" t="str">
            <v>Classic Share</v>
          </cell>
          <cell r="N1005" t="str">
            <v>C</v>
          </cell>
          <cell r="O1005">
            <v>1.12621881056E-2</v>
          </cell>
          <cell r="P1005" t="str">
            <v>N</v>
          </cell>
          <cell r="Q1005" t="str">
            <v>169538</v>
          </cell>
          <cell r="R1005" t="str">
            <v>192380</v>
          </cell>
          <cell r="T1005" t="str">
            <v>Bloomberg BARCLAYS CAPITAL EURO Agg CORP. INDEX (TR)</v>
          </cell>
          <cell r="U1005" t="str">
            <v>Bloomberg Barclays Euro Aggregate Corporate (RI)</v>
          </cell>
          <cell r="V1005" t="str">
            <v>Official Benchmark</v>
          </cell>
          <cell r="W1005" t="str">
            <v>EUR</v>
          </cell>
          <cell r="X1005" t="str">
            <v>EUR</v>
          </cell>
          <cell r="Y1005">
            <v>44985</v>
          </cell>
          <cell r="Z1005">
            <v>39070</v>
          </cell>
          <cell r="AA1005" t="str">
            <v>February 2023</v>
          </cell>
          <cell r="AB1005">
            <v>25.96</v>
          </cell>
          <cell r="AD1005">
            <v>62590402.640000001</v>
          </cell>
          <cell r="AE1005">
            <v>1615535531.3800001</v>
          </cell>
          <cell r="AF1005" t="str">
            <v>1615535531.38</v>
          </cell>
        </row>
        <row r="1006">
          <cell r="F1006" t="str">
            <v>LU0265288950</v>
          </cell>
          <cell r="G1006" t="str">
            <v>4623</v>
          </cell>
          <cell r="H1006" t="str">
            <v>18314</v>
          </cell>
          <cell r="J1006" t="str">
            <v>Share</v>
          </cell>
          <cell r="K1006" t="str">
            <v>COSUD</v>
          </cell>
          <cell r="L1006" t="str">
            <v>BNP Paribas Funds Sustainable Euro Corporate Bond</v>
          </cell>
          <cell r="M1006" t="str">
            <v>Classic share Distri</v>
          </cell>
          <cell r="N1006" t="str">
            <v>D</v>
          </cell>
          <cell r="O1006">
            <v>1.12621881056E-2</v>
          </cell>
          <cell r="P1006" t="str">
            <v>N</v>
          </cell>
          <cell r="Q1006" t="str">
            <v>169538</v>
          </cell>
          <cell r="R1006" t="str">
            <v>192380</v>
          </cell>
          <cell r="T1006" t="str">
            <v>Bloomberg BARCLAYS CAPITAL EURO Agg CORP. INDEX (TR)</v>
          </cell>
          <cell r="U1006" t="str">
            <v>Bloomberg Barclays Euro Aggregate Corporate (RI)</v>
          </cell>
          <cell r="V1006" t="str">
            <v>Official Benchmark</v>
          </cell>
          <cell r="W1006" t="str">
            <v>EUR</v>
          </cell>
          <cell r="X1006" t="str">
            <v>EUR</v>
          </cell>
          <cell r="Y1006">
            <v>44985</v>
          </cell>
          <cell r="Z1006">
            <v>39070</v>
          </cell>
          <cell r="AA1006" t="str">
            <v>February 2023</v>
          </cell>
          <cell r="AB1006">
            <v>46.68</v>
          </cell>
          <cell r="AD1006">
            <v>38128315.329999998</v>
          </cell>
          <cell r="AE1006">
            <v>1615535531.3800001</v>
          </cell>
          <cell r="AF1006" t="str">
            <v>1615535531.38</v>
          </cell>
        </row>
        <row r="1007">
          <cell r="F1007" t="str">
            <v>LU0265289339</v>
          </cell>
          <cell r="G1007" t="str">
            <v>4625</v>
          </cell>
          <cell r="H1007" t="str">
            <v>18314</v>
          </cell>
          <cell r="J1007" t="str">
            <v>Share</v>
          </cell>
          <cell r="K1007" t="str">
            <v>COSUD</v>
          </cell>
          <cell r="L1007" t="str">
            <v>BNP Paribas Funds Sustainable Euro Corporate Bond</v>
          </cell>
          <cell r="M1007" t="str">
            <v>Type N</v>
          </cell>
          <cell r="N1007" t="str">
            <v>C</v>
          </cell>
          <cell r="O1007">
            <v>1.6245770695600001E-2</v>
          </cell>
          <cell r="P1007" t="str">
            <v>N</v>
          </cell>
          <cell r="Q1007" t="str">
            <v>169538</v>
          </cell>
          <cell r="R1007" t="str">
            <v>192380</v>
          </cell>
          <cell r="T1007" t="str">
            <v>Bloomberg BARCLAYS CAPITAL EURO Agg CORP. INDEX (TR)</v>
          </cell>
          <cell r="U1007" t="str">
            <v>Bloomberg Barclays Euro Aggregate Corporate (RI)</v>
          </cell>
          <cell r="V1007" t="str">
            <v>Official Benchmark</v>
          </cell>
          <cell r="W1007" t="str">
            <v>EUR</v>
          </cell>
          <cell r="X1007" t="str">
            <v>EUR</v>
          </cell>
          <cell r="Y1007">
            <v>44985</v>
          </cell>
          <cell r="Z1007">
            <v>39070</v>
          </cell>
          <cell r="AA1007" t="str">
            <v>February 2023</v>
          </cell>
          <cell r="AB1007">
            <v>120.17</v>
          </cell>
          <cell r="AD1007">
            <v>4796992.78</v>
          </cell>
          <cell r="AE1007">
            <v>1615535531.3800001</v>
          </cell>
          <cell r="AF1007" t="str">
            <v>1615535531.38</v>
          </cell>
        </row>
        <row r="1008">
          <cell r="F1008" t="str">
            <v>LU0265291152</v>
          </cell>
          <cell r="G1008" t="str">
            <v>25350</v>
          </cell>
          <cell r="H1008" t="str">
            <v>142639</v>
          </cell>
          <cell r="J1008" t="str">
            <v>Share</v>
          </cell>
          <cell r="K1008" t="str">
            <v>PGCB</v>
          </cell>
          <cell r="L1008" t="str">
            <v>BNP Paribas Funds Sustainable Global Corporate Bond</v>
          </cell>
          <cell r="M1008" t="str">
            <v>Hedged EUR</v>
          </cell>
          <cell r="N1008" t="str">
            <v>C</v>
          </cell>
          <cell r="O1008">
            <v>1.0381741719E-2</v>
          </cell>
          <cell r="P1008" t="str">
            <v>Y</v>
          </cell>
          <cell r="Q1008" t="str">
            <v>154591</v>
          </cell>
          <cell r="R1008" t="str">
            <v>192357</v>
          </cell>
          <cell r="T1008" t="str">
            <v>BENCHMARK PARVEST BOND WORLD CORPORATE H-EUR</v>
          </cell>
          <cell r="U1008" t="str">
            <v>50% Bloomberg Barclays US Aggregate Corporate (Hedged in EUR) RI + 50% Bloomberg Barclays Euro Aggregate Corporate (Hedged in EUR) RI</v>
          </cell>
          <cell r="V1008" t="str">
            <v>Official Benchmark</v>
          </cell>
          <cell r="W1008" t="str">
            <v>EUR</v>
          </cell>
          <cell r="X1008" t="str">
            <v>USD</v>
          </cell>
          <cell r="Y1008">
            <v>44985</v>
          </cell>
          <cell r="Z1008">
            <v>41694</v>
          </cell>
          <cell r="AA1008" t="str">
            <v>February 2023</v>
          </cell>
          <cell r="AB1008">
            <v>97.16</v>
          </cell>
          <cell r="AD1008">
            <v>15234427.65</v>
          </cell>
          <cell r="AE1008">
            <v>509546417.72000003</v>
          </cell>
          <cell r="AF1008" t="str">
            <v>480477527.317303</v>
          </cell>
        </row>
        <row r="1009">
          <cell r="F1009" t="str">
            <v>LU0265291665</v>
          </cell>
          <cell r="G1009" t="str">
            <v>4613</v>
          </cell>
          <cell r="H1009" t="str">
            <v>18312</v>
          </cell>
          <cell r="J1009" t="str">
            <v>Share</v>
          </cell>
          <cell r="K1009" t="str">
            <v>ESCB</v>
          </cell>
          <cell r="L1009" t="str">
            <v>BNP Paribas Funds Europe Small Cap Convertible</v>
          </cell>
          <cell r="M1009" t="str">
            <v>Classic Share</v>
          </cell>
          <cell r="N1009" t="str">
            <v>C</v>
          </cell>
          <cell r="O1009">
            <v>1.6331535679399999E-2</v>
          </cell>
          <cell r="P1009" t="str">
            <v>N</v>
          </cell>
          <cell r="Q1009" t="str">
            <v>169539</v>
          </cell>
          <cell r="R1009" t="str">
            <v>192326</v>
          </cell>
          <cell r="T1009" t="str">
            <v>Thomson Reuters CB EUROPE (RI)</v>
          </cell>
          <cell r="U1009" t="str">
            <v>Refinitiv Convertible Europe (EUR) RI</v>
          </cell>
          <cell r="V1009" t="str">
            <v>Official Benchmark</v>
          </cell>
          <cell r="W1009" t="str">
            <v>EUR</v>
          </cell>
          <cell r="X1009" t="str">
            <v>EUR</v>
          </cell>
          <cell r="Y1009">
            <v>44985</v>
          </cell>
          <cell r="Z1009">
            <v>39062</v>
          </cell>
          <cell r="AA1009" t="str">
            <v>February 2023</v>
          </cell>
          <cell r="AB1009">
            <v>180.24</v>
          </cell>
          <cell r="AD1009">
            <v>134712609.94</v>
          </cell>
          <cell r="AE1009">
            <v>282598200.76999998</v>
          </cell>
          <cell r="AF1009" t="str">
            <v>282598200.77</v>
          </cell>
        </row>
        <row r="1010">
          <cell r="F1010" t="str">
            <v>LU0265291822</v>
          </cell>
          <cell r="G1010" t="str">
            <v>4614</v>
          </cell>
          <cell r="H1010" t="str">
            <v>18312</v>
          </cell>
          <cell r="J1010" t="str">
            <v>Share</v>
          </cell>
          <cell r="K1010" t="str">
            <v>ESCB</v>
          </cell>
          <cell r="L1010" t="str">
            <v>BNP Paribas Funds Europe Small Cap Convertible</v>
          </cell>
          <cell r="M1010" t="str">
            <v>Classic share Distri</v>
          </cell>
          <cell r="N1010" t="str">
            <v>D</v>
          </cell>
          <cell r="O1010">
            <v>1.6331535679399999E-2</v>
          </cell>
          <cell r="P1010" t="str">
            <v>N</v>
          </cell>
          <cell r="Q1010" t="str">
            <v>169539</v>
          </cell>
          <cell r="R1010" t="str">
            <v>192326</v>
          </cell>
          <cell r="T1010" t="str">
            <v>Thomson Reuters CB EUROPE (RI)</v>
          </cell>
          <cell r="U1010" t="str">
            <v>Refinitiv Convertible Europe (EUR) RI</v>
          </cell>
          <cell r="V1010" t="str">
            <v>Official Benchmark</v>
          </cell>
          <cell r="W1010" t="str">
            <v>EUR</v>
          </cell>
          <cell r="X1010" t="str">
            <v>EUR</v>
          </cell>
          <cell r="Y1010">
            <v>44985</v>
          </cell>
          <cell r="Z1010">
            <v>39062</v>
          </cell>
          <cell r="AA1010" t="str">
            <v>February 2023</v>
          </cell>
          <cell r="AB1010">
            <v>135.86000000000001</v>
          </cell>
          <cell r="AD1010">
            <v>41868043.329999998</v>
          </cell>
          <cell r="AE1010">
            <v>282598200.76999998</v>
          </cell>
          <cell r="AF1010" t="str">
            <v>282598200.77</v>
          </cell>
        </row>
        <row r="1011">
          <cell r="F1011" t="str">
            <v>LU0265292556</v>
          </cell>
          <cell r="G1011" t="str">
            <v>4616</v>
          </cell>
          <cell r="H1011" t="str">
            <v>18312</v>
          </cell>
          <cell r="J1011" t="str">
            <v>Share</v>
          </cell>
          <cell r="K1011" t="str">
            <v>ESCB</v>
          </cell>
          <cell r="L1011" t="str">
            <v>BNP Paribas Funds Europe Small Cap Convertible</v>
          </cell>
          <cell r="M1011" t="str">
            <v>N</v>
          </cell>
          <cell r="N1011" t="str">
            <v>D</v>
          </cell>
          <cell r="O1011">
            <v>2.2414553500699999E-2</v>
          </cell>
          <cell r="P1011" t="str">
            <v>N</v>
          </cell>
          <cell r="Q1011" t="str">
            <v>169539</v>
          </cell>
          <cell r="R1011" t="str">
            <v>192326</v>
          </cell>
          <cell r="T1011" t="str">
            <v>Thomson Reuters CB EUROPE (RI)</v>
          </cell>
          <cell r="U1011" t="str">
            <v>Refinitiv Convertible Europe (EUR) RI</v>
          </cell>
          <cell r="V1011" t="str">
            <v>Official Benchmark</v>
          </cell>
          <cell r="W1011" t="str">
            <v>EUR</v>
          </cell>
          <cell r="X1011" t="str">
            <v>EUR</v>
          </cell>
          <cell r="Y1011">
            <v>44985</v>
          </cell>
          <cell r="Z1011">
            <v>39062</v>
          </cell>
          <cell r="AA1011" t="str">
            <v>February 2023</v>
          </cell>
          <cell r="AB1011">
            <v>157.38999999999999</v>
          </cell>
          <cell r="AD1011">
            <v>8627991.8900000006</v>
          </cell>
          <cell r="AE1011">
            <v>282598200.76999998</v>
          </cell>
          <cell r="AF1011" t="str">
            <v>282598200.77</v>
          </cell>
        </row>
        <row r="1012">
          <cell r="F1012" t="str">
            <v>LU0265293521</v>
          </cell>
          <cell r="G1012" t="str">
            <v>23610</v>
          </cell>
          <cell r="H1012" t="str">
            <v>139096</v>
          </cell>
          <cell r="J1012" t="str">
            <v>Share</v>
          </cell>
          <cell r="K1012" t="str">
            <v>PETURK</v>
          </cell>
          <cell r="L1012" t="str">
            <v>BNP Paribas Funds Turkey Equity</v>
          </cell>
          <cell r="M1012" t="str">
            <v>Classic Share</v>
          </cell>
          <cell r="N1012" t="str">
            <v>C</v>
          </cell>
          <cell r="O1012">
            <v>2.2448676627200001E-2</v>
          </cell>
          <cell r="P1012" t="str">
            <v>N</v>
          </cell>
          <cell r="Q1012" t="str">
            <v>126487</v>
          </cell>
          <cell r="R1012" t="str">
            <v>184319</v>
          </cell>
          <cell r="T1012" t="str">
            <v>MSCI IMI Turkey 10/40 Net Return Index</v>
          </cell>
          <cell r="U1012" t="str">
            <v>MSCI Turkey IMI 10/40 (NR)</v>
          </cell>
          <cell r="V1012" t="str">
            <v>Official Benchmark</v>
          </cell>
          <cell r="W1012" t="str">
            <v>EUR</v>
          </cell>
          <cell r="X1012" t="str">
            <v>EUR</v>
          </cell>
          <cell r="Y1012">
            <v>44985</v>
          </cell>
          <cell r="Z1012">
            <v>38467</v>
          </cell>
          <cell r="AA1012" t="str">
            <v>February 2023</v>
          </cell>
          <cell r="AB1012">
            <v>202.02</v>
          </cell>
          <cell r="AD1012">
            <v>20993083.260000002</v>
          </cell>
          <cell r="AE1012">
            <v>34134211.509999998</v>
          </cell>
          <cell r="AF1012" t="str">
            <v>34134211.51</v>
          </cell>
        </row>
        <row r="1013">
          <cell r="F1013" t="str">
            <v>LU0265308063</v>
          </cell>
          <cell r="G1013" t="str">
            <v>4627</v>
          </cell>
          <cell r="H1013" t="str">
            <v>18314</v>
          </cell>
          <cell r="J1013" t="str">
            <v>Share</v>
          </cell>
          <cell r="K1013" t="str">
            <v>COSUD</v>
          </cell>
          <cell r="L1013" t="str">
            <v>BNP Paribas Funds Sustainable Euro Corporate Bond</v>
          </cell>
          <cell r="M1013" t="str">
            <v>Privilege share</v>
          </cell>
          <cell r="N1013" t="str">
            <v>C</v>
          </cell>
          <cell r="O1013">
            <v>5.3723996288999997E-3</v>
          </cell>
          <cell r="P1013" t="str">
            <v>N</v>
          </cell>
          <cell r="Q1013" t="str">
            <v>169538</v>
          </cell>
          <cell r="R1013" t="str">
            <v>192380</v>
          </cell>
          <cell r="T1013" t="str">
            <v>Bloomberg BARCLAYS CAPITAL EURO Agg CORP. INDEX (TR)</v>
          </cell>
          <cell r="U1013" t="str">
            <v>Bloomberg Barclays Euro Aggregate Corporate (RI)</v>
          </cell>
          <cell r="V1013" t="str">
            <v>Official Benchmark</v>
          </cell>
          <cell r="W1013" t="str">
            <v>EUR</v>
          </cell>
          <cell r="X1013" t="str">
            <v>EUR</v>
          </cell>
          <cell r="Y1013">
            <v>44985</v>
          </cell>
          <cell r="Z1013">
            <v>39070</v>
          </cell>
          <cell r="AA1013" t="str">
            <v>February 2023</v>
          </cell>
          <cell r="AB1013">
            <v>105.4</v>
          </cell>
          <cell r="AD1013">
            <v>131754019.08</v>
          </cell>
          <cell r="AE1013">
            <v>1615535531.3800001</v>
          </cell>
          <cell r="AF1013" t="str">
            <v>1615535531.38</v>
          </cell>
        </row>
        <row r="1014">
          <cell r="F1014" t="str">
            <v>LU0265308576</v>
          </cell>
          <cell r="G1014" t="str">
            <v>4618</v>
          </cell>
          <cell r="H1014" t="str">
            <v>18312</v>
          </cell>
          <cell r="J1014" t="str">
            <v>Share</v>
          </cell>
          <cell r="K1014" t="str">
            <v>ESCB</v>
          </cell>
          <cell r="L1014" t="str">
            <v>BNP Paribas Funds Europe Small Cap Convertible</v>
          </cell>
          <cell r="M1014" t="str">
            <v>Privilege share</v>
          </cell>
          <cell r="N1014" t="str">
            <v>C</v>
          </cell>
          <cell r="O1014">
            <v>9.6683236431999997E-3</v>
          </cell>
          <cell r="P1014" t="str">
            <v>N</v>
          </cell>
          <cell r="Q1014" t="str">
            <v>169539</v>
          </cell>
          <cell r="R1014" t="str">
            <v>192326</v>
          </cell>
          <cell r="T1014" t="str">
            <v>Thomson Reuters CB EUROPE (RI)</v>
          </cell>
          <cell r="U1014" t="str">
            <v>Refinitiv Convertible Europe (EUR) RI</v>
          </cell>
          <cell r="V1014" t="str">
            <v>Official Benchmark</v>
          </cell>
          <cell r="W1014" t="str">
            <v>EUR</v>
          </cell>
          <cell r="X1014" t="str">
            <v>EUR</v>
          </cell>
          <cell r="Y1014">
            <v>44985</v>
          </cell>
          <cell r="Z1014">
            <v>39062</v>
          </cell>
          <cell r="AA1014" t="str">
            <v>February 2023</v>
          </cell>
          <cell r="AB1014">
            <v>158.43</v>
          </cell>
          <cell r="AD1014">
            <v>6891228.7400000002</v>
          </cell>
          <cell r="AE1014">
            <v>282598200.76999998</v>
          </cell>
          <cell r="AF1014" t="str">
            <v>282598200.77</v>
          </cell>
        </row>
        <row r="1015">
          <cell r="F1015" t="str">
            <v>LU0265313147</v>
          </cell>
          <cell r="G1015" t="str">
            <v>4612</v>
          </cell>
          <cell r="H1015" t="str">
            <v>18311</v>
          </cell>
          <cell r="J1015" t="str">
            <v>Share</v>
          </cell>
          <cell r="K1015" t="str">
            <v>PVBR</v>
          </cell>
          <cell r="L1015" t="str">
            <v>BNP Paribas Funds Brazil Equity</v>
          </cell>
          <cell r="M1015" t="str">
            <v>Privilege share</v>
          </cell>
          <cell r="N1015" t="str">
            <v>C</v>
          </cell>
          <cell r="O1015">
            <v>1.16255171275E-2</v>
          </cell>
          <cell r="P1015" t="str">
            <v>N</v>
          </cell>
          <cell r="Q1015" t="str">
            <v>169554</v>
          </cell>
          <cell r="R1015" t="str">
            <v>190758</v>
          </cell>
          <cell r="T1015" t="str">
            <v>MSCI BRAZIL 10/40  $ (NR)</v>
          </cell>
          <cell r="U1015" t="str">
            <v>MSCI Brazil 10/40 (NR)</v>
          </cell>
          <cell r="V1015" t="str">
            <v>Official Benchmark</v>
          </cell>
          <cell r="W1015" t="str">
            <v>USD</v>
          </cell>
          <cell r="X1015" t="str">
            <v>USD</v>
          </cell>
          <cell r="Y1015">
            <v>44985</v>
          </cell>
          <cell r="Z1015">
            <v>39062</v>
          </cell>
          <cell r="AA1015" t="str">
            <v>February 2023</v>
          </cell>
          <cell r="AB1015">
            <v>70.56</v>
          </cell>
          <cell r="AD1015">
            <v>37730.839999999997</v>
          </cell>
          <cell r="AE1015">
            <v>76440792.790000007</v>
          </cell>
          <cell r="AF1015" t="str">
            <v>72079955.4832626</v>
          </cell>
        </row>
        <row r="1016">
          <cell r="F1016" t="str">
            <v>LU0265317569</v>
          </cell>
          <cell r="G1016" t="str">
            <v>4624</v>
          </cell>
          <cell r="H1016" t="str">
            <v>18314</v>
          </cell>
          <cell r="J1016" t="str">
            <v>Share</v>
          </cell>
          <cell r="K1016" t="str">
            <v>COSUD</v>
          </cell>
          <cell r="L1016" t="str">
            <v>BNP Paribas Funds Sustainable Euro Corporate Bond</v>
          </cell>
          <cell r="M1016" t="str">
            <v>I share</v>
          </cell>
          <cell r="N1016" t="str">
            <v>C</v>
          </cell>
          <cell r="O1016">
            <v>4.7548665926000003E-3</v>
          </cell>
          <cell r="P1016" t="str">
            <v>N</v>
          </cell>
          <cell r="Q1016" t="str">
            <v>169538</v>
          </cell>
          <cell r="R1016" t="str">
            <v>192380</v>
          </cell>
          <cell r="T1016" t="str">
            <v>Bloomberg BARCLAYS CAPITAL EURO Agg CORP. INDEX (TR)</v>
          </cell>
          <cell r="U1016" t="str">
            <v>Bloomberg Barclays Euro Aggregate Corporate (RI)</v>
          </cell>
          <cell r="V1016" t="str">
            <v>Official Benchmark</v>
          </cell>
          <cell r="W1016" t="str">
            <v>EUR</v>
          </cell>
          <cell r="X1016" t="str">
            <v>EUR</v>
          </cell>
          <cell r="Y1016">
            <v>44985</v>
          </cell>
          <cell r="Z1016">
            <v>39069</v>
          </cell>
          <cell r="AA1016" t="str">
            <v>February 2023</v>
          </cell>
          <cell r="AB1016">
            <v>143.02000000000001</v>
          </cell>
          <cell r="AD1016">
            <v>252779890.15000001</v>
          </cell>
          <cell r="AE1016">
            <v>1615535531.3800001</v>
          </cell>
          <cell r="AF1016" t="str">
            <v>1615535531.38</v>
          </cell>
        </row>
        <row r="1017">
          <cell r="F1017" t="str">
            <v>LU0265319003</v>
          </cell>
          <cell r="G1017" t="str">
            <v>4615</v>
          </cell>
          <cell r="H1017" t="str">
            <v>18312</v>
          </cell>
          <cell r="J1017" t="str">
            <v>Share</v>
          </cell>
          <cell r="K1017" t="str">
            <v>ESCB</v>
          </cell>
          <cell r="L1017" t="str">
            <v>BNP Paribas Funds Europe Small Cap Convertible</v>
          </cell>
          <cell r="M1017" t="str">
            <v>I share</v>
          </cell>
          <cell r="N1017" t="str">
            <v>C</v>
          </cell>
          <cell r="O1017">
            <v>8.1377401093000006E-3</v>
          </cell>
          <cell r="P1017" t="str">
            <v>N</v>
          </cell>
          <cell r="Q1017" t="str">
            <v>169539</v>
          </cell>
          <cell r="R1017" t="str">
            <v>192326</v>
          </cell>
          <cell r="T1017" t="str">
            <v>Thomson Reuters CB EUROPE (RI)</v>
          </cell>
          <cell r="U1017" t="str">
            <v>Refinitiv Convertible Europe (EUR) RI</v>
          </cell>
          <cell r="V1017" t="str">
            <v>Official Benchmark</v>
          </cell>
          <cell r="W1017" t="str">
            <v>EUR</v>
          </cell>
          <cell r="X1017" t="str">
            <v>EUR</v>
          </cell>
          <cell r="Y1017">
            <v>44985</v>
          </cell>
          <cell r="Z1017">
            <v>39062</v>
          </cell>
          <cell r="AA1017" t="str">
            <v>February 2023</v>
          </cell>
          <cell r="AB1017">
            <v>202.99</v>
          </cell>
          <cell r="AD1017">
            <v>83810255.739999995</v>
          </cell>
          <cell r="AE1017">
            <v>282598200.76999998</v>
          </cell>
          <cell r="AF1017" t="str">
            <v>282598200.77</v>
          </cell>
        </row>
        <row r="1018">
          <cell r="F1018" t="str">
            <v>LU0281906387</v>
          </cell>
          <cell r="G1018" t="str">
            <v>27290</v>
          </cell>
          <cell r="H1018" t="str">
            <v>147762</v>
          </cell>
          <cell r="J1018" t="str">
            <v>Share</v>
          </cell>
          <cell r="K1018" t="str">
            <v>PVBR</v>
          </cell>
          <cell r="L1018" t="str">
            <v>BNP Paribas Funds Brazil Equity EUR</v>
          </cell>
          <cell r="M1018" t="str">
            <v>Classic EUR</v>
          </cell>
          <cell r="N1018" t="str">
            <v>C</v>
          </cell>
          <cell r="O1018">
            <v>2.2451450504599998E-2</v>
          </cell>
          <cell r="P1018" t="str">
            <v>N</v>
          </cell>
          <cell r="Q1018" t="str">
            <v>156548</v>
          </cell>
          <cell r="R1018" t="str">
            <v>190758</v>
          </cell>
          <cell r="T1018" t="str">
            <v>MSCI Brazil 10/40 (NR)</v>
          </cell>
          <cell r="U1018" t="str">
            <v>MSCI Brazil 10/40 (NR)</v>
          </cell>
          <cell r="V1018" t="str">
            <v>Official Benchmark</v>
          </cell>
          <cell r="W1018" t="str">
            <v>EUR</v>
          </cell>
          <cell r="X1018" t="str">
            <v>USD</v>
          </cell>
          <cell r="Y1018">
            <v>44985</v>
          </cell>
          <cell r="Z1018">
            <v>39062</v>
          </cell>
          <cell r="AA1018" t="str">
            <v>February 2023</v>
          </cell>
          <cell r="AB1018">
            <v>72.38</v>
          </cell>
          <cell r="AD1018">
            <v>3703659.52</v>
          </cell>
          <cell r="AE1018">
            <v>76440792.790000007</v>
          </cell>
          <cell r="AF1018" t="str">
            <v>72079955.4832626</v>
          </cell>
        </row>
        <row r="1019">
          <cell r="F1019" t="str">
            <v>LU0282274348</v>
          </cell>
          <cell r="G1019" t="str">
            <v>23923</v>
          </cell>
          <cell r="H1019" t="str">
            <v>135481</v>
          </cell>
          <cell r="J1019" t="str">
            <v>Share</v>
          </cell>
          <cell r="K1019" t="str">
            <v>EMBO</v>
          </cell>
          <cell r="L1019" t="str">
            <v>BNP Paribas Funds Emerging Bond</v>
          </cell>
          <cell r="M1019" t="str">
            <v>Classic EUR</v>
          </cell>
          <cell r="N1019" t="str">
            <v>C</v>
          </cell>
          <cell r="O1019">
            <v>1.6331535679399999E-2</v>
          </cell>
          <cell r="P1019" t="str">
            <v>N</v>
          </cell>
          <cell r="Q1019" t="str">
            <v>147554</v>
          </cell>
          <cell r="R1019" t="str">
            <v>192323</v>
          </cell>
          <cell r="T1019" t="str">
            <v>BM PARVEST BOND WORLD EMERGING (EUR)</v>
          </cell>
          <cell r="U1019" t="str">
            <v>JPM EMBI Global Diversified (RI)</v>
          </cell>
          <cell r="V1019" t="str">
            <v>Official Benchmark</v>
          </cell>
          <cell r="W1019" t="str">
            <v>EUR</v>
          </cell>
          <cell r="X1019" t="str">
            <v>USD</v>
          </cell>
          <cell r="Y1019">
            <v>44985</v>
          </cell>
          <cell r="Z1019">
            <v>41243</v>
          </cell>
          <cell r="AA1019" t="str">
            <v>February 2023</v>
          </cell>
          <cell r="AB1019">
            <v>370.65</v>
          </cell>
          <cell r="AD1019">
            <v>5271016.1399999997</v>
          </cell>
          <cell r="AE1019">
            <v>473265501.42000002</v>
          </cell>
          <cell r="AF1019" t="str">
            <v>446266385.120226</v>
          </cell>
        </row>
        <row r="1020">
          <cell r="F1020" t="str">
            <v>LU0282274421</v>
          </cell>
          <cell r="G1020" t="str">
            <v>23924</v>
          </cell>
          <cell r="H1020" t="str">
            <v>135481</v>
          </cell>
          <cell r="J1020" t="str">
            <v>Share</v>
          </cell>
          <cell r="K1020" t="str">
            <v>EMBO</v>
          </cell>
          <cell r="L1020" t="str">
            <v>BNP Paribas Funds Emerging Bond</v>
          </cell>
          <cell r="M1020" t="str">
            <v>Classic EUR (Distri)</v>
          </cell>
          <cell r="N1020" t="str">
            <v>D</v>
          </cell>
          <cell r="O1020">
            <v>1.6331535679399999E-2</v>
          </cell>
          <cell r="P1020" t="str">
            <v>N</v>
          </cell>
          <cell r="Q1020" t="str">
            <v>147554</v>
          </cell>
          <cell r="R1020" t="str">
            <v>192323</v>
          </cell>
          <cell r="T1020" t="str">
            <v>BM PARVEST BOND WORLD EMERGING (EUR)</v>
          </cell>
          <cell r="U1020" t="str">
            <v>JPM EMBI Global Diversified (RI)</v>
          </cell>
          <cell r="V1020" t="str">
            <v>Official Benchmark</v>
          </cell>
          <cell r="W1020" t="str">
            <v>EUR</v>
          </cell>
          <cell r="X1020" t="str">
            <v>USD</v>
          </cell>
          <cell r="Y1020">
            <v>44985</v>
          </cell>
          <cell r="Z1020">
            <v>41243</v>
          </cell>
          <cell r="AA1020" t="str">
            <v>February 2023</v>
          </cell>
          <cell r="AB1020">
            <v>210.75197</v>
          </cell>
          <cell r="AD1020">
            <v>2438468.5699999998</v>
          </cell>
          <cell r="AE1020">
            <v>473265501.42000002</v>
          </cell>
          <cell r="AF1020" t="str">
            <v>446266385.120226</v>
          </cell>
        </row>
        <row r="1021">
          <cell r="F1021" t="str">
            <v>LU0282388437</v>
          </cell>
          <cell r="G1021" t="str">
            <v>5334</v>
          </cell>
          <cell r="H1021" t="str">
            <v>23324</v>
          </cell>
          <cell r="J1021" t="str">
            <v>Share</v>
          </cell>
          <cell r="K1021" t="str">
            <v>PGCB</v>
          </cell>
          <cell r="L1021" t="str">
            <v>BNP Paribas Funds Sustainable Global Corporate Bond</v>
          </cell>
          <cell r="M1021" t="str">
            <v>Classic Share</v>
          </cell>
          <cell r="N1021" t="str">
            <v>C</v>
          </cell>
          <cell r="O1021">
            <v>1.12193862605E-2</v>
          </cell>
          <cell r="P1021" t="str">
            <v>N</v>
          </cell>
          <cell r="Q1021" t="str">
            <v>23710</v>
          </cell>
          <cell r="R1021" t="str">
            <v>192357</v>
          </cell>
          <cell r="T1021" t="str">
            <v>BENCHMARK PARVEST BOND WORLD CORPORATE</v>
          </cell>
          <cell r="U1021" t="str">
            <v>50% Bloomberg Barclays US Aggregate Corporate (RI) + 50% Bloomberg Barclays Euro Aggregate Corporate (Hedged in USD) (RI)</v>
          </cell>
          <cell r="V1021" t="str">
            <v>Official Benchmark</v>
          </cell>
          <cell r="W1021" t="str">
            <v>USD</v>
          </cell>
          <cell r="X1021" t="str">
            <v>USD</v>
          </cell>
          <cell r="Y1021">
            <v>44985</v>
          </cell>
          <cell r="Z1021">
            <v>39547</v>
          </cell>
          <cell r="AA1021" t="str">
            <v>February 2023</v>
          </cell>
          <cell r="AB1021">
            <v>160.02000000000001</v>
          </cell>
          <cell r="AD1021">
            <v>29262031.34</v>
          </cell>
          <cell r="AE1021">
            <v>509546417.72000003</v>
          </cell>
          <cell r="AF1021" t="str">
            <v>480477527.317303</v>
          </cell>
        </row>
        <row r="1022">
          <cell r="F1022" t="str">
            <v>LU0282388783</v>
          </cell>
          <cell r="G1022" t="str">
            <v>5335</v>
          </cell>
          <cell r="H1022" t="str">
            <v>23324</v>
          </cell>
          <cell r="J1022" t="str">
            <v>Share</v>
          </cell>
          <cell r="K1022" t="str">
            <v>PGCB</v>
          </cell>
          <cell r="L1022" t="str">
            <v>BNP Paribas Funds Sustainable Global Corporate Bond</v>
          </cell>
          <cell r="M1022" t="str">
            <v>Classic share Distri</v>
          </cell>
          <cell r="N1022" t="str">
            <v>D</v>
          </cell>
          <cell r="O1022">
            <v>1.12193862605E-2</v>
          </cell>
          <cell r="P1022" t="str">
            <v>N</v>
          </cell>
          <cell r="Q1022" t="str">
            <v>23710</v>
          </cell>
          <cell r="R1022" t="str">
            <v>192357</v>
          </cell>
          <cell r="T1022" t="str">
            <v>BENCHMARK PARVEST BOND WORLD CORPORATE</v>
          </cell>
          <cell r="U1022" t="str">
            <v>50% Bloomberg Barclays US Aggregate Corporate (RI) + 50% Bloomberg Barclays Euro Aggregate Corporate (Hedged in USD) (RI)</v>
          </cell>
          <cell r="V1022" t="str">
            <v>Official Benchmark</v>
          </cell>
          <cell r="W1022" t="str">
            <v>USD</v>
          </cell>
          <cell r="X1022" t="str">
            <v>USD</v>
          </cell>
          <cell r="Y1022">
            <v>44985</v>
          </cell>
          <cell r="Z1022">
            <v>39547</v>
          </cell>
          <cell r="AA1022" t="str">
            <v>February 2023</v>
          </cell>
          <cell r="AB1022">
            <v>98.16</v>
          </cell>
          <cell r="AD1022">
            <v>3864844.22</v>
          </cell>
          <cell r="AE1022">
            <v>509546417.72000003</v>
          </cell>
          <cell r="AF1022" t="str">
            <v>480477527.317303</v>
          </cell>
        </row>
        <row r="1023">
          <cell r="F1023" t="str">
            <v>LU0282388866</v>
          </cell>
          <cell r="G1023" t="str">
            <v>5336</v>
          </cell>
          <cell r="H1023" t="str">
            <v>23324</v>
          </cell>
          <cell r="J1023" t="str">
            <v>Share</v>
          </cell>
          <cell r="K1023" t="str">
            <v>PGCB</v>
          </cell>
          <cell r="L1023" t="str">
            <v>BNP Paribas Funds Sustainable Global Corporate Bond</v>
          </cell>
          <cell r="M1023" t="str">
            <v>I share</v>
          </cell>
          <cell r="N1023" t="str">
            <v>C</v>
          </cell>
          <cell r="O1023">
            <v>4.8116007530000001E-3</v>
          </cell>
          <cell r="P1023" t="str">
            <v>N</v>
          </cell>
          <cell r="Q1023" t="str">
            <v>23710</v>
          </cell>
          <cell r="R1023" t="str">
            <v>192357</v>
          </cell>
          <cell r="T1023" t="str">
            <v>BENCHMARK PARVEST BOND WORLD CORPORATE</v>
          </cell>
          <cell r="U1023" t="str">
            <v>50% Bloomberg Barclays US Aggregate Corporate (RI) + 50% Bloomberg Barclays Euro Aggregate Corporate (Hedged in USD) (RI)</v>
          </cell>
          <cell r="V1023" t="str">
            <v>Official Benchmark</v>
          </cell>
          <cell r="W1023" t="str">
            <v>USD</v>
          </cell>
          <cell r="X1023" t="str">
            <v>USD</v>
          </cell>
          <cell r="Y1023">
            <v>44985</v>
          </cell>
          <cell r="Z1023">
            <v>39547</v>
          </cell>
          <cell r="AA1023" t="str">
            <v>February 2023</v>
          </cell>
          <cell r="AB1023">
            <v>174.59</v>
          </cell>
          <cell r="AD1023">
            <v>139305237.19</v>
          </cell>
          <cell r="AE1023">
            <v>509546417.72000003</v>
          </cell>
          <cell r="AF1023" t="str">
            <v>480477527.317303</v>
          </cell>
        </row>
        <row r="1024">
          <cell r="F1024" t="str">
            <v>LU0282389328</v>
          </cell>
          <cell r="G1024" t="str">
            <v>5339</v>
          </cell>
          <cell r="H1024" t="str">
            <v>23324</v>
          </cell>
          <cell r="J1024" t="str">
            <v>Share</v>
          </cell>
          <cell r="K1024" t="str">
            <v>PGCB</v>
          </cell>
          <cell r="L1024" t="str">
            <v>BNP Paribas Funds Sustainable Global Corporate Bond</v>
          </cell>
          <cell r="M1024" t="str">
            <v>Privilege share</v>
          </cell>
          <cell r="N1024" t="str">
            <v>C</v>
          </cell>
          <cell r="O1024">
            <v>6.6709845647999998E-3</v>
          </cell>
          <cell r="P1024" t="str">
            <v>N</v>
          </cell>
          <cell r="Q1024" t="str">
            <v>23710</v>
          </cell>
          <cell r="R1024" t="str">
            <v>192357</v>
          </cell>
          <cell r="T1024" t="str">
            <v>BENCHMARK PARVEST BOND WORLD CORPORATE</v>
          </cell>
          <cell r="U1024" t="str">
            <v>50% Bloomberg Barclays US Aggregate Corporate (RI) + 50% Bloomberg Barclays Euro Aggregate Corporate (Hedged in USD) (RI)</v>
          </cell>
          <cell r="V1024" t="str">
            <v>Official Benchmark</v>
          </cell>
          <cell r="W1024" t="str">
            <v>USD</v>
          </cell>
          <cell r="X1024" t="str">
            <v>USD</v>
          </cell>
          <cell r="Y1024">
            <v>44985</v>
          </cell>
          <cell r="Z1024">
            <v>39547</v>
          </cell>
          <cell r="AA1024" t="str">
            <v>February 2023</v>
          </cell>
          <cell r="AB1024">
            <v>99.47</v>
          </cell>
          <cell r="AD1024">
            <v>6546073.9100000001</v>
          </cell>
          <cell r="AE1024">
            <v>509546417.72000003</v>
          </cell>
          <cell r="AF1024" t="str">
            <v>480477527.317303</v>
          </cell>
        </row>
        <row r="1025">
          <cell r="F1025" t="str">
            <v>LU0282389674</v>
          </cell>
          <cell r="G1025" t="str">
            <v>5337</v>
          </cell>
          <cell r="H1025" t="str">
            <v>23324</v>
          </cell>
          <cell r="J1025" t="str">
            <v>Share</v>
          </cell>
          <cell r="K1025" t="str">
            <v>PGCB</v>
          </cell>
          <cell r="L1025" t="str">
            <v>BNP Paribas Funds Sustainable Global Corporate Bond</v>
          </cell>
          <cell r="M1025" t="str">
            <v>Type N</v>
          </cell>
          <cell r="N1025" t="str">
            <v>C</v>
          </cell>
          <cell r="O1025">
            <v>1.6316498964E-2</v>
          </cell>
          <cell r="P1025" t="str">
            <v>N</v>
          </cell>
          <cell r="Q1025" t="str">
            <v>23710</v>
          </cell>
          <cell r="R1025" t="str">
            <v>192357</v>
          </cell>
          <cell r="T1025" t="str">
            <v>BENCHMARK PARVEST BOND WORLD CORPORATE</v>
          </cell>
          <cell r="U1025" t="str">
            <v>50% Bloomberg Barclays US Aggregate Corporate (RI) + 50% Bloomberg Barclays Euro Aggregate Corporate (Hedged in USD) (RI)</v>
          </cell>
          <cell r="V1025" t="str">
            <v>Official Benchmark</v>
          </cell>
          <cell r="W1025" t="str">
            <v>USD</v>
          </cell>
          <cell r="X1025" t="str">
            <v>USD</v>
          </cell>
          <cell r="Y1025">
            <v>44985</v>
          </cell>
          <cell r="Z1025">
            <v>39547</v>
          </cell>
          <cell r="AA1025" t="str">
            <v>February 2023</v>
          </cell>
          <cell r="AB1025">
            <v>148.93</v>
          </cell>
          <cell r="AD1025">
            <v>2054667.97</v>
          </cell>
          <cell r="AE1025">
            <v>509546417.72000003</v>
          </cell>
          <cell r="AF1025" t="str">
            <v>480477527.317303</v>
          </cell>
        </row>
        <row r="1026">
          <cell r="F1026" t="str">
            <v>LU0282885655</v>
          </cell>
          <cell r="G1026" t="str">
            <v>23919</v>
          </cell>
          <cell r="H1026" t="str">
            <v>139160</v>
          </cell>
          <cell r="J1026" t="str">
            <v>Share</v>
          </cell>
          <cell r="K1026" t="str">
            <v>PEVSC</v>
          </cell>
          <cell r="L1026" t="str">
            <v>BNP Paribas Funds Europe Small Cap</v>
          </cell>
          <cell r="M1026" t="str">
            <v>Classic USD</v>
          </cell>
          <cell r="N1026" t="str">
            <v>C</v>
          </cell>
          <cell r="O1026">
            <v>2.2448489555599999E-2</v>
          </cell>
          <cell r="P1026" t="str">
            <v>N</v>
          </cell>
          <cell r="Q1026" t="str">
            <v>169350</v>
          </cell>
          <cell r="R1026" t="str">
            <v>190594</v>
          </cell>
          <cell r="T1026" t="str">
            <v>MSCI EUROPE SMALL CAP U$ (NR)</v>
          </cell>
          <cell r="U1026" t="str">
            <v>MSCI Europe Small Caps (NR)</v>
          </cell>
          <cell r="V1026" t="str">
            <v>Official Benchmark</v>
          </cell>
          <cell r="W1026" t="str">
            <v>USD</v>
          </cell>
          <cell r="X1026" t="str">
            <v>EUR</v>
          </cell>
          <cell r="Y1026">
            <v>44985</v>
          </cell>
          <cell r="Z1026">
            <v>39350</v>
          </cell>
          <cell r="AA1026" t="str">
            <v>February 2023</v>
          </cell>
          <cell r="AB1026">
            <v>260.72000000000003</v>
          </cell>
          <cell r="AD1026">
            <v>1062912.19</v>
          </cell>
          <cell r="AE1026">
            <v>632727868.50999999</v>
          </cell>
          <cell r="AF1026" t="str">
            <v>632727868.51</v>
          </cell>
        </row>
        <row r="1027">
          <cell r="F1027" t="str">
            <v>LU0283039807</v>
          </cell>
          <cell r="G1027" t="str">
            <v>25387</v>
          </cell>
          <cell r="H1027" t="str">
            <v>141758</v>
          </cell>
          <cell r="J1027" t="str">
            <v>Share</v>
          </cell>
          <cell r="K1027" t="str">
            <v>PREALSE</v>
          </cell>
          <cell r="L1027" t="str">
            <v>BNP Paribas Funds Europe Real Estate Securities</v>
          </cell>
          <cell r="M1027" t="str">
            <v>Share X</v>
          </cell>
          <cell r="N1027" t="str">
            <v>C</v>
          </cell>
          <cell r="O1027">
            <v>2.1072580394999999E-3</v>
          </cell>
          <cell r="P1027" t="str">
            <v>N</v>
          </cell>
          <cell r="Q1027" t="str">
            <v>126693</v>
          </cell>
          <cell r="R1027" t="str">
            <v>181971</v>
          </cell>
          <cell r="T1027" t="str">
            <v>FTSE EPRA NAREIT Europe (25% UK Capped) 8/32 Net Return Inde</v>
          </cell>
          <cell r="U1027" t="str">
            <v>FTSE EPRA NAREIT Europe (25% UK Capped) 8/32 (NR) (Lux tax rate)</v>
          </cell>
          <cell r="V1027" t="str">
            <v>Official Benchmark</v>
          </cell>
          <cell r="W1027" t="str">
            <v>EUR</v>
          </cell>
          <cell r="X1027" t="str">
            <v>EUR</v>
          </cell>
          <cell r="Y1027">
            <v>44985</v>
          </cell>
          <cell r="Z1027">
            <v>40709</v>
          </cell>
          <cell r="AA1027" t="str">
            <v>February 2023</v>
          </cell>
          <cell r="AB1027">
            <v>174.41</v>
          </cell>
          <cell r="AD1027">
            <v>96875188.680000007</v>
          </cell>
          <cell r="AE1027">
            <v>198385820.22</v>
          </cell>
          <cell r="AF1027" t="str">
            <v>198385820.22</v>
          </cell>
        </row>
        <row r="1028">
          <cell r="F1028" t="str">
            <v>LU0283406642</v>
          </cell>
          <cell r="G1028" t="str">
            <v>25383</v>
          </cell>
          <cell r="H1028" t="str">
            <v>141758</v>
          </cell>
          <cell r="J1028" t="str">
            <v>Share</v>
          </cell>
          <cell r="K1028" t="str">
            <v>PREALSE</v>
          </cell>
          <cell r="L1028" t="str">
            <v>BNP Paribas Funds Europe Real Estate Securities</v>
          </cell>
          <cell r="M1028" t="str">
            <v>I share</v>
          </cell>
          <cell r="N1028" t="str">
            <v>C</v>
          </cell>
          <cell r="O1028">
            <v>9.6139065187999997E-3</v>
          </cell>
          <cell r="P1028" t="str">
            <v>N</v>
          </cell>
          <cell r="Q1028" t="str">
            <v>126693</v>
          </cell>
          <cell r="R1028" t="str">
            <v>181971</v>
          </cell>
          <cell r="T1028" t="str">
            <v>FTSE EPRA NAREIT Europe (25% UK Capped) 8/32 Net Return Inde</v>
          </cell>
          <cell r="U1028" t="str">
            <v>FTSE EPRA NAREIT Europe (25% UK Capped) 8/32 (NR) (Lux tax rate)</v>
          </cell>
          <cell r="V1028" t="str">
            <v>Official Benchmark</v>
          </cell>
          <cell r="W1028" t="str">
            <v>EUR</v>
          </cell>
          <cell r="X1028" t="str">
            <v>EUR</v>
          </cell>
          <cell r="Y1028">
            <v>44985</v>
          </cell>
          <cell r="Z1028">
            <v>37554</v>
          </cell>
          <cell r="AA1028" t="str">
            <v>February 2023</v>
          </cell>
          <cell r="AB1028">
            <v>304.5</v>
          </cell>
          <cell r="AD1028">
            <v>36419151.030000001</v>
          </cell>
          <cell r="AE1028">
            <v>198385820.22</v>
          </cell>
          <cell r="AF1028" t="str">
            <v>198385820.22</v>
          </cell>
        </row>
        <row r="1029">
          <cell r="F1029" t="str">
            <v>LU0283407293</v>
          </cell>
          <cell r="G1029" t="str">
            <v>25385</v>
          </cell>
          <cell r="H1029" t="str">
            <v>141758</v>
          </cell>
          <cell r="J1029" t="str">
            <v>Share</v>
          </cell>
          <cell r="K1029" t="str">
            <v>PREALSE</v>
          </cell>
          <cell r="L1029" t="str">
            <v>BNP Paribas Funds Europe Real Estate Securities</v>
          </cell>
          <cell r="M1029" t="str">
            <v>P share</v>
          </cell>
          <cell r="N1029" t="str">
            <v>C</v>
          </cell>
          <cell r="O1029">
            <v>1.06682660284E-2</v>
          </cell>
          <cell r="P1029" t="str">
            <v>N</v>
          </cell>
          <cell r="Q1029" t="str">
            <v>126693</v>
          </cell>
          <cell r="R1029" t="str">
            <v>181971</v>
          </cell>
          <cell r="T1029" t="str">
            <v>FTSE EPRA NAREIT Europe (25% UK Capped) 8/32 Net Return Inde</v>
          </cell>
          <cell r="U1029" t="str">
            <v>FTSE EPRA NAREIT Europe (25% UK Capped) 8/32 (NR) (Lux tax rate)</v>
          </cell>
          <cell r="V1029" t="str">
            <v>Official Benchmark</v>
          </cell>
          <cell r="W1029" t="str">
            <v>EUR</v>
          </cell>
          <cell r="X1029" t="str">
            <v>EUR</v>
          </cell>
          <cell r="Y1029">
            <v>44985</v>
          </cell>
          <cell r="Z1029">
            <v>41472</v>
          </cell>
          <cell r="AA1029" t="str">
            <v>February 2023</v>
          </cell>
          <cell r="AB1029">
            <v>151.56</v>
          </cell>
          <cell r="AD1029">
            <v>1369085.05</v>
          </cell>
          <cell r="AE1029">
            <v>198385820.22</v>
          </cell>
          <cell r="AF1029" t="str">
            <v>198385820.22</v>
          </cell>
        </row>
        <row r="1030">
          <cell r="F1030" t="str">
            <v>LU0283417250</v>
          </cell>
          <cell r="G1030" t="str">
            <v>27334</v>
          </cell>
          <cell r="H1030" t="str">
            <v>147756</v>
          </cell>
          <cell r="J1030" t="str">
            <v>Share</v>
          </cell>
          <cell r="K1030" t="str">
            <v>PLAM</v>
          </cell>
          <cell r="L1030" t="str">
            <v>BNP Paribas Funds Latin America Equity EUR</v>
          </cell>
          <cell r="M1030" t="str">
            <v>Classic EUR</v>
          </cell>
          <cell r="N1030" t="str">
            <v>C</v>
          </cell>
          <cell r="O1030">
            <v>2.2451450504699998E-2</v>
          </cell>
          <cell r="P1030" t="str">
            <v>N</v>
          </cell>
          <cell r="Q1030" t="str">
            <v>157634</v>
          </cell>
          <cell r="R1030" t="str">
            <v>190843</v>
          </cell>
          <cell r="T1030" t="str">
            <v>MSCI EM LATIN AMERICA 10/40 (NR)</v>
          </cell>
          <cell r="U1030" t="str">
            <v>MSCI EM Latin America 10/40 (NR)</v>
          </cell>
          <cell r="V1030" t="str">
            <v>Official Benchmark</v>
          </cell>
          <cell r="W1030" t="str">
            <v>EUR</v>
          </cell>
          <cell r="X1030" t="str">
            <v>USD</v>
          </cell>
          <cell r="Y1030">
            <v>44985</v>
          </cell>
          <cell r="Z1030">
            <v>35453</v>
          </cell>
          <cell r="AA1030" t="str">
            <v>February 2023</v>
          </cell>
          <cell r="AB1030">
            <v>446.28</v>
          </cell>
          <cell r="AD1030">
            <v>4493383.72</v>
          </cell>
          <cell r="AE1030">
            <v>44841241.869999997</v>
          </cell>
          <cell r="AF1030" t="str">
            <v>42283113.5030646</v>
          </cell>
        </row>
        <row r="1031">
          <cell r="F1031" t="str">
            <v>LU0283434859</v>
          </cell>
          <cell r="G1031" t="str">
            <v>25384</v>
          </cell>
          <cell r="H1031" t="str">
            <v>141758</v>
          </cell>
          <cell r="J1031" t="str">
            <v>Share</v>
          </cell>
          <cell r="K1031" t="str">
            <v>PREALSE</v>
          </cell>
          <cell r="L1031" t="str">
            <v>BNP Paribas Funds Europe Real Estate Securities</v>
          </cell>
          <cell r="M1031" t="str">
            <v>Type N</v>
          </cell>
          <cell r="N1031" t="str">
            <v>C</v>
          </cell>
          <cell r="O1031">
            <v>2.7538075906299999E-2</v>
          </cell>
          <cell r="P1031" t="str">
            <v>N</v>
          </cell>
          <cell r="Q1031" t="str">
            <v>126693</v>
          </cell>
          <cell r="R1031" t="str">
            <v>181971</v>
          </cell>
          <cell r="T1031" t="str">
            <v>FTSE EPRA NAREIT Europe (25% UK Capped) 8/32 Net Return Inde</v>
          </cell>
          <cell r="U1031" t="str">
            <v>FTSE EPRA NAREIT Europe (25% UK Capped) 8/32 (NR) (Lux tax rate)</v>
          </cell>
          <cell r="V1031" t="str">
            <v>Official Benchmark</v>
          </cell>
          <cell r="W1031" t="str">
            <v>EUR</v>
          </cell>
          <cell r="X1031" t="str">
            <v>EUR</v>
          </cell>
          <cell r="Y1031">
            <v>44985</v>
          </cell>
          <cell r="Z1031">
            <v>38849</v>
          </cell>
          <cell r="AA1031" t="str">
            <v>February 2023</v>
          </cell>
          <cell r="AB1031">
            <v>219.25</v>
          </cell>
          <cell r="AD1031">
            <v>860916.3</v>
          </cell>
          <cell r="AE1031">
            <v>198385820.22</v>
          </cell>
          <cell r="AF1031" t="str">
            <v>198385820.22</v>
          </cell>
        </row>
        <row r="1032">
          <cell r="F1032" t="str">
            <v>LU0283511359</v>
          </cell>
          <cell r="G1032" t="str">
            <v>25380</v>
          </cell>
          <cell r="H1032" t="str">
            <v>141758</v>
          </cell>
          <cell r="J1032" t="str">
            <v>Share</v>
          </cell>
          <cell r="K1032" t="str">
            <v>PREALSE</v>
          </cell>
          <cell r="L1032" t="str">
            <v>BNP Paribas Funds Europe Real Estate Securities</v>
          </cell>
          <cell r="M1032" t="str">
            <v>Classic Share</v>
          </cell>
          <cell r="N1032" t="str">
            <v>C</v>
          </cell>
          <cell r="O1032">
            <v>1.9895273272999999E-2</v>
          </cell>
          <cell r="P1032" t="str">
            <v>N</v>
          </cell>
          <cell r="Q1032" t="str">
            <v>126693</v>
          </cell>
          <cell r="R1032" t="str">
            <v>181971</v>
          </cell>
          <cell r="T1032" t="str">
            <v>FTSE EPRA NAREIT Europe (25% UK Capped) 8/32 Net Return Inde</v>
          </cell>
          <cell r="U1032" t="str">
            <v>FTSE EPRA NAREIT Europe (25% UK Capped) 8/32 (NR) (Lux tax rate)</v>
          </cell>
          <cell r="V1032" t="str">
            <v>Official Benchmark</v>
          </cell>
          <cell r="W1032" t="str">
            <v>EUR</v>
          </cell>
          <cell r="X1032" t="str">
            <v>EUR</v>
          </cell>
          <cell r="Y1032">
            <v>44985</v>
          </cell>
          <cell r="Z1032">
            <v>37554</v>
          </cell>
          <cell r="AA1032" t="str">
            <v>February 2023</v>
          </cell>
          <cell r="AB1032">
            <v>248.49</v>
          </cell>
          <cell r="AD1032">
            <v>25901755.800000001</v>
          </cell>
          <cell r="AE1032">
            <v>198385820.22</v>
          </cell>
          <cell r="AF1032" t="str">
            <v>198385820.22</v>
          </cell>
        </row>
        <row r="1033">
          <cell r="F1033" t="str">
            <v>LU0283511433</v>
          </cell>
          <cell r="G1033" t="str">
            <v>25381</v>
          </cell>
          <cell r="H1033" t="str">
            <v>141758</v>
          </cell>
          <cell r="J1033" t="str">
            <v>Share</v>
          </cell>
          <cell r="K1033" t="str">
            <v>PREALSE</v>
          </cell>
          <cell r="L1033" t="str">
            <v>BNP Paribas Funds Europe Real Estate Securities</v>
          </cell>
          <cell r="M1033" t="str">
            <v>Classic share Distri</v>
          </cell>
          <cell r="N1033" t="str">
            <v>D</v>
          </cell>
          <cell r="O1033">
            <v>1.9895273272999999E-2</v>
          </cell>
          <cell r="P1033" t="str">
            <v>N</v>
          </cell>
          <cell r="Q1033" t="str">
            <v>126693</v>
          </cell>
          <cell r="R1033" t="str">
            <v>181971</v>
          </cell>
          <cell r="T1033" t="str">
            <v>FTSE EPRA NAREIT Europe (25% UK Capped) 8/32 Net Return Inde</v>
          </cell>
          <cell r="U1033" t="str">
            <v>FTSE EPRA NAREIT Europe (25% UK Capped) 8/32 (NR) (Lux tax rate)</v>
          </cell>
          <cell r="V1033" t="str">
            <v>Official Benchmark</v>
          </cell>
          <cell r="W1033" t="str">
            <v>EUR</v>
          </cell>
          <cell r="X1033" t="str">
            <v>EUR</v>
          </cell>
          <cell r="Y1033">
            <v>44985</v>
          </cell>
          <cell r="Z1033">
            <v>37554</v>
          </cell>
          <cell r="AA1033" t="str">
            <v>February 2023</v>
          </cell>
          <cell r="AB1033">
            <v>117.76</v>
          </cell>
          <cell r="AD1033">
            <v>22870781.649999999</v>
          </cell>
          <cell r="AE1033">
            <v>198385820.22</v>
          </cell>
          <cell r="AF1033" t="str">
            <v>198385820.22</v>
          </cell>
        </row>
        <row r="1034">
          <cell r="F1034" t="str">
            <v>LU0283519337</v>
          </cell>
          <cell r="G1034" t="str">
            <v>27332</v>
          </cell>
          <cell r="H1034" t="str">
            <v>147759</v>
          </cell>
          <cell r="J1034" t="str">
            <v>Share</v>
          </cell>
          <cell r="K1034" t="str">
            <v>PVJP</v>
          </cell>
          <cell r="L1034" t="str">
            <v>BNP Paribas Funds Japan Equity</v>
          </cell>
          <cell r="M1034" t="str">
            <v>Classic USD</v>
          </cell>
          <cell r="N1034" t="str">
            <v>C</v>
          </cell>
          <cell r="O1034">
            <v>1.9895380165E-2</v>
          </cell>
          <cell r="P1034" t="str">
            <v>N</v>
          </cell>
          <cell r="Q1034" t="str">
            <v>153321</v>
          </cell>
          <cell r="R1034" t="str">
            <v>190857</v>
          </cell>
          <cell r="T1034" t="str">
            <v>TOPIX (RI)</v>
          </cell>
          <cell r="U1034" t="str">
            <v>Topix (RI)</v>
          </cell>
          <cell r="V1034" t="str">
            <v>Official Benchmark</v>
          </cell>
          <cell r="W1034" t="str">
            <v>USD</v>
          </cell>
          <cell r="X1034" t="str">
            <v>JPY</v>
          </cell>
          <cell r="Y1034">
            <v>44985</v>
          </cell>
          <cell r="Z1034">
            <v>33238</v>
          </cell>
          <cell r="AA1034" t="str">
            <v>February 2023</v>
          </cell>
          <cell r="AB1034">
            <v>47.94</v>
          </cell>
          <cell r="AD1034">
            <v>2093632.74</v>
          </cell>
          <cell r="AE1034">
            <v>22561572207.200001</v>
          </cell>
          <cell r="AF1034" t="str">
            <v>156182997.146726</v>
          </cell>
        </row>
        <row r="1035">
          <cell r="F1035" t="str">
            <v>LU0290067767</v>
          </cell>
          <cell r="G1035" t="str">
            <v>4724</v>
          </cell>
          <cell r="H1035" t="str">
            <v>20841</v>
          </cell>
          <cell r="J1035" t="str">
            <v>Share</v>
          </cell>
          <cell r="K1035" t="str">
            <v>WSMA</v>
          </cell>
          <cell r="L1035" t="str">
            <v>BNP PARIBAS FLEXI 2 MULTI-ASSETS</v>
          </cell>
          <cell r="M1035" t="str">
            <v>I share</v>
          </cell>
          <cell r="N1035" t="str">
            <v>C</v>
          </cell>
          <cell r="O1035">
            <v>2.6034441083999998E-3</v>
          </cell>
          <cell r="P1035" t="str">
            <v>N</v>
          </cell>
          <cell r="Q1035" t="str">
            <v>20987</v>
          </cell>
          <cell r="R1035" t="str">
            <v>193707</v>
          </cell>
          <cell r="T1035" t="str">
            <v>iBench BNP PARIBAS FLEXI 2 WORLDSELECT MULTI-ASSETS</v>
          </cell>
          <cell r="U1035" t="str">
            <v>10% MSCI EMU (EUR) NR + 10% MSCI World (EUR) NR + 30% MSCI AC World (EUR) NR + 30% Bloomberg Barclays Euro Aggregate (EUR) RI + 20% Bloomberg Barclays Euro Aggregate Corporate (EUR) RI</v>
          </cell>
          <cell r="V1035" t="str">
            <v>Managment Benchmark</v>
          </cell>
          <cell r="W1035" t="str">
            <v>EUR</v>
          </cell>
          <cell r="X1035" t="str">
            <v>EUR</v>
          </cell>
          <cell r="Y1035">
            <v>44985</v>
          </cell>
          <cell r="Z1035">
            <v>39147</v>
          </cell>
          <cell r="AA1035" t="str">
            <v>February 2023</v>
          </cell>
          <cell r="AB1035">
            <v>1617.87</v>
          </cell>
          <cell r="AD1035">
            <v>35578521.75</v>
          </cell>
          <cell r="AE1035">
            <v>35578521.75</v>
          </cell>
          <cell r="AF1035" t="str">
            <v>35578521.75</v>
          </cell>
        </row>
        <row r="1036">
          <cell r="F1036" t="str">
            <v>LU0325598166</v>
          </cell>
          <cell r="G1036" t="str">
            <v>5056</v>
          </cell>
          <cell r="H1036" t="str">
            <v>22260</v>
          </cell>
          <cell r="J1036" t="str">
            <v>Share</v>
          </cell>
          <cell r="K1036" t="str">
            <v>PVD6M</v>
          </cell>
          <cell r="L1036" t="str">
            <v>BNP Paribas Funds Enhanced Bond 6M</v>
          </cell>
          <cell r="M1036" t="str">
            <v>Classic Share</v>
          </cell>
          <cell r="N1036" t="str">
            <v>C</v>
          </cell>
          <cell r="O1036">
            <v>4.1944734457000001E-3</v>
          </cell>
          <cell r="P1036" t="str">
            <v>N</v>
          </cell>
          <cell r="Q1036" t="str">
            <v>169440</v>
          </cell>
          <cell r="R1036" t="str">
            <v>190737</v>
          </cell>
          <cell r="T1036" t="str">
            <v>Bench BNP Paribas Funds Enhanced Bond 6M (official)</v>
          </cell>
          <cell r="U1036" t="str">
            <v>80% Cash Index Euro Short Term Rate (EUR) RI 365 Days + 20% Bloomberg Euro Aggregate 1-3 Years (EUR) RI</v>
          </cell>
          <cell r="V1036" t="str">
            <v>Official Benchmark</v>
          </cell>
          <cell r="W1036" t="str">
            <v>EUR</v>
          </cell>
          <cell r="X1036" t="str">
            <v>EUR</v>
          </cell>
          <cell r="Y1036">
            <v>44985</v>
          </cell>
          <cell r="Z1036">
            <v>39385</v>
          </cell>
          <cell r="AA1036" t="str">
            <v>February 2023</v>
          </cell>
          <cell r="AB1036">
            <v>106.86</v>
          </cell>
          <cell r="AD1036">
            <v>155527385.68000001</v>
          </cell>
          <cell r="AE1036">
            <v>3099104920.1599998</v>
          </cell>
          <cell r="AF1036" t="str">
            <v>3099104920.16</v>
          </cell>
        </row>
        <row r="1037">
          <cell r="F1037" t="str">
            <v>LU0325598323</v>
          </cell>
          <cell r="G1037" t="str">
            <v>5055</v>
          </cell>
          <cell r="H1037" t="str">
            <v>22260</v>
          </cell>
          <cell r="J1037" t="str">
            <v>Share</v>
          </cell>
          <cell r="K1037" t="str">
            <v>PVD6M</v>
          </cell>
          <cell r="L1037" t="str">
            <v>BNP Paribas Funds Enhanced Bond 6M</v>
          </cell>
          <cell r="M1037" t="str">
            <v>Classic share Distri</v>
          </cell>
          <cell r="N1037" t="str">
            <v>D</v>
          </cell>
          <cell r="O1037">
            <v>4.1944734457000001E-3</v>
          </cell>
          <cell r="P1037" t="str">
            <v>N</v>
          </cell>
          <cell r="Q1037" t="str">
            <v>169440</v>
          </cell>
          <cell r="R1037" t="str">
            <v>190737</v>
          </cell>
          <cell r="T1037" t="str">
            <v>Bench BNP Paribas Funds Enhanced Bond 6M (official)</v>
          </cell>
          <cell r="U1037" t="str">
            <v>80% Cash Index Euro Short Term Rate (EUR) RI 365 Days + 20% Bloomberg Euro Aggregate 1-3 Years (EUR) RI</v>
          </cell>
          <cell r="V1037" t="str">
            <v>Official Benchmark</v>
          </cell>
          <cell r="W1037" t="str">
            <v>EUR</v>
          </cell>
          <cell r="X1037" t="str">
            <v>EUR</v>
          </cell>
          <cell r="Y1037">
            <v>44985</v>
          </cell>
          <cell r="Z1037">
            <v>39385</v>
          </cell>
          <cell r="AA1037" t="str">
            <v>February 2023</v>
          </cell>
          <cell r="AB1037">
            <v>99.58</v>
          </cell>
          <cell r="AD1037">
            <v>6111916.2300000004</v>
          </cell>
          <cell r="AE1037">
            <v>3099104920.1599998</v>
          </cell>
          <cell r="AF1037" t="str">
            <v>3099104920.16</v>
          </cell>
        </row>
        <row r="1038">
          <cell r="F1038" t="str">
            <v>LU0325598752</v>
          </cell>
          <cell r="G1038" t="str">
            <v>5058</v>
          </cell>
          <cell r="H1038" t="str">
            <v>22260</v>
          </cell>
          <cell r="J1038" t="str">
            <v>Share</v>
          </cell>
          <cell r="K1038" t="str">
            <v>PVD6M</v>
          </cell>
          <cell r="L1038" t="str">
            <v>BNP Paribas Funds Enhanced Bond 6M</v>
          </cell>
          <cell r="M1038" t="str">
            <v>I share</v>
          </cell>
          <cell r="N1038" t="str">
            <v>C</v>
          </cell>
          <cell r="O1038">
            <v>2.0020121193999999E-3</v>
          </cell>
          <cell r="P1038" t="str">
            <v>N</v>
          </cell>
          <cell r="Q1038" t="str">
            <v>169440</v>
          </cell>
          <cell r="R1038" t="str">
            <v>190737</v>
          </cell>
          <cell r="T1038" t="str">
            <v>Bench BNP Paribas Funds Enhanced Bond 6M (official)</v>
          </cell>
          <cell r="U1038" t="str">
            <v>80% Cash Index Euro Short Term Rate (EUR) RI 365 Days + 20% Bloomberg Euro Aggregate 1-3 Years (EUR) RI</v>
          </cell>
          <cell r="V1038" t="str">
            <v>Official Benchmark</v>
          </cell>
          <cell r="W1038" t="str">
            <v>EUR</v>
          </cell>
          <cell r="X1038" t="str">
            <v>EUR</v>
          </cell>
          <cell r="Y1038">
            <v>44985</v>
          </cell>
          <cell r="Z1038">
            <v>39384</v>
          </cell>
          <cell r="AA1038" t="str">
            <v>February 2023</v>
          </cell>
          <cell r="AB1038">
            <v>111.33</v>
          </cell>
          <cell r="AD1038">
            <v>1781782556.98</v>
          </cell>
          <cell r="AE1038">
            <v>3099104920.1599998</v>
          </cell>
          <cell r="AF1038" t="str">
            <v>3099104920.16</v>
          </cell>
        </row>
        <row r="1039">
          <cell r="F1039" t="str">
            <v>LU0325598919</v>
          </cell>
          <cell r="G1039" t="str">
            <v>28721</v>
          </cell>
          <cell r="H1039" t="str">
            <v>22260</v>
          </cell>
          <cell r="J1039" t="str">
            <v>Share</v>
          </cell>
          <cell r="K1039" t="str">
            <v>PVD6M</v>
          </cell>
          <cell r="L1039" t="str">
            <v>BNP Paribas Funds Enhanced Bond 6M</v>
          </cell>
          <cell r="M1039" t="str">
            <v>I share distri</v>
          </cell>
          <cell r="N1039" t="str">
            <v>D</v>
          </cell>
          <cell r="O1039">
            <v>2.0020121193999999E-3</v>
          </cell>
          <cell r="P1039" t="str">
            <v>N</v>
          </cell>
          <cell r="Q1039" t="str">
            <v>169440</v>
          </cell>
          <cell r="R1039" t="str">
            <v>190737</v>
          </cell>
          <cell r="T1039" t="str">
            <v>Bench BNP Paribas Funds Enhanced Bond 6M (official)</v>
          </cell>
          <cell r="U1039" t="str">
            <v>80% Cash Index Euro Short Term Rate (EUR) RI 365 Days + 20% Bloomberg Euro Aggregate 1-3 Years (EUR) RI</v>
          </cell>
          <cell r="V1039" t="str">
            <v>Official Benchmark</v>
          </cell>
          <cell r="W1039" t="str">
            <v>EUR</v>
          </cell>
          <cell r="X1039" t="str">
            <v>EUR</v>
          </cell>
          <cell r="Y1039">
            <v>44985</v>
          </cell>
          <cell r="Z1039">
            <v>42564</v>
          </cell>
          <cell r="AA1039" t="str">
            <v>February 2023</v>
          </cell>
          <cell r="AB1039">
            <v>98.28</v>
          </cell>
          <cell r="AD1039">
            <v>44326277.939999998</v>
          </cell>
          <cell r="AE1039">
            <v>3099104920.1599998</v>
          </cell>
          <cell r="AF1039" t="str">
            <v>3099104920.16</v>
          </cell>
        </row>
        <row r="1040">
          <cell r="F1040" t="str">
            <v>LU0325599214</v>
          </cell>
          <cell r="G1040" t="str">
            <v>5060</v>
          </cell>
          <cell r="H1040" t="str">
            <v>22260</v>
          </cell>
          <cell r="J1040" t="str">
            <v>Share</v>
          </cell>
          <cell r="K1040" t="str">
            <v>PVD6M</v>
          </cell>
          <cell r="L1040" t="str">
            <v>BNP Paribas Funds Enhanced Bond 6M</v>
          </cell>
          <cell r="M1040" t="str">
            <v>Share X</v>
          </cell>
          <cell r="N1040" t="str">
            <v>C</v>
          </cell>
          <cell r="O1040">
            <v>1.0550828518E-3</v>
          </cell>
          <cell r="P1040" t="str">
            <v>N</v>
          </cell>
          <cell r="Q1040" t="str">
            <v>169440</v>
          </cell>
          <cell r="R1040" t="str">
            <v>190737</v>
          </cell>
          <cell r="T1040" t="str">
            <v>Bench BNP Paribas Funds Enhanced Bond 6M (official)</v>
          </cell>
          <cell r="U1040" t="str">
            <v>80% Cash Index Euro Short Term Rate (EUR) RI 365 Days + 20% Bloomberg Euro Aggregate 1-3 Years (EUR) RI</v>
          </cell>
          <cell r="V1040" t="str">
            <v>Official Benchmark</v>
          </cell>
          <cell r="W1040" t="str">
            <v>EUR</v>
          </cell>
          <cell r="X1040" t="str">
            <v>EUR</v>
          </cell>
          <cell r="Y1040">
            <v>44985</v>
          </cell>
          <cell r="Z1040">
            <v>39385</v>
          </cell>
          <cell r="AA1040" t="str">
            <v>February 2023</v>
          </cell>
          <cell r="AB1040">
            <v>113.58</v>
          </cell>
          <cell r="AD1040">
            <v>296340667.00999999</v>
          </cell>
          <cell r="AE1040">
            <v>3099104920.1599998</v>
          </cell>
          <cell r="AF1040" t="str">
            <v>3099104920.16</v>
          </cell>
        </row>
        <row r="1041">
          <cell r="F1041" t="str">
            <v>LU0325599487</v>
          </cell>
          <cell r="G1041" t="str">
            <v>5059</v>
          </cell>
          <cell r="H1041" t="str">
            <v>22260</v>
          </cell>
          <cell r="J1041" t="str">
            <v>Share</v>
          </cell>
          <cell r="K1041" t="str">
            <v>PVD6M</v>
          </cell>
          <cell r="L1041" t="str">
            <v>BNP Paribas Funds Enhanced Bond 6M</v>
          </cell>
          <cell r="M1041" t="str">
            <v>Type N</v>
          </cell>
          <cell r="N1041" t="str">
            <v>C</v>
          </cell>
          <cell r="O1041">
            <v>5.2823933417999996E-3</v>
          </cell>
          <cell r="P1041" t="str">
            <v>N</v>
          </cell>
          <cell r="Q1041" t="str">
            <v>169440</v>
          </cell>
          <cell r="R1041" t="str">
            <v>190737</v>
          </cell>
          <cell r="T1041" t="str">
            <v>Bench BNP Paribas Funds Enhanced Bond 6M (official)</v>
          </cell>
          <cell r="U1041" t="str">
            <v>80% Cash Index Euro Short Term Rate (EUR) RI 365 Days + 20% Bloomberg Euro Aggregate 1-3 Years (EUR) RI</v>
          </cell>
          <cell r="V1041" t="str">
            <v>Official Benchmark</v>
          </cell>
          <cell r="W1041" t="str">
            <v>EUR</v>
          </cell>
          <cell r="X1041" t="str">
            <v>EUR</v>
          </cell>
          <cell r="Y1041">
            <v>44985</v>
          </cell>
          <cell r="Z1041">
            <v>39385</v>
          </cell>
          <cell r="AA1041" t="str">
            <v>February 2023</v>
          </cell>
          <cell r="AB1041">
            <v>103.1</v>
          </cell>
          <cell r="AD1041">
            <v>9183498.3100000005</v>
          </cell>
          <cell r="AE1041">
            <v>3099104920.1599998</v>
          </cell>
          <cell r="AF1041" t="str">
            <v>3099104920.16</v>
          </cell>
        </row>
        <row r="1042">
          <cell r="F1042" t="str">
            <v>LU0325599644</v>
          </cell>
          <cell r="G1042" t="str">
            <v>5061</v>
          </cell>
          <cell r="H1042" t="str">
            <v>22260</v>
          </cell>
          <cell r="J1042" t="str">
            <v>Share</v>
          </cell>
          <cell r="K1042" t="str">
            <v>PVD6M</v>
          </cell>
          <cell r="L1042" t="str">
            <v>BNP Paribas Funds Enhanced Bond 6M</v>
          </cell>
          <cell r="M1042" t="str">
            <v>Privilege share</v>
          </cell>
          <cell r="N1042" t="str">
            <v>C</v>
          </cell>
          <cell r="O1042">
            <v>2.7385094480999999E-3</v>
          </cell>
          <cell r="P1042" t="str">
            <v>N</v>
          </cell>
          <cell r="Q1042" t="str">
            <v>169440</v>
          </cell>
          <cell r="R1042" t="str">
            <v>190737</v>
          </cell>
          <cell r="T1042" t="str">
            <v>Bench BNP Paribas Funds Enhanced Bond 6M (official)</v>
          </cell>
          <cell r="U1042" t="str">
            <v>80% Cash Index Euro Short Term Rate (EUR) RI 365 Days + 20% Bloomberg Euro Aggregate 1-3 Years (EUR) RI</v>
          </cell>
          <cell r="V1042" t="str">
            <v>Official Benchmark</v>
          </cell>
          <cell r="W1042" t="str">
            <v>EUR</v>
          </cell>
          <cell r="X1042" t="str">
            <v>EUR</v>
          </cell>
          <cell r="Y1042">
            <v>44985</v>
          </cell>
          <cell r="Z1042">
            <v>39385</v>
          </cell>
          <cell r="AA1042" t="str">
            <v>February 2023</v>
          </cell>
          <cell r="AB1042">
            <v>87.49</v>
          </cell>
          <cell r="AD1042">
            <v>125909491.52</v>
          </cell>
          <cell r="AE1042">
            <v>3099104920.1599998</v>
          </cell>
          <cell r="AF1042" t="str">
            <v>3099104920.16</v>
          </cell>
        </row>
        <row r="1043">
          <cell r="F1043" t="str">
            <v>LU0347711466</v>
          </cell>
          <cell r="G1043" t="str">
            <v>5322</v>
          </cell>
          <cell r="H1043" t="str">
            <v>23323</v>
          </cell>
          <cell r="J1043" t="str">
            <v>Share</v>
          </cell>
          <cell r="K1043" t="str">
            <v>PGENV</v>
          </cell>
          <cell r="L1043" t="str">
            <v>BNP Paribas Funds Global Environment</v>
          </cell>
          <cell r="M1043" t="str">
            <v>Classic Share</v>
          </cell>
          <cell r="N1043" t="str">
            <v>C</v>
          </cell>
          <cell r="O1043">
            <v>2.2448489555599999E-2</v>
          </cell>
          <cell r="P1043" t="str">
            <v>N</v>
          </cell>
          <cell r="Q1043" t="str">
            <v>142084</v>
          </cell>
          <cell r="R1043" t="str">
            <v>192379</v>
          </cell>
          <cell r="T1043" t="str">
            <v>MSCI WORLD (NR)</v>
          </cell>
          <cell r="U1043" t="str">
            <v>MSCI World NR</v>
          </cell>
          <cell r="V1043" t="str">
            <v>Official Benchmark</v>
          </cell>
          <cell r="W1043" t="str">
            <v>EUR</v>
          </cell>
          <cell r="X1043" t="str">
            <v>EUR</v>
          </cell>
          <cell r="Y1043">
            <v>44985</v>
          </cell>
          <cell r="Z1043">
            <v>39547</v>
          </cell>
          <cell r="AA1043" t="str">
            <v>February 2023</v>
          </cell>
          <cell r="AB1043">
            <v>281.14999999999998</v>
          </cell>
          <cell r="AD1043">
            <v>854253799.66999996</v>
          </cell>
          <cell r="AE1043">
            <v>3049961561.48</v>
          </cell>
          <cell r="AF1043" t="str">
            <v>3049961561.48</v>
          </cell>
        </row>
        <row r="1044">
          <cell r="F1044" t="str">
            <v>LU0347711540</v>
          </cell>
          <cell r="G1044" t="str">
            <v>5323</v>
          </cell>
          <cell r="H1044" t="str">
            <v>23323</v>
          </cell>
          <cell r="J1044" t="str">
            <v>Share</v>
          </cell>
          <cell r="K1044" t="str">
            <v>PGENV</v>
          </cell>
          <cell r="L1044" t="str">
            <v>BNP Paribas Funds Global Environment</v>
          </cell>
          <cell r="M1044" t="str">
            <v>Classic share Distri</v>
          </cell>
          <cell r="N1044" t="str">
            <v>D</v>
          </cell>
          <cell r="O1044">
            <v>2.2448489555599999E-2</v>
          </cell>
          <cell r="P1044" t="str">
            <v>N</v>
          </cell>
          <cell r="Q1044" t="str">
            <v>142084</v>
          </cell>
          <cell r="R1044" t="str">
            <v>192379</v>
          </cell>
          <cell r="T1044" t="str">
            <v>MSCI WORLD (NR)</v>
          </cell>
          <cell r="U1044" t="str">
            <v>MSCI World NR</v>
          </cell>
          <cell r="V1044" t="str">
            <v>Official Benchmark</v>
          </cell>
          <cell r="W1044" t="str">
            <v>EUR</v>
          </cell>
          <cell r="X1044" t="str">
            <v>EUR</v>
          </cell>
          <cell r="Y1044">
            <v>44985</v>
          </cell>
          <cell r="Z1044">
            <v>39547</v>
          </cell>
          <cell r="AA1044" t="str">
            <v>February 2023</v>
          </cell>
          <cell r="AB1044">
            <v>199.69</v>
          </cell>
          <cell r="AD1044">
            <v>134445224.58000001</v>
          </cell>
          <cell r="AE1044">
            <v>3049961561.48</v>
          </cell>
          <cell r="AF1044" t="str">
            <v>3049961561.48</v>
          </cell>
        </row>
        <row r="1045">
          <cell r="F1045" t="str">
            <v>LU0347711623</v>
          </cell>
          <cell r="G1045" t="str">
            <v>5324</v>
          </cell>
          <cell r="H1045" t="str">
            <v>23323</v>
          </cell>
          <cell r="J1045" t="str">
            <v>Share</v>
          </cell>
          <cell r="K1045" t="str">
            <v>PGENV</v>
          </cell>
          <cell r="L1045" t="str">
            <v>BNP Paribas Funds Global Environment</v>
          </cell>
          <cell r="M1045" t="str">
            <v>I share</v>
          </cell>
          <cell r="N1045" t="str">
            <v>C</v>
          </cell>
          <cell r="O1045">
            <v>1.0699685146100001E-2</v>
          </cell>
          <cell r="P1045" t="str">
            <v>N</v>
          </cell>
          <cell r="Q1045" t="str">
            <v>142084</v>
          </cell>
          <cell r="R1045" t="str">
            <v>192379</v>
          </cell>
          <cell r="T1045" t="str">
            <v>MSCI WORLD (NR)</v>
          </cell>
          <cell r="U1045" t="str">
            <v>MSCI World NR</v>
          </cell>
          <cell r="V1045" t="str">
            <v>Official Benchmark</v>
          </cell>
          <cell r="W1045" t="str">
            <v>EUR</v>
          </cell>
          <cell r="X1045" t="str">
            <v>EUR</v>
          </cell>
          <cell r="Y1045">
            <v>44985</v>
          </cell>
          <cell r="Z1045">
            <v>39547</v>
          </cell>
          <cell r="AA1045" t="str">
            <v>February 2023</v>
          </cell>
          <cell r="AB1045">
            <v>329.06</v>
          </cell>
          <cell r="AD1045">
            <v>448659410.13999999</v>
          </cell>
          <cell r="AE1045">
            <v>3049961561.48</v>
          </cell>
          <cell r="AF1045" t="str">
            <v>3049961561.48</v>
          </cell>
        </row>
        <row r="1046">
          <cell r="F1046" t="str">
            <v>LU0347711896</v>
          </cell>
          <cell r="G1046" t="str">
            <v>5326</v>
          </cell>
          <cell r="H1046" t="str">
            <v>23323</v>
          </cell>
          <cell r="J1046" t="str">
            <v>Share</v>
          </cell>
          <cell r="K1046" t="str">
            <v>PGENV</v>
          </cell>
          <cell r="L1046" t="str">
            <v>BNP Paribas Funds Global Environment</v>
          </cell>
          <cell r="M1046" t="str">
            <v>Share X</v>
          </cell>
          <cell r="N1046" t="str">
            <v>C</v>
          </cell>
          <cell r="O1046">
            <v>5.6282161284999998E-3</v>
          </cell>
          <cell r="P1046" t="str">
            <v>N</v>
          </cell>
          <cell r="Q1046" t="str">
            <v>142084</v>
          </cell>
          <cell r="R1046" t="str">
            <v>192379</v>
          </cell>
          <cell r="T1046" t="str">
            <v>MSCI WORLD (NR)</v>
          </cell>
          <cell r="U1046" t="str">
            <v>MSCI World NR</v>
          </cell>
          <cell r="V1046" t="str">
            <v>Official Benchmark</v>
          </cell>
          <cell r="W1046" t="str">
            <v>EUR</v>
          </cell>
          <cell r="X1046" t="str">
            <v>EUR</v>
          </cell>
          <cell r="Y1046">
            <v>44985</v>
          </cell>
          <cell r="Z1046">
            <v>39547</v>
          </cell>
          <cell r="AA1046" t="str">
            <v>February 2023</v>
          </cell>
          <cell r="AB1046">
            <v>211.15</v>
          </cell>
          <cell r="AD1046">
            <v>193117619.91999999</v>
          </cell>
          <cell r="AE1046">
            <v>3049961561.48</v>
          </cell>
          <cell r="AF1046" t="str">
            <v>3049961561.48</v>
          </cell>
        </row>
        <row r="1047">
          <cell r="F1047" t="str">
            <v>LU0347712191</v>
          </cell>
          <cell r="G1047" t="str">
            <v>5325</v>
          </cell>
          <cell r="H1047" t="str">
            <v>23323</v>
          </cell>
          <cell r="J1047" t="str">
            <v>Share</v>
          </cell>
          <cell r="K1047" t="str">
            <v>PGENV</v>
          </cell>
          <cell r="L1047" t="str">
            <v>BNP Paribas Funds Global Environment</v>
          </cell>
          <cell r="M1047" t="str">
            <v>Type N</v>
          </cell>
          <cell r="N1047" t="str">
            <v>C</v>
          </cell>
          <cell r="O1047">
            <v>3.0166224346100001E-2</v>
          </cell>
          <cell r="P1047" t="str">
            <v>N</v>
          </cell>
          <cell r="Q1047" t="str">
            <v>142084</v>
          </cell>
          <cell r="R1047" t="str">
            <v>192379</v>
          </cell>
          <cell r="T1047" t="str">
            <v>MSCI WORLD (NR)</v>
          </cell>
          <cell r="U1047" t="str">
            <v>MSCI World NR</v>
          </cell>
          <cell r="V1047" t="str">
            <v>Official Benchmark</v>
          </cell>
          <cell r="W1047" t="str">
            <v>EUR</v>
          </cell>
          <cell r="X1047" t="str">
            <v>EUR</v>
          </cell>
          <cell r="Y1047">
            <v>44985</v>
          </cell>
          <cell r="Z1047">
            <v>39547</v>
          </cell>
          <cell r="AA1047" t="str">
            <v>February 2023</v>
          </cell>
          <cell r="AB1047">
            <v>252.94</v>
          </cell>
          <cell r="AD1047">
            <v>27007966.800000001</v>
          </cell>
          <cell r="AE1047">
            <v>3049961561.48</v>
          </cell>
          <cell r="AF1047" t="str">
            <v>3049961561.48</v>
          </cell>
        </row>
        <row r="1048">
          <cell r="F1048" t="str">
            <v>LU0347712274</v>
          </cell>
          <cell r="G1048" t="str">
            <v>5327</v>
          </cell>
          <cell r="H1048" t="str">
            <v>23323</v>
          </cell>
          <cell r="J1048" t="str">
            <v>Share</v>
          </cell>
          <cell r="K1048" t="str">
            <v>PGENV</v>
          </cell>
          <cell r="L1048" t="str">
            <v>BNP Paribas Funds Global Environment</v>
          </cell>
          <cell r="M1048" t="str">
            <v>Privilege share</v>
          </cell>
          <cell r="N1048" t="str">
            <v>C</v>
          </cell>
          <cell r="O1048">
            <v>1.22891991776E-2</v>
          </cell>
          <cell r="P1048" t="str">
            <v>N</v>
          </cell>
          <cell r="Q1048" t="str">
            <v>142084</v>
          </cell>
          <cell r="R1048" t="str">
            <v>192379</v>
          </cell>
          <cell r="T1048" t="str">
            <v>MSCI WORLD (NR)</v>
          </cell>
          <cell r="U1048" t="str">
            <v>MSCI World NR</v>
          </cell>
          <cell r="V1048" t="str">
            <v>Official Benchmark</v>
          </cell>
          <cell r="W1048" t="str">
            <v>EUR</v>
          </cell>
          <cell r="X1048" t="str">
            <v>EUR</v>
          </cell>
          <cell r="Y1048">
            <v>44985</v>
          </cell>
          <cell r="Z1048">
            <v>39547</v>
          </cell>
          <cell r="AA1048" t="str">
            <v>February 2023</v>
          </cell>
          <cell r="AB1048">
            <v>258.77</v>
          </cell>
          <cell r="AD1048">
            <v>57804258.340000004</v>
          </cell>
          <cell r="AE1048">
            <v>3049961561.48</v>
          </cell>
          <cell r="AF1048" t="str">
            <v>3049961561.48</v>
          </cell>
        </row>
        <row r="1049">
          <cell r="F1049" t="str">
            <v>LU0347712357</v>
          </cell>
          <cell r="G1049" t="str">
            <v>23925</v>
          </cell>
          <cell r="H1049" t="str">
            <v>139161</v>
          </cell>
          <cell r="J1049" t="str">
            <v>Share</v>
          </cell>
          <cell r="K1049" t="str">
            <v>PGENV</v>
          </cell>
          <cell r="L1049" t="str">
            <v>BNP Paribas Funds Global Environment</v>
          </cell>
          <cell r="M1049" t="str">
            <v>Classic USD</v>
          </cell>
          <cell r="N1049" t="str">
            <v>C</v>
          </cell>
          <cell r="O1049">
            <v>2.2448489555599999E-2</v>
          </cell>
          <cell r="P1049" t="str">
            <v>N</v>
          </cell>
          <cell r="Q1049" t="str">
            <v>20342</v>
          </cell>
          <cell r="R1049" t="str">
            <v>192379</v>
          </cell>
          <cell r="T1049" t="str">
            <v>MSCI WORLD (NR)</v>
          </cell>
          <cell r="U1049" t="str">
            <v>MSCI World NR</v>
          </cell>
          <cell r="V1049" t="str">
            <v>Official Benchmark</v>
          </cell>
          <cell r="W1049" t="str">
            <v>USD</v>
          </cell>
          <cell r="X1049" t="str">
            <v>EUR</v>
          </cell>
          <cell r="Y1049">
            <v>44985</v>
          </cell>
          <cell r="Z1049">
            <v>39547</v>
          </cell>
          <cell r="AA1049" t="str">
            <v>February 2023</v>
          </cell>
          <cell r="AB1049">
            <v>298.18</v>
          </cell>
          <cell r="AD1049">
            <v>57903893.93</v>
          </cell>
          <cell r="AE1049">
            <v>3049961561.48</v>
          </cell>
          <cell r="AF1049" t="str">
            <v>3049961561.48</v>
          </cell>
        </row>
        <row r="1050">
          <cell r="F1050" t="str">
            <v>LU0347712431</v>
          </cell>
          <cell r="G1050" t="str">
            <v>26892</v>
          </cell>
          <cell r="H1050" t="str">
            <v>23323</v>
          </cell>
          <cell r="J1050" t="str">
            <v>Share</v>
          </cell>
          <cell r="K1050" t="str">
            <v>PGENV</v>
          </cell>
          <cell r="L1050" t="str">
            <v>BNP Paribas Funds Global Environment</v>
          </cell>
          <cell r="M1050" t="str">
            <v>N</v>
          </cell>
          <cell r="N1050" t="str">
            <v>D</v>
          </cell>
          <cell r="O1050">
            <v>3.0166224346100001E-2</v>
          </cell>
          <cell r="P1050" t="str">
            <v>N</v>
          </cell>
          <cell r="Q1050" t="str">
            <v>142084</v>
          </cell>
          <cell r="R1050" t="str">
            <v>192379</v>
          </cell>
          <cell r="T1050" t="str">
            <v>MSCI WORLD (NR)</v>
          </cell>
          <cell r="U1050" t="str">
            <v>MSCI World NR</v>
          </cell>
          <cell r="V1050" t="str">
            <v>Official Benchmark</v>
          </cell>
          <cell r="W1050" t="str">
            <v>EUR</v>
          </cell>
          <cell r="X1050" t="str">
            <v>EUR</v>
          </cell>
          <cell r="Y1050">
            <v>44985</v>
          </cell>
          <cell r="Z1050">
            <v>42797</v>
          </cell>
          <cell r="AA1050" t="str">
            <v>February 2023</v>
          </cell>
          <cell r="AB1050">
            <v>128.24</v>
          </cell>
          <cell r="AD1050">
            <v>1417252.27</v>
          </cell>
          <cell r="AE1050">
            <v>3049961561.48</v>
          </cell>
          <cell r="AF1050" t="str">
            <v>3049961561.48</v>
          </cell>
        </row>
        <row r="1051">
          <cell r="F1051" t="str">
            <v>LU0360646680</v>
          </cell>
          <cell r="G1051" t="str">
            <v>7064</v>
          </cell>
          <cell r="H1051" t="str">
            <v>23228</v>
          </cell>
          <cell r="J1051" t="str">
            <v>Share</v>
          </cell>
          <cell r="K1051" t="str">
            <v>PEFE</v>
          </cell>
          <cell r="L1051" t="str">
            <v>BNP Paribas Funds Euro Defensive Equity</v>
          </cell>
          <cell r="M1051" t="str">
            <v>Classic Share</v>
          </cell>
          <cell r="N1051" t="str">
            <v>C</v>
          </cell>
          <cell r="O1051">
            <v>1.5849338461499999E-2</v>
          </cell>
          <cell r="P1051" t="str">
            <v>N</v>
          </cell>
          <cell r="Q1051" t="str">
            <v>169557</v>
          </cell>
          <cell r="R1051" t="str">
            <v>192378</v>
          </cell>
          <cell r="T1051" t="str">
            <v>MSCI EMU</v>
          </cell>
          <cell r="U1051" t="str">
            <v>MSCI EMU (EUR) NR</v>
          </cell>
          <cell r="V1051" t="str">
            <v>Official Benchmark</v>
          </cell>
          <cell r="W1051" t="str">
            <v>EUR</v>
          </cell>
          <cell r="X1051" t="str">
            <v>EUR</v>
          </cell>
          <cell r="Y1051">
            <v>44985</v>
          </cell>
          <cell r="Z1051">
            <v>40121</v>
          </cell>
          <cell r="AA1051" t="str">
            <v>February 2023</v>
          </cell>
          <cell r="AB1051">
            <v>177.03</v>
          </cell>
          <cell r="AD1051">
            <v>11397048.449999999</v>
          </cell>
          <cell r="AE1051">
            <v>164365678.96000001</v>
          </cell>
          <cell r="AF1051" t="str">
            <v>164365678.96</v>
          </cell>
        </row>
        <row r="1052">
          <cell r="F1052" t="str">
            <v>LU0360646763</v>
          </cell>
          <cell r="G1052" t="str">
            <v>7065</v>
          </cell>
          <cell r="H1052" t="str">
            <v>23228</v>
          </cell>
          <cell r="J1052" t="str">
            <v>Share</v>
          </cell>
          <cell r="K1052" t="str">
            <v>PEFE</v>
          </cell>
          <cell r="L1052" t="str">
            <v>BNP Paribas Funds Euro Defensive Equity</v>
          </cell>
          <cell r="M1052" t="str">
            <v>Classic share Distri</v>
          </cell>
          <cell r="N1052" t="str">
            <v>D</v>
          </cell>
          <cell r="O1052">
            <v>1.5849338461499999E-2</v>
          </cell>
          <cell r="P1052" t="str">
            <v>N</v>
          </cell>
          <cell r="Q1052" t="str">
            <v>169557</v>
          </cell>
          <cell r="R1052" t="str">
            <v>192378</v>
          </cell>
          <cell r="T1052" t="str">
            <v>MSCI EMU</v>
          </cell>
          <cell r="U1052" t="str">
            <v>MSCI EMU (EUR) NR</v>
          </cell>
          <cell r="V1052" t="str">
            <v>Official Benchmark</v>
          </cell>
          <cell r="W1052" t="str">
            <v>EUR</v>
          </cell>
          <cell r="X1052" t="str">
            <v>EUR</v>
          </cell>
          <cell r="Y1052">
            <v>44985</v>
          </cell>
          <cell r="Z1052">
            <v>40121</v>
          </cell>
          <cell r="AA1052" t="str">
            <v>February 2023</v>
          </cell>
          <cell r="AB1052">
            <v>119.47</v>
          </cell>
          <cell r="AD1052">
            <v>256264.78</v>
          </cell>
          <cell r="AE1052">
            <v>164365678.96000001</v>
          </cell>
          <cell r="AF1052" t="str">
            <v>164365678.96</v>
          </cell>
        </row>
        <row r="1053">
          <cell r="F1053" t="str">
            <v>LU0360647068</v>
          </cell>
          <cell r="G1053" t="str">
            <v>21480</v>
          </cell>
          <cell r="H1053" t="str">
            <v>23228</v>
          </cell>
          <cell r="J1053" t="str">
            <v>Share</v>
          </cell>
          <cell r="K1053" t="str">
            <v>PEFE</v>
          </cell>
          <cell r="L1053" t="str">
            <v>BNP Paribas Funds Euro Defensive Equity</v>
          </cell>
          <cell r="M1053" t="str">
            <v>Share X</v>
          </cell>
          <cell r="N1053" t="str">
            <v>C</v>
          </cell>
          <cell r="O1053">
            <v>2.1608905684000002E-3</v>
          </cell>
          <cell r="P1053" t="str">
            <v>N</v>
          </cell>
          <cell r="Q1053" t="str">
            <v>169557</v>
          </cell>
          <cell r="R1053" t="str">
            <v>192378</v>
          </cell>
          <cell r="T1053" t="str">
            <v>MSCI EMU</v>
          </cell>
          <cell r="U1053" t="str">
            <v>MSCI EMU (EUR) NR</v>
          </cell>
          <cell r="V1053" t="str">
            <v>Official Benchmark</v>
          </cell>
          <cell r="W1053" t="str">
            <v>EUR</v>
          </cell>
          <cell r="X1053" t="str">
            <v>EUR</v>
          </cell>
          <cell r="Y1053">
            <v>44985</v>
          </cell>
          <cell r="Z1053">
            <v>41631</v>
          </cell>
          <cell r="AA1053" t="str">
            <v>February 2023</v>
          </cell>
          <cell r="AB1053">
            <v>113985.83</v>
          </cell>
          <cell r="AD1053">
            <v>45260354.030000001</v>
          </cell>
          <cell r="AE1053">
            <v>164365678.96000001</v>
          </cell>
          <cell r="AF1053" t="str">
            <v>164365678.96</v>
          </cell>
        </row>
        <row r="1054">
          <cell r="F1054" t="str">
            <v>LU0360647498</v>
          </cell>
          <cell r="G1054" t="str">
            <v>7067</v>
          </cell>
          <cell r="H1054" t="str">
            <v>23228</v>
          </cell>
          <cell r="J1054" t="str">
            <v>Share</v>
          </cell>
          <cell r="K1054" t="str">
            <v>PEFE</v>
          </cell>
          <cell r="L1054" t="str">
            <v>BNP Paribas Funds Euro Defensive Equity</v>
          </cell>
          <cell r="M1054" t="str">
            <v>Privilege share</v>
          </cell>
          <cell r="N1054" t="str">
            <v>C</v>
          </cell>
          <cell r="O1054">
            <v>9.2906256697000006E-3</v>
          </cell>
          <cell r="P1054" t="str">
            <v>N</v>
          </cell>
          <cell r="Q1054" t="str">
            <v>169557</v>
          </cell>
          <cell r="R1054" t="str">
            <v>192378</v>
          </cell>
          <cell r="T1054" t="str">
            <v>MSCI EMU</v>
          </cell>
          <cell r="U1054" t="str">
            <v>MSCI EMU (EUR) NR</v>
          </cell>
          <cell r="V1054" t="str">
            <v>Official Benchmark</v>
          </cell>
          <cell r="W1054" t="str">
            <v>EUR</v>
          </cell>
          <cell r="X1054" t="str">
            <v>EUR</v>
          </cell>
          <cell r="Y1054">
            <v>44985</v>
          </cell>
          <cell r="Z1054">
            <v>40121</v>
          </cell>
          <cell r="AA1054" t="str">
            <v>February 2023</v>
          </cell>
          <cell r="AB1054">
            <v>121.63</v>
          </cell>
          <cell r="AD1054">
            <v>30649.73</v>
          </cell>
          <cell r="AE1054">
            <v>164365678.96000001</v>
          </cell>
          <cell r="AF1054" t="str">
            <v>164365678.96</v>
          </cell>
        </row>
        <row r="1055">
          <cell r="F1055" t="str">
            <v>LU0374600871</v>
          </cell>
          <cell r="G1055" t="str">
            <v>8499</v>
          </cell>
          <cell r="H1055" t="str">
            <v>127474</v>
          </cell>
          <cell r="J1055" t="str">
            <v>Share</v>
          </cell>
          <cell r="K1055" t="str">
            <v>F3MOG</v>
          </cell>
          <cell r="L1055" t="str">
            <v>BNP PARIBAS FLEXI III SENIOR SECURED BANK LOAN FUND MOGLIANO</v>
          </cell>
          <cell r="M1055" t="str">
            <v>I share distri</v>
          </cell>
          <cell r="N1055" t="str">
            <v>D</v>
          </cell>
          <cell r="O1055">
            <v>5.8247238293999996E-3</v>
          </cell>
          <cell r="P1055" t="str">
            <v>N</v>
          </cell>
          <cell r="Q1055" t="str">
            <v>127648</v>
          </cell>
          <cell r="R1055" t="str">
            <v>188246</v>
          </cell>
          <cell r="T1055" t="str">
            <v>Cash Index EURIBOR 1 Month (RI)</v>
          </cell>
          <cell r="U1055" t="str">
            <v>Cash Index EURIBOR 1 Month (EUR) RI</v>
          </cell>
          <cell r="V1055" t="str">
            <v>Official Benchmark</v>
          </cell>
          <cell r="W1055" t="str">
            <v>EUR</v>
          </cell>
          <cell r="X1055" t="str">
            <v>EUR</v>
          </cell>
          <cell r="Y1055">
            <v>44979</v>
          </cell>
          <cell r="Z1055">
            <v>39689</v>
          </cell>
          <cell r="AA1055" t="str">
            <v>February 2023</v>
          </cell>
          <cell r="AB1055">
            <v>826.98</v>
          </cell>
          <cell r="AD1055">
            <v>268622405.56999999</v>
          </cell>
          <cell r="AE1055">
            <v>268622405.56999999</v>
          </cell>
          <cell r="AF1055" t="str">
            <v>268622405.57</v>
          </cell>
        </row>
        <row r="1056">
          <cell r="F1056" t="str">
            <v>LU0406802339</v>
          </cell>
          <cell r="G1056" t="str">
            <v>7086</v>
          </cell>
          <cell r="H1056" t="str">
            <v>15633</v>
          </cell>
          <cell r="J1056" t="str">
            <v>Share</v>
          </cell>
          <cell r="K1056" t="str">
            <v>PAREO2</v>
          </cell>
          <cell r="L1056" t="str">
            <v>BNP Paribas Funds Climate Impact</v>
          </cell>
          <cell r="M1056" t="str">
            <v>Classic Share</v>
          </cell>
          <cell r="N1056" t="str">
            <v>C</v>
          </cell>
          <cell r="O1056">
            <v>2.7086645862199998E-2</v>
          </cell>
          <cell r="P1056" t="str">
            <v>Y</v>
          </cell>
          <cell r="Q1056" t="str">
            <v>156962</v>
          </cell>
          <cell r="R1056" t="str">
            <v>192328</v>
          </cell>
          <cell r="T1056" t="str">
            <v>MSCI AC World (NR)</v>
          </cell>
          <cell r="U1056" t="str">
            <v>MSCI AC World (NR)</v>
          </cell>
          <cell r="V1056" t="str">
            <v>Official Benchmark</v>
          </cell>
          <cell r="W1056" t="str">
            <v>EUR</v>
          </cell>
          <cell r="X1056" t="str">
            <v>EUR</v>
          </cell>
          <cell r="Y1056">
            <v>44985</v>
          </cell>
          <cell r="Z1056">
            <v>38867</v>
          </cell>
          <cell r="AA1056" t="str">
            <v>February 2023</v>
          </cell>
          <cell r="AB1056">
            <v>258.44</v>
          </cell>
          <cell r="AD1056">
            <v>1558100976.5699999</v>
          </cell>
          <cell r="AE1056">
            <v>3047567779.2399998</v>
          </cell>
          <cell r="AF1056" t="str">
            <v>3047567779.24</v>
          </cell>
        </row>
        <row r="1057">
          <cell r="F1057" t="str">
            <v>LU0406802685</v>
          </cell>
          <cell r="G1057" t="str">
            <v>7087</v>
          </cell>
          <cell r="H1057" t="str">
            <v>15633</v>
          </cell>
          <cell r="J1057" t="str">
            <v>Share</v>
          </cell>
          <cell r="K1057" t="str">
            <v>PAREO2</v>
          </cell>
          <cell r="L1057" t="str">
            <v>BNP Paribas Funds Climate Impact</v>
          </cell>
          <cell r="M1057" t="str">
            <v>Classic share Distri</v>
          </cell>
          <cell r="N1057" t="str">
            <v>D</v>
          </cell>
          <cell r="O1057">
            <v>2.7086645862199998E-2</v>
          </cell>
          <cell r="P1057" t="str">
            <v>N</v>
          </cell>
          <cell r="Q1057" t="str">
            <v>156962</v>
          </cell>
          <cell r="R1057" t="str">
            <v>192328</v>
          </cell>
          <cell r="T1057" t="str">
            <v>MSCI AC World (NR)</v>
          </cell>
          <cell r="U1057" t="str">
            <v>MSCI AC World (NR)</v>
          </cell>
          <cell r="V1057" t="str">
            <v>Official Benchmark</v>
          </cell>
          <cell r="W1057" t="str">
            <v>EUR</v>
          </cell>
          <cell r="X1057" t="str">
            <v>EUR</v>
          </cell>
          <cell r="Y1057">
            <v>44985</v>
          </cell>
          <cell r="Z1057">
            <v>38867</v>
          </cell>
          <cell r="AA1057" t="str">
            <v>February 2023</v>
          </cell>
          <cell r="AB1057">
            <v>190.51</v>
          </cell>
          <cell r="AD1057">
            <v>88329699.340000004</v>
          </cell>
          <cell r="AE1057">
            <v>3047567779.2399998</v>
          </cell>
          <cell r="AF1057" t="str">
            <v>3047567779.24</v>
          </cell>
        </row>
        <row r="1058">
          <cell r="F1058" t="str">
            <v>LU0406802768</v>
          </cell>
          <cell r="G1058" t="str">
            <v>7088</v>
          </cell>
          <cell r="H1058" t="str">
            <v>15633</v>
          </cell>
          <cell r="J1058" t="str">
            <v>Share</v>
          </cell>
          <cell r="K1058" t="str">
            <v>PAREO2</v>
          </cell>
          <cell r="L1058" t="str">
            <v>BNP Paribas Funds Climate Impact</v>
          </cell>
          <cell r="M1058" t="str">
            <v>I share</v>
          </cell>
          <cell r="N1058" t="str">
            <v>C</v>
          </cell>
          <cell r="O1058">
            <v>1.3163452858E-2</v>
          </cell>
          <cell r="P1058" t="str">
            <v>N</v>
          </cell>
          <cell r="Q1058" t="str">
            <v>156962</v>
          </cell>
          <cell r="R1058" t="str">
            <v>192328</v>
          </cell>
          <cell r="T1058" t="str">
            <v>MSCI AC World (NR)</v>
          </cell>
          <cell r="U1058" t="str">
            <v>MSCI AC World (NR)</v>
          </cell>
          <cell r="V1058" t="str">
            <v>Official Benchmark</v>
          </cell>
          <cell r="W1058" t="str">
            <v>EUR</v>
          </cell>
          <cell r="X1058" t="str">
            <v>EUR</v>
          </cell>
          <cell r="Y1058">
            <v>44985</v>
          </cell>
          <cell r="Z1058">
            <v>38867</v>
          </cell>
          <cell r="AA1058" t="str">
            <v>February 2023</v>
          </cell>
          <cell r="AB1058">
            <v>317.89</v>
          </cell>
          <cell r="AD1058">
            <v>808863643.73000002</v>
          </cell>
          <cell r="AE1058">
            <v>3047567779.2399998</v>
          </cell>
          <cell r="AF1058" t="str">
            <v>3047567779.24</v>
          </cell>
        </row>
        <row r="1059">
          <cell r="F1059" t="str">
            <v>LU0406802925</v>
          </cell>
          <cell r="G1059" t="str">
            <v>21460</v>
          </cell>
          <cell r="H1059" t="str">
            <v>15633</v>
          </cell>
          <cell r="J1059" t="str">
            <v>Share</v>
          </cell>
          <cell r="K1059" t="str">
            <v>PAREO2</v>
          </cell>
          <cell r="L1059" t="str">
            <v>BNP Paribas Funds Climate Impact</v>
          </cell>
          <cell r="M1059" t="str">
            <v>Share X</v>
          </cell>
          <cell r="N1059" t="str">
            <v>C</v>
          </cell>
          <cell r="O1059">
            <v>7.0841239726E-3</v>
          </cell>
          <cell r="P1059" t="str">
            <v>N</v>
          </cell>
          <cell r="Q1059" t="str">
            <v>156962</v>
          </cell>
          <cell r="R1059" t="str">
            <v>192328</v>
          </cell>
          <cell r="T1059" t="str">
            <v>MSCI AC World (NR)</v>
          </cell>
          <cell r="U1059" t="str">
            <v>MSCI AC World (NR)</v>
          </cell>
          <cell r="V1059" t="str">
            <v>Official Benchmark</v>
          </cell>
          <cell r="W1059" t="str">
            <v>EUR</v>
          </cell>
          <cell r="X1059" t="str">
            <v>EUR</v>
          </cell>
          <cell r="Y1059">
            <v>44985</v>
          </cell>
          <cell r="Z1059">
            <v>41619</v>
          </cell>
          <cell r="AA1059" t="str">
            <v>February 2023</v>
          </cell>
          <cell r="AB1059">
            <v>177.81</v>
          </cell>
          <cell r="AD1059">
            <v>60819054.32</v>
          </cell>
          <cell r="AE1059">
            <v>3047567779.2399998</v>
          </cell>
          <cell r="AF1059" t="str">
            <v>3047567779.24</v>
          </cell>
        </row>
        <row r="1060">
          <cell r="F1060" t="str">
            <v>LU0406803063</v>
          </cell>
          <cell r="G1060" t="str">
            <v>21459</v>
          </cell>
          <cell r="H1060" t="str">
            <v>15633</v>
          </cell>
          <cell r="J1060" t="str">
            <v>Share</v>
          </cell>
          <cell r="K1060" t="str">
            <v>PAREO2</v>
          </cell>
          <cell r="L1060" t="str">
            <v>BNP Paribas Funds Climate Impact</v>
          </cell>
          <cell r="M1060" t="str">
            <v>Type N</v>
          </cell>
          <cell r="N1060" t="str">
            <v>C</v>
          </cell>
          <cell r="O1060">
            <v>3.47394265369E-2</v>
          </cell>
          <cell r="P1060" t="str">
            <v>N</v>
          </cell>
          <cell r="Q1060" t="str">
            <v>156962</v>
          </cell>
          <cell r="R1060" t="str">
            <v>192328</v>
          </cell>
          <cell r="T1060" t="str">
            <v>MSCI AC World (NR)</v>
          </cell>
          <cell r="U1060" t="str">
            <v>MSCI AC World (NR)</v>
          </cell>
          <cell r="V1060" t="str">
            <v>Official Benchmark</v>
          </cell>
          <cell r="W1060" t="str">
            <v>EUR</v>
          </cell>
          <cell r="X1060" t="str">
            <v>EUR</v>
          </cell>
          <cell r="Y1060">
            <v>44985</v>
          </cell>
          <cell r="Z1060">
            <v>41619</v>
          </cell>
          <cell r="AA1060" t="str">
            <v>February 2023</v>
          </cell>
          <cell r="AB1060">
            <v>210.73</v>
          </cell>
          <cell r="AD1060">
            <v>24490480.77</v>
          </cell>
          <cell r="AE1060">
            <v>3047567779.2399998</v>
          </cell>
          <cell r="AF1060" t="str">
            <v>3047567779.24</v>
          </cell>
        </row>
        <row r="1061">
          <cell r="F1061" t="str">
            <v>LU0406803147</v>
          </cell>
          <cell r="G1061" t="str">
            <v>7089</v>
          </cell>
          <cell r="H1061" t="str">
            <v>15633</v>
          </cell>
          <cell r="J1061" t="str">
            <v>Share</v>
          </cell>
          <cell r="K1061" t="str">
            <v>PAREO2</v>
          </cell>
          <cell r="L1061" t="str">
            <v>BNP Paribas Funds Climate Impact</v>
          </cell>
          <cell r="M1061" t="str">
            <v>Privilege share</v>
          </cell>
          <cell r="N1061" t="str">
            <v>C</v>
          </cell>
          <cell r="O1061">
            <v>1.4246158908599999E-2</v>
          </cell>
          <cell r="P1061" t="str">
            <v>N</v>
          </cell>
          <cell r="Q1061" t="str">
            <v>156962</v>
          </cell>
          <cell r="R1061" t="str">
            <v>192328</v>
          </cell>
          <cell r="T1061" t="str">
            <v>MSCI AC World (NR)</v>
          </cell>
          <cell r="U1061" t="str">
            <v>MSCI AC World (NR)</v>
          </cell>
          <cell r="V1061" t="str">
            <v>Official Benchmark</v>
          </cell>
          <cell r="W1061" t="str">
            <v>EUR</v>
          </cell>
          <cell r="X1061" t="str">
            <v>EUR</v>
          </cell>
          <cell r="Y1061">
            <v>44985</v>
          </cell>
          <cell r="Z1061">
            <v>38867</v>
          </cell>
          <cell r="AA1061" t="str">
            <v>February 2023</v>
          </cell>
          <cell r="AB1061">
            <v>2464.19</v>
          </cell>
          <cell r="AD1061">
            <v>125114756.90000001</v>
          </cell>
          <cell r="AE1061">
            <v>3047567779.2399998</v>
          </cell>
          <cell r="AF1061" t="str">
            <v>3047567779.24</v>
          </cell>
        </row>
        <row r="1062">
          <cell r="F1062" t="str">
            <v>LU0423949717</v>
          </cell>
          <cell r="G1062" t="str">
            <v>6116</v>
          </cell>
          <cell r="H1062" t="str">
            <v>13102</v>
          </cell>
          <cell r="J1062" t="str">
            <v>Share</v>
          </cell>
          <cell r="K1062" t="str">
            <v>BIG</v>
          </cell>
          <cell r="L1062" t="str">
            <v>BNP PARIBAS INSTICASH EUR 3M</v>
          </cell>
          <cell r="M1062" t="str">
            <v>Institutions share</v>
          </cell>
          <cell r="N1062" t="str">
            <v>C</v>
          </cell>
          <cell r="O1062">
            <v>9.8679735659999994E-4</v>
          </cell>
          <cell r="P1062" t="str">
            <v>N</v>
          </cell>
          <cell r="Q1062" t="str">
            <v>169441</v>
          </cell>
          <cell r="R1062" t="str">
            <v>194180</v>
          </cell>
          <cell r="T1062" t="str">
            <v>EURO Short term Rate</v>
          </cell>
          <cell r="U1062" t="str">
            <v>Cash Index Euro Short Term Rate (EUR) RI</v>
          </cell>
          <cell r="V1062" t="str">
            <v>Official Benchmark</v>
          </cell>
          <cell r="W1062" t="str">
            <v>EUR</v>
          </cell>
          <cell r="X1062" t="str">
            <v>EUR</v>
          </cell>
          <cell r="Y1062">
            <v>44957</v>
          </cell>
          <cell r="Z1062">
            <v>39945</v>
          </cell>
          <cell r="AA1062" t="str">
            <v>January 2023</v>
          </cell>
          <cell r="AB1062">
            <v>100.0448</v>
          </cell>
          <cell r="AD1062">
            <v>3285675533.6300001</v>
          </cell>
          <cell r="AE1062">
            <v>4546937686.8500004</v>
          </cell>
          <cell r="AF1062" t="str">
            <v>4546937686.85</v>
          </cell>
        </row>
        <row r="1063">
          <cell r="F1063" t="str">
            <v>LU0423950053</v>
          </cell>
          <cell r="G1063" t="str">
            <v>6119</v>
          </cell>
          <cell r="H1063" t="str">
            <v>13102</v>
          </cell>
          <cell r="J1063" t="str">
            <v>Share</v>
          </cell>
          <cell r="K1063" t="str">
            <v>BIG</v>
          </cell>
          <cell r="L1063" t="str">
            <v>BNP PARIBAS INSTICASH EUR 3M</v>
          </cell>
          <cell r="M1063" t="str">
            <v>Privilege share</v>
          </cell>
          <cell r="N1063" t="str">
            <v>C</v>
          </cell>
          <cell r="O1063">
            <v>1.4852427810999999E-3</v>
          </cell>
          <cell r="P1063" t="str">
            <v>N</v>
          </cell>
          <cell r="Q1063" t="str">
            <v>169441</v>
          </cell>
          <cell r="R1063" t="str">
            <v>194180</v>
          </cell>
          <cell r="T1063" t="str">
            <v>EURO Short term Rate</v>
          </cell>
          <cell r="U1063" t="str">
            <v>Cash Index Euro Short Term Rate (EUR) RI</v>
          </cell>
          <cell r="V1063" t="str">
            <v>Official Benchmark</v>
          </cell>
          <cell r="W1063" t="str">
            <v>EUR</v>
          </cell>
          <cell r="X1063" t="str">
            <v>EUR</v>
          </cell>
          <cell r="Y1063">
            <v>44957</v>
          </cell>
          <cell r="Z1063">
            <v>39945</v>
          </cell>
          <cell r="AA1063" t="str">
            <v>January 2023</v>
          </cell>
          <cell r="AB1063">
            <v>99.748400000000004</v>
          </cell>
          <cell r="AD1063">
            <v>85543030.129999995</v>
          </cell>
          <cell r="AE1063">
            <v>4546937686.8500004</v>
          </cell>
          <cell r="AF1063" t="str">
            <v>4546937686.85</v>
          </cell>
        </row>
        <row r="1064">
          <cell r="F1064" t="str">
            <v>LU0423950210</v>
          </cell>
          <cell r="G1064" t="str">
            <v>6117</v>
          </cell>
          <cell r="H1064" t="str">
            <v>13102</v>
          </cell>
          <cell r="J1064" t="str">
            <v>Share</v>
          </cell>
          <cell r="K1064" t="str">
            <v>BIG</v>
          </cell>
          <cell r="L1064" t="str">
            <v>BNP PARIBAS INSTICASH EUR 3M</v>
          </cell>
          <cell r="M1064" t="str">
            <v>Classic Share</v>
          </cell>
          <cell r="N1064" t="str">
            <v>C</v>
          </cell>
          <cell r="O1064">
            <v>1.7407051807E-3</v>
          </cell>
          <cell r="P1064" t="str">
            <v>N</v>
          </cell>
          <cell r="Q1064" t="str">
            <v>169441</v>
          </cell>
          <cell r="R1064" t="str">
            <v>194180</v>
          </cell>
          <cell r="T1064" t="str">
            <v>EURO Short term Rate</v>
          </cell>
          <cell r="U1064" t="str">
            <v>Cash Index Euro Short Term Rate (EUR) RI</v>
          </cell>
          <cell r="V1064" t="str">
            <v>Official Benchmark</v>
          </cell>
          <cell r="W1064" t="str">
            <v>EUR</v>
          </cell>
          <cell r="X1064" t="str">
            <v>EUR</v>
          </cell>
          <cell r="Y1064">
            <v>44957</v>
          </cell>
          <cell r="Z1064">
            <v>39945</v>
          </cell>
          <cell r="AA1064" t="str">
            <v>January 2023</v>
          </cell>
          <cell r="AB1064">
            <v>99.3245</v>
          </cell>
          <cell r="AD1064">
            <v>457149909.26999998</v>
          </cell>
          <cell r="AE1064">
            <v>4546937686.8500004</v>
          </cell>
          <cell r="AF1064" t="str">
            <v>4546937686.85</v>
          </cell>
        </row>
        <row r="1065">
          <cell r="F1065" t="str">
            <v>LU0423950301</v>
          </cell>
          <cell r="G1065" t="str">
            <v>6118</v>
          </cell>
          <cell r="H1065" t="str">
            <v>13102</v>
          </cell>
          <cell r="J1065" t="str">
            <v>Share</v>
          </cell>
          <cell r="K1065" t="str">
            <v>BIG</v>
          </cell>
          <cell r="L1065" t="str">
            <v>BNP PARIBAS INSTICASH EUR 3M</v>
          </cell>
          <cell r="M1065" t="str">
            <v>Share X</v>
          </cell>
          <cell r="N1065" t="str">
            <v>C</v>
          </cell>
          <cell r="O1065">
            <v>9.4093950080000001E-4</v>
          </cell>
          <cell r="P1065" t="str">
            <v>N</v>
          </cell>
          <cell r="Q1065" t="str">
            <v>169441</v>
          </cell>
          <cell r="R1065" t="str">
            <v>194180</v>
          </cell>
          <cell r="T1065" t="str">
            <v>EURO Short term Rate</v>
          </cell>
          <cell r="U1065" t="str">
            <v>Cash Index Euro Short Term Rate (EUR) RI</v>
          </cell>
          <cell r="V1065" t="str">
            <v>Official Benchmark</v>
          </cell>
          <cell r="W1065" t="str">
            <v>EUR</v>
          </cell>
          <cell r="X1065" t="str">
            <v>EUR</v>
          </cell>
          <cell r="Y1065">
            <v>44957</v>
          </cell>
          <cell r="Z1065">
            <v>39945</v>
          </cell>
          <cell r="AA1065" t="str">
            <v>January 2023</v>
          </cell>
          <cell r="AB1065">
            <v>100.568</v>
          </cell>
          <cell r="AD1065">
            <v>87624976.099999994</v>
          </cell>
          <cell r="AE1065">
            <v>4546937686.8500004</v>
          </cell>
          <cell r="AF1065" t="str">
            <v>4546937686.85</v>
          </cell>
        </row>
        <row r="1066">
          <cell r="F1066" t="str">
            <v>LU0528984122</v>
          </cell>
          <cell r="G1066" t="str">
            <v>10802</v>
          </cell>
          <cell r="H1066" t="str">
            <v>6866</v>
          </cell>
          <cell r="J1066" t="str">
            <v>Share</v>
          </cell>
          <cell r="K1066" t="str">
            <v>ICEU</v>
          </cell>
          <cell r="L1066" t="str">
            <v>BNP PARIBAS INSTICASH EUR 1D</v>
          </cell>
          <cell r="M1066" t="str">
            <v>IT1</v>
          </cell>
          <cell r="N1066" t="str">
            <v>C</v>
          </cell>
          <cell r="O1066">
            <v>9.864583970000001E-4</v>
          </cell>
          <cell r="P1066" t="str">
            <v>N</v>
          </cell>
          <cell r="Q1066" t="str">
            <v>169439</v>
          </cell>
          <cell r="R1066" t="str">
            <v>194332</v>
          </cell>
          <cell r="T1066" t="str">
            <v>EONIA OIS capitalised daily official</v>
          </cell>
          <cell r="U1066" t="str">
            <v>Cash Index Euro Short Term Rate (EUR) RI</v>
          </cell>
          <cell r="V1066" t="str">
            <v>Official Benchmark</v>
          </cell>
          <cell r="W1066" t="str">
            <v>EUR</v>
          </cell>
          <cell r="X1066" t="str">
            <v>EUR</v>
          </cell>
          <cell r="Y1066">
            <v>44957</v>
          </cell>
          <cell r="Z1066">
            <v>40430</v>
          </cell>
          <cell r="AA1066" t="str">
            <v>January 2023</v>
          </cell>
          <cell r="AB1066">
            <v>99.132300000000001</v>
          </cell>
          <cell r="AD1066">
            <v>1213311012.8800001</v>
          </cell>
          <cell r="AE1066">
            <v>17592103686.380001</v>
          </cell>
          <cell r="AF1066" t="str">
            <v>17592103686.38</v>
          </cell>
        </row>
        <row r="1067">
          <cell r="F1067" t="str">
            <v>LU0547770783</v>
          </cell>
          <cell r="G1067" t="str">
            <v>22444</v>
          </cell>
          <cell r="H1067" t="str">
            <v>6866</v>
          </cell>
          <cell r="J1067" t="str">
            <v>Share</v>
          </cell>
          <cell r="K1067" t="str">
            <v>ICEU</v>
          </cell>
          <cell r="L1067" t="str">
            <v>BNP PARIBAS INSTICASH EUR 1D</v>
          </cell>
          <cell r="M1067" t="str">
            <v>Classic T1</v>
          </cell>
          <cell r="N1067" t="str">
            <v>C</v>
          </cell>
          <cell r="O1067">
            <v>1.7678325566E-3</v>
          </cell>
          <cell r="P1067" t="str">
            <v>N</v>
          </cell>
          <cell r="Q1067" t="str">
            <v>169439</v>
          </cell>
          <cell r="R1067" t="str">
            <v>194332</v>
          </cell>
          <cell r="T1067" t="str">
            <v>EONIA OIS capitalised daily official</v>
          </cell>
          <cell r="U1067" t="str">
            <v>Cash Index Euro Short Term Rate (EUR) RI</v>
          </cell>
          <cell r="V1067" t="str">
            <v>Official Benchmark</v>
          </cell>
          <cell r="W1067" t="str">
            <v>EUR</v>
          </cell>
          <cell r="X1067" t="str">
            <v>EUR</v>
          </cell>
          <cell r="Y1067">
            <v>44957</v>
          </cell>
          <cell r="Z1067">
            <v>40890</v>
          </cell>
          <cell r="AA1067" t="str">
            <v>January 2023</v>
          </cell>
          <cell r="AB1067">
            <v>97.275599999999997</v>
          </cell>
          <cell r="AD1067">
            <v>35906897.549999997</v>
          </cell>
          <cell r="AE1067">
            <v>17592103686.380001</v>
          </cell>
          <cell r="AF1067" t="str">
            <v>17592103686.38</v>
          </cell>
        </row>
        <row r="1068">
          <cell r="F1068" t="str">
            <v>LU0550084346</v>
          </cell>
          <cell r="G1068" t="str">
            <v>11974</v>
          </cell>
          <cell r="H1068" t="str">
            <v>123965</v>
          </cell>
          <cell r="J1068" t="str">
            <v>Share</v>
          </cell>
          <cell r="K1068" t="str">
            <v>GLBBDFD</v>
          </cell>
          <cell r="L1068" t="str">
            <v>BNP PARIBAS GLOBAL BOND FUND</v>
          </cell>
          <cell r="M1068" t="str">
            <v>Classic share Distri</v>
          </cell>
          <cell r="N1068" t="str">
            <v>D</v>
          </cell>
          <cell r="O1068">
            <v>1.9182870800700001E-2</v>
          </cell>
          <cell r="P1068" t="str">
            <v>N</v>
          </cell>
          <cell r="R1068" t="str">
            <v>203672</v>
          </cell>
          <cell r="T1068" t="str">
            <v>No BM</v>
          </cell>
          <cell r="U1068" t="str">
            <v>No BM</v>
          </cell>
          <cell r="W1068" t="str">
            <v>USD</v>
          </cell>
          <cell r="X1068" t="str">
            <v>USD</v>
          </cell>
          <cell r="Y1068">
            <v>44985</v>
          </cell>
          <cell r="Z1068">
            <v>40480</v>
          </cell>
          <cell r="AA1068" t="str">
            <v>February 2023</v>
          </cell>
          <cell r="AB1068">
            <v>8.34</v>
          </cell>
          <cell r="AD1068">
            <v>1893502.66</v>
          </cell>
          <cell r="AE1068">
            <v>20180268.77</v>
          </cell>
          <cell r="AF1068" t="str">
            <v>19029013.455917</v>
          </cell>
        </row>
        <row r="1069">
          <cell r="F1069" t="str">
            <v>LU0550084692</v>
          </cell>
          <cell r="G1069" t="str">
            <v>11977</v>
          </cell>
          <cell r="H1069" t="str">
            <v>132442</v>
          </cell>
          <cell r="J1069" t="str">
            <v>Share</v>
          </cell>
          <cell r="K1069" t="str">
            <v>GLBBDFD</v>
          </cell>
          <cell r="L1069" t="str">
            <v>BNP PARIBAS GLOBAL BOND FUND</v>
          </cell>
          <cell r="M1069" t="str">
            <v>Classic AUD</v>
          </cell>
          <cell r="N1069" t="str">
            <v>D</v>
          </cell>
          <cell r="O1069">
            <v>1.9182903954700001E-2</v>
          </cell>
          <cell r="P1069" t="str">
            <v>Y</v>
          </cell>
          <cell r="R1069" t="str">
            <v>203672</v>
          </cell>
          <cell r="T1069" t="str">
            <v>No BM</v>
          </cell>
          <cell r="U1069" t="str">
            <v>No BM</v>
          </cell>
          <cell r="W1069" t="str">
            <v>AUD</v>
          </cell>
          <cell r="X1069" t="str">
            <v>USD</v>
          </cell>
          <cell r="Y1069">
            <v>44985</v>
          </cell>
          <cell r="Z1069">
            <v>40480</v>
          </cell>
          <cell r="AA1069" t="str">
            <v>February 2023</v>
          </cell>
          <cell r="AB1069">
            <v>7.26</v>
          </cell>
          <cell r="AD1069">
            <v>19853578.09</v>
          </cell>
          <cell r="AE1069">
            <v>20180268.77</v>
          </cell>
          <cell r="AF1069" t="str">
            <v>19029013.455917</v>
          </cell>
        </row>
        <row r="1070">
          <cell r="F1070" t="str">
            <v>LU0550084858</v>
          </cell>
          <cell r="G1070" t="str">
            <v>11978</v>
          </cell>
          <cell r="H1070" t="str">
            <v>132441</v>
          </cell>
          <cell r="J1070" t="str">
            <v>Share</v>
          </cell>
          <cell r="K1070" t="str">
            <v>GLBBDFD</v>
          </cell>
          <cell r="L1070" t="str">
            <v>BNP PARIBAS GLOBAL BOND FUND</v>
          </cell>
          <cell r="M1070" t="str">
            <v>Classic NZD</v>
          </cell>
          <cell r="N1070" t="str">
            <v>D</v>
          </cell>
          <cell r="O1070">
            <v>1.9182903954700001E-2</v>
          </cell>
          <cell r="P1070" t="str">
            <v>Y</v>
          </cell>
          <cell r="R1070" t="str">
            <v>203672</v>
          </cell>
          <cell r="T1070" t="str">
            <v>No BM</v>
          </cell>
          <cell r="U1070" t="str">
            <v>No BM</v>
          </cell>
          <cell r="W1070" t="str">
            <v>NZD</v>
          </cell>
          <cell r="X1070" t="str">
            <v>USD</v>
          </cell>
          <cell r="Y1070">
            <v>44985</v>
          </cell>
          <cell r="Z1070">
            <v>40480</v>
          </cell>
          <cell r="AA1070" t="str">
            <v>February 2023</v>
          </cell>
          <cell r="AB1070">
            <v>8.2100000000000009</v>
          </cell>
          <cell r="AD1070">
            <v>7906313.7199999997</v>
          </cell>
          <cell r="AE1070">
            <v>20180268.77</v>
          </cell>
          <cell r="AF1070" t="str">
            <v>19029013.455917</v>
          </cell>
        </row>
        <row r="1071">
          <cell r="F1071" t="str">
            <v>LU0654138840</v>
          </cell>
          <cell r="G1071" t="str">
            <v>21445</v>
          </cell>
          <cell r="H1071" t="str">
            <v>135482</v>
          </cell>
          <cell r="J1071" t="str">
            <v>Share</v>
          </cell>
          <cell r="K1071" t="str">
            <v>EMBO</v>
          </cell>
          <cell r="L1071" t="str">
            <v>BNP Paribas Funds Emerging Bond</v>
          </cell>
          <cell r="M1071" t="str">
            <v>IH EUR</v>
          </cell>
          <cell r="N1071" t="str">
            <v>C</v>
          </cell>
          <cell r="O1071">
            <v>7.3268544103000004E-3</v>
          </cell>
          <cell r="P1071" t="str">
            <v>Y</v>
          </cell>
          <cell r="Q1071" t="str">
            <v>135921</v>
          </cell>
          <cell r="R1071" t="str">
            <v>192323</v>
          </cell>
          <cell r="T1071" t="str">
            <v>JPM EMBI Global Diversified (Hedged EUR)</v>
          </cell>
          <cell r="U1071" t="str">
            <v>JPM EMBI Global Diversified (hedged in EUR) RI</v>
          </cell>
          <cell r="V1071" t="str">
            <v>Official Benchmark</v>
          </cell>
          <cell r="W1071" t="str">
            <v>EUR</v>
          </cell>
          <cell r="X1071" t="str">
            <v>USD</v>
          </cell>
          <cell r="Y1071">
            <v>44985</v>
          </cell>
          <cell r="Z1071">
            <v>41243</v>
          </cell>
          <cell r="AA1071" t="str">
            <v>February 2023</v>
          </cell>
          <cell r="AB1071">
            <v>90.28</v>
          </cell>
          <cell r="AD1071">
            <v>263291334.91</v>
          </cell>
          <cell r="AE1071">
            <v>473265501.42000002</v>
          </cell>
          <cell r="AF1071" t="str">
            <v>446266385.120226</v>
          </cell>
        </row>
        <row r="1072">
          <cell r="F1072" t="str">
            <v>LU0662594398</v>
          </cell>
          <cell r="G1072" t="str">
            <v>21545</v>
          </cell>
          <cell r="H1072" t="str">
            <v>4255</v>
          </cell>
          <cell r="J1072" t="str">
            <v>Share</v>
          </cell>
          <cell r="K1072" t="str">
            <v>EMBO</v>
          </cell>
          <cell r="L1072" t="str">
            <v>BNP Paribas Funds Emerging Bond</v>
          </cell>
          <cell r="M1072" t="str">
            <v>Classic share Distri</v>
          </cell>
          <cell r="N1072" t="str">
            <v>D</v>
          </cell>
          <cell r="O1072">
            <v>1.6331535679399999E-2</v>
          </cell>
          <cell r="P1072" t="str">
            <v>N</v>
          </cell>
          <cell r="Q1072" t="str">
            <v>5423</v>
          </cell>
          <cell r="R1072" t="str">
            <v>192323</v>
          </cell>
          <cell r="T1072" t="str">
            <v>JP MORGAN EMBI Global Diversified &gt;31/10/12</v>
          </cell>
          <cell r="U1072" t="str">
            <v>JPM EMBI Global Diversified (RI)</v>
          </cell>
          <cell r="V1072" t="str">
            <v>Official Benchmark</v>
          </cell>
          <cell r="W1072" t="str">
            <v>USD</v>
          </cell>
          <cell r="X1072" t="str">
            <v>USD</v>
          </cell>
          <cell r="Y1072">
            <v>44985</v>
          </cell>
          <cell r="Z1072">
            <v>41243</v>
          </cell>
          <cell r="AA1072" t="str">
            <v>February 2023</v>
          </cell>
          <cell r="AB1072">
            <v>55.12</v>
          </cell>
          <cell r="AD1072">
            <v>5636171.9000000004</v>
          </cell>
          <cell r="AE1072">
            <v>473265501.42000002</v>
          </cell>
          <cell r="AF1072" t="str">
            <v>446266385.120226</v>
          </cell>
        </row>
        <row r="1073">
          <cell r="F1073" t="str">
            <v>LU0753966190</v>
          </cell>
          <cell r="G1073" t="str">
            <v>22479</v>
          </cell>
          <cell r="H1073" t="str">
            <v>132139</v>
          </cell>
          <cell r="J1073" t="str">
            <v>Share</v>
          </cell>
          <cell r="K1073" t="str">
            <v>DEPEUR</v>
          </cell>
          <cell r="L1073" t="str">
            <v>BNP PARIBAS FLEXI III SIGNATURE EUR</v>
          </cell>
          <cell r="M1073" t="str">
            <v>IP</v>
          </cell>
          <cell r="N1073" t="str">
            <v>C</v>
          </cell>
          <cell r="O1073">
            <v>9.4888603130000005E-4</v>
          </cell>
          <cell r="P1073" t="str">
            <v>N</v>
          </cell>
          <cell r="Q1073" t="str">
            <v>169566</v>
          </cell>
          <cell r="R1073" t="str">
            <v>192765</v>
          </cell>
          <cell r="T1073" t="str">
            <v>BM BNP Paribas Flexi III Signature Eur (Official)</v>
          </cell>
          <cell r="U1073" t="str">
            <v>20% ICE BofAML 1-3 Year AAA-A Corporate Ex Subordinated Debt (USD) RI + 80% Cash Index Euro Short Term Rate (EUR) RI 365 Days</v>
          </cell>
          <cell r="V1073" t="str">
            <v>Official Benchmark</v>
          </cell>
          <cell r="W1073" t="str">
            <v>EUR</v>
          </cell>
          <cell r="X1073" t="str">
            <v>EUR</v>
          </cell>
          <cell r="Y1073">
            <v>44985</v>
          </cell>
          <cell r="Z1073">
            <v>40987</v>
          </cell>
          <cell r="AA1073" t="str">
            <v>February 2023</v>
          </cell>
          <cell r="AB1073">
            <v>10158.383</v>
          </cell>
          <cell r="AD1073">
            <v>41818673.909999996</v>
          </cell>
          <cell r="AE1073">
            <v>199218718.93000001</v>
          </cell>
          <cell r="AF1073" t="str">
            <v>199218718.93</v>
          </cell>
        </row>
        <row r="1074">
          <cell r="F1074" t="str">
            <v>LU0753966273</v>
          </cell>
          <cell r="G1074" t="str">
            <v>22480</v>
          </cell>
          <cell r="H1074" t="str">
            <v>132139</v>
          </cell>
          <cell r="J1074" t="str">
            <v>Share</v>
          </cell>
          <cell r="K1074" t="str">
            <v>DEPEUR</v>
          </cell>
          <cell r="L1074" t="str">
            <v>BNP PARIBAS FLEXI III SIGNATURE EUR</v>
          </cell>
          <cell r="M1074" t="str">
            <v>Privilege share</v>
          </cell>
          <cell r="N1074" t="str">
            <v>C</v>
          </cell>
          <cell r="O1074">
            <v>5.5741824679999999E-4</v>
          </cell>
          <cell r="P1074" t="str">
            <v>N</v>
          </cell>
          <cell r="Q1074" t="str">
            <v>169566</v>
          </cell>
          <cell r="R1074" t="str">
            <v>192765</v>
          </cell>
          <cell r="T1074" t="str">
            <v>BM BNP Paribas Flexi III Signature Eur (Official)</v>
          </cell>
          <cell r="U1074" t="str">
            <v>20% ICE BofAML 1-3 Year AAA-A Corporate Ex Subordinated Debt (USD) RI + 80% Cash Index Euro Short Term Rate (EUR) RI 365 Days</v>
          </cell>
          <cell r="V1074" t="str">
            <v>Official Benchmark</v>
          </cell>
          <cell r="W1074" t="str">
            <v>EUR</v>
          </cell>
          <cell r="X1074" t="str">
            <v>EUR</v>
          </cell>
          <cell r="Y1074">
            <v>44985</v>
          </cell>
          <cell r="Z1074">
            <v>40987</v>
          </cell>
          <cell r="AA1074" t="str">
            <v>February 2023</v>
          </cell>
          <cell r="AB1074">
            <v>1031.9329</v>
          </cell>
          <cell r="AD1074">
            <v>1031.8399999999999</v>
          </cell>
          <cell r="AE1074">
            <v>199218718.93000001</v>
          </cell>
          <cell r="AF1074" t="str">
            <v>199218718.93</v>
          </cell>
        </row>
        <row r="1075">
          <cell r="F1075" t="str">
            <v>LU0753966356</v>
          </cell>
          <cell r="G1075" t="str">
            <v>22530</v>
          </cell>
          <cell r="H1075" t="str">
            <v>132139</v>
          </cell>
          <cell r="J1075" t="str">
            <v>Share</v>
          </cell>
          <cell r="K1075" t="str">
            <v>DEPEUR</v>
          </cell>
          <cell r="L1075" t="str">
            <v>BNP PARIBAS FLEXI III SIGNATURE EUR</v>
          </cell>
          <cell r="M1075" t="str">
            <v>IP</v>
          </cell>
          <cell r="N1075" t="str">
            <v>D</v>
          </cell>
          <cell r="O1075">
            <v>9.4888603130000005E-4</v>
          </cell>
          <cell r="P1075" t="str">
            <v>N</v>
          </cell>
          <cell r="Q1075" t="str">
            <v>169566</v>
          </cell>
          <cell r="R1075" t="str">
            <v>192765</v>
          </cell>
          <cell r="T1075" t="str">
            <v>BM BNP Paribas Flexi III Signature Eur (Official)</v>
          </cell>
          <cell r="U1075" t="str">
            <v>20% ICE BofAML 1-3 Year AAA-A Corporate Ex Subordinated Debt (USD) RI + 80% Cash Index Euro Short Term Rate (EUR) RI 365 Days</v>
          </cell>
          <cell r="V1075" t="str">
            <v>Official Benchmark</v>
          </cell>
          <cell r="W1075" t="str">
            <v>EUR</v>
          </cell>
          <cell r="X1075" t="str">
            <v>EUR</v>
          </cell>
          <cell r="Y1075">
            <v>44985</v>
          </cell>
          <cell r="Z1075">
            <v>40987</v>
          </cell>
          <cell r="AA1075" t="str">
            <v>February 2023</v>
          </cell>
          <cell r="AB1075">
            <v>10068.589099999999</v>
          </cell>
          <cell r="AD1075">
            <v>157399013.18000001</v>
          </cell>
          <cell r="AE1075">
            <v>199218718.93000001</v>
          </cell>
          <cell r="AF1075" t="str">
            <v>199218718.93</v>
          </cell>
        </row>
        <row r="1076">
          <cell r="F1076" t="str">
            <v>LU0781589642</v>
          </cell>
          <cell r="G1076" t="str">
            <v>23190</v>
          </cell>
          <cell r="H1076" t="str">
            <v>15421</v>
          </cell>
          <cell r="J1076" t="str">
            <v>Share</v>
          </cell>
          <cell r="K1076" t="str">
            <v>ISLAM</v>
          </cell>
          <cell r="L1076" t="str">
            <v>BNP PARIBAS ISLAMIC FUND EQUITY OPTIMISER</v>
          </cell>
          <cell r="M1076" t="str">
            <v>Classic share Distri</v>
          </cell>
          <cell r="N1076" t="str">
            <v>D</v>
          </cell>
          <cell r="O1076">
            <v>1.9692480198499999E-2</v>
          </cell>
          <cell r="P1076" t="str">
            <v>N</v>
          </cell>
          <cell r="Q1076" t="str">
            <v>141322</v>
          </cell>
          <cell r="R1076" t="str">
            <v>194398</v>
          </cell>
          <cell r="T1076" t="str">
            <v>Dow Jones Islamic Market Developed Top Cap (NR)</v>
          </cell>
          <cell r="U1076" t="str">
            <v>Dow Jones Islamic Developed Markets Top Cap Index</v>
          </cell>
          <cell r="V1076" t="str">
            <v>Official Benchmark</v>
          </cell>
          <cell r="W1076" t="str">
            <v>USD</v>
          </cell>
          <cell r="X1076" t="str">
            <v>USD</v>
          </cell>
          <cell r="Y1076">
            <v>44985</v>
          </cell>
          <cell r="Z1076">
            <v>41541</v>
          </cell>
          <cell r="AA1076" t="str">
            <v>February 2023</v>
          </cell>
          <cell r="AB1076">
            <v>127.02</v>
          </cell>
          <cell r="AD1076">
            <v>1951.41</v>
          </cell>
          <cell r="AE1076">
            <v>48512969.950000003</v>
          </cell>
          <cell r="AF1076" t="str">
            <v>45745374.776049</v>
          </cell>
        </row>
        <row r="1077">
          <cell r="F1077" t="str">
            <v>LU0781589725</v>
          </cell>
          <cell r="G1077" t="str">
            <v>23191</v>
          </cell>
          <cell r="H1077" t="str">
            <v>15421</v>
          </cell>
          <cell r="J1077" t="str">
            <v>Share</v>
          </cell>
          <cell r="K1077" t="str">
            <v>ISLAM</v>
          </cell>
          <cell r="L1077" t="str">
            <v>BNP PARIBAS ISLAMIC FUND EQUITY OPTIMISER</v>
          </cell>
          <cell r="M1077" t="str">
            <v>I share distri</v>
          </cell>
          <cell r="N1077" t="str">
            <v>D</v>
          </cell>
          <cell r="O1077">
            <v>8.1256119897000004E-3</v>
          </cell>
          <cell r="P1077" t="str">
            <v>N</v>
          </cell>
          <cell r="Q1077" t="str">
            <v>141322</v>
          </cell>
          <cell r="R1077" t="str">
            <v>194398</v>
          </cell>
          <cell r="T1077" t="str">
            <v>Dow Jones Islamic Market Developed Top Cap (NR)</v>
          </cell>
          <cell r="U1077" t="str">
            <v>Dow Jones Islamic Developed Markets Top Cap Index</v>
          </cell>
          <cell r="V1077" t="str">
            <v>Official Benchmark</v>
          </cell>
          <cell r="W1077" t="str">
            <v>USD</v>
          </cell>
          <cell r="X1077" t="str">
            <v>USD</v>
          </cell>
          <cell r="Y1077">
            <v>44985</v>
          </cell>
          <cell r="Z1077">
            <v>41590</v>
          </cell>
          <cell r="AA1077" t="str">
            <v>February 2023</v>
          </cell>
          <cell r="AB1077">
            <v>136130.31</v>
          </cell>
          <cell r="AD1077">
            <v>544521.23</v>
          </cell>
          <cell r="AE1077">
            <v>48512969.950000003</v>
          </cell>
          <cell r="AF1077" t="str">
            <v>45745374.776049</v>
          </cell>
        </row>
        <row r="1078">
          <cell r="F1078" t="str">
            <v>LU0783285090</v>
          </cell>
          <cell r="G1078" t="str">
            <v>23091</v>
          </cell>
          <cell r="H1078" t="str">
            <v>6866</v>
          </cell>
          <cell r="J1078" t="str">
            <v>Share</v>
          </cell>
          <cell r="K1078" t="str">
            <v>ICEU</v>
          </cell>
          <cell r="L1078" t="str">
            <v>BNP PARIBAS INSTICASH EUR 1D</v>
          </cell>
          <cell r="N1078" t="str">
            <v>C</v>
          </cell>
          <cell r="O1078">
            <v>1.488714796E-3</v>
          </cell>
          <cell r="P1078" t="str">
            <v>N</v>
          </cell>
          <cell r="Q1078" t="str">
            <v>169439</v>
          </cell>
          <cell r="R1078" t="str">
            <v>194332</v>
          </cell>
          <cell r="T1078" t="str">
            <v>EONIA OIS capitalised daily official</v>
          </cell>
          <cell r="U1078" t="str">
            <v>Cash Index Euro Short Term Rate (EUR) RI</v>
          </cell>
          <cell r="V1078" t="str">
            <v>Official Benchmark</v>
          </cell>
          <cell r="W1078" t="str">
            <v>EUR</v>
          </cell>
          <cell r="X1078" t="str">
            <v>EUR</v>
          </cell>
          <cell r="Y1078">
            <v>44957</v>
          </cell>
          <cell r="Z1078">
            <v>43089</v>
          </cell>
          <cell r="AA1078" t="str">
            <v>January 2023</v>
          </cell>
          <cell r="AB1078">
            <v>98.299899999999994</v>
          </cell>
          <cell r="AD1078">
            <v>11654785.710000001</v>
          </cell>
          <cell r="AE1078">
            <v>17592103686.380001</v>
          </cell>
          <cell r="AF1078" t="str">
            <v>17592103686.38</v>
          </cell>
        </row>
        <row r="1079">
          <cell r="F1079" t="str">
            <v>LU0783285413</v>
          </cell>
          <cell r="G1079" t="str">
            <v>100715</v>
          </cell>
          <cell r="H1079" t="str">
            <v>6829</v>
          </cell>
          <cell r="J1079" t="str">
            <v>Share</v>
          </cell>
          <cell r="K1079" t="str">
            <v>ICUS</v>
          </cell>
          <cell r="L1079" t="str">
            <v>BNP PARIBAS INSTICASH USD 1D LVNAV</v>
          </cell>
          <cell r="M1079" t="str">
            <v>Classic T1</v>
          </cell>
          <cell r="N1079" t="str">
            <v>C</v>
          </cell>
          <cell r="O1079">
            <v>2.0281206715000001E-3</v>
          </cell>
          <cell r="P1079" t="str">
            <v>N</v>
          </cell>
          <cell r="Q1079" t="str">
            <v>119054</v>
          </cell>
          <cell r="R1079" t="str">
            <v>194273</v>
          </cell>
          <cell r="T1079" t="str">
            <v>FEDERAL FUNDS EFFECTIVE RATE Daily Capitalised</v>
          </cell>
          <cell r="U1079" t="str">
            <v>US Federal Funds [Effective] (IR)</v>
          </cell>
          <cell r="V1079" t="str">
            <v>Official Benchmark</v>
          </cell>
          <cell r="W1079" t="str">
            <v>USD</v>
          </cell>
          <cell r="X1079" t="str">
            <v>USD</v>
          </cell>
          <cell r="Y1079">
            <v>44985</v>
          </cell>
          <cell r="Z1079">
            <v>42201</v>
          </cell>
          <cell r="AA1079" t="str">
            <v>February 2023</v>
          </cell>
          <cell r="AB1079">
            <v>109.0746</v>
          </cell>
          <cell r="AD1079">
            <v>1201651.8600000001</v>
          </cell>
          <cell r="AE1079">
            <v>7138290757.0799999</v>
          </cell>
          <cell r="AF1079" t="str">
            <v>6731061534.25743</v>
          </cell>
        </row>
        <row r="1080">
          <cell r="F1080" t="str">
            <v>LU0783285769</v>
          </cell>
          <cell r="G1080" t="str">
            <v>23099</v>
          </cell>
          <cell r="H1080" t="str">
            <v>6827</v>
          </cell>
          <cell r="J1080" t="str">
            <v>Share</v>
          </cell>
          <cell r="K1080" t="str">
            <v>ICGB</v>
          </cell>
          <cell r="L1080" t="str">
            <v>BNP PARIBAS INSTICASH GBP 1D LVNAV</v>
          </cell>
          <cell r="M1080" t="str">
            <v>Type P</v>
          </cell>
          <cell r="N1080" t="str">
            <v>D</v>
          </cell>
          <cell r="O1080">
            <v>1.3285552527E-3</v>
          </cell>
          <cell r="P1080" t="str">
            <v>N</v>
          </cell>
          <cell r="Q1080" t="str">
            <v>11351</v>
          </cell>
          <cell r="R1080" t="str">
            <v>194342</v>
          </cell>
          <cell r="T1080" t="str">
            <v>Cash Index SONIA</v>
          </cell>
          <cell r="U1080" t="str">
            <v>SONIA (RI)</v>
          </cell>
          <cell r="V1080" t="str">
            <v>Official Benchmark</v>
          </cell>
          <cell r="W1080" t="str">
            <v>GBP</v>
          </cell>
          <cell r="X1080" t="str">
            <v>GBP</v>
          </cell>
          <cell r="Y1080">
            <v>44957</v>
          </cell>
          <cell r="Z1080">
            <v>41093</v>
          </cell>
          <cell r="AA1080" t="str">
            <v>January 2023</v>
          </cell>
          <cell r="AB1080">
            <v>1</v>
          </cell>
          <cell r="AD1080">
            <v>2714321.59</v>
          </cell>
          <cell r="AE1080">
            <v>3148375749.04</v>
          </cell>
          <cell r="AF1080" t="str">
            <v>3568864746.80578</v>
          </cell>
        </row>
        <row r="1081">
          <cell r="F1081" t="str">
            <v>LU0787647329</v>
          </cell>
          <cell r="G1081" t="str">
            <v>23102</v>
          </cell>
          <cell r="H1081" t="str">
            <v>13102</v>
          </cell>
          <cell r="J1081" t="str">
            <v>Share</v>
          </cell>
          <cell r="K1081" t="str">
            <v>BIG</v>
          </cell>
          <cell r="L1081" t="str">
            <v>BNP PARIBAS INSTICASH EUR 3M</v>
          </cell>
          <cell r="M1081" t="str">
            <v>IT1</v>
          </cell>
          <cell r="N1081" t="str">
            <v>C</v>
          </cell>
          <cell r="O1081">
            <v>9.8650813130000004E-4</v>
          </cell>
          <cell r="P1081" t="str">
            <v>N</v>
          </cell>
          <cell r="Q1081" t="str">
            <v>169441</v>
          </cell>
          <cell r="R1081" t="str">
            <v>194180</v>
          </cell>
          <cell r="T1081" t="str">
            <v>EURO Short term Rate</v>
          </cell>
          <cell r="U1081" t="str">
            <v>Cash Index Euro Short Term Rate (EUR) RI</v>
          </cell>
          <cell r="V1081" t="str">
            <v>Official Benchmark</v>
          </cell>
          <cell r="W1081" t="str">
            <v>EUR</v>
          </cell>
          <cell r="X1081" t="str">
            <v>EUR</v>
          </cell>
          <cell r="Y1081">
            <v>44957</v>
          </cell>
          <cell r="Z1081">
            <v>43174</v>
          </cell>
          <cell r="AA1081" t="str">
            <v>January 2023</v>
          </cell>
          <cell r="AB1081">
            <v>98.9679</v>
          </cell>
          <cell r="AD1081">
            <v>112003136.76000001</v>
          </cell>
          <cell r="AE1081">
            <v>4546937686.8500004</v>
          </cell>
          <cell r="AF1081" t="str">
            <v>4546937686.85</v>
          </cell>
        </row>
        <row r="1082">
          <cell r="F1082" t="str">
            <v>LU0823378905</v>
          </cell>
          <cell r="G1082" t="str">
            <v>23351</v>
          </cell>
          <cell r="H1082" t="str">
            <v>139021</v>
          </cell>
          <cell r="J1082" t="str">
            <v>Share</v>
          </cell>
          <cell r="K1082" t="str">
            <v>PBDASIA</v>
          </cell>
          <cell r="L1082" t="str">
            <v>BNP Paribas Funds Sustainable Asian Cities Bond</v>
          </cell>
          <cell r="M1082" t="str">
            <v>Classic EUR</v>
          </cell>
          <cell r="N1082" t="str">
            <v>C</v>
          </cell>
          <cell r="O1082">
            <v>1.39659233495E-2</v>
          </cell>
          <cell r="P1082" t="str">
            <v>N</v>
          </cell>
          <cell r="Q1082" t="str">
            <v>164782</v>
          </cell>
          <cell r="R1082" t="str">
            <v>186662</v>
          </cell>
          <cell r="T1082" t="str">
            <v>JPM Asia Credit Index -- (USD) RI</v>
          </cell>
          <cell r="U1082" t="str">
            <v>JP Morgan Asia Credit JACI (USD) RI</v>
          </cell>
          <cell r="V1082" t="str">
            <v>Official Benchmark</v>
          </cell>
          <cell r="W1082" t="str">
            <v>EUR</v>
          </cell>
          <cell r="X1082" t="str">
            <v>USD</v>
          </cell>
          <cell r="Y1082">
            <v>44985</v>
          </cell>
          <cell r="Z1082">
            <v>40451</v>
          </cell>
          <cell r="AA1082" t="str">
            <v>February 2023</v>
          </cell>
          <cell r="AB1082">
            <v>141.94</v>
          </cell>
          <cell r="AD1082">
            <v>1864269.75</v>
          </cell>
          <cell r="AE1082">
            <v>62469053.780000001</v>
          </cell>
          <cell r="AF1082" t="str">
            <v>58905284.0924092</v>
          </cell>
        </row>
        <row r="1083">
          <cell r="F1083" t="str">
            <v>LU0823379036</v>
          </cell>
          <cell r="G1083" t="str">
            <v>24802</v>
          </cell>
          <cell r="H1083" t="str">
            <v>139021</v>
          </cell>
          <cell r="J1083" t="str">
            <v>Share</v>
          </cell>
          <cell r="K1083" t="str">
            <v>PBDASIA</v>
          </cell>
          <cell r="L1083" t="str">
            <v>BNP Paribas Funds Sustainable Asian Cities Bond</v>
          </cell>
          <cell r="M1083" t="str">
            <v>Classic EUR (Distri)</v>
          </cell>
          <cell r="N1083" t="str">
            <v>D</v>
          </cell>
          <cell r="O1083">
            <v>1.39659233495E-2</v>
          </cell>
          <cell r="P1083" t="str">
            <v>N</v>
          </cell>
          <cell r="Q1083" t="str">
            <v>164782</v>
          </cell>
          <cell r="R1083" t="str">
            <v>186662</v>
          </cell>
          <cell r="T1083" t="str">
            <v>JPM Asia Credit Index -- (USD) RI</v>
          </cell>
          <cell r="U1083" t="str">
            <v>JP Morgan Asia Credit JACI (USD) RI</v>
          </cell>
          <cell r="V1083" t="str">
            <v>Official Benchmark</v>
          </cell>
          <cell r="W1083" t="str">
            <v>EUR</v>
          </cell>
          <cell r="X1083" t="str">
            <v>USD</v>
          </cell>
          <cell r="Y1083">
            <v>44985</v>
          </cell>
          <cell r="Z1083">
            <v>41025</v>
          </cell>
          <cell r="AA1083" t="str">
            <v>February 2023</v>
          </cell>
          <cell r="AB1083">
            <v>88.183279999999996</v>
          </cell>
          <cell r="AD1083">
            <v>3447384.55</v>
          </cell>
          <cell r="AE1083">
            <v>62469053.780000001</v>
          </cell>
          <cell r="AF1083" t="str">
            <v>58905284.0924092</v>
          </cell>
        </row>
        <row r="1084">
          <cell r="F1084" t="str">
            <v>LU0823379119</v>
          </cell>
          <cell r="G1084" t="str">
            <v>23618</v>
          </cell>
          <cell r="H1084" t="str">
            <v>139023</v>
          </cell>
          <cell r="J1084" t="str">
            <v>Share</v>
          </cell>
          <cell r="K1084" t="str">
            <v>PBDASIA</v>
          </cell>
          <cell r="L1084" t="str">
            <v>BNP Paribas Funds Sustainable Asian Cities Bond</v>
          </cell>
          <cell r="M1084" t="str">
            <v>Classic RH AUD MD</v>
          </cell>
          <cell r="N1084" t="str">
            <v>D</v>
          </cell>
          <cell r="O1084">
            <v>1.39659233495E-2</v>
          </cell>
          <cell r="P1084" t="str">
            <v>Y</v>
          </cell>
          <cell r="Q1084" t="str">
            <v>156889</v>
          </cell>
          <cell r="R1084" t="str">
            <v>186662</v>
          </cell>
          <cell r="T1084" t="str">
            <v>BM BNP Paribas Funds Asia Ex-Japan Bond H AUD</v>
          </cell>
          <cell r="U1084" t="str">
            <v>JP Morgan Asia Credit JACI (Hedged in AUD) RI</v>
          </cell>
          <cell r="V1084" t="str">
            <v>Official Benchmark</v>
          </cell>
          <cell r="W1084" t="str">
            <v>AUD</v>
          </cell>
          <cell r="X1084" t="str">
            <v>USD</v>
          </cell>
          <cell r="Y1084">
            <v>44985</v>
          </cell>
          <cell r="Z1084">
            <v>41320</v>
          </cell>
          <cell r="AA1084" t="str">
            <v>February 2023</v>
          </cell>
          <cell r="AB1084">
            <v>60.54</v>
          </cell>
          <cell r="AD1084">
            <v>406850.07</v>
          </cell>
          <cell r="AE1084">
            <v>62469053.780000001</v>
          </cell>
          <cell r="AF1084" t="str">
            <v>58905284.0924092</v>
          </cell>
        </row>
        <row r="1085">
          <cell r="F1085" t="str">
            <v>LU0823379382</v>
          </cell>
          <cell r="G1085" t="str">
            <v>23352</v>
          </cell>
          <cell r="H1085" t="str">
            <v>139022</v>
          </cell>
          <cell r="J1085" t="str">
            <v>Share</v>
          </cell>
          <cell r="K1085" t="str">
            <v>PBDASIA</v>
          </cell>
          <cell r="L1085" t="str">
            <v>BNP Paribas Funds Sustainable Asian Cities Bond</v>
          </cell>
          <cell r="M1085" t="str">
            <v>Classic RH EUR</v>
          </cell>
          <cell r="N1085" t="str">
            <v>C</v>
          </cell>
          <cell r="O1085">
            <v>1.39659233495E-2</v>
          </cell>
          <cell r="P1085" t="str">
            <v>Y</v>
          </cell>
          <cell r="Q1085" t="str">
            <v>136127</v>
          </cell>
          <cell r="R1085" t="str">
            <v>186662</v>
          </cell>
          <cell r="T1085" t="str">
            <v>BM BNP Paribas Funds Asia Ex-Japan Bond H EUR</v>
          </cell>
          <cell r="U1085" t="str">
            <v>JP Morgan Asia Credit JACI (Hedged in EUR) RI</v>
          </cell>
          <cell r="V1085" t="str">
            <v>Official Benchmark</v>
          </cell>
          <cell r="W1085" t="str">
            <v>EUR</v>
          </cell>
          <cell r="X1085" t="str">
            <v>USD</v>
          </cell>
          <cell r="Y1085">
            <v>44985</v>
          </cell>
          <cell r="Z1085">
            <v>41220</v>
          </cell>
          <cell r="AA1085" t="str">
            <v>February 2023</v>
          </cell>
          <cell r="AB1085">
            <v>82.91</v>
          </cell>
          <cell r="AD1085">
            <v>118985.86</v>
          </cell>
          <cell r="AE1085">
            <v>62469053.780000001</v>
          </cell>
          <cell r="AF1085" t="str">
            <v>58905284.0924092</v>
          </cell>
        </row>
        <row r="1086">
          <cell r="F1086" t="str">
            <v>LU0823379465</v>
          </cell>
          <cell r="G1086" t="str">
            <v>23353</v>
          </cell>
          <cell r="H1086" t="str">
            <v>139024</v>
          </cell>
          <cell r="J1086" t="str">
            <v>Share</v>
          </cell>
          <cell r="K1086" t="str">
            <v>PBDASIA</v>
          </cell>
          <cell r="L1086" t="str">
            <v>BNP Paribas Funds Sustainable Asian Cities Bond</v>
          </cell>
          <cell r="M1086" t="str">
            <v>Classic RH SGD MD</v>
          </cell>
          <cell r="N1086" t="str">
            <v>D</v>
          </cell>
          <cell r="O1086">
            <v>1.39659233495E-2</v>
          </cell>
          <cell r="P1086" t="str">
            <v>Y</v>
          </cell>
          <cell r="Q1086" t="str">
            <v>156890</v>
          </cell>
          <cell r="R1086" t="str">
            <v>186662</v>
          </cell>
          <cell r="T1086" t="str">
            <v>BM BNP Paribas Funds Asia Ex-Japan Bond H SGD</v>
          </cell>
          <cell r="U1086" t="str">
            <v>JP Morgan Asia Credit JACI (Hedged in SGD) RI</v>
          </cell>
          <cell r="V1086" t="str">
            <v>Official Benchmark</v>
          </cell>
          <cell r="W1086" t="str">
            <v>SGD</v>
          </cell>
          <cell r="X1086" t="str">
            <v>USD</v>
          </cell>
          <cell r="Y1086">
            <v>44985</v>
          </cell>
          <cell r="Z1086">
            <v>41128</v>
          </cell>
          <cell r="AA1086" t="str">
            <v>February 2023</v>
          </cell>
          <cell r="AB1086">
            <v>61.64</v>
          </cell>
          <cell r="AD1086">
            <v>373225.62</v>
          </cell>
          <cell r="AE1086">
            <v>62469053.780000001</v>
          </cell>
          <cell r="AF1086" t="str">
            <v>58905284.0924092</v>
          </cell>
        </row>
        <row r="1087">
          <cell r="F1087" t="str">
            <v>LU0823379549</v>
          </cell>
          <cell r="G1087" t="str">
            <v>23354</v>
          </cell>
          <cell r="H1087" t="str">
            <v>139020</v>
          </cell>
          <cell r="J1087" t="str">
            <v>Share</v>
          </cell>
          <cell r="K1087" t="str">
            <v>PBDASIA</v>
          </cell>
          <cell r="L1087" t="str">
            <v>BNP Paribas Funds Sustainable Asian Cities Bond</v>
          </cell>
          <cell r="M1087" t="str">
            <v>Classic MD</v>
          </cell>
          <cell r="N1087" t="str">
            <v>D</v>
          </cell>
          <cell r="O1087">
            <v>1.3967750253799999E-2</v>
          </cell>
          <cell r="P1087" t="str">
            <v>N</v>
          </cell>
          <cell r="Q1087" t="str">
            <v>126535</v>
          </cell>
          <cell r="R1087" t="str">
            <v>186662</v>
          </cell>
          <cell r="T1087" t="str">
            <v>BM JPM Asia Credit Index -- (USD) RI (Official)</v>
          </cell>
          <cell r="U1087" t="str">
            <v>JP Morgan Asia Credit JACI (USD) RI</v>
          </cell>
          <cell r="V1087" t="str">
            <v>Official Benchmark</v>
          </cell>
          <cell r="W1087" t="str">
            <v>USD</v>
          </cell>
          <cell r="X1087" t="str">
            <v>USD</v>
          </cell>
          <cell r="Y1087">
            <v>44985</v>
          </cell>
          <cell r="Z1087">
            <v>40511</v>
          </cell>
          <cell r="AA1087" t="str">
            <v>February 2023</v>
          </cell>
          <cell r="AB1087">
            <v>62.99</v>
          </cell>
          <cell r="AD1087">
            <v>4842770.95</v>
          </cell>
          <cell r="AE1087">
            <v>62469053.780000001</v>
          </cell>
          <cell r="AF1087" t="str">
            <v>58905284.0924092</v>
          </cell>
        </row>
        <row r="1088">
          <cell r="F1088" t="str">
            <v>LU0823379622</v>
          </cell>
          <cell r="G1088" t="str">
            <v>23348</v>
          </cell>
          <cell r="H1088" t="str">
            <v>139020</v>
          </cell>
          <cell r="J1088" t="str">
            <v>Share</v>
          </cell>
          <cell r="K1088" t="str">
            <v>PBDASIA</v>
          </cell>
          <cell r="L1088" t="str">
            <v>BNP Paribas Funds Sustainable Asian Cities Bond</v>
          </cell>
          <cell r="M1088" t="str">
            <v>Classic Share</v>
          </cell>
          <cell r="N1088" t="str">
            <v>C</v>
          </cell>
          <cell r="O1088">
            <v>1.39659233495E-2</v>
          </cell>
          <cell r="P1088" t="str">
            <v>N</v>
          </cell>
          <cell r="Q1088" t="str">
            <v>126535</v>
          </cell>
          <cell r="R1088" t="str">
            <v>186662</v>
          </cell>
          <cell r="T1088" t="str">
            <v>BM JPM Asia Credit Index -- (USD) RI (Official)</v>
          </cell>
          <cell r="U1088" t="str">
            <v>JP Morgan Asia Credit JACI (USD) RI</v>
          </cell>
          <cell r="V1088" t="str">
            <v>Official Benchmark</v>
          </cell>
          <cell r="W1088" t="str">
            <v>USD</v>
          </cell>
          <cell r="X1088" t="str">
            <v>USD</v>
          </cell>
          <cell r="Y1088">
            <v>44985</v>
          </cell>
          <cell r="Z1088">
            <v>35943</v>
          </cell>
          <cell r="AA1088" t="str">
            <v>February 2023</v>
          </cell>
          <cell r="AB1088">
            <v>143.54</v>
          </cell>
          <cell r="AD1088">
            <v>13476948.16</v>
          </cell>
          <cell r="AE1088">
            <v>62469053.780000001</v>
          </cell>
          <cell r="AF1088" t="str">
            <v>58905284.0924092</v>
          </cell>
        </row>
        <row r="1089">
          <cell r="F1089" t="str">
            <v>LU0823379895</v>
          </cell>
          <cell r="G1089" t="str">
            <v>23349</v>
          </cell>
          <cell r="H1089" t="str">
            <v>139020</v>
          </cell>
          <cell r="J1089" t="str">
            <v>Share</v>
          </cell>
          <cell r="K1089" t="str">
            <v>PBDASIA</v>
          </cell>
          <cell r="L1089" t="str">
            <v>BNP Paribas Funds Sustainable Asian Cities Bond</v>
          </cell>
          <cell r="M1089" t="str">
            <v>Classic share Distri</v>
          </cell>
          <cell r="N1089" t="str">
            <v>D</v>
          </cell>
          <cell r="O1089">
            <v>1.39659233495E-2</v>
          </cell>
          <cell r="P1089" t="str">
            <v>N</v>
          </cell>
          <cell r="Q1089" t="str">
            <v>126535</v>
          </cell>
          <cell r="R1089" t="str">
            <v>186662</v>
          </cell>
          <cell r="T1089" t="str">
            <v>BM JPM Asia Credit Index -- (USD) RI (Official)</v>
          </cell>
          <cell r="U1089" t="str">
            <v>JP Morgan Asia Credit JACI (USD) RI</v>
          </cell>
          <cell r="V1089" t="str">
            <v>Official Benchmark</v>
          </cell>
          <cell r="W1089" t="str">
            <v>USD</v>
          </cell>
          <cell r="X1089" t="str">
            <v>USD</v>
          </cell>
          <cell r="Y1089">
            <v>44985</v>
          </cell>
          <cell r="Z1089">
            <v>35943</v>
          </cell>
          <cell r="AA1089" t="str">
            <v>February 2023</v>
          </cell>
          <cell r="AB1089">
            <v>94.39</v>
          </cell>
          <cell r="AD1089">
            <v>2347274.44</v>
          </cell>
          <cell r="AE1089">
            <v>62469053.780000001</v>
          </cell>
          <cell r="AF1089" t="str">
            <v>58905284.0924092</v>
          </cell>
        </row>
        <row r="1090">
          <cell r="F1090" t="str">
            <v>LU0823379978</v>
          </cell>
          <cell r="G1090" t="str">
            <v>23355</v>
          </cell>
          <cell r="H1090" t="str">
            <v>139020</v>
          </cell>
          <cell r="J1090" t="str">
            <v>Share</v>
          </cell>
          <cell r="K1090" t="str">
            <v>PBDASIA</v>
          </cell>
          <cell r="L1090" t="str">
            <v>BNP Paribas Funds Sustainable Asian Cities Bond</v>
          </cell>
          <cell r="M1090" t="str">
            <v>I share</v>
          </cell>
          <cell r="N1090" t="str">
            <v>C</v>
          </cell>
          <cell r="O1090">
            <v>6.7062481324000004E-3</v>
          </cell>
          <cell r="P1090" t="str">
            <v>N</v>
          </cell>
          <cell r="Q1090" t="str">
            <v>126535</v>
          </cell>
          <cell r="R1090" t="str">
            <v>186662</v>
          </cell>
          <cell r="T1090" t="str">
            <v>BM JPM Asia Credit Index -- (USD) RI (Official)</v>
          </cell>
          <cell r="U1090" t="str">
            <v>JP Morgan Asia Credit JACI (USD) RI</v>
          </cell>
          <cell r="V1090" t="str">
            <v>Official Benchmark</v>
          </cell>
          <cell r="W1090" t="str">
            <v>USD</v>
          </cell>
          <cell r="X1090" t="str">
            <v>USD</v>
          </cell>
          <cell r="Y1090">
            <v>44985</v>
          </cell>
          <cell r="Z1090">
            <v>39847</v>
          </cell>
          <cell r="AA1090" t="str">
            <v>February 2023</v>
          </cell>
          <cell r="AB1090">
            <v>185.43</v>
          </cell>
          <cell r="AD1090">
            <v>5780623.9100000001</v>
          </cell>
          <cell r="AE1090">
            <v>62469053.780000001</v>
          </cell>
          <cell r="AF1090" t="str">
            <v>58905284.0924092</v>
          </cell>
        </row>
        <row r="1091">
          <cell r="F1091" t="str">
            <v>LU0823380042</v>
          </cell>
          <cell r="G1091" t="str">
            <v>23356</v>
          </cell>
          <cell r="H1091" t="str">
            <v>139020</v>
          </cell>
          <cell r="J1091" t="str">
            <v>Share</v>
          </cell>
          <cell r="K1091" t="str">
            <v>PBDASIA</v>
          </cell>
          <cell r="L1091" t="str">
            <v>BNP Paribas Funds Sustainable Asian Cities Bond</v>
          </cell>
          <cell r="M1091" t="str">
            <v>Type N</v>
          </cell>
          <cell r="N1091" t="str">
            <v>C</v>
          </cell>
          <cell r="O1091">
            <v>1.90594894567E-2</v>
          </cell>
          <cell r="P1091" t="str">
            <v>N</v>
          </cell>
          <cell r="Q1091" t="str">
            <v>126535</v>
          </cell>
          <cell r="R1091" t="str">
            <v>186662</v>
          </cell>
          <cell r="T1091" t="str">
            <v>BM JPM Asia Credit Index -- (USD) RI (Official)</v>
          </cell>
          <cell r="U1091" t="str">
            <v>JP Morgan Asia Credit JACI (USD) RI</v>
          </cell>
          <cell r="V1091" t="str">
            <v>Official Benchmark</v>
          </cell>
          <cell r="W1091" t="str">
            <v>USD</v>
          </cell>
          <cell r="X1091" t="str">
            <v>USD</v>
          </cell>
          <cell r="Y1091">
            <v>44985</v>
          </cell>
          <cell r="Z1091">
            <v>41618</v>
          </cell>
          <cell r="AA1091" t="str">
            <v>February 2023</v>
          </cell>
          <cell r="AB1091">
            <v>86.86</v>
          </cell>
          <cell r="AD1091">
            <v>151964.92000000001</v>
          </cell>
          <cell r="AE1091">
            <v>62469053.780000001</v>
          </cell>
          <cell r="AF1091" t="str">
            <v>58905284.0924092</v>
          </cell>
        </row>
        <row r="1092">
          <cell r="F1092" t="str">
            <v>LU0823380125</v>
          </cell>
          <cell r="G1092" t="str">
            <v>23357</v>
          </cell>
          <cell r="H1092" t="str">
            <v>139020</v>
          </cell>
          <cell r="J1092" t="str">
            <v>Share</v>
          </cell>
          <cell r="K1092" t="str">
            <v>PBDASIA</v>
          </cell>
          <cell r="L1092" t="str">
            <v>BNP Paribas Funds Sustainable Asian Cities Bond</v>
          </cell>
          <cell r="M1092" t="str">
            <v>Privilege share</v>
          </cell>
          <cell r="N1092" t="str">
            <v>C</v>
          </cell>
          <cell r="O1092">
            <v>8.2874917424000001E-3</v>
          </cell>
          <cell r="P1092" t="str">
            <v>N</v>
          </cell>
          <cell r="Q1092" t="str">
            <v>126535</v>
          </cell>
          <cell r="R1092" t="str">
            <v>186662</v>
          </cell>
          <cell r="T1092" t="str">
            <v>BM JPM Asia Credit Index -- (USD) RI (Official)</v>
          </cell>
          <cell r="U1092" t="str">
            <v>JP Morgan Asia Credit JACI (USD) RI</v>
          </cell>
          <cell r="V1092" t="str">
            <v>Official Benchmark</v>
          </cell>
          <cell r="W1092" t="str">
            <v>USD</v>
          </cell>
          <cell r="X1092" t="str">
            <v>USD</v>
          </cell>
          <cell r="Y1092">
            <v>44985</v>
          </cell>
          <cell r="Z1092">
            <v>41316</v>
          </cell>
          <cell r="AA1092" t="str">
            <v>February 2023</v>
          </cell>
          <cell r="AB1092">
            <v>102.4</v>
          </cell>
          <cell r="AD1092">
            <v>170596.64</v>
          </cell>
          <cell r="AE1092">
            <v>62469053.780000001</v>
          </cell>
          <cell r="AF1092" t="str">
            <v>58905284.0924092</v>
          </cell>
        </row>
        <row r="1093">
          <cell r="F1093" t="str">
            <v>LU0823380398</v>
          </cell>
          <cell r="G1093" t="str">
            <v>23358</v>
          </cell>
          <cell r="H1093" t="str">
            <v>139020</v>
          </cell>
          <cell r="J1093" t="str">
            <v>Share</v>
          </cell>
          <cell r="K1093" t="str">
            <v>PBDASIA</v>
          </cell>
          <cell r="L1093" t="str">
            <v>BNP Paribas Funds Sustainable Asian Cities Bond</v>
          </cell>
          <cell r="M1093" t="str">
            <v>Privilege</v>
          </cell>
          <cell r="N1093" t="str">
            <v>D</v>
          </cell>
          <cell r="O1093">
            <v>8.2874917424000001E-3</v>
          </cell>
          <cell r="P1093" t="str">
            <v>N</v>
          </cell>
          <cell r="Q1093" t="str">
            <v>126535</v>
          </cell>
          <cell r="R1093" t="str">
            <v>186662</v>
          </cell>
          <cell r="T1093" t="str">
            <v>BM JPM Asia Credit Index -- (USD) RI (Official)</v>
          </cell>
          <cell r="U1093" t="str">
            <v>JP Morgan Asia Credit JACI (USD) RI</v>
          </cell>
          <cell r="V1093" t="str">
            <v>Official Benchmark</v>
          </cell>
          <cell r="W1093" t="str">
            <v>USD</v>
          </cell>
          <cell r="X1093" t="str">
            <v>USD</v>
          </cell>
          <cell r="Y1093">
            <v>44985</v>
          </cell>
          <cell r="Z1093">
            <v>41618</v>
          </cell>
          <cell r="AA1093" t="str">
            <v>February 2023</v>
          </cell>
          <cell r="AB1093">
            <v>82.16</v>
          </cell>
          <cell r="AD1093">
            <v>416157.29</v>
          </cell>
          <cell r="AE1093">
            <v>62469053.780000001</v>
          </cell>
          <cell r="AF1093" t="str">
            <v>58905284.0924092</v>
          </cell>
        </row>
        <row r="1094">
          <cell r="F1094" t="str">
            <v>LU0823380471</v>
          </cell>
          <cell r="G1094" t="str">
            <v>23359</v>
          </cell>
          <cell r="H1094" t="str">
            <v>139020</v>
          </cell>
          <cell r="J1094" t="str">
            <v>Share</v>
          </cell>
          <cell r="K1094" t="str">
            <v>PBDASIA</v>
          </cell>
          <cell r="L1094" t="str">
            <v>BNP Paribas Funds Sustainable Asian Cities Bond</v>
          </cell>
          <cell r="M1094" t="str">
            <v>Share X</v>
          </cell>
          <cell r="N1094" t="str">
            <v>C</v>
          </cell>
          <cell r="P1094" t="str">
            <v>N</v>
          </cell>
          <cell r="Q1094" t="str">
            <v>126535</v>
          </cell>
          <cell r="R1094" t="str">
            <v>186662</v>
          </cell>
          <cell r="T1094" t="str">
            <v>BM JPM Asia Credit Index -- (USD) RI (Official)</v>
          </cell>
          <cell r="U1094" t="str">
            <v>JP Morgan Asia Credit JACI (USD) RI</v>
          </cell>
          <cell r="V1094" t="str">
            <v>Official Benchmark</v>
          </cell>
          <cell r="W1094" t="str">
            <v>USD</v>
          </cell>
          <cell r="X1094" t="str">
            <v>USD</v>
          </cell>
          <cell r="Y1094">
            <v>44985</v>
          </cell>
          <cell r="Z1094">
            <v>40709</v>
          </cell>
          <cell r="AA1094" t="str">
            <v>February 2023</v>
          </cell>
          <cell r="AB1094">
            <v>99551.31</v>
          </cell>
          <cell r="AD1094">
            <v>28956289.780000001</v>
          </cell>
          <cell r="AE1094">
            <v>62469053.780000001</v>
          </cell>
          <cell r="AF1094" t="str">
            <v>58905284.0924092</v>
          </cell>
        </row>
        <row r="1095">
          <cell r="F1095" t="str">
            <v>LU0823380554</v>
          </cell>
          <cell r="G1095" t="str">
            <v>23989</v>
          </cell>
          <cell r="H1095" t="str">
            <v>8349</v>
          </cell>
          <cell r="J1095" t="str">
            <v>Share</v>
          </cell>
          <cell r="K1095" t="str">
            <v>ECOB</v>
          </cell>
          <cell r="L1095" t="str">
            <v>BNP Paribas Funds Euro Corporate Bond</v>
          </cell>
          <cell r="M1095" t="str">
            <v>Privilege</v>
          </cell>
          <cell r="N1095" t="str">
            <v>D</v>
          </cell>
          <cell r="O1095">
            <v>6.7400884461999997E-3</v>
          </cell>
          <cell r="P1095" t="str">
            <v>N</v>
          </cell>
          <cell r="Q1095" t="str">
            <v>11348</v>
          </cell>
          <cell r="R1095" t="str">
            <v>189757</v>
          </cell>
          <cell r="T1095" t="str">
            <v>BLOOMBERG BARCLAYS EURO AGG CORP&gt;0603&gt;ML EMU CORP</v>
          </cell>
          <cell r="U1095" t="str">
            <v>Bloomberg Barclays Euro Aggregate Corporate (RI)</v>
          </cell>
          <cell r="V1095" t="str">
            <v>Official Benchmark</v>
          </cell>
          <cell r="W1095" t="str">
            <v>EUR</v>
          </cell>
          <cell r="X1095" t="str">
            <v>EUR</v>
          </cell>
          <cell r="Y1095">
            <v>44985</v>
          </cell>
          <cell r="Z1095">
            <v>41339</v>
          </cell>
          <cell r="AA1095" t="str">
            <v>February 2023</v>
          </cell>
          <cell r="AB1095">
            <v>100.89</v>
          </cell>
          <cell r="AD1095">
            <v>54966377.079999998</v>
          </cell>
          <cell r="AE1095">
            <v>1331727520.6800001</v>
          </cell>
          <cell r="AF1095" t="str">
            <v>1331727520.68</v>
          </cell>
        </row>
        <row r="1096">
          <cell r="F1096" t="str">
            <v>LU0823380638</v>
          </cell>
          <cell r="G1096" t="str">
            <v>23990</v>
          </cell>
          <cell r="H1096" t="str">
            <v>5681</v>
          </cell>
          <cell r="J1096" t="str">
            <v>Share</v>
          </cell>
          <cell r="K1096" t="str">
            <v>BBEA</v>
          </cell>
          <cell r="L1096" t="str">
            <v>BNP Paribas Funds Euro Government Bond</v>
          </cell>
          <cell r="M1096" t="str">
            <v>Privilege</v>
          </cell>
          <cell r="N1096" t="str">
            <v>D</v>
          </cell>
          <cell r="O1096">
            <v>6.2512950968999998E-3</v>
          </cell>
          <cell r="P1096" t="str">
            <v>N</v>
          </cell>
          <cell r="Q1096" t="str">
            <v>125681</v>
          </cell>
          <cell r="R1096" t="str">
            <v>189756</v>
          </cell>
          <cell r="T1096" t="str">
            <v>BLOOMBERG BARCLAYS EURO AGGREGATE TREASURY 500MM&gt;14/03/11</v>
          </cell>
          <cell r="U1096" t="str">
            <v>Bloomberg Barclays Euro Aggregate Treasury 500MM (RI)</v>
          </cell>
          <cell r="V1096" t="str">
            <v>Official Benchmark</v>
          </cell>
          <cell r="W1096" t="str">
            <v>EUR</v>
          </cell>
          <cell r="X1096" t="str">
            <v>EUR</v>
          </cell>
          <cell r="Y1096">
            <v>44985</v>
          </cell>
          <cell r="Z1096">
            <v>41339</v>
          </cell>
          <cell r="AA1096" t="str">
            <v>February 2023</v>
          </cell>
          <cell r="AB1096">
            <v>102.23</v>
          </cell>
          <cell r="AD1096">
            <v>5315089.2699999996</v>
          </cell>
          <cell r="AE1096">
            <v>1263279171.1700001</v>
          </cell>
          <cell r="AF1096" t="str">
            <v>1263279171.17</v>
          </cell>
        </row>
        <row r="1097">
          <cell r="F1097" t="str">
            <v>LU0823380802</v>
          </cell>
          <cell r="G1097" t="str">
            <v>23372</v>
          </cell>
          <cell r="H1097" t="str">
            <v>139030</v>
          </cell>
          <cell r="J1097" t="str">
            <v>Share</v>
          </cell>
          <cell r="K1097" t="str">
            <v>PBEURHY</v>
          </cell>
          <cell r="L1097" t="str">
            <v>BNP Paribas Funds Euro High Yield Bond</v>
          </cell>
          <cell r="M1097" t="str">
            <v>Classic Share</v>
          </cell>
          <cell r="N1097" t="str">
            <v>C</v>
          </cell>
          <cell r="O1097">
            <v>1.58234533227E-2</v>
          </cell>
          <cell r="P1097" t="str">
            <v>N</v>
          </cell>
          <cell r="Q1097" t="str">
            <v>126445</v>
          </cell>
          <cell r="R1097" t="str">
            <v>200972</v>
          </cell>
          <cell r="T1097" t="str">
            <v>ICE BOFA ML-BB-B EUROPEAN CCY NON FINANCIAL HY CONSTRAINED H</v>
          </cell>
          <cell r="U1097" t="str">
            <v>ICE BofAML European Crncy Non-Fin High Yield BB-B Constrained (hedged in EUR) RI</v>
          </cell>
          <cell r="V1097" t="str">
            <v>Official Benchmark</v>
          </cell>
          <cell r="W1097" t="str">
            <v>EUR</v>
          </cell>
          <cell r="X1097" t="str">
            <v>EUR</v>
          </cell>
          <cell r="Y1097">
            <v>44985</v>
          </cell>
          <cell r="Z1097">
            <v>37960</v>
          </cell>
          <cell r="AA1097" t="str">
            <v>February 2023</v>
          </cell>
          <cell r="AB1097">
            <v>205.55</v>
          </cell>
          <cell r="AD1097">
            <v>54254866.810000002</v>
          </cell>
          <cell r="AE1097">
            <v>605057736.87</v>
          </cell>
          <cell r="AF1097" t="str">
            <v>605057736.87</v>
          </cell>
        </row>
        <row r="1098">
          <cell r="F1098" t="str">
            <v>LU0823380984</v>
          </cell>
          <cell r="G1098" t="str">
            <v>23373</v>
          </cell>
          <cell r="H1098" t="str">
            <v>139030</v>
          </cell>
          <cell r="J1098" t="str">
            <v>Share</v>
          </cell>
          <cell r="K1098" t="str">
            <v>PBEURHY</v>
          </cell>
          <cell r="L1098" t="str">
            <v>BNP Paribas Funds Euro High Yield Bond</v>
          </cell>
          <cell r="M1098" t="str">
            <v>Classic share Distri</v>
          </cell>
          <cell r="N1098" t="str">
            <v>D</v>
          </cell>
          <cell r="O1098">
            <v>1.58234533227E-2</v>
          </cell>
          <cell r="P1098" t="str">
            <v>N</v>
          </cell>
          <cell r="Q1098" t="str">
            <v>126445</v>
          </cell>
          <cell r="R1098" t="str">
            <v>200972</v>
          </cell>
          <cell r="T1098" t="str">
            <v>ICE BOFA ML-BB-B EUROPEAN CCY NON FINANCIAL HY CONSTRAINED H</v>
          </cell>
          <cell r="U1098" t="str">
            <v>ICE BofAML European Crncy Non-Fin High Yield BB-B Constrained (hedged in EUR) RI</v>
          </cell>
          <cell r="V1098" t="str">
            <v>Official Benchmark</v>
          </cell>
          <cell r="W1098" t="str">
            <v>EUR</v>
          </cell>
          <cell r="X1098" t="str">
            <v>EUR</v>
          </cell>
          <cell r="Y1098">
            <v>44985</v>
          </cell>
          <cell r="Z1098">
            <v>37960</v>
          </cell>
          <cell r="AA1098" t="str">
            <v>February 2023</v>
          </cell>
          <cell r="AB1098">
            <v>86.4</v>
          </cell>
          <cell r="AD1098">
            <v>63532174.659999996</v>
          </cell>
          <cell r="AE1098">
            <v>605057736.87</v>
          </cell>
          <cell r="AF1098" t="str">
            <v>605057736.87</v>
          </cell>
        </row>
        <row r="1099">
          <cell r="F1099" t="str">
            <v>LU0823381016</v>
          </cell>
          <cell r="G1099" t="str">
            <v>23375</v>
          </cell>
          <cell r="H1099" t="str">
            <v>139030</v>
          </cell>
          <cell r="J1099" t="str">
            <v>Share</v>
          </cell>
          <cell r="K1099" t="str">
            <v>PBEURHY</v>
          </cell>
          <cell r="L1099" t="str">
            <v>BNP Paribas Funds Euro High Yield Bond</v>
          </cell>
          <cell r="M1099" t="str">
            <v>I share</v>
          </cell>
          <cell r="N1099" t="str">
            <v>C</v>
          </cell>
          <cell r="O1099">
            <v>7.3293002883999996E-3</v>
          </cell>
          <cell r="P1099" t="str">
            <v>N</v>
          </cell>
          <cell r="Q1099" t="str">
            <v>126445</v>
          </cell>
          <cell r="R1099" t="str">
            <v>200972</v>
          </cell>
          <cell r="T1099" t="str">
            <v>ICE BOFA ML-BB-B EUROPEAN CCY NON FINANCIAL HY CONSTRAINED H</v>
          </cell>
          <cell r="U1099" t="str">
            <v>ICE BofAML European Crncy Non-Fin High Yield BB-B Constrained (hedged in EUR) RI</v>
          </cell>
          <cell r="V1099" t="str">
            <v>Official Benchmark</v>
          </cell>
          <cell r="W1099" t="str">
            <v>EUR</v>
          </cell>
          <cell r="X1099" t="str">
            <v>EUR</v>
          </cell>
          <cell r="Y1099">
            <v>44985</v>
          </cell>
          <cell r="Z1099">
            <v>37960</v>
          </cell>
          <cell r="AA1099" t="str">
            <v>February 2023</v>
          </cell>
          <cell r="AB1099">
            <v>239.86</v>
          </cell>
          <cell r="AD1099">
            <v>274133939.94999999</v>
          </cell>
          <cell r="AE1099">
            <v>605057736.87</v>
          </cell>
          <cell r="AF1099" t="str">
            <v>605057736.87</v>
          </cell>
        </row>
        <row r="1100">
          <cell r="F1100" t="str">
            <v>LU0823381289</v>
          </cell>
          <cell r="G1100" t="str">
            <v>23377</v>
          </cell>
          <cell r="H1100" t="str">
            <v>139030</v>
          </cell>
          <cell r="J1100" t="str">
            <v>Share</v>
          </cell>
          <cell r="K1100" t="str">
            <v>PBEURHY</v>
          </cell>
          <cell r="L1100" t="str">
            <v>BNP Paribas Funds Euro High Yield Bond</v>
          </cell>
          <cell r="M1100" t="str">
            <v>N</v>
          </cell>
          <cell r="N1100" t="str">
            <v>D</v>
          </cell>
          <cell r="O1100">
            <v>2.0828735688100002E-2</v>
          </cell>
          <cell r="P1100" t="str">
            <v>N</v>
          </cell>
          <cell r="Q1100" t="str">
            <v>126445</v>
          </cell>
          <cell r="R1100" t="str">
            <v>200972</v>
          </cell>
          <cell r="T1100" t="str">
            <v>ICE BOFA ML-BB-B EUROPEAN CCY NON FINANCIAL HY CONSTRAINED H</v>
          </cell>
          <cell r="U1100" t="str">
            <v>ICE BofAML European Crncy Non-Fin High Yield BB-B Constrained (hedged in EUR) RI</v>
          </cell>
          <cell r="V1100" t="str">
            <v>Official Benchmark</v>
          </cell>
          <cell r="W1100" t="str">
            <v>EUR</v>
          </cell>
          <cell r="X1100" t="str">
            <v>EUR</v>
          </cell>
          <cell r="Y1100">
            <v>44985</v>
          </cell>
          <cell r="Z1100">
            <v>40732</v>
          </cell>
          <cell r="AA1100" t="str">
            <v>February 2023</v>
          </cell>
          <cell r="AB1100">
            <v>103.93</v>
          </cell>
          <cell r="AD1100">
            <v>3117016.2</v>
          </cell>
          <cell r="AE1100">
            <v>605057736.87</v>
          </cell>
          <cell r="AF1100" t="str">
            <v>605057736.87</v>
          </cell>
        </row>
        <row r="1101">
          <cell r="F1101" t="str">
            <v>LU0823381362</v>
          </cell>
          <cell r="G1101" t="str">
            <v>23378</v>
          </cell>
          <cell r="H1101" t="str">
            <v>139030</v>
          </cell>
          <cell r="J1101" t="str">
            <v>Share</v>
          </cell>
          <cell r="K1101" t="str">
            <v>PBEURHY</v>
          </cell>
          <cell r="L1101" t="str">
            <v>BNP Paribas Funds Euro High Yield Bond</v>
          </cell>
          <cell r="M1101" t="str">
            <v>Privilege share</v>
          </cell>
          <cell r="N1101" t="str">
            <v>C</v>
          </cell>
          <cell r="O1101">
            <v>8.7317972627000001E-3</v>
          </cell>
          <cell r="P1101" t="str">
            <v>N</v>
          </cell>
          <cell r="Q1101" t="str">
            <v>126445</v>
          </cell>
          <cell r="R1101" t="str">
            <v>200972</v>
          </cell>
          <cell r="T1101" t="str">
            <v>ICE BOFA ML-BB-B EUROPEAN CCY NON FINANCIAL HY CONSTRAINED H</v>
          </cell>
          <cell r="U1101" t="str">
            <v>ICE BofAML European Crncy Non-Fin High Yield BB-B Constrained (hedged in EUR) RI</v>
          </cell>
          <cell r="V1101" t="str">
            <v>Official Benchmark</v>
          </cell>
          <cell r="W1101" t="str">
            <v>EUR</v>
          </cell>
          <cell r="X1101" t="str">
            <v>EUR</v>
          </cell>
          <cell r="Y1101">
            <v>44985</v>
          </cell>
          <cell r="Z1101">
            <v>40764</v>
          </cell>
          <cell r="AA1101" t="str">
            <v>February 2023</v>
          </cell>
          <cell r="AB1101">
            <v>146.5</v>
          </cell>
          <cell r="AD1101">
            <v>27584002.710000001</v>
          </cell>
          <cell r="AE1101">
            <v>605057736.87</v>
          </cell>
          <cell r="AF1101" t="str">
            <v>605057736.87</v>
          </cell>
        </row>
        <row r="1102">
          <cell r="F1102" t="str">
            <v>LU0823381446</v>
          </cell>
          <cell r="G1102" t="str">
            <v>23379</v>
          </cell>
          <cell r="H1102" t="str">
            <v>139030</v>
          </cell>
          <cell r="J1102" t="str">
            <v>Share</v>
          </cell>
          <cell r="K1102" t="str">
            <v>PBEURHY</v>
          </cell>
          <cell r="L1102" t="str">
            <v>BNP Paribas Funds Euro High Yield Bond</v>
          </cell>
          <cell r="M1102" t="str">
            <v>Privilege</v>
          </cell>
          <cell r="N1102" t="str">
            <v>D</v>
          </cell>
          <cell r="O1102">
            <v>8.7317972627000001E-3</v>
          </cell>
          <cell r="P1102" t="str">
            <v>N</v>
          </cell>
          <cell r="Q1102" t="str">
            <v>126445</v>
          </cell>
          <cell r="R1102" t="str">
            <v>200972</v>
          </cell>
          <cell r="T1102" t="str">
            <v>ICE BOFA ML-BB-B EUROPEAN CCY NON FINANCIAL HY CONSTRAINED H</v>
          </cell>
          <cell r="U1102" t="str">
            <v>ICE BofAML European Crncy Non-Fin High Yield BB-B Constrained (hedged in EUR) RI</v>
          </cell>
          <cell r="V1102" t="str">
            <v>Official Benchmark</v>
          </cell>
          <cell r="W1102" t="str">
            <v>EUR</v>
          </cell>
          <cell r="X1102" t="str">
            <v>EUR</v>
          </cell>
          <cell r="Y1102">
            <v>44985</v>
          </cell>
          <cell r="Z1102">
            <v>41472</v>
          </cell>
          <cell r="AA1102" t="str">
            <v>February 2023</v>
          </cell>
          <cell r="AB1102">
            <v>90.8</v>
          </cell>
          <cell r="AD1102">
            <v>2352120.52</v>
          </cell>
          <cell r="AE1102">
            <v>605057736.87</v>
          </cell>
          <cell r="AF1102" t="str">
            <v>605057736.87</v>
          </cell>
        </row>
        <row r="1103">
          <cell r="F1103" t="str">
            <v>LU0823381529</v>
          </cell>
          <cell r="G1103" t="str">
            <v>23380</v>
          </cell>
          <cell r="H1103" t="str">
            <v>139030</v>
          </cell>
          <cell r="J1103" t="str">
            <v>Share</v>
          </cell>
          <cell r="K1103" t="str">
            <v>PBEURHY</v>
          </cell>
          <cell r="L1103" t="str">
            <v>BNP Paribas Funds Euro High Yield Bond</v>
          </cell>
          <cell r="M1103" t="str">
            <v>Share X</v>
          </cell>
          <cell r="N1103" t="str">
            <v>C</v>
          </cell>
          <cell r="O1103">
            <v>1.7945888969E-3</v>
          </cell>
          <cell r="P1103" t="str">
            <v>N</v>
          </cell>
          <cell r="Q1103" t="str">
            <v>126445</v>
          </cell>
          <cell r="R1103" t="str">
            <v>200972</v>
          </cell>
          <cell r="T1103" t="str">
            <v>ICE BOFA ML-BB-B EUROPEAN CCY NON FINANCIAL HY CONSTRAINED H</v>
          </cell>
          <cell r="U1103" t="str">
            <v>ICE BofAML European Crncy Non-Fin High Yield BB-B Constrained (hedged in EUR) RI</v>
          </cell>
          <cell r="V1103" t="str">
            <v>Official Benchmark</v>
          </cell>
          <cell r="W1103" t="str">
            <v>EUR</v>
          </cell>
          <cell r="X1103" t="str">
            <v>EUR</v>
          </cell>
          <cell r="Y1103">
            <v>44985</v>
          </cell>
          <cell r="Z1103">
            <v>40709</v>
          </cell>
          <cell r="AA1103" t="str">
            <v>February 2023</v>
          </cell>
          <cell r="AB1103">
            <v>160.41</v>
          </cell>
          <cell r="AD1103">
            <v>156607741.21000001</v>
          </cell>
          <cell r="AE1103">
            <v>605057736.87</v>
          </cell>
          <cell r="AF1103" t="str">
            <v>605057736.87</v>
          </cell>
        </row>
        <row r="1104">
          <cell r="F1104" t="str">
            <v>LU0823381792</v>
          </cell>
          <cell r="G1104" t="str">
            <v>23991</v>
          </cell>
          <cell r="H1104" t="str">
            <v>12406</v>
          </cell>
          <cell r="J1104" t="str">
            <v>Share</v>
          </cell>
          <cell r="K1104" t="str">
            <v>LINKB</v>
          </cell>
          <cell r="L1104" t="str">
            <v>BNP Paribas Funds Euro Inflation-Linked Bond</v>
          </cell>
          <cell r="M1104" t="str">
            <v>Privilege</v>
          </cell>
          <cell r="N1104" t="str">
            <v>D</v>
          </cell>
          <cell r="O1104">
            <v>5.8145738008999999E-3</v>
          </cell>
          <cell r="P1104" t="str">
            <v>N</v>
          </cell>
          <cell r="Q1104" t="str">
            <v>125682</v>
          </cell>
          <cell r="R1104" t="str">
            <v>190593</v>
          </cell>
          <cell r="T1104" t="str">
            <v>BENCH PARVEST BOND EURO INFLATION-LINKED</v>
          </cell>
          <cell r="U1104" t="str">
            <v>Bloomberg Euro Inflation Linked Eurozone All CPI (RI)</v>
          </cell>
          <cell r="V1104" t="str">
            <v>Official Benchmark</v>
          </cell>
          <cell r="W1104" t="str">
            <v>EUR</v>
          </cell>
          <cell r="X1104" t="str">
            <v>EUR</v>
          </cell>
          <cell r="Y1104">
            <v>44985</v>
          </cell>
          <cell r="Z1104">
            <v>41339</v>
          </cell>
          <cell r="AA1104" t="str">
            <v>February 2023</v>
          </cell>
          <cell r="AB1104">
            <v>113.1</v>
          </cell>
          <cell r="AD1104">
            <v>1732431.34</v>
          </cell>
          <cell r="AE1104">
            <v>234729023.59</v>
          </cell>
          <cell r="AF1104" t="str">
            <v>234729023.59</v>
          </cell>
        </row>
        <row r="1105">
          <cell r="F1105" t="str">
            <v>LU0823383657</v>
          </cell>
          <cell r="G1105" t="str">
            <v>23995</v>
          </cell>
          <cell r="H1105" t="str">
            <v>20</v>
          </cell>
          <cell r="J1105" t="str">
            <v>Share</v>
          </cell>
          <cell r="K1105" t="str">
            <v>OBUSD</v>
          </cell>
          <cell r="L1105" t="str">
            <v>BNP Paribas Funds USD Short Duration Bond</v>
          </cell>
          <cell r="M1105" t="str">
            <v>Privilege</v>
          </cell>
          <cell r="N1105" t="str">
            <v>D</v>
          </cell>
          <cell r="O1105">
            <v>5.2644984036E-3</v>
          </cell>
          <cell r="P1105" t="str">
            <v>N</v>
          </cell>
          <cell r="Q1105" t="str">
            <v>7194</v>
          </cell>
          <cell r="R1105" t="str">
            <v>192322</v>
          </cell>
          <cell r="T1105" t="str">
            <v>BM ICE BofAML US Treasury 1-3 Years USD RI (Official)</v>
          </cell>
          <cell r="U1105" t="str">
            <v>ICE BofA 1-3 Year US Treasury Index</v>
          </cell>
          <cell r="V1105" t="str">
            <v>Official Benchmark</v>
          </cell>
          <cell r="W1105" t="str">
            <v>USD</v>
          </cell>
          <cell r="X1105" t="str">
            <v>USD</v>
          </cell>
          <cell r="Y1105">
            <v>44985</v>
          </cell>
          <cell r="Z1105">
            <v>41733</v>
          </cell>
          <cell r="AA1105" t="str">
            <v>February 2023</v>
          </cell>
          <cell r="AB1105">
            <v>98.79</v>
          </cell>
          <cell r="AD1105">
            <v>773008.2</v>
          </cell>
          <cell r="AE1105">
            <v>221540950</v>
          </cell>
          <cell r="AF1105" t="str">
            <v>208902357.378595</v>
          </cell>
        </row>
        <row r="1106">
          <cell r="F1106" t="str">
            <v>LU0823385272</v>
          </cell>
          <cell r="G1106" t="str">
            <v>23426</v>
          </cell>
          <cell r="H1106" t="str">
            <v>139039</v>
          </cell>
          <cell r="J1106" t="str">
            <v>Share</v>
          </cell>
          <cell r="K1106" t="str">
            <v>PBWEML</v>
          </cell>
          <cell r="L1106" t="str">
            <v>BNP Paribas Funds Local Emerging Bond</v>
          </cell>
          <cell r="M1106" t="str">
            <v>Classic EUR</v>
          </cell>
          <cell r="N1106" t="str">
            <v>C</v>
          </cell>
          <cell r="O1106">
            <v>1.7857316235899999E-2</v>
          </cell>
          <cell r="P1106" t="str">
            <v>N</v>
          </cell>
          <cell r="Q1106" t="str">
            <v>20344</v>
          </cell>
          <cell r="R1106" t="str">
            <v>184913</v>
          </cell>
          <cell r="T1106" t="str">
            <v>JPM GBI-EM GLOBAL DIVERSIFIED</v>
          </cell>
          <cell r="U1106" t="str">
            <v>JPM GBI-EM Global Diversified (RI)</v>
          </cell>
          <cell r="V1106" t="str">
            <v>Official Benchmark</v>
          </cell>
          <cell r="W1106" t="str">
            <v>EUR</v>
          </cell>
          <cell r="X1106" t="str">
            <v>USD</v>
          </cell>
          <cell r="Y1106">
            <v>44985</v>
          </cell>
          <cell r="Z1106">
            <v>40449</v>
          </cell>
          <cell r="AA1106" t="str">
            <v>February 2023</v>
          </cell>
          <cell r="AB1106">
            <v>90.88</v>
          </cell>
          <cell r="AD1106">
            <v>4021781.66</v>
          </cell>
          <cell r="AE1106">
            <v>205795487.49000001</v>
          </cell>
          <cell r="AF1106" t="str">
            <v>194055150.862801</v>
          </cell>
        </row>
        <row r="1107">
          <cell r="F1107" t="str">
            <v>LU0823385355</v>
          </cell>
          <cell r="G1107" t="str">
            <v>23428</v>
          </cell>
          <cell r="H1107" t="str">
            <v>139039</v>
          </cell>
          <cell r="J1107" t="str">
            <v>Share</v>
          </cell>
          <cell r="K1107" t="str">
            <v>PBWEML</v>
          </cell>
          <cell r="L1107" t="str">
            <v>BNP Paribas Funds Local Emerging Bond</v>
          </cell>
          <cell r="M1107" t="str">
            <v>Classic EUR (Distri)</v>
          </cell>
          <cell r="N1107" t="str">
            <v>D</v>
          </cell>
          <cell r="O1107">
            <v>1.7857316235899999E-2</v>
          </cell>
          <cell r="P1107" t="str">
            <v>N</v>
          </cell>
          <cell r="Q1107" t="str">
            <v>20344</v>
          </cell>
          <cell r="R1107" t="str">
            <v>184913</v>
          </cell>
          <cell r="T1107" t="str">
            <v>JPM GBI-EM GLOBAL DIVERSIFIED</v>
          </cell>
          <cell r="U1107" t="str">
            <v>JPM GBI-EM Global Diversified (RI)</v>
          </cell>
          <cell r="V1107" t="str">
            <v>Official Benchmark</v>
          </cell>
          <cell r="W1107" t="str">
            <v>EUR</v>
          </cell>
          <cell r="X1107" t="str">
            <v>USD</v>
          </cell>
          <cell r="Y1107">
            <v>44985</v>
          </cell>
          <cell r="Z1107">
            <v>40449</v>
          </cell>
          <cell r="AA1107" t="str">
            <v>February 2023</v>
          </cell>
          <cell r="AB1107">
            <v>44.572499999999998</v>
          </cell>
          <cell r="AD1107">
            <v>18564345.5</v>
          </cell>
          <cell r="AE1107">
            <v>205795487.49000001</v>
          </cell>
          <cell r="AF1107" t="str">
            <v>194055150.862801</v>
          </cell>
        </row>
        <row r="1108">
          <cell r="F1108" t="str">
            <v>LU0823385512</v>
          </cell>
          <cell r="G1108" t="str">
            <v>23430</v>
          </cell>
          <cell r="H1108" t="str">
            <v>139042</v>
          </cell>
          <cell r="J1108" t="str">
            <v>Share</v>
          </cell>
          <cell r="K1108" t="str">
            <v>PBWEML</v>
          </cell>
          <cell r="L1108" t="str">
            <v>BNP Paribas Funds Local Emerging Bond</v>
          </cell>
          <cell r="M1108" t="str">
            <v>Hedged EUR</v>
          </cell>
          <cell r="N1108" t="str">
            <v>C</v>
          </cell>
          <cell r="O1108">
            <v>1.9787937435399999E-2</v>
          </cell>
          <cell r="P1108" t="str">
            <v>Y</v>
          </cell>
          <cell r="Q1108" t="str">
            <v>141834</v>
          </cell>
          <cell r="R1108" t="str">
            <v>184913</v>
          </cell>
          <cell r="T1108" t="str">
            <v>JPM GBI EM Global Diversified Gross Return Index hedge EUR</v>
          </cell>
          <cell r="U1108" t="str">
            <v>JPM GBI-EM Global Diversified (Hedged in EUR) RI</v>
          </cell>
          <cell r="V1108" t="str">
            <v>Official Benchmark</v>
          </cell>
          <cell r="W1108" t="str">
            <v>EUR</v>
          </cell>
          <cell r="X1108" t="str">
            <v>USD</v>
          </cell>
          <cell r="Y1108">
            <v>44985</v>
          </cell>
          <cell r="Z1108">
            <v>40275</v>
          </cell>
          <cell r="AA1108" t="str">
            <v>February 2023</v>
          </cell>
          <cell r="AB1108">
            <v>63.26</v>
          </cell>
          <cell r="AD1108">
            <v>1762178.38</v>
          </cell>
          <cell r="AE1108">
            <v>205795487.49000001</v>
          </cell>
          <cell r="AF1108" t="str">
            <v>194055150.862801</v>
          </cell>
        </row>
        <row r="1109">
          <cell r="F1109" t="str">
            <v>LU0823385603</v>
          </cell>
          <cell r="G1109" t="str">
            <v>23431</v>
          </cell>
          <cell r="H1109" t="str">
            <v>139042</v>
          </cell>
          <cell r="J1109" t="str">
            <v>Share</v>
          </cell>
          <cell r="K1109" t="str">
            <v>PBWEML</v>
          </cell>
          <cell r="L1109" t="str">
            <v>BNP Paribas Funds Local Emerging Bond</v>
          </cell>
          <cell r="M1109" t="str">
            <v>Hedged EUR</v>
          </cell>
          <cell r="N1109" t="str">
            <v>D</v>
          </cell>
          <cell r="O1109">
            <v>1.9787937435399999E-2</v>
          </cell>
          <cell r="P1109" t="str">
            <v>Y</v>
          </cell>
          <cell r="Q1109" t="str">
            <v>141834</v>
          </cell>
          <cell r="R1109" t="str">
            <v>184913</v>
          </cell>
          <cell r="T1109" t="str">
            <v>JPM GBI EM Global Diversified Gross Return Index hedge EUR</v>
          </cell>
          <cell r="U1109" t="str">
            <v>JPM GBI-EM Global Diversified (Hedged in EUR) RI</v>
          </cell>
          <cell r="V1109" t="str">
            <v>Official Benchmark</v>
          </cell>
          <cell r="W1109" t="str">
            <v>EUR</v>
          </cell>
          <cell r="X1109" t="str">
            <v>USD</v>
          </cell>
          <cell r="Y1109">
            <v>44985</v>
          </cell>
          <cell r="Z1109">
            <v>40275</v>
          </cell>
          <cell r="AA1109" t="str">
            <v>February 2023</v>
          </cell>
          <cell r="AB1109">
            <v>29.46602</v>
          </cell>
          <cell r="AD1109">
            <v>733812.15</v>
          </cell>
          <cell r="AE1109">
            <v>205795487.49000001</v>
          </cell>
          <cell r="AF1109" t="str">
            <v>194055150.862801</v>
          </cell>
        </row>
        <row r="1110">
          <cell r="F1110" t="str">
            <v>LU0823386080</v>
          </cell>
          <cell r="G1110" t="str">
            <v>23434</v>
          </cell>
          <cell r="H1110" t="str">
            <v>139038</v>
          </cell>
          <cell r="J1110" t="str">
            <v>Share</v>
          </cell>
          <cell r="K1110" t="str">
            <v>PBWEML</v>
          </cell>
          <cell r="L1110" t="str">
            <v>BNP Paribas Funds Local Emerging Bond</v>
          </cell>
          <cell r="M1110" t="str">
            <v>Classic MD</v>
          </cell>
          <cell r="N1110" t="str">
            <v>D</v>
          </cell>
          <cell r="O1110">
            <v>1.81571864565E-2</v>
          </cell>
          <cell r="P1110" t="str">
            <v>N</v>
          </cell>
          <cell r="Q1110" t="str">
            <v>126497</v>
          </cell>
          <cell r="R1110" t="str">
            <v>184913</v>
          </cell>
          <cell r="T1110" t="str">
            <v>JPM GBI EM Global Diversified Gross Return Index</v>
          </cell>
          <cell r="U1110" t="str">
            <v>JPM GBI-EM Global Diversified (RI)</v>
          </cell>
          <cell r="V1110" t="str">
            <v>Official Benchmark</v>
          </cell>
          <cell r="W1110" t="str">
            <v>USD</v>
          </cell>
          <cell r="X1110" t="str">
            <v>USD</v>
          </cell>
          <cell r="Y1110">
            <v>44985</v>
          </cell>
          <cell r="Z1110">
            <v>40508</v>
          </cell>
          <cell r="AA1110" t="str">
            <v>February 2023</v>
          </cell>
          <cell r="AB1110">
            <v>26.5</v>
          </cell>
          <cell r="AD1110">
            <v>9533855.4199999999</v>
          </cell>
          <cell r="AE1110">
            <v>205795487.49000001</v>
          </cell>
          <cell r="AF1110" t="str">
            <v>194055150.862801</v>
          </cell>
        </row>
        <row r="1111">
          <cell r="F1111" t="str">
            <v>LU0823386163</v>
          </cell>
          <cell r="G1111" t="str">
            <v>23423</v>
          </cell>
          <cell r="H1111" t="str">
            <v>139038</v>
          </cell>
          <cell r="J1111" t="str">
            <v>Share</v>
          </cell>
          <cell r="K1111" t="str">
            <v>PBWEML</v>
          </cell>
          <cell r="L1111" t="str">
            <v>BNP Paribas Funds Local Emerging Bond</v>
          </cell>
          <cell r="M1111" t="str">
            <v>Classic Share</v>
          </cell>
          <cell r="N1111" t="str">
            <v>C</v>
          </cell>
          <cell r="O1111">
            <v>1.7857316235899999E-2</v>
          </cell>
          <cell r="P1111" t="str">
            <v>N</v>
          </cell>
          <cell r="Q1111" t="str">
            <v>126497</v>
          </cell>
          <cell r="R1111" t="str">
            <v>184913</v>
          </cell>
          <cell r="T1111" t="str">
            <v>JPM GBI EM Global Diversified Gross Return Index</v>
          </cell>
          <cell r="U1111" t="str">
            <v>JPM GBI-EM Global Diversified (RI)</v>
          </cell>
          <cell r="V1111" t="str">
            <v>Official Benchmark</v>
          </cell>
          <cell r="W1111" t="str">
            <v>USD</v>
          </cell>
          <cell r="X1111" t="str">
            <v>USD</v>
          </cell>
          <cell r="Y1111">
            <v>44985</v>
          </cell>
          <cell r="Z1111">
            <v>38848</v>
          </cell>
          <cell r="AA1111" t="str">
            <v>February 2023</v>
          </cell>
          <cell r="AB1111">
            <v>110.29</v>
          </cell>
          <cell r="AD1111">
            <v>13683132.15</v>
          </cell>
          <cell r="AE1111">
            <v>205795487.49000001</v>
          </cell>
          <cell r="AF1111" t="str">
            <v>194055150.862801</v>
          </cell>
        </row>
        <row r="1112">
          <cell r="F1112" t="str">
            <v>LU0823386320</v>
          </cell>
          <cell r="G1112" t="str">
            <v>23424</v>
          </cell>
          <cell r="H1112" t="str">
            <v>139038</v>
          </cell>
          <cell r="J1112" t="str">
            <v>Share</v>
          </cell>
          <cell r="K1112" t="str">
            <v>PBWEML</v>
          </cell>
          <cell r="L1112" t="str">
            <v>BNP Paribas Funds Local Emerging Bond</v>
          </cell>
          <cell r="M1112" t="str">
            <v>Classic share Distri</v>
          </cell>
          <cell r="N1112" t="str">
            <v>D</v>
          </cell>
          <cell r="O1112">
            <v>1.7857316235899999E-2</v>
          </cell>
          <cell r="P1112" t="str">
            <v>N</v>
          </cell>
          <cell r="Q1112" t="str">
            <v>126497</v>
          </cell>
          <cell r="R1112" t="str">
            <v>184913</v>
          </cell>
          <cell r="T1112" t="str">
            <v>JPM GBI EM Global Diversified Gross Return Index</v>
          </cell>
          <cell r="U1112" t="str">
            <v>JPM GBI-EM Global Diversified (RI)</v>
          </cell>
          <cell r="V1112" t="str">
            <v>Official Benchmark</v>
          </cell>
          <cell r="W1112" t="str">
            <v>USD</v>
          </cell>
          <cell r="X1112" t="str">
            <v>USD</v>
          </cell>
          <cell r="Y1112">
            <v>44985</v>
          </cell>
          <cell r="Z1112">
            <v>38848</v>
          </cell>
          <cell r="AA1112" t="str">
            <v>February 2023</v>
          </cell>
          <cell r="AB1112">
            <v>40.28</v>
          </cell>
          <cell r="AD1112">
            <v>14908156.699999999</v>
          </cell>
          <cell r="AE1112">
            <v>205795487.49000001</v>
          </cell>
          <cell r="AF1112" t="str">
            <v>194055150.862801</v>
          </cell>
        </row>
        <row r="1113">
          <cell r="F1113" t="str">
            <v>LU0823386593</v>
          </cell>
          <cell r="G1113" t="str">
            <v>23435</v>
          </cell>
          <cell r="H1113" t="str">
            <v>139038</v>
          </cell>
          <cell r="J1113" t="str">
            <v>Share</v>
          </cell>
          <cell r="K1113" t="str">
            <v>PBWEML</v>
          </cell>
          <cell r="L1113" t="str">
            <v>BNP Paribas Funds Local Emerging Bond</v>
          </cell>
          <cell r="M1113" t="str">
            <v>I share</v>
          </cell>
          <cell r="N1113" t="str">
            <v>C</v>
          </cell>
          <cell r="O1113">
            <v>7.8892065032000001E-3</v>
          </cell>
          <cell r="P1113" t="str">
            <v>N</v>
          </cell>
          <cell r="Q1113" t="str">
            <v>126497</v>
          </cell>
          <cell r="R1113" t="str">
            <v>184913</v>
          </cell>
          <cell r="T1113" t="str">
            <v>JPM GBI EM Global Diversified Gross Return Index</v>
          </cell>
          <cell r="U1113" t="str">
            <v>JPM GBI-EM Global Diversified (RI)</v>
          </cell>
          <cell r="V1113" t="str">
            <v>Official Benchmark</v>
          </cell>
          <cell r="W1113" t="str">
            <v>USD</v>
          </cell>
          <cell r="X1113" t="str">
            <v>USD</v>
          </cell>
          <cell r="Y1113">
            <v>44985</v>
          </cell>
          <cell r="Z1113">
            <v>38848</v>
          </cell>
          <cell r="AA1113" t="str">
            <v>February 2023</v>
          </cell>
          <cell r="AB1113">
            <v>131.69</v>
          </cell>
          <cell r="AD1113">
            <v>95717075.420000002</v>
          </cell>
          <cell r="AE1113">
            <v>205795487.49000001</v>
          </cell>
          <cell r="AF1113" t="str">
            <v>194055150.862801</v>
          </cell>
        </row>
        <row r="1114">
          <cell r="F1114" t="str">
            <v>LU0823386916</v>
          </cell>
          <cell r="G1114" t="str">
            <v>23436</v>
          </cell>
          <cell r="H1114" t="str">
            <v>139042</v>
          </cell>
          <cell r="J1114" t="str">
            <v>Share</v>
          </cell>
          <cell r="K1114" t="str">
            <v>PBWEML</v>
          </cell>
          <cell r="L1114" t="str">
            <v>BNP Paribas Funds Local Emerging Bond</v>
          </cell>
          <cell r="M1114" t="str">
            <v>I RH EUR</v>
          </cell>
          <cell r="N1114" t="str">
            <v>C</v>
          </cell>
          <cell r="O1114">
            <v>7.8306642510999995E-3</v>
          </cell>
          <cell r="P1114" t="str">
            <v>Y</v>
          </cell>
          <cell r="Q1114" t="str">
            <v>141834</v>
          </cell>
          <cell r="R1114" t="str">
            <v>184913</v>
          </cell>
          <cell r="T1114" t="str">
            <v>JPM GBI EM Global Diversified Gross Return Index hedge EUR</v>
          </cell>
          <cell r="U1114" t="str">
            <v>JPM GBI-EM Global Diversified (Hedged in EUR) RI</v>
          </cell>
          <cell r="V1114" t="str">
            <v>Official Benchmark</v>
          </cell>
          <cell r="W1114" t="str">
            <v>EUR</v>
          </cell>
          <cell r="X1114" t="str">
            <v>USD</v>
          </cell>
          <cell r="Y1114">
            <v>44985</v>
          </cell>
          <cell r="Z1114">
            <v>40058</v>
          </cell>
          <cell r="AA1114" t="str">
            <v>February 2023</v>
          </cell>
          <cell r="AB1114">
            <v>81.58</v>
          </cell>
          <cell r="AD1114">
            <v>32740333.879999999</v>
          </cell>
          <cell r="AE1114">
            <v>205795487.49000001</v>
          </cell>
          <cell r="AF1114" t="str">
            <v>194055150.862801</v>
          </cell>
        </row>
        <row r="1115">
          <cell r="F1115" t="str">
            <v>LU0823387054</v>
          </cell>
          <cell r="G1115" t="str">
            <v>23437</v>
          </cell>
          <cell r="H1115" t="str">
            <v>139038</v>
          </cell>
          <cell r="J1115" t="str">
            <v>Share</v>
          </cell>
          <cell r="K1115" t="str">
            <v>PBWEML</v>
          </cell>
          <cell r="L1115" t="str">
            <v>BNP Paribas Funds Local Emerging Bond</v>
          </cell>
          <cell r="M1115" t="str">
            <v>Type N</v>
          </cell>
          <cell r="N1115" t="str">
            <v>C</v>
          </cell>
          <cell r="O1115">
            <v>2.2998455912100001E-2</v>
          </cell>
          <cell r="P1115" t="str">
            <v>N</v>
          </cell>
          <cell r="Q1115" t="str">
            <v>126497</v>
          </cell>
          <cell r="R1115" t="str">
            <v>184913</v>
          </cell>
          <cell r="T1115" t="str">
            <v>JPM GBI EM Global Diversified Gross Return Index</v>
          </cell>
          <cell r="U1115" t="str">
            <v>JPM GBI-EM Global Diversified (RI)</v>
          </cell>
          <cell r="V1115" t="str">
            <v>Official Benchmark</v>
          </cell>
          <cell r="W1115" t="str">
            <v>USD</v>
          </cell>
          <cell r="X1115" t="str">
            <v>USD</v>
          </cell>
          <cell r="Y1115">
            <v>44985</v>
          </cell>
          <cell r="Z1115">
            <v>40526</v>
          </cell>
          <cell r="AA1115" t="str">
            <v>February 2023</v>
          </cell>
          <cell r="AB1115">
            <v>68.66</v>
          </cell>
          <cell r="AD1115">
            <v>6554547.6100000003</v>
          </cell>
          <cell r="AE1115">
            <v>205795487.49000001</v>
          </cell>
          <cell r="AF1115" t="str">
            <v>194055150.862801</v>
          </cell>
        </row>
        <row r="1116">
          <cell r="F1116" t="str">
            <v>LU0823387138</v>
          </cell>
          <cell r="G1116" t="str">
            <v>23438</v>
          </cell>
          <cell r="H1116" t="str">
            <v>139038</v>
          </cell>
          <cell r="J1116" t="str">
            <v>Share</v>
          </cell>
          <cell r="K1116" t="str">
            <v>PBWEML</v>
          </cell>
          <cell r="L1116" t="str">
            <v>BNP Paribas Funds Local Emerging Bond</v>
          </cell>
          <cell r="M1116" t="str">
            <v>Privilege share</v>
          </cell>
          <cell r="N1116" t="str">
            <v>C</v>
          </cell>
          <cell r="O1116">
            <v>9.7091735558999994E-3</v>
          </cell>
          <cell r="P1116" t="str">
            <v>N</v>
          </cell>
          <cell r="Q1116" t="str">
            <v>126497</v>
          </cell>
          <cell r="R1116" t="str">
            <v>184913</v>
          </cell>
          <cell r="T1116" t="str">
            <v>JPM GBI EM Global Diversified Gross Return Index</v>
          </cell>
          <cell r="U1116" t="str">
            <v>JPM GBI-EM Global Diversified (RI)</v>
          </cell>
          <cell r="V1116" t="str">
            <v>Official Benchmark</v>
          </cell>
          <cell r="W1116" t="str">
            <v>USD</v>
          </cell>
          <cell r="X1116" t="str">
            <v>USD</v>
          </cell>
          <cell r="Y1116">
            <v>44985</v>
          </cell>
          <cell r="Z1116">
            <v>41054</v>
          </cell>
          <cell r="AA1116" t="str">
            <v>February 2023</v>
          </cell>
          <cell r="AB1116">
            <v>68.069999999999993</v>
          </cell>
          <cell r="AD1116">
            <v>596830.23</v>
          </cell>
          <cell r="AE1116">
            <v>205795487.49000001</v>
          </cell>
          <cell r="AF1116" t="str">
            <v>194055150.862801</v>
          </cell>
        </row>
        <row r="1117">
          <cell r="F1117" t="str">
            <v>LU0823387211</v>
          </cell>
          <cell r="G1117" t="str">
            <v>23439</v>
          </cell>
          <cell r="H1117" t="str">
            <v>139038</v>
          </cell>
          <cell r="J1117" t="str">
            <v>Share</v>
          </cell>
          <cell r="K1117" t="str">
            <v>PBWEML</v>
          </cell>
          <cell r="L1117" t="str">
            <v>BNP Paribas Funds Local Emerging Bond</v>
          </cell>
          <cell r="M1117" t="str">
            <v>Privilege</v>
          </cell>
          <cell r="N1117" t="str">
            <v>D</v>
          </cell>
          <cell r="O1117">
            <v>9.7091735558999994E-3</v>
          </cell>
          <cell r="P1117" t="str">
            <v>N</v>
          </cell>
          <cell r="Q1117" t="str">
            <v>126497</v>
          </cell>
          <cell r="R1117" t="str">
            <v>184913</v>
          </cell>
          <cell r="T1117" t="str">
            <v>JPM GBI EM Global Diversified Gross Return Index</v>
          </cell>
          <cell r="U1117" t="str">
            <v>JPM GBI-EM Global Diversified (RI)</v>
          </cell>
          <cell r="V1117" t="str">
            <v>Official Benchmark</v>
          </cell>
          <cell r="W1117" t="str">
            <v>USD</v>
          </cell>
          <cell r="X1117" t="str">
            <v>USD</v>
          </cell>
          <cell r="Y1117">
            <v>44985</v>
          </cell>
          <cell r="Z1117">
            <v>41317</v>
          </cell>
          <cell r="AA1117" t="str">
            <v>February 2023</v>
          </cell>
          <cell r="AB1117">
            <v>38.82</v>
          </cell>
          <cell r="AD1117">
            <v>232091.76</v>
          </cell>
          <cell r="AE1117">
            <v>205795487.49000001</v>
          </cell>
          <cell r="AF1117" t="str">
            <v>194055150.862801</v>
          </cell>
        </row>
        <row r="1118">
          <cell r="F1118" t="str">
            <v>LU0823387484</v>
          </cell>
          <cell r="G1118" t="str">
            <v>23440</v>
          </cell>
          <cell r="H1118" t="str">
            <v>139038</v>
          </cell>
          <cell r="J1118" t="str">
            <v>Share</v>
          </cell>
          <cell r="K1118" t="str">
            <v>PBWEML</v>
          </cell>
          <cell r="L1118" t="str">
            <v>BNP Paribas Funds Local Emerging Bond</v>
          </cell>
          <cell r="M1118" t="str">
            <v>Share X</v>
          </cell>
          <cell r="N1118" t="str">
            <v>C</v>
          </cell>
          <cell r="O1118">
            <v>1.8948782914000001E-3</v>
          </cell>
          <cell r="P1118" t="str">
            <v>N</v>
          </cell>
          <cell r="Q1118" t="str">
            <v>126497</v>
          </cell>
          <cell r="R1118" t="str">
            <v>184913</v>
          </cell>
          <cell r="T1118" t="str">
            <v>JPM GBI EM Global Diversified Gross Return Index</v>
          </cell>
          <cell r="U1118" t="str">
            <v>JPM GBI-EM Global Diversified (RI)</v>
          </cell>
          <cell r="V1118" t="str">
            <v>Official Benchmark</v>
          </cell>
          <cell r="W1118" t="str">
            <v>USD</v>
          </cell>
          <cell r="X1118" t="str">
            <v>USD</v>
          </cell>
          <cell r="Y1118">
            <v>44957</v>
          </cell>
          <cell r="Z1118">
            <v>40709</v>
          </cell>
          <cell r="AA1118" t="str">
            <v>January 2023</v>
          </cell>
          <cell r="AB1118">
            <v>86498.04</v>
          </cell>
          <cell r="AD1118">
            <v>955803.29</v>
          </cell>
          <cell r="AE1118">
            <v>234471016.56</v>
          </cell>
          <cell r="AF1118" t="str">
            <v>215893390.322729</v>
          </cell>
        </row>
        <row r="1119">
          <cell r="F1119" t="str">
            <v>LU0823387641</v>
          </cell>
          <cell r="G1119" t="str">
            <v>23999</v>
          </cell>
          <cell r="H1119" t="str">
            <v>16669</v>
          </cell>
          <cell r="J1119" t="str">
            <v>Share</v>
          </cell>
          <cell r="K1119" t="str">
            <v>PARWIL</v>
          </cell>
          <cell r="L1119" t="str">
            <v>BNP Paribas Funds Global Inflation-Linked Bond</v>
          </cell>
          <cell r="M1119" t="str">
            <v>Privilege</v>
          </cell>
          <cell r="N1119" t="str">
            <v>D</v>
          </cell>
          <cell r="O1119">
            <v>5.9690636611000004E-3</v>
          </cell>
          <cell r="P1119" t="str">
            <v>N</v>
          </cell>
          <cell r="Q1119" t="str">
            <v>169553</v>
          </cell>
          <cell r="R1119" t="str">
            <v>192324</v>
          </cell>
          <cell r="T1119" t="str">
            <v>Bloomberg BARCLAYS WLD GVT Infl LINKED ALL MAT (EUR HD)</v>
          </cell>
          <cell r="U1119" t="str">
            <v>Barclays World Govt ILB Index (hedged in EUR) (EUR) RI</v>
          </cell>
          <cell r="V1119" t="str">
            <v>Official Benchmark</v>
          </cell>
          <cell r="W1119" t="str">
            <v>EUR</v>
          </cell>
          <cell r="X1119" t="str">
            <v>EUR</v>
          </cell>
          <cell r="Y1119">
            <v>44985</v>
          </cell>
          <cell r="Z1119">
            <v>41339</v>
          </cell>
          <cell r="AA1119" t="str">
            <v>February 2023</v>
          </cell>
          <cell r="AB1119">
            <v>100.01</v>
          </cell>
          <cell r="AD1119">
            <v>227453.87</v>
          </cell>
          <cell r="AE1119">
            <v>524245765.20999998</v>
          </cell>
          <cell r="AF1119" t="str">
            <v>524245765.21</v>
          </cell>
        </row>
        <row r="1120">
          <cell r="F1120" t="str">
            <v>LU0823387724</v>
          </cell>
          <cell r="G1120" t="str">
            <v>23446</v>
          </cell>
          <cell r="H1120" t="str">
            <v>139045</v>
          </cell>
          <cell r="J1120" t="str">
            <v>Share</v>
          </cell>
          <cell r="K1120" t="str">
            <v>PBWOHY</v>
          </cell>
          <cell r="L1120" t="str">
            <v>BNP Paribas Funds Global High Yield Bond</v>
          </cell>
          <cell r="M1120" t="str">
            <v>Hedged USD</v>
          </cell>
          <cell r="N1120" t="str">
            <v>C</v>
          </cell>
          <cell r="O1120">
            <v>1.58235038657E-2</v>
          </cell>
          <cell r="P1120" t="str">
            <v>Y</v>
          </cell>
          <cell r="Q1120" t="str">
            <v>127332</v>
          </cell>
          <cell r="R1120" t="str">
            <v>204192</v>
          </cell>
          <cell r="T1120" t="str">
            <v>ICE BOFA ML BB-B Non-Financial DM HY Constrained USD Hedged&gt;</v>
          </cell>
          <cell r="U1120" t="str">
            <v>ICE BofAML BB-B Non-Fin Dev Markets High Yield Constr (Hedged in USD) RI</v>
          </cell>
          <cell r="V1120" t="str">
            <v>Official Benchmark</v>
          </cell>
          <cell r="W1120" t="str">
            <v>USD</v>
          </cell>
          <cell r="X1120" t="str">
            <v>EUR</v>
          </cell>
          <cell r="Y1120">
            <v>44985</v>
          </cell>
          <cell r="Z1120">
            <v>37589</v>
          </cell>
          <cell r="AA1120" t="str">
            <v>February 2023</v>
          </cell>
          <cell r="AB1120">
            <v>119.25</v>
          </cell>
          <cell r="AD1120">
            <v>6508816.9000000004</v>
          </cell>
          <cell r="AE1120">
            <v>85493734.640000001</v>
          </cell>
          <cell r="AF1120" t="str">
            <v>85493734.64</v>
          </cell>
        </row>
        <row r="1121">
          <cell r="F1121" t="str">
            <v>LU0823387997</v>
          </cell>
          <cell r="G1121" t="str">
            <v>23447</v>
          </cell>
          <cell r="H1121" t="str">
            <v>139045</v>
          </cell>
          <cell r="J1121" t="str">
            <v>Share</v>
          </cell>
          <cell r="K1121" t="str">
            <v>PBWOHY</v>
          </cell>
          <cell r="L1121" t="str">
            <v>BNP Paribas Funds Global High Yield Bond</v>
          </cell>
          <cell r="M1121" t="str">
            <v>Hedged USD</v>
          </cell>
          <cell r="N1121" t="str">
            <v>D</v>
          </cell>
          <cell r="O1121">
            <v>1.58235038657E-2</v>
          </cell>
          <cell r="P1121" t="str">
            <v>Y</v>
          </cell>
          <cell r="Q1121" t="str">
            <v>127332</v>
          </cell>
          <cell r="R1121" t="str">
            <v>204192</v>
          </cell>
          <cell r="T1121" t="str">
            <v>ICE BOFA ML BB-B Non-Financial DM HY Constrained USD Hedged&gt;</v>
          </cell>
          <cell r="U1121" t="str">
            <v>ICE BofAML BB-B Non-Fin Dev Markets High Yield Constr (Hedged in USD) RI</v>
          </cell>
          <cell r="V1121" t="str">
            <v>Official Benchmark</v>
          </cell>
          <cell r="W1121" t="str">
            <v>USD</v>
          </cell>
          <cell r="X1121" t="str">
            <v>EUR</v>
          </cell>
          <cell r="Y1121">
            <v>44985</v>
          </cell>
          <cell r="Z1121">
            <v>37589</v>
          </cell>
          <cell r="AA1121" t="str">
            <v>February 2023</v>
          </cell>
          <cell r="AB1121">
            <v>33.436660000000003</v>
          </cell>
          <cell r="AD1121">
            <v>476609.21</v>
          </cell>
          <cell r="AE1121">
            <v>85493734.640000001</v>
          </cell>
          <cell r="AF1121" t="str">
            <v>85493734.64</v>
          </cell>
        </row>
        <row r="1122">
          <cell r="F1122" t="str">
            <v>LU0823388029</v>
          </cell>
          <cell r="G1122" t="str">
            <v>23452</v>
          </cell>
          <cell r="H1122" t="str">
            <v>139045</v>
          </cell>
          <cell r="J1122" t="str">
            <v>Share</v>
          </cell>
          <cell r="K1122" t="str">
            <v>PBWOHY</v>
          </cell>
          <cell r="L1122" t="str">
            <v>BNP Paribas Funds Global High Yield Bond</v>
          </cell>
          <cell r="M1122" t="str">
            <v>IH USD</v>
          </cell>
          <cell r="N1122" t="str">
            <v>C</v>
          </cell>
          <cell r="O1122">
            <v>6.5989437719E-3</v>
          </cell>
          <cell r="P1122" t="str">
            <v>Y</v>
          </cell>
          <cell r="Q1122" t="str">
            <v>127332</v>
          </cell>
          <cell r="R1122" t="str">
            <v>204192</v>
          </cell>
          <cell r="T1122" t="str">
            <v>ICE BOFA ML BB-B Non-Financial DM HY Constrained USD Hedged&gt;</v>
          </cell>
          <cell r="U1122" t="str">
            <v>ICE BofAML BB-B Non-Fin Dev Markets High Yield Constr (Hedged in USD) RI</v>
          </cell>
          <cell r="V1122" t="str">
            <v>Official Benchmark</v>
          </cell>
          <cell r="W1122" t="str">
            <v>USD</v>
          </cell>
          <cell r="X1122" t="str">
            <v>EUR</v>
          </cell>
          <cell r="Y1122">
            <v>44985</v>
          </cell>
          <cell r="Z1122">
            <v>40017</v>
          </cell>
          <cell r="AA1122" t="str">
            <v>February 2023</v>
          </cell>
          <cell r="AB1122">
            <v>197.13</v>
          </cell>
          <cell r="AD1122">
            <v>59139.21</v>
          </cell>
          <cell r="AE1122">
            <v>85493734.640000001</v>
          </cell>
          <cell r="AF1122" t="str">
            <v>85493734.64</v>
          </cell>
        </row>
        <row r="1123">
          <cell r="F1123" t="str">
            <v>LU0823388292</v>
          </cell>
          <cell r="G1123" t="str">
            <v>23448</v>
          </cell>
          <cell r="H1123" t="str">
            <v>140460</v>
          </cell>
          <cell r="J1123" t="str">
            <v>Share</v>
          </cell>
          <cell r="K1123" t="str">
            <v>PBWOHY</v>
          </cell>
          <cell r="L1123" t="str">
            <v>BNP Paribas Funds Global High Yield Bond</v>
          </cell>
          <cell r="M1123" t="str">
            <v>Classic MD</v>
          </cell>
          <cell r="N1123" t="str">
            <v>D</v>
          </cell>
          <cell r="O1123">
            <v>1.58235038657E-2</v>
          </cell>
          <cell r="P1123" t="str">
            <v>N</v>
          </cell>
          <cell r="Q1123" t="str">
            <v>147577</v>
          </cell>
          <cell r="R1123" t="str">
            <v>204192</v>
          </cell>
          <cell r="T1123" t="str">
            <v>BM PARVEST Bond World High Yield (Classic MD)</v>
          </cell>
          <cell r="U1123" t="str">
            <v>ICE BofAML BB-B Non-Fin Dev Markets High Yield Constr (Hedged in EUR) RI</v>
          </cell>
          <cell r="V1123" t="str">
            <v>Official Benchmark</v>
          </cell>
          <cell r="W1123" t="str">
            <v>USD</v>
          </cell>
          <cell r="X1123" t="str">
            <v>EUR</v>
          </cell>
          <cell r="Y1123">
            <v>44985</v>
          </cell>
          <cell r="Z1123">
            <v>40508</v>
          </cell>
          <cell r="AA1123" t="str">
            <v>February 2023</v>
          </cell>
          <cell r="AB1123">
            <v>42.93</v>
          </cell>
          <cell r="AD1123">
            <v>10596431.859999999</v>
          </cell>
          <cell r="AE1123">
            <v>85493734.640000001</v>
          </cell>
          <cell r="AF1123" t="str">
            <v>85493734.64</v>
          </cell>
        </row>
        <row r="1124">
          <cell r="F1124" t="str">
            <v>LU0823388615</v>
          </cell>
          <cell r="G1124" t="str">
            <v>23444</v>
          </cell>
          <cell r="H1124" t="str">
            <v>139043</v>
          </cell>
          <cell r="J1124" t="str">
            <v>Share</v>
          </cell>
          <cell r="K1124" t="str">
            <v>PBWOHY</v>
          </cell>
          <cell r="L1124" t="str">
            <v>BNP Paribas Funds Global High Yield Bond</v>
          </cell>
          <cell r="M1124" t="str">
            <v>Classic Share</v>
          </cell>
          <cell r="N1124" t="str">
            <v>C</v>
          </cell>
          <cell r="O1124">
            <v>1.5849389220599999E-2</v>
          </cell>
          <cell r="P1124" t="str">
            <v>N</v>
          </cell>
          <cell r="Q1124" t="str">
            <v>126541</v>
          </cell>
          <cell r="R1124" t="str">
            <v>204192</v>
          </cell>
          <cell r="T1124" t="str">
            <v>ICE BOFA ML BB-B Non-Financial DM HY Constrained EUR Hedged&gt;</v>
          </cell>
          <cell r="U1124" t="str">
            <v>ICE BofAML BB-B Non-Fin Dev Markets High Yield Constr (Hedged in EUR) RI</v>
          </cell>
          <cell r="V1124" t="str">
            <v>Official Benchmark</v>
          </cell>
          <cell r="W1124" t="str">
            <v>EUR</v>
          </cell>
          <cell r="X1124" t="str">
            <v>EUR</v>
          </cell>
          <cell r="Y1124">
            <v>44985</v>
          </cell>
          <cell r="Z1124">
            <v>36917</v>
          </cell>
          <cell r="AA1124" t="str">
            <v>February 2023</v>
          </cell>
          <cell r="AB1124">
            <v>96.9</v>
          </cell>
          <cell r="AD1124">
            <v>5776272.0499999998</v>
          </cell>
          <cell r="AE1124">
            <v>85493734.640000001</v>
          </cell>
          <cell r="AF1124" t="str">
            <v>85493734.64</v>
          </cell>
        </row>
        <row r="1125">
          <cell r="F1125" t="str">
            <v>LU0823388888</v>
          </cell>
          <cell r="G1125" t="str">
            <v>23445</v>
          </cell>
          <cell r="H1125" t="str">
            <v>139043</v>
          </cell>
          <cell r="J1125" t="str">
            <v>Share</v>
          </cell>
          <cell r="K1125" t="str">
            <v>PBWOHY</v>
          </cell>
          <cell r="L1125" t="str">
            <v>BNP Paribas Funds Global High Yield Bond</v>
          </cell>
          <cell r="M1125" t="str">
            <v>Classic share Distri</v>
          </cell>
          <cell r="N1125" t="str">
            <v>D</v>
          </cell>
          <cell r="O1125">
            <v>1.5849389220599999E-2</v>
          </cell>
          <cell r="P1125" t="str">
            <v>N</v>
          </cell>
          <cell r="Q1125" t="str">
            <v>126541</v>
          </cell>
          <cell r="R1125" t="str">
            <v>204192</v>
          </cell>
          <cell r="T1125" t="str">
            <v>ICE BOFA ML BB-B Non-Financial DM HY Constrained EUR Hedged&gt;</v>
          </cell>
          <cell r="U1125" t="str">
            <v>ICE BofAML BB-B Non-Fin Dev Markets High Yield Constr (Hedged in EUR) RI</v>
          </cell>
          <cell r="V1125" t="str">
            <v>Official Benchmark</v>
          </cell>
          <cell r="W1125" t="str">
            <v>EUR</v>
          </cell>
          <cell r="X1125" t="str">
            <v>EUR</v>
          </cell>
          <cell r="Y1125">
            <v>44985</v>
          </cell>
          <cell r="Z1125">
            <v>36917</v>
          </cell>
          <cell r="AA1125" t="str">
            <v>February 2023</v>
          </cell>
          <cell r="AB1125">
            <v>22.75</v>
          </cell>
          <cell r="AD1125">
            <v>7235459.9000000004</v>
          </cell>
          <cell r="AE1125">
            <v>85493734.640000001</v>
          </cell>
          <cell r="AF1125" t="str">
            <v>85493734.64</v>
          </cell>
        </row>
        <row r="1126">
          <cell r="F1126" t="str">
            <v>LU0823388961</v>
          </cell>
          <cell r="G1126" t="str">
            <v>23451</v>
          </cell>
          <cell r="H1126" t="str">
            <v>139043</v>
          </cell>
          <cell r="J1126" t="str">
            <v>Share</v>
          </cell>
          <cell r="K1126" t="str">
            <v>PBWOHY</v>
          </cell>
          <cell r="L1126" t="str">
            <v>BNP Paribas Funds Global High Yield Bond</v>
          </cell>
          <cell r="M1126" t="str">
            <v>I share</v>
          </cell>
          <cell r="N1126" t="str">
            <v>C</v>
          </cell>
          <cell r="O1126">
            <v>7.3562871326999998E-3</v>
          </cell>
          <cell r="P1126" t="str">
            <v>N</v>
          </cell>
          <cell r="Q1126" t="str">
            <v>126541</v>
          </cell>
          <cell r="R1126" t="str">
            <v>204192</v>
          </cell>
          <cell r="T1126" t="str">
            <v>ICE BOFA ML BB-B Non-Financial DM HY Constrained EUR Hedged&gt;</v>
          </cell>
          <cell r="U1126" t="str">
            <v>ICE BofAML BB-B Non-Fin Dev Markets High Yield Constr (Hedged in EUR) RI</v>
          </cell>
          <cell r="V1126" t="str">
            <v>Official Benchmark</v>
          </cell>
          <cell r="W1126" t="str">
            <v>EUR</v>
          </cell>
          <cell r="X1126" t="str">
            <v>EUR</v>
          </cell>
          <cell r="Y1126">
            <v>44985</v>
          </cell>
          <cell r="Z1126">
            <v>38124</v>
          </cell>
          <cell r="AA1126" t="str">
            <v>February 2023</v>
          </cell>
          <cell r="AB1126">
            <v>111.65</v>
          </cell>
          <cell r="AD1126">
            <v>21327349.039999999</v>
          </cell>
          <cell r="AE1126">
            <v>85493734.640000001</v>
          </cell>
          <cell r="AF1126" t="str">
            <v>85493734.64</v>
          </cell>
        </row>
        <row r="1127">
          <cell r="F1127" t="str">
            <v>LU0823389001</v>
          </cell>
          <cell r="G1127" t="str">
            <v>23453</v>
          </cell>
          <cell r="H1127" t="str">
            <v>139043</v>
          </cell>
          <cell r="J1127" t="str">
            <v>Share</v>
          </cell>
          <cell r="K1127" t="str">
            <v>PBWOHY</v>
          </cell>
          <cell r="L1127" t="str">
            <v>BNP Paribas Funds Global High Yield Bond</v>
          </cell>
          <cell r="M1127" t="str">
            <v>N</v>
          </cell>
          <cell r="N1127" t="str">
            <v>D</v>
          </cell>
          <cell r="O1127">
            <v>2.0853725738700001E-2</v>
          </cell>
          <cell r="P1127" t="str">
            <v>N</v>
          </cell>
          <cell r="Q1127" t="str">
            <v>126541</v>
          </cell>
          <cell r="R1127" t="str">
            <v>204192</v>
          </cell>
          <cell r="T1127" t="str">
            <v>ICE BOFA ML BB-B Non-Financial DM HY Constrained EUR Hedged&gt;</v>
          </cell>
          <cell r="U1127" t="str">
            <v>ICE BofAML BB-B Non-Fin Dev Markets High Yield Constr (Hedged in EUR) RI</v>
          </cell>
          <cell r="V1127" t="str">
            <v>Official Benchmark</v>
          </cell>
          <cell r="W1127" t="str">
            <v>EUR</v>
          </cell>
          <cell r="X1127" t="str">
            <v>EUR</v>
          </cell>
          <cell r="Y1127">
            <v>44985</v>
          </cell>
          <cell r="Z1127">
            <v>37179</v>
          </cell>
          <cell r="AA1127" t="str">
            <v>February 2023</v>
          </cell>
          <cell r="AB1127">
            <v>68.69</v>
          </cell>
          <cell r="AD1127">
            <v>618965.80000000005</v>
          </cell>
          <cell r="AE1127">
            <v>85493734.640000001</v>
          </cell>
          <cell r="AF1127" t="str">
            <v>85493734.64</v>
          </cell>
        </row>
        <row r="1128">
          <cell r="F1128" t="str">
            <v>LU0823389183</v>
          </cell>
          <cell r="G1128" t="str">
            <v>23454</v>
          </cell>
          <cell r="H1128" t="str">
            <v>139043</v>
          </cell>
          <cell r="J1128" t="str">
            <v>Share</v>
          </cell>
          <cell r="K1128" t="str">
            <v>PBWOHY</v>
          </cell>
          <cell r="L1128" t="str">
            <v>BNP Paribas Funds Global High Yield Bond</v>
          </cell>
          <cell r="M1128" t="str">
            <v>Privilege share</v>
          </cell>
          <cell r="N1128" t="str">
            <v>C</v>
          </cell>
          <cell r="O1128">
            <v>8.7898916595000008E-3</v>
          </cell>
          <cell r="P1128" t="str">
            <v>N</v>
          </cell>
          <cell r="Q1128" t="str">
            <v>126541</v>
          </cell>
          <cell r="R1128" t="str">
            <v>204192</v>
          </cell>
          <cell r="T1128" t="str">
            <v>ICE BOFA ML BB-B Non-Financial DM HY Constrained EUR Hedged&gt;</v>
          </cell>
          <cell r="U1128" t="str">
            <v>ICE BofAML BB-B Non-Fin Dev Markets High Yield Constr (Hedged in EUR) RI</v>
          </cell>
          <cell r="V1128" t="str">
            <v>Official Benchmark</v>
          </cell>
          <cell r="W1128" t="str">
            <v>EUR</v>
          </cell>
          <cell r="X1128" t="str">
            <v>EUR</v>
          </cell>
          <cell r="Y1128">
            <v>44985</v>
          </cell>
          <cell r="Z1128">
            <v>41324</v>
          </cell>
          <cell r="AA1128" t="str">
            <v>February 2023</v>
          </cell>
          <cell r="AB1128">
            <v>112.89</v>
          </cell>
          <cell r="AD1128">
            <v>132595.73000000001</v>
          </cell>
          <cell r="AE1128">
            <v>85493734.640000001</v>
          </cell>
          <cell r="AF1128" t="str">
            <v>85493734.64</v>
          </cell>
        </row>
        <row r="1129">
          <cell r="F1129" t="str">
            <v>LU0823389266</v>
          </cell>
          <cell r="G1129" t="str">
            <v>23455</v>
          </cell>
          <cell r="H1129" t="str">
            <v>139043</v>
          </cell>
          <cell r="J1129" t="str">
            <v>Share</v>
          </cell>
          <cell r="K1129" t="str">
            <v>PBWOHY</v>
          </cell>
          <cell r="L1129" t="str">
            <v>BNP Paribas Funds Global High Yield Bond</v>
          </cell>
          <cell r="M1129" t="str">
            <v>Privilege</v>
          </cell>
          <cell r="N1129" t="str">
            <v>D</v>
          </cell>
          <cell r="O1129">
            <v>8.7898916595000008E-3</v>
          </cell>
          <cell r="P1129" t="str">
            <v>N</v>
          </cell>
          <cell r="Q1129" t="str">
            <v>126541</v>
          </cell>
          <cell r="R1129" t="str">
            <v>204192</v>
          </cell>
          <cell r="T1129" t="str">
            <v>ICE BOFA ML BB-B Non-Financial DM HY Constrained EUR Hedged&gt;</v>
          </cell>
          <cell r="U1129" t="str">
            <v>ICE BofAML BB-B Non-Fin Dev Markets High Yield Constr (Hedged in EUR) RI</v>
          </cell>
          <cell r="V1129" t="str">
            <v>Official Benchmark</v>
          </cell>
          <cell r="W1129" t="str">
            <v>EUR</v>
          </cell>
          <cell r="X1129" t="str">
            <v>EUR</v>
          </cell>
          <cell r="Y1129">
            <v>44985</v>
          </cell>
          <cell r="Z1129">
            <v>41324</v>
          </cell>
          <cell r="AA1129" t="str">
            <v>February 2023</v>
          </cell>
          <cell r="AB1129">
            <v>74.25</v>
          </cell>
          <cell r="AD1129">
            <v>9066044.6199999992</v>
          </cell>
          <cell r="AE1129">
            <v>85493734.640000001</v>
          </cell>
          <cell r="AF1129" t="str">
            <v>85493734.64</v>
          </cell>
        </row>
        <row r="1130">
          <cell r="F1130" t="str">
            <v>LU0823389423</v>
          </cell>
          <cell r="G1130" t="str">
            <v>23363</v>
          </cell>
          <cell r="H1130" t="str">
            <v>139027</v>
          </cell>
          <cell r="J1130" t="str">
            <v>Share</v>
          </cell>
          <cell r="K1130" t="str">
            <v>PBBSWO</v>
          </cell>
          <cell r="L1130" t="str">
            <v>BNP Paribas Funds Emerging Bond Opportunities</v>
          </cell>
          <cell r="M1130" t="str">
            <v>Hedged EUR</v>
          </cell>
          <cell r="N1130" t="str">
            <v>C</v>
          </cell>
          <cell r="O1130">
            <v>1.88757905822E-2</v>
          </cell>
          <cell r="P1130" t="str">
            <v>Y</v>
          </cell>
          <cell r="Q1130" t="str">
            <v>126998</v>
          </cell>
          <cell r="R1130" t="str">
            <v>186661</v>
          </cell>
          <cell r="T1130" t="str">
            <v>50% JPM GBI-EM Global Diversified (RI) + 50% JPM EMBI Global</v>
          </cell>
          <cell r="U1130" t="str">
            <v>50% JPM GBI-EM Global Diversified Index (hedged in EUR) + 50% JPM EMBI Global Diversified Index (hedged in EUR)</v>
          </cell>
          <cell r="V1130" t="str">
            <v>Official Benchmark</v>
          </cell>
          <cell r="W1130" t="str">
            <v>EUR</v>
          </cell>
          <cell r="X1130" t="str">
            <v>USD</v>
          </cell>
          <cell r="Y1130">
            <v>44985</v>
          </cell>
          <cell r="Z1130">
            <v>37771</v>
          </cell>
          <cell r="AA1130" t="str">
            <v>February 2023</v>
          </cell>
          <cell r="AB1130">
            <v>53.84</v>
          </cell>
          <cell r="AD1130">
            <v>27004042.859999999</v>
          </cell>
          <cell r="AE1130">
            <v>314409230.48000002</v>
          </cell>
          <cell r="AF1130" t="str">
            <v>296472636.001886</v>
          </cell>
        </row>
        <row r="1131">
          <cell r="F1131" t="str">
            <v>LU0823389696</v>
          </cell>
          <cell r="G1131" t="str">
            <v>23364</v>
          </cell>
          <cell r="H1131" t="str">
            <v>139027</v>
          </cell>
          <cell r="J1131" t="str">
            <v>Share</v>
          </cell>
          <cell r="K1131" t="str">
            <v>PBBSWO</v>
          </cell>
          <cell r="L1131" t="str">
            <v>BNP Paribas Funds Emerging Bond Opportunities</v>
          </cell>
          <cell r="M1131" t="str">
            <v>Hedged EUR</v>
          </cell>
          <cell r="N1131" t="str">
            <v>D</v>
          </cell>
          <cell r="O1131">
            <v>1.88757905822E-2</v>
          </cell>
          <cell r="P1131" t="str">
            <v>Y</v>
          </cell>
          <cell r="Q1131" t="str">
            <v>126998</v>
          </cell>
          <cell r="R1131" t="str">
            <v>186661</v>
          </cell>
          <cell r="T1131" t="str">
            <v>50% JPM GBI-EM Global Diversified (RI) + 50% JPM EMBI Global</v>
          </cell>
          <cell r="U1131" t="str">
            <v>50% JPM GBI-EM Global Diversified (RI)  (Hedged in EUR) + 50% JPM EMBI Global Diversified (RI) (Hedged in EUR)</v>
          </cell>
          <cell r="V1131" t="str">
            <v>Official Benchmark</v>
          </cell>
          <cell r="W1131" t="str">
            <v>EUR</v>
          </cell>
          <cell r="X1131" t="str">
            <v>USD</v>
          </cell>
          <cell r="Y1131">
            <v>44985</v>
          </cell>
          <cell r="Z1131">
            <v>37771</v>
          </cell>
          <cell r="AA1131" t="str">
            <v>February 2023</v>
          </cell>
          <cell r="AB1131">
            <v>13.12757</v>
          </cell>
          <cell r="AD1131">
            <v>2324293.73</v>
          </cell>
          <cell r="AE1131">
            <v>314409230.48000002</v>
          </cell>
          <cell r="AF1131" t="str">
            <v>296472636.001886</v>
          </cell>
        </row>
        <row r="1132">
          <cell r="F1132" t="str">
            <v>LU0823389779</v>
          </cell>
          <cell r="G1132" t="str">
            <v>23365</v>
          </cell>
          <cell r="H1132" t="str">
            <v>139025</v>
          </cell>
          <cell r="J1132" t="str">
            <v>Share</v>
          </cell>
          <cell r="K1132" t="str">
            <v>PBBSWO</v>
          </cell>
          <cell r="L1132" t="str">
            <v>BNP Paribas Funds Emerging Bond Opportunities</v>
          </cell>
          <cell r="M1132" t="str">
            <v>Classic MD</v>
          </cell>
          <cell r="N1132" t="str">
            <v>D</v>
          </cell>
          <cell r="O1132">
            <v>1.8902113898199999E-2</v>
          </cell>
          <cell r="P1132" t="str">
            <v>N</v>
          </cell>
          <cell r="Q1132" t="str">
            <v>126539</v>
          </cell>
          <cell r="R1132" t="str">
            <v>186661</v>
          </cell>
          <cell r="T1132" t="str">
            <v>50% JPM GBI-EM Global Diversified (RI) + 50% JPM EMBI Global</v>
          </cell>
          <cell r="U1132" t="str">
            <v>50% JPM GBI-EM Global Diversified (RI) + 50% JPM EMBI Global Diversified (RI)</v>
          </cell>
          <cell r="V1132" t="str">
            <v>Official Benchmark</v>
          </cell>
          <cell r="W1132" t="str">
            <v>USD</v>
          </cell>
          <cell r="X1132" t="str">
            <v>USD</v>
          </cell>
          <cell r="Y1132">
            <v>44985</v>
          </cell>
          <cell r="Z1132">
            <v>38503</v>
          </cell>
          <cell r="AA1132" t="str">
            <v>February 2023</v>
          </cell>
          <cell r="AB1132">
            <v>11.04</v>
          </cell>
          <cell r="AD1132">
            <v>121562929.22</v>
          </cell>
          <cell r="AE1132">
            <v>314409230.48000002</v>
          </cell>
          <cell r="AF1132" t="str">
            <v>296472636.001886</v>
          </cell>
        </row>
        <row r="1133">
          <cell r="F1133" t="str">
            <v>LU0823389852</v>
          </cell>
          <cell r="G1133" t="str">
            <v>23360</v>
          </cell>
          <cell r="H1133" t="str">
            <v>139025</v>
          </cell>
          <cell r="J1133" t="str">
            <v>Share</v>
          </cell>
          <cell r="K1133" t="str">
            <v>PBBSWO</v>
          </cell>
          <cell r="L1133" t="str">
            <v>BNP Paribas Funds Emerging Bond Opportunities</v>
          </cell>
          <cell r="M1133" t="str">
            <v>Classic Share</v>
          </cell>
          <cell r="N1133" t="str">
            <v>C</v>
          </cell>
          <cell r="O1133">
            <v>1.8901745809399999E-2</v>
          </cell>
          <cell r="P1133" t="str">
            <v>N</v>
          </cell>
          <cell r="Q1133" t="str">
            <v>126539</v>
          </cell>
          <cell r="R1133" t="str">
            <v>186661</v>
          </cell>
          <cell r="T1133" t="str">
            <v>50% JPM GBI-EM Global Diversified (RI) + 50% JPM EMBI Global</v>
          </cell>
          <cell r="U1133" t="str">
            <v>50% JPM GBI-EM Global Diversified (RI) + 50% JPM EMBI Global Diversified (RI)</v>
          </cell>
          <cell r="V1133" t="str">
            <v>Official Benchmark</v>
          </cell>
          <cell r="W1133" t="str">
            <v>USD</v>
          </cell>
          <cell r="X1133" t="str">
            <v>USD</v>
          </cell>
          <cell r="Y1133">
            <v>44985</v>
          </cell>
          <cell r="Z1133">
            <v>35942</v>
          </cell>
          <cell r="AA1133" t="str">
            <v>February 2023</v>
          </cell>
          <cell r="AB1133">
            <v>184.47</v>
          </cell>
          <cell r="AD1133">
            <v>24357891.32</v>
          </cell>
          <cell r="AE1133">
            <v>314409230.48000002</v>
          </cell>
          <cell r="AF1133" t="str">
            <v>296472636.001886</v>
          </cell>
        </row>
        <row r="1134">
          <cell r="F1134" t="str">
            <v>LU0823389936</v>
          </cell>
          <cell r="G1134" t="str">
            <v>23361</v>
          </cell>
          <cell r="H1134" t="str">
            <v>139025</v>
          </cell>
          <cell r="J1134" t="str">
            <v>Share</v>
          </cell>
          <cell r="K1134" t="str">
            <v>PBBSWO</v>
          </cell>
          <cell r="L1134" t="str">
            <v>BNP Paribas Funds Emerging Bond Opportunities</v>
          </cell>
          <cell r="M1134" t="str">
            <v>Classic share Distri</v>
          </cell>
          <cell r="N1134" t="str">
            <v>D</v>
          </cell>
          <cell r="O1134">
            <v>1.8901745809399999E-2</v>
          </cell>
          <cell r="P1134" t="str">
            <v>N</v>
          </cell>
          <cell r="Q1134" t="str">
            <v>126539</v>
          </cell>
          <cell r="R1134" t="str">
            <v>186661</v>
          </cell>
          <cell r="T1134" t="str">
            <v>50% JPM GBI-EM Global Diversified (RI) + 50% JPM EMBI Global</v>
          </cell>
          <cell r="U1134" t="str">
            <v>50% JPM GBI-EM Global Diversified (RI) + 50% JPM EMBI Global Diversified (RI)</v>
          </cell>
          <cell r="V1134" t="str">
            <v>Official Benchmark</v>
          </cell>
          <cell r="W1134" t="str">
            <v>USD</v>
          </cell>
          <cell r="X1134" t="str">
            <v>USD</v>
          </cell>
          <cell r="Y1134">
            <v>44985</v>
          </cell>
          <cell r="Z1134">
            <v>41411</v>
          </cell>
          <cell r="AA1134" t="str">
            <v>February 2023</v>
          </cell>
          <cell r="AB1134">
            <v>97.15</v>
          </cell>
          <cell r="AD1134">
            <v>1941052.98</v>
          </cell>
          <cell r="AE1134">
            <v>314409230.48000002</v>
          </cell>
          <cell r="AF1134" t="str">
            <v>296472636.001886</v>
          </cell>
        </row>
        <row r="1135">
          <cell r="F1135" t="str">
            <v>LU0823390199</v>
          </cell>
          <cell r="G1135" t="str">
            <v>23366</v>
          </cell>
          <cell r="H1135" t="str">
            <v>139025</v>
          </cell>
          <cell r="J1135" t="str">
            <v>Share</v>
          </cell>
          <cell r="K1135" t="str">
            <v>PBBSWO</v>
          </cell>
          <cell r="L1135" t="str">
            <v>BNP Paribas Funds Emerging Bond Opportunities</v>
          </cell>
          <cell r="M1135" t="str">
            <v>I share</v>
          </cell>
          <cell r="N1135" t="str">
            <v>C</v>
          </cell>
          <cell r="O1135">
            <v>7.8100271867999997E-3</v>
          </cell>
          <cell r="P1135" t="str">
            <v>N</v>
          </cell>
          <cell r="Q1135" t="str">
            <v>126539</v>
          </cell>
          <cell r="R1135" t="str">
            <v>186661</v>
          </cell>
          <cell r="T1135" t="str">
            <v>50% JPM GBI-EM Global Diversified (RI) + 50% JPM EMBI Global</v>
          </cell>
          <cell r="U1135" t="str">
            <v>50% JPM GBI-EM Global Diversified (RI) + 50% JPM EMBI Global Diversified (RI)</v>
          </cell>
          <cell r="V1135" t="str">
            <v>Official Benchmark</v>
          </cell>
          <cell r="W1135" t="str">
            <v>USD</v>
          </cell>
          <cell r="X1135" t="str">
            <v>USD</v>
          </cell>
          <cell r="Y1135">
            <v>44985</v>
          </cell>
          <cell r="Z1135">
            <v>38138</v>
          </cell>
          <cell r="AA1135" t="str">
            <v>February 2023</v>
          </cell>
          <cell r="AB1135">
            <v>104.83</v>
          </cell>
          <cell r="AD1135">
            <v>48615058.710000001</v>
          </cell>
          <cell r="AE1135">
            <v>314409230.48000002</v>
          </cell>
          <cell r="AF1135" t="str">
            <v>296472636.001886</v>
          </cell>
        </row>
        <row r="1136">
          <cell r="F1136" t="str">
            <v>LU0823390272</v>
          </cell>
          <cell r="G1136" t="str">
            <v>23367</v>
          </cell>
          <cell r="H1136" t="str">
            <v>139027</v>
          </cell>
          <cell r="J1136" t="str">
            <v>Share</v>
          </cell>
          <cell r="K1136" t="str">
            <v>PBBSWO</v>
          </cell>
          <cell r="L1136" t="str">
            <v>BNP Paribas Funds Emerging Bond Opportunities</v>
          </cell>
          <cell r="M1136" t="str">
            <v>I RH EUR</v>
          </cell>
          <cell r="N1136" t="str">
            <v>C</v>
          </cell>
          <cell r="O1136">
            <v>9.5251487306999994E-3</v>
          </cell>
          <cell r="P1136" t="str">
            <v>Y</v>
          </cell>
          <cell r="Q1136" t="str">
            <v>126998</v>
          </cell>
          <cell r="R1136" t="str">
            <v>186661</v>
          </cell>
          <cell r="T1136" t="str">
            <v>50% JPM GBI-EM Global Diversified (RI) + 50% JPM EMBI Global</v>
          </cell>
          <cell r="U1136" t="str">
            <v>50% JPM GBI-EM Global Diversified (RI) (Hedged in EUR) + 50% JPM EMBI Global Diversified (RI) (Hedged in EUR)</v>
          </cell>
          <cell r="V1136" t="str">
            <v>Official Benchmark</v>
          </cell>
          <cell r="W1136" t="str">
            <v>EUR</v>
          </cell>
          <cell r="X1136" t="str">
            <v>USD</v>
          </cell>
          <cell r="Y1136">
            <v>44985</v>
          </cell>
          <cell r="Z1136">
            <v>38411</v>
          </cell>
          <cell r="AA1136" t="str">
            <v>February 2023</v>
          </cell>
          <cell r="AB1136">
            <v>64.41</v>
          </cell>
          <cell r="AD1136">
            <v>6625010.8899999997</v>
          </cell>
          <cell r="AE1136">
            <v>314409230.48000002</v>
          </cell>
          <cell r="AF1136" t="str">
            <v>296472636.001886</v>
          </cell>
        </row>
        <row r="1137">
          <cell r="F1137" t="str">
            <v>LU0823390355</v>
          </cell>
          <cell r="G1137" t="str">
            <v>23368</v>
          </cell>
          <cell r="H1137" t="str">
            <v>139025</v>
          </cell>
          <cell r="J1137" t="str">
            <v>Share</v>
          </cell>
          <cell r="K1137" t="str">
            <v>PBBSWO</v>
          </cell>
          <cell r="L1137" t="str">
            <v>BNP Paribas Funds Emerging Bond Opportunities</v>
          </cell>
          <cell r="M1137" t="str">
            <v>Type N</v>
          </cell>
          <cell r="N1137" t="str">
            <v>C</v>
          </cell>
          <cell r="O1137">
            <v>2.40940012712E-2</v>
          </cell>
          <cell r="P1137" t="str">
            <v>N</v>
          </cell>
          <cell r="Q1137" t="str">
            <v>126539</v>
          </cell>
          <cell r="R1137" t="str">
            <v>186661</v>
          </cell>
          <cell r="T1137" t="str">
            <v>50% JPM GBI-EM Global Diversified (RI) + 50% JPM EMBI Global</v>
          </cell>
          <cell r="U1137" t="str">
            <v>50% JPM GBI-EM Global Diversified (RI) + 50% JPM EMBI Global Diversified (RI)</v>
          </cell>
          <cell r="V1137" t="str">
            <v>Official Benchmark</v>
          </cell>
          <cell r="W1137" t="str">
            <v>USD</v>
          </cell>
          <cell r="X1137" t="str">
            <v>USD</v>
          </cell>
          <cell r="Y1137">
            <v>44985</v>
          </cell>
          <cell r="Z1137">
            <v>37162</v>
          </cell>
          <cell r="AA1137" t="str">
            <v>February 2023</v>
          </cell>
          <cell r="AB1137">
            <v>99.91</v>
          </cell>
          <cell r="AD1137">
            <v>1177697.69</v>
          </cell>
          <cell r="AE1137">
            <v>314409230.48000002</v>
          </cell>
          <cell r="AF1137" t="str">
            <v>296472636.001886</v>
          </cell>
        </row>
        <row r="1138">
          <cell r="F1138" t="str">
            <v>LU0823390439</v>
          </cell>
          <cell r="G1138" t="str">
            <v>23369</v>
          </cell>
          <cell r="H1138" t="str">
            <v>139025</v>
          </cell>
          <cell r="J1138" t="str">
            <v>Share</v>
          </cell>
          <cell r="K1138" t="str">
            <v>PBBSWO</v>
          </cell>
          <cell r="L1138" t="str">
            <v>BNP Paribas Funds Emerging Bond Opportunities</v>
          </cell>
          <cell r="M1138" t="str">
            <v>P share</v>
          </cell>
          <cell r="N1138" t="str">
            <v>C</v>
          </cell>
          <cell r="O1138">
            <v>1.0332009526499999E-2</v>
          </cell>
          <cell r="P1138" t="str">
            <v>N</v>
          </cell>
          <cell r="Q1138" t="str">
            <v>126539</v>
          </cell>
          <cell r="R1138" t="str">
            <v>186661</v>
          </cell>
          <cell r="T1138" t="str">
            <v>50% JPM GBI-EM Global Diversified (RI) + 50% JPM EMBI Global</v>
          </cell>
          <cell r="U1138" t="str">
            <v>50% JPM GBI-EM Global Diversified (RI) + 50% JPM EMBI Global Diversified (RI)</v>
          </cell>
          <cell r="V1138" t="str">
            <v>Official Benchmark</v>
          </cell>
          <cell r="W1138" t="str">
            <v>USD</v>
          </cell>
          <cell r="X1138" t="str">
            <v>USD</v>
          </cell>
          <cell r="Y1138">
            <v>44985</v>
          </cell>
          <cell r="Z1138">
            <v>41471</v>
          </cell>
          <cell r="AA1138" t="str">
            <v>February 2023</v>
          </cell>
          <cell r="AB1138">
            <v>89.62</v>
          </cell>
          <cell r="AD1138">
            <v>63684441.490000002</v>
          </cell>
          <cell r="AE1138">
            <v>314409230.48000002</v>
          </cell>
          <cell r="AF1138" t="str">
            <v>296472636.001886</v>
          </cell>
        </row>
        <row r="1139">
          <cell r="F1139" t="str">
            <v>LU0823390603</v>
          </cell>
          <cell r="G1139" t="str">
            <v>23371</v>
          </cell>
          <cell r="H1139" t="str">
            <v>139025</v>
          </cell>
          <cell r="J1139" t="str">
            <v>Share</v>
          </cell>
          <cell r="K1139" t="str">
            <v>PBBSWO</v>
          </cell>
          <cell r="L1139" t="str">
            <v>BNP Paribas Funds Emerging Bond Opportunities</v>
          </cell>
          <cell r="M1139" t="str">
            <v>Share X</v>
          </cell>
          <cell r="N1139" t="str">
            <v>C</v>
          </cell>
          <cell r="O1139">
            <v>1.9633528436E-3</v>
          </cell>
          <cell r="P1139" t="str">
            <v>N</v>
          </cell>
          <cell r="Q1139" t="str">
            <v>126539</v>
          </cell>
          <cell r="R1139" t="str">
            <v>186661</v>
          </cell>
          <cell r="T1139" t="str">
            <v>50% JPM GBI-EM Global Diversified (RI) + 50% JPM EMBI Global</v>
          </cell>
          <cell r="U1139" t="str">
            <v>50% JPM GBI-EM Global Diversified (RI) + 50% JPM EMBI Global Diversified (RI)</v>
          </cell>
          <cell r="V1139" t="str">
            <v>Official Benchmark</v>
          </cell>
          <cell r="W1139" t="str">
            <v>USD</v>
          </cell>
          <cell r="X1139" t="str">
            <v>USD</v>
          </cell>
          <cell r="Y1139">
            <v>44985</v>
          </cell>
          <cell r="Z1139">
            <v>41618</v>
          </cell>
          <cell r="AA1139" t="str">
            <v>February 2023</v>
          </cell>
          <cell r="AB1139">
            <v>109.21</v>
          </cell>
          <cell r="AD1139">
            <v>546060.44999999995</v>
          </cell>
          <cell r="AE1139">
            <v>314409230.48000002</v>
          </cell>
          <cell r="AF1139" t="str">
            <v>296472636.001886</v>
          </cell>
        </row>
        <row r="1140">
          <cell r="F1140" t="str">
            <v>LU0823390868</v>
          </cell>
          <cell r="G1140" t="str">
            <v>23988</v>
          </cell>
          <cell r="H1140" t="str">
            <v>3013</v>
          </cell>
          <cell r="J1140" t="str">
            <v>Share</v>
          </cell>
          <cell r="K1140" t="str">
            <v>EOEU</v>
          </cell>
          <cell r="L1140" t="str">
            <v>BNP Paribas Funds Euro Bond</v>
          </cell>
          <cell r="M1140" t="str">
            <v>Privilege</v>
          </cell>
          <cell r="N1140" t="str">
            <v>D</v>
          </cell>
          <cell r="O1140">
            <v>6.7485151015000003E-3</v>
          </cell>
          <cell r="P1140" t="str">
            <v>N</v>
          </cell>
          <cell r="Q1140" t="str">
            <v>4062</v>
          </cell>
          <cell r="R1140" t="str">
            <v>190707</v>
          </cell>
          <cell r="T1140" t="str">
            <v>BLOOMBERG BARCLAYS CAPITAL EURO AGGREGATE INDEX (TR)</v>
          </cell>
          <cell r="U1140" t="str">
            <v>Bloomberg Barclays Euro Aggregate (RI)</v>
          </cell>
          <cell r="V1140" t="str">
            <v>Official Benchmark</v>
          </cell>
          <cell r="W1140" t="str">
            <v>EUR</v>
          </cell>
          <cell r="X1140" t="str">
            <v>EUR</v>
          </cell>
          <cell r="Y1140">
            <v>44985</v>
          </cell>
          <cell r="Z1140">
            <v>41340</v>
          </cell>
          <cell r="AA1140" t="str">
            <v>February 2023</v>
          </cell>
          <cell r="AB1140">
            <v>95.77</v>
          </cell>
          <cell r="AD1140">
            <v>9877576.0199999996</v>
          </cell>
          <cell r="AE1140">
            <v>565235677.07000005</v>
          </cell>
          <cell r="AF1140" t="str">
            <v>565235677.07</v>
          </cell>
        </row>
        <row r="1141">
          <cell r="F1141" t="str">
            <v>LU0823391320</v>
          </cell>
          <cell r="G1141" t="str">
            <v>23408</v>
          </cell>
          <cell r="H1141" t="str">
            <v>163942</v>
          </cell>
          <cell r="J1141" t="str">
            <v>Share</v>
          </cell>
          <cell r="K1141" t="str">
            <v>PBWO</v>
          </cell>
          <cell r="L1141" t="str">
            <v>BNP Paribas Funds Global Bond Opportunities</v>
          </cell>
          <cell r="M1141" t="str">
            <v>Hedged USD</v>
          </cell>
          <cell r="N1141" t="str">
            <v>C</v>
          </cell>
          <cell r="O1141">
            <v>1.1287982105699999E-2</v>
          </cell>
          <cell r="P1141" t="str">
            <v>Y</v>
          </cell>
          <cell r="Q1141" t="str">
            <v>164783</v>
          </cell>
          <cell r="R1141" t="str">
            <v>50337</v>
          </cell>
          <cell r="T1141" t="str">
            <v>Bbg BarCap Global Agg(Hedged in USD)</v>
          </cell>
          <cell r="U1141" t="str">
            <v>Bloomberg Barclays Global Aggregate (hedged in USD) RI</v>
          </cell>
          <cell r="V1141" t="str">
            <v>Official Benchmark</v>
          </cell>
          <cell r="W1141" t="str">
            <v>USD</v>
          </cell>
          <cell r="X1141" t="str">
            <v>EUR</v>
          </cell>
          <cell r="Y1141">
            <v>44985</v>
          </cell>
          <cell r="Z1141">
            <v>41418</v>
          </cell>
          <cell r="AA1141" t="str">
            <v>February 2023</v>
          </cell>
          <cell r="AB1141">
            <v>383.84</v>
          </cell>
          <cell r="AD1141">
            <v>5031589.8600000003</v>
          </cell>
          <cell r="AE1141">
            <v>372044709.51999998</v>
          </cell>
          <cell r="AF1141" t="str">
            <v>372044709.52</v>
          </cell>
        </row>
        <row r="1142">
          <cell r="F1142" t="str">
            <v>LU0823391676</v>
          </cell>
          <cell r="G1142" t="str">
            <v>23406</v>
          </cell>
          <cell r="H1142" t="str">
            <v>139035</v>
          </cell>
          <cell r="J1142" t="str">
            <v>Share</v>
          </cell>
          <cell r="K1142" t="str">
            <v>PBWO</v>
          </cell>
          <cell r="L1142" t="str">
            <v>BNP Paribas Funds Global Bond Opportunities</v>
          </cell>
          <cell r="M1142" t="str">
            <v>Classic Share</v>
          </cell>
          <cell r="N1142" t="str">
            <v>C</v>
          </cell>
          <cell r="O1142">
            <v>1.1287982105699999E-2</v>
          </cell>
          <cell r="P1142" t="str">
            <v>N</v>
          </cell>
          <cell r="Q1142" t="str">
            <v>126685</v>
          </cell>
          <cell r="R1142" t="str">
            <v>50337</v>
          </cell>
          <cell r="T1142" t="str">
            <v>Bloomberg Barclays Global Aggregate (TR) (HEDGED EUR)</v>
          </cell>
          <cell r="U1142" t="str">
            <v>Bloomberg Barclays Global Aggregate (hedged in EUR) RI</v>
          </cell>
          <cell r="V1142" t="str">
            <v>Official Benchmark</v>
          </cell>
          <cell r="W1142" t="str">
            <v>EUR</v>
          </cell>
          <cell r="X1142" t="str">
            <v>EUR</v>
          </cell>
          <cell r="Y1142">
            <v>44985</v>
          </cell>
          <cell r="Z1142">
            <v>35977</v>
          </cell>
          <cell r="AA1142" t="str">
            <v>February 2023</v>
          </cell>
          <cell r="AB1142">
            <v>90.92</v>
          </cell>
          <cell r="AD1142">
            <v>115268621.86</v>
          </cell>
          <cell r="AE1142">
            <v>372044709.51999998</v>
          </cell>
          <cell r="AF1142" t="str">
            <v>372044709.52</v>
          </cell>
        </row>
        <row r="1143">
          <cell r="F1143" t="str">
            <v>LU0823391833</v>
          </cell>
          <cell r="G1143" t="str">
            <v>23407</v>
          </cell>
          <cell r="H1143" t="str">
            <v>139035</v>
          </cell>
          <cell r="J1143" t="str">
            <v>Share</v>
          </cell>
          <cell r="K1143" t="str">
            <v>PBWO</v>
          </cell>
          <cell r="L1143" t="str">
            <v>BNP Paribas Funds Global Bond Opportunities</v>
          </cell>
          <cell r="M1143" t="str">
            <v>Classic share Distri</v>
          </cell>
          <cell r="N1143" t="str">
            <v>D</v>
          </cell>
          <cell r="O1143">
            <v>1.1287982105699999E-2</v>
          </cell>
          <cell r="P1143" t="str">
            <v>N</v>
          </cell>
          <cell r="Q1143" t="str">
            <v>126685</v>
          </cell>
          <cell r="R1143" t="str">
            <v>50337</v>
          </cell>
          <cell r="T1143" t="str">
            <v>Bloomberg Barclays Global Aggregate (TR) (HEDGED EUR)</v>
          </cell>
          <cell r="U1143" t="str">
            <v>Bloomberg Barclays Global Aggregate (hedged in EUR) RI</v>
          </cell>
          <cell r="V1143" t="str">
            <v>Official Benchmark</v>
          </cell>
          <cell r="W1143" t="str">
            <v>EUR</v>
          </cell>
          <cell r="X1143" t="str">
            <v>EUR</v>
          </cell>
          <cell r="Y1143">
            <v>44985</v>
          </cell>
          <cell r="Z1143">
            <v>35977</v>
          </cell>
          <cell r="AA1143" t="str">
            <v>February 2023</v>
          </cell>
          <cell r="AB1143">
            <v>81.36</v>
          </cell>
          <cell r="AD1143">
            <v>142660649.47</v>
          </cell>
          <cell r="AE1143">
            <v>372044709.51999998</v>
          </cell>
          <cell r="AF1143" t="str">
            <v>372044709.52</v>
          </cell>
        </row>
        <row r="1144">
          <cell r="F1144" t="str">
            <v>LU0823392054</v>
          </cell>
          <cell r="G1144" t="str">
            <v>23409</v>
          </cell>
          <cell r="H1144" t="str">
            <v>139035</v>
          </cell>
          <cell r="J1144" t="str">
            <v>Share</v>
          </cell>
          <cell r="K1144" t="str">
            <v>PBWO</v>
          </cell>
          <cell r="L1144" t="str">
            <v>BNP Paribas Funds Global Bond Opportunities</v>
          </cell>
          <cell r="M1144" t="str">
            <v>I share</v>
          </cell>
          <cell r="N1144" t="str">
            <v>C</v>
          </cell>
          <cell r="O1144">
            <v>4.8786081596000003E-3</v>
          </cell>
          <cell r="P1144" t="str">
            <v>N</v>
          </cell>
          <cell r="Q1144" t="str">
            <v>126685</v>
          </cell>
          <cell r="R1144" t="str">
            <v>50337</v>
          </cell>
          <cell r="T1144" t="str">
            <v>Bloomberg Barclays Global Aggregate (TR) (HEDGED EUR)</v>
          </cell>
          <cell r="U1144" t="str">
            <v>Bloomberg Barclays Global Aggregate (hedged in EUR) RI</v>
          </cell>
          <cell r="V1144" t="str">
            <v>Official Benchmark</v>
          </cell>
          <cell r="W1144" t="str">
            <v>EUR</v>
          </cell>
          <cell r="X1144" t="str">
            <v>EUR</v>
          </cell>
          <cell r="Y1144">
            <v>44985</v>
          </cell>
          <cell r="Z1144">
            <v>38933</v>
          </cell>
          <cell r="AA1144" t="str">
            <v>February 2023</v>
          </cell>
          <cell r="AB1144">
            <v>362.46</v>
          </cell>
          <cell r="AD1144">
            <v>44657582.649999999</v>
          </cell>
          <cell r="AE1144">
            <v>372044709.51999998</v>
          </cell>
          <cell r="AF1144" t="str">
            <v>372044709.52</v>
          </cell>
        </row>
        <row r="1145">
          <cell r="F1145" t="str">
            <v>LU0823392211</v>
          </cell>
          <cell r="G1145" t="str">
            <v>23410</v>
          </cell>
          <cell r="H1145" t="str">
            <v>139035</v>
          </cell>
          <cell r="J1145" t="str">
            <v>Share</v>
          </cell>
          <cell r="K1145" t="str">
            <v>PBWO</v>
          </cell>
          <cell r="L1145" t="str">
            <v>BNP Paribas Funds Global Bond Opportunities</v>
          </cell>
          <cell r="M1145" t="str">
            <v>Type N</v>
          </cell>
          <cell r="N1145" t="str">
            <v>C</v>
          </cell>
          <cell r="O1145">
            <v>1.6406171617E-2</v>
          </cell>
          <cell r="P1145" t="str">
            <v>N</v>
          </cell>
          <cell r="Q1145" t="str">
            <v>126685</v>
          </cell>
          <cell r="R1145" t="str">
            <v>50337</v>
          </cell>
          <cell r="T1145" t="str">
            <v>Bloomberg Barclays Global Aggregate (TR) (HEDGED EUR)</v>
          </cell>
          <cell r="U1145" t="str">
            <v>Bloomberg Barclays Global Aggregate (hedged in EUR) RI</v>
          </cell>
          <cell r="V1145" t="str">
            <v>Official Benchmark</v>
          </cell>
          <cell r="W1145" t="str">
            <v>EUR</v>
          </cell>
          <cell r="X1145" t="str">
            <v>EUR</v>
          </cell>
          <cell r="Y1145">
            <v>44985</v>
          </cell>
          <cell r="Z1145">
            <v>41618</v>
          </cell>
          <cell r="AA1145" t="str">
            <v>February 2023</v>
          </cell>
          <cell r="AB1145">
            <v>108.81</v>
          </cell>
          <cell r="AD1145">
            <v>3730381.41</v>
          </cell>
          <cell r="AE1145">
            <v>372044709.51999998</v>
          </cell>
          <cell r="AF1145" t="str">
            <v>372044709.52</v>
          </cell>
        </row>
        <row r="1146">
          <cell r="F1146" t="str">
            <v>LU0823392302</v>
          </cell>
          <cell r="G1146" t="str">
            <v>23411</v>
          </cell>
          <cell r="H1146" t="str">
            <v>139035</v>
          </cell>
          <cell r="J1146" t="str">
            <v>Share</v>
          </cell>
          <cell r="K1146" t="str">
            <v>PBWO</v>
          </cell>
          <cell r="L1146" t="str">
            <v>BNP Paribas Funds Global Bond Opportunities</v>
          </cell>
          <cell r="M1146" t="str">
            <v>Privilege share</v>
          </cell>
          <cell r="N1146" t="str">
            <v>C</v>
          </cell>
          <cell r="O1146">
            <v>6.8377673501999999E-3</v>
          </cell>
          <cell r="P1146" t="str">
            <v>N</v>
          </cell>
          <cell r="Q1146" t="str">
            <v>126685</v>
          </cell>
          <cell r="R1146" t="str">
            <v>50337</v>
          </cell>
          <cell r="T1146" t="str">
            <v>Bloomberg Barclays Global Aggregate (TR) (HEDGED EUR)</v>
          </cell>
          <cell r="U1146" t="str">
            <v>Bloomberg Barclays Global Aggregate (hedged in EUR) RI</v>
          </cell>
          <cell r="V1146" t="str">
            <v>Official Benchmark</v>
          </cell>
          <cell r="W1146" t="str">
            <v>EUR</v>
          </cell>
          <cell r="X1146" t="str">
            <v>EUR</v>
          </cell>
          <cell r="Y1146">
            <v>44985</v>
          </cell>
          <cell r="Z1146">
            <v>41477</v>
          </cell>
          <cell r="AA1146" t="str">
            <v>February 2023</v>
          </cell>
          <cell r="AB1146">
            <v>81.06</v>
          </cell>
          <cell r="AD1146">
            <v>2115497.79</v>
          </cell>
          <cell r="AE1146">
            <v>372044709.51999998</v>
          </cell>
          <cell r="AF1146" t="str">
            <v>372044709.52</v>
          </cell>
        </row>
        <row r="1147">
          <cell r="F1147" t="str">
            <v>LU0823392567</v>
          </cell>
          <cell r="G1147" t="str">
            <v>23413</v>
          </cell>
          <cell r="H1147" t="str">
            <v>139035</v>
          </cell>
          <cell r="J1147" t="str">
            <v>Share</v>
          </cell>
          <cell r="K1147" t="str">
            <v>PBWO</v>
          </cell>
          <cell r="L1147" t="str">
            <v>BNP Paribas Funds Global Bond Opportunities</v>
          </cell>
          <cell r="M1147" t="str">
            <v>Share X</v>
          </cell>
          <cell r="N1147" t="str">
            <v>C</v>
          </cell>
          <cell r="O1147">
            <v>1.8845384777999999E-3</v>
          </cell>
          <cell r="P1147" t="str">
            <v>N</v>
          </cell>
          <cell r="Q1147" t="str">
            <v>126685</v>
          </cell>
          <cell r="R1147" t="str">
            <v>50337</v>
          </cell>
          <cell r="T1147" t="str">
            <v>Bloomberg Barclays Global Aggregate (TR) (HEDGED EUR)</v>
          </cell>
          <cell r="U1147" t="str">
            <v>Bloomberg Barclays Global Aggregate (hedged in EUR) RI</v>
          </cell>
          <cell r="V1147" t="str">
            <v>Official Benchmark</v>
          </cell>
          <cell r="W1147" t="str">
            <v>EUR</v>
          </cell>
          <cell r="X1147" t="str">
            <v>EUR</v>
          </cell>
          <cell r="Y1147">
            <v>44985</v>
          </cell>
          <cell r="Z1147">
            <v>41619</v>
          </cell>
          <cell r="AA1147" t="str">
            <v>February 2023</v>
          </cell>
          <cell r="AB1147">
            <v>122.44</v>
          </cell>
          <cell r="AD1147">
            <v>40063537.259999998</v>
          </cell>
          <cell r="AE1147">
            <v>372044709.51999998</v>
          </cell>
          <cell r="AF1147" t="str">
            <v>372044709.52</v>
          </cell>
        </row>
        <row r="1148">
          <cell r="F1148" t="str">
            <v>LU0823394266</v>
          </cell>
          <cell r="G1148" t="str">
            <v>24001</v>
          </cell>
          <cell r="H1148" t="str">
            <v>3730</v>
          </cell>
          <cell r="J1148" t="str">
            <v>Share</v>
          </cell>
          <cell r="K1148" t="str">
            <v>EUCB</v>
          </cell>
          <cell r="L1148" t="str">
            <v>BNP Paribas Funds Europe Convertible</v>
          </cell>
          <cell r="M1148" t="str">
            <v>Privilege</v>
          </cell>
          <cell r="N1148" t="str">
            <v>D</v>
          </cell>
          <cell r="O1148">
            <v>9.7445317351000007E-3</v>
          </cell>
          <cell r="P1148" t="str">
            <v>N</v>
          </cell>
          <cell r="Q1148" t="str">
            <v>9201</v>
          </cell>
          <cell r="R1148" t="str">
            <v>192325</v>
          </cell>
          <cell r="T1148" t="str">
            <v>UBS Convertible Europe (Hedged in EUR) RI</v>
          </cell>
          <cell r="U1148" t="str">
            <v>Refinitiv Convertible Europe (Hedged in EUR) RI</v>
          </cell>
          <cell r="V1148" t="str">
            <v>Official Benchmark</v>
          </cell>
          <cell r="W1148" t="str">
            <v>EUR</v>
          </cell>
          <cell r="X1148" t="str">
            <v>EUR</v>
          </cell>
          <cell r="Y1148">
            <v>44985</v>
          </cell>
          <cell r="Z1148">
            <v>41339</v>
          </cell>
          <cell r="AA1148" t="str">
            <v>February 2023</v>
          </cell>
          <cell r="AB1148">
            <v>99.22</v>
          </cell>
          <cell r="AD1148">
            <v>521130.82</v>
          </cell>
          <cell r="AE1148">
            <v>74373967.849999994</v>
          </cell>
          <cell r="AF1148" t="str">
            <v>74373967.85</v>
          </cell>
        </row>
        <row r="1149">
          <cell r="F1149" t="str">
            <v>LU0823394423</v>
          </cell>
          <cell r="G1149" t="str">
            <v>23460</v>
          </cell>
          <cell r="H1149" t="str">
            <v>147058</v>
          </cell>
          <cell r="J1149" t="str">
            <v>Share</v>
          </cell>
          <cell r="K1149" t="str">
            <v>PCVBDWO</v>
          </cell>
          <cell r="L1149" t="str">
            <v>BNP Paribas Funds Global Convertible</v>
          </cell>
          <cell r="M1149" t="str">
            <v>Classic RH CZK</v>
          </cell>
          <cell r="N1149" t="str">
            <v>C</v>
          </cell>
          <cell r="O1149">
            <v>1.6331535679399999E-2</v>
          </cell>
          <cell r="P1149" t="str">
            <v>Y</v>
          </cell>
          <cell r="Q1149" t="str">
            <v>147103</v>
          </cell>
          <cell r="R1149" t="str">
            <v>187309</v>
          </cell>
          <cell r="T1149" t="str">
            <v>Benchmark Parvest Convertible Bond World H-CZK</v>
          </cell>
          <cell r="U1149" t="str">
            <v>Refinitiv Convertible Global Focus (Hedged in CZK) RI</v>
          </cell>
          <cell r="V1149" t="str">
            <v>Official Benchmark</v>
          </cell>
          <cell r="W1149" t="str">
            <v>CZK</v>
          </cell>
          <cell r="X1149" t="str">
            <v>USD</v>
          </cell>
          <cell r="Y1149">
            <v>44985</v>
          </cell>
          <cell r="Z1149">
            <v>40438</v>
          </cell>
          <cell r="AA1149" t="str">
            <v>February 2023</v>
          </cell>
          <cell r="AB1149">
            <v>3709.03</v>
          </cell>
          <cell r="AD1149">
            <v>229699005.22999999</v>
          </cell>
          <cell r="AE1149">
            <v>753239656.01999998</v>
          </cell>
          <cell r="AF1149" t="str">
            <v>710268416.803395</v>
          </cell>
        </row>
        <row r="1150">
          <cell r="F1150" t="str">
            <v>LU0823394696</v>
          </cell>
          <cell r="G1150" t="str">
            <v>23461</v>
          </cell>
          <cell r="H1150" t="str">
            <v>147061</v>
          </cell>
          <cell r="J1150" t="str">
            <v>Share</v>
          </cell>
          <cell r="K1150" t="str">
            <v>PCVBDWO</v>
          </cell>
          <cell r="L1150" t="str">
            <v>BNP Paribas Funds Global Convertible</v>
          </cell>
          <cell r="M1150" t="str">
            <v>Classic RH PLN</v>
          </cell>
          <cell r="N1150" t="str">
            <v>D</v>
          </cell>
          <cell r="O1150">
            <v>1.5315626331899999E-2</v>
          </cell>
          <cell r="P1150" t="str">
            <v>Y</v>
          </cell>
          <cell r="Q1150" t="str">
            <v>147101</v>
          </cell>
          <cell r="R1150" t="str">
            <v>187309</v>
          </cell>
          <cell r="T1150" t="str">
            <v>Benchmark Parvest Convertible Bond World H-PLN</v>
          </cell>
          <cell r="U1150" t="str">
            <v>Refinitiv Convertible Global Focus (Hedged in PLN) RI</v>
          </cell>
          <cell r="V1150" t="str">
            <v>Official Benchmark</v>
          </cell>
          <cell r="W1150" t="str">
            <v>PLN</v>
          </cell>
          <cell r="X1150" t="str">
            <v>USD</v>
          </cell>
          <cell r="Y1150">
            <v>44985</v>
          </cell>
          <cell r="Z1150">
            <v>39276</v>
          </cell>
          <cell r="AA1150" t="str">
            <v>February 2023</v>
          </cell>
          <cell r="AB1150">
            <v>535.67999999999995</v>
          </cell>
          <cell r="AD1150">
            <v>173387.12</v>
          </cell>
          <cell r="AE1150">
            <v>753239656.01999998</v>
          </cell>
          <cell r="AF1150" t="str">
            <v>710268416.803395</v>
          </cell>
        </row>
        <row r="1151">
          <cell r="F1151" t="str">
            <v>LU0823394779</v>
          </cell>
          <cell r="G1151" t="str">
            <v>23462</v>
          </cell>
          <cell r="H1151" t="str">
            <v>147055</v>
          </cell>
          <cell r="J1151" t="str">
            <v>Share</v>
          </cell>
          <cell r="K1151" t="str">
            <v>PCVBDWO</v>
          </cell>
          <cell r="L1151" t="str">
            <v>BNP Paribas Funds Global Convertible</v>
          </cell>
          <cell r="M1151" t="str">
            <v>Classic Share</v>
          </cell>
          <cell r="N1151" t="str">
            <v>C</v>
          </cell>
          <cell r="O1151">
            <v>1.6331535679399999E-2</v>
          </cell>
          <cell r="P1151" t="str">
            <v>N</v>
          </cell>
          <cell r="Q1151" t="str">
            <v>148031</v>
          </cell>
          <cell r="R1151" t="str">
            <v>187309</v>
          </cell>
          <cell r="T1151" t="str">
            <v>Thomson Reuters Convertible Global Focus Hedged $ (RI)</v>
          </cell>
          <cell r="U1151" t="str">
            <v>Refinitiv Convertible Global Focus (Hedged in USD) RI</v>
          </cell>
          <cell r="V1151" t="str">
            <v>Official Benchmark</v>
          </cell>
          <cell r="W1151" t="str">
            <v>USD</v>
          </cell>
          <cell r="X1151" t="str">
            <v>USD</v>
          </cell>
          <cell r="Y1151">
            <v>44985</v>
          </cell>
          <cell r="Z1151">
            <v>40662</v>
          </cell>
          <cell r="AA1151" t="str">
            <v>February 2023</v>
          </cell>
          <cell r="AB1151">
            <v>127.48</v>
          </cell>
          <cell r="AD1151">
            <v>27838616.559999999</v>
          </cell>
          <cell r="AE1151">
            <v>753239656.01999998</v>
          </cell>
          <cell r="AF1151" t="str">
            <v>710268416.803395</v>
          </cell>
        </row>
        <row r="1152">
          <cell r="F1152" t="str">
            <v>LU0823394852</v>
          </cell>
          <cell r="G1152" t="str">
            <v>23457</v>
          </cell>
          <cell r="H1152" t="str">
            <v>147059</v>
          </cell>
          <cell r="J1152" t="str">
            <v>Share</v>
          </cell>
          <cell r="K1152" t="str">
            <v>PCVBDWO</v>
          </cell>
          <cell r="L1152" t="str">
            <v>BNP Paribas Funds Global Convertible</v>
          </cell>
          <cell r="M1152" t="str">
            <v>Classic RH EUR</v>
          </cell>
          <cell r="N1152" t="str">
            <v>C</v>
          </cell>
          <cell r="O1152">
            <v>1.4698044409200001E-2</v>
          </cell>
          <cell r="P1152" t="str">
            <v>Y</v>
          </cell>
          <cell r="Q1152" t="str">
            <v>147099</v>
          </cell>
          <cell r="R1152" t="str">
            <v>187309</v>
          </cell>
          <cell r="T1152" t="str">
            <v>THOMSON REUTERS Convertible Global Focus (hedged in EUR) (RI</v>
          </cell>
          <cell r="U1152" t="str">
            <v>Refinitiv Convertible Global Focus (Hedged in EUR) RI</v>
          </cell>
          <cell r="V1152" t="str">
            <v>Official Benchmark</v>
          </cell>
          <cell r="W1152" t="str">
            <v>EUR</v>
          </cell>
          <cell r="X1152" t="str">
            <v>USD</v>
          </cell>
          <cell r="Y1152">
            <v>44985</v>
          </cell>
          <cell r="Z1152">
            <v>38239</v>
          </cell>
          <cell r="AA1152" t="str">
            <v>February 2023</v>
          </cell>
          <cell r="AB1152">
            <v>171.12</v>
          </cell>
          <cell r="AD1152">
            <v>160929708.40000001</v>
          </cell>
          <cell r="AE1152">
            <v>753239656.01999998</v>
          </cell>
          <cell r="AF1152" t="str">
            <v>710268416.803395</v>
          </cell>
        </row>
        <row r="1153">
          <cell r="F1153" t="str">
            <v>LU0823394936</v>
          </cell>
          <cell r="G1153" t="str">
            <v>23458</v>
          </cell>
          <cell r="H1153" t="str">
            <v>147059</v>
          </cell>
          <cell r="J1153" t="str">
            <v>Share</v>
          </cell>
          <cell r="K1153" t="str">
            <v>PCVBDWO</v>
          </cell>
          <cell r="L1153" t="str">
            <v>BNP Paribas Funds Global Convertible</v>
          </cell>
          <cell r="M1153" t="str">
            <v>Classic RH EUR Distri</v>
          </cell>
          <cell r="N1153" t="str">
            <v>D</v>
          </cell>
          <cell r="O1153">
            <v>1.4698044409200001E-2</v>
          </cell>
          <cell r="P1153" t="str">
            <v>Y</v>
          </cell>
          <cell r="Q1153" t="str">
            <v>147099</v>
          </cell>
          <cell r="R1153" t="str">
            <v>187309</v>
          </cell>
          <cell r="T1153" t="str">
            <v>THOMSON REUTERS Convertible Global Focus (hedged in EUR) (RI</v>
          </cell>
          <cell r="U1153" t="str">
            <v>Refinitiv Convertible Global Focus (Hedged in EUR) RI</v>
          </cell>
          <cell r="V1153" t="str">
            <v>Official Benchmark</v>
          </cell>
          <cell r="W1153" t="str">
            <v>EUR</v>
          </cell>
          <cell r="X1153" t="str">
            <v>USD</v>
          </cell>
          <cell r="Y1153">
            <v>44985</v>
          </cell>
          <cell r="Z1153">
            <v>41410</v>
          </cell>
          <cell r="AA1153" t="str">
            <v>February 2023</v>
          </cell>
          <cell r="AB1153">
            <v>89.718249999999998</v>
          </cell>
          <cell r="AD1153">
            <v>74249484.689999998</v>
          </cell>
          <cell r="AE1153">
            <v>753239656.01999998</v>
          </cell>
          <cell r="AF1153" t="str">
            <v>710268416.803395</v>
          </cell>
        </row>
        <row r="1154">
          <cell r="F1154" t="str">
            <v>LU0823395230</v>
          </cell>
          <cell r="G1154" t="str">
            <v>23463</v>
          </cell>
          <cell r="H1154" t="str">
            <v>147059</v>
          </cell>
          <cell r="J1154" t="str">
            <v>Share</v>
          </cell>
          <cell r="K1154" t="str">
            <v>PCVBDWO</v>
          </cell>
          <cell r="L1154" t="str">
            <v>BNP Paribas Funds Global Convertible</v>
          </cell>
          <cell r="M1154" t="str">
            <v>I RH EUR</v>
          </cell>
          <cell r="N1154" t="str">
            <v>C</v>
          </cell>
          <cell r="O1154">
            <v>8.1330717482000006E-3</v>
          </cell>
          <cell r="P1154" t="str">
            <v>Y</v>
          </cell>
          <cell r="Q1154" t="str">
            <v>147099</v>
          </cell>
          <cell r="R1154" t="str">
            <v>187309</v>
          </cell>
          <cell r="T1154" t="str">
            <v>THOMSON REUTERS Convertible Global Focus (hedged in EUR) (RI</v>
          </cell>
          <cell r="U1154" t="str">
            <v>Refinitiv Convertible Global Focus (Hedged in EUR) RI</v>
          </cell>
          <cell r="V1154" t="str">
            <v>Official Benchmark</v>
          </cell>
          <cell r="W1154" t="str">
            <v>EUR</v>
          </cell>
          <cell r="X1154" t="str">
            <v>USD</v>
          </cell>
          <cell r="Y1154">
            <v>44985</v>
          </cell>
          <cell r="Z1154">
            <v>38370</v>
          </cell>
          <cell r="AA1154" t="str">
            <v>February 2023</v>
          </cell>
          <cell r="AB1154">
            <v>196.66</v>
          </cell>
          <cell r="AD1154">
            <v>191611165.87</v>
          </cell>
          <cell r="AE1154">
            <v>753239656.01999998</v>
          </cell>
          <cell r="AF1154" t="str">
            <v>710268416.803395</v>
          </cell>
        </row>
        <row r="1155">
          <cell r="F1155" t="str">
            <v>LU0823395313</v>
          </cell>
          <cell r="G1155" t="str">
            <v>23464</v>
          </cell>
          <cell r="H1155" t="str">
            <v>147060</v>
          </cell>
          <cell r="J1155" t="str">
            <v>Share</v>
          </cell>
          <cell r="K1155" t="str">
            <v>PCVBDWO</v>
          </cell>
          <cell r="L1155" t="str">
            <v>BNP Paribas Funds Global Convertible</v>
          </cell>
          <cell r="M1155" t="str">
            <v>I RH NOK</v>
          </cell>
          <cell r="N1155" t="str">
            <v>C</v>
          </cell>
          <cell r="O1155">
            <v>8.1330717482000006E-3</v>
          </cell>
          <cell r="P1155" t="str">
            <v>Y</v>
          </cell>
          <cell r="Q1155" t="str">
            <v>147098</v>
          </cell>
          <cell r="R1155" t="str">
            <v>187309</v>
          </cell>
          <cell r="T1155" t="str">
            <v>THOMSON REUTERS Convertible Global Focus (hedged in NOK) (RI</v>
          </cell>
          <cell r="U1155" t="str">
            <v>Refinitiv Convertible Global Focus (Hedged in NOK) RI</v>
          </cell>
          <cell r="V1155" t="str">
            <v>Official Benchmark</v>
          </cell>
          <cell r="W1155" t="str">
            <v>NOK</v>
          </cell>
          <cell r="X1155" t="str">
            <v>USD</v>
          </cell>
          <cell r="Y1155">
            <v>44985</v>
          </cell>
          <cell r="Z1155">
            <v>40504</v>
          </cell>
          <cell r="AA1155" t="str">
            <v>February 2023</v>
          </cell>
          <cell r="AB1155">
            <v>169.05</v>
          </cell>
          <cell r="AD1155">
            <v>1842788.49</v>
          </cell>
          <cell r="AE1155">
            <v>753239656.01999998</v>
          </cell>
          <cell r="AF1155" t="str">
            <v>710268416.803395</v>
          </cell>
        </row>
        <row r="1156">
          <cell r="F1156" t="str">
            <v>LU0823395404</v>
          </cell>
          <cell r="G1156" t="str">
            <v>23465</v>
          </cell>
          <cell r="H1156" t="str">
            <v>147055</v>
          </cell>
          <cell r="J1156" t="str">
            <v>Share</v>
          </cell>
          <cell r="K1156" t="str">
            <v>PCVBDWO</v>
          </cell>
          <cell r="L1156" t="str">
            <v>BNP Paribas Funds Global Convertible</v>
          </cell>
          <cell r="M1156" t="str">
            <v>I share</v>
          </cell>
          <cell r="N1156" t="str">
            <v>C</v>
          </cell>
          <cell r="O1156">
            <v>8.0797750343999993E-3</v>
          </cell>
          <cell r="P1156" t="str">
            <v>N</v>
          </cell>
          <cell r="Q1156" t="str">
            <v>148031</v>
          </cell>
          <cell r="R1156" t="str">
            <v>187309</v>
          </cell>
          <cell r="T1156" t="str">
            <v>Thomson Reuters Convertible Global Focus Hedged $ (RI)</v>
          </cell>
          <cell r="U1156" t="str">
            <v>Refinitiv Convertible Global Focus (Hedged in USD) RI</v>
          </cell>
          <cell r="V1156" t="str">
            <v>Official Benchmark</v>
          </cell>
          <cell r="W1156" t="str">
            <v>USD</v>
          </cell>
          <cell r="X1156" t="str">
            <v>USD</v>
          </cell>
          <cell r="Y1156">
            <v>44985</v>
          </cell>
          <cell r="Z1156">
            <v>40030</v>
          </cell>
          <cell r="AA1156" t="str">
            <v>February 2023</v>
          </cell>
          <cell r="AB1156">
            <v>206.1</v>
          </cell>
          <cell r="AD1156">
            <v>230440481.78</v>
          </cell>
          <cell r="AE1156">
            <v>753239656.01999998</v>
          </cell>
          <cell r="AF1156" t="str">
            <v>710268416.803395</v>
          </cell>
        </row>
        <row r="1157">
          <cell r="F1157" t="str">
            <v>LU0823395669</v>
          </cell>
          <cell r="G1157" t="str">
            <v>23467</v>
          </cell>
          <cell r="H1157" t="str">
            <v>147059</v>
          </cell>
          <cell r="J1157" t="str">
            <v>Share</v>
          </cell>
          <cell r="K1157" t="str">
            <v>PCVBDWO</v>
          </cell>
          <cell r="L1157" t="str">
            <v>BNP Paribas Funds Global Convertible</v>
          </cell>
          <cell r="N1157" t="str">
            <v>C</v>
          </cell>
          <cell r="O1157">
            <v>9.4417108210999995E-3</v>
          </cell>
          <cell r="P1157" t="str">
            <v>Y</v>
          </cell>
          <cell r="Q1157" t="str">
            <v>147099</v>
          </cell>
          <cell r="R1157" t="str">
            <v>187309</v>
          </cell>
          <cell r="T1157" t="str">
            <v>THOMSON REUTERS Convertible Global Focus (hedged in EUR) (RI</v>
          </cell>
          <cell r="U1157" t="str">
            <v>Refinitiv Convertible Global Focus (Hedged in EUR) RI</v>
          </cell>
          <cell r="V1157" t="str">
            <v>Official Benchmark</v>
          </cell>
          <cell r="W1157" t="str">
            <v>EUR</v>
          </cell>
          <cell r="X1157" t="str">
            <v>USD</v>
          </cell>
          <cell r="Y1157">
            <v>44985</v>
          </cell>
          <cell r="Z1157">
            <v>41477</v>
          </cell>
          <cell r="AA1157" t="str">
            <v>February 2023</v>
          </cell>
          <cell r="AB1157">
            <v>129.29</v>
          </cell>
          <cell r="AD1157">
            <v>5385005.2800000003</v>
          </cell>
          <cell r="AE1157">
            <v>753239656.01999998</v>
          </cell>
          <cell r="AF1157" t="str">
            <v>710268416.803395</v>
          </cell>
        </row>
        <row r="1158">
          <cell r="F1158" t="str">
            <v>LU0823395743</v>
          </cell>
          <cell r="G1158" t="str">
            <v>23468</v>
          </cell>
          <cell r="H1158" t="str">
            <v>147059</v>
          </cell>
          <cell r="J1158" t="str">
            <v>Share</v>
          </cell>
          <cell r="K1158" t="str">
            <v>PCVBDWO</v>
          </cell>
          <cell r="L1158" t="str">
            <v>BNP Paribas Funds Global Convertible</v>
          </cell>
          <cell r="N1158" t="str">
            <v>D</v>
          </cell>
          <cell r="O1158">
            <v>9.4417108210999995E-3</v>
          </cell>
          <cell r="P1158" t="str">
            <v>Y</v>
          </cell>
          <cell r="Q1158" t="str">
            <v>147099</v>
          </cell>
          <cell r="R1158" t="str">
            <v>187309</v>
          </cell>
          <cell r="T1158" t="str">
            <v>THOMSON REUTERS Convertible Global Focus (hedged in EUR) (RI</v>
          </cell>
          <cell r="U1158" t="str">
            <v>Refinitiv Convertible Global Focus (Hedged in EUR) RI</v>
          </cell>
          <cell r="V1158" t="str">
            <v>Official Benchmark</v>
          </cell>
          <cell r="W1158" t="str">
            <v>EUR</v>
          </cell>
          <cell r="X1158" t="str">
            <v>USD</v>
          </cell>
          <cell r="Y1158">
            <v>44985</v>
          </cell>
          <cell r="Z1158">
            <v>41477</v>
          </cell>
          <cell r="AA1158" t="str">
            <v>February 2023</v>
          </cell>
          <cell r="AB1158">
            <v>119.09654</v>
          </cell>
          <cell r="AD1158">
            <v>6608124.5499999998</v>
          </cell>
          <cell r="AE1158">
            <v>753239656.01999998</v>
          </cell>
          <cell r="AF1158" t="str">
            <v>710268416.803395</v>
          </cell>
        </row>
        <row r="1159">
          <cell r="F1159" t="str">
            <v>LU0823395826</v>
          </cell>
          <cell r="G1159" t="str">
            <v>23469</v>
          </cell>
          <cell r="H1159" t="str">
            <v>147055</v>
          </cell>
          <cell r="J1159" t="str">
            <v>Share</v>
          </cell>
          <cell r="K1159" t="str">
            <v>PCVBDWO</v>
          </cell>
          <cell r="L1159" t="str">
            <v>BNP Paribas Funds Global Convertible</v>
          </cell>
          <cell r="M1159" t="str">
            <v>Share X</v>
          </cell>
          <cell r="N1159" t="str">
            <v>C</v>
          </cell>
          <cell r="O1159">
            <v>2.0218805146E-3</v>
          </cell>
          <cell r="P1159" t="str">
            <v>N</v>
          </cell>
          <cell r="Q1159" t="str">
            <v>148031</v>
          </cell>
          <cell r="R1159" t="str">
            <v>187309</v>
          </cell>
          <cell r="T1159" t="str">
            <v>Thomson Reuters Convertible Global Focus Hedged $ (RI)</v>
          </cell>
          <cell r="U1159" t="str">
            <v>Refinitiv Convertible Global Focus (Hedged in USD) RI</v>
          </cell>
          <cell r="V1159" t="str">
            <v>Official Benchmark</v>
          </cell>
          <cell r="W1159" t="str">
            <v>USD</v>
          </cell>
          <cell r="X1159" t="str">
            <v>USD</v>
          </cell>
          <cell r="Y1159">
            <v>44985</v>
          </cell>
          <cell r="Z1159">
            <v>40709</v>
          </cell>
          <cell r="AA1159" t="str">
            <v>February 2023</v>
          </cell>
          <cell r="AB1159">
            <v>119.95</v>
          </cell>
          <cell r="AD1159">
            <v>982101.48</v>
          </cell>
          <cell r="AE1159">
            <v>753239656.01999998</v>
          </cell>
          <cell r="AF1159" t="str">
            <v>710268416.803395</v>
          </cell>
        </row>
        <row r="1160">
          <cell r="F1160" t="str">
            <v>LU0823396048</v>
          </cell>
          <cell r="G1160" t="str">
            <v>24003</v>
          </cell>
          <cell r="H1160" t="str">
            <v>3416</v>
          </cell>
          <cell r="J1160" t="str">
            <v>Share</v>
          </cell>
          <cell r="K1160" t="str">
            <v>PG3E</v>
          </cell>
          <cell r="L1160" t="str">
            <v>BNP Paribas Funds Target Risk Balanced</v>
          </cell>
          <cell r="M1160" t="str">
            <v>Privilege</v>
          </cell>
          <cell r="N1160" t="str">
            <v>D</v>
          </cell>
          <cell r="O1160">
            <v>8.7203904669999992E-3</v>
          </cell>
          <cell r="P1160" t="str">
            <v>N</v>
          </cell>
          <cell r="T1160" t="str">
            <v>No BM</v>
          </cell>
          <cell r="U1160" t="str">
            <v>No BM</v>
          </cell>
          <cell r="W1160" t="str">
            <v>EUR</v>
          </cell>
          <cell r="X1160" t="str">
            <v>EUR</v>
          </cell>
          <cell r="Y1160">
            <v>44985</v>
          </cell>
          <cell r="Z1160">
            <v>41327</v>
          </cell>
          <cell r="AA1160" t="str">
            <v>February 2023</v>
          </cell>
          <cell r="AB1160">
            <v>86.61</v>
          </cell>
          <cell r="AD1160">
            <v>4565533.78</v>
          </cell>
          <cell r="AE1160">
            <v>802490851.54999995</v>
          </cell>
          <cell r="AF1160" t="str">
            <v>802490851.55</v>
          </cell>
        </row>
        <row r="1161">
          <cell r="F1161" t="str">
            <v>LU0823396717</v>
          </cell>
          <cell r="G1161" t="str">
            <v>24004</v>
          </cell>
          <cell r="H1161" t="str">
            <v>22260</v>
          </cell>
          <cell r="J1161" t="str">
            <v>Share</v>
          </cell>
          <cell r="K1161" t="str">
            <v>PVD6M</v>
          </cell>
          <cell r="L1161" t="str">
            <v>BNP Paribas Funds Enhanced Bond 6M</v>
          </cell>
          <cell r="M1161" t="str">
            <v>Privilege</v>
          </cell>
          <cell r="N1161" t="str">
            <v>D</v>
          </cell>
          <cell r="O1161">
            <v>2.7385094480999999E-3</v>
          </cell>
          <cell r="P1161" t="str">
            <v>N</v>
          </cell>
          <cell r="Q1161" t="str">
            <v>169440</v>
          </cell>
          <cell r="R1161" t="str">
            <v>190737</v>
          </cell>
          <cell r="T1161" t="str">
            <v>Bench BNP Paribas Funds Enhanced Bond 6M (official)</v>
          </cell>
          <cell r="U1161" t="str">
            <v>80% Cash Index Euro Short Term Rate (EUR) RI 365 Days + 20% Bloomberg Euro Aggregate 1-3 Years (EUR) RI</v>
          </cell>
          <cell r="V1161" t="str">
            <v>Official Benchmark</v>
          </cell>
          <cell r="W1161" t="str">
            <v>EUR</v>
          </cell>
          <cell r="X1161" t="str">
            <v>EUR</v>
          </cell>
          <cell r="Y1161">
            <v>44985</v>
          </cell>
          <cell r="Z1161">
            <v>41339</v>
          </cell>
          <cell r="AA1161" t="str">
            <v>February 2023</v>
          </cell>
          <cell r="AB1161">
            <v>100.38</v>
          </cell>
          <cell r="AD1161">
            <v>12843361.49</v>
          </cell>
          <cell r="AE1161">
            <v>3099104920.1599998</v>
          </cell>
          <cell r="AF1161" t="str">
            <v>3099104920.16</v>
          </cell>
        </row>
        <row r="1162">
          <cell r="F1162" t="str">
            <v>LU0823397103</v>
          </cell>
          <cell r="G1162" t="str">
            <v>23472</v>
          </cell>
          <cell r="H1162" t="str">
            <v>159473</v>
          </cell>
          <cell r="J1162" t="str">
            <v>Share</v>
          </cell>
          <cell r="K1162" t="str">
            <v>PEBSA</v>
          </cell>
          <cell r="L1162" t="str">
            <v>BNP Paribas Funds Sustainable Asia ex-Japan Equity</v>
          </cell>
          <cell r="M1162" t="str">
            <v>Classic Share</v>
          </cell>
          <cell r="N1162" t="str">
            <v>C</v>
          </cell>
          <cell r="O1162">
            <v>1.9895273272999999E-2</v>
          </cell>
          <cell r="P1162" t="str">
            <v>N</v>
          </cell>
          <cell r="Q1162" t="str">
            <v>159251</v>
          </cell>
          <cell r="R1162" t="str">
            <v>197973</v>
          </cell>
          <cell r="T1162" t="str">
            <v>MSCI AC ASIA EX JAPAN (USD) (NR)</v>
          </cell>
          <cell r="U1162" t="str">
            <v>MSCI AC Asia ex-Japan (NR)</v>
          </cell>
          <cell r="V1162" t="str">
            <v>Official Benchmark</v>
          </cell>
          <cell r="W1162" t="str">
            <v>USD</v>
          </cell>
          <cell r="X1162" t="str">
            <v>USD</v>
          </cell>
          <cell r="Y1162">
            <v>44985</v>
          </cell>
          <cell r="Z1162">
            <v>36256</v>
          </cell>
          <cell r="AA1162" t="str">
            <v>February 2023</v>
          </cell>
          <cell r="AB1162">
            <v>136.19999999999999</v>
          </cell>
          <cell r="AD1162">
            <v>26120603.399999999</v>
          </cell>
          <cell r="AE1162">
            <v>545498035.16999996</v>
          </cell>
          <cell r="AF1162" t="str">
            <v>514378156.69024</v>
          </cell>
        </row>
        <row r="1163">
          <cell r="F1163" t="str">
            <v>LU0823397285</v>
          </cell>
          <cell r="G1163" t="str">
            <v>23473</v>
          </cell>
          <cell r="H1163" t="str">
            <v>159473</v>
          </cell>
          <cell r="J1163" t="str">
            <v>Share</v>
          </cell>
          <cell r="K1163" t="str">
            <v>PEBSA</v>
          </cell>
          <cell r="L1163" t="str">
            <v>BNP Paribas Funds Sustainable Asia ex-Japan Equity</v>
          </cell>
          <cell r="M1163" t="str">
            <v>Classic share Distri</v>
          </cell>
          <cell r="N1163" t="str">
            <v>D</v>
          </cell>
          <cell r="O1163">
            <v>1.9895273272999999E-2</v>
          </cell>
          <cell r="P1163" t="str">
            <v>N</v>
          </cell>
          <cell r="Q1163" t="str">
            <v>159251</v>
          </cell>
          <cell r="R1163" t="str">
            <v>197973</v>
          </cell>
          <cell r="T1163" t="str">
            <v>MSCI AC ASIA EX JAPAN (USD) (NR)</v>
          </cell>
          <cell r="U1163" t="str">
            <v>MSCI AC Asia ex-Japan (NR)</v>
          </cell>
          <cell r="V1163" t="str">
            <v>Official Benchmark</v>
          </cell>
          <cell r="W1163" t="str">
            <v>USD</v>
          </cell>
          <cell r="X1163" t="str">
            <v>USD</v>
          </cell>
          <cell r="Y1163">
            <v>44985</v>
          </cell>
          <cell r="Z1163">
            <v>36256</v>
          </cell>
          <cell r="AA1163" t="str">
            <v>February 2023</v>
          </cell>
          <cell r="AB1163">
            <v>409.16</v>
          </cell>
          <cell r="AD1163">
            <v>3867925.89</v>
          </cell>
          <cell r="AE1163">
            <v>545498035.16999996</v>
          </cell>
          <cell r="AF1163" t="str">
            <v>514378156.69024</v>
          </cell>
        </row>
        <row r="1164">
          <cell r="F1164" t="str">
            <v>LU0823397368</v>
          </cell>
          <cell r="G1164" t="str">
            <v>23470</v>
          </cell>
          <cell r="H1164" t="str">
            <v>159474</v>
          </cell>
          <cell r="J1164" t="str">
            <v>Share</v>
          </cell>
          <cell r="K1164" t="str">
            <v>PEBSA</v>
          </cell>
          <cell r="L1164" t="str">
            <v>BNP Paribas Funds Sustainable Asia ex-Japan Equity</v>
          </cell>
          <cell r="M1164" t="str">
            <v>Classic EUR</v>
          </cell>
          <cell r="N1164" t="str">
            <v>C</v>
          </cell>
          <cell r="O1164">
            <v>1.9895273272999999E-2</v>
          </cell>
          <cell r="P1164" t="str">
            <v>N</v>
          </cell>
          <cell r="Q1164" t="str">
            <v>160037</v>
          </cell>
          <cell r="R1164" t="str">
            <v>197973</v>
          </cell>
          <cell r="T1164" t="str">
            <v>MSCI AC Asia ex Japan Net Return Index</v>
          </cell>
          <cell r="U1164" t="str">
            <v>MSCI AC Asia ex-Japan (NR)</v>
          </cell>
          <cell r="V1164" t="str">
            <v>Official Benchmark</v>
          </cell>
          <cell r="W1164" t="str">
            <v>EUR</v>
          </cell>
          <cell r="X1164" t="str">
            <v>USD</v>
          </cell>
          <cell r="Y1164">
            <v>44985</v>
          </cell>
          <cell r="Z1164">
            <v>36256</v>
          </cell>
          <cell r="AA1164" t="str">
            <v>February 2023</v>
          </cell>
          <cell r="AB1164">
            <v>654.69000000000005</v>
          </cell>
          <cell r="AD1164">
            <v>250019170.15000001</v>
          </cell>
          <cell r="AE1164">
            <v>545498035.16999996</v>
          </cell>
          <cell r="AF1164" t="str">
            <v>514378156.69024</v>
          </cell>
        </row>
        <row r="1165">
          <cell r="F1165" t="str">
            <v>LU0823397525</v>
          </cell>
          <cell r="G1165" t="str">
            <v>23471</v>
          </cell>
          <cell r="H1165" t="str">
            <v>159474</v>
          </cell>
          <cell r="J1165" t="str">
            <v>Share</v>
          </cell>
          <cell r="K1165" t="str">
            <v>PEBSA</v>
          </cell>
          <cell r="L1165" t="str">
            <v>BNP Paribas Funds Sustainable Asia ex-Japan Equity</v>
          </cell>
          <cell r="M1165" t="str">
            <v>Classic EUR (Distri)</v>
          </cell>
          <cell r="N1165" t="str">
            <v>D</v>
          </cell>
          <cell r="O1165">
            <v>1.9895273272999999E-2</v>
          </cell>
          <cell r="P1165" t="str">
            <v>N</v>
          </cell>
          <cell r="Q1165" t="str">
            <v>160037</v>
          </cell>
          <cell r="R1165" t="str">
            <v>197973</v>
          </cell>
          <cell r="T1165" t="str">
            <v>MSCI AC Asia ex Japan Net Return Index</v>
          </cell>
          <cell r="U1165" t="str">
            <v>MSCI AC Asia ex-Japan (NR)</v>
          </cell>
          <cell r="V1165" t="str">
            <v>Official Benchmark</v>
          </cell>
          <cell r="W1165" t="str">
            <v>EUR</v>
          </cell>
          <cell r="X1165" t="str">
            <v>USD</v>
          </cell>
          <cell r="Y1165">
            <v>44985</v>
          </cell>
          <cell r="Z1165">
            <v>36256</v>
          </cell>
          <cell r="AA1165" t="str">
            <v>February 2023</v>
          </cell>
          <cell r="AB1165">
            <v>387.06200999999999</v>
          </cell>
          <cell r="AD1165">
            <v>50606024.350000001</v>
          </cell>
          <cell r="AE1165">
            <v>545498035.16999996</v>
          </cell>
          <cell r="AF1165" t="str">
            <v>514378156.69024</v>
          </cell>
        </row>
        <row r="1166">
          <cell r="F1166" t="str">
            <v>LU0823397798</v>
          </cell>
          <cell r="G1166" t="str">
            <v>23474</v>
          </cell>
          <cell r="H1166" t="str">
            <v>159474</v>
          </cell>
          <cell r="J1166" t="str">
            <v>Share</v>
          </cell>
          <cell r="K1166" t="str">
            <v>PEBSA</v>
          </cell>
          <cell r="L1166" t="str">
            <v>BNP Paribas Funds Sustainable Asia ex-Japan Equity</v>
          </cell>
          <cell r="M1166" t="str">
            <v>I EUR</v>
          </cell>
          <cell r="N1166" t="str">
            <v>C</v>
          </cell>
          <cell r="O1166">
            <v>9.6298885995999995E-3</v>
          </cell>
          <cell r="P1166" t="str">
            <v>N</v>
          </cell>
          <cell r="Q1166" t="str">
            <v>160037</v>
          </cell>
          <cell r="R1166" t="str">
            <v>197973</v>
          </cell>
          <cell r="T1166" t="str">
            <v>MSCI AC Asia ex Japan Net Return Index</v>
          </cell>
          <cell r="U1166" t="str">
            <v>MSCI AC Asia ex-Japan (NR)</v>
          </cell>
          <cell r="V1166" t="str">
            <v>Official Benchmark</v>
          </cell>
          <cell r="W1166" t="str">
            <v>EUR</v>
          </cell>
          <cell r="X1166" t="str">
            <v>USD</v>
          </cell>
          <cell r="Y1166">
            <v>44985</v>
          </cell>
          <cell r="Z1166">
            <v>38238</v>
          </cell>
          <cell r="AA1166" t="str">
            <v>February 2023</v>
          </cell>
          <cell r="AB1166">
            <v>782.18</v>
          </cell>
          <cell r="AD1166">
            <v>41856394.159999996</v>
          </cell>
          <cell r="AE1166">
            <v>545498035.16999996</v>
          </cell>
          <cell r="AF1166" t="str">
            <v>514378156.69024</v>
          </cell>
        </row>
        <row r="1167">
          <cell r="F1167" t="str">
            <v>LU0823397954</v>
          </cell>
          <cell r="G1167" t="str">
            <v>23475</v>
          </cell>
          <cell r="H1167" t="str">
            <v>159477</v>
          </cell>
          <cell r="J1167" t="str">
            <v>Share</v>
          </cell>
          <cell r="K1167" t="str">
            <v>PEBSA</v>
          </cell>
          <cell r="L1167" t="str">
            <v>BNP Paribas Funds Sustainable Asia ex-Japan Equity</v>
          </cell>
          <cell r="M1167" t="str">
            <v>N RH EUR</v>
          </cell>
          <cell r="N1167" t="str">
            <v>D</v>
          </cell>
          <cell r="O1167">
            <v>2.7574217091999999E-2</v>
          </cell>
          <cell r="P1167" t="str">
            <v>Y</v>
          </cell>
          <cell r="Q1167" t="str">
            <v>159979</v>
          </cell>
          <cell r="R1167" t="str">
            <v>197973</v>
          </cell>
          <cell r="T1167" t="str">
            <v>MSCI AC ASIA EX JAPAN (EUR) (NR)</v>
          </cell>
          <cell r="U1167" t="str">
            <v>MSCI AC Asia ex-Japan (Hedged in EUR) (NR)</v>
          </cell>
          <cell r="V1167" t="str">
            <v>Official Benchmark</v>
          </cell>
          <cell r="W1167" t="str">
            <v>EUR</v>
          </cell>
          <cell r="X1167" t="str">
            <v>USD</v>
          </cell>
          <cell r="Y1167">
            <v>44985</v>
          </cell>
          <cell r="Z1167">
            <v>40739</v>
          </cell>
          <cell r="AA1167" t="str">
            <v>February 2023</v>
          </cell>
          <cell r="AB1167">
            <v>108.95</v>
          </cell>
          <cell r="AD1167">
            <v>951839.89</v>
          </cell>
          <cell r="AE1167">
            <v>545498035.16999996</v>
          </cell>
          <cell r="AF1167" t="str">
            <v>514378156.69024</v>
          </cell>
        </row>
        <row r="1168">
          <cell r="F1168" t="str">
            <v>LU0823398176</v>
          </cell>
          <cell r="G1168" t="str">
            <v>23476</v>
          </cell>
          <cell r="H1168" t="str">
            <v>159473</v>
          </cell>
          <cell r="J1168" t="str">
            <v>Share</v>
          </cell>
          <cell r="K1168" t="str">
            <v>PEBSA</v>
          </cell>
          <cell r="L1168" t="str">
            <v>BNP Paribas Funds Sustainable Asia ex-Japan Equity</v>
          </cell>
          <cell r="M1168" t="str">
            <v>Privilege share</v>
          </cell>
          <cell r="N1168" t="str">
            <v>C</v>
          </cell>
          <cell r="O1168">
            <v>1.07195767841E-2</v>
          </cell>
          <cell r="P1168" t="str">
            <v>N</v>
          </cell>
          <cell r="Q1168" t="str">
            <v>159251</v>
          </cell>
          <cell r="R1168" t="str">
            <v>197973</v>
          </cell>
          <cell r="T1168" t="str">
            <v>MSCI AC ASIA EX JAPAN (USD) (NR)</v>
          </cell>
          <cell r="U1168" t="str">
            <v>MSCI AC Asia ex-Japan (NR)</v>
          </cell>
          <cell r="V1168" t="str">
            <v>Official Benchmark</v>
          </cell>
          <cell r="W1168" t="str">
            <v>USD</v>
          </cell>
          <cell r="X1168" t="str">
            <v>USD</v>
          </cell>
          <cell r="Y1168">
            <v>44985</v>
          </cell>
          <cell r="Z1168">
            <v>40739</v>
          </cell>
          <cell r="AA1168" t="str">
            <v>February 2023</v>
          </cell>
          <cell r="AB1168">
            <v>183.02</v>
          </cell>
          <cell r="AD1168">
            <v>59171294.200000003</v>
          </cell>
          <cell r="AE1168">
            <v>545498035.16999996</v>
          </cell>
          <cell r="AF1168" t="str">
            <v>514378156.69024</v>
          </cell>
        </row>
        <row r="1169">
          <cell r="F1169" t="str">
            <v>LU0823398259</v>
          </cell>
          <cell r="G1169" t="str">
            <v>23477</v>
          </cell>
          <cell r="H1169" t="str">
            <v>159474</v>
          </cell>
          <cell r="J1169" t="str">
            <v>Share</v>
          </cell>
          <cell r="K1169" t="str">
            <v>PEBSA</v>
          </cell>
          <cell r="L1169" t="str">
            <v>BNP Paribas Funds Sustainable Asia ex-Japan Equity</v>
          </cell>
          <cell r="M1169" t="str">
            <v>Privilege EUR distri</v>
          </cell>
          <cell r="N1169" t="str">
            <v>D</v>
          </cell>
          <cell r="O1169">
            <v>1.0747357272700001E-2</v>
          </cell>
          <cell r="P1169" t="str">
            <v>N</v>
          </cell>
          <cell r="Q1169" t="str">
            <v>160037</v>
          </cell>
          <cell r="R1169" t="str">
            <v>197973</v>
          </cell>
          <cell r="T1169" t="str">
            <v>MSCI AC Asia ex Japan Net Return Index</v>
          </cell>
          <cell r="U1169" t="str">
            <v>MSCI AC Asia ex-Japan (NR)</v>
          </cell>
          <cell r="V1169" t="str">
            <v>Official Benchmark</v>
          </cell>
          <cell r="W1169" t="str">
            <v>EUR</v>
          </cell>
          <cell r="X1169" t="str">
            <v>USD</v>
          </cell>
          <cell r="Y1169">
            <v>44985</v>
          </cell>
          <cell r="Z1169">
            <v>41319</v>
          </cell>
          <cell r="AA1169" t="str">
            <v>February 2023</v>
          </cell>
          <cell r="AB1169">
            <v>132.86000000000001</v>
          </cell>
          <cell r="AD1169">
            <v>7497955.96</v>
          </cell>
          <cell r="AE1169">
            <v>545498035.16999996</v>
          </cell>
          <cell r="AF1169" t="str">
            <v>514378156.69024</v>
          </cell>
        </row>
        <row r="1170">
          <cell r="F1170" t="str">
            <v>LU0823398333</v>
          </cell>
          <cell r="G1170" t="str">
            <v>23478</v>
          </cell>
          <cell r="H1170" t="str">
            <v>159473</v>
          </cell>
          <cell r="J1170" t="str">
            <v>Share</v>
          </cell>
          <cell r="K1170" t="str">
            <v>PEBSA</v>
          </cell>
          <cell r="L1170" t="str">
            <v>BNP Paribas Funds Sustainable Asia ex-Japan Equity</v>
          </cell>
          <cell r="M1170" t="str">
            <v>Share X</v>
          </cell>
          <cell r="N1170" t="str">
            <v>C</v>
          </cell>
          <cell r="O1170">
            <v>2.1260670001E-3</v>
          </cell>
          <cell r="P1170" t="str">
            <v>N</v>
          </cell>
          <cell r="Q1170" t="str">
            <v>159251</v>
          </cell>
          <cell r="R1170" t="str">
            <v>197973</v>
          </cell>
          <cell r="T1170" t="str">
            <v>MSCI AC ASIA EX JAPAN (USD) (NR)</v>
          </cell>
          <cell r="U1170" t="str">
            <v>MSCI AC Asia ex-Japan (NR)</v>
          </cell>
          <cell r="V1170" t="str">
            <v>Official Benchmark</v>
          </cell>
          <cell r="W1170" t="str">
            <v>USD</v>
          </cell>
          <cell r="X1170" t="str">
            <v>USD</v>
          </cell>
          <cell r="Y1170">
            <v>44985</v>
          </cell>
          <cell r="Z1170">
            <v>40739</v>
          </cell>
          <cell r="AA1170" t="str">
            <v>February 2023</v>
          </cell>
          <cell r="AB1170">
            <v>88.99</v>
          </cell>
          <cell r="AD1170">
            <v>54760441.240000002</v>
          </cell>
          <cell r="AE1170">
            <v>545498035.16999996</v>
          </cell>
          <cell r="AF1170" t="str">
            <v>514378156.69024</v>
          </cell>
        </row>
        <row r="1171">
          <cell r="F1171" t="str">
            <v>LU0823399497</v>
          </cell>
          <cell r="G1171" t="str">
            <v>23490</v>
          </cell>
          <cell r="H1171" t="str">
            <v>140328</v>
          </cell>
          <cell r="J1171" t="str">
            <v>Share</v>
          </cell>
          <cell r="K1171" t="str">
            <v>PEBSEU</v>
          </cell>
          <cell r="L1171" t="str">
            <v>BNP Paribas Funds Europe Equity</v>
          </cell>
          <cell r="M1171" t="str">
            <v>Classic CHF</v>
          </cell>
          <cell r="N1171" t="str">
            <v>C</v>
          </cell>
          <cell r="O1171">
            <v>1.9895273272999999E-2</v>
          </cell>
          <cell r="P1171" t="str">
            <v>N</v>
          </cell>
          <cell r="Q1171" t="str">
            <v>147576</v>
          </cell>
          <cell r="R1171" t="str">
            <v>183627</v>
          </cell>
          <cell r="T1171" t="str">
            <v>BM Parvest Equity Best Selection Europe (Classic CHF)</v>
          </cell>
          <cell r="U1171" t="str">
            <v>MSCI Europe (NR)</v>
          </cell>
          <cell r="V1171" t="str">
            <v>Official Benchmark</v>
          </cell>
          <cell r="W1171" t="str">
            <v>CHF</v>
          </cell>
          <cell r="X1171" t="str">
            <v>EUR</v>
          </cell>
          <cell r="Y1171">
            <v>44985</v>
          </cell>
          <cell r="Z1171">
            <v>41425</v>
          </cell>
          <cell r="AA1171" t="str">
            <v>February 2023</v>
          </cell>
          <cell r="AB1171">
            <v>156.34</v>
          </cell>
          <cell r="AD1171">
            <v>7793590.4299999997</v>
          </cell>
          <cell r="AE1171">
            <v>1129964753.22</v>
          </cell>
          <cell r="AF1171" t="str">
            <v>1129964753.22</v>
          </cell>
        </row>
        <row r="1172">
          <cell r="F1172" t="str">
            <v>LU0823399570</v>
          </cell>
          <cell r="G1172" t="str">
            <v>23491</v>
          </cell>
          <cell r="H1172" t="str">
            <v>140328</v>
          </cell>
          <cell r="J1172" t="str">
            <v>Share</v>
          </cell>
          <cell r="K1172" t="str">
            <v>PEBSEU</v>
          </cell>
          <cell r="L1172" t="str">
            <v>BNP Paribas Funds Europe Equity</v>
          </cell>
          <cell r="M1172" t="str">
            <v>Classic CHF Distri</v>
          </cell>
          <cell r="N1172" t="str">
            <v>D</v>
          </cell>
          <cell r="O1172">
            <v>1.9895273272999999E-2</v>
          </cell>
          <cell r="P1172" t="str">
            <v>N</v>
          </cell>
          <cell r="Q1172" t="str">
            <v>147576</v>
          </cell>
          <cell r="R1172" t="str">
            <v>183627</v>
          </cell>
          <cell r="T1172" t="str">
            <v>BM Parvest Equity Best Selection Europe (Classic CHF)</v>
          </cell>
          <cell r="U1172" t="str">
            <v>MSCI Europe (NR)</v>
          </cell>
          <cell r="V1172" t="str">
            <v>Official Benchmark</v>
          </cell>
          <cell r="W1172" t="str">
            <v>CHF</v>
          </cell>
          <cell r="X1172" t="str">
            <v>EUR</v>
          </cell>
          <cell r="Y1172">
            <v>44985</v>
          </cell>
          <cell r="Z1172">
            <v>41425</v>
          </cell>
          <cell r="AA1172" t="str">
            <v>February 2023</v>
          </cell>
          <cell r="AB1172">
            <v>118.64903</v>
          </cell>
          <cell r="AD1172">
            <v>158439.04000000001</v>
          </cell>
          <cell r="AE1172">
            <v>1129964753.22</v>
          </cell>
          <cell r="AF1172" t="str">
            <v>1129964753.22</v>
          </cell>
        </row>
        <row r="1173">
          <cell r="F1173" t="str">
            <v>LU0823399737</v>
          </cell>
          <cell r="G1173" t="str">
            <v>23493</v>
          </cell>
          <cell r="H1173" t="str">
            <v>139057</v>
          </cell>
          <cell r="J1173" t="str">
            <v>Share</v>
          </cell>
          <cell r="K1173" t="str">
            <v>PEBSEU</v>
          </cell>
          <cell r="L1173" t="str">
            <v>BNP Paribas Funds Europe Equity</v>
          </cell>
          <cell r="M1173" t="str">
            <v>Classic USD</v>
          </cell>
          <cell r="N1173" t="str">
            <v>C</v>
          </cell>
          <cell r="O1173">
            <v>1.9895273272999999E-2</v>
          </cell>
          <cell r="P1173" t="str">
            <v>N</v>
          </cell>
          <cell r="Q1173" t="str">
            <v>20336</v>
          </cell>
          <cell r="R1173" t="str">
            <v>183627</v>
          </cell>
          <cell r="T1173" t="str">
            <v>MSCI Europe Net Return Index</v>
          </cell>
          <cell r="U1173" t="str">
            <v>MSCI Europe (NR)</v>
          </cell>
          <cell r="V1173" t="str">
            <v>Official Benchmark</v>
          </cell>
          <cell r="W1173" t="str">
            <v>USD</v>
          </cell>
          <cell r="X1173" t="str">
            <v>EUR</v>
          </cell>
          <cell r="Y1173">
            <v>44985</v>
          </cell>
          <cell r="Z1173">
            <v>41243</v>
          </cell>
          <cell r="AA1173" t="str">
            <v>February 2023</v>
          </cell>
          <cell r="AB1173">
            <v>295.95999999999998</v>
          </cell>
          <cell r="AD1173">
            <v>2943537.04</v>
          </cell>
          <cell r="AE1173">
            <v>1129964753.22</v>
          </cell>
          <cell r="AF1173" t="str">
            <v>1129964753.22</v>
          </cell>
        </row>
        <row r="1174">
          <cell r="F1174" t="str">
            <v>LU0823399810</v>
          </cell>
          <cell r="G1174" t="str">
            <v>23488</v>
          </cell>
          <cell r="H1174" t="str">
            <v>139056</v>
          </cell>
          <cell r="J1174" t="str">
            <v>Share</v>
          </cell>
          <cell r="K1174" t="str">
            <v>PEBSEU</v>
          </cell>
          <cell r="L1174" t="str">
            <v>BNP Paribas Funds Europe Equity</v>
          </cell>
          <cell r="M1174" t="str">
            <v>Classic Share</v>
          </cell>
          <cell r="N1174" t="str">
            <v>C</v>
          </cell>
          <cell r="O1174">
            <v>1.9895273272999999E-2</v>
          </cell>
          <cell r="P1174" t="str">
            <v>N</v>
          </cell>
          <cell r="Q1174" t="str">
            <v>126467</v>
          </cell>
          <cell r="R1174" t="str">
            <v>183627</v>
          </cell>
          <cell r="T1174" t="str">
            <v>MSCI Europe Net Return Index</v>
          </cell>
          <cell r="U1174" t="str">
            <v>MSCI Europe (NR)</v>
          </cell>
          <cell r="V1174" t="str">
            <v>Official Benchmark</v>
          </cell>
          <cell r="W1174" t="str">
            <v>EUR</v>
          </cell>
          <cell r="X1174" t="str">
            <v>EUR</v>
          </cell>
          <cell r="Y1174">
            <v>44985</v>
          </cell>
          <cell r="Z1174">
            <v>38124</v>
          </cell>
          <cell r="AA1174" t="str">
            <v>February 2023</v>
          </cell>
          <cell r="AB1174">
            <v>279.08999999999997</v>
          </cell>
          <cell r="AD1174">
            <v>451841420.05000001</v>
          </cell>
          <cell r="AE1174">
            <v>1129964753.22</v>
          </cell>
          <cell r="AF1174" t="str">
            <v>1129964753.22</v>
          </cell>
        </row>
        <row r="1175">
          <cell r="F1175" t="str">
            <v>LU0823400097</v>
          </cell>
          <cell r="G1175" t="str">
            <v>23489</v>
          </cell>
          <cell r="H1175" t="str">
            <v>139056</v>
          </cell>
          <cell r="J1175" t="str">
            <v>Share</v>
          </cell>
          <cell r="K1175" t="str">
            <v>PEBSEU</v>
          </cell>
          <cell r="L1175" t="str">
            <v>BNP Paribas Funds Europe Equity</v>
          </cell>
          <cell r="M1175" t="str">
            <v>Classic share Distri</v>
          </cell>
          <cell r="N1175" t="str">
            <v>D</v>
          </cell>
          <cell r="O1175">
            <v>1.9895273272999999E-2</v>
          </cell>
          <cell r="P1175" t="str">
            <v>N</v>
          </cell>
          <cell r="Q1175" t="str">
            <v>126467</v>
          </cell>
          <cell r="R1175" t="str">
            <v>183627</v>
          </cell>
          <cell r="T1175" t="str">
            <v>MSCI Europe Net Return Index</v>
          </cell>
          <cell r="U1175" t="str">
            <v>MSCI Europe (NR)</v>
          </cell>
          <cell r="V1175" t="str">
            <v>Official Benchmark</v>
          </cell>
          <cell r="W1175" t="str">
            <v>EUR</v>
          </cell>
          <cell r="X1175" t="str">
            <v>EUR</v>
          </cell>
          <cell r="Y1175">
            <v>44985</v>
          </cell>
          <cell r="Z1175">
            <v>38124</v>
          </cell>
          <cell r="AA1175" t="str">
            <v>February 2023</v>
          </cell>
          <cell r="AB1175">
            <v>153.08000000000001</v>
          </cell>
          <cell r="AD1175">
            <v>68520874.620000005</v>
          </cell>
          <cell r="AE1175">
            <v>1129964753.22</v>
          </cell>
          <cell r="AF1175" t="str">
            <v>1129964753.22</v>
          </cell>
        </row>
        <row r="1176">
          <cell r="F1176" t="str">
            <v>LU0823400337</v>
          </cell>
          <cell r="G1176" t="str">
            <v>23494</v>
          </cell>
          <cell r="H1176" t="str">
            <v>139056</v>
          </cell>
          <cell r="J1176" t="str">
            <v>Share</v>
          </cell>
          <cell r="K1176" t="str">
            <v>PEBSEU</v>
          </cell>
          <cell r="L1176" t="str">
            <v>BNP Paribas Funds Europe Equity</v>
          </cell>
          <cell r="M1176" t="str">
            <v>I share</v>
          </cell>
          <cell r="N1176" t="str">
            <v>C</v>
          </cell>
          <cell r="O1176">
            <v>9.6404287889000004E-3</v>
          </cell>
          <cell r="P1176" t="str">
            <v>N</v>
          </cell>
          <cell r="Q1176" t="str">
            <v>126467</v>
          </cell>
          <cell r="R1176" t="str">
            <v>183627</v>
          </cell>
          <cell r="T1176" t="str">
            <v>MSCI Europe Net Return Index</v>
          </cell>
          <cell r="U1176" t="str">
            <v>MSCI Europe (NR)</v>
          </cell>
          <cell r="V1176" t="str">
            <v>Official Benchmark</v>
          </cell>
          <cell r="W1176" t="str">
            <v>EUR</v>
          </cell>
          <cell r="X1176" t="str">
            <v>EUR</v>
          </cell>
          <cell r="Y1176">
            <v>44985</v>
          </cell>
          <cell r="Z1176">
            <v>38155</v>
          </cell>
          <cell r="AA1176" t="str">
            <v>February 2023</v>
          </cell>
          <cell r="AB1176">
            <v>337.33</v>
          </cell>
          <cell r="AD1176">
            <v>160619066.11000001</v>
          </cell>
          <cell r="AE1176">
            <v>1129964753.22</v>
          </cell>
          <cell r="AF1176" t="str">
            <v>1129964753.22</v>
          </cell>
        </row>
        <row r="1177">
          <cell r="F1177" t="str">
            <v>LU0823400501</v>
          </cell>
          <cell r="G1177" t="str">
            <v>23495</v>
          </cell>
          <cell r="H1177" t="str">
            <v>139056</v>
          </cell>
          <cell r="J1177" t="str">
            <v>Share</v>
          </cell>
          <cell r="K1177" t="str">
            <v>PEBSEU</v>
          </cell>
          <cell r="L1177" t="str">
            <v>BNP Paribas Funds Europe Equity</v>
          </cell>
          <cell r="M1177" t="str">
            <v>Type N</v>
          </cell>
          <cell r="N1177" t="str">
            <v>C</v>
          </cell>
          <cell r="O1177">
            <v>2.7609684125600002E-2</v>
          </cell>
          <cell r="P1177" t="str">
            <v>N</v>
          </cell>
          <cell r="Q1177" t="str">
            <v>126467</v>
          </cell>
          <cell r="R1177" t="str">
            <v>183627</v>
          </cell>
          <cell r="T1177" t="str">
            <v>MSCI Europe Net Return Index</v>
          </cell>
          <cell r="U1177" t="str">
            <v>MSCI Europe (NR)</v>
          </cell>
          <cell r="V1177" t="str">
            <v>Official Benchmark</v>
          </cell>
          <cell r="W1177" t="str">
            <v>EUR</v>
          </cell>
          <cell r="X1177" t="str">
            <v>EUR</v>
          </cell>
          <cell r="Y1177">
            <v>44985</v>
          </cell>
          <cell r="Z1177">
            <v>40665</v>
          </cell>
          <cell r="AA1177" t="str">
            <v>February 2023</v>
          </cell>
          <cell r="AB1177">
            <v>192.86</v>
          </cell>
          <cell r="AD1177">
            <v>6500043.1600000001</v>
          </cell>
          <cell r="AE1177">
            <v>1129964753.22</v>
          </cell>
          <cell r="AF1177" t="str">
            <v>1129964753.22</v>
          </cell>
        </row>
        <row r="1178">
          <cell r="F1178" t="str">
            <v>LU0823400766</v>
          </cell>
          <cell r="G1178" t="str">
            <v>23496</v>
          </cell>
          <cell r="H1178" t="str">
            <v>139056</v>
          </cell>
          <cell r="J1178" t="str">
            <v>Share</v>
          </cell>
          <cell r="K1178" t="str">
            <v>PEBSEU</v>
          </cell>
          <cell r="L1178" t="str">
            <v>BNP Paribas Funds Europe Equity</v>
          </cell>
          <cell r="M1178" t="str">
            <v>Privilege share</v>
          </cell>
          <cell r="N1178" t="str">
            <v>C</v>
          </cell>
          <cell r="O1178">
            <v>1.06834373087E-2</v>
          </cell>
          <cell r="P1178" t="str">
            <v>N</v>
          </cell>
          <cell r="Q1178" t="str">
            <v>126467</v>
          </cell>
          <cell r="R1178" t="str">
            <v>183627</v>
          </cell>
          <cell r="T1178" t="str">
            <v>MSCI Europe Net Return Index</v>
          </cell>
          <cell r="U1178" t="str">
            <v>MSCI Europe (NR)</v>
          </cell>
          <cell r="V1178" t="str">
            <v>Official Benchmark</v>
          </cell>
          <cell r="W1178" t="str">
            <v>EUR</v>
          </cell>
          <cell r="X1178" t="str">
            <v>EUR</v>
          </cell>
          <cell r="Y1178">
            <v>44985</v>
          </cell>
          <cell r="Z1178">
            <v>40739</v>
          </cell>
          <cell r="AA1178" t="str">
            <v>February 2023</v>
          </cell>
          <cell r="AB1178">
            <v>219.74</v>
          </cell>
          <cell r="AD1178">
            <v>5341864.42</v>
          </cell>
          <cell r="AE1178">
            <v>1129964753.22</v>
          </cell>
          <cell r="AF1178" t="str">
            <v>1129964753.22</v>
          </cell>
        </row>
        <row r="1179">
          <cell r="F1179" t="str">
            <v>LU0823400840</v>
          </cell>
          <cell r="G1179" t="str">
            <v>23497</v>
          </cell>
          <cell r="H1179" t="str">
            <v>139056</v>
          </cell>
          <cell r="J1179" t="str">
            <v>Share</v>
          </cell>
          <cell r="K1179" t="str">
            <v>PEBSEU</v>
          </cell>
          <cell r="L1179" t="str">
            <v>BNP Paribas Funds Europe Equity</v>
          </cell>
          <cell r="M1179" t="str">
            <v>Privilege</v>
          </cell>
          <cell r="N1179" t="str">
            <v>D</v>
          </cell>
          <cell r="O1179">
            <v>1.06834373087E-2</v>
          </cell>
          <cell r="P1179" t="str">
            <v>N</v>
          </cell>
          <cell r="Q1179" t="str">
            <v>126467</v>
          </cell>
          <cell r="R1179" t="str">
            <v>183627</v>
          </cell>
          <cell r="T1179" t="str">
            <v>MSCI Europe Net Return Index</v>
          </cell>
          <cell r="U1179" t="str">
            <v>MSCI Europe (NR)</v>
          </cell>
          <cell r="V1179" t="str">
            <v>Official Benchmark</v>
          </cell>
          <cell r="W1179" t="str">
            <v>EUR</v>
          </cell>
          <cell r="X1179" t="str">
            <v>EUR</v>
          </cell>
          <cell r="Y1179">
            <v>44985</v>
          </cell>
          <cell r="Z1179">
            <v>41584</v>
          </cell>
          <cell r="AA1179" t="str">
            <v>February 2023</v>
          </cell>
          <cell r="AB1179">
            <v>122.87</v>
          </cell>
          <cell r="AD1179">
            <v>50001015.090000004</v>
          </cell>
          <cell r="AE1179">
            <v>1129964753.22</v>
          </cell>
          <cell r="AF1179" t="str">
            <v>1129964753.22</v>
          </cell>
        </row>
        <row r="1180">
          <cell r="F1180" t="str">
            <v>LU0823401061</v>
          </cell>
          <cell r="G1180" t="str">
            <v>23498</v>
          </cell>
          <cell r="H1180" t="str">
            <v>139056</v>
          </cell>
          <cell r="J1180" t="str">
            <v>Share</v>
          </cell>
          <cell r="K1180" t="str">
            <v>PEBSEU</v>
          </cell>
          <cell r="L1180" t="str">
            <v>BNP Paribas Funds Europe Equity</v>
          </cell>
          <cell r="M1180" t="str">
            <v>Share X</v>
          </cell>
          <cell r="N1180" t="str">
            <v>C</v>
          </cell>
          <cell r="O1180">
            <v>2.135833702E-3</v>
          </cell>
          <cell r="P1180" t="str">
            <v>N</v>
          </cell>
          <cell r="Q1180" t="str">
            <v>126467</v>
          </cell>
          <cell r="R1180" t="str">
            <v>183627</v>
          </cell>
          <cell r="T1180" t="str">
            <v>MSCI Europe Net Return Index</v>
          </cell>
          <cell r="U1180" t="str">
            <v>MSCI Europe (NR)</v>
          </cell>
          <cell r="V1180" t="str">
            <v>Official Benchmark</v>
          </cell>
          <cell r="W1180" t="str">
            <v>EUR</v>
          </cell>
          <cell r="X1180" t="str">
            <v>EUR</v>
          </cell>
          <cell r="Y1180">
            <v>44985</v>
          </cell>
          <cell r="Z1180">
            <v>40739</v>
          </cell>
          <cell r="AA1180" t="str">
            <v>February 2023</v>
          </cell>
          <cell r="AB1180">
            <v>241.7</v>
          </cell>
          <cell r="AD1180">
            <v>315571664.24000001</v>
          </cell>
          <cell r="AE1180">
            <v>1129964753.22</v>
          </cell>
          <cell r="AF1180" t="str">
            <v>1129964753.22</v>
          </cell>
        </row>
        <row r="1181">
          <cell r="F1181" t="str">
            <v>LU0823401228</v>
          </cell>
          <cell r="G1181" t="str">
            <v>23481</v>
          </cell>
          <cell r="H1181" t="str">
            <v>139055</v>
          </cell>
          <cell r="J1181" t="str">
            <v>Share</v>
          </cell>
          <cell r="K1181" t="str">
            <v>PEBSELE</v>
          </cell>
          <cell r="L1181" t="str">
            <v>BNP Paribas Funds Euro Equity H CZK</v>
          </cell>
          <cell r="M1181" t="str">
            <v>Hedged CZK</v>
          </cell>
          <cell r="N1181" t="str">
            <v>C</v>
          </cell>
          <cell r="O1181">
            <v>1.9895273272999999E-2</v>
          </cell>
          <cell r="P1181" t="str">
            <v>Y</v>
          </cell>
          <cell r="Q1181" t="str">
            <v>140155</v>
          </cell>
          <cell r="R1181" t="str">
            <v>182531</v>
          </cell>
          <cell r="T1181" t="str">
            <v>MSCI EMU NET INDEX RETURN HEDGED CZK</v>
          </cell>
          <cell r="U1181" t="str">
            <v>MSCI EMU (Hedged in CZK) NR</v>
          </cell>
          <cell r="V1181" t="str">
            <v>Official Benchmark</v>
          </cell>
          <cell r="W1181" t="str">
            <v>CZK</v>
          </cell>
          <cell r="X1181" t="str">
            <v>EUR</v>
          </cell>
          <cell r="Y1181">
            <v>44985</v>
          </cell>
          <cell r="Z1181">
            <v>41081</v>
          </cell>
          <cell r="AA1181" t="str">
            <v>February 2023</v>
          </cell>
          <cell r="AB1181">
            <v>6322.63</v>
          </cell>
          <cell r="AD1181">
            <v>113416402.56999999</v>
          </cell>
          <cell r="AE1181">
            <v>1627643858.8199999</v>
          </cell>
          <cell r="AF1181" t="str">
            <v>1627643858.82</v>
          </cell>
        </row>
        <row r="1182">
          <cell r="F1182" t="str">
            <v>LU0823401491</v>
          </cell>
          <cell r="G1182" t="str">
            <v>23482</v>
          </cell>
          <cell r="H1182" t="str">
            <v>163943</v>
          </cell>
          <cell r="J1182" t="str">
            <v>Share</v>
          </cell>
          <cell r="K1182" t="str">
            <v>PEBSELE</v>
          </cell>
          <cell r="L1182" t="str">
            <v>BNP Paribas Funds Euro Equity</v>
          </cell>
          <cell r="M1182" t="str">
            <v>Classic USD</v>
          </cell>
          <cell r="N1182" t="str">
            <v>C</v>
          </cell>
          <cell r="O1182">
            <v>1.9895273272999999E-2</v>
          </cell>
          <cell r="P1182" t="str">
            <v>N</v>
          </cell>
          <cell r="Q1182" t="str">
            <v>173541</v>
          </cell>
          <cell r="R1182" t="str">
            <v>182531</v>
          </cell>
          <cell r="T1182" t="str">
            <v>MSCI EMU Net Return Index</v>
          </cell>
          <cell r="U1182" t="str">
            <v>MSCI EMU (NR)</v>
          </cell>
          <cell r="V1182" t="str">
            <v>Official Benchmark</v>
          </cell>
          <cell r="W1182" t="str">
            <v>USD</v>
          </cell>
          <cell r="X1182" t="str">
            <v>EUR</v>
          </cell>
          <cell r="Y1182">
            <v>44985</v>
          </cell>
          <cell r="Z1182">
            <v>41418</v>
          </cell>
          <cell r="AA1182" t="str">
            <v>February 2023</v>
          </cell>
          <cell r="AB1182">
            <v>718.32</v>
          </cell>
          <cell r="AD1182">
            <v>1696945.49</v>
          </cell>
          <cell r="AE1182">
            <v>1627643858.8199999</v>
          </cell>
          <cell r="AF1182" t="str">
            <v>1627643858.82</v>
          </cell>
        </row>
        <row r="1183">
          <cell r="F1183" t="str">
            <v>LU0823401574</v>
          </cell>
          <cell r="G1183" t="str">
            <v>23479</v>
          </cell>
          <cell r="H1183" t="str">
            <v>139054</v>
          </cell>
          <cell r="J1183" t="str">
            <v>Share</v>
          </cell>
          <cell r="K1183" t="str">
            <v>PEBSELE</v>
          </cell>
          <cell r="L1183" t="str">
            <v>BNP Paribas Funds Euro Equity</v>
          </cell>
          <cell r="M1183" t="str">
            <v>Classic Share</v>
          </cell>
          <cell r="N1183" t="str">
            <v>C</v>
          </cell>
          <cell r="O1183">
            <v>1.9895273272999999E-2</v>
          </cell>
          <cell r="P1183" t="str">
            <v>N</v>
          </cell>
          <cell r="Q1183" t="str">
            <v>126645</v>
          </cell>
          <cell r="R1183" t="str">
            <v>182531</v>
          </cell>
          <cell r="T1183" t="str">
            <v>MSCI EMU Net Return Index</v>
          </cell>
          <cell r="U1183" t="str">
            <v>MSCI EMU (NR)</v>
          </cell>
          <cell r="V1183" t="str">
            <v>Official Benchmark</v>
          </cell>
          <cell r="W1183" t="str">
            <v>EUR</v>
          </cell>
          <cell r="X1183" t="str">
            <v>EUR</v>
          </cell>
          <cell r="Y1183">
            <v>44985</v>
          </cell>
          <cell r="Z1183">
            <v>36059</v>
          </cell>
          <cell r="AA1183" t="str">
            <v>February 2023</v>
          </cell>
          <cell r="AB1183">
            <v>677.17</v>
          </cell>
          <cell r="AD1183">
            <v>865085973.79999995</v>
          </cell>
          <cell r="AE1183">
            <v>1627643858.8199999</v>
          </cell>
          <cell r="AF1183" t="str">
            <v>1627643858.82</v>
          </cell>
        </row>
        <row r="1184">
          <cell r="F1184" t="str">
            <v>LU0823401731</v>
          </cell>
          <cell r="G1184" t="str">
            <v>23480</v>
          </cell>
          <cell r="H1184" t="str">
            <v>139054</v>
          </cell>
          <cell r="J1184" t="str">
            <v>Share</v>
          </cell>
          <cell r="K1184" t="str">
            <v>PEBSELE</v>
          </cell>
          <cell r="L1184" t="str">
            <v>BNP Paribas Funds Euro Equity</v>
          </cell>
          <cell r="M1184" t="str">
            <v>Classic share Distri</v>
          </cell>
          <cell r="N1184" t="str">
            <v>D</v>
          </cell>
          <cell r="O1184">
            <v>1.9895273272999999E-2</v>
          </cell>
          <cell r="P1184" t="str">
            <v>N</v>
          </cell>
          <cell r="Q1184" t="str">
            <v>126645</v>
          </cell>
          <cell r="R1184" t="str">
            <v>182531</v>
          </cell>
          <cell r="T1184" t="str">
            <v>MSCI EMU Net Return Index</v>
          </cell>
          <cell r="U1184" t="str">
            <v>MSCI EMU (NR)</v>
          </cell>
          <cell r="V1184" t="str">
            <v>Official Benchmark</v>
          </cell>
          <cell r="W1184" t="str">
            <v>EUR</v>
          </cell>
          <cell r="X1184" t="str">
            <v>EUR</v>
          </cell>
          <cell r="Y1184">
            <v>44985</v>
          </cell>
          <cell r="Z1184">
            <v>36059</v>
          </cell>
          <cell r="AA1184" t="str">
            <v>February 2023</v>
          </cell>
          <cell r="AB1184">
            <v>323.64</v>
          </cell>
          <cell r="AD1184">
            <v>79375370.280000001</v>
          </cell>
          <cell r="AE1184">
            <v>1627643858.8199999</v>
          </cell>
          <cell r="AF1184" t="str">
            <v>1627643858.82</v>
          </cell>
        </row>
        <row r="1185">
          <cell r="F1185" t="str">
            <v>LU0823401814</v>
          </cell>
          <cell r="G1185" t="str">
            <v>23483</v>
          </cell>
          <cell r="H1185" t="str">
            <v>139054</v>
          </cell>
          <cell r="J1185" t="str">
            <v>Share</v>
          </cell>
          <cell r="K1185" t="str">
            <v>PEBSELE</v>
          </cell>
          <cell r="L1185" t="str">
            <v>BNP Paribas Funds Euro Equity</v>
          </cell>
          <cell r="M1185" t="str">
            <v>I share</v>
          </cell>
          <cell r="N1185" t="str">
            <v>C</v>
          </cell>
          <cell r="O1185">
            <v>9.6309145019999997E-3</v>
          </cell>
          <cell r="P1185" t="str">
            <v>N</v>
          </cell>
          <cell r="Q1185" t="str">
            <v>126645</v>
          </cell>
          <cell r="R1185" t="str">
            <v>182531</v>
          </cell>
          <cell r="T1185" t="str">
            <v>MSCI EMU Net Return Index</v>
          </cell>
          <cell r="U1185" t="str">
            <v>MSCI EMU (NR)</v>
          </cell>
          <cell r="V1185" t="str">
            <v>Official Benchmark</v>
          </cell>
          <cell r="W1185" t="str">
            <v>EUR</v>
          </cell>
          <cell r="X1185" t="str">
            <v>EUR</v>
          </cell>
          <cell r="Y1185">
            <v>44985</v>
          </cell>
          <cell r="Z1185">
            <v>37917</v>
          </cell>
          <cell r="AA1185" t="str">
            <v>February 2023</v>
          </cell>
          <cell r="AB1185">
            <v>825.53</v>
          </cell>
          <cell r="AD1185">
            <v>384873878.94999999</v>
          </cell>
          <cell r="AE1185">
            <v>1627643858.8199999</v>
          </cell>
          <cell r="AF1185" t="str">
            <v>1627643858.82</v>
          </cell>
        </row>
        <row r="1186">
          <cell r="F1186" t="str">
            <v>LU0823401905</v>
          </cell>
          <cell r="G1186" t="str">
            <v>23484</v>
          </cell>
          <cell r="H1186" t="str">
            <v>139054</v>
          </cell>
          <cell r="J1186" t="str">
            <v>Share</v>
          </cell>
          <cell r="K1186" t="str">
            <v>PEBSELE</v>
          </cell>
          <cell r="L1186" t="str">
            <v>BNP Paribas Funds Euro Equity</v>
          </cell>
          <cell r="M1186" t="str">
            <v>Type N</v>
          </cell>
          <cell r="N1186" t="str">
            <v>C</v>
          </cell>
          <cell r="O1186">
            <v>2.7558641374299999E-2</v>
          </cell>
          <cell r="P1186" t="str">
            <v>N</v>
          </cell>
          <cell r="Q1186" t="str">
            <v>126645</v>
          </cell>
          <cell r="R1186" t="str">
            <v>182531</v>
          </cell>
          <cell r="T1186" t="str">
            <v>MSCI EMU Net Return Index</v>
          </cell>
          <cell r="U1186" t="str">
            <v>MSCI EMU (NR)</v>
          </cell>
          <cell r="V1186" t="str">
            <v>Official Benchmark</v>
          </cell>
          <cell r="W1186" t="str">
            <v>EUR</v>
          </cell>
          <cell r="X1186" t="str">
            <v>EUR</v>
          </cell>
          <cell r="Y1186">
            <v>44985</v>
          </cell>
          <cell r="Z1186">
            <v>38134</v>
          </cell>
          <cell r="AA1186" t="str">
            <v>February 2023</v>
          </cell>
          <cell r="AB1186">
            <v>601.41</v>
          </cell>
          <cell r="AD1186">
            <v>9811930.9399999995</v>
          </cell>
          <cell r="AE1186">
            <v>1627643858.8199999</v>
          </cell>
          <cell r="AF1186" t="str">
            <v>1627643858.82</v>
          </cell>
        </row>
        <row r="1187">
          <cell r="F1187" t="str">
            <v>LU0823402036</v>
          </cell>
          <cell r="G1187" t="str">
            <v>23485</v>
          </cell>
          <cell r="H1187" t="str">
            <v>139054</v>
          </cell>
          <cell r="J1187" t="str">
            <v>Share</v>
          </cell>
          <cell r="K1187" t="str">
            <v>PEBSELE</v>
          </cell>
          <cell r="L1187" t="str">
            <v>BNP Paribas Funds Euro Equity</v>
          </cell>
          <cell r="M1187" t="str">
            <v>Privilege share</v>
          </cell>
          <cell r="N1187" t="str">
            <v>C</v>
          </cell>
          <cell r="O1187">
            <v>1.0704716684699999E-2</v>
          </cell>
          <cell r="P1187" t="str">
            <v>N</v>
          </cell>
          <cell r="Q1187" t="str">
            <v>126645</v>
          </cell>
          <cell r="R1187" t="str">
            <v>182531</v>
          </cell>
          <cell r="T1187" t="str">
            <v>MSCI EMU Net Return Index</v>
          </cell>
          <cell r="U1187" t="str">
            <v>MSCI EMU (NR)</v>
          </cell>
          <cell r="V1187" t="str">
            <v>Official Benchmark</v>
          </cell>
          <cell r="W1187" t="str">
            <v>EUR</v>
          </cell>
          <cell r="X1187" t="str">
            <v>EUR</v>
          </cell>
          <cell r="Y1187">
            <v>44985</v>
          </cell>
          <cell r="Z1187">
            <v>40764</v>
          </cell>
          <cell r="AA1187" t="str">
            <v>February 2023</v>
          </cell>
          <cell r="AB1187">
            <v>239.48</v>
          </cell>
          <cell r="AD1187">
            <v>74001884.599999994</v>
          </cell>
          <cell r="AE1187">
            <v>1627643858.8199999</v>
          </cell>
          <cell r="AF1187" t="str">
            <v>1627643858.82</v>
          </cell>
        </row>
        <row r="1188">
          <cell r="F1188" t="str">
            <v>LU0823402119</v>
          </cell>
          <cell r="G1188" t="str">
            <v>23486</v>
          </cell>
          <cell r="H1188" t="str">
            <v>139054</v>
          </cell>
          <cell r="J1188" t="str">
            <v>Share</v>
          </cell>
          <cell r="K1188" t="str">
            <v>PEBSELE</v>
          </cell>
          <cell r="L1188" t="str">
            <v>BNP Paribas Funds Euro Equity</v>
          </cell>
          <cell r="M1188" t="str">
            <v>Privilege</v>
          </cell>
          <cell r="N1188" t="str">
            <v>D</v>
          </cell>
          <cell r="O1188">
            <v>1.0704716684699999E-2</v>
          </cell>
          <cell r="P1188" t="str">
            <v>N</v>
          </cell>
          <cell r="Q1188" t="str">
            <v>126645</v>
          </cell>
          <cell r="R1188" t="str">
            <v>182531</v>
          </cell>
          <cell r="T1188" t="str">
            <v>MSCI EMU Net Return Index</v>
          </cell>
          <cell r="U1188" t="str">
            <v>MSCI EMU (NR)</v>
          </cell>
          <cell r="V1188" t="str">
            <v>Official Benchmark</v>
          </cell>
          <cell r="W1188" t="str">
            <v>EUR</v>
          </cell>
          <cell r="X1188" t="str">
            <v>EUR</v>
          </cell>
          <cell r="Y1188">
            <v>44985</v>
          </cell>
          <cell r="Z1188">
            <v>41418</v>
          </cell>
          <cell r="AA1188" t="str">
            <v>February 2023</v>
          </cell>
          <cell r="AB1188">
            <v>151.18</v>
          </cell>
          <cell r="AD1188">
            <v>3253211.99</v>
          </cell>
          <cell r="AE1188">
            <v>1627643858.8199999</v>
          </cell>
          <cell r="AF1188" t="str">
            <v>1627643858.82</v>
          </cell>
        </row>
        <row r="1189">
          <cell r="F1189" t="str">
            <v>LU0823402200</v>
          </cell>
          <cell r="G1189" t="str">
            <v>23487</v>
          </cell>
          <cell r="H1189" t="str">
            <v>139054</v>
          </cell>
          <cell r="J1189" t="str">
            <v>Share</v>
          </cell>
          <cell r="K1189" t="str">
            <v>PEBSELE</v>
          </cell>
          <cell r="L1189" t="str">
            <v>BNP Paribas Funds Euro Equity</v>
          </cell>
          <cell r="M1189" t="str">
            <v>Share X</v>
          </cell>
          <cell r="N1189" t="str">
            <v>C</v>
          </cell>
          <cell r="O1189">
            <v>2.0809742949E-3</v>
          </cell>
          <cell r="P1189" t="str">
            <v>N</v>
          </cell>
          <cell r="Q1189" t="str">
            <v>126645</v>
          </cell>
          <cell r="R1189" t="str">
            <v>182531</v>
          </cell>
          <cell r="T1189" t="str">
            <v>MSCI EMU Net Return Index</v>
          </cell>
          <cell r="U1189" t="str">
            <v>MSCI EMU (NR)</v>
          </cell>
          <cell r="V1189" t="str">
            <v>Official Benchmark</v>
          </cell>
          <cell r="W1189" t="str">
            <v>EUR</v>
          </cell>
          <cell r="X1189" t="str">
            <v>EUR</v>
          </cell>
          <cell r="Y1189">
            <v>44985</v>
          </cell>
          <cell r="Z1189">
            <v>40739</v>
          </cell>
          <cell r="AA1189" t="str">
            <v>February 2023</v>
          </cell>
          <cell r="AB1189">
            <v>263.45</v>
          </cell>
          <cell r="AD1189">
            <v>175574302.09</v>
          </cell>
          <cell r="AE1189">
            <v>1627643858.8199999</v>
          </cell>
          <cell r="AF1189" t="str">
            <v>1627643858.82</v>
          </cell>
        </row>
        <row r="1190">
          <cell r="F1190" t="str">
            <v>LU0823404248</v>
          </cell>
          <cell r="G1190" t="str">
            <v>23524</v>
          </cell>
          <cell r="H1190" t="str">
            <v>139070</v>
          </cell>
          <cell r="J1190" t="str">
            <v>Share</v>
          </cell>
          <cell r="K1190" t="str">
            <v>PEEGRO</v>
          </cell>
          <cell r="L1190" t="str">
            <v>BNP Paribas Funds Europe Growth</v>
          </cell>
          <cell r="M1190" t="str">
            <v>Classic Share</v>
          </cell>
          <cell r="N1190" t="str">
            <v>C</v>
          </cell>
          <cell r="O1190">
            <v>1.9895273272999999E-2</v>
          </cell>
          <cell r="P1190" t="str">
            <v>N</v>
          </cell>
          <cell r="Q1190" t="str">
            <v>126533</v>
          </cell>
          <cell r="R1190" t="str">
            <v>186424</v>
          </cell>
          <cell r="T1190" t="str">
            <v>MSCI Europe Net Return Index</v>
          </cell>
          <cell r="U1190" t="str">
            <v>MSCI Europe (NR)</v>
          </cell>
          <cell r="V1190" t="str">
            <v>Official Benchmark</v>
          </cell>
          <cell r="W1190" t="str">
            <v>EUR</v>
          </cell>
          <cell r="X1190" t="str">
            <v>EUR</v>
          </cell>
          <cell r="Y1190">
            <v>44985</v>
          </cell>
          <cell r="Z1190">
            <v>31351</v>
          </cell>
          <cell r="AA1190" t="str">
            <v>February 2023</v>
          </cell>
          <cell r="AB1190">
            <v>59.79</v>
          </cell>
          <cell r="AD1190">
            <v>22786557.039999999</v>
          </cell>
          <cell r="AE1190">
            <v>124984012.7</v>
          </cell>
          <cell r="AF1190" t="str">
            <v>124984012.7</v>
          </cell>
        </row>
        <row r="1191">
          <cell r="F1191" t="str">
            <v>LU0823404594</v>
          </cell>
          <cell r="G1191" t="str">
            <v>23525</v>
          </cell>
          <cell r="H1191" t="str">
            <v>139070</v>
          </cell>
          <cell r="J1191" t="str">
            <v>Share</v>
          </cell>
          <cell r="K1191" t="str">
            <v>PEEGRO</v>
          </cell>
          <cell r="L1191" t="str">
            <v>BNP Paribas Funds Europe Growth</v>
          </cell>
          <cell r="M1191" t="str">
            <v>Classic share Distri</v>
          </cell>
          <cell r="N1191" t="str">
            <v>D</v>
          </cell>
          <cell r="O1191">
            <v>1.9895273272999999E-2</v>
          </cell>
          <cell r="P1191" t="str">
            <v>N</v>
          </cell>
          <cell r="Q1191" t="str">
            <v>126533</v>
          </cell>
          <cell r="R1191" t="str">
            <v>186424</v>
          </cell>
          <cell r="T1191" t="str">
            <v>MSCI Europe Net Return Index</v>
          </cell>
          <cell r="U1191" t="str">
            <v>MSCI Europe (NR)</v>
          </cell>
          <cell r="V1191" t="str">
            <v>Official Benchmark</v>
          </cell>
          <cell r="W1191" t="str">
            <v>EUR</v>
          </cell>
          <cell r="X1191" t="str">
            <v>EUR</v>
          </cell>
          <cell r="Y1191">
            <v>44985</v>
          </cell>
          <cell r="Z1191">
            <v>31351</v>
          </cell>
          <cell r="AA1191" t="str">
            <v>February 2023</v>
          </cell>
          <cell r="AB1191">
            <v>157.06</v>
          </cell>
          <cell r="AD1191">
            <v>8159203.5899999999</v>
          </cell>
          <cell r="AE1191">
            <v>124984012.7</v>
          </cell>
          <cell r="AF1191" t="str">
            <v>124984012.7</v>
          </cell>
        </row>
        <row r="1192">
          <cell r="F1192" t="str">
            <v>LU0823404677</v>
          </cell>
          <cell r="G1192" t="str">
            <v>23526</v>
          </cell>
          <cell r="H1192" t="str">
            <v>139070</v>
          </cell>
          <cell r="J1192" t="str">
            <v>Share</v>
          </cell>
          <cell r="K1192" t="str">
            <v>PEEGRO</v>
          </cell>
          <cell r="L1192" t="str">
            <v>BNP Paribas Funds Europe Growth</v>
          </cell>
          <cell r="M1192" t="str">
            <v>I share</v>
          </cell>
          <cell r="N1192" t="str">
            <v>C</v>
          </cell>
          <cell r="O1192">
            <v>9.5326436191000008E-3</v>
          </cell>
          <cell r="P1192" t="str">
            <v>N</v>
          </cell>
          <cell r="Q1192" t="str">
            <v>126533</v>
          </cell>
          <cell r="R1192" t="str">
            <v>186424</v>
          </cell>
          <cell r="T1192" t="str">
            <v>MSCI Europe Net Return Index</v>
          </cell>
          <cell r="U1192" t="str">
            <v>MSCI Europe (NR)</v>
          </cell>
          <cell r="V1192" t="str">
            <v>Official Benchmark</v>
          </cell>
          <cell r="W1192" t="str">
            <v>EUR</v>
          </cell>
          <cell r="X1192" t="str">
            <v>EUR</v>
          </cell>
          <cell r="Y1192">
            <v>44985</v>
          </cell>
          <cell r="Z1192">
            <v>39773</v>
          </cell>
          <cell r="AA1192" t="str">
            <v>February 2023</v>
          </cell>
          <cell r="AB1192">
            <v>246.57</v>
          </cell>
          <cell r="AD1192">
            <v>28060581.170000002</v>
          </cell>
          <cell r="AE1192">
            <v>124984012.7</v>
          </cell>
          <cell r="AF1192" t="str">
            <v>124984012.7</v>
          </cell>
        </row>
        <row r="1193">
          <cell r="F1193" t="str">
            <v>LU0823404750</v>
          </cell>
          <cell r="G1193" t="str">
            <v>23527</v>
          </cell>
          <cell r="H1193" t="str">
            <v>139070</v>
          </cell>
          <cell r="J1193" t="str">
            <v>Share</v>
          </cell>
          <cell r="K1193" t="str">
            <v>PEEGRO</v>
          </cell>
          <cell r="L1193" t="str">
            <v>BNP Paribas Funds Europe Growth</v>
          </cell>
          <cell r="M1193" t="str">
            <v>Type N</v>
          </cell>
          <cell r="N1193" t="str">
            <v>C</v>
          </cell>
          <cell r="O1193">
            <v>2.7633744589799999E-2</v>
          </cell>
          <cell r="P1193" t="str">
            <v>N</v>
          </cell>
          <cell r="Q1193" t="str">
            <v>126533</v>
          </cell>
          <cell r="R1193" t="str">
            <v>186424</v>
          </cell>
          <cell r="T1193" t="str">
            <v>MSCI Europe Net Return Index</v>
          </cell>
          <cell r="U1193" t="str">
            <v>MSCI Europe (NR)</v>
          </cell>
          <cell r="V1193" t="str">
            <v>Official Benchmark</v>
          </cell>
          <cell r="W1193" t="str">
            <v>EUR</v>
          </cell>
          <cell r="X1193" t="str">
            <v>EUR</v>
          </cell>
          <cell r="Y1193">
            <v>44985</v>
          </cell>
          <cell r="Z1193">
            <v>37162</v>
          </cell>
          <cell r="AA1193" t="str">
            <v>February 2023</v>
          </cell>
          <cell r="AB1193">
            <v>84.43</v>
          </cell>
          <cell r="AD1193">
            <v>599013.71</v>
          </cell>
          <cell r="AE1193">
            <v>124984012.7</v>
          </cell>
          <cell r="AF1193" t="str">
            <v>124984012.7</v>
          </cell>
        </row>
        <row r="1194">
          <cell r="F1194" t="str">
            <v>LU0823404834</v>
          </cell>
          <cell r="G1194" t="str">
            <v>23528</v>
          </cell>
          <cell r="H1194" t="str">
            <v>139070</v>
          </cell>
          <cell r="J1194" t="str">
            <v>Share</v>
          </cell>
          <cell r="K1194" t="str">
            <v>PEEGRO</v>
          </cell>
          <cell r="L1194" t="str">
            <v>BNP Paribas Funds Europe Growth</v>
          </cell>
          <cell r="M1194" t="str">
            <v>Privilege share</v>
          </cell>
          <cell r="N1194" t="str">
            <v>C</v>
          </cell>
          <cell r="O1194">
            <v>1.0799210343599999E-2</v>
          </cell>
          <cell r="P1194" t="str">
            <v>N</v>
          </cell>
          <cell r="Q1194" t="str">
            <v>126533</v>
          </cell>
          <cell r="R1194" t="str">
            <v>186424</v>
          </cell>
          <cell r="T1194" t="str">
            <v>MSCI Europe Net Return Index</v>
          </cell>
          <cell r="U1194" t="str">
            <v>MSCI Europe (NR)</v>
          </cell>
          <cell r="V1194" t="str">
            <v>Official Benchmark</v>
          </cell>
          <cell r="W1194" t="str">
            <v>EUR</v>
          </cell>
          <cell r="X1194" t="str">
            <v>EUR</v>
          </cell>
          <cell r="Y1194">
            <v>44985</v>
          </cell>
          <cell r="Z1194">
            <v>40764</v>
          </cell>
          <cell r="AA1194" t="str">
            <v>February 2023</v>
          </cell>
          <cell r="AB1194">
            <v>215.26</v>
          </cell>
          <cell r="AD1194">
            <v>1959275.8</v>
          </cell>
          <cell r="AE1194">
            <v>124984012.7</v>
          </cell>
          <cell r="AF1194" t="str">
            <v>124984012.7</v>
          </cell>
        </row>
        <row r="1195">
          <cell r="F1195" t="str">
            <v>LU0823404917</v>
          </cell>
          <cell r="G1195" t="str">
            <v>23529</v>
          </cell>
          <cell r="H1195" t="str">
            <v>139070</v>
          </cell>
          <cell r="J1195" t="str">
            <v>Share</v>
          </cell>
          <cell r="K1195" t="str">
            <v>PEEGRO</v>
          </cell>
          <cell r="L1195" t="str">
            <v>BNP Paribas Funds Europe Growth</v>
          </cell>
          <cell r="M1195" t="str">
            <v>Privilege</v>
          </cell>
          <cell r="N1195" t="str">
            <v>D</v>
          </cell>
          <cell r="O1195">
            <v>1.0799210343599999E-2</v>
          </cell>
          <cell r="P1195" t="str">
            <v>N</v>
          </cell>
          <cell r="Q1195" t="str">
            <v>126533</v>
          </cell>
          <cell r="R1195" t="str">
            <v>186424</v>
          </cell>
          <cell r="T1195" t="str">
            <v>MSCI Europe Net Return Index</v>
          </cell>
          <cell r="U1195" t="str">
            <v>MSCI Europe (NR)</v>
          </cell>
          <cell r="V1195" t="str">
            <v>Official Benchmark</v>
          </cell>
          <cell r="W1195" t="str">
            <v>EUR</v>
          </cell>
          <cell r="X1195" t="str">
            <v>EUR</v>
          </cell>
          <cell r="Y1195">
            <v>44985</v>
          </cell>
          <cell r="Z1195">
            <v>41186</v>
          </cell>
          <cell r="AA1195" t="str">
            <v>February 2023</v>
          </cell>
          <cell r="AB1195">
            <v>142.19</v>
          </cell>
          <cell r="AD1195">
            <v>60879829.030000001</v>
          </cell>
          <cell r="AE1195">
            <v>124984012.7</v>
          </cell>
          <cell r="AF1195" t="str">
            <v>124984012.7</v>
          </cell>
        </row>
        <row r="1196">
          <cell r="F1196" t="str">
            <v>LU0823405054</v>
          </cell>
          <cell r="G1196" t="str">
            <v>23530</v>
          </cell>
          <cell r="H1196" t="str">
            <v>139070</v>
          </cell>
          <cell r="J1196" t="str">
            <v>Share</v>
          </cell>
          <cell r="K1196" t="str">
            <v>PEEGRO</v>
          </cell>
          <cell r="L1196" t="str">
            <v>BNP Paribas Funds Europe Growth</v>
          </cell>
          <cell r="M1196" t="str">
            <v>Share X</v>
          </cell>
          <cell r="N1196" t="str">
            <v>C</v>
          </cell>
          <cell r="O1196">
            <v>2.0883434023999999E-3</v>
          </cell>
          <cell r="P1196" t="str">
            <v>N</v>
          </cell>
          <cell r="Q1196" t="str">
            <v>126533</v>
          </cell>
          <cell r="R1196" t="str">
            <v>186424</v>
          </cell>
          <cell r="T1196" t="str">
            <v>MSCI Europe Net Return Index</v>
          </cell>
          <cell r="U1196" t="str">
            <v>MSCI Europe (NR)</v>
          </cell>
          <cell r="V1196" t="str">
            <v>Official Benchmark</v>
          </cell>
          <cell r="W1196" t="str">
            <v>EUR</v>
          </cell>
          <cell r="X1196" t="str">
            <v>EUR</v>
          </cell>
          <cell r="Y1196">
            <v>44985</v>
          </cell>
          <cell r="Z1196">
            <v>41624</v>
          </cell>
          <cell r="AA1196" t="str">
            <v>February 2023</v>
          </cell>
          <cell r="AB1196">
            <v>121.23</v>
          </cell>
          <cell r="AD1196">
            <v>608076.56999999995</v>
          </cell>
          <cell r="AE1196">
            <v>124984012.7</v>
          </cell>
          <cell r="AF1196" t="str">
            <v>124984012.7</v>
          </cell>
        </row>
        <row r="1197">
          <cell r="F1197" t="str">
            <v>LU0823406029</v>
          </cell>
          <cell r="G1197" t="str">
            <v>24015</v>
          </cell>
          <cell r="H1197" t="str">
            <v>22024</v>
          </cell>
          <cell r="J1197" t="str">
            <v>Share</v>
          </cell>
          <cell r="K1197" t="str">
            <v>PEVSC</v>
          </cell>
          <cell r="L1197" t="str">
            <v>BNP Paribas Funds Europe Small Cap</v>
          </cell>
          <cell r="M1197" t="str">
            <v>Privilege</v>
          </cell>
          <cell r="N1197" t="str">
            <v>D</v>
          </cell>
          <cell r="O1197">
            <v>1.2320870440300001E-2</v>
          </cell>
          <cell r="P1197" t="str">
            <v>N</v>
          </cell>
          <cell r="Q1197" t="str">
            <v>123558</v>
          </cell>
          <cell r="R1197" t="str">
            <v>190594</v>
          </cell>
          <cell r="T1197" t="str">
            <v>MSCI Europe Small Caps EUR NR (Official)</v>
          </cell>
          <cell r="U1197" t="str">
            <v>MSCI Europe Small Caps (NR)</v>
          </cell>
          <cell r="V1197" t="str">
            <v>Official Benchmark</v>
          </cell>
          <cell r="W1197" t="str">
            <v>EUR</v>
          </cell>
          <cell r="X1197" t="str">
            <v>EUR</v>
          </cell>
          <cell r="Y1197">
            <v>44985</v>
          </cell>
          <cell r="Z1197">
            <v>41326</v>
          </cell>
          <cell r="AA1197" t="str">
            <v>February 2023</v>
          </cell>
          <cell r="AB1197">
            <v>190.99</v>
          </cell>
          <cell r="AD1197">
            <v>5466794.2800000003</v>
          </cell>
          <cell r="AE1197">
            <v>632727868.50999999</v>
          </cell>
          <cell r="AF1197" t="str">
            <v>632727868.51</v>
          </cell>
        </row>
        <row r="1198">
          <cell r="F1198" t="str">
            <v>LU0823409122</v>
          </cell>
          <cell r="G1198" t="str">
            <v>24018</v>
          </cell>
          <cell r="H1198" t="str">
            <v>5528</v>
          </cell>
          <cell r="J1198" t="str">
            <v>Share</v>
          </cell>
          <cell r="K1198" t="str">
            <v>GROP</v>
          </cell>
          <cell r="L1198" t="str">
            <v>BNP Paribas Funds Sustainable Europe Dividend</v>
          </cell>
          <cell r="M1198" t="str">
            <v>Privilege</v>
          </cell>
          <cell r="N1198" t="str">
            <v>D</v>
          </cell>
          <cell r="O1198">
            <v>1.07553520217E-2</v>
          </cell>
          <cell r="P1198" t="str">
            <v>N</v>
          </cell>
          <cell r="Q1198" t="str">
            <v>147415</v>
          </cell>
          <cell r="R1198" t="str">
            <v>192870</v>
          </cell>
          <cell r="T1198" t="str">
            <v>MSCI EUROPE (NR)</v>
          </cell>
          <cell r="U1198" t="str">
            <v>MSCI EUROPE (NR)</v>
          </cell>
          <cell r="V1198" t="str">
            <v>Official Benchmark</v>
          </cell>
          <cell r="W1198" t="str">
            <v>EUR</v>
          </cell>
          <cell r="X1198" t="str">
            <v>EUR</v>
          </cell>
          <cell r="Y1198">
            <v>44985</v>
          </cell>
          <cell r="Z1198">
            <v>41326</v>
          </cell>
          <cell r="AA1198" t="str">
            <v>February 2023</v>
          </cell>
          <cell r="AB1198">
            <v>116.31</v>
          </cell>
          <cell r="AD1198">
            <v>21509311.32</v>
          </cell>
          <cell r="AE1198">
            <v>141469659.72</v>
          </cell>
          <cell r="AF1198" t="str">
            <v>141469659.72</v>
          </cell>
        </row>
        <row r="1199">
          <cell r="F1199" t="str">
            <v>LU0823410724</v>
          </cell>
          <cell r="G1199" t="str">
            <v>23633</v>
          </cell>
          <cell r="H1199" t="str">
            <v>139099</v>
          </cell>
          <cell r="J1199" t="str">
            <v>Share</v>
          </cell>
          <cell r="K1199" t="str">
            <v>PEUSSMC</v>
          </cell>
          <cell r="L1199" t="str">
            <v>BNP Paribas Funds US Small Cap</v>
          </cell>
          <cell r="M1199" t="str">
            <v>Classic EUR</v>
          </cell>
          <cell r="N1199" t="str">
            <v>C</v>
          </cell>
          <cell r="O1199">
            <v>2.2448580560899999E-2</v>
          </cell>
          <cell r="P1199" t="str">
            <v>N</v>
          </cell>
          <cell r="Q1199" t="str">
            <v>159439</v>
          </cell>
          <cell r="R1199" t="str">
            <v>181702</v>
          </cell>
          <cell r="T1199" t="str">
            <v>RUSSELL 2000 (RI)</v>
          </cell>
          <cell r="U1199" t="str">
            <v>Russel 2000 (USD) RI</v>
          </cell>
          <cell r="V1199" t="str">
            <v>Official Benchmark</v>
          </cell>
          <cell r="W1199" t="str">
            <v>EUR</v>
          </cell>
          <cell r="X1199" t="str">
            <v>USD</v>
          </cell>
          <cell r="Y1199">
            <v>44985</v>
          </cell>
          <cell r="Z1199">
            <v>36969</v>
          </cell>
          <cell r="AA1199" t="str">
            <v>February 2023</v>
          </cell>
          <cell r="AB1199">
            <v>441.01</v>
          </cell>
          <cell r="AD1199">
            <v>64103931.609999999</v>
          </cell>
          <cell r="AE1199">
            <v>863516841.73000002</v>
          </cell>
          <cell r="AF1199" t="str">
            <v>814254447.647336</v>
          </cell>
        </row>
        <row r="1200">
          <cell r="F1200" t="str">
            <v>LU0823410997</v>
          </cell>
          <cell r="G1200" t="str">
            <v>23631</v>
          </cell>
          <cell r="H1200" t="str">
            <v>139098</v>
          </cell>
          <cell r="J1200" t="str">
            <v>Share</v>
          </cell>
          <cell r="K1200" t="str">
            <v>PEUSSMC</v>
          </cell>
          <cell r="L1200" t="str">
            <v>BNP Paribas Funds US Small Cap</v>
          </cell>
          <cell r="M1200" t="str">
            <v>Classic Share</v>
          </cell>
          <cell r="N1200" t="str">
            <v>C</v>
          </cell>
          <cell r="O1200">
            <v>2.2448569108599999E-2</v>
          </cell>
          <cell r="P1200" t="str">
            <v>N</v>
          </cell>
          <cell r="Q1200" t="str">
            <v>126675</v>
          </cell>
          <cell r="R1200" t="str">
            <v>181702</v>
          </cell>
          <cell r="T1200" t="str">
            <v>Russell 2000 Gross Return Index</v>
          </cell>
          <cell r="U1200" t="str">
            <v>Russel 2000 (USD) RI</v>
          </cell>
          <cell r="V1200" t="str">
            <v>Official Benchmark</v>
          </cell>
          <cell r="W1200" t="str">
            <v>USD</v>
          </cell>
          <cell r="X1200" t="str">
            <v>USD</v>
          </cell>
          <cell r="Y1200">
            <v>44985</v>
          </cell>
          <cell r="Z1200">
            <v>36969</v>
          </cell>
          <cell r="AA1200" t="str">
            <v>February 2023</v>
          </cell>
          <cell r="AB1200">
            <v>314.32</v>
          </cell>
          <cell r="AD1200">
            <v>87951541.730000004</v>
          </cell>
          <cell r="AE1200">
            <v>863516841.73000002</v>
          </cell>
          <cell r="AF1200" t="str">
            <v>814254447.647336</v>
          </cell>
        </row>
        <row r="1201">
          <cell r="F1201" t="str">
            <v>LU0823411029</v>
          </cell>
          <cell r="G1201" t="str">
            <v>23632</v>
          </cell>
          <cell r="H1201" t="str">
            <v>139098</v>
          </cell>
          <cell r="J1201" t="str">
            <v>Share</v>
          </cell>
          <cell r="K1201" t="str">
            <v>PEUSSMC</v>
          </cell>
          <cell r="L1201" t="str">
            <v>BNP Paribas Funds US Small Cap</v>
          </cell>
          <cell r="M1201" t="str">
            <v>Classic share Distri</v>
          </cell>
          <cell r="N1201" t="str">
            <v>D</v>
          </cell>
          <cell r="O1201">
            <v>2.2448569108599999E-2</v>
          </cell>
          <cell r="P1201" t="str">
            <v>N</v>
          </cell>
          <cell r="Q1201" t="str">
            <v>126675</v>
          </cell>
          <cell r="R1201" t="str">
            <v>181702</v>
          </cell>
          <cell r="T1201" t="str">
            <v>Russell 2000 Gross Return Index</v>
          </cell>
          <cell r="U1201" t="str">
            <v>Russel 2000 (USD) RI</v>
          </cell>
          <cell r="V1201" t="str">
            <v>Official Benchmark</v>
          </cell>
          <cell r="W1201" t="str">
            <v>USD</v>
          </cell>
          <cell r="X1201" t="str">
            <v>USD</v>
          </cell>
          <cell r="Y1201">
            <v>44985</v>
          </cell>
          <cell r="Z1201">
            <v>36969</v>
          </cell>
          <cell r="AA1201" t="str">
            <v>February 2023</v>
          </cell>
          <cell r="AB1201">
            <v>234.42</v>
          </cell>
          <cell r="AD1201">
            <v>8872827.3399999999</v>
          </cell>
          <cell r="AE1201">
            <v>863516841.73000002</v>
          </cell>
          <cell r="AF1201" t="str">
            <v>814254447.647336</v>
          </cell>
        </row>
        <row r="1202">
          <cell r="F1202" t="str">
            <v>LU0823411292</v>
          </cell>
          <cell r="G1202" t="str">
            <v>23635</v>
          </cell>
          <cell r="H1202" t="str">
            <v>139098</v>
          </cell>
          <cell r="J1202" t="str">
            <v>Share</v>
          </cell>
          <cell r="K1202" t="str">
            <v>PEUSSMC</v>
          </cell>
          <cell r="L1202" t="str">
            <v>BNP Paribas Funds US Small Cap</v>
          </cell>
          <cell r="M1202" t="str">
            <v>I share</v>
          </cell>
          <cell r="N1202" t="str">
            <v>C</v>
          </cell>
          <cell r="O1202">
            <v>1.06579188114E-2</v>
          </cell>
          <cell r="P1202" t="str">
            <v>N</v>
          </cell>
          <cell r="Q1202" t="str">
            <v>126675</v>
          </cell>
          <cell r="R1202" t="str">
            <v>181702</v>
          </cell>
          <cell r="T1202" t="str">
            <v>Russell 2000 Gross Return Index</v>
          </cell>
          <cell r="U1202" t="str">
            <v>Russel 2000 (USD) RI</v>
          </cell>
          <cell r="V1202" t="str">
            <v>Official Benchmark</v>
          </cell>
          <cell r="W1202" t="str">
            <v>USD</v>
          </cell>
          <cell r="X1202" t="str">
            <v>USD</v>
          </cell>
          <cell r="Y1202">
            <v>44985</v>
          </cell>
          <cell r="Z1202">
            <v>37888</v>
          </cell>
          <cell r="AA1202" t="str">
            <v>February 2023</v>
          </cell>
          <cell r="AB1202">
            <v>389.51</v>
          </cell>
          <cell r="AD1202">
            <v>456084441.30000001</v>
          </cell>
          <cell r="AE1202">
            <v>863516841.73000002</v>
          </cell>
          <cell r="AF1202" t="str">
            <v>814254447.647336</v>
          </cell>
        </row>
        <row r="1203">
          <cell r="F1203" t="str">
            <v>LU0823411375</v>
          </cell>
          <cell r="G1203" t="str">
            <v>23636</v>
          </cell>
          <cell r="H1203" t="str">
            <v>139098</v>
          </cell>
          <cell r="J1203" t="str">
            <v>Share</v>
          </cell>
          <cell r="K1203" t="str">
            <v>PEUSSMC</v>
          </cell>
          <cell r="L1203" t="str">
            <v>BNP Paribas Funds US Small Cap</v>
          </cell>
          <cell r="M1203" t="str">
            <v>Type N</v>
          </cell>
          <cell r="N1203" t="str">
            <v>C</v>
          </cell>
          <cell r="O1203">
            <v>3.0174290102800001E-2</v>
          </cell>
          <cell r="P1203" t="str">
            <v>N</v>
          </cell>
          <cell r="Q1203" t="str">
            <v>126675</v>
          </cell>
          <cell r="R1203" t="str">
            <v>181702</v>
          </cell>
          <cell r="T1203" t="str">
            <v>Russell 2000 Gross Return Index</v>
          </cell>
          <cell r="U1203" t="str">
            <v>Russel 2000 (USD) RI</v>
          </cell>
          <cell r="V1203" t="str">
            <v>Official Benchmark</v>
          </cell>
          <cell r="W1203" t="str">
            <v>USD</v>
          </cell>
          <cell r="X1203" t="str">
            <v>USD</v>
          </cell>
          <cell r="Y1203">
            <v>44985</v>
          </cell>
          <cell r="Z1203">
            <v>40739</v>
          </cell>
          <cell r="AA1203" t="str">
            <v>February 2023</v>
          </cell>
          <cell r="AB1203">
            <v>248.55</v>
          </cell>
          <cell r="AD1203">
            <v>2198230.36</v>
          </cell>
          <cell r="AE1203">
            <v>863516841.73000002</v>
          </cell>
          <cell r="AF1203" t="str">
            <v>814254447.647336</v>
          </cell>
        </row>
        <row r="1204">
          <cell r="F1204" t="str">
            <v>LU0823411458</v>
          </cell>
          <cell r="G1204" t="str">
            <v>23637</v>
          </cell>
          <cell r="H1204" t="str">
            <v>139098</v>
          </cell>
          <cell r="J1204" t="str">
            <v>Share</v>
          </cell>
          <cell r="K1204" t="str">
            <v>PEUSSMC</v>
          </cell>
          <cell r="L1204" t="str">
            <v>BNP Paribas Funds US Small Cap</v>
          </cell>
          <cell r="M1204" t="str">
            <v>Privilege share</v>
          </cell>
          <cell r="N1204" t="str">
            <v>C</v>
          </cell>
          <cell r="O1204">
            <v>1.22603524843E-2</v>
          </cell>
          <cell r="P1204" t="str">
            <v>N</v>
          </cell>
          <cell r="Q1204" t="str">
            <v>126675</v>
          </cell>
          <cell r="R1204" t="str">
            <v>181702</v>
          </cell>
          <cell r="T1204" t="str">
            <v>Russell 2000 Gross Return Index</v>
          </cell>
          <cell r="U1204" t="str">
            <v>Russel 2000 (USD) RI</v>
          </cell>
          <cell r="V1204" t="str">
            <v>Official Benchmark</v>
          </cell>
          <cell r="W1204" t="str">
            <v>USD</v>
          </cell>
          <cell r="X1204" t="str">
            <v>USD</v>
          </cell>
          <cell r="Y1204">
            <v>44985</v>
          </cell>
          <cell r="Z1204">
            <v>40764</v>
          </cell>
          <cell r="AA1204" t="str">
            <v>February 2023</v>
          </cell>
          <cell r="AB1204">
            <v>301.89999999999998</v>
          </cell>
          <cell r="AD1204">
            <v>35490199.350000001</v>
          </cell>
          <cell r="AE1204">
            <v>863516841.73000002</v>
          </cell>
          <cell r="AF1204" t="str">
            <v>814254447.647336</v>
          </cell>
        </row>
        <row r="1205">
          <cell r="F1205" t="str">
            <v>LU0823411532</v>
          </cell>
          <cell r="G1205" t="str">
            <v>23638</v>
          </cell>
          <cell r="H1205" t="str">
            <v>139098</v>
          </cell>
          <cell r="J1205" t="str">
            <v>Share</v>
          </cell>
          <cell r="K1205" t="str">
            <v>PEUSSMC</v>
          </cell>
          <cell r="L1205" t="str">
            <v>BNP Paribas Funds US Small Cap</v>
          </cell>
          <cell r="M1205" t="str">
            <v>Privilege</v>
          </cell>
          <cell r="N1205" t="str">
            <v>D</v>
          </cell>
          <cell r="O1205">
            <v>1.22603524843E-2</v>
          </cell>
          <cell r="P1205" t="str">
            <v>N</v>
          </cell>
          <cell r="Q1205" t="str">
            <v>126675</v>
          </cell>
          <cell r="R1205" t="str">
            <v>181702</v>
          </cell>
          <cell r="T1205" t="str">
            <v>Russell 2000 Gross Return Index</v>
          </cell>
          <cell r="U1205" t="str">
            <v>Russel 2000 (USD) RI</v>
          </cell>
          <cell r="V1205" t="str">
            <v>Official Benchmark</v>
          </cell>
          <cell r="W1205" t="str">
            <v>USD</v>
          </cell>
          <cell r="X1205" t="str">
            <v>USD</v>
          </cell>
          <cell r="Y1205">
            <v>44985</v>
          </cell>
          <cell r="Z1205">
            <v>41477</v>
          </cell>
          <cell r="AA1205" t="str">
            <v>February 2023</v>
          </cell>
          <cell r="AB1205">
            <v>203.99</v>
          </cell>
          <cell r="AD1205">
            <v>8944607.9700000007</v>
          </cell>
          <cell r="AE1205">
            <v>863516841.73000002</v>
          </cell>
          <cell r="AF1205" t="str">
            <v>814254447.647336</v>
          </cell>
        </row>
        <row r="1206">
          <cell r="F1206" t="str">
            <v>LU0823411706</v>
          </cell>
          <cell r="G1206" t="str">
            <v>23642</v>
          </cell>
          <cell r="H1206" t="str">
            <v>139065</v>
          </cell>
          <cell r="J1206" t="str">
            <v>Share</v>
          </cell>
          <cell r="K1206" t="str">
            <v>PEWCDUR</v>
          </cell>
          <cell r="L1206" t="str">
            <v>BNP Paribas Funds Consumer Innovators</v>
          </cell>
          <cell r="M1206" t="str">
            <v>Classic Share</v>
          </cell>
          <cell r="N1206" t="str">
            <v>C</v>
          </cell>
          <cell r="O1206">
            <v>1.9895273272999999E-2</v>
          </cell>
          <cell r="P1206" t="str">
            <v>N</v>
          </cell>
          <cell r="Q1206" t="str">
            <v>126653</v>
          </cell>
          <cell r="R1206" t="str">
            <v>181769</v>
          </cell>
          <cell r="T1206" t="str">
            <v>MSCI World Consumer Discretionary Net Return Index</v>
          </cell>
          <cell r="U1206" t="str">
            <v>MSCI World Consumer Discretionary (NR)</v>
          </cell>
          <cell r="V1206" t="str">
            <v>Official Benchmark</v>
          </cell>
          <cell r="W1206" t="str">
            <v>EUR</v>
          </cell>
          <cell r="X1206" t="str">
            <v>EUR</v>
          </cell>
          <cell r="Y1206">
            <v>44985</v>
          </cell>
          <cell r="Z1206">
            <v>36315</v>
          </cell>
          <cell r="AA1206" t="str">
            <v>February 2023</v>
          </cell>
          <cell r="AB1206">
            <v>275</v>
          </cell>
          <cell r="AD1206">
            <v>662725618.75</v>
          </cell>
          <cell r="AE1206">
            <v>1004655720.72</v>
          </cell>
          <cell r="AF1206" t="str">
            <v>1004655720.72</v>
          </cell>
        </row>
        <row r="1207">
          <cell r="F1207" t="str">
            <v>LU0823411888</v>
          </cell>
          <cell r="G1207" t="str">
            <v>26888</v>
          </cell>
          <cell r="H1207" t="str">
            <v>146558</v>
          </cell>
          <cell r="J1207" t="str">
            <v>Share</v>
          </cell>
          <cell r="K1207" t="str">
            <v>PEWCDUR</v>
          </cell>
          <cell r="L1207" t="str">
            <v>BNP Paribas Funds Consumer Innovators</v>
          </cell>
          <cell r="M1207" t="str">
            <v>Classic USD</v>
          </cell>
          <cell r="N1207" t="str">
            <v>C</v>
          </cell>
          <cell r="O1207">
            <v>1.9895273272999999E-2</v>
          </cell>
          <cell r="P1207" t="str">
            <v>N</v>
          </cell>
          <cell r="Q1207" t="str">
            <v>147557</v>
          </cell>
          <cell r="R1207" t="str">
            <v>181769</v>
          </cell>
          <cell r="T1207" t="str">
            <v>Becnh Parvest equity World Consumer Durables</v>
          </cell>
          <cell r="U1207" t="str">
            <v>MSCI World Consumer Discretionary (NR)</v>
          </cell>
          <cell r="V1207" t="str">
            <v>Official Benchmark</v>
          </cell>
          <cell r="W1207" t="str">
            <v>USD</v>
          </cell>
          <cell r="X1207" t="str">
            <v>EUR</v>
          </cell>
          <cell r="Y1207">
            <v>44985</v>
          </cell>
          <cell r="Z1207">
            <v>36315</v>
          </cell>
          <cell r="AA1207" t="str">
            <v>February 2023</v>
          </cell>
          <cell r="AB1207">
            <v>291.66000000000003</v>
          </cell>
          <cell r="AD1207">
            <v>50983438.619999997</v>
          </cell>
          <cell r="AE1207">
            <v>1004655720.72</v>
          </cell>
          <cell r="AF1207" t="str">
            <v>1004655720.72</v>
          </cell>
        </row>
        <row r="1208">
          <cell r="F1208" t="str">
            <v>LU0823411961</v>
          </cell>
          <cell r="G1208" t="str">
            <v>23643</v>
          </cell>
          <cell r="H1208" t="str">
            <v>139065</v>
          </cell>
          <cell r="J1208" t="str">
            <v>Share</v>
          </cell>
          <cell r="K1208" t="str">
            <v>PEWCDUR</v>
          </cell>
          <cell r="L1208" t="str">
            <v>BNP Paribas Funds Consumer Innovators</v>
          </cell>
          <cell r="M1208" t="str">
            <v>Classic share Distri</v>
          </cell>
          <cell r="N1208" t="str">
            <v>D</v>
          </cell>
          <cell r="O1208">
            <v>1.9895273272999999E-2</v>
          </cell>
          <cell r="P1208" t="str">
            <v>N</v>
          </cell>
          <cell r="Q1208" t="str">
            <v>126653</v>
          </cell>
          <cell r="R1208" t="str">
            <v>181769</v>
          </cell>
          <cell r="T1208" t="str">
            <v>MSCI World Consumer Discretionary Net Return Index</v>
          </cell>
          <cell r="U1208" t="str">
            <v>MSCI World Consumer Discretionary (NR)</v>
          </cell>
          <cell r="V1208" t="str">
            <v>Official Benchmark</v>
          </cell>
          <cell r="W1208" t="str">
            <v>EUR</v>
          </cell>
          <cell r="X1208" t="str">
            <v>EUR</v>
          </cell>
          <cell r="Y1208">
            <v>44985</v>
          </cell>
          <cell r="Z1208">
            <v>36315</v>
          </cell>
          <cell r="AA1208" t="str">
            <v>February 2023</v>
          </cell>
          <cell r="AB1208">
            <v>192.39</v>
          </cell>
          <cell r="AD1208">
            <v>61565158.119999997</v>
          </cell>
          <cell r="AE1208">
            <v>1004655720.72</v>
          </cell>
          <cell r="AF1208" t="str">
            <v>1004655720.72</v>
          </cell>
        </row>
        <row r="1209">
          <cell r="F1209" t="str">
            <v>LU0823412183</v>
          </cell>
          <cell r="G1209" t="str">
            <v>23644</v>
          </cell>
          <cell r="H1209" t="str">
            <v>139065</v>
          </cell>
          <cell r="J1209" t="str">
            <v>Share</v>
          </cell>
          <cell r="K1209" t="str">
            <v>PEWCDUR</v>
          </cell>
          <cell r="L1209" t="str">
            <v>BNP Paribas Funds Consumer Innovators</v>
          </cell>
          <cell r="M1209" t="str">
            <v>I share</v>
          </cell>
          <cell r="N1209" t="str">
            <v>C</v>
          </cell>
          <cell r="O1209">
            <v>9.6304399975000003E-3</v>
          </cell>
          <cell r="P1209" t="str">
            <v>N</v>
          </cell>
          <cell r="Q1209" t="str">
            <v>126653</v>
          </cell>
          <cell r="R1209" t="str">
            <v>181769</v>
          </cell>
          <cell r="T1209" t="str">
            <v>MSCI World Consumer Discretionary Net Return Index</v>
          </cell>
          <cell r="U1209" t="str">
            <v>MSCI World Consumer Discretionary (NR)</v>
          </cell>
          <cell r="V1209" t="str">
            <v>Official Benchmark</v>
          </cell>
          <cell r="W1209" t="str">
            <v>EUR</v>
          </cell>
          <cell r="X1209" t="str">
            <v>EUR</v>
          </cell>
          <cell r="Y1209">
            <v>44985</v>
          </cell>
          <cell r="Z1209">
            <v>40462</v>
          </cell>
          <cell r="AA1209" t="str">
            <v>February 2023</v>
          </cell>
          <cell r="AB1209">
            <v>339.62</v>
          </cell>
          <cell r="AD1209">
            <v>115458105.09</v>
          </cell>
          <cell r="AE1209">
            <v>1004655720.72</v>
          </cell>
          <cell r="AF1209" t="str">
            <v>1004655720.72</v>
          </cell>
        </row>
        <row r="1210">
          <cell r="F1210" t="str">
            <v>LU0823412266</v>
          </cell>
          <cell r="G1210" t="str">
            <v>23645</v>
          </cell>
          <cell r="H1210" t="str">
            <v>139065</v>
          </cell>
          <cell r="J1210" t="str">
            <v>Share</v>
          </cell>
          <cell r="K1210" t="str">
            <v>PEWCDUR</v>
          </cell>
          <cell r="L1210" t="str">
            <v>BNP Paribas Funds Consumer Innovators</v>
          </cell>
          <cell r="M1210" t="str">
            <v>Type N</v>
          </cell>
          <cell r="N1210" t="str">
            <v>C</v>
          </cell>
          <cell r="O1210">
            <v>2.7594548487299999E-2</v>
          </cell>
          <cell r="P1210" t="str">
            <v>N</v>
          </cell>
          <cell r="Q1210" t="str">
            <v>126653</v>
          </cell>
          <cell r="R1210" t="str">
            <v>181769</v>
          </cell>
          <cell r="T1210" t="str">
            <v>MSCI World Consumer Discretionary Net Return Index</v>
          </cell>
          <cell r="U1210" t="str">
            <v>MSCI World Consumer Discretionary (NR)</v>
          </cell>
          <cell r="V1210" t="str">
            <v>Official Benchmark</v>
          </cell>
          <cell r="W1210" t="str">
            <v>EUR</v>
          </cell>
          <cell r="X1210" t="str">
            <v>EUR</v>
          </cell>
          <cell r="Y1210">
            <v>44985</v>
          </cell>
          <cell r="Z1210">
            <v>40739</v>
          </cell>
          <cell r="AA1210" t="str">
            <v>February 2023</v>
          </cell>
          <cell r="AB1210">
            <v>314.10000000000002</v>
          </cell>
          <cell r="AD1210">
            <v>20140265.420000002</v>
          </cell>
          <cell r="AE1210">
            <v>1004655720.72</v>
          </cell>
          <cell r="AF1210" t="str">
            <v>1004655720.72</v>
          </cell>
        </row>
        <row r="1211">
          <cell r="F1211" t="str">
            <v>LU0823412423</v>
          </cell>
          <cell r="G1211" t="str">
            <v>23646</v>
          </cell>
          <cell r="H1211" t="str">
            <v>139065</v>
          </cell>
          <cell r="J1211" t="str">
            <v>Share</v>
          </cell>
          <cell r="K1211" t="str">
            <v>PEWCDUR</v>
          </cell>
          <cell r="L1211" t="str">
            <v>BNP Paribas Funds Consumer Innovators</v>
          </cell>
          <cell r="M1211" t="str">
            <v>Privilege share</v>
          </cell>
          <cell r="N1211" t="str">
            <v>C</v>
          </cell>
          <cell r="O1211">
            <v>1.07059110019E-2</v>
          </cell>
          <cell r="P1211" t="str">
            <v>N</v>
          </cell>
          <cell r="Q1211" t="str">
            <v>126653</v>
          </cell>
          <cell r="R1211" t="str">
            <v>181769</v>
          </cell>
          <cell r="T1211" t="str">
            <v>MSCI World Consumer Discretionary Net Return Index</v>
          </cell>
          <cell r="U1211" t="str">
            <v>MSCI World Consumer Discretionary (NR)</v>
          </cell>
          <cell r="V1211" t="str">
            <v>Official Benchmark</v>
          </cell>
          <cell r="W1211" t="str">
            <v>EUR</v>
          </cell>
          <cell r="X1211" t="str">
            <v>EUR</v>
          </cell>
          <cell r="Y1211">
            <v>44985</v>
          </cell>
          <cell r="Z1211">
            <v>40764</v>
          </cell>
          <cell r="AA1211" t="str">
            <v>February 2023</v>
          </cell>
          <cell r="AB1211">
            <v>371.55</v>
          </cell>
          <cell r="AD1211">
            <v>21147678.579999998</v>
          </cell>
          <cell r="AE1211">
            <v>1004655720.72</v>
          </cell>
          <cell r="AF1211" t="str">
            <v>1004655720.72</v>
          </cell>
        </row>
        <row r="1212">
          <cell r="F1212" t="str">
            <v>LU0823412696</v>
          </cell>
          <cell r="G1212" t="str">
            <v>23647</v>
          </cell>
          <cell r="H1212" t="str">
            <v>139065</v>
          </cell>
          <cell r="J1212" t="str">
            <v>Share</v>
          </cell>
          <cell r="K1212" t="str">
            <v>PEWCDUR</v>
          </cell>
          <cell r="L1212" t="str">
            <v>BNP Paribas Funds Consumer Innovators</v>
          </cell>
          <cell r="M1212" t="str">
            <v>Privilege</v>
          </cell>
          <cell r="N1212" t="str">
            <v>D</v>
          </cell>
          <cell r="O1212">
            <v>1.07059110019E-2</v>
          </cell>
          <cell r="P1212" t="str">
            <v>N</v>
          </cell>
          <cell r="Q1212" t="str">
            <v>126653</v>
          </cell>
          <cell r="R1212" t="str">
            <v>181769</v>
          </cell>
          <cell r="T1212" t="str">
            <v>MSCI World Consumer Discretionary Net Return Index</v>
          </cell>
          <cell r="U1212" t="str">
            <v>MSCI World Consumer Discretionary (NR)</v>
          </cell>
          <cell r="V1212" t="str">
            <v>Official Benchmark</v>
          </cell>
          <cell r="W1212" t="str">
            <v>EUR</v>
          </cell>
          <cell r="X1212" t="str">
            <v>EUR</v>
          </cell>
          <cell r="Y1212">
            <v>44985</v>
          </cell>
          <cell r="Z1212">
            <v>41423</v>
          </cell>
          <cell r="AA1212" t="str">
            <v>February 2023</v>
          </cell>
          <cell r="AB1212">
            <v>240.6</v>
          </cell>
          <cell r="AD1212">
            <v>9412295.5800000001</v>
          </cell>
          <cell r="AE1212">
            <v>1004655720.72</v>
          </cell>
          <cell r="AF1212" t="str">
            <v>1004655720.72</v>
          </cell>
        </row>
        <row r="1213">
          <cell r="F1213" t="str">
            <v>LU0823413074</v>
          </cell>
          <cell r="G1213" t="str">
            <v>23651</v>
          </cell>
          <cell r="H1213" t="str">
            <v>139102</v>
          </cell>
          <cell r="J1213" t="str">
            <v>Share</v>
          </cell>
          <cell r="K1213" t="str">
            <v>PEWOEM</v>
          </cell>
          <cell r="L1213" t="str">
            <v>BNP Paribas Funds Emerging Equity EUR</v>
          </cell>
          <cell r="M1213" t="str">
            <v>Classic EUR</v>
          </cell>
          <cell r="N1213" t="str">
            <v>C</v>
          </cell>
          <cell r="O1213">
            <v>2.2448489555599999E-2</v>
          </cell>
          <cell r="P1213" t="str">
            <v>N</v>
          </cell>
          <cell r="Q1213" t="str">
            <v>169127</v>
          </cell>
          <cell r="R1213" t="str">
            <v>182600</v>
          </cell>
          <cell r="T1213" t="str">
            <v>MSCI Emerging Markets Net Return Index</v>
          </cell>
          <cell r="U1213" t="str">
            <v>MSCI Emerging Markets (NR)</v>
          </cell>
          <cell r="V1213" t="str">
            <v>Official Benchmark</v>
          </cell>
          <cell r="W1213" t="str">
            <v>EUR</v>
          </cell>
          <cell r="X1213" t="str">
            <v>USD</v>
          </cell>
          <cell r="Y1213">
            <v>44985</v>
          </cell>
          <cell r="Z1213">
            <v>40450</v>
          </cell>
          <cell r="AA1213" t="str">
            <v>February 2023</v>
          </cell>
          <cell r="AB1213">
            <v>105.18</v>
          </cell>
          <cell r="AD1213">
            <v>60799310.509999998</v>
          </cell>
          <cell r="AE1213">
            <v>216412633.74000001</v>
          </cell>
          <cell r="AF1213" t="str">
            <v>204066604.186704</v>
          </cell>
        </row>
        <row r="1214">
          <cell r="F1214" t="str">
            <v>LU0823413157</v>
          </cell>
          <cell r="G1214" t="str">
            <v>23811</v>
          </cell>
          <cell r="H1214" t="str">
            <v>139102</v>
          </cell>
          <cell r="J1214" t="str">
            <v>Share</v>
          </cell>
          <cell r="K1214" t="str">
            <v>PEWOEM</v>
          </cell>
          <cell r="L1214" t="str">
            <v>BNP Paribas Funds Emerging Equity EUR</v>
          </cell>
          <cell r="M1214" t="str">
            <v>Classic EUR (Distri)</v>
          </cell>
          <cell r="N1214" t="str">
            <v>D</v>
          </cell>
          <cell r="O1214">
            <v>2.2448489555599999E-2</v>
          </cell>
          <cell r="P1214" t="str">
            <v>N</v>
          </cell>
          <cell r="Q1214" t="str">
            <v>169127</v>
          </cell>
          <cell r="R1214" t="str">
            <v>182600</v>
          </cell>
          <cell r="T1214" t="str">
            <v>MSCI Emerging Markets Net Return Index</v>
          </cell>
          <cell r="U1214" t="str">
            <v>MSCI Emerging Markets (NR)</v>
          </cell>
          <cell r="V1214" t="str">
            <v>Official Benchmark</v>
          </cell>
          <cell r="W1214" t="str">
            <v>EUR</v>
          </cell>
          <cell r="X1214" t="str">
            <v>USD</v>
          </cell>
          <cell r="Y1214">
            <v>44985</v>
          </cell>
          <cell r="Z1214">
            <v>40450</v>
          </cell>
          <cell r="AA1214" t="str">
            <v>February 2023</v>
          </cell>
          <cell r="AB1214">
            <v>78.373480000000001</v>
          </cell>
          <cell r="AD1214">
            <v>4485598.74</v>
          </cell>
          <cell r="AE1214">
            <v>216412633.74000001</v>
          </cell>
          <cell r="AF1214" t="str">
            <v>204066604.186704</v>
          </cell>
        </row>
        <row r="1215">
          <cell r="F1215" t="str">
            <v>LU0823413587</v>
          </cell>
          <cell r="G1215" t="str">
            <v>23649</v>
          </cell>
          <cell r="H1215" t="str">
            <v>139101</v>
          </cell>
          <cell r="J1215" t="str">
            <v>Share</v>
          </cell>
          <cell r="K1215" t="str">
            <v>PEWOEM</v>
          </cell>
          <cell r="L1215" t="str">
            <v>BNP Paribas Funds Emerging Equity</v>
          </cell>
          <cell r="M1215" t="str">
            <v>Classic Share</v>
          </cell>
          <cell r="N1215" t="str">
            <v>C</v>
          </cell>
          <cell r="O1215">
            <v>2.2448489555599999E-2</v>
          </cell>
          <cell r="P1215" t="str">
            <v>N</v>
          </cell>
          <cell r="Q1215" t="str">
            <v>126619</v>
          </cell>
          <cell r="R1215" t="str">
            <v>182600</v>
          </cell>
          <cell r="T1215" t="str">
            <v>MSCI Emerging Markets Net Return Index</v>
          </cell>
          <cell r="U1215" t="str">
            <v>MSCI Emerging Markets (NR)</v>
          </cell>
          <cell r="V1215" t="str">
            <v>Official Benchmark</v>
          </cell>
          <cell r="W1215" t="str">
            <v>USD</v>
          </cell>
          <cell r="X1215" t="str">
            <v>USD</v>
          </cell>
          <cell r="Y1215">
            <v>44985</v>
          </cell>
          <cell r="Z1215">
            <v>35730</v>
          </cell>
          <cell r="AA1215" t="str">
            <v>February 2023</v>
          </cell>
          <cell r="AB1215">
            <v>503.27</v>
          </cell>
          <cell r="AD1215">
            <v>74108440.819999993</v>
          </cell>
          <cell r="AE1215">
            <v>216412633.74000001</v>
          </cell>
          <cell r="AF1215" t="str">
            <v>204066604.186704</v>
          </cell>
        </row>
        <row r="1216">
          <cell r="F1216" t="str">
            <v>LU0823413660</v>
          </cell>
          <cell r="G1216" t="str">
            <v>23650</v>
          </cell>
          <cell r="H1216" t="str">
            <v>139101</v>
          </cell>
          <cell r="J1216" t="str">
            <v>Share</v>
          </cell>
          <cell r="K1216" t="str">
            <v>PEWOEM</v>
          </cell>
          <cell r="L1216" t="str">
            <v>BNP Paribas Funds Emerging Equity</v>
          </cell>
          <cell r="M1216" t="str">
            <v>Classic share Distri</v>
          </cell>
          <cell r="N1216" t="str">
            <v>D</v>
          </cell>
          <cell r="O1216">
            <v>2.2448489555599999E-2</v>
          </cell>
          <cell r="P1216" t="str">
            <v>N</v>
          </cell>
          <cell r="Q1216" t="str">
            <v>126619</v>
          </cell>
          <cell r="R1216" t="str">
            <v>182600</v>
          </cell>
          <cell r="T1216" t="str">
            <v>MSCI Emerging Markets Net Return Index</v>
          </cell>
          <cell r="U1216" t="str">
            <v>MSCI Emerging Markets (NR)</v>
          </cell>
          <cell r="V1216" t="str">
            <v>Official Benchmark</v>
          </cell>
          <cell r="W1216" t="str">
            <v>USD</v>
          </cell>
          <cell r="X1216" t="str">
            <v>USD</v>
          </cell>
          <cell r="Y1216">
            <v>44985</v>
          </cell>
          <cell r="Z1216">
            <v>35730</v>
          </cell>
          <cell r="AA1216" t="str">
            <v>February 2023</v>
          </cell>
          <cell r="AB1216">
            <v>104.97</v>
          </cell>
          <cell r="AD1216">
            <v>16501532.699999999</v>
          </cell>
          <cell r="AE1216">
            <v>216412633.74000001</v>
          </cell>
          <cell r="AF1216" t="str">
            <v>204066604.186704</v>
          </cell>
        </row>
        <row r="1217">
          <cell r="F1217" t="str">
            <v>LU0823413744</v>
          </cell>
          <cell r="G1217" t="str">
            <v>23654</v>
          </cell>
          <cell r="H1217" t="str">
            <v>139101</v>
          </cell>
          <cell r="J1217" t="str">
            <v>Share</v>
          </cell>
          <cell r="K1217" t="str">
            <v>PEWOEM</v>
          </cell>
          <cell r="L1217" t="str">
            <v>BNP Paribas Funds Emerging Equity</v>
          </cell>
          <cell r="M1217" t="str">
            <v>I share</v>
          </cell>
          <cell r="N1217" t="str">
            <v>C</v>
          </cell>
          <cell r="O1217">
            <v>1.1144212972900001E-2</v>
          </cell>
          <cell r="P1217" t="str">
            <v>N</v>
          </cell>
          <cell r="Q1217" t="str">
            <v>126619</v>
          </cell>
          <cell r="R1217" t="str">
            <v>182600</v>
          </cell>
          <cell r="T1217" t="str">
            <v>MSCI Emerging Markets Net Return Index</v>
          </cell>
          <cell r="U1217" t="str">
            <v>MSCI Emerging Markets (NR)</v>
          </cell>
          <cell r="V1217" t="str">
            <v>Official Benchmark</v>
          </cell>
          <cell r="W1217" t="str">
            <v>USD</v>
          </cell>
          <cell r="X1217" t="str">
            <v>USD</v>
          </cell>
          <cell r="Y1217">
            <v>44985</v>
          </cell>
          <cell r="Z1217">
            <v>37860</v>
          </cell>
          <cell r="AA1217" t="str">
            <v>February 2023</v>
          </cell>
          <cell r="AB1217">
            <v>614.72</v>
          </cell>
          <cell r="AD1217">
            <v>14161577.710000001</v>
          </cell>
          <cell r="AE1217">
            <v>216412633.74000001</v>
          </cell>
          <cell r="AF1217" t="str">
            <v>204066604.186704</v>
          </cell>
        </row>
        <row r="1218">
          <cell r="F1218" t="str">
            <v>LU0823413827</v>
          </cell>
          <cell r="G1218" t="str">
            <v>23655</v>
          </cell>
          <cell r="H1218" t="str">
            <v>139101</v>
          </cell>
          <cell r="J1218" t="str">
            <v>Share</v>
          </cell>
          <cell r="K1218" t="str">
            <v>PEWOEM</v>
          </cell>
          <cell r="L1218" t="str">
            <v>BNP Paribas Funds Emerging Equity</v>
          </cell>
          <cell r="M1218" t="str">
            <v>Type N</v>
          </cell>
          <cell r="N1218" t="str">
            <v>C</v>
          </cell>
          <cell r="O1218">
            <v>2.99664408139E-2</v>
          </cell>
          <cell r="P1218" t="str">
            <v>N</v>
          </cell>
          <cell r="Q1218" t="str">
            <v>126619</v>
          </cell>
          <cell r="R1218" t="str">
            <v>182600</v>
          </cell>
          <cell r="T1218" t="str">
            <v>MSCI Emerging Markets Net Return Index</v>
          </cell>
          <cell r="U1218" t="str">
            <v>MSCI Emerging Markets (NR)</v>
          </cell>
          <cell r="V1218" t="str">
            <v>Official Benchmark</v>
          </cell>
          <cell r="W1218" t="str">
            <v>USD</v>
          </cell>
          <cell r="X1218" t="str">
            <v>USD</v>
          </cell>
          <cell r="Y1218">
            <v>44985</v>
          </cell>
          <cell r="Z1218">
            <v>39766</v>
          </cell>
          <cell r="AA1218" t="str">
            <v>February 2023</v>
          </cell>
          <cell r="AB1218">
            <v>142.34</v>
          </cell>
          <cell r="AD1218">
            <v>3065666.08</v>
          </cell>
          <cell r="AE1218">
            <v>216412633.74000001</v>
          </cell>
          <cell r="AF1218" t="str">
            <v>204066604.186704</v>
          </cell>
        </row>
        <row r="1219">
          <cell r="F1219" t="str">
            <v>LU0823414049</v>
          </cell>
          <cell r="G1219" t="str">
            <v>23656</v>
          </cell>
          <cell r="H1219" t="str">
            <v>139101</v>
          </cell>
          <cell r="J1219" t="str">
            <v>Share</v>
          </cell>
          <cell r="K1219" t="str">
            <v>PEWOEM</v>
          </cell>
          <cell r="L1219" t="str">
            <v>BNP Paribas Funds Emerging Equity</v>
          </cell>
          <cell r="M1219" t="str">
            <v>Privilege share</v>
          </cell>
          <cell r="N1219" t="str">
            <v>C</v>
          </cell>
          <cell r="O1219">
            <v>1.22293873229E-2</v>
          </cell>
          <cell r="P1219" t="str">
            <v>N</v>
          </cell>
          <cell r="Q1219" t="str">
            <v>126619</v>
          </cell>
          <cell r="R1219" t="str">
            <v>182600</v>
          </cell>
          <cell r="T1219" t="str">
            <v>MSCI Emerging Markets Net Return Index</v>
          </cell>
          <cell r="U1219" t="str">
            <v>MSCI Emerging Markets (NR)</v>
          </cell>
          <cell r="V1219" t="str">
            <v>Official Benchmark</v>
          </cell>
          <cell r="W1219" t="str">
            <v>USD</v>
          </cell>
          <cell r="X1219" t="str">
            <v>USD</v>
          </cell>
          <cell r="Y1219">
            <v>44985</v>
          </cell>
          <cell r="Z1219">
            <v>40764</v>
          </cell>
          <cell r="AA1219" t="str">
            <v>February 2023</v>
          </cell>
          <cell r="AB1219">
            <v>84.03</v>
          </cell>
          <cell r="AD1219">
            <v>14199724.810000001</v>
          </cell>
          <cell r="AE1219">
            <v>216412633.74000001</v>
          </cell>
          <cell r="AF1219" t="str">
            <v>204066604.186704</v>
          </cell>
        </row>
        <row r="1220">
          <cell r="F1220" t="str">
            <v>LU0823414395</v>
          </cell>
          <cell r="G1220" t="str">
            <v>23658</v>
          </cell>
          <cell r="H1220" t="str">
            <v>139101</v>
          </cell>
          <cell r="J1220" t="str">
            <v>Share</v>
          </cell>
          <cell r="K1220" t="str">
            <v>PEWOEM</v>
          </cell>
          <cell r="L1220" t="str">
            <v>BNP Paribas Funds Emerging Equity</v>
          </cell>
          <cell r="M1220" t="str">
            <v>Share X</v>
          </cell>
          <cell r="N1220" t="str">
            <v>C</v>
          </cell>
          <cell r="O1220">
            <v>2.092275588E-3</v>
          </cell>
          <cell r="P1220" t="str">
            <v>N</v>
          </cell>
          <cell r="Q1220" t="str">
            <v>126619</v>
          </cell>
          <cell r="R1220" t="str">
            <v>182600</v>
          </cell>
          <cell r="T1220" t="str">
            <v>MSCI Emerging Markets Net Return Index</v>
          </cell>
          <cell r="U1220" t="str">
            <v>MSCI Emerging Markets (NR)</v>
          </cell>
          <cell r="V1220" t="str">
            <v>Official Benchmark</v>
          </cell>
          <cell r="W1220" t="str">
            <v>USD</v>
          </cell>
          <cell r="X1220" t="str">
            <v>USD</v>
          </cell>
          <cell r="Y1220">
            <v>44985</v>
          </cell>
          <cell r="Z1220">
            <v>40690</v>
          </cell>
          <cell r="AA1220" t="str">
            <v>February 2023</v>
          </cell>
          <cell r="AB1220">
            <v>94.19</v>
          </cell>
          <cell r="AD1220">
            <v>23298603.879999999</v>
          </cell>
          <cell r="AE1220">
            <v>216412633.74000001</v>
          </cell>
          <cell r="AF1220" t="str">
            <v>204066604.186704</v>
          </cell>
        </row>
        <row r="1221">
          <cell r="F1221" t="str">
            <v>LU0823414478</v>
          </cell>
          <cell r="G1221" t="str">
            <v>23661</v>
          </cell>
          <cell r="H1221" t="str">
            <v>139069</v>
          </cell>
          <cell r="J1221" t="str">
            <v>Share</v>
          </cell>
          <cell r="K1221" t="str">
            <v>PEWOEN</v>
          </cell>
          <cell r="L1221" t="str">
            <v>BNP Paribas Funds Energy Transition</v>
          </cell>
          <cell r="M1221" t="str">
            <v>Classic USD</v>
          </cell>
          <cell r="N1221" t="str">
            <v>C</v>
          </cell>
          <cell r="O1221">
            <v>1.9895273272999999E-2</v>
          </cell>
          <cell r="P1221" t="str">
            <v>N</v>
          </cell>
          <cell r="Q1221" t="str">
            <v>147560</v>
          </cell>
          <cell r="R1221" t="str">
            <v>90158</v>
          </cell>
          <cell r="T1221" t="str">
            <v>BM MSCI AC WORLD (EUR) NR</v>
          </cell>
          <cell r="U1221" t="str">
            <v>MSCI AC World (EUR) NR</v>
          </cell>
          <cell r="V1221" t="str">
            <v>Official Benchmark</v>
          </cell>
          <cell r="W1221" t="str">
            <v>USD</v>
          </cell>
          <cell r="X1221" t="str">
            <v>EUR</v>
          </cell>
          <cell r="Y1221">
            <v>44985</v>
          </cell>
          <cell r="Z1221">
            <v>40527</v>
          </cell>
          <cell r="AA1221" t="str">
            <v>February 2023</v>
          </cell>
          <cell r="AB1221">
            <v>102.65</v>
          </cell>
          <cell r="AD1221">
            <v>687062934.79999995</v>
          </cell>
          <cell r="AE1221">
            <v>2068957930.4000001</v>
          </cell>
          <cell r="AF1221" t="str">
            <v>2068957930.4</v>
          </cell>
        </row>
        <row r="1222">
          <cell r="F1222" t="str">
            <v>LU0823414551</v>
          </cell>
          <cell r="G1222" t="str">
            <v>23662</v>
          </cell>
          <cell r="H1222" t="str">
            <v>139069</v>
          </cell>
          <cell r="J1222" t="str">
            <v>Share</v>
          </cell>
          <cell r="K1222" t="str">
            <v>PEWOEN</v>
          </cell>
          <cell r="L1222" t="str">
            <v>BNP Paribas Funds Energy Transition</v>
          </cell>
          <cell r="M1222" t="str">
            <v>Classic USD</v>
          </cell>
          <cell r="N1222" t="str">
            <v>D</v>
          </cell>
          <cell r="O1222">
            <v>1.9895273272999999E-2</v>
          </cell>
          <cell r="P1222" t="str">
            <v>N</v>
          </cell>
          <cell r="Q1222" t="str">
            <v>147560</v>
          </cell>
          <cell r="R1222" t="str">
            <v>90158</v>
          </cell>
          <cell r="T1222" t="str">
            <v>BM MSCI AC WORLD (EUR) NR</v>
          </cell>
          <cell r="U1222" t="str">
            <v>MSCI AC World (EUR) NR</v>
          </cell>
          <cell r="V1222" t="str">
            <v>Official Benchmark</v>
          </cell>
          <cell r="W1222" t="str">
            <v>USD</v>
          </cell>
          <cell r="X1222" t="str">
            <v>EUR</v>
          </cell>
          <cell r="Y1222">
            <v>44985</v>
          </cell>
          <cell r="Z1222">
            <v>41411</v>
          </cell>
          <cell r="AA1222" t="str">
            <v>February 2023</v>
          </cell>
          <cell r="AB1222">
            <v>420.96044000000001</v>
          </cell>
          <cell r="AD1222">
            <v>12968905.91</v>
          </cell>
          <cell r="AE1222">
            <v>2068957930.4000001</v>
          </cell>
          <cell r="AF1222" t="str">
            <v>2068957930.4</v>
          </cell>
        </row>
        <row r="1223">
          <cell r="F1223" t="str">
            <v>LU0823414635</v>
          </cell>
          <cell r="G1223" t="str">
            <v>23659</v>
          </cell>
          <cell r="H1223" t="str">
            <v>139068</v>
          </cell>
          <cell r="J1223" t="str">
            <v>Share</v>
          </cell>
          <cell r="K1223" t="str">
            <v>PEWOEN</v>
          </cell>
          <cell r="L1223" t="str">
            <v>BNP Paribas Funds Energy Transition</v>
          </cell>
          <cell r="M1223" t="str">
            <v>Classic Share</v>
          </cell>
          <cell r="N1223" t="str">
            <v>C</v>
          </cell>
          <cell r="O1223">
            <v>1.9895273272999999E-2</v>
          </cell>
          <cell r="P1223" t="str">
            <v>N</v>
          </cell>
          <cell r="Q1223" t="str">
            <v>126615</v>
          </cell>
          <cell r="R1223" t="str">
            <v>90158</v>
          </cell>
          <cell r="T1223" t="str">
            <v>BM MSCI AC WORLD (EUR) NR</v>
          </cell>
          <cell r="U1223" t="str">
            <v>MSCI AC World (EUR) NR</v>
          </cell>
          <cell r="V1223" t="str">
            <v>Official Benchmark</v>
          </cell>
          <cell r="W1223" t="str">
            <v>EUR</v>
          </cell>
          <cell r="X1223" t="str">
            <v>EUR</v>
          </cell>
          <cell r="Y1223">
            <v>44985</v>
          </cell>
          <cell r="Z1223">
            <v>35710</v>
          </cell>
          <cell r="AA1223" t="str">
            <v>February 2023</v>
          </cell>
          <cell r="AB1223">
            <v>763.69</v>
          </cell>
          <cell r="AD1223">
            <v>557304118.72000003</v>
          </cell>
          <cell r="AE1223">
            <v>2068957930.4000001</v>
          </cell>
          <cell r="AF1223" t="str">
            <v>2068957930.4</v>
          </cell>
        </row>
        <row r="1224">
          <cell r="F1224" t="str">
            <v>LU0823414718</v>
          </cell>
          <cell r="G1224" t="str">
            <v>23660</v>
          </cell>
          <cell r="H1224" t="str">
            <v>139068</v>
          </cell>
          <cell r="J1224" t="str">
            <v>Share</v>
          </cell>
          <cell r="K1224" t="str">
            <v>PEWOEN</v>
          </cell>
          <cell r="L1224" t="str">
            <v>BNP Paribas Funds Energy Transition</v>
          </cell>
          <cell r="M1224" t="str">
            <v>Classic share Distri</v>
          </cell>
          <cell r="N1224" t="str">
            <v>D</v>
          </cell>
          <cell r="O1224">
            <v>1.9895273272999999E-2</v>
          </cell>
          <cell r="P1224" t="str">
            <v>N</v>
          </cell>
          <cell r="Q1224" t="str">
            <v>126615</v>
          </cell>
          <cell r="R1224" t="str">
            <v>90158</v>
          </cell>
          <cell r="T1224" t="str">
            <v>BM MSCI AC WORLD (EUR) NR</v>
          </cell>
          <cell r="U1224" t="str">
            <v>MSCI AC World (EUR) NR</v>
          </cell>
          <cell r="V1224" t="str">
            <v>Official Benchmark</v>
          </cell>
          <cell r="W1224" t="str">
            <v>EUR</v>
          </cell>
          <cell r="X1224" t="str">
            <v>EUR</v>
          </cell>
          <cell r="Y1224">
            <v>44985</v>
          </cell>
          <cell r="Z1224">
            <v>35710</v>
          </cell>
          <cell r="AA1224" t="str">
            <v>February 2023</v>
          </cell>
          <cell r="AB1224">
            <v>398.27</v>
          </cell>
          <cell r="AD1224">
            <v>83426618.310000002</v>
          </cell>
          <cell r="AE1224">
            <v>2068957930.4000001</v>
          </cell>
          <cell r="AF1224" t="str">
            <v>2068957930.4</v>
          </cell>
        </row>
        <row r="1225">
          <cell r="F1225" t="str">
            <v>LU0823414809</v>
          </cell>
          <cell r="G1225" t="str">
            <v>23663</v>
          </cell>
          <cell r="H1225" t="str">
            <v>139068</v>
          </cell>
          <cell r="J1225" t="str">
            <v>Share</v>
          </cell>
          <cell r="K1225" t="str">
            <v>PEWOEN</v>
          </cell>
          <cell r="L1225" t="str">
            <v>BNP Paribas Funds Energy Transition</v>
          </cell>
          <cell r="M1225" t="str">
            <v>I share</v>
          </cell>
          <cell r="N1225" t="str">
            <v>C</v>
          </cell>
          <cell r="O1225">
            <v>9.6407195631999995E-3</v>
          </cell>
          <cell r="P1225" t="str">
            <v>N</v>
          </cell>
          <cell r="Q1225" t="str">
            <v>126615</v>
          </cell>
          <cell r="R1225" t="str">
            <v>90158</v>
          </cell>
          <cell r="T1225" t="str">
            <v>BM MSCI AC WORLD (EUR) NR</v>
          </cell>
          <cell r="U1225" t="str">
            <v>MSCI AC World (EUR) NR</v>
          </cell>
          <cell r="V1225" t="str">
            <v>Official Benchmark</v>
          </cell>
          <cell r="W1225" t="str">
            <v>EUR</v>
          </cell>
          <cell r="X1225" t="str">
            <v>EUR</v>
          </cell>
          <cell r="Y1225">
            <v>44985</v>
          </cell>
          <cell r="Z1225">
            <v>38811</v>
          </cell>
          <cell r="AA1225" t="str">
            <v>February 2023</v>
          </cell>
          <cell r="AB1225">
            <v>907.67</v>
          </cell>
          <cell r="AD1225">
            <v>307917474.75999999</v>
          </cell>
          <cell r="AE1225">
            <v>2068957930.4000001</v>
          </cell>
          <cell r="AF1225" t="str">
            <v>2068957930.4</v>
          </cell>
        </row>
        <row r="1226">
          <cell r="F1226" t="str">
            <v>LU0823415012</v>
          </cell>
          <cell r="G1226" t="str">
            <v>23664</v>
          </cell>
          <cell r="H1226" t="str">
            <v>139068</v>
          </cell>
          <cell r="J1226" t="str">
            <v>Share</v>
          </cell>
          <cell r="K1226" t="str">
            <v>PEWOEN</v>
          </cell>
          <cell r="L1226" t="str">
            <v>BNP Paribas Funds Energy Transition</v>
          </cell>
          <cell r="M1226" t="str">
            <v>Type N</v>
          </cell>
          <cell r="N1226" t="str">
            <v>C</v>
          </cell>
          <cell r="O1226">
            <v>2.7595324657E-2</v>
          </cell>
          <cell r="P1226" t="str">
            <v>N</v>
          </cell>
          <cell r="Q1226" t="str">
            <v>126615</v>
          </cell>
          <cell r="R1226" t="str">
            <v>90158</v>
          </cell>
          <cell r="T1226" t="str">
            <v>BM MSCI AC WORLD (EUR) NR</v>
          </cell>
          <cell r="U1226" t="str">
            <v>MSCI AC World (EUR) NR</v>
          </cell>
          <cell r="V1226" t="str">
            <v>Official Benchmark</v>
          </cell>
          <cell r="W1226" t="str">
            <v>EUR</v>
          </cell>
          <cell r="X1226" t="str">
            <v>EUR</v>
          </cell>
          <cell r="Y1226">
            <v>44985</v>
          </cell>
          <cell r="Z1226">
            <v>38849</v>
          </cell>
          <cell r="AA1226" t="str">
            <v>February 2023</v>
          </cell>
          <cell r="AB1226">
            <v>676.54</v>
          </cell>
          <cell r="AD1226">
            <v>89813733.450000003</v>
          </cell>
          <cell r="AE1226">
            <v>2068957930.4000001</v>
          </cell>
          <cell r="AF1226" t="str">
            <v>2068957930.4</v>
          </cell>
        </row>
        <row r="1227">
          <cell r="F1227" t="str">
            <v>LU0823415285</v>
          </cell>
          <cell r="G1227" t="str">
            <v>23665</v>
          </cell>
          <cell r="H1227" t="str">
            <v>139068</v>
          </cell>
          <cell r="J1227" t="str">
            <v>Share</v>
          </cell>
          <cell r="K1227" t="str">
            <v>PEWOEN</v>
          </cell>
          <cell r="L1227" t="str">
            <v>BNP Paribas Funds Energy Transition</v>
          </cell>
          <cell r="M1227" t="str">
            <v>Privilege share</v>
          </cell>
          <cell r="N1227" t="str">
            <v>C</v>
          </cell>
          <cell r="O1227">
            <v>1.07645959305E-2</v>
          </cell>
          <cell r="P1227" t="str">
            <v>N</v>
          </cell>
          <cell r="Q1227" t="str">
            <v>126615</v>
          </cell>
          <cell r="R1227" t="str">
            <v>90158</v>
          </cell>
          <cell r="T1227" t="str">
            <v>BM MSCI AC WORLD (EUR) NR</v>
          </cell>
          <cell r="U1227" t="str">
            <v>MSCI AC World (EUR) NR</v>
          </cell>
          <cell r="V1227" t="str">
            <v>Official Benchmark</v>
          </cell>
          <cell r="W1227" t="str">
            <v>EUR</v>
          </cell>
          <cell r="X1227" t="str">
            <v>EUR</v>
          </cell>
          <cell r="Y1227">
            <v>44985</v>
          </cell>
          <cell r="Z1227">
            <v>40764</v>
          </cell>
          <cell r="AA1227" t="str">
            <v>February 2023</v>
          </cell>
          <cell r="AB1227">
            <v>139.25</v>
          </cell>
          <cell r="AD1227">
            <v>126516121.39</v>
          </cell>
          <cell r="AE1227">
            <v>2068957930.4000001</v>
          </cell>
          <cell r="AF1227" t="str">
            <v>2068957930.4</v>
          </cell>
        </row>
        <row r="1228">
          <cell r="F1228" t="str">
            <v>LU0823415442</v>
          </cell>
          <cell r="G1228" t="str">
            <v>23666</v>
          </cell>
          <cell r="H1228" t="str">
            <v>139068</v>
          </cell>
          <cell r="J1228" t="str">
            <v>Share</v>
          </cell>
          <cell r="K1228" t="str">
            <v>PEWOEN</v>
          </cell>
          <cell r="L1228" t="str">
            <v>BNP Paribas Funds Energy Transition</v>
          </cell>
          <cell r="M1228" t="str">
            <v>Privilege</v>
          </cell>
          <cell r="N1228" t="str">
            <v>D</v>
          </cell>
          <cell r="O1228">
            <v>1.07645959305E-2</v>
          </cell>
          <cell r="P1228" t="str">
            <v>N</v>
          </cell>
          <cell r="Q1228" t="str">
            <v>126615</v>
          </cell>
          <cell r="R1228" t="str">
            <v>90158</v>
          </cell>
          <cell r="T1228" t="str">
            <v>BM MSCI AC WORLD (EUR) NR</v>
          </cell>
          <cell r="U1228" t="str">
            <v>MSCI AC World (EUR) NR</v>
          </cell>
          <cell r="V1228" t="str">
            <v>Official Benchmark</v>
          </cell>
          <cell r="W1228" t="str">
            <v>EUR</v>
          </cell>
          <cell r="X1228" t="str">
            <v>EUR</v>
          </cell>
          <cell r="Y1228">
            <v>44985</v>
          </cell>
          <cell r="Z1228">
            <v>41317</v>
          </cell>
          <cell r="AA1228" t="str">
            <v>February 2023</v>
          </cell>
          <cell r="AB1228">
            <v>104.1</v>
          </cell>
          <cell r="AD1228">
            <v>36402742.289999999</v>
          </cell>
          <cell r="AE1228">
            <v>2068957930.4000001</v>
          </cell>
          <cell r="AF1228" t="str">
            <v>2068957930.4</v>
          </cell>
        </row>
        <row r="1229">
          <cell r="F1229" t="str">
            <v>LU0823415525</v>
          </cell>
          <cell r="G1229" t="str">
            <v>23667</v>
          </cell>
          <cell r="H1229" t="str">
            <v>139068</v>
          </cell>
          <cell r="J1229" t="str">
            <v>Share</v>
          </cell>
          <cell r="K1229" t="str">
            <v>PEWOEN</v>
          </cell>
          <cell r="L1229" t="str">
            <v>BNP Paribas Funds Energy Transition</v>
          </cell>
          <cell r="M1229" t="str">
            <v>Share X</v>
          </cell>
          <cell r="N1229" t="str">
            <v>C</v>
          </cell>
          <cell r="O1229">
            <v>2.0589794668E-3</v>
          </cell>
          <cell r="P1229" t="str">
            <v>N</v>
          </cell>
          <cell r="Q1229" t="str">
            <v>126615</v>
          </cell>
          <cell r="R1229" t="str">
            <v>90158</v>
          </cell>
          <cell r="T1229" t="str">
            <v>BM MSCI AC WORLD (EUR) NR</v>
          </cell>
          <cell r="U1229" t="str">
            <v>MSCI AC World (EUR) NR</v>
          </cell>
          <cell r="V1229" t="str">
            <v>Official Benchmark</v>
          </cell>
          <cell r="W1229" t="str">
            <v>EUR</v>
          </cell>
          <cell r="X1229" t="str">
            <v>EUR</v>
          </cell>
          <cell r="Y1229">
            <v>44985</v>
          </cell>
          <cell r="Z1229">
            <v>41624</v>
          </cell>
          <cell r="AA1229" t="str">
            <v>February 2023</v>
          </cell>
          <cell r="AB1229">
            <v>1880.72</v>
          </cell>
          <cell r="AD1229">
            <v>104804920.44</v>
          </cell>
          <cell r="AE1229">
            <v>2068957930.4000001</v>
          </cell>
          <cell r="AF1229" t="str">
            <v>2068957930.4</v>
          </cell>
        </row>
        <row r="1230">
          <cell r="F1230" t="str">
            <v>LU0823416689</v>
          </cell>
          <cell r="G1230" t="str">
            <v>23677</v>
          </cell>
          <cell r="H1230" t="str">
            <v>139073</v>
          </cell>
          <cell r="J1230" t="str">
            <v>Share</v>
          </cell>
          <cell r="K1230" t="str">
            <v>PEWOHC</v>
          </cell>
          <cell r="L1230" t="str">
            <v>BNP Paribas Funds Health Care Innovators</v>
          </cell>
          <cell r="M1230" t="str">
            <v>Classic USD</v>
          </cell>
          <cell r="N1230" t="str">
            <v>C</v>
          </cell>
          <cell r="O1230">
            <v>1.9895273272999999E-2</v>
          </cell>
          <cell r="P1230" t="str">
            <v>N</v>
          </cell>
          <cell r="Q1230" t="str">
            <v>147562</v>
          </cell>
          <cell r="R1230" t="str">
            <v>90148</v>
          </cell>
          <cell r="T1230" t="str">
            <v>BM PARVEST Equity World Health Care (USD)</v>
          </cell>
          <cell r="U1230" t="str">
            <v>MSCI World Health Care 10/40 (NR)</v>
          </cell>
          <cell r="V1230" t="str">
            <v>Official Benchmark</v>
          </cell>
          <cell r="W1230" t="str">
            <v>USD</v>
          </cell>
          <cell r="X1230" t="str">
            <v>EUR</v>
          </cell>
          <cell r="Y1230">
            <v>44985</v>
          </cell>
          <cell r="Z1230">
            <v>40527</v>
          </cell>
          <cell r="AA1230" t="str">
            <v>February 2023</v>
          </cell>
          <cell r="AB1230">
            <v>315.19</v>
          </cell>
          <cell r="AD1230">
            <v>19431057.760000002</v>
          </cell>
          <cell r="AE1230">
            <v>1490289193.9000001</v>
          </cell>
          <cell r="AF1230" t="str">
            <v>1490289193.9</v>
          </cell>
        </row>
        <row r="1231">
          <cell r="F1231" t="str">
            <v>LU0823416762</v>
          </cell>
          <cell r="G1231" t="str">
            <v>23675</v>
          </cell>
          <cell r="H1231" t="str">
            <v>139072</v>
          </cell>
          <cell r="J1231" t="str">
            <v>Share</v>
          </cell>
          <cell r="K1231" t="str">
            <v>PEWOHC</v>
          </cell>
          <cell r="L1231" t="str">
            <v>BNP Paribas Funds Health Care Innovators</v>
          </cell>
          <cell r="M1231" t="str">
            <v>Classic Share</v>
          </cell>
          <cell r="N1231" t="str">
            <v>C</v>
          </cell>
          <cell r="O1231">
            <v>1.9895273272999999E-2</v>
          </cell>
          <cell r="P1231" t="str">
            <v>N</v>
          </cell>
          <cell r="Q1231" t="str">
            <v>126499</v>
          </cell>
          <cell r="R1231" t="str">
            <v>90148</v>
          </cell>
          <cell r="T1231" t="str">
            <v>MSCI World Health Care 10/40 Net Return Index</v>
          </cell>
          <cell r="U1231" t="str">
            <v>MSCI World Health Care 10/40 (NR)</v>
          </cell>
          <cell r="V1231" t="str">
            <v>Official Benchmark</v>
          </cell>
          <cell r="W1231" t="str">
            <v>EUR</v>
          </cell>
          <cell r="X1231" t="str">
            <v>EUR</v>
          </cell>
          <cell r="Y1231">
            <v>44985</v>
          </cell>
          <cell r="Z1231">
            <v>35528</v>
          </cell>
          <cell r="AA1231" t="str">
            <v>February 2023</v>
          </cell>
          <cell r="AB1231">
            <v>1481.97</v>
          </cell>
          <cell r="AD1231">
            <v>1058429766.91</v>
          </cell>
          <cell r="AE1231">
            <v>1490289193.9000001</v>
          </cell>
          <cell r="AF1231" t="str">
            <v>1490289193.9</v>
          </cell>
        </row>
        <row r="1232">
          <cell r="F1232" t="str">
            <v>LU0823416929</v>
          </cell>
          <cell r="G1232" t="str">
            <v>23676</v>
          </cell>
          <cell r="H1232" t="str">
            <v>139072</v>
          </cell>
          <cell r="J1232" t="str">
            <v>Share</v>
          </cell>
          <cell r="K1232" t="str">
            <v>PEWOHC</v>
          </cell>
          <cell r="L1232" t="str">
            <v>BNP Paribas Funds Health Care Innovators</v>
          </cell>
          <cell r="M1232" t="str">
            <v>Classic share Distri</v>
          </cell>
          <cell r="N1232" t="str">
            <v>D</v>
          </cell>
          <cell r="O1232">
            <v>1.9895273272999999E-2</v>
          </cell>
          <cell r="P1232" t="str">
            <v>N</v>
          </cell>
          <cell r="Q1232" t="str">
            <v>126499</v>
          </cell>
          <cell r="R1232" t="str">
            <v>90148</v>
          </cell>
          <cell r="T1232" t="str">
            <v>MSCI World Health Care 10/40 Net Return Index</v>
          </cell>
          <cell r="U1232" t="str">
            <v>MSCI World Health Care 10/40 (NR)</v>
          </cell>
          <cell r="V1232" t="str">
            <v>Official Benchmark</v>
          </cell>
          <cell r="W1232" t="str">
            <v>EUR</v>
          </cell>
          <cell r="X1232" t="str">
            <v>EUR</v>
          </cell>
          <cell r="Y1232">
            <v>44985</v>
          </cell>
          <cell r="Z1232">
            <v>35528</v>
          </cell>
          <cell r="AA1232" t="str">
            <v>February 2023</v>
          </cell>
          <cell r="AB1232">
            <v>960.98</v>
          </cell>
          <cell r="AD1232">
            <v>121502322.03</v>
          </cell>
          <cell r="AE1232">
            <v>1490289193.9000001</v>
          </cell>
          <cell r="AF1232" t="str">
            <v>1490289193.9</v>
          </cell>
        </row>
        <row r="1233">
          <cell r="F1233" t="str">
            <v>LU0823417067</v>
          </cell>
          <cell r="G1233" t="str">
            <v>23678</v>
          </cell>
          <cell r="H1233" t="str">
            <v>139072</v>
          </cell>
          <cell r="J1233" t="str">
            <v>Share</v>
          </cell>
          <cell r="K1233" t="str">
            <v>PEWOHC</v>
          </cell>
          <cell r="L1233" t="str">
            <v>BNP Paribas Funds Health Care Innovators</v>
          </cell>
          <cell r="M1233" t="str">
            <v>I share</v>
          </cell>
          <cell r="N1233" t="str">
            <v>C</v>
          </cell>
          <cell r="O1233">
            <v>9.6100480879999992E-3</v>
          </cell>
          <cell r="P1233" t="str">
            <v>N</v>
          </cell>
          <cell r="Q1233" t="str">
            <v>126499</v>
          </cell>
          <cell r="R1233" t="str">
            <v>90148</v>
          </cell>
          <cell r="T1233" t="str">
            <v>MSCI World Health Care 10/40 Net Return Index</v>
          </cell>
          <cell r="U1233" t="str">
            <v>MSCI World Health Care 10/40 (NR)</v>
          </cell>
          <cell r="V1233" t="str">
            <v>Official Benchmark</v>
          </cell>
          <cell r="W1233" t="str">
            <v>EUR</v>
          </cell>
          <cell r="X1233" t="str">
            <v>EUR</v>
          </cell>
          <cell r="Y1233">
            <v>44985</v>
          </cell>
          <cell r="Z1233">
            <v>39527</v>
          </cell>
          <cell r="AA1233" t="str">
            <v>February 2023</v>
          </cell>
          <cell r="AB1233">
            <v>1729.41</v>
          </cell>
          <cell r="AD1233">
            <v>94454167.090000004</v>
          </cell>
          <cell r="AE1233">
            <v>1490289193.9000001</v>
          </cell>
          <cell r="AF1233" t="str">
            <v>1490289193.9</v>
          </cell>
        </row>
        <row r="1234">
          <cell r="F1234" t="str">
            <v>LU0823417141</v>
          </cell>
          <cell r="G1234" t="str">
            <v>23679</v>
          </cell>
          <cell r="H1234" t="str">
            <v>139072</v>
          </cell>
          <cell r="J1234" t="str">
            <v>Share</v>
          </cell>
          <cell r="K1234" t="str">
            <v>PEWOHC</v>
          </cell>
          <cell r="L1234" t="str">
            <v>BNP Paribas Funds Health Care Innovators</v>
          </cell>
          <cell r="M1234" t="str">
            <v>Type N</v>
          </cell>
          <cell r="N1234" t="str">
            <v>C</v>
          </cell>
          <cell r="O1234">
            <v>2.75746082366E-2</v>
          </cell>
          <cell r="P1234" t="str">
            <v>N</v>
          </cell>
          <cell r="Q1234" t="str">
            <v>126499</v>
          </cell>
          <cell r="R1234" t="str">
            <v>90148</v>
          </cell>
          <cell r="T1234" t="str">
            <v>MSCI World Health Care 10/40 Net Return Index</v>
          </cell>
          <cell r="U1234" t="str">
            <v>MSCI World Health Care 10/40 (NR)</v>
          </cell>
          <cell r="V1234" t="str">
            <v>Official Benchmark</v>
          </cell>
          <cell r="W1234" t="str">
            <v>EUR</v>
          </cell>
          <cell r="X1234" t="str">
            <v>EUR</v>
          </cell>
          <cell r="Y1234">
            <v>44985</v>
          </cell>
          <cell r="Z1234">
            <v>39766</v>
          </cell>
          <cell r="AA1234" t="str">
            <v>February 2023</v>
          </cell>
          <cell r="AB1234">
            <v>388.07</v>
          </cell>
          <cell r="AD1234">
            <v>12781974.02</v>
          </cell>
          <cell r="AE1234">
            <v>1490289193.9000001</v>
          </cell>
          <cell r="AF1234" t="str">
            <v>1490289193.9</v>
          </cell>
        </row>
        <row r="1235">
          <cell r="F1235" t="str">
            <v>LU0823417224</v>
          </cell>
          <cell r="G1235" t="str">
            <v>23680</v>
          </cell>
          <cell r="H1235" t="str">
            <v>139072</v>
          </cell>
          <cell r="J1235" t="str">
            <v>Share</v>
          </cell>
          <cell r="K1235" t="str">
            <v>PEWOHC</v>
          </cell>
          <cell r="L1235" t="str">
            <v>BNP Paribas Funds Health Care Innovators</v>
          </cell>
          <cell r="M1235" t="str">
            <v>Privilege share</v>
          </cell>
          <cell r="N1235" t="str">
            <v>C</v>
          </cell>
          <cell r="O1235">
            <v>1.07528286708E-2</v>
          </cell>
          <cell r="P1235" t="str">
            <v>N</v>
          </cell>
          <cell r="Q1235" t="str">
            <v>126499</v>
          </cell>
          <cell r="R1235" t="str">
            <v>90148</v>
          </cell>
          <cell r="T1235" t="str">
            <v>MSCI World Health Care 10/40 Net Return Index</v>
          </cell>
          <cell r="U1235" t="str">
            <v>MSCI World Health Care 10/40 (NR)</v>
          </cell>
          <cell r="V1235" t="str">
            <v>Official Benchmark</v>
          </cell>
          <cell r="W1235" t="str">
            <v>EUR</v>
          </cell>
          <cell r="X1235" t="str">
            <v>EUR</v>
          </cell>
          <cell r="Y1235">
            <v>44985</v>
          </cell>
          <cell r="Z1235">
            <v>41316</v>
          </cell>
          <cell r="AA1235" t="str">
            <v>February 2023</v>
          </cell>
          <cell r="AB1235">
            <v>318.2</v>
          </cell>
          <cell r="AD1235">
            <v>31424381.149999999</v>
          </cell>
          <cell r="AE1235">
            <v>1490289193.9000001</v>
          </cell>
          <cell r="AF1235" t="str">
            <v>1490289193.9</v>
          </cell>
        </row>
        <row r="1236">
          <cell r="F1236" t="str">
            <v>LU0823417497</v>
          </cell>
          <cell r="G1236" t="str">
            <v>23681</v>
          </cell>
          <cell r="H1236" t="str">
            <v>139072</v>
          </cell>
          <cell r="J1236" t="str">
            <v>Share</v>
          </cell>
          <cell r="K1236" t="str">
            <v>PEWOHC</v>
          </cell>
          <cell r="L1236" t="str">
            <v>BNP Paribas Funds Health Care Innovators</v>
          </cell>
          <cell r="M1236" t="str">
            <v>Privilege</v>
          </cell>
          <cell r="N1236" t="str">
            <v>D</v>
          </cell>
          <cell r="O1236">
            <v>1.07528286708E-2</v>
          </cell>
          <cell r="P1236" t="str">
            <v>N</v>
          </cell>
          <cell r="Q1236" t="str">
            <v>126499</v>
          </cell>
          <cell r="R1236" t="str">
            <v>90148</v>
          </cell>
          <cell r="T1236" t="str">
            <v>MSCI World Health Care 10/40 Net Return Index</v>
          </cell>
          <cell r="U1236" t="str">
            <v>MSCI World Health Care 10/40 (NR)</v>
          </cell>
          <cell r="V1236" t="str">
            <v>Official Benchmark</v>
          </cell>
          <cell r="W1236" t="str">
            <v>EUR</v>
          </cell>
          <cell r="X1236" t="str">
            <v>EUR</v>
          </cell>
          <cell r="Y1236">
            <v>44985</v>
          </cell>
          <cell r="Z1236">
            <v>41477</v>
          </cell>
          <cell r="AA1236" t="str">
            <v>February 2023</v>
          </cell>
          <cell r="AB1236">
            <v>230.33</v>
          </cell>
          <cell r="AD1236">
            <v>1867647</v>
          </cell>
          <cell r="AE1236">
            <v>1490289193.9000001</v>
          </cell>
          <cell r="AF1236" t="str">
            <v>1490289193.9</v>
          </cell>
        </row>
        <row r="1237">
          <cell r="F1237" t="str">
            <v>LU0823417570</v>
          </cell>
          <cell r="G1237" t="str">
            <v>23682</v>
          </cell>
          <cell r="H1237" t="str">
            <v>139072</v>
          </cell>
          <cell r="J1237" t="str">
            <v>Share</v>
          </cell>
          <cell r="K1237" t="str">
            <v>PEWOHC</v>
          </cell>
          <cell r="L1237" t="str">
            <v>BNP Paribas Funds Health Care Innovators</v>
          </cell>
          <cell r="M1237" t="str">
            <v>Share X</v>
          </cell>
          <cell r="N1237" t="str">
            <v>C</v>
          </cell>
          <cell r="O1237">
            <v>2.0064489271000002E-3</v>
          </cell>
          <cell r="P1237" t="str">
            <v>N</v>
          </cell>
          <cell r="Q1237" t="str">
            <v>126499</v>
          </cell>
          <cell r="R1237" t="str">
            <v>90148</v>
          </cell>
          <cell r="T1237" t="str">
            <v>MSCI World Health Care 10/40 Net Return Index</v>
          </cell>
          <cell r="U1237" t="str">
            <v>MSCI World Health Care 10/40 (NR)</v>
          </cell>
          <cell r="V1237" t="str">
            <v>Official Benchmark</v>
          </cell>
          <cell r="W1237" t="str">
            <v>EUR</v>
          </cell>
          <cell r="X1237" t="str">
            <v>EUR</v>
          </cell>
          <cell r="Y1237">
            <v>44985</v>
          </cell>
          <cell r="Z1237">
            <v>41624</v>
          </cell>
          <cell r="AA1237" t="str">
            <v>February 2023</v>
          </cell>
          <cell r="AB1237">
            <v>125.77</v>
          </cell>
          <cell r="AD1237">
            <v>12531577.98</v>
          </cell>
          <cell r="AE1237">
            <v>1490289193.9000001</v>
          </cell>
          <cell r="AF1237" t="str">
            <v>1490289193.9</v>
          </cell>
        </row>
        <row r="1238">
          <cell r="F1238" t="str">
            <v>LU0823417653</v>
          </cell>
          <cell r="G1238" t="str">
            <v>23685</v>
          </cell>
          <cell r="H1238" t="str">
            <v>139088</v>
          </cell>
          <cell r="J1238" t="str">
            <v>Share</v>
          </cell>
          <cell r="K1238" t="str">
            <v>PEWLVOL</v>
          </cell>
          <cell r="L1238" t="str">
            <v>BNP Paribas Funds Sustainable Global Low Vol Equity</v>
          </cell>
          <cell r="M1238" t="str">
            <v>Classic USD</v>
          </cell>
          <cell r="N1238" t="str">
            <v>C</v>
          </cell>
          <cell r="O1238">
            <v>1.9895273272999999E-2</v>
          </cell>
          <cell r="P1238" t="str">
            <v>N</v>
          </cell>
          <cell r="Q1238" t="str">
            <v>20334</v>
          </cell>
          <cell r="R1238" t="str">
            <v>182592</v>
          </cell>
          <cell r="T1238" t="str">
            <v>MSCI World Net Return Index</v>
          </cell>
          <cell r="U1238" t="str">
            <v>MSCI World (NR)</v>
          </cell>
          <cell r="V1238" t="str">
            <v>Official Benchmark</v>
          </cell>
          <cell r="W1238" t="str">
            <v>USD</v>
          </cell>
          <cell r="X1238" t="str">
            <v>EUR</v>
          </cell>
          <cell r="Y1238">
            <v>44985</v>
          </cell>
          <cell r="Z1238">
            <v>41243</v>
          </cell>
          <cell r="AA1238" t="str">
            <v>February 2023</v>
          </cell>
          <cell r="AB1238">
            <v>672.84</v>
          </cell>
          <cell r="AD1238">
            <v>40580150.759999998</v>
          </cell>
          <cell r="AE1238">
            <v>828467620.69000006</v>
          </cell>
          <cell r="AF1238" t="str">
            <v>828467620.69</v>
          </cell>
        </row>
        <row r="1239">
          <cell r="F1239" t="str">
            <v>LU0823417737</v>
          </cell>
          <cell r="G1239" t="str">
            <v>23686</v>
          </cell>
          <cell r="H1239" t="str">
            <v>139088</v>
          </cell>
          <cell r="J1239" t="str">
            <v>Share</v>
          </cell>
          <cell r="K1239" t="str">
            <v>PEWLVOL</v>
          </cell>
          <cell r="L1239" t="str">
            <v>BNP Paribas Funds Sustainable Global Low Vol Equity</v>
          </cell>
          <cell r="M1239" t="str">
            <v>Classic USD</v>
          </cell>
          <cell r="N1239" t="str">
            <v>D</v>
          </cell>
          <cell r="O1239">
            <v>1.9895273272999999E-2</v>
          </cell>
          <cell r="P1239" t="str">
            <v>N</v>
          </cell>
          <cell r="Q1239" t="str">
            <v>20334</v>
          </cell>
          <cell r="R1239" t="str">
            <v>182592</v>
          </cell>
          <cell r="T1239" t="str">
            <v>MSCI World Net Return Index</v>
          </cell>
          <cell r="U1239" t="str">
            <v>MSCI World (NR)</v>
          </cell>
          <cell r="V1239" t="str">
            <v>Official Benchmark</v>
          </cell>
          <cell r="W1239" t="str">
            <v>USD</v>
          </cell>
          <cell r="X1239" t="str">
            <v>EUR</v>
          </cell>
          <cell r="Y1239">
            <v>44985</v>
          </cell>
          <cell r="Z1239">
            <v>41243</v>
          </cell>
          <cell r="AA1239" t="str">
            <v>February 2023</v>
          </cell>
          <cell r="AB1239">
            <v>399.31349</v>
          </cell>
          <cell r="AD1239">
            <v>883795.1</v>
          </cell>
          <cell r="AE1239">
            <v>828467620.69000006</v>
          </cell>
          <cell r="AF1239" t="str">
            <v>828467620.69</v>
          </cell>
        </row>
        <row r="1240">
          <cell r="F1240" t="str">
            <v>LU0823417810</v>
          </cell>
          <cell r="G1240" t="str">
            <v>23683</v>
          </cell>
          <cell r="H1240" t="str">
            <v>139087</v>
          </cell>
          <cell r="J1240" t="str">
            <v>Share</v>
          </cell>
          <cell r="K1240" t="str">
            <v>PEWLVOL</v>
          </cell>
          <cell r="L1240" t="str">
            <v>BNP Paribas Funds Sustainable Global Low Vol Equity</v>
          </cell>
          <cell r="M1240" t="str">
            <v>Classic Share</v>
          </cell>
          <cell r="N1240" t="str">
            <v>C</v>
          </cell>
          <cell r="O1240">
            <v>1.992126273E-2</v>
          </cell>
          <cell r="P1240" t="str">
            <v>N</v>
          </cell>
          <cell r="Q1240" t="str">
            <v>126631</v>
          </cell>
          <cell r="R1240" t="str">
            <v>182592</v>
          </cell>
          <cell r="T1240" t="str">
            <v>MSCI World Net Return Index</v>
          </cell>
          <cell r="U1240" t="str">
            <v>MSCI World (NR)</v>
          </cell>
          <cell r="V1240" t="str">
            <v>Official Benchmark</v>
          </cell>
          <cell r="W1240" t="str">
            <v>EUR</v>
          </cell>
          <cell r="X1240" t="str">
            <v>EUR</v>
          </cell>
          <cell r="Y1240">
            <v>44985</v>
          </cell>
          <cell r="Z1240">
            <v>40633</v>
          </cell>
          <cell r="AA1240" t="str">
            <v>February 2023</v>
          </cell>
          <cell r="AB1240">
            <v>105.56</v>
          </cell>
          <cell r="AD1240">
            <v>306962751.56999999</v>
          </cell>
          <cell r="AE1240">
            <v>828467620.69000006</v>
          </cell>
          <cell r="AF1240" t="str">
            <v>828467620.69</v>
          </cell>
        </row>
        <row r="1241">
          <cell r="F1241" t="str">
            <v>LU0823417901</v>
          </cell>
          <cell r="G1241" t="str">
            <v>23684</v>
          </cell>
          <cell r="H1241" t="str">
            <v>139087</v>
          </cell>
          <cell r="J1241" t="str">
            <v>Share</v>
          </cell>
          <cell r="K1241" t="str">
            <v>PEWLVOL</v>
          </cell>
          <cell r="L1241" t="str">
            <v>BNP Paribas Funds Sustainable Global Low Vol Equity</v>
          </cell>
          <cell r="M1241" t="str">
            <v>Classic share Distri</v>
          </cell>
          <cell r="N1241" t="str">
            <v>D</v>
          </cell>
          <cell r="O1241">
            <v>1.992126273E-2</v>
          </cell>
          <cell r="P1241" t="str">
            <v>N</v>
          </cell>
          <cell r="Q1241" t="str">
            <v>126631</v>
          </cell>
          <cell r="R1241" t="str">
            <v>182592</v>
          </cell>
          <cell r="T1241" t="str">
            <v>MSCI World Net Return Index</v>
          </cell>
          <cell r="U1241" t="str">
            <v>MSCI World (NR)</v>
          </cell>
          <cell r="V1241" t="str">
            <v>Official Benchmark</v>
          </cell>
          <cell r="W1241" t="str">
            <v>EUR</v>
          </cell>
          <cell r="X1241" t="str">
            <v>EUR</v>
          </cell>
          <cell r="Y1241">
            <v>44985</v>
          </cell>
          <cell r="Z1241">
            <v>40633</v>
          </cell>
          <cell r="AA1241" t="str">
            <v>February 2023</v>
          </cell>
          <cell r="AB1241">
            <v>93.59</v>
          </cell>
          <cell r="AD1241">
            <v>32379131.289999999</v>
          </cell>
          <cell r="AE1241">
            <v>828467620.69000006</v>
          </cell>
          <cell r="AF1241" t="str">
            <v>828467620.69</v>
          </cell>
        </row>
        <row r="1242">
          <cell r="F1242" t="str">
            <v>LU0823418115</v>
          </cell>
          <cell r="G1242" t="str">
            <v>23687</v>
          </cell>
          <cell r="H1242" t="str">
            <v>139087</v>
          </cell>
          <cell r="J1242" t="str">
            <v>Share</v>
          </cell>
          <cell r="K1242" t="str">
            <v>PEWLVOL</v>
          </cell>
          <cell r="L1242" t="str">
            <v>BNP Paribas Funds Sustainable Global Low Vol Equity</v>
          </cell>
          <cell r="M1242" t="str">
            <v>I share</v>
          </cell>
          <cell r="N1242" t="str">
            <v>C</v>
          </cell>
          <cell r="O1242">
            <v>9.6519839330999994E-3</v>
          </cell>
          <cell r="P1242" t="str">
            <v>N</v>
          </cell>
          <cell r="Q1242" t="str">
            <v>126631</v>
          </cell>
          <cell r="R1242" t="str">
            <v>182592</v>
          </cell>
          <cell r="T1242" t="str">
            <v>MSCI World Net Return Index</v>
          </cell>
          <cell r="U1242" t="str">
            <v>MSCI World (NR)</v>
          </cell>
          <cell r="V1242" t="str">
            <v>Official Benchmark</v>
          </cell>
          <cell r="W1242" t="str">
            <v>EUR</v>
          </cell>
          <cell r="X1242" t="str">
            <v>EUR</v>
          </cell>
          <cell r="Y1242">
            <v>44985</v>
          </cell>
          <cell r="Z1242">
            <v>40633</v>
          </cell>
          <cell r="AA1242" t="str">
            <v>February 2023</v>
          </cell>
          <cell r="AB1242">
            <v>751.1</v>
          </cell>
          <cell r="AD1242">
            <v>260138848.49000001</v>
          </cell>
          <cell r="AE1242">
            <v>828467620.69000006</v>
          </cell>
          <cell r="AF1242" t="str">
            <v>828467620.69</v>
          </cell>
        </row>
        <row r="1243">
          <cell r="F1243" t="str">
            <v>LU0823418388</v>
          </cell>
          <cell r="G1243" t="str">
            <v>23688</v>
          </cell>
          <cell r="H1243" t="str">
            <v>139087</v>
          </cell>
          <cell r="J1243" t="str">
            <v>Share</v>
          </cell>
          <cell r="K1243" t="str">
            <v>PEWLVOL</v>
          </cell>
          <cell r="L1243" t="str">
            <v>BNP Paribas Funds Sustainable Global Low Vol Equity</v>
          </cell>
          <cell r="M1243" t="str">
            <v>Type N</v>
          </cell>
          <cell r="N1243" t="str">
            <v>C</v>
          </cell>
          <cell r="O1243">
            <v>2.7651402911E-2</v>
          </cell>
          <cell r="P1243" t="str">
            <v>N</v>
          </cell>
          <cell r="Q1243" t="str">
            <v>126631</v>
          </cell>
          <cell r="R1243" t="str">
            <v>182592</v>
          </cell>
          <cell r="T1243" t="str">
            <v>MSCI World Net Return Index</v>
          </cell>
          <cell r="U1243" t="str">
            <v>MSCI World (NR)</v>
          </cell>
          <cell r="V1243" t="str">
            <v>Official Benchmark</v>
          </cell>
          <cell r="W1243" t="str">
            <v>EUR</v>
          </cell>
          <cell r="X1243" t="str">
            <v>EUR</v>
          </cell>
          <cell r="Y1243">
            <v>44985</v>
          </cell>
          <cell r="Z1243">
            <v>40633</v>
          </cell>
          <cell r="AA1243" t="str">
            <v>February 2023</v>
          </cell>
          <cell r="AB1243">
            <v>300.02999999999997</v>
          </cell>
          <cell r="AD1243">
            <v>10546514.630000001</v>
          </cell>
          <cell r="AE1243">
            <v>828467620.69000006</v>
          </cell>
          <cell r="AF1243" t="str">
            <v>828467620.69</v>
          </cell>
        </row>
        <row r="1244">
          <cell r="F1244" t="str">
            <v>LU0823418545</v>
          </cell>
          <cell r="G1244" t="str">
            <v>23689</v>
          </cell>
          <cell r="H1244" t="str">
            <v>139087</v>
          </cell>
          <cell r="J1244" t="str">
            <v>Share</v>
          </cell>
          <cell r="K1244" t="str">
            <v>PEWLVOL</v>
          </cell>
          <cell r="L1244" t="str">
            <v>BNP Paribas Funds Sustainable Global Low Vol Equity</v>
          </cell>
          <cell r="M1244" t="str">
            <v>Privilege share</v>
          </cell>
          <cell r="N1244" t="str">
            <v>C</v>
          </cell>
          <cell r="O1244">
            <v>1.0764775700299999E-2</v>
          </cell>
          <cell r="P1244" t="str">
            <v>N</v>
          </cell>
          <cell r="Q1244" t="str">
            <v>126631</v>
          </cell>
          <cell r="R1244" t="str">
            <v>182592</v>
          </cell>
          <cell r="T1244" t="str">
            <v>MSCI World Net Return Index</v>
          </cell>
          <cell r="U1244" t="str">
            <v>MSCI World (NR)</v>
          </cell>
          <cell r="V1244" t="str">
            <v>Official Benchmark</v>
          </cell>
          <cell r="W1244" t="str">
            <v>EUR</v>
          </cell>
          <cell r="X1244" t="str">
            <v>EUR</v>
          </cell>
          <cell r="Y1244">
            <v>44985</v>
          </cell>
          <cell r="Z1244">
            <v>41038</v>
          </cell>
          <cell r="AA1244" t="str">
            <v>February 2023</v>
          </cell>
          <cell r="AB1244">
            <v>262.16000000000003</v>
          </cell>
          <cell r="AD1244">
            <v>10191161.08</v>
          </cell>
          <cell r="AE1244">
            <v>828467620.69000006</v>
          </cell>
          <cell r="AF1244" t="str">
            <v>828467620.69</v>
          </cell>
        </row>
        <row r="1245">
          <cell r="F1245" t="str">
            <v>LU0823418974</v>
          </cell>
          <cell r="G1245" t="str">
            <v>23691</v>
          </cell>
          <cell r="H1245" t="str">
            <v>139087</v>
          </cell>
          <cell r="J1245" t="str">
            <v>Share</v>
          </cell>
          <cell r="K1245" t="str">
            <v>PEWLVOL</v>
          </cell>
          <cell r="L1245" t="str">
            <v>BNP Paribas Funds Sustainable Global Low Vol Equity</v>
          </cell>
          <cell r="M1245" t="str">
            <v>Share X</v>
          </cell>
          <cell r="N1245" t="str">
            <v>C</v>
          </cell>
          <cell r="O1245">
            <v>2.1440414985000001E-3</v>
          </cell>
          <cell r="P1245" t="str">
            <v>N</v>
          </cell>
          <cell r="Q1245" t="str">
            <v>126631</v>
          </cell>
          <cell r="R1245" t="str">
            <v>182592</v>
          </cell>
          <cell r="T1245" t="str">
            <v>MSCI World Net Return Index</v>
          </cell>
          <cell r="U1245" t="str">
            <v>MSCI World (NR)</v>
          </cell>
          <cell r="V1245" t="str">
            <v>Official Benchmark</v>
          </cell>
          <cell r="W1245" t="str">
            <v>EUR</v>
          </cell>
          <cell r="X1245" t="str">
            <v>EUR</v>
          </cell>
          <cell r="Y1245">
            <v>44985</v>
          </cell>
          <cell r="Z1245">
            <v>41243</v>
          </cell>
          <cell r="AA1245" t="str">
            <v>February 2023</v>
          </cell>
          <cell r="AB1245">
            <v>147.12</v>
          </cell>
          <cell r="AD1245">
            <v>26613453.899999999</v>
          </cell>
          <cell r="AE1245">
            <v>828467620.69000006</v>
          </cell>
          <cell r="AF1245" t="str">
            <v>828467620.69</v>
          </cell>
        </row>
        <row r="1246">
          <cell r="F1246" t="str">
            <v>LU0823421333</v>
          </cell>
          <cell r="G1246" t="str">
            <v>23702</v>
          </cell>
          <cell r="H1246" t="str">
            <v>139075</v>
          </cell>
          <cell r="J1246" t="str">
            <v>Share</v>
          </cell>
          <cell r="K1246" t="str">
            <v>PEWOTEC</v>
          </cell>
          <cell r="L1246" t="str">
            <v>BNP Paribas Funds Disruptive Technology</v>
          </cell>
          <cell r="M1246" t="str">
            <v>Classic USD</v>
          </cell>
          <cell r="N1246" t="str">
            <v>C</v>
          </cell>
          <cell r="O1246">
            <v>1.9895273272999999E-2</v>
          </cell>
          <cell r="P1246" t="str">
            <v>N</v>
          </cell>
          <cell r="Q1246" t="str">
            <v>183590</v>
          </cell>
          <cell r="R1246" t="str">
            <v>90146</v>
          </cell>
          <cell r="T1246" t="str">
            <v>MSCI World (EUR) NR Classic USD</v>
          </cell>
          <cell r="U1246" t="str">
            <v>MSCI World (NR)</v>
          </cell>
          <cell r="V1246" t="str">
            <v>Official Benchmark</v>
          </cell>
          <cell r="W1246" t="str">
            <v>USD</v>
          </cell>
          <cell r="X1246" t="str">
            <v>EUR</v>
          </cell>
          <cell r="Y1246">
            <v>44985</v>
          </cell>
          <cell r="Z1246">
            <v>41411</v>
          </cell>
          <cell r="AA1246" t="str">
            <v>February 2023</v>
          </cell>
          <cell r="AB1246">
            <v>1857.14</v>
          </cell>
          <cell r="AD1246">
            <v>81383673.620000005</v>
          </cell>
          <cell r="AE1246">
            <v>3155927743.1500001</v>
          </cell>
          <cell r="AF1246" t="str">
            <v>3155927743.15</v>
          </cell>
        </row>
        <row r="1247">
          <cell r="F1247" t="str">
            <v>LU0823421416</v>
          </cell>
          <cell r="G1247" t="str">
            <v>23703</v>
          </cell>
          <cell r="H1247" t="str">
            <v>139075</v>
          </cell>
          <cell r="J1247" t="str">
            <v>Share</v>
          </cell>
          <cell r="K1247" t="str">
            <v>PEWOTEC</v>
          </cell>
          <cell r="L1247" t="str">
            <v>BNP Paribas Funds Disruptive Technology</v>
          </cell>
          <cell r="M1247" t="str">
            <v>Classic USD</v>
          </cell>
          <cell r="N1247" t="str">
            <v>D</v>
          </cell>
          <cell r="O1247">
            <v>1.9895273272999999E-2</v>
          </cell>
          <cell r="P1247" t="str">
            <v>N</v>
          </cell>
          <cell r="Q1247" t="str">
            <v>183590</v>
          </cell>
          <cell r="R1247" t="str">
            <v>90146</v>
          </cell>
          <cell r="T1247" t="str">
            <v>MSCI World (EUR) NR Classic USD</v>
          </cell>
          <cell r="U1247" t="str">
            <v>MSCI World (NR)</v>
          </cell>
          <cell r="V1247" t="str">
            <v>Official Benchmark</v>
          </cell>
          <cell r="W1247" t="str">
            <v>USD</v>
          </cell>
          <cell r="X1247" t="str">
            <v>EUR</v>
          </cell>
          <cell r="Y1247">
            <v>44985</v>
          </cell>
          <cell r="Z1247">
            <v>41424</v>
          </cell>
          <cell r="AA1247" t="str">
            <v>February 2023</v>
          </cell>
          <cell r="AB1247">
            <v>439.44009999999997</v>
          </cell>
          <cell r="AD1247">
            <v>10333929.220000001</v>
          </cell>
          <cell r="AE1247">
            <v>3155927743.1500001</v>
          </cell>
          <cell r="AF1247" t="str">
            <v>3155927743.15</v>
          </cell>
        </row>
        <row r="1248">
          <cell r="F1248" t="str">
            <v>LU0823421689</v>
          </cell>
          <cell r="G1248" t="str">
            <v>23700</v>
          </cell>
          <cell r="H1248" t="str">
            <v>139074</v>
          </cell>
          <cell r="J1248" t="str">
            <v>Share</v>
          </cell>
          <cell r="K1248" t="str">
            <v>PEWOTEC</v>
          </cell>
          <cell r="L1248" t="str">
            <v>BNP Paribas Funds Disruptive Technology</v>
          </cell>
          <cell r="M1248" t="str">
            <v>Classic Share</v>
          </cell>
          <cell r="N1248" t="str">
            <v>C</v>
          </cell>
          <cell r="O1248">
            <v>1.9895273272999999E-2</v>
          </cell>
          <cell r="P1248" t="str">
            <v>N</v>
          </cell>
          <cell r="Q1248" t="str">
            <v>126607</v>
          </cell>
          <cell r="R1248" t="str">
            <v>90146</v>
          </cell>
          <cell r="T1248" t="str">
            <v>MSCI World (EUR) NR</v>
          </cell>
          <cell r="U1248" t="str">
            <v>MSCI World (NR)</v>
          </cell>
          <cell r="V1248" t="str">
            <v>Official Benchmark</v>
          </cell>
          <cell r="W1248" t="str">
            <v>EUR</v>
          </cell>
          <cell r="X1248" t="str">
            <v>EUR</v>
          </cell>
          <cell r="Y1248">
            <v>44985</v>
          </cell>
          <cell r="Z1248">
            <v>35584</v>
          </cell>
          <cell r="AA1248" t="str">
            <v>February 2023</v>
          </cell>
          <cell r="AB1248">
            <v>1744.4</v>
          </cell>
          <cell r="AD1248">
            <v>1520819310.02</v>
          </cell>
          <cell r="AE1248">
            <v>3155927743.1500001</v>
          </cell>
          <cell r="AF1248" t="str">
            <v>3155927743.15</v>
          </cell>
        </row>
        <row r="1249">
          <cell r="F1249" t="str">
            <v>LU0823421846</v>
          </cell>
          <cell r="G1249" t="str">
            <v>23701</v>
          </cell>
          <cell r="H1249" t="str">
            <v>139074</v>
          </cell>
          <cell r="J1249" t="str">
            <v>Share</v>
          </cell>
          <cell r="K1249" t="str">
            <v>PEWOTEC</v>
          </cell>
          <cell r="L1249" t="str">
            <v>BNP Paribas Funds Disruptive Technology</v>
          </cell>
          <cell r="M1249" t="str">
            <v>Classic share Distri</v>
          </cell>
          <cell r="N1249" t="str">
            <v>D</v>
          </cell>
          <cell r="O1249">
            <v>1.9895273272999999E-2</v>
          </cell>
          <cell r="P1249" t="str">
            <v>N</v>
          </cell>
          <cell r="Q1249" t="str">
            <v>126607</v>
          </cell>
          <cell r="R1249" t="str">
            <v>90146</v>
          </cell>
          <cell r="T1249" t="str">
            <v>MSCI World (EUR) NR</v>
          </cell>
          <cell r="U1249" t="str">
            <v>MSCI World (NR)</v>
          </cell>
          <cell r="V1249" t="str">
            <v>Official Benchmark</v>
          </cell>
          <cell r="W1249" t="str">
            <v>EUR</v>
          </cell>
          <cell r="X1249" t="str">
            <v>EUR</v>
          </cell>
          <cell r="Y1249">
            <v>44985</v>
          </cell>
          <cell r="Z1249">
            <v>35584</v>
          </cell>
          <cell r="AA1249" t="str">
            <v>February 2023</v>
          </cell>
          <cell r="AB1249">
            <v>1335.86</v>
          </cell>
          <cell r="AD1249">
            <v>148323543.56</v>
          </cell>
          <cell r="AE1249">
            <v>3155927743.1500001</v>
          </cell>
          <cell r="AF1249" t="str">
            <v>3155927743.15</v>
          </cell>
        </row>
        <row r="1250">
          <cell r="F1250" t="str">
            <v>LU0823422067</v>
          </cell>
          <cell r="G1250" t="str">
            <v>23704</v>
          </cell>
          <cell r="H1250" t="str">
            <v>139074</v>
          </cell>
          <cell r="J1250" t="str">
            <v>Share</v>
          </cell>
          <cell r="K1250" t="str">
            <v>PEWOTEC</v>
          </cell>
          <cell r="L1250" t="str">
            <v>BNP Paribas Funds Disruptive Technology</v>
          </cell>
          <cell r="M1250" t="str">
            <v>I share</v>
          </cell>
          <cell r="N1250" t="str">
            <v>C</v>
          </cell>
          <cell r="O1250">
            <v>9.6393751469999994E-3</v>
          </cell>
          <cell r="P1250" t="str">
            <v>N</v>
          </cell>
          <cell r="Q1250" t="str">
            <v>126607</v>
          </cell>
          <cell r="R1250" t="str">
            <v>90146</v>
          </cell>
          <cell r="T1250" t="str">
            <v>MSCI World (EUR) NR</v>
          </cell>
          <cell r="U1250" t="str">
            <v>MSCI World (NR)</v>
          </cell>
          <cell r="V1250" t="str">
            <v>Official Benchmark</v>
          </cell>
          <cell r="W1250" t="str">
            <v>EUR</v>
          </cell>
          <cell r="X1250" t="str">
            <v>EUR</v>
          </cell>
          <cell r="Y1250">
            <v>44985</v>
          </cell>
          <cell r="Z1250">
            <v>39507</v>
          </cell>
          <cell r="AA1250" t="str">
            <v>February 2023</v>
          </cell>
          <cell r="AB1250">
            <v>2038.3</v>
          </cell>
          <cell r="AD1250">
            <v>377835772.60000002</v>
          </cell>
          <cell r="AE1250">
            <v>3155927743.1500001</v>
          </cell>
          <cell r="AF1250" t="str">
            <v>3155927743.15</v>
          </cell>
        </row>
        <row r="1251">
          <cell r="F1251" t="str">
            <v>LU0823422141</v>
          </cell>
          <cell r="G1251" t="str">
            <v>23705</v>
          </cell>
          <cell r="H1251" t="str">
            <v>139074</v>
          </cell>
          <cell r="J1251" t="str">
            <v>Share</v>
          </cell>
          <cell r="K1251" t="str">
            <v>PEWOTEC</v>
          </cell>
          <cell r="L1251" t="str">
            <v>BNP Paribas Funds Disruptive Technology</v>
          </cell>
          <cell r="M1251" t="str">
            <v>Type N</v>
          </cell>
          <cell r="N1251" t="str">
            <v>C</v>
          </cell>
          <cell r="O1251">
            <v>2.75880029069E-2</v>
          </cell>
          <cell r="P1251" t="str">
            <v>N</v>
          </cell>
          <cell r="Q1251" t="str">
            <v>126607</v>
          </cell>
          <cell r="R1251" t="str">
            <v>90146</v>
          </cell>
          <cell r="T1251" t="str">
            <v>MSCI World (EUR) NR</v>
          </cell>
          <cell r="U1251" t="str">
            <v>MSCI World (NR)</v>
          </cell>
          <cell r="V1251" t="str">
            <v>Official Benchmark</v>
          </cell>
          <cell r="W1251" t="str">
            <v>EUR</v>
          </cell>
          <cell r="X1251" t="str">
            <v>EUR</v>
          </cell>
          <cell r="Y1251">
            <v>44985</v>
          </cell>
          <cell r="Z1251">
            <v>39766</v>
          </cell>
          <cell r="AA1251" t="str">
            <v>February 2023</v>
          </cell>
          <cell r="AB1251">
            <v>770.31</v>
          </cell>
          <cell r="AD1251">
            <v>70942564.840000004</v>
          </cell>
          <cell r="AE1251">
            <v>3155927743.1500001</v>
          </cell>
          <cell r="AF1251" t="str">
            <v>3155927743.15</v>
          </cell>
        </row>
        <row r="1252">
          <cell r="F1252" t="str">
            <v>LU0823422497</v>
          </cell>
          <cell r="G1252" t="str">
            <v>23706</v>
          </cell>
          <cell r="H1252" t="str">
            <v>139074</v>
          </cell>
          <cell r="J1252" t="str">
            <v>Share</v>
          </cell>
          <cell r="K1252" t="str">
            <v>PEWOTEC</v>
          </cell>
          <cell r="L1252" t="str">
            <v>BNP Paribas Funds Disruptive Technology</v>
          </cell>
          <cell r="M1252" t="str">
            <v>Privilege share</v>
          </cell>
          <cell r="N1252" t="str">
            <v>C</v>
          </cell>
          <cell r="O1252">
            <v>1.0742897058E-2</v>
          </cell>
          <cell r="P1252" t="str">
            <v>N</v>
          </cell>
          <cell r="Q1252" t="str">
            <v>126607</v>
          </cell>
          <cell r="R1252" t="str">
            <v>90146</v>
          </cell>
          <cell r="T1252" t="str">
            <v>MSCI World (EUR) NR</v>
          </cell>
          <cell r="U1252" t="str">
            <v>MSCI World (NR)</v>
          </cell>
          <cell r="V1252" t="str">
            <v>Official Benchmark</v>
          </cell>
          <cell r="W1252" t="str">
            <v>EUR</v>
          </cell>
          <cell r="X1252" t="str">
            <v>EUR</v>
          </cell>
          <cell r="Y1252">
            <v>44985</v>
          </cell>
          <cell r="Z1252">
            <v>41316</v>
          </cell>
          <cell r="AA1252" t="str">
            <v>February 2023</v>
          </cell>
          <cell r="AB1252">
            <v>564.28</v>
          </cell>
          <cell r="AD1252">
            <v>93997492.709999993</v>
          </cell>
          <cell r="AE1252">
            <v>3155927743.1500001</v>
          </cell>
          <cell r="AF1252" t="str">
            <v>3155927743.15</v>
          </cell>
        </row>
        <row r="1253">
          <cell r="F1253" t="str">
            <v>LU0823422653</v>
          </cell>
          <cell r="G1253" t="str">
            <v>23707</v>
          </cell>
          <cell r="H1253" t="str">
            <v>139074</v>
          </cell>
          <cell r="J1253" t="str">
            <v>Share</v>
          </cell>
          <cell r="K1253" t="str">
            <v>PEWOTEC</v>
          </cell>
          <cell r="L1253" t="str">
            <v>BNP Paribas Funds Disruptive Technology</v>
          </cell>
          <cell r="M1253" t="str">
            <v>Privilege</v>
          </cell>
          <cell r="N1253" t="str">
            <v>D</v>
          </cell>
          <cell r="O1253">
            <v>1.0742897058E-2</v>
          </cell>
          <cell r="P1253" t="str">
            <v>N</v>
          </cell>
          <cell r="Q1253" t="str">
            <v>126607</v>
          </cell>
          <cell r="R1253" t="str">
            <v>90146</v>
          </cell>
          <cell r="T1253" t="str">
            <v>MSCI World (EUR) NR</v>
          </cell>
          <cell r="U1253" t="str">
            <v>MSCI World (NR)</v>
          </cell>
          <cell r="V1253" t="str">
            <v>Official Benchmark</v>
          </cell>
          <cell r="W1253" t="str">
            <v>EUR</v>
          </cell>
          <cell r="X1253" t="str">
            <v>EUR</v>
          </cell>
          <cell r="Y1253">
            <v>44985</v>
          </cell>
          <cell r="Z1253">
            <v>41624</v>
          </cell>
          <cell r="AA1253" t="str">
            <v>February 2023</v>
          </cell>
          <cell r="AB1253">
            <v>436.89</v>
          </cell>
          <cell r="AD1253">
            <v>30098099.73</v>
          </cell>
          <cell r="AE1253">
            <v>3155927743.1500001</v>
          </cell>
          <cell r="AF1253" t="str">
            <v>3155927743.15</v>
          </cell>
        </row>
        <row r="1254">
          <cell r="F1254" t="str">
            <v>LU0823422737</v>
          </cell>
          <cell r="G1254" t="str">
            <v>23708</v>
          </cell>
          <cell r="H1254" t="str">
            <v>139074</v>
          </cell>
          <cell r="J1254" t="str">
            <v>Share</v>
          </cell>
          <cell r="K1254" t="str">
            <v>PEWOTEC</v>
          </cell>
          <cell r="L1254" t="str">
            <v>BNP Paribas Funds Disruptive Technology</v>
          </cell>
          <cell r="M1254" t="str">
            <v>Share X</v>
          </cell>
          <cell r="N1254" t="str">
            <v>C</v>
          </cell>
          <cell r="O1254">
            <v>2.0372910013000001E-3</v>
          </cell>
          <cell r="P1254" t="str">
            <v>N</v>
          </cell>
          <cell r="Q1254" t="str">
            <v>126607</v>
          </cell>
          <cell r="R1254" t="str">
            <v>90146</v>
          </cell>
          <cell r="T1254" t="str">
            <v>MSCI World (EUR) NR</v>
          </cell>
          <cell r="U1254" t="str">
            <v>MSCI World (NR)</v>
          </cell>
          <cell r="V1254" t="str">
            <v>Official Benchmark</v>
          </cell>
          <cell r="W1254" t="str">
            <v>EUR</v>
          </cell>
          <cell r="X1254" t="str">
            <v>EUR</v>
          </cell>
          <cell r="Y1254">
            <v>44985</v>
          </cell>
          <cell r="Z1254">
            <v>41628</v>
          </cell>
          <cell r="AA1254" t="str">
            <v>February 2023</v>
          </cell>
          <cell r="AB1254">
            <v>153.5</v>
          </cell>
          <cell r="AD1254">
            <v>6772909.6699999999</v>
          </cell>
          <cell r="AE1254">
            <v>3155927743.1500001</v>
          </cell>
          <cell r="AF1254" t="str">
            <v>3155927743.15</v>
          </cell>
        </row>
        <row r="1255">
          <cell r="F1255" t="str">
            <v>LU0823425839</v>
          </cell>
          <cell r="G1255" t="str">
            <v>23508</v>
          </cell>
          <cell r="H1255" t="str">
            <v>139064</v>
          </cell>
          <cell r="J1255" t="str">
            <v>Share</v>
          </cell>
          <cell r="K1255" t="str">
            <v>PEQCH</v>
          </cell>
          <cell r="L1255" t="str">
            <v>BNP Paribas Funds China Equity</v>
          </cell>
          <cell r="M1255" t="str">
            <v>Classic EUR</v>
          </cell>
          <cell r="N1255" t="str">
            <v>C</v>
          </cell>
          <cell r="O1255">
            <v>2.2448886116600002E-2</v>
          </cell>
          <cell r="P1255" t="str">
            <v>N</v>
          </cell>
          <cell r="Q1255" t="str">
            <v>16089</v>
          </cell>
          <cell r="R1255" t="str">
            <v>90224</v>
          </cell>
          <cell r="T1255" t="str">
            <v>MSCI CHINA 10/40 $ (NR)</v>
          </cell>
          <cell r="U1255" t="str">
            <v>MSCI China 10/40 (NR)</v>
          </cell>
          <cell r="V1255" t="str">
            <v>Official Benchmark</v>
          </cell>
          <cell r="W1255" t="str">
            <v>EUR</v>
          </cell>
          <cell r="X1255" t="str">
            <v>USD</v>
          </cell>
          <cell r="Y1255">
            <v>44985</v>
          </cell>
          <cell r="Z1255">
            <v>40450</v>
          </cell>
          <cell r="AA1255" t="str">
            <v>February 2023</v>
          </cell>
          <cell r="AB1255">
            <v>168.09</v>
          </cell>
          <cell r="AD1255">
            <v>367599709.31</v>
          </cell>
          <cell r="AE1255">
            <v>1271429545.77</v>
          </cell>
          <cell r="AF1255" t="str">
            <v>1198896318.50071</v>
          </cell>
        </row>
        <row r="1256">
          <cell r="F1256" t="str">
            <v>LU0823425912</v>
          </cell>
          <cell r="G1256" t="str">
            <v>23509</v>
          </cell>
          <cell r="H1256" t="str">
            <v>139064</v>
          </cell>
          <cell r="J1256" t="str">
            <v>Share</v>
          </cell>
          <cell r="K1256" t="str">
            <v>PEQCH</v>
          </cell>
          <cell r="L1256" t="str">
            <v>BNP Paribas Funds China Equity</v>
          </cell>
          <cell r="M1256" t="str">
            <v>Classic EUR (Distri)</v>
          </cell>
          <cell r="N1256" t="str">
            <v>D</v>
          </cell>
          <cell r="O1256">
            <v>2.2448886116600002E-2</v>
          </cell>
          <cell r="P1256" t="str">
            <v>N</v>
          </cell>
          <cell r="Q1256" t="str">
            <v>16089</v>
          </cell>
          <cell r="R1256" t="str">
            <v>90224</v>
          </cell>
          <cell r="T1256" t="str">
            <v>MSCI CHINA 10/40 $ (NR)</v>
          </cell>
          <cell r="U1256" t="str">
            <v>MSCI China 10/40 (NR)</v>
          </cell>
          <cell r="V1256" t="str">
            <v>Official Benchmark</v>
          </cell>
          <cell r="W1256" t="str">
            <v>EUR</v>
          </cell>
          <cell r="X1256" t="str">
            <v>USD</v>
          </cell>
          <cell r="Y1256">
            <v>44985</v>
          </cell>
          <cell r="Z1256">
            <v>40450</v>
          </cell>
          <cell r="AA1256" t="str">
            <v>February 2023</v>
          </cell>
          <cell r="AB1256">
            <v>124.89353</v>
          </cell>
          <cell r="AD1256">
            <v>19545611.390000001</v>
          </cell>
          <cell r="AE1256">
            <v>1271429545.77</v>
          </cell>
          <cell r="AF1256" t="str">
            <v>1198896318.50071</v>
          </cell>
        </row>
        <row r="1257">
          <cell r="F1257" t="str">
            <v>LU0823426308</v>
          </cell>
          <cell r="G1257" t="str">
            <v>23506</v>
          </cell>
          <cell r="H1257" t="str">
            <v>139063</v>
          </cell>
          <cell r="J1257" t="str">
            <v>Share</v>
          </cell>
          <cell r="K1257" t="str">
            <v>PEQCH</v>
          </cell>
          <cell r="L1257" t="str">
            <v>BNP Paribas Funds China Equity</v>
          </cell>
          <cell r="M1257" t="str">
            <v>Classic Share</v>
          </cell>
          <cell r="N1257" t="str">
            <v>C</v>
          </cell>
          <cell r="O1257">
            <v>2.2448886116600002E-2</v>
          </cell>
          <cell r="P1257" t="str">
            <v>N</v>
          </cell>
          <cell r="Q1257" t="str">
            <v>126621</v>
          </cell>
          <cell r="R1257" t="str">
            <v>90224</v>
          </cell>
          <cell r="T1257" t="str">
            <v>MSCI CHINA 10/40 $ (NR)</v>
          </cell>
          <cell r="U1257" t="str">
            <v>MSCI China 10/40 (NR)</v>
          </cell>
          <cell r="V1257" t="str">
            <v>Official Benchmark</v>
          </cell>
          <cell r="W1257" t="str">
            <v>USD</v>
          </cell>
          <cell r="X1257" t="str">
            <v>USD</v>
          </cell>
          <cell r="Y1257">
            <v>44985</v>
          </cell>
          <cell r="Z1257">
            <v>35612</v>
          </cell>
          <cell r="AA1257" t="str">
            <v>February 2023</v>
          </cell>
          <cell r="AB1257">
            <v>421.92</v>
          </cell>
          <cell r="AD1257">
            <v>139294919.88999999</v>
          </cell>
          <cell r="AE1257">
            <v>1271429545.77</v>
          </cell>
          <cell r="AF1257" t="str">
            <v>1198896318.50071</v>
          </cell>
        </row>
        <row r="1258">
          <cell r="F1258" t="str">
            <v>LU0823426480</v>
          </cell>
          <cell r="G1258" t="str">
            <v>23507</v>
          </cell>
          <cell r="H1258" t="str">
            <v>139063</v>
          </cell>
          <cell r="J1258" t="str">
            <v>Share</v>
          </cell>
          <cell r="K1258" t="str">
            <v>PEQCH</v>
          </cell>
          <cell r="L1258" t="str">
            <v>BNP Paribas Funds China Equity</v>
          </cell>
          <cell r="M1258" t="str">
            <v>Classic share Distri</v>
          </cell>
          <cell r="N1258" t="str">
            <v>D</v>
          </cell>
          <cell r="O1258">
            <v>2.2448886116600002E-2</v>
          </cell>
          <cell r="P1258" t="str">
            <v>N</v>
          </cell>
          <cell r="Q1258" t="str">
            <v>126621</v>
          </cell>
          <cell r="R1258" t="str">
            <v>90224</v>
          </cell>
          <cell r="T1258" t="str">
            <v>MSCI CHINA 10/40 $ (NR)</v>
          </cell>
          <cell r="U1258" t="str">
            <v>MSCI China 10/40 (NR)</v>
          </cell>
          <cell r="V1258" t="str">
            <v>Official Benchmark</v>
          </cell>
          <cell r="W1258" t="str">
            <v>USD</v>
          </cell>
          <cell r="X1258" t="str">
            <v>USD</v>
          </cell>
          <cell r="Y1258">
            <v>44985</v>
          </cell>
          <cell r="Z1258">
            <v>35612</v>
          </cell>
          <cell r="AA1258" t="str">
            <v>February 2023</v>
          </cell>
          <cell r="AB1258">
            <v>237.16</v>
          </cell>
          <cell r="AD1258">
            <v>8624224.0899999999</v>
          </cell>
          <cell r="AE1258">
            <v>1271429545.77</v>
          </cell>
          <cell r="AF1258" t="str">
            <v>1198896318.50071</v>
          </cell>
        </row>
        <row r="1259">
          <cell r="F1259" t="str">
            <v>LU0823426647</v>
          </cell>
          <cell r="G1259" t="str">
            <v>23510</v>
          </cell>
          <cell r="H1259" t="str">
            <v>139063</v>
          </cell>
          <cell r="J1259" t="str">
            <v>Share</v>
          </cell>
          <cell r="K1259" t="str">
            <v>PEQCH</v>
          </cell>
          <cell r="L1259" t="str">
            <v>BNP Paribas Funds China Equity</v>
          </cell>
          <cell r="M1259" t="str">
            <v>I share</v>
          </cell>
          <cell r="N1259" t="str">
            <v>C</v>
          </cell>
          <cell r="O1259">
            <v>1.11410625037E-2</v>
          </cell>
          <cell r="P1259" t="str">
            <v>N</v>
          </cell>
          <cell r="Q1259" t="str">
            <v>126621</v>
          </cell>
          <cell r="R1259" t="str">
            <v>90224</v>
          </cell>
          <cell r="T1259" t="str">
            <v>MSCI CHINA 10/40 $ (NR)</v>
          </cell>
          <cell r="U1259" t="str">
            <v>MSCI China 10/40 (NR)</v>
          </cell>
          <cell r="V1259" t="str">
            <v>Official Benchmark</v>
          </cell>
          <cell r="W1259" t="str">
            <v>USD</v>
          </cell>
          <cell r="X1259" t="str">
            <v>USD</v>
          </cell>
          <cell r="Y1259">
            <v>44985</v>
          </cell>
          <cell r="Z1259">
            <v>39401</v>
          </cell>
          <cell r="AA1259" t="str">
            <v>February 2023</v>
          </cell>
          <cell r="AB1259">
            <v>498.86</v>
          </cell>
          <cell r="AD1259">
            <v>436753819.92000002</v>
          </cell>
          <cell r="AE1259">
            <v>1271429545.77</v>
          </cell>
          <cell r="AF1259" t="str">
            <v>1198896318.50071</v>
          </cell>
        </row>
        <row r="1260">
          <cell r="F1260" t="str">
            <v>LU0823426720</v>
          </cell>
          <cell r="G1260" t="str">
            <v>23511</v>
          </cell>
          <cell r="H1260" t="str">
            <v>139063</v>
          </cell>
          <cell r="J1260" t="str">
            <v>Share</v>
          </cell>
          <cell r="K1260" t="str">
            <v>PEQCH</v>
          </cell>
          <cell r="L1260" t="str">
            <v>BNP Paribas Funds China Equity</v>
          </cell>
          <cell r="M1260" t="str">
            <v>Type N</v>
          </cell>
          <cell r="N1260" t="str">
            <v>C</v>
          </cell>
          <cell r="O1260">
            <v>3.0195717132200001E-2</v>
          </cell>
          <cell r="P1260" t="str">
            <v>N</v>
          </cell>
          <cell r="Q1260" t="str">
            <v>126621</v>
          </cell>
          <cell r="R1260" t="str">
            <v>90224</v>
          </cell>
          <cell r="T1260" t="str">
            <v>MSCI CHINA 10/40 $ (NR)</v>
          </cell>
          <cell r="U1260" t="str">
            <v>MSCI China 10/40 (NR)</v>
          </cell>
          <cell r="V1260" t="str">
            <v>Official Benchmark</v>
          </cell>
          <cell r="W1260" t="str">
            <v>USD</v>
          </cell>
          <cell r="X1260" t="str">
            <v>USD</v>
          </cell>
          <cell r="Y1260">
            <v>44985</v>
          </cell>
          <cell r="Z1260">
            <v>38840</v>
          </cell>
          <cell r="AA1260" t="str">
            <v>February 2023</v>
          </cell>
          <cell r="AB1260">
            <v>373.01</v>
          </cell>
          <cell r="AD1260">
            <v>22012945.199999999</v>
          </cell>
          <cell r="AE1260">
            <v>1271429545.77</v>
          </cell>
          <cell r="AF1260" t="str">
            <v>1198896318.50071</v>
          </cell>
        </row>
        <row r="1261">
          <cell r="F1261" t="str">
            <v>LU0823426993</v>
          </cell>
          <cell r="G1261" t="str">
            <v>23512</v>
          </cell>
          <cell r="H1261" t="str">
            <v>139063</v>
          </cell>
          <cell r="J1261" t="str">
            <v>Share</v>
          </cell>
          <cell r="K1261" t="str">
            <v>PEQCH</v>
          </cell>
          <cell r="L1261" t="str">
            <v>BNP Paribas Funds China Equity</v>
          </cell>
          <cell r="M1261" t="str">
            <v>Privilege share</v>
          </cell>
          <cell r="N1261" t="str">
            <v>C</v>
          </cell>
          <cell r="O1261">
            <v>1.22499173075E-2</v>
          </cell>
          <cell r="P1261" t="str">
            <v>N</v>
          </cell>
          <cell r="Q1261" t="str">
            <v>126621</v>
          </cell>
          <cell r="R1261" t="str">
            <v>90224</v>
          </cell>
          <cell r="T1261" t="str">
            <v>MSCI CHINA 10/40 $ (NR)</v>
          </cell>
          <cell r="U1261" t="str">
            <v>MSCI China 10/40 (NR)</v>
          </cell>
          <cell r="V1261" t="str">
            <v>Official Benchmark</v>
          </cell>
          <cell r="W1261" t="str">
            <v>USD</v>
          </cell>
          <cell r="X1261" t="str">
            <v>USD</v>
          </cell>
          <cell r="Y1261">
            <v>44985</v>
          </cell>
          <cell r="Z1261">
            <v>40739</v>
          </cell>
          <cell r="AA1261" t="str">
            <v>February 2023</v>
          </cell>
          <cell r="AB1261">
            <v>144.57</v>
          </cell>
          <cell r="AD1261">
            <v>91453041.590000004</v>
          </cell>
          <cell r="AE1261">
            <v>1271429545.77</v>
          </cell>
          <cell r="AF1261" t="str">
            <v>1198896318.50071</v>
          </cell>
        </row>
        <row r="1262">
          <cell r="F1262" t="str">
            <v>LU0823427025</v>
          </cell>
          <cell r="G1262" t="str">
            <v>23513</v>
          </cell>
          <cell r="H1262" t="str">
            <v>139063</v>
          </cell>
          <cell r="J1262" t="str">
            <v>Share</v>
          </cell>
          <cell r="K1262" t="str">
            <v>PEQCH</v>
          </cell>
          <cell r="L1262" t="str">
            <v>BNP Paribas Funds China Equity</v>
          </cell>
          <cell r="M1262" t="str">
            <v>Privilege</v>
          </cell>
          <cell r="N1262" t="str">
            <v>D</v>
          </cell>
          <cell r="O1262">
            <v>1.22499173075E-2</v>
          </cell>
          <cell r="P1262" t="str">
            <v>N</v>
          </cell>
          <cell r="Q1262" t="str">
            <v>126621</v>
          </cell>
          <cell r="R1262" t="str">
            <v>90224</v>
          </cell>
          <cell r="T1262" t="str">
            <v>MSCI CHINA 10/40 $ (NR)</v>
          </cell>
          <cell r="U1262" t="str">
            <v>MSCI China 10/40 (NR)</v>
          </cell>
          <cell r="V1262" t="str">
            <v>Official Benchmark</v>
          </cell>
          <cell r="W1262" t="str">
            <v>USD</v>
          </cell>
          <cell r="X1262" t="str">
            <v>USD</v>
          </cell>
          <cell r="Y1262">
            <v>44985</v>
          </cell>
          <cell r="Z1262">
            <v>41415</v>
          </cell>
          <cell r="AA1262" t="str">
            <v>February 2023</v>
          </cell>
          <cell r="AB1262">
            <v>114.21</v>
          </cell>
          <cell r="AD1262">
            <v>185938.37</v>
          </cell>
          <cell r="AE1262">
            <v>1271429545.77</v>
          </cell>
          <cell r="AF1262" t="str">
            <v>1198896318.50071</v>
          </cell>
        </row>
        <row r="1263">
          <cell r="F1263" t="str">
            <v>LU0823427298</v>
          </cell>
          <cell r="G1263" t="str">
            <v>23514</v>
          </cell>
          <cell r="H1263" t="str">
            <v>139063</v>
          </cell>
          <cell r="J1263" t="str">
            <v>Share</v>
          </cell>
          <cell r="K1263" t="str">
            <v>PEQCH</v>
          </cell>
          <cell r="L1263" t="str">
            <v>BNP Paribas Funds China Equity</v>
          </cell>
          <cell r="M1263" t="str">
            <v>Share X</v>
          </cell>
          <cell r="N1263" t="str">
            <v>C</v>
          </cell>
          <cell r="O1263">
            <v>2.0631312652000001E-3</v>
          </cell>
          <cell r="P1263" t="str">
            <v>N</v>
          </cell>
          <cell r="Q1263" t="str">
            <v>126621</v>
          </cell>
          <cell r="R1263" t="str">
            <v>90224</v>
          </cell>
          <cell r="T1263" t="str">
            <v>MSCI CHINA 10/40 $ (NR)</v>
          </cell>
          <cell r="U1263" t="str">
            <v>MSCI China 10/40 (NR)</v>
          </cell>
          <cell r="V1263" t="str">
            <v>Official Benchmark</v>
          </cell>
          <cell r="W1263" t="str">
            <v>USD</v>
          </cell>
          <cell r="X1263" t="str">
            <v>USD</v>
          </cell>
          <cell r="Y1263">
            <v>44985</v>
          </cell>
          <cell r="Z1263">
            <v>40742</v>
          </cell>
          <cell r="AA1263" t="str">
            <v>February 2023</v>
          </cell>
          <cell r="AB1263">
            <v>70.14</v>
          </cell>
          <cell r="AD1263">
            <v>43569773.990000002</v>
          </cell>
          <cell r="AE1263">
            <v>1271429545.77</v>
          </cell>
          <cell r="AF1263" t="str">
            <v>1198896318.50071</v>
          </cell>
        </row>
        <row r="1264">
          <cell r="F1264" t="str">
            <v>LU0823428346</v>
          </cell>
          <cell r="G1264" t="str">
            <v>23573</v>
          </cell>
          <cell r="H1264" t="str">
            <v>139091</v>
          </cell>
          <cell r="J1264" t="str">
            <v>Share</v>
          </cell>
          <cell r="K1264" t="str">
            <v>PEINDIA</v>
          </cell>
          <cell r="L1264" t="str">
            <v>BNP Paribas Funds India Equity EUR</v>
          </cell>
          <cell r="M1264" t="str">
            <v>Classic EUR</v>
          </cell>
          <cell r="N1264" t="str">
            <v>C</v>
          </cell>
          <cell r="O1264">
            <v>2.24485613713E-2</v>
          </cell>
          <cell r="P1264" t="str">
            <v>N</v>
          </cell>
          <cell r="Q1264" t="str">
            <v>173542</v>
          </cell>
          <cell r="R1264" t="str">
            <v>186624</v>
          </cell>
          <cell r="T1264" t="str">
            <v>MSCI India 10/40 Net Return Index</v>
          </cell>
          <cell r="U1264" t="str">
            <v>MSCI India (USD) NR</v>
          </cell>
          <cell r="V1264" t="str">
            <v>Official Benchmark</v>
          </cell>
          <cell r="W1264" t="str">
            <v>EUR</v>
          </cell>
          <cell r="X1264" t="str">
            <v>USD</v>
          </cell>
          <cell r="Y1264">
            <v>44985</v>
          </cell>
          <cell r="Z1264">
            <v>40451</v>
          </cell>
          <cell r="AA1264" t="str">
            <v>February 2023</v>
          </cell>
          <cell r="AB1264">
            <v>175.93</v>
          </cell>
          <cell r="AD1264">
            <v>22423758.350000001</v>
          </cell>
          <cell r="AE1264">
            <v>212034425.63999999</v>
          </cell>
          <cell r="AF1264" t="str">
            <v>199938166.562942</v>
          </cell>
        </row>
        <row r="1265">
          <cell r="F1265" t="str">
            <v>LU0823428429</v>
          </cell>
          <cell r="G1265" t="str">
            <v>23574</v>
          </cell>
          <cell r="H1265" t="str">
            <v>139091</v>
          </cell>
          <cell r="J1265" t="str">
            <v>Share</v>
          </cell>
          <cell r="K1265" t="str">
            <v>PEINDIA</v>
          </cell>
          <cell r="L1265" t="str">
            <v>BNP Paribas Funds India Equity EUR</v>
          </cell>
          <cell r="M1265" t="str">
            <v>Classic EUR (Distri)</v>
          </cell>
          <cell r="N1265" t="str">
            <v>D</v>
          </cell>
          <cell r="O1265">
            <v>2.24485613713E-2</v>
          </cell>
          <cell r="P1265" t="str">
            <v>N</v>
          </cell>
          <cell r="Q1265" t="str">
            <v>173542</v>
          </cell>
          <cell r="R1265" t="str">
            <v>186624</v>
          </cell>
          <cell r="T1265" t="str">
            <v>MSCI India 10/40 Net Return Index</v>
          </cell>
          <cell r="U1265" t="str">
            <v>MSCI India (USD) NR</v>
          </cell>
          <cell r="V1265" t="str">
            <v>Official Benchmark</v>
          </cell>
          <cell r="W1265" t="str">
            <v>EUR</v>
          </cell>
          <cell r="X1265" t="str">
            <v>USD</v>
          </cell>
          <cell r="Y1265">
            <v>44985</v>
          </cell>
          <cell r="Z1265">
            <v>41415</v>
          </cell>
          <cell r="AA1265" t="str">
            <v>February 2023</v>
          </cell>
          <cell r="AB1265">
            <v>123.41597</v>
          </cell>
          <cell r="AD1265">
            <v>3576561.33</v>
          </cell>
          <cell r="AE1265">
            <v>212034425.63999999</v>
          </cell>
          <cell r="AF1265" t="str">
            <v>199938166.562942</v>
          </cell>
        </row>
        <row r="1266">
          <cell r="F1266" t="str">
            <v>LU0823428932</v>
          </cell>
          <cell r="G1266" t="str">
            <v>23571</v>
          </cell>
          <cell r="H1266" t="str">
            <v>139090</v>
          </cell>
          <cell r="J1266" t="str">
            <v>Share</v>
          </cell>
          <cell r="K1266" t="str">
            <v>PEINDIA</v>
          </cell>
          <cell r="L1266" t="str">
            <v>BNP Paribas Funds India Equity</v>
          </cell>
          <cell r="M1266" t="str">
            <v>Classic Share</v>
          </cell>
          <cell r="N1266" t="str">
            <v>C</v>
          </cell>
          <cell r="O1266">
            <v>2.24485613713E-2</v>
          </cell>
          <cell r="P1266" t="str">
            <v>N</v>
          </cell>
          <cell r="Q1266" t="str">
            <v>126555</v>
          </cell>
          <cell r="R1266" t="str">
            <v>186624</v>
          </cell>
          <cell r="T1266" t="str">
            <v>MSCI India (USD) NR</v>
          </cell>
          <cell r="U1266" t="str">
            <v>MSCI India (USD) NR</v>
          </cell>
          <cell r="V1266" t="str">
            <v>Official Benchmark</v>
          </cell>
          <cell r="W1266" t="str">
            <v>USD</v>
          </cell>
          <cell r="X1266" t="str">
            <v>USD</v>
          </cell>
          <cell r="Y1266">
            <v>44985</v>
          </cell>
          <cell r="Z1266">
            <v>38562</v>
          </cell>
          <cell r="AA1266" t="str">
            <v>February 2023</v>
          </cell>
          <cell r="AB1266">
            <v>157.65</v>
          </cell>
          <cell r="AD1266">
            <v>55372716.280000001</v>
          </cell>
          <cell r="AE1266">
            <v>212034425.63999999</v>
          </cell>
          <cell r="AF1266" t="str">
            <v>199938166.562942</v>
          </cell>
        </row>
        <row r="1267">
          <cell r="F1267" t="str">
            <v>LU0823429153</v>
          </cell>
          <cell r="G1267" t="str">
            <v>23572</v>
          </cell>
          <cell r="H1267" t="str">
            <v>139090</v>
          </cell>
          <cell r="J1267" t="str">
            <v>Share</v>
          </cell>
          <cell r="K1267" t="str">
            <v>PEINDIA</v>
          </cell>
          <cell r="L1267" t="str">
            <v>BNP Paribas Funds India Equity</v>
          </cell>
          <cell r="M1267" t="str">
            <v>Classic share Distri</v>
          </cell>
          <cell r="N1267" t="str">
            <v>D</v>
          </cell>
          <cell r="O1267">
            <v>2.24485613713E-2</v>
          </cell>
          <cell r="P1267" t="str">
            <v>N</v>
          </cell>
          <cell r="Q1267" t="str">
            <v>126555</v>
          </cell>
          <cell r="R1267" t="str">
            <v>186624</v>
          </cell>
          <cell r="T1267" t="str">
            <v>MSCI India (USD) NR</v>
          </cell>
          <cell r="U1267" t="str">
            <v>MSCI India (USD) NR</v>
          </cell>
          <cell r="V1267" t="str">
            <v>Official Benchmark</v>
          </cell>
          <cell r="W1267" t="str">
            <v>USD</v>
          </cell>
          <cell r="X1267" t="str">
            <v>USD</v>
          </cell>
          <cell r="Y1267">
            <v>44985</v>
          </cell>
          <cell r="Z1267">
            <v>38562</v>
          </cell>
          <cell r="AA1267" t="str">
            <v>February 2023</v>
          </cell>
          <cell r="AB1267">
            <v>130.69</v>
          </cell>
          <cell r="AD1267">
            <v>5668016.8200000003</v>
          </cell>
          <cell r="AE1267">
            <v>212034425.63999999</v>
          </cell>
          <cell r="AF1267" t="str">
            <v>199938166.562942</v>
          </cell>
        </row>
        <row r="1268">
          <cell r="F1268" t="str">
            <v>LU0823429237</v>
          </cell>
          <cell r="G1268" t="str">
            <v>23575</v>
          </cell>
          <cell r="H1268" t="str">
            <v>139090</v>
          </cell>
          <cell r="J1268" t="str">
            <v>Share</v>
          </cell>
          <cell r="K1268" t="str">
            <v>PEINDIA</v>
          </cell>
          <cell r="L1268" t="str">
            <v>BNP Paribas Funds India Equity</v>
          </cell>
          <cell r="M1268" t="str">
            <v>I share</v>
          </cell>
          <cell r="N1268" t="str">
            <v>C</v>
          </cell>
          <cell r="O1268">
            <v>1.1104753275799999E-2</v>
          </cell>
          <cell r="P1268" t="str">
            <v>N</v>
          </cell>
          <cell r="Q1268" t="str">
            <v>126555</v>
          </cell>
          <cell r="R1268" t="str">
            <v>186624</v>
          </cell>
          <cell r="T1268" t="str">
            <v>MSCI India (USD) NR</v>
          </cell>
          <cell r="U1268" t="str">
            <v>MSCI India (USD) NR</v>
          </cell>
          <cell r="V1268" t="str">
            <v>Official Benchmark</v>
          </cell>
          <cell r="W1268" t="str">
            <v>USD</v>
          </cell>
          <cell r="X1268" t="str">
            <v>USD</v>
          </cell>
          <cell r="Y1268">
            <v>44985</v>
          </cell>
          <cell r="Z1268">
            <v>38716</v>
          </cell>
          <cell r="AA1268" t="str">
            <v>February 2023</v>
          </cell>
          <cell r="AB1268">
            <v>310.63</v>
          </cell>
          <cell r="AD1268">
            <v>102879540.88</v>
          </cell>
          <cell r="AE1268">
            <v>212034425.63999999</v>
          </cell>
          <cell r="AF1268" t="str">
            <v>199938166.562942</v>
          </cell>
        </row>
        <row r="1269">
          <cell r="F1269" t="str">
            <v>LU0823429401</v>
          </cell>
          <cell r="G1269" t="str">
            <v>23576</v>
          </cell>
          <cell r="H1269" t="str">
            <v>139090</v>
          </cell>
          <cell r="J1269" t="str">
            <v>Share</v>
          </cell>
          <cell r="K1269" t="str">
            <v>PEINDIA</v>
          </cell>
          <cell r="L1269" t="str">
            <v>BNP Paribas Funds India Equity</v>
          </cell>
          <cell r="M1269" t="str">
            <v>Type N</v>
          </cell>
          <cell r="N1269" t="str">
            <v>C</v>
          </cell>
          <cell r="O1269">
            <v>3.01636463552E-2</v>
          </cell>
          <cell r="P1269" t="str">
            <v>N</v>
          </cell>
          <cell r="Q1269" t="str">
            <v>126555</v>
          </cell>
          <cell r="R1269" t="str">
            <v>186624</v>
          </cell>
          <cell r="T1269" t="str">
            <v>MSCI India (USD) NR</v>
          </cell>
          <cell r="U1269" t="str">
            <v>MSCI India (USD) NR</v>
          </cell>
          <cell r="V1269" t="str">
            <v>Official Benchmark</v>
          </cell>
          <cell r="W1269" t="str">
            <v>USD</v>
          </cell>
          <cell r="X1269" t="str">
            <v>USD</v>
          </cell>
          <cell r="Y1269">
            <v>44985</v>
          </cell>
          <cell r="Z1269">
            <v>38748</v>
          </cell>
          <cell r="AA1269" t="str">
            <v>February 2023</v>
          </cell>
          <cell r="AB1269">
            <v>53.54</v>
          </cell>
          <cell r="AD1269">
            <v>9340642.3800000008</v>
          </cell>
          <cell r="AE1269">
            <v>212034425.63999999</v>
          </cell>
          <cell r="AF1269" t="str">
            <v>199938166.562942</v>
          </cell>
        </row>
        <row r="1270">
          <cell r="F1270" t="str">
            <v>LU0823429583</v>
          </cell>
          <cell r="G1270" t="str">
            <v>23577</v>
          </cell>
          <cell r="H1270" t="str">
            <v>139090</v>
          </cell>
          <cell r="J1270" t="str">
            <v>Share</v>
          </cell>
          <cell r="K1270" t="str">
            <v>PEINDIA</v>
          </cell>
          <cell r="L1270" t="str">
            <v>BNP Paribas Funds India Equity</v>
          </cell>
          <cell r="M1270" t="str">
            <v>Privilege share</v>
          </cell>
          <cell r="N1270" t="str">
            <v>C</v>
          </cell>
          <cell r="O1270">
            <v>1.21852784526E-2</v>
          </cell>
          <cell r="P1270" t="str">
            <v>N</v>
          </cell>
          <cell r="Q1270" t="str">
            <v>126555</v>
          </cell>
          <cell r="R1270" t="str">
            <v>186624</v>
          </cell>
          <cell r="T1270" t="str">
            <v>MSCI India (USD) NR</v>
          </cell>
          <cell r="U1270" t="str">
            <v>MSCI India (USD) NR</v>
          </cell>
          <cell r="V1270" t="str">
            <v>Official Benchmark</v>
          </cell>
          <cell r="W1270" t="str">
            <v>USD</v>
          </cell>
          <cell r="X1270" t="str">
            <v>USD</v>
          </cell>
          <cell r="Y1270">
            <v>44985</v>
          </cell>
          <cell r="Z1270">
            <v>40739</v>
          </cell>
          <cell r="AA1270" t="str">
            <v>February 2023</v>
          </cell>
          <cell r="AB1270">
            <v>159.22999999999999</v>
          </cell>
          <cell r="AD1270">
            <v>10684686.49</v>
          </cell>
          <cell r="AE1270">
            <v>212034425.63999999</v>
          </cell>
          <cell r="AF1270" t="str">
            <v>199938166.562942</v>
          </cell>
        </row>
        <row r="1271">
          <cell r="F1271" t="str">
            <v>LU0823429666</v>
          </cell>
          <cell r="G1271" t="str">
            <v>23578</v>
          </cell>
          <cell r="H1271" t="str">
            <v>139090</v>
          </cell>
          <cell r="J1271" t="str">
            <v>Share</v>
          </cell>
          <cell r="K1271" t="str">
            <v>PEINDIA</v>
          </cell>
          <cell r="L1271" t="str">
            <v>BNP Paribas Funds India Equity</v>
          </cell>
          <cell r="M1271" t="str">
            <v>Privilege</v>
          </cell>
          <cell r="N1271" t="str">
            <v>D</v>
          </cell>
          <cell r="O1271">
            <v>1.21852784526E-2</v>
          </cell>
          <cell r="P1271" t="str">
            <v>N</v>
          </cell>
          <cell r="Q1271" t="str">
            <v>126555</v>
          </cell>
          <cell r="R1271" t="str">
            <v>186624</v>
          </cell>
          <cell r="T1271" t="str">
            <v>MSCI India (USD) NR</v>
          </cell>
          <cell r="U1271" t="str">
            <v>MSCI India (USD) NR</v>
          </cell>
          <cell r="V1271" t="str">
            <v>Official Benchmark</v>
          </cell>
          <cell r="W1271" t="str">
            <v>USD</v>
          </cell>
          <cell r="X1271" t="str">
            <v>USD</v>
          </cell>
          <cell r="Y1271">
            <v>44985</v>
          </cell>
          <cell r="Z1271">
            <v>41624</v>
          </cell>
          <cell r="AA1271" t="str">
            <v>February 2023</v>
          </cell>
          <cell r="AD1271">
            <v>0</v>
          </cell>
          <cell r="AE1271">
            <v>212034425.63999999</v>
          </cell>
          <cell r="AF1271" t="str">
            <v>199938166.562942</v>
          </cell>
        </row>
        <row r="1272">
          <cell r="F1272" t="str">
            <v>LU0823431050</v>
          </cell>
          <cell r="G1272" t="str">
            <v>24019</v>
          </cell>
          <cell r="H1272" t="str">
            <v>34</v>
          </cell>
          <cell r="J1272" t="str">
            <v>Share</v>
          </cell>
          <cell r="K1272" t="str">
            <v>PVJP</v>
          </cell>
          <cell r="L1272" t="str">
            <v>BNP Paribas Funds Japan Equity</v>
          </cell>
          <cell r="M1272" t="str">
            <v>Privilege</v>
          </cell>
          <cell r="N1272" t="str">
            <v>D</v>
          </cell>
          <cell r="O1272">
            <v>1.07551314636E-2</v>
          </cell>
          <cell r="P1272" t="str">
            <v>N</v>
          </cell>
          <cell r="Q1272" t="str">
            <v>135972</v>
          </cell>
          <cell r="R1272" t="str">
            <v>190857</v>
          </cell>
          <cell r="T1272" t="str">
            <v>TOPIX (RI) &gt; 31/12/12 &gt; NIKKEI 300</v>
          </cell>
          <cell r="U1272" t="str">
            <v>Topix (RI)</v>
          </cell>
          <cell r="V1272" t="str">
            <v>Official Benchmark</v>
          </cell>
          <cell r="W1272" t="str">
            <v>JPY</v>
          </cell>
          <cell r="X1272" t="str">
            <v>JPY</v>
          </cell>
          <cell r="Y1272">
            <v>44985</v>
          </cell>
          <cell r="Z1272">
            <v>41341</v>
          </cell>
          <cell r="AA1272" t="str">
            <v>February 2023</v>
          </cell>
          <cell r="AB1272">
            <v>17852</v>
          </cell>
          <cell r="AD1272">
            <v>107395914.90000001</v>
          </cell>
          <cell r="AE1272">
            <v>22561572207.200001</v>
          </cell>
          <cell r="AF1272" t="str">
            <v>156182997.146726</v>
          </cell>
        </row>
        <row r="1273">
          <cell r="F1273" t="str">
            <v>LU0823433189</v>
          </cell>
          <cell r="G1273" t="str">
            <v>23612</v>
          </cell>
          <cell r="H1273" t="str">
            <v>139097</v>
          </cell>
          <cell r="J1273" t="str">
            <v>Share</v>
          </cell>
          <cell r="K1273" t="str">
            <v>PETURK</v>
          </cell>
          <cell r="L1273" t="str">
            <v>BNP Paribas Funds Turkey Equity</v>
          </cell>
          <cell r="M1273" t="str">
            <v>Classic USD</v>
          </cell>
          <cell r="N1273" t="str">
            <v>C</v>
          </cell>
          <cell r="O1273">
            <v>2.2448676627200001E-2</v>
          </cell>
          <cell r="P1273" t="str">
            <v>N</v>
          </cell>
          <cell r="Q1273" t="str">
            <v>20343</v>
          </cell>
          <cell r="R1273" t="str">
            <v>184319</v>
          </cell>
          <cell r="T1273" t="str">
            <v>MSCI IMI Turkey 10/40 $ (NR)</v>
          </cell>
          <cell r="U1273" t="str">
            <v>MSCI Turkey IMI 10/40 (NR)</v>
          </cell>
          <cell r="V1273" t="str">
            <v>Official Benchmark</v>
          </cell>
          <cell r="W1273" t="str">
            <v>USD</v>
          </cell>
          <cell r="X1273" t="str">
            <v>EUR</v>
          </cell>
          <cell r="Y1273">
            <v>44985</v>
          </cell>
          <cell r="Z1273">
            <v>40526</v>
          </cell>
          <cell r="AA1273" t="str">
            <v>February 2023</v>
          </cell>
          <cell r="AB1273">
            <v>63.13</v>
          </cell>
          <cell r="AD1273">
            <v>639998.43000000005</v>
          </cell>
          <cell r="AE1273">
            <v>34134211.509999998</v>
          </cell>
          <cell r="AF1273" t="str">
            <v>34134211.51</v>
          </cell>
        </row>
        <row r="1274">
          <cell r="F1274" t="str">
            <v>LU0823433429</v>
          </cell>
          <cell r="G1274" t="str">
            <v>23611</v>
          </cell>
          <cell r="H1274" t="str">
            <v>139096</v>
          </cell>
          <cell r="J1274" t="str">
            <v>Share</v>
          </cell>
          <cell r="K1274" t="str">
            <v>PETURK</v>
          </cell>
          <cell r="L1274" t="str">
            <v>BNP Paribas Funds Turkey Equity</v>
          </cell>
          <cell r="M1274" t="str">
            <v>Classic share Distri</v>
          </cell>
          <cell r="N1274" t="str">
            <v>D</v>
          </cell>
          <cell r="O1274">
            <v>2.2448676627200001E-2</v>
          </cell>
          <cell r="P1274" t="str">
            <v>N</v>
          </cell>
          <cell r="Q1274" t="str">
            <v>126487</v>
          </cell>
          <cell r="R1274" t="str">
            <v>184319</v>
          </cell>
          <cell r="T1274" t="str">
            <v>MSCI IMI Turkey 10/40 Net Return Index</v>
          </cell>
          <cell r="U1274" t="str">
            <v>MSCI Turkey IMI 10/40 (NR)</v>
          </cell>
          <cell r="V1274" t="str">
            <v>Official Benchmark</v>
          </cell>
          <cell r="W1274" t="str">
            <v>EUR</v>
          </cell>
          <cell r="X1274" t="str">
            <v>EUR</v>
          </cell>
          <cell r="Y1274">
            <v>44985</v>
          </cell>
          <cell r="Z1274">
            <v>38467</v>
          </cell>
          <cell r="AA1274" t="str">
            <v>February 2023</v>
          </cell>
          <cell r="AB1274">
            <v>124.81</v>
          </cell>
          <cell r="AD1274">
            <v>2651127.7400000002</v>
          </cell>
          <cell r="AE1274">
            <v>34134211.509999998</v>
          </cell>
          <cell r="AF1274" t="str">
            <v>34134211.51</v>
          </cell>
        </row>
        <row r="1275">
          <cell r="F1275" t="str">
            <v>LU0823433775</v>
          </cell>
          <cell r="G1275" t="str">
            <v>23614</v>
          </cell>
          <cell r="H1275" t="str">
            <v>139096</v>
          </cell>
          <cell r="J1275" t="str">
            <v>Share</v>
          </cell>
          <cell r="K1275" t="str">
            <v>PETURK</v>
          </cell>
          <cell r="L1275" t="str">
            <v>BNP Paribas Funds Turkey Equity</v>
          </cell>
          <cell r="M1275" t="str">
            <v>I share</v>
          </cell>
          <cell r="N1275" t="str">
            <v>C</v>
          </cell>
          <cell r="O1275">
            <v>1.12266277749E-2</v>
          </cell>
          <cell r="P1275" t="str">
            <v>N</v>
          </cell>
          <cell r="Q1275" t="str">
            <v>126487</v>
          </cell>
          <cell r="R1275" t="str">
            <v>184319</v>
          </cell>
          <cell r="T1275" t="str">
            <v>MSCI IMI Turkey 10/40 Net Return Index</v>
          </cell>
          <cell r="U1275" t="str">
            <v>MSCI Turkey IMI 10/40 (NR)</v>
          </cell>
          <cell r="V1275" t="str">
            <v>Official Benchmark</v>
          </cell>
          <cell r="W1275" t="str">
            <v>EUR</v>
          </cell>
          <cell r="X1275" t="str">
            <v>EUR</v>
          </cell>
          <cell r="Y1275">
            <v>44985</v>
          </cell>
          <cell r="Z1275">
            <v>38420</v>
          </cell>
          <cell r="AA1275" t="str">
            <v>February 2023</v>
          </cell>
          <cell r="AB1275">
            <v>209.89</v>
          </cell>
          <cell r="AD1275">
            <v>5441570.75</v>
          </cell>
          <cell r="AE1275">
            <v>34134211.509999998</v>
          </cell>
          <cell r="AF1275" t="str">
            <v>34134211.51</v>
          </cell>
        </row>
        <row r="1276">
          <cell r="F1276" t="str">
            <v>LU0823433858</v>
          </cell>
          <cell r="G1276" t="str">
            <v>23615</v>
          </cell>
          <cell r="H1276" t="str">
            <v>139096</v>
          </cell>
          <cell r="J1276" t="str">
            <v>Share</v>
          </cell>
          <cell r="K1276" t="str">
            <v>PETURK</v>
          </cell>
          <cell r="L1276" t="str">
            <v>BNP Paribas Funds Turkey Equity</v>
          </cell>
          <cell r="M1276" t="str">
            <v>Type N</v>
          </cell>
          <cell r="N1276" t="str">
            <v>C</v>
          </cell>
          <cell r="O1276">
            <v>2.9981800079E-2</v>
          </cell>
          <cell r="P1276" t="str">
            <v>N</v>
          </cell>
          <cell r="Q1276" t="str">
            <v>126487</v>
          </cell>
          <cell r="R1276" t="str">
            <v>184319</v>
          </cell>
          <cell r="T1276" t="str">
            <v>MSCI IMI Turkey 10/40 Net Return Index</v>
          </cell>
          <cell r="U1276" t="str">
            <v>MSCI Turkey IMI 10/40 (NR)</v>
          </cell>
          <cell r="V1276" t="str">
            <v>Official Benchmark</v>
          </cell>
          <cell r="W1276" t="str">
            <v>EUR</v>
          </cell>
          <cell r="X1276" t="str">
            <v>EUR</v>
          </cell>
          <cell r="Y1276">
            <v>44985</v>
          </cell>
          <cell r="Z1276">
            <v>38818</v>
          </cell>
          <cell r="AA1276" t="str">
            <v>February 2023</v>
          </cell>
          <cell r="AB1276">
            <v>178.03</v>
          </cell>
          <cell r="AD1276">
            <v>2148405.56</v>
          </cell>
          <cell r="AE1276">
            <v>34134211.509999998</v>
          </cell>
          <cell r="AF1276" t="str">
            <v>34134211.51</v>
          </cell>
        </row>
        <row r="1277">
          <cell r="F1277" t="str">
            <v>LU0823433932</v>
          </cell>
          <cell r="G1277" t="str">
            <v>23616</v>
          </cell>
          <cell r="H1277" t="str">
            <v>139096</v>
          </cell>
          <cell r="J1277" t="str">
            <v>Share</v>
          </cell>
          <cell r="K1277" t="str">
            <v>PETURK</v>
          </cell>
          <cell r="L1277" t="str">
            <v>BNP Paribas Funds Turkey Equity</v>
          </cell>
          <cell r="M1277" t="str">
            <v>Privilege share</v>
          </cell>
          <cell r="N1277" t="str">
            <v>C</v>
          </cell>
          <cell r="O1277">
            <v>1.2312650351199999E-2</v>
          </cell>
          <cell r="P1277" t="str">
            <v>N</v>
          </cell>
          <cell r="Q1277" t="str">
            <v>126487</v>
          </cell>
          <cell r="R1277" t="str">
            <v>184319</v>
          </cell>
          <cell r="T1277" t="str">
            <v>MSCI IMI Turkey 10/40 Net Return Index</v>
          </cell>
          <cell r="U1277" t="str">
            <v>MSCI Turkey IMI 10/40 (NR)</v>
          </cell>
          <cell r="V1277" t="str">
            <v>Official Benchmark</v>
          </cell>
          <cell r="W1277" t="str">
            <v>EUR</v>
          </cell>
          <cell r="X1277" t="str">
            <v>EUR</v>
          </cell>
          <cell r="Y1277">
            <v>44985</v>
          </cell>
          <cell r="Z1277">
            <v>40764</v>
          </cell>
          <cell r="AA1277" t="str">
            <v>February 2023</v>
          </cell>
          <cell r="AB1277">
            <v>105.19</v>
          </cell>
          <cell r="AD1277">
            <v>1931721.68</v>
          </cell>
          <cell r="AE1277">
            <v>34134211.509999998</v>
          </cell>
          <cell r="AF1277" t="str">
            <v>34134211.51</v>
          </cell>
        </row>
        <row r="1278">
          <cell r="F1278" t="str">
            <v>LU0823434070</v>
          </cell>
          <cell r="G1278" t="str">
            <v>23617</v>
          </cell>
          <cell r="H1278" t="str">
            <v>139096</v>
          </cell>
          <cell r="J1278" t="str">
            <v>Share</v>
          </cell>
          <cell r="K1278" t="str">
            <v>PETURK</v>
          </cell>
          <cell r="L1278" t="str">
            <v>BNP Paribas Funds Turkey Equity</v>
          </cell>
          <cell r="M1278" t="str">
            <v>Privilege</v>
          </cell>
          <cell r="N1278" t="str">
            <v>D</v>
          </cell>
          <cell r="O1278">
            <v>1.2312650351199999E-2</v>
          </cell>
          <cell r="P1278" t="str">
            <v>N</v>
          </cell>
          <cell r="Q1278" t="str">
            <v>126487</v>
          </cell>
          <cell r="R1278" t="str">
            <v>184319</v>
          </cell>
          <cell r="T1278" t="str">
            <v>MSCI IMI Turkey 10/40 Net Return Index</v>
          </cell>
          <cell r="U1278" t="str">
            <v>MSCI Turkey IMI 10/40 (NR)</v>
          </cell>
          <cell r="V1278" t="str">
            <v>Official Benchmark</v>
          </cell>
          <cell r="W1278" t="str">
            <v>EUR</v>
          </cell>
          <cell r="X1278" t="str">
            <v>EUR</v>
          </cell>
          <cell r="Y1278">
            <v>44985</v>
          </cell>
          <cell r="Z1278">
            <v>41477</v>
          </cell>
          <cell r="AA1278" t="str">
            <v>February 2023</v>
          </cell>
          <cell r="AB1278">
            <v>71.27</v>
          </cell>
          <cell r="AD1278">
            <v>364815.08</v>
          </cell>
          <cell r="AE1278">
            <v>34134211.509999998</v>
          </cell>
          <cell r="AF1278" t="str">
            <v>34134211.51</v>
          </cell>
        </row>
        <row r="1279">
          <cell r="F1279" t="str">
            <v>LU0823434237</v>
          </cell>
          <cell r="G1279" t="str">
            <v>23623</v>
          </cell>
          <cell r="H1279" t="str">
            <v>139060</v>
          </cell>
          <cell r="J1279" t="str">
            <v>Share</v>
          </cell>
          <cell r="K1279" t="str">
            <v>PEUSGRO</v>
          </cell>
          <cell r="L1279" t="str">
            <v>BNP Paribas Funds US Growth</v>
          </cell>
          <cell r="M1279" t="str">
            <v>Classic EUR</v>
          </cell>
          <cell r="N1279" t="str">
            <v>C</v>
          </cell>
          <cell r="O1279">
            <v>1.9895335770300001E-2</v>
          </cell>
          <cell r="P1279" t="str">
            <v>N</v>
          </cell>
          <cell r="Q1279" t="str">
            <v>173545</v>
          </cell>
          <cell r="R1279" t="str">
            <v>186648</v>
          </cell>
          <cell r="T1279" t="str">
            <v>100% RUSSELL 1000 GROWTH (RI)</v>
          </cell>
          <cell r="U1279" t="str">
            <v>Russell 1000 Growth (RI)</v>
          </cell>
          <cell r="V1279" t="str">
            <v>Official Benchmark</v>
          </cell>
          <cell r="W1279" t="str">
            <v>EUR</v>
          </cell>
          <cell r="X1279" t="str">
            <v>USD</v>
          </cell>
          <cell r="Y1279">
            <v>44985</v>
          </cell>
          <cell r="Z1279">
            <v>40450</v>
          </cell>
          <cell r="AA1279" t="str">
            <v>February 2023</v>
          </cell>
          <cell r="AB1279">
            <v>492.61</v>
          </cell>
          <cell r="AD1279">
            <v>296481530.42000002</v>
          </cell>
          <cell r="AE1279">
            <v>1023327668.08</v>
          </cell>
          <cell r="AF1279" t="str">
            <v>964948296.162188</v>
          </cell>
        </row>
        <row r="1280">
          <cell r="F1280" t="str">
            <v>LU0823434310</v>
          </cell>
          <cell r="G1280" t="str">
            <v>23624</v>
          </cell>
          <cell r="H1280" t="str">
            <v>139062</v>
          </cell>
          <cell r="J1280" t="str">
            <v>Share</v>
          </cell>
          <cell r="K1280" t="str">
            <v>PEUSGRO</v>
          </cell>
          <cell r="L1280" t="str">
            <v>BNP Paribas Funds US Growth H CZK</v>
          </cell>
          <cell r="M1280" t="str">
            <v>Hedged CZK</v>
          </cell>
          <cell r="N1280" t="str">
            <v>C</v>
          </cell>
          <cell r="O1280">
            <v>1.9895335770300001E-2</v>
          </cell>
          <cell r="P1280" t="str">
            <v>Y</v>
          </cell>
          <cell r="Q1280" t="str">
            <v>140269</v>
          </cell>
          <cell r="R1280" t="str">
            <v>186648</v>
          </cell>
          <cell r="T1280" t="str">
            <v>100% RUSSEL 1000 H CZK</v>
          </cell>
          <cell r="U1280" t="str">
            <v>Russell 1000 Growth (Hedged in CZK) (RI)</v>
          </cell>
          <cell r="V1280" t="str">
            <v>Official Benchmark</v>
          </cell>
          <cell r="W1280" t="str">
            <v>CZK</v>
          </cell>
          <cell r="X1280" t="str">
            <v>USD</v>
          </cell>
          <cell r="Y1280">
            <v>44985</v>
          </cell>
          <cell r="Z1280">
            <v>41415</v>
          </cell>
          <cell r="AA1280" t="str">
            <v>February 2023</v>
          </cell>
          <cell r="AB1280">
            <v>447.01</v>
          </cell>
          <cell r="AD1280">
            <v>592207476.55999994</v>
          </cell>
          <cell r="AE1280">
            <v>1023327668.08</v>
          </cell>
          <cell r="AF1280" t="str">
            <v>964948296.162188</v>
          </cell>
        </row>
        <row r="1281">
          <cell r="F1281" t="str">
            <v>LU0823434401</v>
          </cell>
          <cell r="G1281" t="str">
            <v>23625</v>
          </cell>
          <cell r="H1281" t="str">
            <v>139061</v>
          </cell>
          <cell r="J1281" t="str">
            <v>Share</v>
          </cell>
          <cell r="K1281" t="str">
            <v>PEUSGRO</v>
          </cell>
          <cell r="L1281" t="str">
            <v>BNP Paribas Funds US Growth</v>
          </cell>
          <cell r="M1281" t="str">
            <v>Hedged EUR</v>
          </cell>
          <cell r="N1281" t="str">
            <v>C</v>
          </cell>
          <cell r="O1281">
            <v>1.9895335770300001E-2</v>
          </cell>
          <cell r="P1281" t="str">
            <v>Y</v>
          </cell>
          <cell r="Q1281" t="str">
            <v>20335</v>
          </cell>
          <cell r="R1281" t="str">
            <v>186648</v>
          </cell>
          <cell r="T1281" t="str">
            <v>100% Russell 1000 Growth (RI)-100%USD Int1M+100%EUR Int1M</v>
          </cell>
          <cell r="U1281" t="str">
            <v>Russell 1000 Growth (RI) EUR Hedged</v>
          </cell>
          <cell r="V1281" t="str">
            <v>Official Benchmark</v>
          </cell>
          <cell r="W1281" t="str">
            <v>EUR</v>
          </cell>
          <cell r="X1281" t="str">
            <v>USD</v>
          </cell>
          <cell r="Y1281">
            <v>44985</v>
          </cell>
          <cell r="Z1281">
            <v>41054</v>
          </cell>
          <cell r="AA1281" t="str">
            <v>February 2023</v>
          </cell>
          <cell r="AB1281">
            <v>263.72000000000003</v>
          </cell>
          <cell r="AD1281">
            <v>53438713.710000001</v>
          </cell>
          <cell r="AE1281">
            <v>1023327668.08</v>
          </cell>
          <cell r="AF1281" t="str">
            <v>964948296.162188</v>
          </cell>
        </row>
        <row r="1282">
          <cell r="F1282" t="str">
            <v>LU0823434583</v>
          </cell>
          <cell r="G1282" t="str">
            <v>23620</v>
          </cell>
          <cell r="H1282" t="str">
            <v>139059</v>
          </cell>
          <cell r="J1282" t="str">
            <v>Share</v>
          </cell>
          <cell r="K1282" t="str">
            <v>PEUSGRO</v>
          </cell>
          <cell r="L1282" t="str">
            <v>BNP Paribas Funds US Growth</v>
          </cell>
          <cell r="M1282" t="str">
            <v>Classic Share</v>
          </cell>
          <cell r="N1282" t="str">
            <v>C</v>
          </cell>
          <cell r="O1282">
            <v>1.9895335770300001E-2</v>
          </cell>
          <cell r="P1282" t="str">
            <v>N</v>
          </cell>
          <cell r="Q1282" t="str">
            <v>136002</v>
          </cell>
          <cell r="R1282" t="str">
            <v>186648</v>
          </cell>
          <cell r="T1282" t="str">
            <v>100% RUSSELL 1000 GROWTH (RI)</v>
          </cell>
          <cell r="U1282" t="str">
            <v>Russell 1000 Growth (RI)</v>
          </cell>
          <cell r="V1282" t="str">
            <v>Official Benchmark</v>
          </cell>
          <cell r="W1282" t="str">
            <v>USD</v>
          </cell>
          <cell r="X1282" t="str">
            <v>USD</v>
          </cell>
          <cell r="Y1282">
            <v>44985</v>
          </cell>
          <cell r="Z1282">
            <v>34514</v>
          </cell>
          <cell r="AA1282" t="str">
            <v>February 2023</v>
          </cell>
          <cell r="AB1282">
            <v>127.46</v>
          </cell>
          <cell r="AD1282">
            <v>163593351.81</v>
          </cell>
          <cell r="AE1282">
            <v>1023327668.08</v>
          </cell>
          <cell r="AF1282" t="str">
            <v>964948296.162188</v>
          </cell>
        </row>
        <row r="1283">
          <cell r="F1283" t="str">
            <v>LU0823434740</v>
          </cell>
          <cell r="G1283" t="str">
            <v>23621</v>
          </cell>
          <cell r="H1283" t="str">
            <v>139059</v>
          </cell>
          <cell r="J1283" t="str">
            <v>Share</v>
          </cell>
          <cell r="K1283" t="str">
            <v>PEUSGRO</v>
          </cell>
          <cell r="L1283" t="str">
            <v>BNP Paribas Funds US Growth</v>
          </cell>
          <cell r="M1283" t="str">
            <v>Classic share Distri</v>
          </cell>
          <cell r="N1283" t="str">
            <v>D</v>
          </cell>
          <cell r="O1283">
            <v>1.9895335770300001E-2</v>
          </cell>
          <cell r="P1283" t="str">
            <v>N</v>
          </cell>
          <cell r="Q1283" t="str">
            <v>136002</v>
          </cell>
          <cell r="R1283" t="str">
            <v>186648</v>
          </cell>
          <cell r="T1283" t="str">
            <v>100% RUSSELL 1000 GROWTH (RI)</v>
          </cell>
          <cell r="U1283" t="str">
            <v>Russell 1000 Growth (RI)</v>
          </cell>
          <cell r="V1283" t="str">
            <v>Official Benchmark</v>
          </cell>
          <cell r="W1283" t="str">
            <v>USD</v>
          </cell>
          <cell r="X1283" t="str">
            <v>USD</v>
          </cell>
          <cell r="Y1283">
            <v>44985</v>
          </cell>
          <cell r="Z1283">
            <v>34514</v>
          </cell>
          <cell r="AA1283" t="str">
            <v>February 2023</v>
          </cell>
          <cell r="AB1283">
            <v>68.31</v>
          </cell>
          <cell r="AD1283">
            <v>22686340.18</v>
          </cell>
          <cell r="AE1283">
            <v>1023327668.08</v>
          </cell>
          <cell r="AF1283" t="str">
            <v>964948296.162188</v>
          </cell>
        </row>
        <row r="1284">
          <cell r="F1284" t="str">
            <v>LU0823435044</v>
          </cell>
          <cell r="G1284" t="str">
            <v>23626</v>
          </cell>
          <cell r="H1284" t="str">
            <v>139059</v>
          </cell>
          <cell r="J1284" t="str">
            <v>Share</v>
          </cell>
          <cell r="K1284" t="str">
            <v>PEUSGRO</v>
          </cell>
          <cell r="L1284" t="str">
            <v>BNP Paribas Funds US Growth</v>
          </cell>
          <cell r="M1284" t="str">
            <v>I share</v>
          </cell>
          <cell r="N1284" t="str">
            <v>C</v>
          </cell>
          <cell r="O1284">
            <v>9.6823277004999993E-3</v>
          </cell>
          <cell r="P1284" t="str">
            <v>N</v>
          </cell>
          <cell r="Q1284" t="str">
            <v>136002</v>
          </cell>
          <cell r="R1284" t="str">
            <v>186648</v>
          </cell>
          <cell r="T1284" t="str">
            <v>100% RUSSELL 1000 GROWTH (RI)</v>
          </cell>
          <cell r="U1284" t="str">
            <v>Russell 1000 Growth (RI)</v>
          </cell>
          <cell r="V1284" t="str">
            <v>Official Benchmark</v>
          </cell>
          <cell r="W1284" t="str">
            <v>USD</v>
          </cell>
          <cell r="X1284" t="str">
            <v>USD</v>
          </cell>
          <cell r="Y1284">
            <v>44985</v>
          </cell>
          <cell r="Z1284">
            <v>38716</v>
          </cell>
          <cell r="AA1284" t="str">
            <v>February 2023</v>
          </cell>
          <cell r="AB1284">
            <v>545.04</v>
          </cell>
          <cell r="AD1284">
            <v>267993457.44</v>
          </cell>
          <cell r="AE1284">
            <v>1023327668.08</v>
          </cell>
          <cell r="AF1284" t="str">
            <v>964948296.162188</v>
          </cell>
        </row>
        <row r="1285">
          <cell r="F1285" t="str">
            <v>LU0823435127</v>
          </cell>
          <cell r="G1285" t="str">
            <v>23627</v>
          </cell>
          <cell r="H1285" t="str">
            <v>139059</v>
          </cell>
          <cell r="J1285" t="str">
            <v>Share</v>
          </cell>
          <cell r="K1285" t="str">
            <v>PEUSGRO</v>
          </cell>
          <cell r="L1285" t="str">
            <v>BNP Paribas Funds US Growth</v>
          </cell>
          <cell r="M1285" t="str">
            <v>Type N</v>
          </cell>
          <cell r="N1285" t="str">
            <v>C</v>
          </cell>
          <cell r="O1285">
            <v>2.7619920853E-2</v>
          </cell>
          <cell r="P1285" t="str">
            <v>N</v>
          </cell>
          <cell r="Q1285" t="str">
            <v>136002</v>
          </cell>
          <cell r="R1285" t="str">
            <v>186648</v>
          </cell>
          <cell r="T1285" t="str">
            <v>100% RUSSELL 1000 GROWTH (RI)</v>
          </cell>
          <cell r="U1285" t="str">
            <v>Russell 1000 Growth (RI)</v>
          </cell>
          <cell r="V1285" t="str">
            <v>Official Benchmark</v>
          </cell>
          <cell r="W1285" t="str">
            <v>USD</v>
          </cell>
          <cell r="X1285" t="str">
            <v>USD</v>
          </cell>
          <cell r="Y1285">
            <v>44985</v>
          </cell>
          <cell r="Z1285">
            <v>37162</v>
          </cell>
          <cell r="AA1285" t="str">
            <v>February 2023</v>
          </cell>
          <cell r="AB1285">
            <v>203.97</v>
          </cell>
          <cell r="AD1285">
            <v>4745564.6100000003</v>
          </cell>
          <cell r="AE1285">
            <v>1023327668.08</v>
          </cell>
          <cell r="AF1285" t="str">
            <v>964948296.162188</v>
          </cell>
        </row>
        <row r="1286">
          <cell r="F1286" t="str">
            <v>LU0823435473</v>
          </cell>
          <cell r="G1286" t="str">
            <v>23628</v>
          </cell>
          <cell r="H1286" t="str">
            <v>139059</v>
          </cell>
          <cell r="J1286" t="str">
            <v>Share</v>
          </cell>
          <cell r="K1286" t="str">
            <v>PEUSGRO</v>
          </cell>
          <cell r="L1286" t="str">
            <v>BNP Paribas Funds US Growth</v>
          </cell>
          <cell r="M1286" t="str">
            <v>Privilege share</v>
          </cell>
          <cell r="N1286" t="str">
            <v>C</v>
          </cell>
          <cell r="O1286">
            <v>1.08121245749E-2</v>
          </cell>
          <cell r="P1286" t="str">
            <v>N</v>
          </cell>
          <cell r="Q1286" t="str">
            <v>136002</v>
          </cell>
          <cell r="R1286" t="str">
            <v>186648</v>
          </cell>
          <cell r="T1286" t="str">
            <v>100% RUSSELL 1000 GROWTH (RI)</v>
          </cell>
          <cell r="U1286" t="str">
            <v>Russell 1000 Growth (RI)</v>
          </cell>
          <cell r="V1286" t="str">
            <v>Official Benchmark</v>
          </cell>
          <cell r="W1286" t="str">
            <v>USD</v>
          </cell>
          <cell r="X1286" t="str">
            <v>USD</v>
          </cell>
          <cell r="Y1286">
            <v>44985</v>
          </cell>
          <cell r="Z1286">
            <v>41318</v>
          </cell>
          <cell r="AA1286" t="str">
            <v>February 2023</v>
          </cell>
          <cell r="AB1286">
            <v>316.11</v>
          </cell>
          <cell r="AD1286">
            <v>56740502.82</v>
          </cell>
          <cell r="AE1286">
            <v>1023327668.08</v>
          </cell>
          <cell r="AF1286" t="str">
            <v>964948296.162188</v>
          </cell>
        </row>
        <row r="1287">
          <cell r="F1287" t="str">
            <v>LU0823435630</v>
          </cell>
          <cell r="G1287" t="str">
            <v>23630</v>
          </cell>
          <cell r="H1287" t="str">
            <v>139059</v>
          </cell>
          <cell r="J1287" t="str">
            <v>Share</v>
          </cell>
          <cell r="K1287" t="str">
            <v>PEUSGRO</v>
          </cell>
          <cell r="L1287" t="str">
            <v>BNP Paribas Funds US Growth</v>
          </cell>
          <cell r="M1287" t="str">
            <v>Share X</v>
          </cell>
          <cell r="N1287" t="str">
            <v>C</v>
          </cell>
          <cell r="O1287">
            <v>2.1254494215999999E-3</v>
          </cell>
          <cell r="P1287" t="str">
            <v>N</v>
          </cell>
          <cell r="Q1287" t="str">
            <v>136002</v>
          </cell>
          <cell r="R1287" t="str">
            <v>186648</v>
          </cell>
          <cell r="T1287" t="str">
            <v>100% RUSSELL 1000 GROWTH (RI)</v>
          </cell>
          <cell r="U1287" t="str">
            <v>Russell 1000 Growth (RI)</v>
          </cell>
          <cell r="V1287" t="str">
            <v>Official Benchmark</v>
          </cell>
          <cell r="W1287" t="str">
            <v>USD</v>
          </cell>
          <cell r="X1287" t="str">
            <v>USD</v>
          </cell>
          <cell r="Y1287">
            <v>44985</v>
          </cell>
          <cell r="Z1287">
            <v>41417</v>
          </cell>
          <cell r="AA1287" t="str">
            <v>February 2023</v>
          </cell>
          <cell r="AB1287">
            <v>319.70999999999998</v>
          </cell>
          <cell r="AD1287">
            <v>75775551.109999999</v>
          </cell>
          <cell r="AE1287">
            <v>1023327668.08</v>
          </cell>
          <cell r="AF1287" t="str">
            <v>964948296.162188</v>
          </cell>
        </row>
        <row r="1288">
          <cell r="F1288" t="str">
            <v>LU0823437842</v>
          </cell>
          <cell r="G1288" t="str">
            <v>23727</v>
          </cell>
          <cell r="H1288" t="str">
            <v>139108</v>
          </cell>
          <cell r="J1288" t="str">
            <v>Share</v>
          </cell>
          <cell r="K1288" t="str">
            <v>PGREENT</v>
          </cell>
          <cell r="L1288" t="str">
            <v>BNP Paribas Funds Green Tigers</v>
          </cell>
          <cell r="M1288" t="str">
            <v>Classic share Distri</v>
          </cell>
          <cell r="N1288" t="str">
            <v>D</v>
          </cell>
          <cell r="O1288">
            <v>2.1859006939899998E-2</v>
          </cell>
          <cell r="P1288" t="str">
            <v>N</v>
          </cell>
          <cell r="Q1288" t="str">
            <v>155962</v>
          </cell>
          <cell r="R1288" t="str">
            <v>186208</v>
          </cell>
          <cell r="T1288" t="str">
            <v>80% MSCI AC Asia Pacific ex-Japan (EUR) NR+20% MSCI Japan (E</v>
          </cell>
          <cell r="U1288" t="str">
            <v>20% MSCI Japan (NR) + 80% MSCI AC Asia Pacific ex-Japan (NR)</v>
          </cell>
          <cell r="V1288" t="str">
            <v>Official Benchmark</v>
          </cell>
          <cell r="W1288" t="str">
            <v>USD</v>
          </cell>
          <cell r="X1288" t="str">
            <v>USD</v>
          </cell>
          <cell r="Y1288">
            <v>44985</v>
          </cell>
          <cell r="Z1288">
            <v>40738</v>
          </cell>
          <cell r="AA1288" t="str">
            <v>February 2023</v>
          </cell>
          <cell r="AB1288">
            <v>106.39</v>
          </cell>
          <cell r="AD1288">
            <v>604700.16000000003</v>
          </cell>
          <cell r="AE1288">
            <v>1340677824.3900001</v>
          </cell>
          <cell r="AF1288" t="str">
            <v>1264194082.40453</v>
          </cell>
        </row>
        <row r="1289">
          <cell r="F1289" t="str">
            <v>LU0823437925</v>
          </cell>
          <cell r="G1289" t="str">
            <v>23725</v>
          </cell>
          <cell r="H1289" t="str">
            <v>168160</v>
          </cell>
          <cell r="J1289" t="str">
            <v>Share</v>
          </cell>
          <cell r="K1289" t="str">
            <v>PGREENT</v>
          </cell>
          <cell r="L1289" t="str">
            <v>BNP Paribas Funds Green Tigers</v>
          </cell>
          <cell r="M1289" t="str">
            <v>Classic EUR</v>
          </cell>
          <cell r="N1289" t="str">
            <v>C</v>
          </cell>
          <cell r="O1289">
            <v>2.2448489555599999E-2</v>
          </cell>
          <cell r="P1289" t="str">
            <v>N</v>
          </cell>
          <cell r="Q1289" t="str">
            <v>126531</v>
          </cell>
          <cell r="R1289" t="str">
            <v>186208</v>
          </cell>
          <cell r="T1289" t="str">
            <v>80% MSCI AC Asia Pacific ex-Japan (EUR) NR+20% MSCI Japan (E</v>
          </cell>
          <cell r="U1289" t="str">
            <v>20% MSCI Japan (NR) + 80% MSCI AC Asia Pacific ex-Japan (NR)</v>
          </cell>
          <cell r="V1289" t="str">
            <v>Official Benchmark</v>
          </cell>
          <cell r="W1289" t="str">
            <v>EUR</v>
          </cell>
          <cell r="X1289" t="str">
            <v>USD</v>
          </cell>
          <cell r="Y1289">
            <v>44985</v>
          </cell>
          <cell r="Z1289">
            <v>39756</v>
          </cell>
          <cell r="AA1289" t="str">
            <v>February 2023</v>
          </cell>
          <cell r="AB1289">
            <v>255.1</v>
          </cell>
          <cell r="AD1289">
            <v>497908374.86000001</v>
          </cell>
          <cell r="AE1289">
            <v>1340677824.3900001</v>
          </cell>
          <cell r="AF1289" t="str">
            <v>1264194082.40453</v>
          </cell>
        </row>
        <row r="1290">
          <cell r="F1290" t="str">
            <v>LU0823438220</v>
          </cell>
          <cell r="G1290" t="str">
            <v>23726</v>
          </cell>
          <cell r="H1290" t="str">
            <v>168160</v>
          </cell>
          <cell r="J1290" t="str">
            <v>Share</v>
          </cell>
          <cell r="K1290" t="str">
            <v>PGREENT</v>
          </cell>
          <cell r="L1290" t="str">
            <v>BNP Paribas Funds Green Tigers</v>
          </cell>
          <cell r="M1290" t="str">
            <v>Classic EUR (Distri)</v>
          </cell>
          <cell r="N1290" t="str">
            <v>D</v>
          </cell>
          <cell r="O1290">
            <v>2.2448489555599999E-2</v>
          </cell>
          <cell r="P1290" t="str">
            <v>N</v>
          </cell>
          <cell r="Q1290" t="str">
            <v>126531</v>
          </cell>
          <cell r="R1290" t="str">
            <v>186208</v>
          </cell>
          <cell r="T1290" t="str">
            <v>80% MSCI AC Asia Pacific ex-Japan (EUR) NR+20% MSCI Japan (E</v>
          </cell>
          <cell r="U1290" t="str">
            <v>20% MSCI Japan (NR) + 80% MSCI AC Asia Pacific ex-Japan (NR)</v>
          </cell>
          <cell r="V1290" t="str">
            <v>Official Benchmark</v>
          </cell>
          <cell r="W1290" t="str">
            <v>EUR</v>
          </cell>
          <cell r="X1290" t="str">
            <v>USD</v>
          </cell>
          <cell r="Y1290">
            <v>44985</v>
          </cell>
          <cell r="Z1290">
            <v>39756</v>
          </cell>
          <cell r="AA1290" t="str">
            <v>February 2023</v>
          </cell>
          <cell r="AB1290">
            <v>186.26364000000001</v>
          </cell>
          <cell r="AD1290">
            <v>35675102.079999998</v>
          </cell>
          <cell r="AE1290">
            <v>1340677824.3900001</v>
          </cell>
          <cell r="AF1290" t="str">
            <v>1264194082.40453</v>
          </cell>
        </row>
        <row r="1291">
          <cell r="F1291" t="str">
            <v>LU0823438493</v>
          </cell>
          <cell r="G1291" t="str">
            <v>23728</v>
          </cell>
          <cell r="H1291" t="str">
            <v>139108</v>
          </cell>
          <cell r="J1291" t="str">
            <v>Share</v>
          </cell>
          <cell r="K1291" t="str">
            <v>PGREENT</v>
          </cell>
          <cell r="L1291" t="str">
            <v>BNP Paribas Funds Green Tigers</v>
          </cell>
          <cell r="M1291" t="str">
            <v>I share</v>
          </cell>
          <cell r="N1291" t="str">
            <v>C</v>
          </cell>
          <cell r="O1291">
            <v>1.1162168841000001E-2</v>
          </cell>
          <cell r="P1291" t="str">
            <v>N</v>
          </cell>
          <cell r="Q1291" t="str">
            <v>155962</v>
          </cell>
          <cell r="R1291" t="str">
            <v>186208</v>
          </cell>
          <cell r="T1291" t="str">
            <v>80% MSCI AC Asia Pacific ex-Japan (EUR) NR+20% MSCI Japan (E</v>
          </cell>
          <cell r="U1291" t="str">
            <v>20% MSCI Japan (NR) + 80% MSCI AC Asia Pacific ex-Japan (NR)</v>
          </cell>
          <cell r="V1291" t="str">
            <v>Official Benchmark</v>
          </cell>
          <cell r="W1291" t="str">
            <v>USD</v>
          </cell>
          <cell r="X1291" t="str">
            <v>USD</v>
          </cell>
          <cell r="Y1291">
            <v>44985</v>
          </cell>
          <cell r="Z1291">
            <v>39660</v>
          </cell>
          <cell r="AA1291" t="str">
            <v>February 2023</v>
          </cell>
          <cell r="AB1291">
            <v>203.65</v>
          </cell>
          <cell r="AD1291">
            <v>91812242.700000003</v>
          </cell>
          <cell r="AE1291">
            <v>1340677824.3900001</v>
          </cell>
          <cell r="AF1291" t="str">
            <v>1264194082.40453</v>
          </cell>
        </row>
        <row r="1292">
          <cell r="F1292" t="str">
            <v>LU0823438659</v>
          </cell>
          <cell r="G1292" t="str">
            <v>23729</v>
          </cell>
          <cell r="H1292" t="str">
            <v>139108</v>
          </cell>
          <cell r="J1292" t="str">
            <v>Share</v>
          </cell>
          <cell r="K1292" t="str">
            <v>PGREENT</v>
          </cell>
          <cell r="L1292" t="str">
            <v>BNP Paribas Funds Green Tigers</v>
          </cell>
          <cell r="M1292" t="str">
            <v>Type N</v>
          </cell>
          <cell r="N1292" t="str">
            <v>C</v>
          </cell>
          <cell r="O1292">
            <v>3.0174774788599999E-2</v>
          </cell>
          <cell r="P1292" t="str">
            <v>N</v>
          </cell>
          <cell r="Q1292" t="str">
            <v>155962</v>
          </cell>
          <cell r="R1292" t="str">
            <v>186208</v>
          </cell>
          <cell r="T1292" t="str">
            <v>80% MSCI AC Asia Pacific ex-Japan (EUR) NR+20% MSCI Japan (E</v>
          </cell>
          <cell r="U1292" t="str">
            <v>20% MSCI Japan (NR) + 80% MSCI AC Asia Pacific ex-Japan (NR)</v>
          </cell>
          <cell r="V1292" t="str">
            <v>Official Benchmark</v>
          </cell>
          <cell r="W1292" t="str">
            <v>USD</v>
          </cell>
          <cell r="X1292" t="str">
            <v>USD</v>
          </cell>
          <cell r="Y1292">
            <v>44985</v>
          </cell>
          <cell r="Z1292">
            <v>41628</v>
          </cell>
          <cell r="AA1292" t="str">
            <v>February 2023</v>
          </cell>
          <cell r="AB1292">
            <v>153.58000000000001</v>
          </cell>
          <cell r="AD1292">
            <v>4429182.09</v>
          </cell>
          <cell r="AE1292">
            <v>1340677824.3900001</v>
          </cell>
          <cell r="AF1292" t="str">
            <v>1264194082.40453</v>
          </cell>
        </row>
        <row r="1293">
          <cell r="F1293" t="str">
            <v>LU0823438733</v>
          </cell>
          <cell r="G1293" t="str">
            <v>23730</v>
          </cell>
          <cell r="H1293" t="str">
            <v>168160</v>
          </cell>
          <cell r="J1293" t="str">
            <v>Share</v>
          </cell>
          <cell r="K1293" t="str">
            <v>PGREENT</v>
          </cell>
          <cell r="L1293" t="str">
            <v>BNP Paribas Funds Green Tigers</v>
          </cell>
          <cell r="M1293" t="str">
            <v>Privilege EUR</v>
          </cell>
          <cell r="N1293" t="str">
            <v>C</v>
          </cell>
          <cell r="O1293">
            <v>1.2239181765200001E-2</v>
          </cell>
          <cell r="P1293" t="str">
            <v>N</v>
          </cell>
          <cell r="Q1293" t="str">
            <v>126531</v>
          </cell>
          <cell r="R1293" t="str">
            <v>186208</v>
          </cell>
          <cell r="T1293" t="str">
            <v>80% MSCI AC Asia Pacific ex-Japan (EUR) NR+20% MSCI Japan (E</v>
          </cell>
          <cell r="U1293" t="str">
            <v>20% MSCI Japan (NR) + 80% MSCI AC Asia Pacific ex-Japan (NR)</v>
          </cell>
          <cell r="V1293" t="str">
            <v>Official Benchmark</v>
          </cell>
          <cell r="W1293" t="str">
            <v>EUR</v>
          </cell>
          <cell r="X1293" t="str">
            <v>USD</v>
          </cell>
          <cell r="Y1293">
            <v>44985</v>
          </cell>
          <cell r="Z1293">
            <v>41628</v>
          </cell>
          <cell r="AA1293" t="str">
            <v>February 2023</v>
          </cell>
          <cell r="AB1293">
            <v>189.03</v>
          </cell>
          <cell r="AD1293">
            <v>132566048.86</v>
          </cell>
          <cell r="AE1293">
            <v>1340677824.3900001</v>
          </cell>
          <cell r="AF1293" t="str">
            <v>1264194082.40453</v>
          </cell>
        </row>
        <row r="1294">
          <cell r="F1294" t="str">
            <v>LU0823438816</v>
          </cell>
          <cell r="G1294" t="str">
            <v>23731</v>
          </cell>
          <cell r="H1294" t="str">
            <v>168160</v>
          </cell>
          <cell r="J1294" t="str">
            <v>Share</v>
          </cell>
          <cell r="K1294" t="str">
            <v>PGREENT</v>
          </cell>
          <cell r="L1294" t="str">
            <v>BNP Paribas Funds Green Tigers</v>
          </cell>
          <cell r="M1294" t="str">
            <v>Privilege EUR distri</v>
          </cell>
          <cell r="N1294" t="str">
            <v>D</v>
          </cell>
          <cell r="O1294">
            <v>1.2239181765200001E-2</v>
          </cell>
          <cell r="P1294" t="str">
            <v>N</v>
          </cell>
          <cell r="Q1294" t="str">
            <v>126531</v>
          </cell>
          <cell r="R1294" t="str">
            <v>186208</v>
          </cell>
          <cell r="T1294" t="str">
            <v>80% MSCI AC Asia Pacific ex-Japan (EUR) NR+20% MSCI Japan (E</v>
          </cell>
          <cell r="U1294" t="str">
            <v>20% MSCI Japan (NR) + 80% MSCI AC Asia Pacific ex-Japan (NR)</v>
          </cell>
          <cell r="V1294" t="str">
            <v>Official Benchmark</v>
          </cell>
          <cell r="W1294" t="str">
            <v>EUR</v>
          </cell>
          <cell r="X1294" t="str">
            <v>USD</v>
          </cell>
          <cell r="Y1294">
            <v>44985</v>
          </cell>
          <cell r="Z1294">
            <v>41628</v>
          </cell>
          <cell r="AA1294" t="str">
            <v>February 2023</v>
          </cell>
          <cell r="AB1294">
            <v>151.68795</v>
          </cell>
          <cell r="AD1294">
            <v>20399796.199999999</v>
          </cell>
          <cell r="AE1294">
            <v>1340677824.3900001</v>
          </cell>
          <cell r="AF1294" t="str">
            <v>1264194082.40453</v>
          </cell>
        </row>
        <row r="1295">
          <cell r="F1295" t="str">
            <v>LU0823438907</v>
          </cell>
          <cell r="G1295" t="str">
            <v>23732</v>
          </cell>
          <cell r="H1295" t="str">
            <v>139108</v>
          </cell>
          <cell r="J1295" t="str">
            <v>Share</v>
          </cell>
          <cell r="K1295" t="str">
            <v>PGREENT</v>
          </cell>
          <cell r="L1295" t="str">
            <v>BNP Paribas Funds Green Tigers</v>
          </cell>
          <cell r="M1295" t="str">
            <v>Share X</v>
          </cell>
          <cell r="N1295" t="str">
            <v>C</v>
          </cell>
          <cell r="O1295">
            <v>5.6249104191999997E-3</v>
          </cell>
          <cell r="P1295" t="str">
            <v>N</v>
          </cell>
          <cell r="Q1295" t="str">
            <v>155962</v>
          </cell>
          <cell r="R1295" t="str">
            <v>186208</v>
          </cell>
          <cell r="T1295" t="str">
            <v>80% MSCI AC Asia Pacific ex-Japan (EUR) NR+20% MSCI Japan (E</v>
          </cell>
          <cell r="U1295" t="str">
            <v>20% MSCI Japan (NR) + 80% MSCI AC Asia Pacific ex-Japan (NR)</v>
          </cell>
          <cell r="V1295" t="str">
            <v>Official Benchmark</v>
          </cell>
          <cell r="W1295" t="str">
            <v>USD</v>
          </cell>
          <cell r="X1295" t="str">
            <v>USD</v>
          </cell>
          <cell r="Y1295">
            <v>44985</v>
          </cell>
          <cell r="Z1295">
            <v>41628</v>
          </cell>
          <cell r="AA1295" t="str">
            <v>February 2023</v>
          </cell>
          <cell r="AB1295">
            <v>13044.57</v>
          </cell>
          <cell r="AD1295">
            <v>439571194.38</v>
          </cell>
          <cell r="AE1295">
            <v>1340677824.3900001</v>
          </cell>
          <cell r="AF1295" t="str">
            <v>1264194082.40453</v>
          </cell>
        </row>
        <row r="1296">
          <cell r="F1296" t="str">
            <v>LU0823447056</v>
          </cell>
          <cell r="G1296" t="str">
            <v>24057</v>
          </cell>
          <cell r="H1296" t="str">
            <v>18314</v>
          </cell>
          <cell r="J1296" t="str">
            <v>Share</v>
          </cell>
          <cell r="K1296" t="str">
            <v>COSUD</v>
          </cell>
          <cell r="L1296" t="str">
            <v>BNP Paribas Funds Sustainable Euro Corporate Bond</v>
          </cell>
          <cell r="M1296" t="str">
            <v>Privilege</v>
          </cell>
          <cell r="N1296" t="str">
            <v>D</v>
          </cell>
          <cell r="O1296">
            <v>5.3723996288999997E-3</v>
          </cell>
          <cell r="P1296" t="str">
            <v>N</v>
          </cell>
          <cell r="Q1296" t="str">
            <v>169538</v>
          </cell>
          <cell r="R1296" t="str">
            <v>192380</v>
          </cell>
          <cell r="T1296" t="str">
            <v>Bloomberg BARCLAYS CAPITAL EURO Agg CORP. INDEX (TR)</v>
          </cell>
          <cell r="U1296" t="str">
            <v>Bloomberg Barclays Euro Aggregate Corporate (RI)</v>
          </cell>
          <cell r="V1296" t="str">
            <v>Official Benchmark</v>
          </cell>
          <cell r="W1296" t="str">
            <v>EUR</v>
          </cell>
          <cell r="X1296" t="str">
            <v>EUR</v>
          </cell>
          <cell r="Y1296">
            <v>44985</v>
          </cell>
          <cell r="Z1296">
            <v>41810</v>
          </cell>
          <cell r="AA1296" t="str">
            <v>February 2023</v>
          </cell>
          <cell r="AB1296">
            <v>91.45</v>
          </cell>
          <cell r="AD1296">
            <v>16198303.93</v>
          </cell>
          <cell r="AE1296">
            <v>1615535531.3800001</v>
          </cell>
          <cell r="AF1296" t="str">
            <v>1615535531.38</v>
          </cell>
        </row>
        <row r="1297">
          <cell r="F1297" t="str">
            <v>LU0823447213</v>
          </cell>
          <cell r="G1297" t="str">
            <v>23782</v>
          </cell>
          <cell r="H1297" t="str">
            <v>135981</v>
          </cell>
          <cell r="J1297" t="str">
            <v>Share</v>
          </cell>
          <cell r="K1297" t="str">
            <v>PSBDEUR</v>
          </cell>
          <cell r="L1297" t="str">
            <v>BNP Paribas Funds Sustainable Euro Bond</v>
          </cell>
          <cell r="M1297" t="str">
            <v>Privilege</v>
          </cell>
          <cell r="N1297" t="str">
            <v>D</v>
          </cell>
          <cell r="O1297">
            <v>6.7437745615000003E-3</v>
          </cell>
          <cell r="P1297" t="str">
            <v>N</v>
          </cell>
          <cell r="Q1297" t="str">
            <v>126501</v>
          </cell>
          <cell r="R1297" t="str">
            <v>193916</v>
          </cell>
          <cell r="T1297" t="str">
            <v>Bloomberg Barclays Euro-Aggregate 500MM (EUR) (RI)</v>
          </cell>
          <cell r="U1297" t="str">
            <v>Bloomberg Barclays Euro Aggregate 500MM (RI)</v>
          </cell>
          <cell r="V1297" t="str">
            <v>Official Benchmark</v>
          </cell>
          <cell r="W1297" t="str">
            <v>EUR</v>
          </cell>
          <cell r="X1297" t="str">
            <v>EUR</v>
          </cell>
          <cell r="Y1297">
            <v>44985</v>
          </cell>
          <cell r="Z1297">
            <v>41628</v>
          </cell>
          <cell r="AA1297" t="str">
            <v>February 2023</v>
          </cell>
          <cell r="AB1297">
            <v>93.34</v>
          </cell>
          <cell r="AD1297">
            <v>1436667.48</v>
          </cell>
          <cell r="AE1297">
            <v>523350627.48000002</v>
          </cell>
          <cell r="AF1297" t="str">
            <v>523350627.48</v>
          </cell>
        </row>
        <row r="1298">
          <cell r="F1298" t="str">
            <v>LU0828230697</v>
          </cell>
          <cell r="G1298" t="str">
            <v>23777</v>
          </cell>
          <cell r="H1298" t="str">
            <v>135981</v>
          </cell>
          <cell r="J1298" t="str">
            <v>Share</v>
          </cell>
          <cell r="K1298" t="str">
            <v>PSBDEUR</v>
          </cell>
          <cell r="L1298" t="str">
            <v>BNP Paribas Funds Sustainable Euro Bond</v>
          </cell>
          <cell r="M1298" t="str">
            <v>Classic Share</v>
          </cell>
          <cell r="N1298" t="str">
            <v>C</v>
          </cell>
          <cell r="O1298">
            <v>1.12879563893E-2</v>
          </cell>
          <cell r="P1298" t="str">
            <v>N</v>
          </cell>
          <cell r="Q1298" t="str">
            <v>126501</v>
          </cell>
          <cell r="R1298" t="str">
            <v>193916</v>
          </cell>
          <cell r="T1298" t="str">
            <v>Bloomberg Barclays Euro-Aggregate 500MM (EUR) (RI)</v>
          </cell>
          <cell r="U1298" t="str">
            <v>Bloomberg Barclays Euro Aggregate 500MM (RI)</v>
          </cell>
          <cell r="V1298" t="str">
            <v>Official Benchmark</v>
          </cell>
          <cell r="W1298" t="str">
            <v>EUR</v>
          </cell>
          <cell r="X1298" t="str">
            <v>EUR</v>
          </cell>
          <cell r="Y1298">
            <v>44985</v>
          </cell>
          <cell r="Z1298">
            <v>39038</v>
          </cell>
          <cell r="AA1298" t="str">
            <v>February 2023</v>
          </cell>
          <cell r="AB1298">
            <v>124.36</v>
          </cell>
          <cell r="AD1298">
            <v>53985947.920000002</v>
          </cell>
          <cell r="AE1298">
            <v>523350627.48000002</v>
          </cell>
          <cell r="AF1298" t="str">
            <v>523350627.48</v>
          </cell>
        </row>
        <row r="1299">
          <cell r="F1299" t="str">
            <v>LU0828230770</v>
          </cell>
          <cell r="G1299" t="str">
            <v>23778</v>
          </cell>
          <cell r="H1299" t="str">
            <v>135981</v>
          </cell>
          <cell r="J1299" t="str">
            <v>Share</v>
          </cell>
          <cell r="K1299" t="str">
            <v>PSBDEUR</v>
          </cell>
          <cell r="L1299" t="str">
            <v>BNP Paribas Funds Sustainable Euro Bond</v>
          </cell>
          <cell r="M1299" t="str">
            <v>Classic share Distri</v>
          </cell>
          <cell r="N1299" t="str">
            <v>D</v>
          </cell>
          <cell r="O1299">
            <v>1.12879563893E-2</v>
          </cell>
          <cell r="P1299" t="str">
            <v>N</v>
          </cell>
          <cell r="Q1299" t="str">
            <v>126501</v>
          </cell>
          <cell r="R1299" t="str">
            <v>193916</v>
          </cell>
          <cell r="T1299" t="str">
            <v>Bloomberg Barclays Euro-Aggregate 500MM (EUR) (RI)</v>
          </cell>
          <cell r="U1299" t="str">
            <v>Bloomberg Barclays Euro Aggregate 500MM (RI)</v>
          </cell>
          <cell r="V1299" t="str">
            <v>Official Benchmark</v>
          </cell>
          <cell r="W1299" t="str">
            <v>EUR</v>
          </cell>
          <cell r="X1299" t="str">
            <v>EUR</v>
          </cell>
          <cell r="Y1299">
            <v>44985</v>
          </cell>
          <cell r="Z1299">
            <v>39038</v>
          </cell>
          <cell r="AA1299" t="str">
            <v>February 2023</v>
          </cell>
          <cell r="AB1299">
            <v>94.69</v>
          </cell>
          <cell r="AD1299">
            <v>6521901.9500000002</v>
          </cell>
          <cell r="AE1299">
            <v>523350627.48000002</v>
          </cell>
          <cell r="AF1299" t="str">
            <v>523350627.48</v>
          </cell>
        </row>
        <row r="1300">
          <cell r="F1300" t="str">
            <v>LU0828230853</v>
          </cell>
          <cell r="G1300" t="str">
            <v>23779</v>
          </cell>
          <cell r="H1300" t="str">
            <v>135981</v>
          </cell>
          <cell r="J1300" t="str">
            <v>Share</v>
          </cell>
          <cell r="K1300" t="str">
            <v>PSBDEUR</v>
          </cell>
          <cell r="L1300" t="str">
            <v>BNP Paribas Funds Sustainable Euro Bond</v>
          </cell>
          <cell r="M1300" t="str">
            <v>I share</v>
          </cell>
          <cell r="N1300" t="str">
            <v>C</v>
          </cell>
          <cell r="O1300">
            <v>4.8545144941000004E-3</v>
          </cell>
          <cell r="P1300" t="str">
            <v>N</v>
          </cell>
          <cell r="Q1300" t="str">
            <v>126501</v>
          </cell>
          <cell r="R1300" t="str">
            <v>193916</v>
          </cell>
          <cell r="T1300" t="str">
            <v>Bloomberg Barclays Euro-Aggregate 500MM (EUR) (RI)</v>
          </cell>
          <cell r="U1300" t="str">
            <v>Bloomberg Barclays Euro Aggregate 500MM (RI)</v>
          </cell>
          <cell r="V1300" t="str">
            <v>Official Benchmark</v>
          </cell>
          <cell r="W1300" t="str">
            <v>EUR</v>
          </cell>
          <cell r="X1300" t="str">
            <v>EUR</v>
          </cell>
          <cell r="Y1300">
            <v>44985</v>
          </cell>
          <cell r="Z1300">
            <v>39009</v>
          </cell>
          <cell r="AA1300" t="str">
            <v>February 2023</v>
          </cell>
          <cell r="AB1300">
            <v>138.96</v>
          </cell>
          <cell r="AD1300">
            <v>148713363.63</v>
          </cell>
          <cell r="AE1300">
            <v>523350627.48000002</v>
          </cell>
          <cell r="AF1300" t="str">
            <v>523350627.48</v>
          </cell>
        </row>
        <row r="1301">
          <cell r="F1301" t="str">
            <v>LU0828230937</v>
          </cell>
          <cell r="G1301" t="str">
            <v>23780</v>
          </cell>
          <cell r="H1301" t="str">
            <v>135981</v>
          </cell>
          <cell r="J1301" t="str">
            <v>Share</v>
          </cell>
          <cell r="K1301" t="str">
            <v>PSBDEUR</v>
          </cell>
          <cell r="L1301" t="str">
            <v>BNP Paribas Funds Sustainable Euro Bond</v>
          </cell>
          <cell r="M1301" t="str">
            <v>Type N</v>
          </cell>
          <cell r="N1301" t="str">
            <v>C</v>
          </cell>
          <cell r="O1301">
            <v>1.63395929306E-2</v>
          </cell>
          <cell r="P1301" t="str">
            <v>N</v>
          </cell>
          <cell r="Q1301" t="str">
            <v>126501</v>
          </cell>
          <cell r="R1301" t="str">
            <v>193916</v>
          </cell>
          <cell r="T1301" t="str">
            <v>Bloomberg Barclays Euro-Aggregate 500MM (EUR) (RI)</v>
          </cell>
          <cell r="U1301" t="str">
            <v>Bloomberg Barclays Euro Aggregate 500MM (RI)</v>
          </cell>
          <cell r="V1301" t="str">
            <v>Official Benchmark</v>
          </cell>
          <cell r="W1301" t="str">
            <v>EUR</v>
          </cell>
          <cell r="X1301" t="str">
            <v>EUR</v>
          </cell>
          <cell r="Y1301">
            <v>44985</v>
          </cell>
          <cell r="Z1301">
            <v>41628</v>
          </cell>
          <cell r="AA1301" t="str">
            <v>February 2023</v>
          </cell>
          <cell r="AB1301">
            <v>92.57</v>
          </cell>
          <cell r="AD1301">
            <v>3211059.12</v>
          </cell>
          <cell r="AE1301">
            <v>523350627.48000002</v>
          </cell>
          <cell r="AF1301" t="str">
            <v>523350627.48</v>
          </cell>
        </row>
        <row r="1302">
          <cell r="F1302" t="str">
            <v>LU0828231075</v>
          </cell>
          <cell r="G1302" t="str">
            <v>23781</v>
          </cell>
          <cell r="H1302" t="str">
            <v>135981</v>
          </cell>
          <cell r="J1302" t="str">
            <v>Share</v>
          </cell>
          <cell r="K1302" t="str">
            <v>PSBDEUR</v>
          </cell>
          <cell r="L1302" t="str">
            <v>BNP Paribas Funds Sustainable Euro Bond</v>
          </cell>
          <cell r="M1302" t="str">
            <v>Privilege share</v>
          </cell>
          <cell r="N1302" t="str">
            <v>C</v>
          </cell>
          <cell r="O1302">
            <v>6.7437745615000003E-3</v>
          </cell>
          <cell r="P1302" t="str">
            <v>N</v>
          </cell>
          <cell r="Q1302" t="str">
            <v>126501</v>
          </cell>
          <cell r="R1302" t="str">
            <v>193916</v>
          </cell>
          <cell r="T1302" t="str">
            <v>Bloomberg Barclays Euro-Aggregate 500MM (EUR) (RI)</v>
          </cell>
          <cell r="U1302" t="str">
            <v>Bloomberg Barclays Euro Aggregate 500MM (RI)</v>
          </cell>
          <cell r="V1302" t="str">
            <v>Official Benchmark</v>
          </cell>
          <cell r="W1302" t="str">
            <v>EUR</v>
          </cell>
          <cell r="X1302" t="str">
            <v>EUR</v>
          </cell>
          <cell r="Y1302">
            <v>44985</v>
          </cell>
          <cell r="Z1302">
            <v>41613</v>
          </cell>
          <cell r="AA1302" t="str">
            <v>February 2023</v>
          </cell>
          <cell r="AB1302">
            <v>98.69</v>
          </cell>
          <cell r="AD1302">
            <v>20615296.309999999</v>
          </cell>
          <cell r="AE1302">
            <v>523350627.48000002</v>
          </cell>
          <cell r="AF1302" t="str">
            <v>523350627.48</v>
          </cell>
        </row>
        <row r="1303">
          <cell r="F1303" t="str">
            <v>LU0828231158</v>
          </cell>
          <cell r="G1303" t="str">
            <v>23783</v>
          </cell>
          <cell r="H1303" t="str">
            <v>135981</v>
          </cell>
          <cell r="J1303" t="str">
            <v>Share</v>
          </cell>
          <cell r="K1303" t="str">
            <v>PSBDEUR</v>
          </cell>
          <cell r="L1303" t="str">
            <v>BNP Paribas Funds Sustainable Euro Bond</v>
          </cell>
          <cell r="M1303" t="str">
            <v>Share X</v>
          </cell>
          <cell r="N1303" t="str">
            <v>C</v>
          </cell>
          <cell r="O1303">
            <v>1.7826207775000001E-3</v>
          </cell>
          <cell r="P1303" t="str">
            <v>N</v>
          </cell>
          <cell r="Q1303" t="str">
            <v>126501</v>
          </cell>
          <cell r="R1303" t="str">
            <v>193916</v>
          </cell>
          <cell r="T1303" t="str">
            <v>Bloomberg Barclays Euro-Aggregate 500MM (EUR) (RI)</v>
          </cell>
          <cell r="U1303" t="str">
            <v>Bloomberg Barclays Euro Aggregate 500MM (RI)</v>
          </cell>
          <cell r="V1303" t="str">
            <v>Official Benchmark</v>
          </cell>
          <cell r="W1303" t="str">
            <v>EUR</v>
          </cell>
          <cell r="X1303" t="str">
            <v>EUR</v>
          </cell>
          <cell r="Y1303">
            <v>44985</v>
          </cell>
          <cell r="Z1303">
            <v>41218</v>
          </cell>
          <cell r="AA1303" t="str">
            <v>February 2023</v>
          </cell>
          <cell r="AB1303">
            <v>108.47</v>
          </cell>
          <cell r="AD1303">
            <v>283010191.47000003</v>
          </cell>
          <cell r="AE1303">
            <v>523350627.48000002</v>
          </cell>
          <cell r="AF1303" t="str">
            <v>523350627.48</v>
          </cell>
        </row>
        <row r="1304">
          <cell r="F1304" t="str">
            <v>LU0890553851</v>
          </cell>
          <cell r="G1304" t="str">
            <v>25094</v>
          </cell>
          <cell r="H1304" t="str">
            <v>139061</v>
          </cell>
          <cell r="J1304" t="str">
            <v>Share</v>
          </cell>
          <cell r="K1304" t="str">
            <v>PEUSGRO</v>
          </cell>
          <cell r="L1304" t="str">
            <v>BNP Paribas Funds US Growth</v>
          </cell>
          <cell r="M1304" t="str">
            <v>Hedged EUR</v>
          </cell>
          <cell r="N1304" t="str">
            <v>D</v>
          </cell>
          <cell r="O1304">
            <v>1.9895335770300001E-2</v>
          </cell>
          <cell r="P1304" t="str">
            <v>Y</v>
          </cell>
          <cell r="Q1304" t="str">
            <v>20335</v>
          </cell>
          <cell r="R1304" t="str">
            <v>186648</v>
          </cell>
          <cell r="T1304" t="str">
            <v>100% Russell 1000 Growth (RI)-100%USD Int1M+100%EUR Int1M</v>
          </cell>
          <cell r="U1304" t="str">
            <v>Russell 1000 Growth (RI) EUR Hedged</v>
          </cell>
          <cell r="V1304" t="str">
            <v>Official Benchmark</v>
          </cell>
          <cell r="W1304" t="str">
            <v>EUR</v>
          </cell>
          <cell r="X1304" t="str">
            <v>USD</v>
          </cell>
          <cell r="Y1304">
            <v>44985</v>
          </cell>
          <cell r="Z1304">
            <v>41131</v>
          </cell>
          <cell r="AA1304" t="str">
            <v>February 2023</v>
          </cell>
          <cell r="AB1304">
            <v>229.03762</v>
          </cell>
          <cell r="AD1304">
            <v>1382664.02</v>
          </cell>
          <cell r="AE1304">
            <v>1023327668.08</v>
          </cell>
          <cell r="AF1304" t="str">
            <v>964948296.162188</v>
          </cell>
        </row>
        <row r="1305">
          <cell r="F1305" t="str">
            <v>LU0925120619</v>
          </cell>
          <cell r="G1305" t="str">
            <v>25345</v>
          </cell>
          <cell r="H1305" t="str">
            <v>139027</v>
          </cell>
          <cell r="J1305" t="str">
            <v>Share</v>
          </cell>
          <cell r="K1305" t="str">
            <v>PBBSWO</v>
          </cell>
          <cell r="L1305" t="str">
            <v>BNP Paribas Funds Emerging Bond Opportunities</v>
          </cell>
          <cell r="M1305" t="str">
            <v>Privilege H EUR</v>
          </cell>
          <cell r="N1305" t="str">
            <v>D</v>
          </cell>
          <cell r="O1305">
            <v>1.09522370653E-2</v>
          </cell>
          <cell r="P1305" t="str">
            <v>Y</v>
          </cell>
          <cell r="Q1305" t="str">
            <v>126998</v>
          </cell>
          <cell r="R1305" t="str">
            <v>186661</v>
          </cell>
          <cell r="T1305" t="str">
            <v>50% JPM GBI-EM Global Diversified (RI) + 50% JPM EMBI Global</v>
          </cell>
          <cell r="U1305" t="str">
            <v>50% JPM GBI-EM Global Diversified (RI) (Hedged in EUR) + 50% JPM EMBI Global Diversified (RI) (Hedged in EUR)</v>
          </cell>
          <cell r="V1305" t="str">
            <v>Official Benchmark</v>
          </cell>
          <cell r="W1305" t="str">
            <v>EUR</v>
          </cell>
          <cell r="X1305" t="str">
            <v>USD</v>
          </cell>
          <cell r="Y1305">
            <v>44985</v>
          </cell>
          <cell r="Z1305">
            <v>41591</v>
          </cell>
          <cell r="AA1305" t="str">
            <v>February 2023</v>
          </cell>
          <cell r="AB1305">
            <v>44.47</v>
          </cell>
          <cell r="AD1305">
            <v>4916935.16</v>
          </cell>
          <cell r="AE1305">
            <v>314409230.48000002</v>
          </cell>
          <cell r="AF1305" t="str">
            <v>296472636.001886</v>
          </cell>
        </row>
        <row r="1306">
          <cell r="F1306" t="str">
            <v>LU0925120700</v>
          </cell>
          <cell r="G1306" t="str">
            <v>25346</v>
          </cell>
          <cell r="H1306" t="str">
            <v>5682</v>
          </cell>
          <cell r="J1306" t="str">
            <v>Share</v>
          </cell>
          <cell r="K1306" t="str">
            <v>YBUS</v>
          </cell>
          <cell r="L1306" t="str">
            <v>BNP Paribas Funds US High Yield Bond</v>
          </cell>
          <cell r="M1306" t="str">
            <v>Classic share Distri</v>
          </cell>
          <cell r="N1306" t="str">
            <v>D</v>
          </cell>
          <cell r="O1306">
            <v>1.58235038657E-2</v>
          </cell>
          <cell r="P1306" t="str">
            <v>N</v>
          </cell>
          <cell r="Q1306" t="str">
            <v>10919</v>
          </cell>
          <cell r="R1306" t="str">
            <v>190599</v>
          </cell>
          <cell r="T1306" t="str">
            <v>ICE BOFA ML-BB-B US NON FINANCIAL HY CONSTRAINED &gt; 12/2010</v>
          </cell>
          <cell r="U1306" t="str">
            <v>ICE BofAML US Non-Financial High Yield BB-B Constrained (USD) RI</v>
          </cell>
          <cell r="V1306" t="str">
            <v>Official Benchmark</v>
          </cell>
          <cell r="W1306" t="str">
            <v>USD</v>
          </cell>
          <cell r="X1306" t="str">
            <v>USD</v>
          </cell>
          <cell r="Y1306">
            <v>44985</v>
          </cell>
          <cell r="Z1306">
            <v>42552</v>
          </cell>
          <cell r="AA1306" t="str">
            <v>February 2023</v>
          </cell>
          <cell r="AB1306">
            <v>84.27</v>
          </cell>
          <cell r="AD1306">
            <v>959258.83</v>
          </cell>
          <cell r="AE1306">
            <v>46601425.259999998</v>
          </cell>
          <cell r="AF1306" t="str">
            <v>43942880.9618105</v>
          </cell>
        </row>
        <row r="1307">
          <cell r="F1307" t="str">
            <v>LU0925121005</v>
          </cell>
          <cell r="G1307" t="str">
            <v>25349</v>
          </cell>
          <cell r="H1307" t="str">
            <v>20</v>
          </cell>
          <cell r="J1307" t="str">
            <v>Share</v>
          </cell>
          <cell r="K1307" t="str">
            <v>OBUSD</v>
          </cell>
          <cell r="L1307" t="str">
            <v>BNP Paribas Funds USD Short Duration Bond</v>
          </cell>
          <cell r="M1307" t="str">
            <v>Classic share Distri</v>
          </cell>
          <cell r="N1307" t="str">
            <v>D</v>
          </cell>
          <cell r="O1307">
            <v>8.2328033674999995E-3</v>
          </cell>
          <cell r="P1307" t="str">
            <v>N</v>
          </cell>
          <cell r="Q1307" t="str">
            <v>7194</v>
          </cell>
          <cell r="R1307" t="str">
            <v>192322</v>
          </cell>
          <cell r="T1307" t="str">
            <v>BM ICE BofAML US Treasury 1-3 Years USD RI (Official)</v>
          </cell>
          <cell r="U1307" t="str">
            <v>ICE BofA 1-3 Year US Treasury Index</v>
          </cell>
          <cell r="V1307" t="str">
            <v>Official Benchmark</v>
          </cell>
          <cell r="W1307" t="str">
            <v>USD</v>
          </cell>
          <cell r="X1307" t="str">
            <v>USD</v>
          </cell>
          <cell r="Y1307">
            <v>44985</v>
          </cell>
          <cell r="Z1307">
            <v>43096</v>
          </cell>
          <cell r="AA1307" t="str">
            <v>February 2023</v>
          </cell>
          <cell r="AB1307">
            <v>95.03</v>
          </cell>
          <cell r="AD1307">
            <v>9818730.7899999991</v>
          </cell>
          <cell r="AE1307">
            <v>221540950</v>
          </cell>
          <cell r="AF1307" t="str">
            <v>208902357.378595</v>
          </cell>
        </row>
        <row r="1308">
          <cell r="F1308" t="str">
            <v>LU0925121187</v>
          </cell>
          <cell r="G1308" t="str">
            <v>25351</v>
          </cell>
          <cell r="H1308" t="str">
            <v>142639</v>
          </cell>
          <cell r="J1308" t="str">
            <v>Share</v>
          </cell>
          <cell r="K1308" t="str">
            <v>PGCB</v>
          </cell>
          <cell r="L1308" t="str">
            <v>BNP Paribas Funds Sustainable Global Corporate Bond</v>
          </cell>
          <cell r="M1308" t="str">
            <v>IH EUR</v>
          </cell>
          <cell r="N1308" t="str">
            <v>C</v>
          </cell>
          <cell r="O1308">
            <v>4.8116007530000001E-3</v>
          </cell>
          <cell r="P1308" t="str">
            <v>Y</v>
          </cell>
          <cell r="Q1308" t="str">
            <v>154591</v>
          </cell>
          <cell r="R1308" t="str">
            <v>192357</v>
          </cell>
          <cell r="T1308" t="str">
            <v>BENCHMARK PARVEST BOND WORLD CORPORATE H-EUR</v>
          </cell>
          <cell r="U1308" t="str">
            <v>50% Bloomberg Barclays US Aggregate Corporate (Hedged in EUR) RI + 50% Bloomberg Barclays Euro Aggregate Corporate (Hedged in EUR) RI</v>
          </cell>
          <cell r="V1308" t="str">
            <v>Official Benchmark</v>
          </cell>
          <cell r="W1308" t="str">
            <v>EUR</v>
          </cell>
          <cell r="X1308" t="str">
            <v>USD</v>
          </cell>
          <cell r="Y1308">
            <v>44985</v>
          </cell>
          <cell r="Z1308">
            <v>41694</v>
          </cell>
          <cell r="AA1308" t="str">
            <v>February 2023</v>
          </cell>
          <cell r="AB1308">
            <v>101.38</v>
          </cell>
          <cell r="AD1308">
            <v>148637412.33000001</v>
          </cell>
          <cell r="AE1308">
            <v>509546417.72000003</v>
          </cell>
          <cell r="AF1308" t="str">
            <v>480477527.317303</v>
          </cell>
        </row>
        <row r="1309">
          <cell r="F1309" t="str">
            <v>LU0925122151</v>
          </cell>
          <cell r="G1309" t="str">
            <v>25361</v>
          </cell>
          <cell r="H1309" t="str">
            <v>118526</v>
          </cell>
          <cell r="J1309" t="str">
            <v>Share</v>
          </cell>
          <cell r="K1309" t="str">
            <v>PVJP</v>
          </cell>
          <cell r="L1309" t="str">
            <v>BNP Paribas Funds Japan Equity</v>
          </cell>
          <cell r="M1309" t="str">
            <v>Privilege H EUR</v>
          </cell>
          <cell r="N1309" t="str">
            <v>C</v>
          </cell>
          <cell r="O1309">
            <v>1.04258228513E-2</v>
          </cell>
          <cell r="P1309" t="str">
            <v>Y</v>
          </cell>
          <cell r="Q1309" t="str">
            <v>139493</v>
          </cell>
          <cell r="R1309" t="str">
            <v>190857</v>
          </cell>
          <cell r="T1309" t="str">
            <v>TOPIX Hedge Euro &gt; 31/12/12 &gt; NIKKEI 300 Hedge Euro</v>
          </cell>
          <cell r="U1309" t="str">
            <v>Topix (Hedged in EUR) (RI)</v>
          </cell>
          <cell r="V1309" t="str">
            <v>Official Benchmark</v>
          </cell>
          <cell r="W1309" t="str">
            <v>EUR</v>
          </cell>
          <cell r="X1309" t="str">
            <v>JPY</v>
          </cell>
          <cell r="Y1309">
            <v>44985</v>
          </cell>
          <cell r="Z1309">
            <v>41694</v>
          </cell>
          <cell r="AA1309" t="str">
            <v>February 2023</v>
          </cell>
          <cell r="AB1309">
            <v>153.83000000000001</v>
          </cell>
          <cell r="AD1309">
            <v>2677700.58</v>
          </cell>
          <cell r="AE1309">
            <v>22561572207.200001</v>
          </cell>
          <cell r="AF1309" t="str">
            <v>156182997.146726</v>
          </cell>
        </row>
        <row r="1310">
          <cell r="F1310" t="str">
            <v>LU0925122235</v>
          </cell>
          <cell r="G1310" t="str">
            <v>25362</v>
          </cell>
          <cell r="H1310" t="str">
            <v>118524</v>
          </cell>
          <cell r="J1310" t="str">
            <v>Share</v>
          </cell>
          <cell r="K1310" t="str">
            <v>JSCF</v>
          </cell>
          <cell r="L1310" t="str">
            <v>BNP Paribas Funds Japan Small Cap</v>
          </cell>
          <cell r="M1310" t="str">
            <v>Privilege H EUR</v>
          </cell>
          <cell r="N1310" t="str">
            <v>C</v>
          </cell>
          <cell r="O1310">
            <v>1.4029495955E-2</v>
          </cell>
          <cell r="P1310" t="str">
            <v>Y</v>
          </cell>
          <cell r="Q1310" t="str">
            <v>20337</v>
          </cell>
          <cell r="R1310" t="str">
            <v>192369</v>
          </cell>
          <cell r="T1310" t="str">
            <v>RUSSELL/NOMURA SMALL CAP (RI) Hedged EUR</v>
          </cell>
          <cell r="U1310" t="str">
            <v>Russell Nomura Small Caps (Hedged in EUR) (RI)</v>
          </cell>
          <cell r="V1310" t="str">
            <v>Official Benchmark</v>
          </cell>
          <cell r="W1310" t="str">
            <v>EUR</v>
          </cell>
          <cell r="X1310" t="str">
            <v>JPY</v>
          </cell>
          <cell r="Y1310">
            <v>44985</v>
          </cell>
          <cell r="Z1310">
            <v>41663</v>
          </cell>
          <cell r="AA1310" t="str">
            <v>February 2023</v>
          </cell>
          <cell r="AB1310">
            <v>219.35</v>
          </cell>
          <cell r="AD1310">
            <v>30092481.52</v>
          </cell>
          <cell r="AE1310">
            <v>91915855591.149994</v>
          </cell>
          <cell r="AF1310" t="str">
            <v>636289602.501647</v>
          </cell>
        </row>
        <row r="1311">
          <cell r="F1311" t="str">
            <v>LU0925122581</v>
          </cell>
          <cell r="G1311" t="str">
            <v>25366</v>
          </cell>
          <cell r="H1311" t="str">
            <v>118520</v>
          </cell>
          <cell r="J1311" t="str">
            <v>Share</v>
          </cell>
          <cell r="K1311" t="str">
            <v>PUMIC</v>
          </cell>
          <cell r="L1311" t="str">
            <v>BNP Paribas Funds US Mid Cap</v>
          </cell>
          <cell r="M1311" t="str">
            <v>Privilege H EUR</v>
          </cell>
          <cell r="N1311" t="str">
            <v>C</v>
          </cell>
          <cell r="O1311">
            <v>1.1145885957600001E-2</v>
          </cell>
          <cell r="P1311" t="str">
            <v>Y</v>
          </cell>
          <cell r="Q1311" t="str">
            <v>118548</v>
          </cell>
          <cell r="R1311" t="str">
            <v>192680</v>
          </cell>
          <cell r="T1311" t="str">
            <v>RUSSELL MID CAP INDEX (FRC) (RI) Hedged EUR</v>
          </cell>
          <cell r="U1311" t="str">
            <v>Russell MidCap (Hedged in EUR) (RI)</v>
          </cell>
          <cell r="V1311" t="str">
            <v>Official Benchmark</v>
          </cell>
          <cell r="W1311" t="str">
            <v>EUR</v>
          </cell>
          <cell r="X1311" t="str">
            <v>USD</v>
          </cell>
          <cell r="Y1311">
            <v>44985</v>
          </cell>
          <cell r="Z1311">
            <v>41618</v>
          </cell>
          <cell r="AA1311" t="str">
            <v>February 2023</v>
          </cell>
          <cell r="AB1311">
            <v>148.09</v>
          </cell>
          <cell r="AD1311">
            <v>72588.320000000007</v>
          </cell>
          <cell r="AE1311">
            <v>79888997.780000001</v>
          </cell>
          <cell r="AF1311" t="str">
            <v>75331445.3371051</v>
          </cell>
        </row>
        <row r="1312">
          <cell r="F1312" t="str">
            <v>LU0925124108</v>
          </cell>
          <cell r="G1312" t="str">
            <v>25386</v>
          </cell>
          <cell r="H1312" t="str">
            <v>141758</v>
          </cell>
          <cell r="J1312" t="str">
            <v>Share</v>
          </cell>
          <cell r="K1312" t="str">
            <v>PREALSE</v>
          </cell>
          <cell r="L1312" t="str">
            <v>BNP Paribas Funds Europe Real Estate Securities</v>
          </cell>
          <cell r="M1312" t="str">
            <v>Privilege</v>
          </cell>
          <cell r="N1312" t="str">
            <v>D</v>
          </cell>
          <cell r="O1312">
            <v>1.0688458242099999E-2</v>
          </cell>
          <cell r="P1312" t="str">
            <v>N</v>
          </cell>
          <cell r="Q1312" t="str">
            <v>126693</v>
          </cell>
          <cell r="R1312" t="str">
            <v>181971</v>
          </cell>
          <cell r="T1312" t="str">
            <v>FTSE EPRA NAREIT Europe (25% UK Capped) 8/32 Net Return Inde</v>
          </cell>
          <cell r="U1312" t="str">
            <v>FTSE EPRA NAREIT Europe (25% UK Capped) 8/32 (NR) (Lux tax rate)</v>
          </cell>
          <cell r="V1312" t="str">
            <v>Official Benchmark</v>
          </cell>
          <cell r="W1312" t="str">
            <v>EUR</v>
          </cell>
          <cell r="X1312" t="str">
            <v>EUR</v>
          </cell>
          <cell r="Y1312">
            <v>44985</v>
          </cell>
          <cell r="Z1312">
            <v>41317</v>
          </cell>
          <cell r="AA1312" t="str">
            <v>February 2023</v>
          </cell>
          <cell r="AB1312">
            <v>119.43</v>
          </cell>
          <cell r="AD1312">
            <v>6247173.2800000003</v>
          </cell>
          <cell r="AE1312">
            <v>198385820.22</v>
          </cell>
          <cell r="AF1312" t="str">
            <v>198385820.22</v>
          </cell>
        </row>
        <row r="1313">
          <cell r="F1313" t="str">
            <v>LU0950365899</v>
          </cell>
          <cell r="G1313" t="str">
            <v>25753</v>
          </cell>
          <cell r="H1313" t="str">
            <v>139030</v>
          </cell>
          <cell r="J1313" t="str">
            <v>Share</v>
          </cell>
          <cell r="K1313" t="str">
            <v>PBEURHY</v>
          </cell>
          <cell r="L1313" t="str">
            <v>BNP Paribas Funds Euro High Yield Bond</v>
          </cell>
          <cell r="M1313" t="str">
            <v>I share distri</v>
          </cell>
          <cell r="N1313" t="str">
            <v>D</v>
          </cell>
          <cell r="O1313">
            <v>7.3293002883999996E-3</v>
          </cell>
          <cell r="P1313" t="str">
            <v>N</v>
          </cell>
          <cell r="Q1313" t="str">
            <v>126445</v>
          </cell>
          <cell r="R1313" t="str">
            <v>200972</v>
          </cell>
          <cell r="T1313" t="str">
            <v>ICE BOFA ML-BB-B EUROPEAN CCY NON FINANCIAL HY CONSTRAINED H</v>
          </cell>
          <cell r="U1313" t="str">
            <v>ICE BofAML European Crncy Non-Fin High Yield BB-B Constrained (hedged in EUR) RI</v>
          </cell>
          <cell r="V1313" t="str">
            <v>Official Benchmark</v>
          </cell>
          <cell r="W1313" t="str">
            <v>EUR</v>
          </cell>
          <cell r="X1313" t="str">
            <v>EUR</v>
          </cell>
          <cell r="Y1313">
            <v>44985</v>
          </cell>
          <cell r="Z1313">
            <v>41695</v>
          </cell>
          <cell r="AA1313" t="str">
            <v>February 2023</v>
          </cell>
          <cell r="AB1313">
            <v>89.85</v>
          </cell>
          <cell r="AD1313">
            <v>8196059.5999999996</v>
          </cell>
          <cell r="AE1313">
            <v>605057736.87</v>
          </cell>
          <cell r="AF1313" t="str">
            <v>605057736.87</v>
          </cell>
        </row>
        <row r="1314">
          <cell r="F1314" t="str">
            <v>LU0950366780</v>
          </cell>
          <cell r="G1314" t="str">
            <v>25782</v>
          </cell>
          <cell r="H1314" t="str">
            <v>141899</v>
          </cell>
          <cell r="J1314" t="str">
            <v>Share</v>
          </cell>
          <cell r="K1314" t="str">
            <v>YBUS</v>
          </cell>
          <cell r="L1314" t="str">
            <v>BNP Paribas Funds US High Yield Bond</v>
          </cell>
          <cell r="M1314" t="str">
            <v>Classic H AUD MD Distri</v>
          </cell>
          <cell r="N1314" t="str">
            <v>D</v>
          </cell>
          <cell r="O1314">
            <v>1.58235038657E-2</v>
          </cell>
          <cell r="P1314" t="str">
            <v>Y</v>
          </cell>
          <cell r="Q1314" t="str">
            <v>147632</v>
          </cell>
          <cell r="R1314" t="str">
            <v>190599</v>
          </cell>
          <cell r="T1314" t="str">
            <v>BM Parvest Bond USA High Yield [hedged in AUD]</v>
          </cell>
          <cell r="U1314" t="str">
            <v>ICE BofAML US Non-Financial High Yield BB-B Constrained (Hedged in AUD) RI</v>
          </cell>
          <cell r="V1314" t="str">
            <v>Official Benchmark</v>
          </cell>
          <cell r="W1314" t="str">
            <v>AUD</v>
          </cell>
          <cell r="X1314" t="str">
            <v>USD</v>
          </cell>
          <cell r="Y1314">
            <v>44985</v>
          </cell>
          <cell r="Z1314">
            <v>41591</v>
          </cell>
          <cell r="AA1314" t="str">
            <v>February 2023</v>
          </cell>
          <cell r="AB1314">
            <v>64.08</v>
          </cell>
          <cell r="AD1314">
            <v>1586216.08</v>
          </cell>
          <cell r="AE1314">
            <v>46601425.259999998</v>
          </cell>
          <cell r="AF1314" t="str">
            <v>43942880.9618105</v>
          </cell>
        </row>
        <row r="1315">
          <cell r="F1315" t="str">
            <v>LU0950367242</v>
          </cell>
          <cell r="G1315" t="str">
            <v>25786</v>
          </cell>
          <cell r="H1315" t="str">
            <v>142639</v>
          </cell>
          <cell r="J1315" t="str">
            <v>Share</v>
          </cell>
          <cell r="K1315" t="str">
            <v>PGCB</v>
          </cell>
          <cell r="L1315" t="str">
            <v>BNP Paribas Funds Sustainable Global Corporate Bond</v>
          </cell>
          <cell r="N1315" t="str">
            <v>D</v>
          </cell>
          <cell r="O1315">
            <v>1.5183334068400001E-2</v>
          </cell>
          <cell r="P1315" t="str">
            <v>Y</v>
          </cell>
          <cell r="Q1315" t="str">
            <v>154591</v>
          </cell>
          <cell r="R1315" t="str">
            <v>192357</v>
          </cell>
          <cell r="T1315" t="str">
            <v>BENCHMARK PARVEST BOND WORLD CORPORATE H-EUR</v>
          </cell>
          <cell r="U1315" t="str">
            <v>50% Bloomberg Barclays US Aggregate Corporate (Hedged in EUR) RI + 50% Bloomberg Barclays Euro Aggregate Corporate (Hedged in EUR) RI</v>
          </cell>
          <cell r="V1315" t="str">
            <v>Official Benchmark</v>
          </cell>
          <cell r="W1315" t="str">
            <v>EUR</v>
          </cell>
          <cell r="X1315" t="str">
            <v>USD</v>
          </cell>
          <cell r="Y1315">
            <v>44985</v>
          </cell>
          <cell r="Z1315">
            <v>42795</v>
          </cell>
          <cell r="AA1315" t="str">
            <v>February 2023</v>
          </cell>
          <cell r="AB1315">
            <v>77.489999999999995</v>
          </cell>
          <cell r="AD1315">
            <v>537982.51</v>
          </cell>
          <cell r="AE1315">
            <v>509546417.72000003</v>
          </cell>
          <cell r="AF1315" t="str">
            <v>480477527.317303</v>
          </cell>
        </row>
        <row r="1316">
          <cell r="F1316" t="str">
            <v>LU0950369024</v>
          </cell>
          <cell r="G1316" t="str">
            <v>25796</v>
          </cell>
          <cell r="H1316" t="str">
            <v>141909</v>
          </cell>
          <cell r="J1316" t="str">
            <v>Share</v>
          </cell>
          <cell r="K1316" t="str">
            <v>PBWOHY</v>
          </cell>
          <cell r="L1316" t="str">
            <v>BNP Paribas Funds Global High Yield Bond</v>
          </cell>
          <cell r="M1316" t="str">
            <v>Classic H AUD MD Distri</v>
          </cell>
          <cell r="N1316" t="str">
            <v>D</v>
          </cell>
          <cell r="O1316">
            <v>1.58235038657E-2</v>
          </cell>
          <cell r="P1316" t="str">
            <v>Y</v>
          </cell>
          <cell r="Q1316" t="str">
            <v>147635</v>
          </cell>
          <cell r="R1316" t="str">
            <v>204192</v>
          </cell>
          <cell r="T1316" t="str">
            <v>BM Parvest Bond World High Yield [hedged in AUD]</v>
          </cell>
          <cell r="U1316" t="str">
            <v>ICE BofAML BB-B Non-Fin Dev Markets High Yield Constr (Hedged in AUD) RI</v>
          </cell>
          <cell r="V1316" t="str">
            <v>Official Benchmark</v>
          </cell>
          <cell r="W1316" t="str">
            <v>AUD</v>
          </cell>
          <cell r="X1316" t="str">
            <v>EUR</v>
          </cell>
          <cell r="Y1316">
            <v>44985</v>
          </cell>
          <cell r="Z1316">
            <v>41591</v>
          </cell>
          <cell r="AA1316" t="str">
            <v>February 2023</v>
          </cell>
          <cell r="AB1316">
            <v>56.19</v>
          </cell>
          <cell r="AD1316">
            <v>2681042.4900000002</v>
          </cell>
          <cell r="AE1316">
            <v>85493734.640000001</v>
          </cell>
          <cell r="AF1316" t="str">
            <v>85493734.64</v>
          </cell>
        </row>
        <row r="1317">
          <cell r="F1317" t="str">
            <v>LU0950369370</v>
          </cell>
          <cell r="G1317" t="str">
            <v>25815</v>
          </cell>
          <cell r="H1317" t="str">
            <v>139045</v>
          </cell>
          <cell r="J1317" t="str">
            <v>Share</v>
          </cell>
          <cell r="K1317" t="str">
            <v>PBWOHY</v>
          </cell>
          <cell r="L1317" t="str">
            <v>BNP Paribas Funds Global High Yield Bond</v>
          </cell>
          <cell r="M1317" t="str">
            <v>CLASSIC H USD MD Dis</v>
          </cell>
          <cell r="N1317" t="str">
            <v>D</v>
          </cell>
          <cell r="O1317">
            <v>1.54381007242E-2</v>
          </cell>
          <cell r="P1317" t="str">
            <v>Y</v>
          </cell>
          <cell r="Q1317" t="str">
            <v>127332</v>
          </cell>
          <cell r="R1317" t="str">
            <v>204192</v>
          </cell>
          <cell r="T1317" t="str">
            <v>ICE BOFA ML BB-B Non-Financial DM HY Constrained USD Hedged&gt;</v>
          </cell>
          <cell r="U1317" t="str">
            <v>ICE BofAML BB-B Non-Fin Dev Markets High Yield Constr (Hedged in USD) RI</v>
          </cell>
          <cell r="V1317" t="str">
            <v>Official Benchmark</v>
          </cell>
          <cell r="W1317" t="str">
            <v>USD</v>
          </cell>
          <cell r="X1317" t="str">
            <v>EUR</v>
          </cell>
          <cell r="Y1317">
            <v>44985</v>
          </cell>
          <cell r="Z1317">
            <v>41591</v>
          </cell>
          <cell r="AA1317" t="str">
            <v>February 2023</v>
          </cell>
          <cell r="AB1317">
            <v>58.98</v>
          </cell>
          <cell r="AD1317">
            <v>3882822.4</v>
          </cell>
          <cell r="AE1317">
            <v>85493734.640000001</v>
          </cell>
          <cell r="AF1317" t="str">
            <v>85493734.64</v>
          </cell>
        </row>
        <row r="1318">
          <cell r="F1318" t="str">
            <v>LU0950370626</v>
          </cell>
          <cell r="G1318" t="str">
            <v>25806</v>
          </cell>
          <cell r="H1318" t="str">
            <v>141911</v>
          </cell>
          <cell r="J1318" t="str">
            <v>Share</v>
          </cell>
          <cell r="K1318" t="str">
            <v>PEBSELE</v>
          </cell>
          <cell r="L1318" t="str">
            <v>BNP Paribas Funds Euro Equity</v>
          </cell>
          <cell r="M1318" t="str">
            <v>Hedged USD</v>
          </cell>
          <cell r="N1318" t="str">
            <v>C</v>
          </cell>
          <cell r="O1318">
            <v>1.9895273272999999E-2</v>
          </cell>
          <cell r="P1318" t="str">
            <v>Y</v>
          </cell>
          <cell r="Q1318" t="str">
            <v>147617</v>
          </cell>
          <cell r="R1318" t="str">
            <v>182531</v>
          </cell>
          <cell r="T1318" t="str">
            <v>BM Parvest Equity Best Selection Euro (H USD)</v>
          </cell>
          <cell r="U1318" t="str">
            <v>MSCI EMU (Hedged in USD) NR</v>
          </cell>
          <cell r="V1318" t="str">
            <v>Official Benchmark</v>
          </cell>
          <cell r="W1318" t="str">
            <v>USD</v>
          </cell>
          <cell r="X1318" t="str">
            <v>EUR</v>
          </cell>
          <cell r="Y1318">
            <v>44985</v>
          </cell>
          <cell r="Z1318">
            <v>41591</v>
          </cell>
          <cell r="AA1318" t="str">
            <v>February 2023</v>
          </cell>
          <cell r="AB1318">
            <v>190.17</v>
          </cell>
          <cell r="AD1318">
            <v>484659.12</v>
          </cell>
          <cell r="AE1318">
            <v>1627643858.8199999</v>
          </cell>
          <cell r="AF1318" t="str">
            <v>1627643858.82</v>
          </cell>
        </row>
        <row r="1319">
          <cell r="F1319" t="str">
            <v>LU0950370899</v>
          </cell>
          <cell r="G1319" t="str">
            <v>25807</v>
          </cell>
          <cell r="H1319" t="str">
            <v>139054</v>
          </cell>
          <cell r="J1319" t="str">
            <v>Share</v>
          </cell>
          <cell r="K1319" t="str">
            <v>PEBSELE</v>
          </cell>
          <cell r="L1319" t="str">
            <v>BNP Paribas Funds Euro Equity</v>
          </cell>
          <cell r="M1319" t="str">
            <v>I share distri</v>
          </cell>
          <cell r="N1319" t="str">
            <v>D</v>
          </cell>
          <cell r="O1319">
            <v>9.6309145019999997E-3</v>
          </cell>
          <cell r="P1319" t="str">
            <v>N</v>
          </cell>
          <cell r="Q1319" t="str">
            <v>126645</v>
          </cell>
          <cell r="R1319" t="str">
            <v>182531</v>
          </cell>
          <cell r="T1319" t="str">
            <v>MSCI EMU Net Return Index</v>
          </cell>
          <cell r="U1319" t="str">
            <v>MSCI EMU (NR)</v>
          </cell>
          <cell r="V1319" t="str">
            <v>Official Benchmark</v>
          </cell>
          <cell r="W1319" t="str">
            <v>EUR</v>
          </cell>
          <cell r="X1319" t="str">
            <v>EUR</v>
          </cell>
          <cell r="Y1319">
            <v>44985</v>
          </cell>
          <cell r="Z1319">
            <v>41900</v>
          </cell>
          <cell r="AA1319" t="str">
            <v>February 2023</v>
          </cell>
          <cell r="AD1319">
            <v>0</v>
          </cell>
          <cell r="AE1319">
            <v>1627643858.8199999</v>
          </cell>
          <cell r="AF1319" t="str">
            <v>1627643858.82</v>
          </cell>
        </row>
        <row r="1320">
          <cell r="F1320" t="str">
            <v>LU0950372325</v>
          </cell>
          <cell r="G1320" t="str">
            <v>25830</v>
          </cell>
          <cell r="H1320" t="str">
            <v>142025</v>
          </cell>
          <cell r="J1320" t="str">
            <v>Share</v>
          </cell>
          <cell r="K1320" t="str">
            <v>PVJP</v>
          </cell>
          <cell r="L1320" t="str">
            <v>BNP Paribas Funds Japan Equity</v>
          </cell>
          <cell r="M1320" t="str">
            <v>IH USD</v>
          </cell>
          <cell r="N1320" t="str">
            <v>C</v>
          </cell>
          <cell r="O1320">
            <v>9.4328151971000002E-3</v>
          </cell>
          <cell r="P1320" t="str">
            <v>Y</v>
          </cell>
          <cell r="Q1320" t="str">
            <v>142561</v>
          </cell>
          <cell r="R1320" t="str">
            <v>190857</v>
          </cell>
          <cell r="T1320" t="str">
            <v>Topix RI (Hedge in USD)</v>
          </cell>
          <cell r="U1320" t="str">
            <v>Topix (Hedged in USD) (RI)</v>
          </cell>
          <cell r="V1320" t="str">
            <v>Official Benchmark</v>
          </cell>
          <cell r="W1320" t="str">
            <v>USD</v>
          </cell>
          <cell r="X1320" t="str">
            <v>JPY</v>
          </cell>
          <cell r="Y1320">
            <v>44985</v>
          </cell>
          <cell r="Z1320">
            <v>41730</v>
          </cell>
          <cell r="AA1320" t="str">
            <v>February 2023</v>
          </cell>
          <cell r="AB1320">
            <v>187.03</v>
          </cell>
          <cell r="AD1320">
            <v>56107.51</v>
          </cell>
          <cell r="AE1320">
            <v>22561572207.200001</v>
          </cell>
          <cell r="AF1320" t="str">
            <v>156182997.146726</v>
          </cell>
        </row>
        <row r="1321">
          <cell r="F1321" t="str">
            <v>LU0950372671</v>
          </cell>
          <cell r="G1321" t="str">
            <v>25832</v>
          </cell>
          <cell r="H1321" t="str">
            <v>141914</v>
          </cell>
          <cell r="J1321" t="str">
            <v>Share</v>
          </cell>
          <cell r="K1321" t="str">
            <v>JSCF</v>
          </cell>
          <cell r="L1321" t="str">
            <v>BNP Paribas Funds Japan Small Cap</v>
          </cell>
          <cell r="M1321" t="str">
            <v>Hedged USD</v>
          </cell>
          <cell r="N1321" t="str">
            <v>C</v>
          </cell>
          <cell r="O1321">
            <v>2.3983658231700001E-2</v>
          </cell>
          <cell r="P1321" t="str">
            <v>Y</v>
          </cell>
          <cell r="Q1321" t="str">
            <v>147698</v>
          </cell>
          <cell r="R1321" t="str">
            <v>192369</v>
          </cell>
          <cell r="T1321" t="str">
            <v>BM Parvest Equity Japan Small Cap [H USD]</v>
          </cell>
          <cell r="U1321" t="str">
            <v>Russell Nomura Small Caps (Hedged in USD) (RI)</v>
          </cell>
          <cell r="V1321" t="str">
            <v>Official Benchmark</v>
          </cell>
          <cell r="W1321" t="str">
            <v>USD</v>
          </cell>
          <cell r="X1321" t="str">
            <v>JPY</v>
          </cell>
          <cell r="Y1321">
            <v>44985</v>
          </cell>
          <cell r="Z1321">
            <v>41590</v>
          </cell>
          <cell r="AA1321" t="str">
            <v>February 2023</v>
          </cell>
          <cell r="AB1321">
            <v>250.19</v>
          </cell>
          <cell r="AD1321">
            <v>14009373.82</v>
          </cell>
          <cell r="AE1321">
            <v>91915855591.149994</v>
          </cell>
          <cell r="AF1321" t="str">
            <v>636289602.501647</v>
          </cell>
        </row>
        <row r="1322">
          <cell r="F1322" t="str">
            <v>LU0950372838</v>
          </cell>
          <cell r="G1322" t="str">
            <v>25720</v>
          </cell>
          <cell r="H1322" t="str">
            <v>141756</v>
          </cell>
          <cell r="J1322" t="str">
            <v>Share</v>
          </cell>
          <cell r="K1322" t="str">
            <v>PVNORSC</v>
          </cell>
          <cell r="L1322" t="str">
            <v>BNP Paribas Funds Nordic Small Cap</v>
          </cell>
          <cell r="M1322" t="str">
            <v>Classic Share</v>
          </cell>
          <cell r="N1322" t="str">
            <v>C</v>
          </cell>
          <cell r="O1322">
            <v>2.2448489555599999E-2</v>
          </cell>
          <cell r="P1322" t="str">
            <v>N</v>
          </cell>
          <cell r="Q1322" t="str">
            <v>169574</v>
          </cell>
          <cell r="R1322" t="str">
            <v>194997</v>
          </cell>
          <cell r="T1322" t="str">
            <v>Carnegie Small Cap Nordic (RI)</v>
          </cell>
          <cell r="U1322" t="str">
            <v>Carnegie Small Cap Nordic (EUR) RI</v>
          </cell>
          <cell r="V1322" t="str">
            <v>Official Benchmark</v>
          </cell>
          <cell r="W1322" t="str">
            <v>EUR</v>
          </cell>
          <cell r="X1322" t="str">
            <v>EUR</v>
          </cell>
          <cell r="Y1322">
            <v>44985</v>
          </cell>
          <cell r="Z1322">
            <v>39972</v>
          </cell>
          <cell r="AA1322" t="str">
            <v>February 2023</v>
          </cell>
          <cell r="AB1322">
            <v>466.14</v>
          </cell>
          <cell r="AD1322">
            <v>87348343.569999993</v>
          </cell>
          <cell r="AE1322">
            <v>183111956.03</v>
          </cell>
          <cell r="AF1322" t="str">
            <v>183111956.03</v>
          </cell>
        </row>
        <row r="1323">
          <cell r="F1323" t="str">
            <v>LU0950372911</v>
          </cell>
          <cell r="G1323" t="str">
            <v>25721</v>
          </cell>
          <cell r="H1323" t="str">
            <v>141756</v>
          </cell>
          <cell r="J1323" t="str">
            <v>Share</v>
          </cell>
          <cell r="K1323" t="str">
            <v>PVNORSC</v>
          </cell>
          <cell r="L1323" t="str">
            <v>BNP Paribas Funds Nordic Small Cap</v>
          </cell>
          <cell r="M1323" t="str">
            <v>Classic share Distri</v>
          </cell>
          <cell r="N1323" t="str">
            <v>D</v>
          </cell>
          <cell r="O1323">
            <v>2.2448489555599999E-2</v>
          </cell>
          <cell r="P1323" t="str">
            <v>N</v>
          </cell>
          <cell r="Q1323" t="str">
            <v>169574</v>
          </cell>
          <cell r="R1323" t="str">
            <v>194997</v>
          </cell>
          <cell r="T1323" t="str">
            <v>Carnegie Small Cap Nordic (RI)</v>
          </cell>
          <cell r="U1323" t="str">
            <v>Carnegie Small Cap Nordic (EUR) RI</v>
          </cell>
          <cell r="V1323" t="str">
            <v>Official Benchmark</v>
          </cell>
          <cell r="W1323" t="str">
            <v>EUR</v>
          </cell>
          <cell r="X1323" t="str">
            <v>EUR</v>
          </cell>
          <cell r="Y1323">
            <v>44985</v>
          </cell>
          <cell r="Z1323">
            <v>40486</v>
          </cell>
          <cell r="AA1323" t="str">
            <v>February 2023</v>
          </cell>
          <cell r="AB1323">
            <v>392.65</v>
          </cell>
          <cell r="AD1323">
            <v>18848559.41</v>
          </cell>
          <cell r="AE1323">
            <v>183111956.03</v>
          </cell>
          <cell r="AF1323" t="str">
            <v>183111956.03</v>
          </cell>
        </row>
        <row r="1324">
          <cell r="F1324" t="str">
            <v>LU0950373059</v>
          </cell>
          <cell r="G1324" t="str">
            <v>25716</v>
          </cell>
          <cell r="H1324" t="str">
            <v>141756</v>
          </cell>
          <cell r="J1324" t="str">
            <v>Share</v>
          </cell>
          <cell r="K1324" t="str">
            <v>PVNORSC</v>
          </cell>
          <cell r="L1324" t="str">
            <v>BNP Paribas Funds Nordic Small Cap</v>
          </cell>
          <cell r="M1324" t="str">
            <v>I share</v>
          </cell>
          <cell r="N1324" t="str">
            <v>C</v>
          </cell>
          <cell r="O1324">
            <v>1.0898172043799999E-2</v>
          </cell>
          <cell r="P1324" t="str">
            <v>N</v>
          </cell>
          <cell r="Q1324" t="str">
            <v>169574</v>
          </cell>
          <cell r="R1324" t="str">
            <v>194997</v>
          </cell>
          <cell r="T1324" t="str">
            <v>Carnegie Small Cap Nordic (RI)</v>
          </cell>
          <cell r="U1324" t="str">
            <v>Carnegie Small Cap Nordic (EUR) RI</v>
          </cell>
          <cell r="V1324" t="str">
            <v>Official Benchmark</v>
          </cell>
          <cell r="W1324" t="str">
            <v>EUR</v>
          </cell>
          <cell r="X1324" t="str">
            <v>EUR</v>
          </cell>
          <cell r="Y1324">
            <v>44985</v>
          </cell>
          <cell r="Z1324">
            <v>40486</v>
          </cell>
          <cell r="AA1324" t="str">
            <v>February 2023</v>
          </cell>
          <cell r="AB1324">
            <v>56.37</v>
          </cell>
          <cell r="AD1324">
            <v>8624893.1500000004</v>
          </cell>
          <cell r="AE1324">
            <v>183111956.03</v>
          </cell>
          <cell r="AF1324" t="str">
            <v>183111956.03</v>
          </cell>
        </row>
        <row r="1325">
          <cell r="F1325" t="str">
            <v>LU0950373133</v>
          </cell>
          <cell r="G1325" t="str">
            <v>25717</v>
          </cell>
          <cell r="H1325" t="str">
            <v>141756</v>
          </cell>
          <cell r="J1325" t="str">
            <v>Share</v>
          </cell>
          <cell r="K1325" t="str">
            <v>PVNORSC</v>
          </cell>
          <cell r="L1325" t="str">
            <v>BNP Paribas Funds Nordic Small Cap</v>
          </cell>
          <cell r="M1325" t="str">
            <v>Type N</v>
          </cell>
          <cell r="N1325" t="str">
            <v>C</v>
          </cell>
          <cell r="O1325">
            <v>3.0171600350200001E-2</v>
          </cell>
          <cell r="P1325" t="str">
            <v>N</v>
          </cell>
          <cell r="Q1325" t="str">
            <v>169574</v>
          </cell>
          <cell r="R1325" t="str">
            <v>194997</v>
          </cell>
          <cell r="T1325" t="str">
            <v>Carnegie Small Cap Nordic (RI)</v>
          </cell>
          <cell r="U1325" t="str">
            <v>Carnegie Small Cap Nordic (EUR) RI</v>
          </cell>
          <cell r="V1325" t="str">
            <v>Official Benchmark</v>
          </cell>
          <cell r="W1325" t="str">
            <v>EUR</v>
          </cell>
          <cell r="X1325" t="str">
            <v>EUR</v>
          </cell>
          <cell r="Y1325">
            <v>44985</v>
          </cell>
          <cell r="Z1325">
            <v>41694</v>
          </cell>
          <cell r="AA1325" t="str">
            <v>February 2023</v>
          </cell>
          <cell r="AB1325">
            <v>222.04</v>
          </cell>
          <cell r="AD1325">
            <v>4492392.13</v>
          </cell>
          <cell r="AE1325">
            <v>183111956.03</v>
          </cell>
          <cell r="AF1325" t="str">
            <v>183111956.03</v>
          </cell>
        </row>
        <row r="1326">
          <cell r="F1326" t="str">
            <v>LU0950373216</v>
          </cell>
          <cell r="G1326" t="str">
            <v>25719</v>
          </cell>
          <cell r="H1326" t="str">
            <v>141756</v>
          </cell>
          <cell r="J1326" t="str">
            <v>Share</v>
          </cell>
          <cell r="K1326" t="str">
            <v>PVNORSC</v>
          </cell>
          <cell r="L1326" t="str">
            <v>BNP Paribas Funds Nordic Small Cap</v>
          </cell>
          <cell r="M1326" t="str">
            <v>Privilege share</v>
          </cell>
          <cell r="N1326" t="str">
            <v>C</v>
          </cell>
          <cell r="O1326">
            <v>1.22421403884E-2</v>
          </cell>
          <cell r="P1326" t="str">
            <v>N</v>
          </cell>
          <cell r="Q1326" t="str">
            <v>169574</v>
          </cell>
          <cell r="R1326" t="str">
            <v>194997</v>
          </cell>
          <cell r="T1326" t="str">
            <v>Carnegie Small Cap Nordic (RI)</v>
          </cell>
          <cell r="U1326" t="str">
            <v>Carnegie Small Cap Nordic (EUR) RI</v>
          </cell>
          <cell r="V1326" t="str">
            <v>Official Benchmark</v>
          </cell>
          <cell r="W1326" t="str">
            <v>EUR</v>
          </cell>
          <cell r="X1326" t="str">
            <v>EUR</v>
          </cell>
          <cell r="Y1326">
            <v>44985</v>
          </cell>
          <cell r="Z1326">
            <v>41694</v>
          </cell>
          <cell r="AA1326" t="str">
            <v>February 2023</v>
          </cell>
          <cell r="AB1326">
            <v>260.42</v>
          </cell>
          <cell r="AD1326">
            <v>14780547.4</v>
          </cell>
          <cell r="AE1326">
            <v>183111956.03</v>
          </cell>
          <cell r="AF1326" t="str">
            <v>183111956.03</v>
          </cell>
        </row>
        <row r="1327">
          <cell r="F1327" t="str">
            <v>LU0950374610</v>
          </cell>
          <cell r="G1327" t="str">
            <v>25703</v>
          </cell>
          <cell r="H1327" t="str">
            <v>147090</v>
          </cell>
          <cell r="J1327" t="str">
            <v>Share</v>
          </cell>
          <cell r="K1327" t="str">
            <v>PEWO</v>
          </cell>
          <cell r="L1327" t="str">
            <v>BNP Paribas Funds Sustainable Global Equity</v>
          </cell>
          <cell r="M1327" t="str">
            <v>Privilege share</v>
          </cell>
          <cell r="N1327" t="str">
            <v>C</v>
          </cell>
          <cell r="O1327">
            <v>1.07497175804E-2</v>
          </cell>
          <cell r="P1327" t="str">
            <v>N</v>
          </cell>
          <cell r="Q1327" t="str">
            <v>147219</v>
          </cell>
          <cell r="R1327" t="str">
            <v>196023</v>
          </cell>
          <cell r="T1327" t="str">
            <v>MSCI AC WORLD (NR)</v>
          </cell>
          <cell r="U1327" t="str">
            <v>MSCI AC World (NR)</v>
          </cell>
          <cell r="V1327" t="str">
            <v>Official Benchmark</v>
          </cell>
          <cell r="W1327" t="str">
            <v>USD</v>
          </cell>
          <cell r="X1327" t="str">
            <v>USD</v>
          </cell>
          <cell r="Y1327">
            <v>44985</v>
          </cell>
          <cell r="Z1327">
            <v>42095</v>
          </cell>
          <cell r="AA1327" t="str">
            <v>February 2023</v>
          </cell>
          <cell r="AB1327">
            <v>138.37</v>
          </cell>
          <cell r="AD1327">
            <v>12788605.189999999</v>
          </cell>
          <cell r="AE1327">
            <v>319555715.79000002</v>
          </cell>
          <cell r="AF1327" t="str">
            <v>301325521.725601</v>
          </cell>
        </row>
        <row r="1328">
          <cell r="F1328" t="str">
            <v>LU0950374883</v>
          </cell>
          <cell r="G1328" t="str">
            <v>25705</v>
          </cell>
          <cell r="H1328" t="str">
            <v>147090</v>
          </cell>
          <cell r="J1328" t="str">
            <v>Share</v>
          </cell>
          <cell r="K1328" t="str">
            <v>PEWO</v>
          </cell>
          <cell r="L1328" t="str">
            <v>BNP Paribas Funds Sustainable Global Equity</v>
          </cell>
          <cell r="M1328" t="str">
            <v>Share X</v>
          </cell>
          <cell r="N1328" t="str">
            <v>C</v>
          </cell>
          <cell r="O1328">
            <v>2.1022184363999998E-3</v>
          </cell>
          <cell r="P1328" t="str">
            <v>N</v>
          </cell>
          <cell r="Q1328" t="str">
            <v>147219</v>
          </cell>
          <cell r="R1328" t="str">
            <v>196023</v>
          </cell>
          <cell r="T1328" t="str">
            <v>MSCI AC WORLD (NR)</v>
          </cell>
          <cell r="U1328" t="str">
            <v>MSCI AC World (NR)</v>
          </cell>
          <cell r="V1328" t="str">
            <v>Official Benchmark</v>
          </cell>
          <cell r="W1328" t="str">
            <v>USD</v>
          </cell>
          <cell r="X1328" t="str">
            <v>USD</v>
          </cell>
          <cell r="Y1328">
            <v>44985</v>
          </cell>
          <cell r="Z1328">
            <v>42093</v>
          </cell>
          <cell r="AA1328" t="str">
            <v>February 2023</v>
          </cell>
          <cell r="AB1328">
            <v>146.11000000000001</v>
          </cell>
          <cell r="AD1328">
            <v>5363965.3099999996</v>
          </cell>
          <cell r="AE1328">
            <v>319555715.79000002</v>
          </cell>
          <cell r="AF1328" t="str">
            <v>301325521.725601</v>
          </cell>
        </row>
        <row r="1329">
          <cell r="F1329" t="str">
            <v>LU0950375773</v>
          </cell>
          <cell r="G1329" t="str">
            <v>27341</v>
          </cell>
          <cell r="H1329" t="str">
            <v>139088</v>
          </cell>
          <cell r="J1329" t="str">
            <v>Share</v>
          </cell>
          <cell r="K1329" t="str">
            <v>PEWLVOL</v>
          </cell>
          <cell r="L1329" t="str">
            <v>BNP Paribas Funds Sustainable Global Low Vol Equity</v>
          </cell>
          <cell r="M1329" t="str">
            <v>Classic MD</v>
          </cell>
          <cell r="N1329" t="str">
            <v>D</v>
          </cell>
          <cell r="O1329">
            <v>1.9849787236000001E-2</v>
          </cell>
          <cell r="P1329" t="str">
            <v>N</v>
          </cell>
          <cell r="Q1329" t="str">
            <v>20334</v>
          </cell>
          <cell r="R1329" t="str">
            <v>182592</v>
          </cell>
          <cell r="T1329" t="str">
            <v>MSCI World Net Return Index</v>
          </cell>
          <cell r="U1329" t="str">
            <v>MSCI World (NR)</v>
          </cell>
          <cell r="V1329" t="str">
            <v>Official Benchmark</v>
          </cell>
          <cell r="W1329" t="str">
            <v>USD</v>
          </cell>
          <cell r="X1329" t="str">
            <v>EUR</v>
          </cell>
          <cell r="Y1329">
            <v>44985</v>
          </cell>
          <cell r="Z1329">
            <v>42109</v>
          </cell>
          <cell r="AA1329" t="str">
            <v>February 2023</v>
          </cell>
          <cell r="AB1329">
            <v>117.88</v>
          </cell>
          <cell r="AD1329">
            <v>733313.5</v>
          </cell>
          <cell r="AE1329">
            <v>828467620.69000006</v>
          </cell>
          <cell r="AF1329" t="str">
            <v>828467620.69</v>
          </cell>
        </row>
        <row r="1330">
          <cell r="F1330" t="str">
            <v>LU0950381748</v>
          </cell>
          <cell r="G1330" t="str">
            <v>28328</v>
          </cell>
          <cell r="H1330" t="str">
            <v>14222</v>
          </cell>
          <cell r="J1330" t="str">
            <v>Share</v>
          </cell>
          <cell r="K1330" t="str">
            <v>EEE</v>
          </cell>
          <cell r="L1330" t="str">
            <v>BNP PARIBAS EASY FTSE EPRA/NAREIT EUROZONE CAPPED</v>
          </cell>
          <cell r="N1330" t="str">
            <v>C</v>
          </cell>
          <cell r="O1330">
            <v>4.0051739188000004E-3</v>
          </cell>
          <cell r="P1330" t="str">
            <v>N</v>
          </cell>
          <cell r="Q1330" t="str">
            <v>147996</v>
          </cell>
          <cell r="R1330" t="str">
            <v>196880</v>
          </cell>
          <cell r="T1330" t="str">
            <v>BM BNP PARIBAS EASY FTSE EPRA/NAREIT EUROZONE CAPPED</v>
          </cell>
          <cell r="U1330" t="str">
            <v>FTSE EPRA Nareit Eurozone Capped (NTR) index (Bloomberg: NR0EUE Index)</v>
          </cell>
          <cell r="V1330" t="str">
            <v>Official Benchmark</v>
          </cell>
          <cell r="W1330" t="str">
            <v>EUR</v>
          </cell>
          <cell r="X1330" t="str">
            <v>EUR</v>
          </cell>
          <cell r="Y1330">
            <v>44985</v>
          </cell>
          <cell r="Z1330">
            <v>41463</v>
          </cell>
          <cell r="AA1330" t="str">
            <v>February 2023</v>
          </cell>
          <cell r="AB1330">
            <v>7.9664000000000001</v>
          </cell>
          <cell r="AD1330">
            <v>84920016.609999999</v>
          </cell>
          <cell r="AE1330">
            <v>228810526.88</v>
          </cell>
          <cell r="AF1330" t="str">
            <v>228810526.88</v>
          </cell>
        </row>
        <row r="1331">
          <cell r="F1331" t="str">
            <v>LU0956003874</v>
          </cell>
          <cell r="G1331" t="str">
            <v>25818</v>
          </cell>
          <cell r="H1331" t="str">
            <v>139070</v>
          </cell>
          <cell r="J1331" t="str">
            <v>Share</v>
          </cell>
          <cell r="K1331" t="str">
            <v>PEEGRO</v>
          </cell>
          <cell r="L1331" t="str">
            <v>BNP Paribas Funds Europe Growth</v>
          </cell>
          <cell r="N1331" t="str">
            <v>C</v>
          </cell>
          <cell r="O1331">
            <v>5.7570905116E-2</v>
          </cell>
          <cell r="P1331" t="str">
            <v>N</v>
          </cell>
          <cell r="Q1331" t="str">
            <v>126533</v>
          </cell>
          <cell r="R1331" t="str">
            <v>186424</v>
          </cell>
          <cell r="T1331" t="str">
            <v>MSCI Europe Net Return Index</v>
          </cell>
          <cell r="U1331" t="str">
            <v>MSCI Europe (NR)</v>
          </cell>
          <cell r="V1331" t="str">
            <v>Official Benchmark</v>
          </cell>
          <cell r="W1331" t="str">
            <v>EUR</v>
          </cell>
          <cell r="X1331" t="str">
            <v>EUR</v>
          </cell>
          <cell r="Y1331">
            <v>44985</v>
          </cell>
          <cell r="Z1331">
            <v>44105</v>
          </cell>
          <cell r="AA1331" t="str">
            <v>February 2023</v>
          </cell>
          <cell r="AB1331">
            <v>0.01</v>
          </cell>
          <cell r="AD1331">
            <v>12195.86</v>
          </cell>
          <cell r="AE1331">
            <v>124984012.7</v>
          </cell>
          <cell r="AF1331" t="str">
            <v>124984012.7</v>
          </cell>
        </row>
        <row r="1332">
          <cell r="F1332" t="str">
            <v>LU0956004096</v>
          </cell>
          <cell r="G1332" t="str">
            <v>25821</v>
          </cell>
          <cell r="H1332" t="str">
            <v>22024</v>
          </cell>
          <cell r="J1332" t="str">
            <v>Share</v>
          </cell>
          <cell r="K1332" t="str">
            <v>PEVSC</v>
          </cell>
          <cell r="L1332" t="str">
            <v>BNP Paribas Funds Europe Small Cap</v>
          </cell>
          <cell r="M1332" t="str">
            <v>Institutional</v>
          </cell>
          <cell r="N1332" t="str">
            <v>D</v>
          </cell>
          <cell r="O1332">
            <v>1.06693737972E-2</v>
          </cell>
          <cell r="P1332" t="str">
            <v>N</v>
          </cell>
          <cell r="Q1332" t="str">
            <v>123558</v>
          </cell>
          <cell r="R1332" t="str">
            <v>190594</v>
          </cell>
          <cell r="T1332" t="str">
            <v>MSCI Europe Small Caps EUR NR (Official)</v>
          </cell>
          <cell r="U1332" t="str">
            <v>MSCI Europe Small Caps (NR)</v>
          </cell>
          <cell r="V1332" t="str">
            <v>Official Benchmark</v>
          </cell>
          <cell r="W1332" t="str">
            <v>EUR</v>
          </cell>
          <cell r="X1332" t="str">
            <v>EUR</v>
          </cell>
          <cell r="Y1332">
            <v>44985</v>
          </cell>
          <cell r="Z1332">
            <v>43798</v>
          </cell>
          <cell r="AA1332" t="str">
            <v>February 2023</v>
          </cell>
          <cell r="AB1332">
            <v>98.17</v>
          </cell>
          <cell r="AD1332">
            <v>14235.26</v>
          </cell>
          <cell r="AE1332">
            <v>632727868.50999999</v>
          </cell>
          <cell r="AF1332" t="str">
            <v>632727868.51</v>
          </cell>
        </row>
        <row r="1333">
          <cell r="F1333" t="str">
            <v>LU0956005069</v>
          </cell>
          <cell r="G1333" t="str">
            <v>25769</v>
          </cell>
          <cell r="H1333" t="str">
            <v>18312</v>
          </cell>
          <cell r="J1333" t="str">
            <v>Share</v>
          </cell>
          <cell r="K1333" t="str">
            <v>ESCB</v>
          </cell>
          <cell r="L1333" t="str">
            <v>BNP Paribas Funds Europe Small Cap Convertible</v>
          </cell>
          <cell r="M1333" t="str">
            <v>I share distri</v>
          </cell>
          <cell r="N1333" t="str">
            <v>D</v>
          </cell>
          <cell r="O1333">
            <v>8.1377401093000006E-3</v>
          </cell>
          <cell r="P1333" t="str">
            <v>N</v>
          </cell>
          <cell r="Q1333" t="str">
            <v>169539</v>
          </cell>
          <cell r="R1333" t="str">
            <v>192326</v>
          </cell>
          <cell r="T1333" t="str">
            <v>Thomson Reuters CB EUROPE (RI)</v>
          </cell>
          <cell r="U1333" t="str">
            <v>Refinitiv Convertible Europe (EUR) RI</v>
          </cell>
          <cell r="V1333" t="str">
            <v>Official Benchmark</v>
          </cell>
          <cell r="W1333" t="str">
            <v>EUR</v>
          </cell>
          <cell r="X1333" t="str">
            <v>EUR</v>
          </cell>
          <cell r="Y1333">
            <v>44985</v>
          </cell>
          <cell r="Z1333">
            <v>42556</v>
          </cell>
          <cell r="AA1333" t="str">
            <v>February 2023</v>
          </cell>
          <cell r="AB1333">
            <v>106.87</v>
          </cell>
          <cell r="AD1333">
            <v>32061.07</v>
          </cell>
          <cell r="AE1333">
            <v>282598200.76999998</v>
          </cell>
          <cell r="AF1333" t="str">
            <v>282598200.77</v>
          </cell>
        </row>
        <row r="1334">
          <cell r="F1334" t="str">
            <v>LU0956005226</v>
          </cell>
          <cell r="G1334" t="str">
            <v>25697</v>
          </cell>
          <cell r="H1334" t="str">
            <v>147090</v>
          </cell>
          <cell r="J1334" t="str">
            <v>Share</v>
          </cell>
          <cell r="K1334" t="str">
            <v>PEWO</v>
          </cell>
          <cell r="L1334" t="str">
            <v>BNP Paribas Funds Sustainable Global Equity</v>
          </cell>
          <cell r="M1334" t="str">
            <v>Classic Share</v>
          </cell>
          <cell r="N1334" t="str">
            <v>C</v>
          </cell>
          <cell r="O1334">
            <v>1.9973505080800001E-2</v>
          </cell>
          <cell r="P1334" t="str">
            <v>N</v>
          </cell>
          <cell r="Q1334" t="str">
            <v>147219</v>
          </cell>
          <cell r="R1334" t="str">
            <v>196023</v>
          </cell>
          <cell r="T1334" t="str">
            <v>MSCI AC WORLD (NR)</v>
          </cell>
          <cell r="U1334" t="str">
            <v>MSCI AC World (NR)</v>
          </cell>
          <cell r="V1334" t="str">
            <v>Official Benchmark</v>
          </cell>
          <cell r="W1334" t="str">
            <v>USD</v>
          </cell>
          <cell r="X1334" t="str">
            <v>USD</v>
          </cell>
          <cell r="Y1334">
            <v>44985</v>
          </cell>
          <cell r="Z1334">
            <v>42095</v>
          </cell>
          <cell r="AA1334" t="str">
            <v>February 2023</v>
          </cell>
          <cell r="AB1334">
            <v>128.80000000000001</v>
          </cell>
          <cell r="AD1334">
            <v>133783947.14</v>
          </cell>
          <cell r="AE1334">
            <v>319555715.79000002</v>
          </cell>
          <cell r="AF1334" t="str">
            <v>301325521.725601</v>
          </cell>
        </row>
        <row r="1335">
          <cell r="F1335" t="str">
            <v>LU0956005499</v>
          </cell>
          <cell r="G1335" t="str">
            <v>25698</v>
          </cell>
          <cell r="H1335" t="str">
            <v>147090</v>
          </cell>
          <cell r="J1335" t="str">
            <v>Share</v>
          </cell>
          <cell r="K1335" t="str">
            <v>PEWO</v>
          </cell>
          <cell r="L1335" t="str">
            <v>BNP Paribas Funds Sustainable Global Equity</v>
          </cell>
          <cell r="M1335" t="str">
            <v>Classic share Distri</v>
          </cell>
          <cell r="N1335" t="str">
            <v>D</v>
          </cell>
          <cell r="O1335">
            <v>1.9973505080800001E-2</v>
          </cell>
          <cell r="P1335" t="str">
            <v>N</v>
          </cell>
          <cell r="Q1335" t="str">
            <v>147219</v>
          </cell>
          <cell r="R1335" t="str">
            <v>196023</v>
          </cell>
          <cell r="T1335" t="str">
            <v>MSCI AC WORLD (NR)</v>
          </cell>
          <cell r="U1335" t="str">
            <v>MSCI AC World (NR)</v>
          </cell>
          <cell r="V1335" t="str">
            <v>Official Benchmark</v>
          </cell>
          <cell r="W1335" t="str">
            <v>USD</v>
          </cell>
          <cell r="X1335" t="str">
            <v>USD</v>
          </cell>
          <cell r="Y1335">
            <v>44985</v>
          </cell>
          <cell r="Z1335">
            <v>43097</v>
          </cell>
          <cell r="AA1335" t="str">
            <v>February 2023</v>
          </cell>
          <cell r="AB1335">
            <v>100.48</v>
          </cell>
          <cell r="AD1335">
            <v>27324701.829999998</v>
          </cell>
          <cell r="AE1335">
            <v>319555715.79000002</v>
          </cell>
          <cell r="AF1335" t="str">
            <v>301325521.725601</v>
          </cell>
        </row>
        <row r="1336">
          <cell r="F1336" t="str">
            <v>LU0956005572</v>
          </cell>
          <cell r="G1336" t="str">
            <v>25702</v>
          </cell>
          <cell r="H1336" t="str">
            <v>147090</v>
          </cell>
          <cell r="J1336" t="str">
            <v>Share</v>
          </cell>
          <cell r="K1336" t="str">
            <v>PEWO</v>
          </cell>
          <cell r="L1336" t="str">
            <v>BNP Paribas Funds Sustainable Global Equity</v>
          </cell>
          <cell r="M1336" t="str">
            <v>Type N</v>
          </cell>
          <cell r="N1336" t="str">
            <v>C</v>
          </cell>
          <cell r="O1336">
            <v>2.76478681905E-2</v>
          </cell>
          <cell r="P1336" t="str">
            <v>N</v>
          </cell>
          <cell r="Q1336" t="str">
            <v>147219</v>
          </cell>
          <cell r="R1336" t="str">
            <v>196023</v>
          </cell>
          <cell r="T1336" t="str">
            <v>MSCI AC WORLD (NR)</v>
          </cell>
          <cell r="U1336" t="str">
            <v>MSCI AC World (NR)</v>
          </cell>
          <cell r="V1336" t="str">
            <v>Official Benchmark</v>
          </cell>
          <cell r="W1336" t="str">
            <v>USD</v>
          </cell>
          <cell r="X1336" t="str">
            <v>USD</v>
          </cell>
          <cell r="Y1336">
            <v>44985</v>
          </cell>
          <cell r="Z1336">
            <v>42095</v>
          </cell>
          <cell r="AA1336" t="str">
            <v>February 2023</v>
          </cell>
          <cell r="AB1336">
            <v>122.99</v>
          </cell>
          <cell r="AD1336">
            <v>5343704.74</v>
          </cell>
          <cell r="AE1336">
            <v>319555715.79000002</v>
          </cell>
          <cell r="AF1336" t="str">
            <v>301325521.725601</v>
          </cell>
        </row>
        <row r="1337">
          <cell r="F1337" t="str">
            <v>LU0956005655</v>
          </cell>
          <cell r="G1337" t="str">
            <v>25701</v>
          </cell>
          <cell r="H1337" t="str">
            <v>147090</v>
          </cell>
          <cell r="J1337" t="str">
            <v>Share</v>
          </cell>
          <cell r="K1337" t="str">
            <v>PEWO</v>
          </cell>
          <cell r="L1337" t="str">
            <v>BNP Paribas Funds Sustainable Global Equity</v>
          </cell>
          <cell r="M1337" t="str">
            <v>I share</v>
          </cell>
          <cell r="N1337" t="str">
            <v>C</v>
          </cell>
          <cell r="O1337">
            <v>9.6271830010999995E-3</v>
          </cell>
          <cell r="P1337" t="str">
            <v>N</v>
          </cell>
          <cell r="Q1337" t="str">
            <v>147219</v>
          </cell>
          <cell r="R1337" t="str">
            <v>196023</v>
          </cell>
          <cell r="T1337" t="str">
            <v>MSCI AC WORLD (NR)</v>
          </cell>
          <cell r="U1337" t="str">
            <v>MSCI AC World (NR)</v>
          </cell>
          <cell r="V1337" t="str">
            <v>Official Benchmark</v>
          </cell>
          <cell r="W1337" t="str">
            <v>USD</v>
          </cell>
          <cell r="X1337" t="str">
            <v>USD</v>
          </cell>
          <cell r="Y1337">
            <v>44985</v>
          </cell>
          <cell r="Z1337">
            <v>42095</v>
          </cell>
          <cell r="AA1337" t="str">
            <v>February 2023</v>
          </cell>
          <cell r="AB1337">
            <v>140.36000000000001</v>
          </cell>
          <cell r="AD1337">
            <v>31470185.510000002</v>
          </cell>
          <cell r="AE1337">
            <v>319555715.79000002</v>
          </cell>
          <cell r="AF1337" t="str">
            <v>301325521.725601</v>
          </cell>
        </row>
        <row r="1338">
          <cell r="F1338" t="str">
            <v>LU0956005903</v>
          </cell>
          <cell r="G1338" t="str">
            <v>25802</v>
          </cell>
          <cell r="H1338" t="str">
            <v>15633</v>
          </cell>
          <cell r="J1338" t="str">
            <v>Share</v>
          </cell>
          <cell r="K1338" t="str">
            <v>PAREO2</v>
          </cell>
          <cell r="L1338" t="str">
            <v>BNP Paribas Funds Climate Impact</v>
          </cell>
          <cell r="M1338" t="str">
            <v>Institutional</v>
          </cell>
          <cell r="N1338" t="str">
            <v>D</v>
          </cell>
          <cell r="O1338">
            <v>1.31274008396E-2</v>
          </cell>
          <cell r="P1338" t="str">
            <v>N</v>
          </cell>
          <cell r="Q1338" t="str">
            <v>156962</v>
          </cell>
          <cell r="R1338" t="str">
            <v>192328</v>
          </cell>
          <cell r="T1338" t="str">
            <v>MSCI AC World (NR)</v>
          </cell>
          <cell r="U1338" t="str">
            <v>MSCI AC World (NR)</v>
          </cell>
          <cell r="V1338" t="str">
            <v>Official Benchmark</v>
          </cell>
          <cell r="W1338" t="str">
            <v>EUR</v>
          </cell>
          <cell r="X1338" t="str">
            <v>EUR</v>
          </cell>
          <cell r="Y1338">
            <v>44985</v>
          </cell>
          <cell r="Z1338">
            <v>44487</v>
          </cell>
          <cell r="AA1338" t="str">
            <v>February 2023</v>
          </cell>
          <cell r="AB1338">
            <v>85.61</v>
          </cell>
          <cell r="AD1338">
            <v>744613.51</v>
          </cell>
          <cell r="AE1338">
            <v>3047567779.2399998</v>
          </cell>
          <cell r="AF1338" t="str">
            <v>3047567779.24</v>
          </cell>
        </row>
        <row r="1339">
          <cell r="F1339" t="str">
            <v>LU0956006117</v>
          </cell>
          <cell r="G1339" t="str">
            <v>25750</v>
          </cell>
          <cell r="H1339" t="str">
            <v>8349</v>
          </cell>
          <cell r="J1339" t="str">
            <v>Share</v>
          </cell>
          <cell r="K1339" t="str">
            <v>ECOB</v>
          </cell>
          <cell r="L1339" t="str">
            <v>BNP Paribas Funds Euro Corporate Bond</v>
          </cell>
          <cell r="M1339" t="str">
            <v>I share distri</v>
          </cell>
          <cell r="N1339" t="str">
            <v>D</v>
          </cell>
          <cell r="O1339">
            <v>4.8073933075000004E-3</v>
          </cell>
          <cell r="P1339" t="str">
            <v>N</v>
          </cell>
          <cell r="Q1339" t="str">
            <v>11348</v>
          </cell>
          <cell r="R1339" t="str">
            <v>189757</v>
          </cell>
          <cell r="T1339" t="str">
            <v>BLOOMBERG BARCLAYS EURO AGG CORP&gt;0603&gt;ML EMU CORP</v>
          </cell>
          <cell r="U1339" t="str">
            <v>Bloomberg Barclays Euro Aggregate Corporate (RI)</v>
          </cell>
          <cell r="V1339" t="str">
            <v>Official Benchmark</v>
          </cell>
          <cell r="W1339" t="str">
            <v>EUR</v>
          </cell>
          <cell r="X1339" t="str">
            <v>EUR</v>
          </cell>
          <cell r="Y1339">
            <v>44985</v>
          </cell>
          <cell r="Z1339">
            <v>38068</v>
          </cell>
          <cell r="AA1339" t="str">
            <v>February 2023</v>
          </cell>
          <cell r="AB1339">
            <v>94.09</v>
          </cell>
          <cell r="AD1339">
            <v>3260240.5</v>
          </cell>
          <cell r="AE1339">
            <v>1331727520.6800001</v>
          </cell>
          <cell r="AF1339" t="str">
            <v>1331727520.68</v>
          </cell>
        </row>
        <row r="1340">
          <cell r="F1340" t="str">
            <v>LU0957145286</v>
          </cell>
          <cell r="G1340" t="str">
            <v>25739</v>
          </cell>
          <cell r="H1340" t="str">
            <v>13102</v>
          </cell>
          <cell r="J1340" t="str">
            <v>Share</v>
          </cell>
          <cell r="K1340" t="str">
            <v>BIG</v>
          </cell>
          <cell r="L1340" t="str">
            <v>BNP PARIBAS INSTICASH EUR 3M</v>
          </cell>
          <cell r="M1340" t="str">
            <v>B3 Distri</v>
          </cell>
          <cell r="N1340" t="str">
            <v>D</v>
          </cell>
          <cell r="O1340">
            <v>9.7068499169999998E-4</v>
          </cell>
          <cell r="P1340" t="str">
            <v>N</v>
          </cell>
          <cell r="Q1340" t="str">
            <v>169441</v>
          </cell>
          <cell r="R1340" t="str">
            <v>194180</v>
          </cell>
          <cell r="T1340" t="str">
            <v>EURO Short term Rate</v>
          </cell>
          <cell r="U1340" t="str">
            <v>Cash Index Euro Short Term Rate (EUR) RI</v>
          </cell>
          <cell r="V1340" t="str">
            <v>Official Benchmark</v>
          </cell>
          <cell r="W1340" t="str">
            <v>EUR</v>
          </cell>
          <cell r="X1340" t="str">
            <v>EUR</v>
          </cell>
          <cell r="Y1340">
            <v>44957</v>
          </cell>
          <cell r="Z1340">
            <v>41527</v>
          </cell>
          <cell r="AA1340" t="str">
            <v>January 2023</v>
          </cell>
          <cell r="AB1340">
            <v>9852.0149000000001</v>
          </cell>
          <cell r="AD1340">
            <v>61046.04</v>
          </cell>
          <cell r="AE1340">
            <v>4546937686.8500004</v>
          </cell>
          <cell r="AF1340" t="str">
            <v>4546937686.85</v>
          </cell>
        </row>
        <row r="1341">
          <cell r="F1341" t="str">
            <v>LU0957145369</v>
          </cell>
          <cell r="G1341" t="str">
            <v>25738</v>
          </cell>
          <cell r="H1341" t="str">
            <v>13102</v>
          </cell>
          <cell r="J1341" t="str">
            <v>Share</v>
          </cell>
          <cell r="K1341" t="str">
            <v>BIG</v>
          </cell>
          <cell r="L1341" t="str">
            <v>BNP PARIBAS INSTICASH EUR 3M</v>
          </cell>
          <cell r="M1341" t="str">
            <v>Privilege MD Distri</v>
          </cell>
          <cell r="N1341" t="str">
            <v>D</v>
          </cell>
          <cell r="O1341">
            <v>1.5753734238E-3</v>
          </cell>
          <cell r="P1341" t="str">
            <v>N</v>
          </cell>
          <cell r="Q1341" t="str">
            <v>169441</v>
          </cell>
          <cell r="R1341" t="str">
            <v>194180</v>
          </cell>
          <cell r="T1341" t="str">
            <v>EURO Short term Rate</v>
          </cell>
          <cell r="U1341" t="str">
            <v>Cash Index Euro Short Term Rate (EUR) RI</v>
          </cell>
          <cell r="V1341" t="str">
            <v>Official Benchmark</v>
          </cell>
          <cell r="W1341" t="str">
            <v>EUR</v>
          </cell>
          <cell r="X1341" t="str">
            <v>EUR</v>
          </cell>
          <cell r="Y1341">
            <v>44957</v>
          </cell>
          <cell r="Z1341">
            <v>41526</v>
          </cell>
          <cell r="AA1341" t="str">
            <v>January 2023</v>
          </cell>
          <cell r="AB1341">
            <v>9824.6726999999992</v>
          </cell>
          <cell r="AD1341">
            <v>57113.77</v>
          </cell>
          <cell r="AE1341">
            <v>4546937686.8500004</v>
          </cell>
          <cell r="AF1341" t="str">
            <v>4546937686.85</v>
          </cell>
        </row>
        <row r="1342">
          <cell r="F1342" t="str">
            <v>LU0960981388</v>
          </cell>
          <cell r="G1342" t="str">
            <v>25816</v>
          </cell>
          <cell r="H1342" t="str">
            <v>141912</v>
          </cell>
          <cell r="J1342" t="str">
            <v>Share</v>
          </cell>
          <cell r="K1342" t="str">
            <v>PEEGRO</v>
          </cell>
          <cell r="L1342" t="str">
            <v>BNP Paribas Funds Europe Growth</v>
          </cell>
          <cell r="M1342" t="str">
            <v>Classic RH SGD MD</v>
          </cell>
          <cell r="N1342" t="str">
            <v>D</v>
          </cell>
          <cell r="O1342">
            <v>1.9895273272999999E-2</v>
          </cell>
          <cell r="P1342" t="str">
            <v>Y</v>
          </cell>
          <cell r="Q1342" t="str">
            <v>119058</v>
          </cell>
          <cell r="R1342" t="str">
            <v>186424</v>
          </cell>
          <cell r="T1342" t="str">
            <v>MSCI EUROPE (NR) H SGD</v>
          </cell>
          <cell r="U1342" t="str">
            <v>MSCI Europe (Hedged in SGD) NR</v>
          </cell>
          <cell r="V1342" t="str">
            <v>Official Benchmark</v>
          </cell>
          <cell r="W1342" t="str">
            <v>SGD</v>
          </cell>
          <cell r="X1342" t="str">
            <v>EUR</v>
          </cell>
          <cell r="Y1342">
            <v>44985</v>
          </cell>
          <cell r="Z1342">
            <v>41590</v>
          </cell>
          <cell r="AA1342" t="str">
            <v>February 2023</v>
          </cell>
          <cell r="AB1342">
            <v>119.56</v>
          </cell>
          <cell r="AD1342">
            <v>542194.91</v>
          </cell>
          <cell r="AE1342">
            <v>124984012.7</v>
          </cell>
          <cell r="AF1342" t="str">
            <v>124984012.7</v>
          </cell>
        </row>
        <row r="1343">
          <cell r="F1343" t="str">
            <v>LU0960981461</v>
          </cell>
          <cell r="G1343" t="str">
            <v>25817</v>
          </cell>
          <cell r="H1343" t="str">
            <v>141913</v>
          </cell>
          <cell r="J1343" t="str">
            <v>Share</v>
          </cell>
          <cell r="K1343" t="str">
            <v>PEEGRO</v>
          </cell>
          <cell r="L1343" t="str">
            <v>BNP Paribas Funds Europe Growth</v>
          </cell>
          <cell r="M1343" t="str">
            <v>Classic RH USD MD</v>
          </cell>
          <cell r="N1343" t="str">
            <v>D</v>
          </cell>
          <cell r="O1343">
            <v>1.9895273272999999E-2</v>
          </cell>
          <cell r="P1343" t="str">
            <v>Y</v>
          </cell>
          <cell r="Q1343" t="str">
            <v>147697</v>
          </cell>
          <cell r="R1343" t="str">
            <v>186424</v>
          </cell>
          <cell r="T1343" t="str">
            <v>BM Parvest Equity Europe Growth [hedged in USD]</v>
          </cell>
          <cell r="U1343" t="str">
            <v>MSCI Europe (Hedged in USD) NR</v>
          </cell>
          <cell r="V1343" t="str">
            <v>Official Benchmark</v>
          </cell>
          <cell r="W1343" t="str">
            <v>USD</v>
          </cell>
          <cell r="X1343" t="str">
            <v>EUR</v>
          </cell>
          <cell r="Y1343">
            <v>44985</v>
          </cell>
          <cell r="Z1343">
            <v>41591</v>
          </cell>
          <cell r="AA1343" t="str">
            <v>February 2023</v>
          </cell>
          <cell r="AB1343">
            <v>120.43</v>
          </cell>
          <cell r="AD1343">
            <v>942414.25</v>
          </cell>
          <cell r="AE1343">
            <v>124984012.7</v>
          </cell>
          <cell r="AF1343" t="str">
            <v>124984012.7</v>
          </cell>
        </row>
        <row r="1344">
          <cell r="F1344" t="str">
            <v>LU0960981545</v>
          </cell>
          <cell r="G1344" t="str">
            <v>25829</v>
          </cell>
          <cell r="H1344" t="str">
            <v>142025</v>
          </cell>
          <cell r="J1344" t="str">
            <v>Share</v>
          </cell>
          <cell r="K1344" t="str">
            <v>PVJP</v>
          </cell>
          <cell r="L1344" t="str">
            <v>BNP Paribas Funds Japan Equity</v>
          </cell>
          <cell r="M1344" t="str">
            <v>Hedged USD</v>
          </cell>
          <cell r="N1344" t="str">
            <v>C</v>
          </cell>
          <cell r="O1344">
            <v>1.9895380165E-2</v>
          </cell>
          <cell r="P1344" t="str">
            <v>Y</v>
          </cell>
          <cell r="Q1344" t="str">
            <v>142561</v>
          </cell>
          <cell r="R1344" t="str">
            <v>190857</v>
          </cell>
          <cell r="T1344" t="str">
            <v>Topix RI (Hedge in USD)</v>
          </cell>
          <cell r="U1344" t="str">
            <v>Topix (Hedged in USD) (RI)</v>
          </cell>
          <cell r="V1344" t="str">
            <v>Official Benchmark</v>
          </cell>
          <cell r="W1344" t="str">
            <v>USD</v>
          </cell>
          <cell r="X1344" t="str">
            <v>JPY</v>
          </cell>
          <cell r="Y1344">
            <v>44985</v>
          </cell>
          <cell r="Z1344">
            <v>41614</v>
          </cell>
          <cell r="AA1344" t="str">
            <v>February 2023</v>
          </cell>
          <cell r="AB1344">
            <v>160</v>
          </cell>
          <cell r="AD1344">
            <v>256117</v>
          </cell>
          <cell r="AE1344">
            <v>22561572207.200001</v>
          </cell>
          <cell r="AF1344" t="str">
            <v>156182997.146726</v>
          </cell>
        </row>
        <row r="1345">
          <cell r="F1345" t="str">
            <v>LU0963670319</v>
          </cell>
          <cell r="G1345" t="str">
            <v>25617</v>
          </cell>
          <cell r="H1345" t="str">
            <v>142163</v>
          </cell>
          <cell r="J1345" t="str">
            <v>Share</v>
          </cell>
          <cell r="K1345" t="str">
            <v>F3GSCLF</v>
          </cell>
          <cell r="L1345" t="str">
            <v>BNP PARIBAS FLEXI III GLOBAL SENIOR CORPORATE LOANS</v>
          </cell>
          <cell r="M1345" t="str">
            <v>IP</v>
          </cell>
          <cell r="N1345" t="str">
            <v>D</v>
          </cell>
          <cell r="O1345">
            <v>6.4481523035999997E-3</v>
          </cell>
          <cell r="P1345" t="str">
            <v>N</v>
          </cell>
          <cell r="R1345" t="str">
            <v>199316</v>
          </cell>
          <cell r="T1345" t="str">
            <v>No BM</v>
          </cell>
          <cell r="U1345" t="str">
            <v>No BM</v>
          </cell>
          <cell r="W1345" t="str">
            <v>EUR</v>
          </cell>
          <cell r="X1345" t="str">
            <v>EUR</v>
          </cell>
          <cell r="Y1345">
            <v>44957</v>
          </cell>
          <cell r="Z1345">
            <v>41635</v>
          </cell>
          <cell r="AA1345" t="str">
            <v>January 2023</v>
          </cell>
          <cell r="AB1345">
            <v>881.81</v>
          </cell>
          <cell r="AD1345">
            <v>62612570.829999998</v>
          </cell>
          <cell r="AE1345">
            <v>313799202.50999999</v>
          </cell>
          <cell r="AF1345" t="str">
            <v>313799202.51</v>
          </cell>
        </row>
        <row r="1346">
          <cell r="F1346" t="str">
            <v>LU0963670665</v>
          </cell>
          <cell r="G1346" t="str">
            <v>25618</v>
          </cell>
          <cell r="H1346" t="str">
            <v>142163</v>
          </cell>
          <cell r="J1346" t="str">
            <v>Share</v>
          </cell>
          <cell r="K1346" t="str">
            <v>F3GSCLF</v>
          </cell>
          <cell r="L1346" t="str">
            <v>BNP PARIBAS FLEXI III GLOBAL SENIOR CORPORATE LOANS</v>
          </cell>
          <cell r="M1346" t="str">
            <v>Privilege</v>
          </cell>
          <cell r="N1346" t="str">
            <v>D</v>
          </cell>
          <cell r="O1346">
            <v>1.0491243950199999E-2</v>
          </cell>
          <cell r="P1346" t="str">
            <v>N</v>
          </cell>
          <cell r="R1346" t="str">
            <v>199316</v>
          </cell>
          <cell r="T1346" t="str">
            <v>No BM</v>
          </cell>
          <cell r="U1346" t="str">
            <v>No BM</v>
          </cell>
          <cell r="W1346" t="str">
            <v>EUR</v>
          </cell>
          <cell r="X1346" t="str">
            <v>EUR</v>
          </cell>
          <cell r="Y1346">
            <v>44957</v>
          </cell>
          <cell r="Z1346">
            <v>41789</v>
          </cell>
          <cell r="AA1346" t="str">
            <v>January 2023</v>
          </cell>
          <cell r="AB1346">
            <v>851.59</v>
          </cell>
          <cell r="AD1346">
            <v>702562.84</v>
          </cell>
          <cell r="AE1346">
            <v>313799202.50999999</v>
          </cell>
          <cell r="AF1346" t="str">
            <v>313799202.51</v>
          </cell>
        </row>
        <row r="1347">
          <cell r="F1347" t="str">
            <v>LU1022391483</v>
          </cell>
          <cell r="G1347" t="str">
            <v>26834</v>
          </cell>
          <cell r="H1347" t="str">
            <v>144444</v>
          </cell>
          <cell r="J1347" t="str">
            <v>Share</v>
          </cell>
          <cell r="K1347" t="str">
            <v>ECOB</v>
          </cell>
          <cell r="L1347" t="str">
            <v>BNP Paribas Funds Euro Corporate Bond H CZK</v>
          </cell>
          <cell r="M1347" t="str">
            <v>Hedged CZK</v>
          </cell>
          <cell r="N1347" t="str">
            <v>C</v>
          </cell>
          <cell r="O1347">
            <v>1.12621881056E-2</v>
          </cell>
          <cell r="P1347" t="str">
            <v>Y</v>
          </cell>
          <cell r="Q1347" t="str">
            <v>147256</v>
          </cell>
          <cell r="R1347" t="str">
            <v>189757</v>
          </cell>
          <cell r="T1347" t="str">
            <v>Bench Parvest Bond Euro Corporate H CZK</v>
          </cell>
          <cell r="U1347" t="str">
            <v>Bloomberg Barclays Euro Aggregate Corporate (Hedged in CZK) RI</v>
          </cell>
          <cell r="V1347" t="str">
            <v>Official Benchmark</v>
          </cell>
          <cell r="W1347" t="str">
            <v>CZK</v>
          </cell>
          <cell r="X1347" t="str">
            <v>EUR</v>
          </cell>
          <cell r="Y1347">
            <v>44985</v>
          </cell>
          <cell r="Z1347">
            <v>41876</v>
          </cell>
          <cell r="AA1347" t="str">
            <v>February 2023</v>
          </cell>
          <cell r="AB1347">
            <v>10578.96</v>
          </cell>
          <cell r="AD1347">
            <v>133152049.63</v>
          </cell>
          <cell r="AE1347">
            <v>1331727520.6800001</v>
          </cell>
          <cell r="AF1347" t="str">
            <v>1331727520.68</v>
          </cell>
        </row>
        <row r="1348">
          <cell r="F1348" t="str">
            <v>LU1022391723</v>
          </cell>
          <cell r="G1348" t="str">
            <v>26836</v>
          </cell>
          <cell r="H1348" t="str">
            <v>139030</v>
          </cell>
          <cell r="J1348" t="str">
            <v>Share</v>
          </cell>
          <cell r="K1348" t="str">
            <v>PBEURHY</v>
          </cell>
          <cell r="L1348" t="str">
            <v>BNP Paribas Funds Euro High Yield Bond</v>
          </cell>
          <cell r="M1348" t="str">
            <v>Classic MD</v>
          </cell>
          <cell r="N1348" t="str">
            <v>D</v>
          </cell>
          <cell r="O1348">
            <v>1.5681028889400001E-2</v>
          </cell>
          <cell r="P1348" t="str">
            <v>N</v>
          </cell>
          <cell r="Q1348" t="str">
            <v>126445</v>
          </cell>
          <cell r="R1348" t="str">
            <v>200972</v>
          </cell>
          <cell r="T1348" t="str">
            <v>ICE BOFA ML-BB-B EUROPEAN CCY NON FINANCIAL HY CONSTRAINED H</v>
          </cell>
          <cell r="U1348" t="str">
            <v>ICE BofAML European Crncy Non-Fin High Yield BB-B Constrained (hedged in EUR) RI</v>
          </cell>
          <cell r="V1348" t="str">
            <v>Official Benchmark</v>
          </cell>
          <cell r="W1348" t="str">
            <v>EUR</v>
          </cell>
          <cell r="X1348" t="str">
            <v>EUR</v>
          </cell>
          <cell r="Y1348">
            <v>44985</v>
          </cell>
          <cell r="Z1348">
            <v>41778</v>
          </cell>
          <cell r="AA1348" t="str">
            <v>February 2023</v>
          </cell>
          <cell r="AB1348">
            <v>76.39</v>
          </cell>
          <cell r="AD1348">
            <v>731530.61</v>
          </cell>
          <cell r="AE1348">
            <v>605057736.87</v>
          </cell>
          <cell r="AF1348" t="str">
            <v>605057736.87</v>
          </cell>
        </row>
        <row r="1349">
          <cell r="F1349" t="str">
            <v>LU1022393182</v>
          </cell>
          <cell r="G1349" t="str">
            <v>26837</v>
          </cell>
          <cell r="H1349" t="str">
            <v>143844</v>
          </cell>
          <cell r="J1349" t="str">
            <v>Share</v>
          </cell>
          <cell r="K1349" t="str">
            <v>EMBO</v>
          </cell>
          <cell r="L1349" t="str">
            <v>BNP Paribas Funds Emerging Bond</v>
          </cell>
          <cell r="M1349" t="str">
            <v>Classic H AUD MD Distri</v>
          </cell>
          <cell r="N1349" t="str">
            <v>D</v>
          </cell>
          <cell r="O1349">
            <v>1.6331535679399999E-2</v>
          </cell>
          <cell r="P1349" t="str">
            <v>Y</v>
          </cell>
          <cell r="Q1349" t="str">
            <v>147571</v>
          </cell>
          <cell r="R1349" t="str">
            <v>192323</v>
          </cell>
          <cell r="T1349" t="str">
            <v>BM PARVEST BOND WORLD EMERGING (H AUD)</v>
          </cell>
          <cell r="U1349" t="str">
            <v>JPM EMBI Global Diversified (RI) (Hedged in AUD)</v>
          </cell>
          <cell r="V1349" t="str">
            <v>Official Benchmark</v>
          </cell>
          <cell r="W1349" t="str">
            <v>AUD</v>
          </cell>
          <cell r="X1349" t="str">
            <v>USD</v>
          </cell>
          <cell r="Y1349">
            <v>44985</v>
          </cell>
          <cell r="Z1349">
            <v>41810</v>
          </cell>
          <cell r="AA1349" t="str">
            <v>February 2023</v>
          </cell>
          <cell r="AB1349">
            <v>44.46</v>
          </cell>
          <cell r="AD1349">
            <v>802241.03</v>
          </cell>
          <cell r="AE1349">
            <v>473265501.42000002</v>
          </cell>
          <cell r="AF1349" t="str">
            <v>446266385.120226</v>
          </cell>
        </row>
        <row r="1350">
          <cell r="F1350" t="str">
            <v>LU1022394073</v>
          </cell>
          <cell r="G1350" t="str">
            <v>26842</v>
          </cell>
          <cell r="H1350" t="str">
            <v>144184</v>
          </cell>
          <cell r="J1350" t="str">
            <v>Share</v>
          </cell>
          <cell r="K1350" t="str">
            <v>PBWOHY</v>
          </cell>
          <cell r="L1350" t="str">
            <v>BNP Paribas Funds Global High Yield Bond</v>
          </cell>
          <cell r="M1350" t="str">
            <v>Hedged CZK</v>
          </cell>
          <cell r="N1350" t="str">
            <v>C</v>
          </cell>
          <cell r="O1350">
            <v>1.58235038657E-2</v>
          </cell>
          <cell r="P1350" t="str">
            <v>Y</v>
          </cell>
          <cell r="Q1350" t="str">
            <v>158300</v>
          </cell>
          <cell r="R1350" t="str">
            <v>204192</v>
          </cell>
          <cell r="T1350" t="str">
            <v>ICE BOFA ML BB-B Non-Financial DM HY Constrained EUR Hedged&gt;</v>
          </cell>
          <cell r="U1350" t="str">
            <v>ICE BofAML BB-B Non-Fin Dev Markets High Yield Constr (Hedged in CZK) (RI)</v>
          </cell>
          <cell r="V1350" t="str">
            <v>Official Benchmark</v>
          </cell>
          <cell r="W1350" t="str">
            <v>CZK</v>
          </cell>
          <cell r="X1350" t="str">
            <v>EUR</v>
          </cell>
          <cell r="Y1350">
            <v>44985</v>
          </cell>
          <cell r="Z1350">
            <v>41842</v>
          </cell>
          <cell r="AA1350" t="str">
            <v>February 2023</v>
          </cell>
          <cell r="AB1350">
            <v>10837.06</v>
          </cell>
          <cell r="AD1350">
            <v>208138387.16</v>
          </cell>
          <cell r="AE1350">
            <v>85493734.640000001</v>
          </cell>
          <cell r="AF1350" t="str">
            <v>85493734.64</v>
          </cell>
        </row>
        <row r="1351">
          <cell r="F1351" t="str">
            <v>LU1022394156</v>
          </cell>
          <cell r="G1351" t="str">
            <v>26643</v>
          </cell>
          <cell r="H1351" t="str">
            <v>175282</v>
          </cell>
          <cell r="J1351" t="str">
            <v>Share</v>
          </cell>
          <cell r="K1351" t="str">
            <v>PBWHYS</v>
          </cell>
          <cell r="L1351" t="str">
            <v>BNP Paribas Funds Euro High Yield Short Duration Bond H USD</v>
          </cell>
          <cell r="M1351" t="str">
            <v>Hedged USD</v>
          </cell>
          <cell r="N1351" t="str">
            <v>C</v>
          </cell>
          <cell r="O1351">
            <v>1.1767976809499999E-2</v>
          </cell>
          <cell r="P1351" t="str">
            <v>Y</v>
          </cell>
          <cell r="Q1351" t="str">
            <v>176275</v>
          </cell>
          <cell r="R1351" t="str">
            <v>195152</v>
          </cell>
          <cell r="T1351" t="str">
            <v>ICE BOFA ML 1-3Y USeuro HY BB-B Rated 2% Constr ex-Fn</v>
          </cell>
          <cell r="U1351" t="str">
            <v>ICE BofAML Q6AL Custom Index (Hedged in USD) RI</v>
          </cell>
          <cell r="V1351" t="str">
            <v>Official Benchmark</v>
          </cell>
          <cell r="W1351" t="str">
            <v>USD</v>
          </cell>
          <cell r="X1351" t="str">
            <v>EUR</v>
          </cell>
          <cell r="Y1351">
            <v>44985</v>
          </cell>
          <cell r="Z1351">
            <v>41758</v>
          </cell>
          <cell r="AA1351" t="str">
            <v>February 2023</v>
          </cell>
          <cell r="AB1351">
            <v>128.29</v>
          </cell>
          <cell r="AD1351">
            <v>7543220.0599999996</v>
          </cell>
          <cell r="AE1351">
            <v>270252266.61000001</v>
          </cell>
          <cell r="AF1351" t="str">
            <v>270252266.61</v>
          </cell>
        </row>
        <row r="1352">
          <cell r="F1352" t="str">
            <v>LU1022394313</v>
          </cell>
          <cell r="G1352" t="str">
            <v>26650</v>
          </cell>
          <cell r="H1352" t="str">
            <v>175282</v>
          </cell>
          <cell r="J1352" t="str">
            <v>Share</v>
          </cell>
          <cell r="K1352" t="str">
            <v>PBWHYS</v>
          </cell>
          <cell r="L1352" t="str">
            <v>BNP Paribas Funds Euro High Yield Short Duration Bond H USD</v>
          </cell>
          <cell r="M1352" t="str">
            <v>Hedged USD</v>
          </cell>
          <cell r="N1352" t="str">
            <v>D</v>
          </cell>
          <cell r="O1352">
            <v>1.1767976809499999E-2</v>
          </cell>
          <cell r="P1352" t="str">
            <v>Y</v>
          </cell>
          <cell r="Q1352" t="str">
            <v>176275</v>
          </cell>
          <cell r="R1352" t="str">
            <v>195152</v>
          </cell>
          <cell r="T1352" t="str">
            <v>ICE BOFA ML 1-3Y USeuro HY BB-B Rated 2% Constr ex-Fn</v>
          </cell>
          <cell r="U1352" t="str">
            <v>ICE BofAML Q6AL Custom Index (Hedged in USD) RI</v>
          </cell>
          <cell r="V1352" t="str">
            <v>Official Benchmark</v>
          </cell>
          <cell r="W1352" t="str">
            <v>USD</v>
          </cell>
          <cell r="X1352" t="str">
            <v>EUR</v>
          </cell>
          <cell r="Y1352">
            <v>44985</v>
          </cell>
          <cell r="Z1352">
            <v>41758</v>
          </cell>
          <cell r="AA1352" t="str">
            <v>February 2023</v>
          </cell>
          <cell r="AB1352">
            <v>92.699259999999995</v>
          </cell>
          <cell r="AD1352">
            <v>1495884.18</v>
          </cell>
          <cell r="AE1352">
            <v>270252266.61000001</v>
          </cell>
          <cell r="AF1352" t="str">
            <v>270252266.61</v>
          </cell>
        </row>
        <row r="1353">
          <cell r="F1353" t="str">
            <v>LU1022394404</v>
          </cell>
          <cell r="G1353" t="str">
            <v>26653</v>
          </cell>
          <cell r="H1353" t="str">
            <v>146953</v>
          </cell>
          <cell r="J1353" t="str">
            <v>Share</v>
          </cell>
          <cell r="K1353" t="str">
            <v>PBWHYS</v>
          </cell>
          <cell r="L1353" t="str">
            <v>BNP Paribas Funds Euro High Yield Short Duration Bond</v>
          </cell>
          <cell r="M1353" t="str">
            <v>Classic Share</v>
          </cell>
          <cell r="N1353" t="str">
            <v>C</v>
          </cell>
          <cell r="O1353">
            <v>1.1767976809499999E-2</v>
          </cell>
          <cell r="P1353" t="str">
            <v>N</v>
          </cell>
          <cell r="Q1353" t="str">
            <v>143773</v>
          </cell>
          <cell r="R1353" t="str">
            <v>195152</v>
          </cell>
          <cell r="T1353" t="str">
            <v>ICE BOFA ML 1-3Y European CCY HY BB-B 3% Cons ex-Fin Hed EUR</v>
          </cell>
          <cell r="U1353" t="str">
            <v>ICE BofAML Q6AL Custom Index (Hedged in EUR) RI</v>
          </cell>
          <cell r="V1353" t="str">
            <v>Official Benchmark</v>
          </cell>
          <cell r="W1353" t="str">
            <v>EUR</v>
          </cell>
          <cell r="X1353" t="str">
            <v>EUR</v>
          </cell>
          <cell r="Y1353">
            <v>44985</v>
          </cell>
          <cell r="Z1353">
            <v>41758</v>
          </cell>
          <cell r="AA1353" t="str">
            <v>February 2023</v>
          </cell>
          <cell r="AB1353">
            <v>110.8</v>
          </cell>
          <cell r="AD1353">
            <v>106828389.06999999</v>
          </cell>
          <cell r="AE1353">
            <v>270252266.61000001</v>
          </cell>
          <cell r="AF1353" t="str">
            <v>270252266.61</v>
          </cell>
        </row>
        <row r="1354">
          <cell r="F1354" t="str">
            <v>LU1022394743</v>
          </cell>
          <cell r="G1354" t="str">
            <v>26655</v>
          </cell>
          <cell r="H1354" t="str">
            <v>175282</v>
          </cell>
          <cell r="J1354" t="str">
            <v>Share</v>
          </cell>
          <cell r="K1354" t="str">
            <v>PBWHYS</v>
          </cell>
          <cell r="L1354" t="str">
            <v>BNP Paribas Funds Euro High Yield Short Duration Bond H USD</v>
          </cell>
          <cell r="N1354" t="str">
            <v>C</v>
          </cell>
          <cell r="O1354">
            <v>1.5509229505E-2</v>
          </cell>
          <cell r="P1354" t="str">
            <v>Y</v>
          </cell>
          <cell r="Q1354" t="str">
            <v>176275</v>
          </cell>
          <cell r="R1354" t="str">
            <v>195152</v>
          </cell>
          <cell r="T1354" t="str">
            <v>ICE BOFA ML 1-3Y USeuro HY BB-B Rated 2% Constr ex-Fn</v>
          </cell>
          <cell r="U1354" t="str">
            <v>ICE BofAML Q6AL Custom Index (Hedged in USD) RI</v>
          </cell>
          <cell r="V1354" t="str">
            <v>Official Benchmark</v>
          </cell>
          <cell r="W1354" t="str">
            <v>USD</v>
          </cell>
          <cell r="X1354" t="str">
            <v>EUR</v>
          </cell>
          <cell r="Y1354">
            <v>44985</v>
          </cell>
          <cell r="Z1354">
            <v>42145</v>
          </cell>
          <cell r="AA1354" t="str">
            <v>February 2023</v>
          </cell>
          <cell r="AB1354">
            <v>122.44</v>
          </cell>
          <cell r="AD1354">
            <v>515622.77</v>
          </cell>
          <cell r="AE1354">
            <v>270252266.61000001</v>
          </cell>
          <cell r="AF1354" t="str">
            <v>270252266.61</v>
          </cell>
        </row>
        <row r="1355">
          <cell r="F1355" t="str">
            <v>LU1022394826</v>
          </cell>
          <cell r="G1355" t="str">
            <v>26644</v>
          </cell>
          <cell r="H1355" t="str">
            <v>175282</v>
          </cell>
          <cell r="J1355" t="str">
            <v>Share</v>
          </cell>
          <cell r="K1355" t="str">
            <v>PBWHYS</v>
          </cell>
          <cell r="L1355" t="str">
            <v>BNP Paribas Funds Euro High Yield Short Duration Bond H USD</v>
          </cell>
          <cell r="M1355" t="str">
            <v>Privilege H USD</v>
          </cell>
          <cell r="N1355" t="str">
            <v>C</v>
          </cell>
          <cell r="O1355">
            <v>3.8154630838000002E-3</v>
          </cell>
          <cell r="P1355" t="str">
            <v>Y</v>
          </cell>
          <cell r="Q1355" t="str">
            <v>176275</v>
          </cell>
          <cell r="R1355" t="str">
            <v>195152</v>
          </cell>
          <cell r="T1355" t="str">
            <v>ICE BOFA ML 1-3Y USeuro HY BB-B Rated 2% Constr ex-Fn</v>
          </cell>
          <cell r="U1355" t="str">
            <v>ICE BofAML Q6AL Custom Index (Hedged in USD) RI</v>
          </cell>
          <cell r="V1355" t="str">
            <v>Official Benchmark</v>
          </cell>
          <cell r="W1355" t="str">
            <v>USD</v>
          </cell>
          <cell r="X1355" t="str">
            <v>EUR</v>
          </cell>
          <cell r="Y1355">
            <v>44985</v>
          </cell>
          <cell r="Z1355">
            <v>41758</v>
          </cell>
          <cell r="AA1355" t="str">
            <v>February 2023</v>
          </cell>
          <cell r="AB1355">
            <v>134.16999999999999</v>
          </cell>
          <cell r="AD1355">
            <v>1688.49</v>
          </cell>
          <cell r="AE1355">
            <v>270252266.61000001</v>
          </cell>
          <cell r="AF1355" t="str">
            <v>270252266.61</v>
          </cell>
        </row>
        <row r="1356">
          <cell r="F1356" t="str">
            <v>LU1022395633</v>
          </cell>
          <cell r="G1356" t="str">
            <v>26652</v>
          </cell>
          <cell r="H1356" t="str">
            <v>146953</v>
          </cell>
          <cell r="J1356" t="str">
            <v>Share</v>
          </cell>
          <cell r="K1356" t="str">
            <v>PBWHYS</v>
          </cell>
          <cell r="L1356" t="str">
            <v>BNP Paribas Funds Euro High Yield Short Duration Bond</v>
          </cell>
          <cell r="M1356" t="str">
            <v>Institutions share</v>
          </cell>
          <cell r="N1356" t="str">
            <v>C</v>
          </cell>
          <cell r="O1356">
            <v>3.8394479605999999E-3</v>
          </cell>
          <cell r="P1356" t="str">
            <v>N</v>
          </cell>
          <cell r="Q1356" t="str">
            <v>143773</v>
          </cell>
          <cell r="R1356" t="str">
            <v>195152</v>
          </cell>
          <cell r="T1356" t="str">
            <v>ICE BOFA ML 1-3Y European CCY HY BB-B 3% Cons ex-Fin Hed EUR</v>
          </cell>
          <cell r="U1356" t="str">
            <v>ICE BofAML Q6AL Custom Index (Hedged in EUR) RI</v>
          </cell>
          <cell r="V1356" t="str">
            <v>Official Benchmark</v>
          </cell>
          <cell r="W1356" t="str">
            <v>EUR</v>
          </cell>
          <cell r="X1356" t="str">
            <v>EUR</v>
          </cell>
          <cell r="Y1356">
            <v>44985</v>
          </cell>
          <cell r="Z1356">
            <v>41754</v>
          </cell>
          <cell r="AA1356" t="str">
            <v>February 2023</v>
          </cell>
          <cell r="AB1356">
            <v>118.3</v>
          </cell>
          <cell r="AD1356">
            <v>130674356.14</v>
          </cell>
          <cell r="AE1356">
            <v>270252266.61000001</v>
          </cell>
          <cell r="AF1356" t="str">
            <v>270252266.61</v>
          </cell>
        </row>
        <row r="1357">
          <cell r="F1357" t="str">
            <v>LU1022395716</v>
          </cell>
          <cell r="G1357" t="str">
            <v>26645</v>
          </cell>
          <cell r="H1357" t="str">
            <v>176806</v>
          </cell>
          <cell r="J1357" t="str">
            <v>Share</v>
          </cell>
          <cell r="K1357" t="str">
            <v>PBWHYS</v>
          </cell>
          <cell r="L1357" t="str">
            <v>BNP Paribas Funds Euro High Yield Short Duration Bond</v>
          </cell>
          <cell r="M1357" t="str">
            <v>Share X</v>
          </cell>
          <cell r="N1357" t="str">
            <v>C</v>
          </cell>
          <cell r="P1357" t="str">
            <v>N</v>
          </cell>
          <cell r="Q1357" t="str">
            <v>176822</v>
          </cell>
          <cell r="R1357" t="str">
            <v>195152</v>
          </cell>
          <cell r="T1357" t="str">
            <v>ICE BofAML Q6AL Custom Index (Hedged in EUR) RI</v>
          </cell>
          <cell r="U1357" t="str">
            <v>ICE BofAML Q6AL Custom Index (Hedged in EUR) RI</v>
          </cell>
          <cell r="V1357" t="str">
            <v>Official Benchmark</v>
          </cell>
          <cell r="W1357" t="str">
            <v>EUR</v>
          </cell>
          <cell r="X1357" t="str">
            <v>EUR</v>
          </cell>
          <cell r="Y1357">
            <v>44985</v>
          </cell>
          <cell r="Z1357">
            <v>41758</v>
          </cell>
          <cell r="AA1357" t="str">
            <v>February 2023</v>
          </cell>
          <cell r="AB1357">
            <v>103345.68</v>
          </cell>
          <cell r="AD1357">
            <v>5373975.3200000003</v>
          </cell>
          <cell r="AE1357">
            <v>270252266.61000001</v>
          </cell>
          <cell r="AF1357" t="str">
            <v>270252266.61</v>
          </cell>
        </row>
        <row r="1358">
          <cell r="F1358" t="str">
            <v>LU1022396011</v>
          </cell>
          <cell r="G1358" t="str">
            <v>26844</v>
          </cell>
          <cell r="H1358" t="str">
            <v>147059</v>
          </cell>
          <cell r="J1358" t="str">
            <v>Share</v>
          </cell>
          <cell r="K1358" t="str">
            <v>PCVBDWO</v>
          </cell>
          <cell r="L1358" t="str">
            <v>BNP Paribas Funds Global Convertible</v>
          </cell>
          <cell r="M1358" t="str">
            <v>N RH EUR</v>
          </cell>
          <cell r="N1358" t="str">
            <v>D</v>
          </cell>
          <cell r="O1358">
            <v>2.1187873018899999E-2</v>
          </cell>
          <cell r="P1358" t="str">
            <v>Y</v>
          </cell>
          <cell r="Q1358" t="str">
            <v>147099</v>
          </cell>
          <cell r="R1358" t="str">
            <v>187309</v>
          </cell>
          <cell r="T1358" t="str">
            <v>THOMSON REUTERS Convertible Global Focus (hedged in EUR) (RI</v>
          </cell>
          <cell r="U1358" t="str">
            <v>Refinitiv Convertible Global Focus (Hedged in EUR) RI</v>
          </cell>
          <cell r="V1358" t="str">
            <v>Official Benchmark</v>
          </cell>
          <cell r="W1358" t="str">
            <v>EUR</v>
          </cell>
          <cell r="X1358" t="str">
            <v>USD</v>
          </cell>
          <cell r="Y1358">
            <v>44985</v>
          </cell>
          <cell r="Z1358">
            <v>42796</v>
          </cell>
          <cell r="AA1358" t="str">
            <v>February 2023</v>
          </cell>
          <cell r="AB1358">
            <v>101.98</v>
          </cell>
          <cell r="AD1358">
            <v>1179912.3999999999</v>
          </cell>
          <cell r="AE1358">
            <v>753239656.01999998</v>
          </cell>
          <cell r="AF1358" t="str">
            <v>710268416.803395</v>
          </cell>
        </row>
        <row r="1359">
          <cell r="F1359" t="str">
            <v>LU1022396367</v>
          </cell>
          <cell r="G1359" t="str">
            <v>26848</v>
          </cell>
          <cell r="H1359" t="str">
            <v>147055</v>
          </cell>
          <cell r="J1359" t="str">
            <v>Share</v>
          </cell>
          <cell r="K1359" t="str">
            <v>PCVBDWO</v>
          </cell>
          <cell r="L1359" t="str">
            <v>BNP Paribas Funds Global Convertible</v>
          </cell>
          <cell r="M1359" t="str">
            <v>Classic share Distri</v>
          </cell>
          <cell r="N1359" t="str">
            <v>D</v>
          </cell>
          <cell r="O1359">
            <v>1.6331535679399999E-2</v>
          </cell>
          <cell r="P1359" t="str">
            <v>N</v>
          </cell>
          <cell r="Q1359" t="str">
            <v>148031</v>
          </cell>
          <cell r="R1359" t="str">
            <v>187309</v>
          </cell>
          <cell r="T1359" t="str">
            <v>Thomson Reuters Convertible Global Focus Hedged $ (RI)</v>
          </cell>
          <cell r="U1359" t="str">
            <v>Refinitiv Convertible Global Focus (Hedged in USD) RI</v>
          </cell>
          <cell r="V1359" t="str">
            <v>Official Benchmark</v>
          </cell>
          <cell r="W1359" t="str">
            <v>USD</v>
          </cell>
          <cell r="X1359" t="str">
            <v>USD</v>
          </cell>
          <cell r="Y1359">
            <v>44985</v>
          </cell>
          <cell r="Z1359">
            <v>42093</v>
          </cell>
          <cell r="AA1359" t="str">
            <v>February 2023</v>
          </cell>
          <cell r="AB1359">
            <v>118.34</v>
          </cell>
          <cell r="AD1359">
            <v>3837752.91</v>
          </cell>
          <cell r="AE1359">
            <v>753239656.01999998</v>
          </cell>
          <cell r="AF1359" t="str">
            <v>710268416.803395</v>
          </cell>
        </row>
        <row r="1360">
          <cell r="F1360" t="str">
            <v>LU1022397415</v>
          </cell>
          <cell r="G1360" t="str">
            <v>26855</v>
          </cell>
          <cell r="H1360" t="str">
            <v>141912</v>
          </cell>
          <cell r="J1360" t="str">
            <v>Share</v>
          </cell>
          <cell r="K1360" t="str">
            <v>PEEGRO</v>
          </cell>
          <cell r="L1360" t="str">
            <v>BNP Paribas Funds Europe Growth</v>
          </cell>
          <cell r="M1360" t="str">
            <v>Classic RH SGD</v>
          </cell>
          <cell r="N1360" t="str">
            <v>C</v>
          </cell>
          <cell r="O1360">
            <v>1.9145191507499999E-2</v>
          </cell>
          <cell r="P1360" t="str">
            <v>Y</v>
          </cell>
          <cell r="Q1360" t="str">
            <v>119058</v>
          </cell>
          <cell r="R1360" t="str">
            <v>186424</v>
          </cell>
          <cell r="T1360" t="str">
            <v>MSCI EUROPE (NR) H SGD</v>
          </cell>
          <cell r="U1360" t="str">
            <v>MSCI Europe (Hedged in SGD) NR</v>
          </cell>
          <cell r="V1360" t="str">
            <v>Official Benchmark</v>
          </cell>
          <cell r="W1360" t="str">
            <v>SGD</v>
          </cell>
          <cell r="X1360" t="str">
            <v>EUR</v>
          </cell>
          <cell r="Y1360">
            <v>44985</v>
          </cell>
          <cell r="Z1360">
            <v>41778</v>
          </cell>
          <cell r="AA1360" t="str">
            <v>February 2023</v>
          </cell>
          <cell r="AB1360">
            <v>159.03</v>
          </cell>
          <cell r="AD1360">
            <v>152667.16</v>
          </cell>
          <cell r="AE1360">
            <v>124984012.7</v>
          </cell>
          <cell r="AF1360" t="str">
            <v>124984012.7</v>
          </cell>
        </row>
        <row r="1361">
          <cell r="F1361" t="str">
            <v>LU1022397688</v>
          </cell>
          <cell r="G1361" t="str">
            <v>26856</v>
          </cell>
          <cell r="H1361" t="str">
            <v>141913</v>
          </cell>
          <cell r="J1361" t="str">
            <v>Share</v>
          </cell>
          <cell r="K1361" t="str">
            <v>PEEGRO</v>
          </cell>
          <cell r="L1361" t="str">
            <v>BNP Paribas Funds Europe Growth</v>
          </cell>
          <cell r="M1361" t="str">
            <v>Classic RH USD</v>
          </cell>
          <cell r="N1361" t="str">
            <v>C</v>
          </cell>
          <cell r="O1361">
            <v>1.8810240506300001E-2</v>
          </cell>
          <cell r="P1361" t="str">
            <v>Y</v>
          </cell>
          <cell r="Q1361" t="str">
            <v>147697</v>
          </cell>
          <cell r="R1361" t="str">
            <v>186424</v>
          </cell>
          <cell r="T1361" t="str">
            <v>BM Parvest Equity Europe Growth [hedged in USD]</v>
          </cell>
          <cell r="U1361" t="str">
            <v>MSCI Europe (Hedged in USD) NR</v>
          </cell>
          <cell r="V1361" t="str">
            <v>Official Benchmark</v>
          </cell>
          <cell r="W1361" t="str">
            <v>USD</v>
          </cell>
          <cell r="X1361" t="str">
            <v>EUR</v>
          </cell>
          <cell r="Y1361">
            <v>44985</v>
          </cell>
          <cell r="Z1361">
            <v>41778</v>
          </cell>
          <cell r="AA1361" t="str">
            <v>February 2023</v>
          </cell>
          <cell r="AB1361">
            <v>161.69</v>
          </cell>
          <cell r="AD1361">
            <v>276570.17</v>
          </cell>
          <cell r="AE1361">
            <v>124984012.7</v>
          </cell>
          <cell r="AF1361" t="str">
            <v>124984012.7</v>
          </cell>
        </row>
        <row r="1362">
          <cell r="F1362" t="str">
            <v>LU1022397761</v>
          </cell>
          <cell r="G1362" t="str">
            <v>26858</v>
          </cell>
          <cell r="H1362" t="str">
            <v>143735</v>
          </cell>
          <cell r="J1362" t="str">
            <v>Share</v>
          </cell>
          <cell r="K1362" t="str">
            <v>PEVSC</v>
          </cell>
          <cell r="L1362" t="str">
            <v>BNP Paribas Funds Europe Small Cap</v>
          </cell>
          <cell r="M1362" t="str">
            <v>Classic RH SGD</v>
          </cell>
          <cell r="N1362" t="str">
            <v>C</v>
          </cell>
          <cell r="O1362">
            <v>2.2448489555599999E-2</v>
          </cell>
          <cell r="P1362" t="str">
            <v>Y</v>
          </cell>
          <cell r="Q1362" t="str">
            <v>147572</v>
          </cell>
          <cell r="R1362" t="str">
            <v>190594</v>
          </cell>
          <cell r="T1362" t="str">
            <v>BM PARVEST EQUITY EUROPE SMALL CAP (H-SGD)</v>
          </cell>
          <cell r="U1362" t="str">
            <v>MSCI Europe Small Caps (NR) (Hedged in SGD)</v>
          </cell>
          <cell r="V1362" t="str">
            <v>Official Benchmark</v>
          </cell>
          <cell r="W1362" t="str">
            <v>SGD</v>
          </cell>
          <cell r="X1362" t="str">
            <v>EUR</v>
          </cell>
          <cell r="Y1362">
            <v>44985</v>
          </cell>
          <cell r="Z1362">
            <v>41778</v>
          </cell>
          <cell r="AA1362" t="str">
            <v>February 2023</v>
          </cell>
          <cell r="AB1362">
            <v>191.29</v>
          </cell>
          <cell r="AD1362">
            <v>95237.65</v>
          </cell>
          <cell r="AE1362">
            <v>632727868.50999999</v>
          </cell>
          <cell r="AF1362" t="str">
            <v>632727868.51</v>
          </cell>
        </row>
        <row r="1363">
          <cell r="F1363" t="str">
            <v>LU1022397928</v>
          </cell>
          <cell r="G1363" t="str">
            <v>26901</v>
          </cell>
          <cell r="H1363" t="str">
            <v>144821</v>
          </cell>
          <cell r="J1363" t="str">
            <v>Share</v>
          </cell>
          <cell r="K1363" t="str">
            <v>GROP</v>
          </cell>
          <cell r="L1363" t="str">
            <v>BNP Paribas Funds Sustainable Europe Dividend</v>
          </cell>
          <cell r="M1363" t="str">
            <v>Classic RH USD MD</v>
          </cell>
          <cell r="N1363" t="str">
            <v>D</v>
          </cell>
          <cell r="O1363">
            <v>1.9895273272999999E-2</v>
          </cell>
          <cell r="P1363" t="str">
            <v>Y</v>
          </cell>
          <cell r="Q1363" t="str">
            <v>147257</v>
          </cell>
          <cell r="R1363" t="str">
            <v>192870</v>
          </cell>
          <cell r="T1363" t="str">
            <v>Bench BNPP SUSTAINABLE EUROPE DIVIDEND (H-USD)</v>
          </cell>
          <cell r="U1363" t="str">
            <v>MSCI EUROPE (USD Hedged) NR</v>
          </cell>
          <cell r="V1363" t="str">
            <v>Official Benchmark</v>
          </cell>
          <cell r="W1363" t="str">
            <v>USD</v>
          </cell>
          <cell r="X1363" t="str">
            <v>EUR</v>
          </cell>
          <cell r="Y1363">
            <v>44985</v>
          </cell>
          <cell r="Z1363">
            <v>41900</v>
          </cell>
          <cell r="AA1363" t="str">
            <v>February 2023</v>
          </cell>
          <cell r="AB1363">
            <v>89.08</v>
          </cell>
          <cell r="AD1363">
            <v>804554.44</v>
          </cell>
          <cell r="AE1363">
            <v>141469659.72</v>
          </cell>
          <cell r="AF1363" t="str">
            <v>141469659.72</v>
          </cell>
        </row>
        <row r="1364">
          <cell r="F1364" t="str">
            <v>LU1022399627</v>
          </cell>
          <cell r="G1364" t="str">
            <v>26862</v>
          </cell>
          <cell r="H1364" t="str">
            <v>143703</v>
          </cell>
          <cell r="J1364" t="str">
            <v>Share</v>
          </cell>
          <cell r="K1364" t="str">
            <v>PUMIC</v>
          </cell>
          <cell r="L1364" t="str">
            <v>BNP Paribas Funds US Mid Cap</v>
          </cell>
          <cell r="M1364" t="str">
            <v>Hedged SGD</v>
          </cell>
          <cell r="N1364" t="str">
            <v>C</v>
          </cell>
          <cell r="O1364">
            <v>2.2448569108599999E-2</v>
          </cell>
          <cell r="P1364" t="str">
            <v>Y</v>
          </cell>
          <cell r="Q1364" t="str">
            <v>147573</v>
          </cell>
          <cell r="R1364" t="str">
            <v>192680</v>
          </cell>
          <cell r="T1364" t="str">
            <v>BM PARVEST EQUITY USA MID CAP Hedged SGD</v>
          </cell>
          <cell r="U1364" t="str">
            <v>Russell MidCap (Hedged in SGD) (RI)</v>
          </cell>
          <cell r="V1364" t="str">
            <v>Official Benchmark</v>
          </cell>
          <cell r="W1364" t="str">
            <v>SGD</v>
          </cell>
          <cell r="X1364" t="str">
            <v>USD</v>
          </cell>
          <cell r="Y1364">
            <v>44985</v>
          </cell>
          <cell r="Z1364">
            <v>41779</v>
          </cell>
          <cell r="AA1364" t="str">
            <v>February 2023</v>
          </cell>
          <cell r="AB1364">
            <v>140.32</v>
          </cell>
          <cell r="AD1364">
            <v>61765.14</v>
          </cell>
          <cell r="AE1364">
            <v>79888997.780000001</v>
          </cell>
          <cell r="AF1364" t="str">
            <v>75331445.3371051</v>
          </cell>
        </row>
        <row r="1365">
          <cell r="F1365" t="str">
            <v>LU1022403593</v>
          </cell>
          <cell r="G1365" t="str">
            <v>26891</v>
          </cell>
          <cell r="H1365" t="str">
            <v>154589</v>
          </cell>
          <cell r="J1365" t="str">
            <v>Share</v>
          </cell>
          <cell r="K1365" t="str">
            <v>PEWLVOL</v>
          </cell>
          <cell r="L1365" t="str">
            <v>BNP Paribas Funds Global Low Vol Equity CZK</v>
          </cell>
          <cell r="M1365" t="str">
            <v>Classic CZK</v>
          </cell>
          <cell r="N1365" t="str">
            <v>C</v>
          </cell>
          <cell r="O1365">
            <v>1.9895273272999999E-2</v>
          </cell>
          <cell r="P1365" t="str">
            <v>N</v>
          </cell>
          <cell r="Q1365" t="str">
            <v>155626</v>
          </cell>
          <cell r="R1365" t="str">
            <v>182592</v>
          </cell>
          <cell r="T1365" t="str">
            <v>MSCI WORLD (NR)</v>
          </cell>
          <cell r="U1365" t="str">
            <v>MSCI World (NR)</v>
          </cell>
          <cell r="V1365" t="str">
            <v>Official Benchmark</v>
          </cell>
          <cell r="W1365" t="str">
            <v>CZK</v>
          </cell>
          <cell r="X1365" t="str">
            <v>EUR</v>
          </cell>
          <cell r="Y1365">
            <v>44985</v>
          </cell>
          <cell r="Z1365">
            <v>41842</v>
          </cell>
          <cell r="AA1365" t="str">
            <v>February 2023</v>
          </cell>
          <cell r="AB1365">
            <v>15915.14</v>
          </cell>
          <cell r="AD1365">
            <v>428629120.36000001</v>
          </cell>
          <cell r="AE1365">
            <v>828467620.69000006</v>
          </cell>
          <cell r="AF1365" t="str">
            <v>828467620.69</v>
          </cell>
        </row>
        <row r="1366">
          <cell r="F1366" t="str">
            <v>LU1022808064</v>
          </cell>
          <cell r="G1366" t="str">
            <v>26887</v>
          </cell>
          <cell r="H1366" t="str">
            <v>158167</v>
          </cell>
          <cell r="J1366" t="str">
            <v>Share</v>
          </cell>
          <cell r="K1366" t="str">
            <v>PEUSSMC</v>
          </cell>
          <cell r="L1366" t="str">
            <v>BNP Paribas Funds US Small Cap</v>
          </cell>
          <cell r="M1366" t="str">
            <v>Class P GBP</v>
          </cell>
          <cell r="N1366" t="str">
            <v>C</v>
          </cell>
          <cell r="O1366">
            <v>1.22740471087E-2</v>
          </cell>
          <cell r="P1366" t="str">
            <v>N</v>
          </cell>
          <cell r="Q1366" t="str">
            <v>17736</v>
          </cell>
          <cell r="R1366" t="str">
            <v>181702</v>
          </cell>
          <cell r="T1366" t="str">
            <v>Russell 2000 Gross Return Index GBP</v>
          </cell>
          <cell r="U1366" t="str">
            <v>Russel 2000 (USD) RI</v>
          </cell>
          <cell r="V1366" t="str">
            <v>Official Benchmark</v>
          </cell>
          <cell r="W1366" t="str">
            <v>GBP</v>
          </cell>
          <cell r="X1366" t="str">
            <v>USD</v>
          </cell>
          <cell r="Y1366">
            <v>44985</v>
          </cell>
          <cell r="Z1366">
            <v>42846</v>
          </cell>
          <cell r="AA1366" t="str">
            <v>February 2023</v>
          </cell>
          <cell r="AB1366">
            <v>168.71</v>
          </cell>
          <cell r="AD1366">
            <v>1687.14</v>
          </cell>
          <cell r="AE1366">
            <v>863516841.73000002</v>
          </cell>
          <cell r="AF1366" t="str">
            <v>814254447.647336</v>
          </cell>
        </row>
        <row r="1367">
          <cell r="F1367" t="str">
            <v>LU1039395188</v>
          </cell>
          <cell r="G1367" t="str">
            <v>26893</v>
          </cell>
          <cell r="H1367" t="str">
            <v>139108</v>
          </cell>
          <cell r="J1367" t="str">
            <v>Share</v>
          </cell>
          <cell r="K1367" t="str">
            <v>PGREENT</v>
          </cell>
          <cell r="L1367" t="str">
            <v>BNP Paribas Funds Green Tigers</v>
          </cell>
          <cell r="M1367" t="str">
            <v>Classic Share</v>
          </cell>
          <cell r="N1367" t="str">
            <v>C</v>
          </cell>
          <cell r="O1367">
            <v>2.1859006939899998E-2</v>
          </cell>
          <cell r="P1367" t="str">
            <v>N</v>
          </cell>
          <cell r="Q1367" t="str">
            <v>155962</v>
          </cell>
          <cell r="R1367" t="str">
            <v>186208</v>
          </cell>
          <cell r="T1367" t="str">
            <v>80% MSCI AC Asia Pacific ex-Japan (EUR) NR+20% MSCI Japan (E</v>
          </cell>
          <cell r="U1367" t="str">
            <v>20% MSCI Japan (NR) + 80% MSCI AC Asia Pacific ex-Japan (NR)</v>
          </cell>
          <cell r="V1367" t="str">
            <v>Official Benchmark</v>
          </cell>
          <cell r="W1367" t="str">
            <v>USD</v>
          </cell>
          <cell r="X1367" t="str">
            <v>USD</v>
          </cell>
          <cell r="Y1367">
            <v>44985</v>
          </cell>
          <cell r="Z1367">
            <v>40528</v>
          </cell>
          <cell r="AA1367" t="str">
            <v>February 2023</v>
          </cell>
          <cell r="AB1367">
            <v>123.21</v>
          </cell>
          <cell r="AD1367">
            <v>7158481.4100000001</v>
          </cell>
          <cell r="AE1367">
            <v>1340677824.3900001</v>
          </cell>
          <cell r="AF1367" t="str">
            <v>1264194082.40453</v>
          </cell>
        </row>
        <row r="1368">
          <cell r="F1368" t="str">
            <v>LU1040910678</v>
          </cell>
          <cell r="G1368" t="str">
            <v>26207</v>
          </cell>
          <cell r="H1368" t="str">
            <v>143248</v>
          </cell>
          <cell r="J1368" t="str">
            <v>Share</v>
          </cell>
          <cell r="K1368" t="str">
            <v>COMSEWP</v>
          </cell>
          <cell r="L1368" t="str">
            <v>BNP PARIBAS COMFORT SUSTAINABLE EQUITY WORLD PLUS</v>
          </cell>
          <cell r="M1368" t="str">
            <v>Classic Solidarity</v>
          </cell>
          <cell r="N1368" t="str">
            <v>C</v>
          </cell>
          <cell r="O1368">
            <v>1.8418062425599999E-2</v>
          </cell>
          <cell r="P1368" t="str">
            <v>N</v>
          </cell>
          <cell r="Q1368" t="str">
            <v>145581</v>
          </cell>
          <cell r="R1368" t="str">
            <v>195055</v>
          </cell>
          <cell r="T1368" t="str">
            <v>bench of BNP PARIBAS COMFORT SUSTAINABLE EQUITY WORLD PLUS (</v>
          </cell>
          <cell r="U1368" t="str">
            <v>MSCI AC World (EUR) NR --- NDEEWNR Index</v>
          </cell>
          <cell r="V1368" t="str">
            <v>Official Benchmark</v>
          </cell>
          <cell r="W1368" t="str">
            <v>EUR</v>
          </cell>
          <cell r="X1368" t="str">
            <v>EUR</v>
          </cell>
          <cell r="Y1368">
            <v>44984</v>
          </cell>
          <cell r="Z1368">
            <v>41800</v>
          </cell>
          <cell r="AA1368" t="str">
            <v>February 2023</v>
          </cell>
          <cell r="AB1368">
            <v>184.45</v>
          </cell>
          <cell r="AD1368">
            <v>149460960.91</v>
          </cell>
          <cell r="AE1368">
            <v>279481850.05000001</v>
          </cell>
          <cell r="AF1368" t="str">
            <v>279481850.05</v>
          </cell>
        </row>
        <row r="1369">
          <cell r="F1369" t="str">
            <v>LU1040913698</v>
          </cell>
          <cell r="G1369" t="str">
            <v>26208</v>
          </cell>
          <cell r="H1369" t="str">
            <v>143248</v>
          </cell>
          <cell r="J1369" t="str">
            <v>Share</v>
          </cell>
          <cell r="K1369" t="str">
            <v>COMSEWP</v>
          </cell>
          <cell r="L1369" t="str">
            <v>BNP PARIBAS COMFORT SUSTAINABLE EQUITY WORLD PLUS</v>
          </cell>
          <cell r="M1369" t="str">
            <v>Classic Solidarity Distri</v>
          </cell>
          <cell r="N1369" t="str">
            <v>D</v>
          </cell>
          <cell r="O1369">
            <v>1.8418062425599999E-2</v>
          </cell>
          <cell r="P1369" t="str">
            <v>N</v>
          </cell>
          <cell r="Q1369" t="str">
            <v>145581</v>
          </cell>
          <cell r="R1369" t="str">
            <v>195055</v>
          </cell>
          <cell r="T1369" t="str">
            <v>bench of BNP PARIBAS COMFORT SUSTAINABLE EQUITY WORLD PLUS (</v>
          </cell>
          <cell r="U1369" t="str">
            <v>MSCI AC World (EUR) NR --- NDEEWNR Index</v>
          </cell>
          <cell r="V1369" t="str">
            <v>Official Benchmark</v>
          </cell>
          <cell r="W1369" t="str">
            <v>EUR</v>
          </cell>
          <cell r="X1369" t="str">
            <v>EUR</v>
          </cell>
          <cell r="Y1369">
            <v>44984</v>
          </cell>
          <cell r="Z1369">
            <v>41800</v>
          </cell>
          <cell r="AA1369" t="str">
            <v>February 2023</v>
          </cell>
          <cell r="AB1369">
            <v>153.99</v>
          </cell>
          <cell r="AD1369">
            <v>130020889.14</v>
          </cell>
          <cell r="AE1369">
            <v>279481850.05000001</v>
          </cell>
          <cell r="AF1369" t="str">
            <v>279481850.05</v>
          </cell>
        </row>
        <row r="1370">
          <cell r="F1370" t="str">
            <v>LU1049888578</v>
          </cell>
          <cell r="G1370" t="str">
            <v>27281</v>
          </cell>
          <cell r="H1370" t="str">
            <v>145357</v>
          </cell>
          <cell r="J1370" t="str">
            <v>Share</v>
          </cell>
          <cell r="K1370" t="str">
            <v>QGURUS</v>
          </cell>
          <cell r="L1370" t="str">
            <v>THEAM QUANT EQUITY US GURU</v>
          </cell>
          <cell r="M1370" t="str">
            <v>C</v>
          </cell>
          <cell r="N1370" t="str">
            <v>C</v>
          </cell>
          <cell r="O1370">
            <v>1.6580732519999999E-2</v>
          </cell>
          <cell r="P1370" t="str">
            <v>N</v>
          </cell>
          <cell r="Q1370" t="str">
            <v>142131</v>
          </cell>
          <cell r="R1370" t="str">
            <v>195485</v>
          </cell>
          <cell r="T1370" t="str">
            <v>S&amp;P500</v>
          </cell>
          <cell r="U1370" t="str">
            <v>S&amp;P 500 Composite (NR)</v>
          </cell>
          <cell r="V1370" t="str">
            <v>Official Benchmark</v>
          </cell>
          <cell r="W1370" t="str">
            <v>USD</v>
          </cell>
          <cell r="X1370" t="str">
            <v>USD</v>
          </cell>
          <cell r="Y1370">
            <v>44985</v>
          </cell>
          <cell r="Z1370">
            <v>41536</v>
          </cell>
          <cell r="AA1370" t="str">
            <v>February 2023</v>
          </cell>
          <cell r="AB1370">
            <v>186.14</v>
          </cell>
          <cell r="AD1370">
            <v>4655485.5599999996</v>
          </cell>
          <cell r="AE1370">
            <v>11943522.390000001</v>
          </cell>
          <cell r="AF1370" t="str">
            <v>11262161.612447</v>
          </cell>
        </row>
        <row r="1371">
          <cell r="F1371" t="str">
            <v>LU1049888651</v>
          </cell>
          <cell r="G1371" t="str">
            <v>27756</v>
          </cell>
          <cell r="H1371" t="str">
            <v>145357</v>
          </cell>
          <cell r="J1371" t="str">
            <v>Share</v>
          </cell>
          <cell r="K1371" t="str">
            <v>QGURUS</v>
          </cell>
          <cell r="L1371" t="str">
            <v>THEAM QUANT EQUITY US GURU</v>
          </cell>
          <cell r="M1371" t="str">
            <v>Classic USD</v>
          </cell>
          <cell r="N1371" t="str">
            <v>D</v>
          </cell>
          <cell r="O1371">
            <v>1.65903989778E-2</v>
          </cell>
          <cell r="P1371" t="str">
            <v>N</v>
          </cell>
          <cell r="Q1371" t="str">
            <v>142131</v>
          </cell>
          <cell r="R1371" t="str">
            <v>195485</v>
          </cell>
          <cell r="T1371" t="str">
            <v>S&amp;P500</v>
          </cell>
          <cell r="U1371" t="str">
            <v>S&amp;P 500 Composite (NR)</v>
          </cell>
          <cell r="V1371" t="str">
            <v>Official Benchmark</v>
          </cell>
          <cell r="W1371" t="str">
            <v>USD</v>
          </cell>
          <cell r="X1371" t="str">
            <v>USD</v>
          </cell>
          <cell r="Y1371">
            <v>44985</v>
          </cell>
          <cell r="Z1371">
            <v>42055</v>
          </cell>
          <cell r="AA1371" t="str">
            <v>February 2023</v>
          </cell>
          <cell r="AB1371">
            <v>127.18</v>
          </cell>
          <cell r="AD1371">
            <v>439452.68</v>
          </cell>
          <cell r="AE1371">
            <v>11943522.390000001</v>
          </cell>
          <cell r="AF1371" t="str">
            <v>11262161.612447</v>
          </cell>
        </row>
        <row r="1372">
          <cell r="F1372" t="str">
            <v>LU1049888735</v>
          </cell>
          <cell r="G1372" t="str">
            <v>27285</v>
          </cell>
          <cell r="H1372" t="str">
            <v>145552</v>
          </cell>
          <cell r="J1372" t="str">
            <v>Share</v>
          </cell>
          <cell r="K1372" t="str">
            <v>QGURUS</v>
          </cell>
          <cell r="L1372" t="str">
            <v>THEAM QUANT- EQUITY US GURU</v>
          </cell>
          <cell r="M1372" t="str">
            <v>Classic EUR</v>
          </cell>
          <cell r="N1372" t="str">
            <v>C</v>
          </cell>
          <cell r="O1372">
            <v>1.65981426643E-2</v>
          </cell>
          <cell r="P1372" t="str">
            <v>N</v>
          </cell>
          <cell r="Q1372" t="str">
            <v>147319</v>
          </cell>
          <cell r="R1372" t="str">
            <v>195485</v>
          </cell>
          <cell r="T1372" t="str">
            <v>Bench Theam QUant Equity US Guru (EUR)</v>
          </cell>
          <cell r="U1372" t="str">
            <v>S&amp;P 500 Composite (NR)</v>
          </cell>
          <cell r="V1372" t="str">
            <v>Official Benchmark</v>
          </cell>
          <cell r="W1372" t="str">
            <v>EUR</v>
          </cell>
          <cell r="X1372" t="str">
            <v>USD</v>
          </cell>
          <cell r="Y1372">
            <v>44985</v>
          </cell>
          <cell r="Z1372">
            <v>41992</v>
          </cell>
          <cell r="AA1372" t="str">
            <v>February 2023</v>
          </cell>
          <cell r="AB1372">
            <v>172.26</v>
          </cell>
          <cell r="AD1372">
            <v>329500.51</v>
          </cell>
          <cell r="AE1372">
            <v>11943522.390000001</v>
          </cell>
          <cell r="AF1372" t="str">
            <v>11262161.612447</v>
          </cell>
        </row>
        <row r="1373">
          <cell r="F1373" t="str">
            <v>LU1049889030</v>
          </cell>
          <cell r="G1373" t="str">
            <v>27286</v>
          </cell>
          <cell r="H1373" t="str">
            <v>145358</v>
          </cell>
          <cell r="J1373" t="str">
            <v>Share</v>
          </cell>
          <cell r="K1373" t="str">
            <v>QGURUS</v>
          </cell>
          <cell r="L1373" t="str">
            <v>THEAM QUANT- EQUITY US GURU</v>
          </cell>
          <cell r="M1373" t="str">
            <v>Hedged EUR</v>
          </cell>
          <cell r="N1373" t="str">
            <v>C</v>
          </cell>
          <cell r="O1373">
            <v>2.5365823390599999E-2</v>
          </cell>
          <cell r="P1373" t="str">
            <v>Y</v>
          </cell>
          <cell r="Q1373" t="str">
            <v>147317</v>
          </cell>
          <cell r="R1373" t="str">
            <v>195485</v>
          </cell>
          <cell r="T1373" t="str">
            <v>Bench Theam Quant Equity US Guru H-EUR</v>
          </cell>
          <cell r="U1373" t="str">
            <v>S&amp;P 500 Composite (EUR Hedged) NR</v>
          </cell>
          <cell r="V1373" t="str">
            <v>Official Benchmark</v>
          </cell>
          <cell r="W1373" t="str">
            <v>EUR</v>
          </cell>
          <cell r="X1373" t="str">
            <v>USD</v>
          </cell>
          <cell r="Y1373">
            <v>44985</v>
          </cell>
          <cell r="Z1373">
            <v>41599</v>
          </cell>
          <cell r="AA1373" t="str">
            <v>February 2023</v>
          </cell>
          <cell r="AB1373">
            <v>147.16999999999999</v>
          </cell>
          <cell r="AD1373">
            <v>492919.09</v>
          </cell>
          <cell r="AE1373">
            <v>11943522.390000001</v>
          </cell>
          <cell r="AF1373" t="str">
            <v>11262161.612447</v>
          </cell>
        </row>
        <row r="1374">
          <cell r="F1374" t="str">
            <v>LU1049889469</v>
          </cell>
          <cell r="G1374" t="str">
            <v>27282</v>
          </cell>
          <cell r="H1374" t="str">
            <v>145357</v>
          </cell>
          <cell r="J1374" t="str">
            <v>Share</v>
          </cell>
          <cell r="K1374" t="str">
            <v>QGURUS</v>
          </cell>
          <cell r="L1374" t="str">
            <v>THEAM QUANT EQUITY US GURU</v>
          </cell>
          <cell r="M1374" t="str">
            <v>I share</v>
          </cell>
          <cell r="N1374" t="str">
            <v>C</v>
          </cell>
          <cell r="O1374">
            <v>8.0322741270999996E-3</v>
          </cell>
          <cell r="P1374" t="str">
            <v>N</v>
          </cell>
          <cell r="Q1374" t="str">
            <v>142131</v>
          </cell>
          <cell r="R1374" t="str">
            <v>195485</v>
          </cell>
          <cell r="T1374" t="str">
            <v>S&amp;P500</v>
          </cell>
          <cell r="U1374" t="str">
            <v>S&amp;P 500 Composite (NR)</v>
          </cell>
          <cell r="V1374" t="str">
            <v>Official Benchmark</v>
          </cell>
          <cell r="W1374" t="str">
            <v>USD</v>
          </cell>
          <cell r="X1374" t="str">
            <v>USD</v>
          </cell>
          <cell r="Y1374">
            <v>44985</v>
          </cell>
          <cell r="Z1374">
            <v>40541</v>
          </cell>
          <cell r="AA1374" t="str">
            <v>February 2023</v>
          </cell>
          <cell r="AB1374">
            <v>291.8</v>
          </cell>
          <cell r="AD1374">
            <v>3108994.04</v>
          </cell>
          <cell r="AE1374">
            <v>11943522.390000001</v>
          </cell>
          <cell r="AF1374" t="str">
            <v>11262161.612447</v>
          </cell>
        </row>
        <row r="1375">
          <cell r="F1375" t="str">
            <v>LU1049889543</v>
          </cell>
          <cell r="G1375" t="str">
            <v>27762</v>
          </cell>
          <cell r="H1375" t="str">
            <v>145357</v>
          </cell>
          <cell r="J1375" t="str">
            <v>Share</v>
          </cell>
          <cell r="K1375" t="str">
            <v>QGURUS</v>
          </cell>
          <cell r="L1375" t="str">
            <v>THEAM QUANT EQUITY US GURU</v>
          </cell>
          <cell r="M1375" t="str">
            <v>I USD Distri</v>
          </cell>
          <cell r="N1375" t="str">
            <v>D</v>
          </cell>
          <cell r="O1375">
            <v>8.0284747278999997E-3</v>
          </cell>
          <cell r="P1375" t="str">
            <v>N</v>
          </cell>
          <cell r="Q1375" t="str">
            <v>142131</v>
          </cell>
          <cell r="R1375" t="str">
            <v>195485</v>
          </cell>
          <cell r="T1375" t="str">
            <v>S&amp;P500</v>
          </cell>
          <cell r="U1375" t="str">
            <v>S&amp;P 500 Composite (NR)</v>
          </cell>
          <cell r="V1375" t="str">
            <v>Official Benchmark</v>
          </cell>
          <cell r="W1375" t="str">
            <v>USD</v>
          </cell>
          <cell r="X1375" t="str">
            <v>USD</v>
          </cell>
          <cell r="Y1375">
            <v>44985</v>
          </cell>
          <cell r="Z1375">
            <v>42067</v>
          </cell>
          <cell r="AA1375" t="str">
            <v>February 2023</v>
          </cell>
          <cell r="AB1375">
            <v>136.76</v>
          </cell>
          <cell r="AD1375">
            <v>150670.85</v>
          </cell>
          <cell r="AE1375">
            <v>11943522.390000001</v>
          </cell>
          <cell r="AF1375" t="str">
            <v>11262161.612447</v>
          </cell>
        </row>
        <row r="1376">
          <cell r="F1376" t="str">
            <v>LU1049889626</v>
          </cell>
          <cell r="G1376" t="str">
            <v>27283</v>
          </cell>
          <cell r="H1376" t="str">
            <v>145552</v>
          </cell>
          <cell r="J1376" t="str">
            <v>Share</v>
          </cell>
          <cell r="K1376" t="str">
            <v>QGURUS</v>
          </cell>
          <cell r="L1376" t="str">
            <v>THEAM QUANT- EQUITY US GURU</v>
          </cell>
          <cell r="M1376" t="str">
            <v>I EUR</v>
          </cell>
          <cell r="N1376" t="str">
            <v>C</v>
          </cell>
          <cell r="O1376">
            <v>8.0322741270999996E-3</v>
          </cell>
          <cell r="P1376" t="str">
            <v>N</v>
          </cell>
          <cell r="Q1376" t="str">
            <v>147319</v>
          </cell>
          <cell r="R1376" t="str">
            <v>195485</v>
          </cell>
          <cell r="T1376" t="str">
            <v>Bench Theam QUant Equity US Guru (EUR)</v>
          </cell>
          <cell r="U1376" t="str">
            <v>S&amp;P 500 Composite (NR)</v>
          </cell>
          <cell r="V1376" t="str">
            <v>Official Benchmark</v>
          </cell>
          <cell r="W1376" t="str">
            <v>EUR</v>
          </cell>
          <cell r="X1376" t="str">
            <v>USD</v>
          </cell>
          <cell r="Y1376">
            <v>44985</v>
          </cell>
          <cell r="Z1376">
            <v>42545</v>
          </cell>
          <cell r="AA1376" t="str">
            <v>February 2023</v>
          </cell>
          <cell r="AB1376">
            <v>236.87</v>
          </cell>
          <cell r="AD1376">
            <v>1689041.21</v>
          </cell>
          <cell r="AE1376">
            <v>11943522.390000001</v>
          </cell>
          <cell r="AF1376" t="str">
            <v>11262161.612447</v>
          </cell>
        </row>
        <row r="1377">
          <cell r="F1377" t="str">
            <v>LU1049889972</v>
          </cell>
          <cell r="G1377" t="str">
            <v>27284</v>
          </cell>
          <cell r="H1377" t="str">
            <v>145358</v>
          </cell>
          <cell r="J1377" t="str">
            <v>Share</v>
          </cell>
          <cell r="K1377" t="str">
            <v>QGURUS</v>
          </cell>
          <cell r="L1377" t="str">
            <v>THEAM QUANT- EQUITY US GURU</v>
          </cell>
          <cell r="M1377" t="str">
            <v>IH EUR</v>
          </cell>
          <cell r="N1377" t="str">
            <v>C</v>
          </cell>
          <cell r="O1377">
            <v>8.0322741270999996E-3</v>
          </cell>
          <cell r="P1377" t="str">
            <v>Y</v>
          </cell>
          <cell r="Q1377" t="str">
            <v>147317</v>
          </cell>
          <cell r="R1377" t="str">
            <v>195485</v>
          </cell>
          <cell r="T1377" t="str">
            <v>Bench Theam Quant Equity US Guru H-EUR</v>
          </cell>
          <cell r="U1377" t="str">
            <v>S&amp;P 500 Composite (EUR Hedged) NR</v>
          </cell>
          <cell r="V1377" t="str">
            <v>Official Benchmark</v>
          </cell>
          <cell r="W1377" t="str">
            <v>EUR</v>
          </cell>
          <cell r="X1377" t="str">
            <v>USD</v>
          </cell>
          <cell r="Y1377">
            <v>44985</v>
          </cell>
          <cell r="Z1377">
            <v>40630</v>
          </cell>
          <cell r="AA1377" t="str">
            <v>February 2023</v>
          </cell>
          <cell r="AB1377">
            <v>231.21</v>
          </cell>
          <cell r="AD1377">
            <v>85513.97</v>
          </cell>
          <cell r="AE1377">
            <v>11943522.390000001</v>
          </cell>
          <cell r="AF1377" t="str">
            <v>11262161.612447</v>
          </cell>
        </row>
        <row r="1378">
          <cell r="F1378" t="str">
            <v>LU1049890558</v>
          </cell>
          <cell r="G1378" t="str">
            <v>28392</v>
          </cell>
          <cell r="H1378" t="str">
            <v>153701</v>
          </cell>
          <cell r="J1378" t="str">
            <v>Share</v>
          </cell>
          <cell r="K1378" t="str">
            <v>QGURUS</v>
          </cell>
          <cell r="L1378" t="str">
            <v>THEAM QUANT- EQUITY US GURU</v>
          </cell>
          <cell r="N1378" t="str">
            <v>C</v>
          </cell>
          <cell r="O1378">
            <v>8.0322741270999996E-3</v>
          </cell>
          <cell r="P1378" t="str">
            <v>N</v>
          </cell>
          <cell r="Q1378" t="str">
            <v>119050</v>
          </cell>
          <cell r="R1378" t="str">
            <v>195485</v>
          </cell>
          <cell r="T1378" t="str">
            <v>S&amp;P 500 (NR)</v>
          </cell>
          <cell r="U1378" t="str">
            <v>S&amp;P 500 Composite (NR)</v>
          </cell>
          <cell r="V1378" t="str">
            <v>Official Benchmark</v>
          </cell>
          <cell r="W1378" t="str">
            <v>SEK</v>
          </cell>
          <cell r="X1378" t="str">
            <v>USD</v>
          </cell>
          <cell r="Y1378">
            <v>44985</v>
          </cell>
          <cell r="Z1378">
            <v>42277</v>
          </cell>
          <cell r="AA1378" t="str">
            <v>February 2023</v>
          </cell>
          <cell r="AB1378">
            <v>203.25</v>
          </cell>
          <cell r="AD1378">
            <v>4796704.8600000003</v>
          </cell>
          <cell r="AE1378">
            <v>11943522.390000001</v>
          </cell>
          <cell r="AF1378" t="str">
            <v>11262161.612447</v>
          </cell>
        </row>
        <row r="1379">
          <cell r="F1379" t="str">
            <v>LU1049890806</v>
          </cell>
          <cell r="G1379" t="str">
            <v>27287</v>
          </cell>
          <cell r="H1379" t="str">
            <v>145357</v>
          </cell>
          <cell r="J1379" t="str">
            <v>Share</v>
          </cell>
          <cell r="K1379" t="str">
            <v>QGURUS</v>
          </cell>
          <cell r="L1379" t="str">
            <v>THEAM QUANT EQUITY US GURU</v>
          </cell>
          <cell r="M1379" t="str">
            <v>Share X</v>
          </cell>
          <cell r="N1379" t="str">
            <v>C</v>
          </cell>
          <cell r="O1379">
            <v>3.9390523532999997E-3</v>
          </cell>
          <cell r="P1379" t="str">
            <v>N</v>
          </cell>
          <cell r="Q1379" t="str">
            <v>142131</v>
          </cell>
          <cell r="R1379" t="str">
            <v>195485</v>
          </cell>
          <cell r="T1379" t="str">
            <v>S&amp;P500</v>
          </cell>
          <cell r="U1379" t="str">
            <v>S&amp;P 500 Composite (NR)</v>
          </cell>
          <cell r="V1379" t="str">
            <v>Official Benchmark</v>
          </cell>
          <cell r="W1379" t="str">
            <v>USD</v>
          </cell>
          <cell r="X1379" t="str">
            <v>USD</v>
          </cell>
          <cell r="Y1379">
            <v>44985</v>
          </cell>
          <cell r="Z1379">
            <v>41733</v>
          </cell>
          <cell r="AA1379" t="str">
            <v>February 2023</v>
          </cell>
          <cell r="AB1379">
            <v>179.89</v>
          </cell>
          <cell r="AD1379">
            <v>1798.92</v>
          </cell>
          <cell r="AE1379">
            <v>11943522.390000001</v>
          </cell>
          <cell r="AF1379" t="str">
            <v>11262161.612447</v>
          </cell>
        </row>
        <row r="1380">
          <cell r="F1380" t="str">
            <v>LU1049891010</v>
          </cell>
          <cell r="G1380" t="str">
            <v>27288</v>
          </cell>
          <cell r="H1380" t="str">
            <v>145353</v>
          </cell>
          <cell r="J1380" t="str">
            <v>Share</v>
          </cell>
          <cell r="K1380" t="str">
            <v>QGURLS</v>
          </cell>
          <cell r="L1380" t="str">
            <v>THEAM QUANT- EQUITY GURU LONG SHORT</v>
          </cell>
          <cell r="M1380" t="str">
            <v>Classic Share</v>
          </cell>
          <cell r="N1380" t="str">
            <v>C</v>
          </cell>
          <cell r="O1380">
            <v>1.56214175254E-2</v>
          </cell>
          <cell r="P1380" t="str">
            <v>N</v>
          </cell>
          <cell r="T1380" t="str">
            <v>No BM</v>
          </cell>
          <cell r="U1380" t="str">
            <v>No BM</v>
          </cell>
          <cell r="W1380" t="str">
            <v>EUR</v>
          </cell>
          <cell r="X1380" t="str">
            <v>EUR</v>
          </cell>
          <cell r="Y1380">
            <v>44985</v>
          </cell>
          <cell r="Z1380">
            <v>40542</v>
          </cell>
          <cell r="AA1380" t="str">
            <v>February 2023</v>
          </cell>
          <cell r="AB1380">
            <v>81.38</v>
          </cell>
          <cell r="AD1380">
            <v>8737411.1600000001</v>
          </cell>
          <cell r="AE1380">
            <v>10140685.310000001</v>
          </cell>
          <cell r="AF1380" t="str">
            <v>10140685.31</v>
          </cell>
        </row>
        <row r="1381">
          <cell r="F1381" t="str">
            <v>LU1049891101</v>
          </cell>
          <cell r="G1381" t="str">
            <v>28775</v>
          </cell>
          <cell r="H1381" t="str">
            <v>145354</v>
          </cell>
          <cell r="J1381" t="str">
            <v>Share</v>
          </cell>
          <cell r="K1381" t="str">
            <v>QGURLS</v>
          </cell>
          <cell r="L1381" t="str">
            <v>THEAM QUANT- EQUITY GURU LONG SHORT</v>
          </cell>
          <cell r="M1381" t="str">
            <v>C USD H</v>
          </cell>
          <cell r="N1381" t="str">
            <v>C</v>
          </cell>
          <cell r="O1381">
            <v>1.5651774849700002E-2</v>
          </cell>
          <cell r="P1381" t="str">
            <v>Y</v>
          </cell>
          <cell r="T1381" t="str">
            <v>No BM</v>
          </cell>
          <cell r="U1381" t="str">
            <v>No BM</v>
          </cell>
          <cell r="W1381" t="str">
            <v>USD</v>
          </cell>
          <cell r="X1381" t="str">
            <v>EUR</v>
          </cell>
          <cell r="Y1381">
            <v>44985</v>
          </cell>
          <cell r="Z1381">
            <v>42481</v>
          </cell>
          <cell r="AA1381" t="str">
            <v>February 2023</v>
          </cell>
          <cell r="AB1381">
            <v>89.54</v>
          </cell>
          <cell r="AD1381">
            <v>844058.69</v>
          </cell>
          <cell r="AE1381">
            <v>10140685.310000001</v>
          </cell>
          <cell r="AF1381" t="str">
            <v>10140685.31</v>
          </cell>
        </row>
        <row r="1382">
          <cell r="F1382" t="str">
            <v>LU1049891440</v>
          </cell>
          <cell r="G1382" t="str">
            <v>27289</v>
          </cell>
          <cell r="H1382" t="str">
            <v>145353</v>
          </cell>
          <cell r="J1382" t="str">
            <v>Share</v>
          </cell>
          <cell r="K1382" t="str">
            <v>QGURLS</v>
          </cell>
          <cell r="L1382" t="str">
            <v>THEAM QUANT- EQUITY GURU LONG SHORT</v>
          </cell>
          <cell r="M1382" t="str">
            <v>Institutions share</v>
          </cell>
          <cell r="N1382" t="str">
            <v>C</v>
          </cell>
          <cell r="O1382">
            <v>8.1554188327000003E-3</v>
          </cell>
          <cell r="P1382" t="str">
            <v>N</v>
          </cell>
          <cell r="T1382" t="str">
            <v>No BM</v>
          </cell>
          <cell r="U1382" t="str">
            <v>No BM</v>
          </cell>
          <cell r="W1382" t="str">
            <v>EUR</v>
          </cell>
          <cell r="X1382" t="str">
            <v>EUR</v>
          </cell>
          <cell r="Y1382">
            <v>44985</v>
          </cell>
          <cell r="Z1382">
            <v>40339</v>
          </cell>
          <cell r="AA1382" t="str">
            <v>February 2023</v>
          </cell>
          <cell r="AB1382">
            <v>97.37</v>
          </cell>
          <cell r="AD1382">
            <v>549504.18999999994</v>
          </cell>
          <cell r="AE1382">
            <v>10140685.310000001</v>
          </cell>
          <cell r="AF1382" t="str">
            <v>10140685.31</v>
          </cell>
        </row>
        <row r="1383">
          <cell r="F1383" t="str">
            <v>LU1049891796</v>
          </cell>
          <cell r="G1383" t="str">
            <v>27291</v>
          </cell>
          <cell r="H1383" t="str">
            <v>145354</v>
          </cell>
          <cell r="J1383" t="str">
            <v>Share</v>
          </cell>
          <cell r="K1383" t="str">
            <v>QGURLS</v>
          </cell>
          <cell r="L1383" t="str">
            <v>THEAM QUANT- EQUITY GURU LONG SHORT</v>
          </cell>
          <cell r="M1383" t="str">
            <v>IH USD</v>
          </cell>
          <cell r="N1383" t="str">
            <v>C</v>
          </cell>
          <cell r="O1383">
            <v>8.0322625040999997E-3</v>
          </cell>
          <cell r="P1383" t="str">
            <v>Y</v>
          </cell>
          <cell r="T1383" t="str">
            <v>No BM</v>
          </cell>
          <cell r="U1383" t="str">
            <v>No BM</v>
          </cell>
          <cell r="W1383" t="str">
            <v>USD</v>
          </cell>
          <cell r="X1383" t="str">
            <v>EUR</v>
          </cell>
          <cell r="Y1383">
            <v>44985</v>
          </cell>
          <cell r="Z1383">
            <v>41331</v>
          </cell>
          <cell r="AA1383" t="str">
            <v>February 2023</v>
          </cell>
          <cell r="AB1383">
            <v>113.32</v>
          </cell>
          <cell r="AD1383">
            <v>52615.03</v>
          </cell>
          <cell r="AE1383">
            <v>10140685.310000001</v>
          </cell>
          <cell r="AF1383" t="str">
            <v>10140685.31</v>
          </cell>
        </row>
        <row r="1384">
          <cell r="F1384" t="str">
            <v>LU1057730480</v>
          </cell>
          <cell r="G1384" t="str">
            <v>26899</v>
          </cell>
          <cell r="H1384" t="str">
            <v>144183</v>
          </cell>
          <cell r="J1384" t="str">
            <v>Share</v>
          </cell>
          <cell r="K1384" t="str">
            <v>PEFE</v>
          </cell>
          <cell r="L1384" t="str">
            <v>BNP Paribas Funds Euro Defensive Equity</v>
          </cell>
          <cell r="M1384" t="str">
            <v>I EUR</v>
          </cell>
          <cell r="N1384" t="str">
            <v>C</v>
          </cell>
          <cell r="O1384">
            <v>7.1254013790999996E-3</v>
          </cell>
          <cell r="P1384" t="str">
            <v>N</v>
          </cell>
          <cell r="Q1384" t="str">
            <v>169557</v>
          </cell>
          <cell r="R1384" t="str">
            <v>192378</v>
          </cell>
          <cell r="T1384" t="str">
            <v>MSCI EMU</v>
          </cell>
          <cell r="U1384" t="str">
            <v>MSCI EMU (EUR) NR</v>
          </cell>
          <cell r="V1384" t="str">
            <v>Official Benchmark</v>
          </cell>
          <cell r="W1384" t="str">
            <v>EUR</v>
          </cell>
          <cell r="X1384" t="str">
            <v>EUR</v>
          </cell>
          <cell r="Y1384">
            <v>44985</v>
          </cell>
          <cell r="Z1384">
            <v>41842</v>
          </cell>
          <cell r="AA1384" t="str">
            <v>February 2023</v>
          </cell>
          <cell r="AB1384">
            <v>139.49</v>
          </cell>
          <cell r="AD1384">
            <v>86475631.560000002</v>
          </cell>
          <cell r="AE1384">
            <v>164365678.96000001</v>
          </cell>
          <cell r="AF1384" t="str">
            <v>164365678.96</v>
          </cell>
        </row>
        <row r="1385">
          <cell r="F1385" t="str">
            <v>LU1080341065</v>
          </cell>
          <cell r="G1385" t="str">
            <v>26976</v>
          </cell>
          <cell r="H1385" t="str">
            <v>135458</v>
          </cell>
          <cell r="J1385" t="str">
            <v>Share</v>
          </cell>
          <cell r="K1385" t="str">
            <v>DUB</v>
          </cell>
          <cell r="L1385" t="str">
            <v>BNP PARIBAS FLEXI I US MORTGAGE</v>
          </cell>
          <cell r="M1385" t="str">
            <v>Classic Share</v>
          </cell>
          <cell r="N1385" t="str">
            <v>C</v>
          </cell>
          <cell r="O1385">
            <v>1.27257583018E-2</v>
          </cell>
          <cell r="P1385" t="str">
            <v>N</v>
          </cell>
          <cell r="Q1385" t="str">
            <v>157108</v>
          </cell>
          <cell r="R1385" t="str">
            <v>196564</v>
          </cell>
          <cell r="T1385" t="str">
            <v>Bloomberg Barclays Capital U.S. MBS</v>
          </cell>
          <cell r="U1385" t="str">
            <v>Bloomberg US MBS (USD) RI</v>
          </cell>
          <cell r="V1385" t="str">
            <v>Official Benchmark</v>
          </cell>
          <cell r="W1385" t="str">
            <v>USD</v>
          </cell>
          <cell r="X1385" t="str">
            <v>USD</v>
          </cell>
          <cell r="Y1385">
            <v>44985</v>
          </cell>
          <cell r="Z1385">
            <v>39416</v>
          </cell>
          <cell r="AA1385" t="str">
            <v>February 2023</v>
          </cell>
          <cell r="AB1385">
            <v>1544.66</v>
          </cell>
          <cell r="AD1385">
            <v>3408560.23</v>
          </cell>
          <cell r="AE1385">
            <v>244892035.55000001</v>
          </cell>
          <cell r="AF1385" t="str">
            <v>230921297.076851</v>
          </cell>
        </row>
        <row r="1386">
          <cell r="F1386" t="str">
            <v>LU1080341149</v>
          </cell>
          <cell r="G1386" t="str">
            <v>26984</v>
          </cell>
          <cell r="H1386" t="str">
            <v>135458</v>
          </cell>
          <cell r="J1386" t="str">
            <v>Share</v>
          </cell>
          <cell r="K1386" t="str">
            <v>DUB</v>
          </cell>
          <cell r="L1386" t="str">
            <v>BNP PARIBAS FLEXI I US MORTGAGE</v>
          </cell>
          <cell r="M1386" t="str">
            <v>Classic share Distri</v>
          </cell>
          <cell r="N1386" t="str">
            <v>D</v>
          </cell>
          <cell r="O1386">
            <v>1.27257583018E-2</v>
          </cell>
          <cell r="P1386" t="str">
            <v>N</v>
          </cell>
          <cell r="Q1386" t="str">
            <v>157108</v>
          </cell>
          <cell r="R1386" t="str">
            <v>196564</v>
          </cell>
          <cell r="T1386" t="str">
            <v>Bloomberg Barclays Capital U.S. MBS</v>
          </cell>
          <cell r="U1386" t="str">
            <v>Bloomberg US MBS (USD) RI</v>
          </cell>
          <cell r="V1386" t="str">
            <v>Official Benchmark</v>
          </cell>
          <cell r="W1386" t="str">
            <v>USD</v>
          </cell>
          <cell r="X1386" t="str">
            <v>USD</v>
          </cell>
          <cell r="Y1386">
            <v>44985</v>
          </cell>
          <cell r="Z1386">
            <v>42429</v>
          </cell>
          <cell r="AA1386" t="str">
            <v>February 2023</v>
          </cell>
          <cell r="AB1386">
            <v>76.88</v>
          </cell>
          <cell r="AD1386">
            <v>919065.04</v>
          </cell>
          <cell r="AE1386">
            <v>244892035.55000001</v>
          </cell>
          <cell r="AF1386" t="str">
            <v>230921297.076851</v>
          </cell>
        </row>
        <row r="1387">
          <cell r="F1387" t="str">
            <v>LU1080341222</v>
          </cell>
          <cell r="G1387" t="str">
            <v>26979</v>
          </cell>
          <cell r="H1387" t="str">
            <v>143289</v>
          </cell>
          <cell r="J1387" t="str">
            <v>Share</v>
          </cell>
          <cell r="K1387" t="str">
            <v>DUB</v>
          </cell>
          <cell r="L1387" t="str">
            <v>BNP PARIBAS FLEXI I US MORTGAGE</v>
          </cell>
          <cell r="M1387" t="str">
            <v>Classic H CHF</v>
          </cell>
          <cell r="N1387" t="str">
            <v>C</v>
          </cell>
          <cell r="O1387">
            <v>1.27257583018E-2</v>
          </cell>
          <cell r="P1387" t="str">
            <v>Y</v>
          </cell>
          <cell r="Q1387" t="str">
            <v>147574</v>
          </cell>
          <cell r="R1387" t="str">
            <v>196564</v>
          </cell>
          <cell r="T1387" t="str">
            <v>BM Parselect US Mortage Fund PLC (H-CHF)</v>
          </cell>
          <cell r="U1387" t="str">
            <v>Bloomberg Barclays US MBS (Hedged in CHF) RI</v>
          </cell>
          <cell r="V1387" t="str">
            <v>Official Benchmark</v>
          </cell>
          <cell r="W1387" t="str">
            <v>CHF</v>
          </cell>
          <cell r="X1387" t="str">
            <v>USD</v>
          </cell>
          <cell r="Y1387">
            <v>44985</v>
          </cell>
          <cell r="Z1387">
            <v>41787</v>
          </cell>
          <cell r="AA1387" t="str">
            <v>February 2023</v>
          </cell>
          <cell r="AB1387">
            <v>79.739999999999995</v>
          </cell>
          <cell r="AD1387">
            <v>27110.68</v>
          </cell>
          <cell r="AE1387">
            <v>244892035.55000001</v>
          </cell>
          <cell r="AF1387" t="str">
            <v>230921297.076851</v>
          </cell>
        </row>
        <row r="1388">
          <cell r="F1388" t="str">
            <v>LU1080341495</v>
          </cell>
          <cell r="G1388" t="str">
            <v>26977</v>
          </cell>
          <cell r="H1388" t="str">
            <v>143288</v>
          </cell>
          <cell r="J1388" t="str">
            <v>Share</v>
          </cell>
          <cell r="K1388" t="str">
            <v>DUB</v>
          </cell>
          <cell r="L1388" t="str">
            <v>BNP PARIBAS FLEXI I US MORTGAGE</v>
          </cell>
          <cell r="M1388" t="str">
            <v>Classic Hedged EUR</v>
          </cell>
          <cell r="N1388" t="str">
            <v>C</v>
          </cell>
          <cell r="O1388">
            <v>1.27257583018E-2</v>
          </cell>
          <cell r="P1388" t="str">
            <v>Y</v>
          </cell>
          <cell r="Q1388" t="str">
            <v>147575</v>
          </cell>
          <cell r="R1388" t="str">
            <v>196564</v>
          </cell>
          <cell r="T1388" t="str">
            <v>BM Parselect US Mortage Fund PLC (H-EUR)</v>
          </cell>
          <cell r="U1388" t="str">
            <v>Bloomberg Barclays US MBS (Hedged in EUR) RI</v>
          </cell>
          <cell r="V1388" t="str">
            <v>Official Benchmark</v>
          </cell>
          <cell r="W1388" t="str">
            <v>EUR</v>
          </cell>
          <cell r="X1388" t="str">
            <v>USD</v>
          </cell>
          <cell r="Y1388">
            <v>44985</v>
          </cell>
          <cell r="Z1388">
            <v>41333</v>
          </cell>
          <cell r="AA1388" t="str">
            <v>February 2023</v>
          </cell>
          <cell r="AB1388">
            <v>1010.05</v>
          </cell>
          <cell r="AD1388">
            <v>884503.36</v>
          </cell>
          <cell r="AE1388">
            <v>244892035.55000001</v>
          </cell>
          <cell r="AF1388" t="str">
            <v>230921297.076851</v>
          </cell>
        </row>
        <row r="1389">
          <cell r="F1389" t="str">
            <v>LU1080341578</v>
          </cell>
          <cell r="G1389" t="str">
            <v>26981</v>
          </cell>
          <cell r="H1389" t="str">
            <v>135458</v>
          </cell>
          <cell r="J1389" t="str">
            <v>Share</v>
          </cell>
          <cell r="K1389" t="str">
            <v>DUB</v>
          </cell>
          <cell r="L1389" t="str">
            <v>BNP PARIBAS FLEXI I US MORTGAGE</v>
          </cell>
          <cell r="M1389" t="str">
            <v>Privilege share</v>
          </cell>
          <cell r="N1389" t="str">
            <v>C</v>
          </cell>
          <cell r="O1389">
            <v>7.0633016007000003E-3</v>
          </cell>
          <cell r="P1389" t="str">
            <v>N</v>
          </cell>
          <cell r="Q1389" t="str">
            <v>157108</v>
          </cell>
          <cell r="R1389" t="str">
            <v>196564</v>
          </cell>
          <cell r="T1389" t="str">
            <v>Bloomberg Barclays Capital U.S. MBS</v>
          </cell>
          <cell r="U1389" t="str">
            <v>Bloomberg US MBS (USD) RI</v>
          </cell>
          <cell r="V1389" t="str">
            <v>Official Benchmark</v>
          </cell>
          <cell r="W1389" t="str">
            <v>USD</v>
          </cell>
          <cell r="X1389" t="str">
            <v>USD</v>
          </cell>
          <cell r="Y1389">
            <v>44985</v>
          </cell>
          <cell r="Z1389">
            <v>41787</v>
          </cell>
          <cell r="AA1389" t="str">
            <v>February 2023</v>
          </cell>
          <cell r="AB1389">
            <v>102.18</v>
          </cell>
          <cell r="AD1389">
            <v>6064553.7300000004</v>
          </cell>
          <cell r="AE1389">
            <v>244892035.55000001</v>
          </cell>
          <cell r="AF1389" t="str">
            <v>230921297.076851</v>
          </cell>
        </row>
        <row r="1390">
          <cell r="F1390" t="str">
            <v>LU1080341651</v>
          </cell>
          <cell r="G1390" t="str">
            <v>26985</v>
          </cell>
          <cell r="H1390" t="str">
            <v>135458</v>
          </cell>
          <cell r="J1390" t="str">
            <v>Share</v>
          </cell>
          <cell r="K1390" t="str">
            <v>DUB</v>
          </cell>
          <cell r="L1390" t="str">
            <v>BNP PARIBAS FLEXI I US MORTGAGE</v>
          </cell>
          <cell r="M1390" t="str">
            <v>Privilege</v>
          </cell>
          <cell r="N1390" t="str">
            <v>D</v>
          </cell>
          <cell r="O1390">
            <v>7.0633016007000003E-3</v>
          </cell>
          <cell r="P1390" t="str">
            <v>N</v>
          </cell>
          <cell r="Q1390" t="str">
            <v>157108</v>
          </cell>
          <cell r="R1390" t="str">
            <v>196564</v>
          </cell>
          <cell r="T1390" t="str">
            <v>Bloomberg Barclays Capital U.S. MBS</v>
          </cell>
          <cell r="U1390" t="str">
            <v>Bloomberg US MBS (USD) RI</v>
          </cell>
          <cell r="V1390" t="str">
            <v>Official Benchmark</v>
          </cell>
          <cell r="W1390" t="str">
            <v>USD</v>
          </cell>
          <cell r="X1390" t="str">
            <v>USD</v>
          </cell>
          <cell r="Y1390">
            <v>44985</v>
          </cell>
          <cell r="Z1390">
            <v>42429</v>
          </cell>
          <cell r="AA1390" t="str">
            <v>February 2023</v>
          </cell>
          <cell r="AB1390">
            <v>79.959999999999994</v>
          </cell>
          <cell r="AD1390">
            <v>825834.81</v>
          </cell>
          <cell r="AE1390">
            <v>244892035.55000001</v>
          </cell>
          <cell r="AF1390" t="str">
            <v>230921297.076851</v>
          </cell>
        </row>
        <row r="1391">
          <cell r="F1391" t="str">
            <v>LU1080341735</v>
          </cell>
          <cell r="G1391" t="str">
            <v>26980</v>
          </cell>
          <cell r="H1391" t="str">
            <v>143289</v>
          </cell>
          <cell r="J1391" t="str">
            <v>Share</v>
          </cell>
          <cell r="K1391" t="str">
            <v>DUB</v>
          </cell>
          <cell r="L1391" t="str">
            <v>BNP PARIBAS FLEXI I US MORTGAGE</v>
          </cell>
          <cell r="M1391" t="str">
            <v>Privilege Hedged CHF</v>
          </cell>
          <cell r="N1391" t="str">
            <v>C</v>
          </cell>
          <cell r="O1391">
            <v>6.7430592769000004E-3</v>
          </cell>
          <cell r="P1391" t="str">
            <v>Y</v>
          </cell>
          <cell r="Q1391" t="str">
            <v>147574</v>
          </cell>
          <cell r="R1391" t="str">
            <v>196564</v>
          </cell>
          <cell r="T1391" t="str">
            <v>BM Parselect US Mortage Fund PLC (H-CHF)</v>
          </cell>
          <cell r="U1391" t="str">
            <v>Bloomberg Barclays US MBS (Hedged in CHF) RI</v>
          </cell>
          <cell r="V1391" t="str">
            <v>Official Benchmark</v>
          </cell>
          <cell r="W1391" t="str">
            <v>CHF</v>
          </cell>
          <cell r="X1391" t="str">
            <v>USD</v>
          </cell>
          <cell r="Y1391">
            <v>44985</v>
          </cell>
          <cell r="Z1391">
            <v>41787</v>
          </cell>
          <cell r="AA1391" t="str">
            <v>February 2023</v>
          </cell>
          <cell r="AB1391">
            <v>83.42</v>
          </cell>
          <cell r="AD1391">
            <v>320120.96000000002</v>
          </cell>
          <cell r="AE1391">
            <v>244892035.55000001</v>
          </cell>
          <cell r="AF1391" t="str">
            <v>230921297.076851</v>
          </cell>
        </row>
        <row r="1392">
          <cell r="F1392" t="str">
            <v>LU1080341818</v>
          </cell>
          <cell r="G1392" t="str">
            <v>26978</v>
          </cell>
          <cell r="H1392" t="str">
            <v>143288</v>
          </cell>
          <cell r="J1392" t="str">
            <v>Share</v>
          </cell>
          <cell r="K1392" t="str">
            <v>DUB</v>
          </cell>
          <cell r="L1392" t="str">
            <v>BNP PARIBAS FLEXI I US MORTGAGE</v>
          </cell>
          <cell r="M1392" t="str">
            <v>Privilege H EUR Plus</v>
          </cell>
          <cell r="N1392" t="str">
            <v>C</v>
          </cell>
          <cell r="O1392">
            <v>4.9288319561000002E-3</v>
          </cell>
          <cell r="P1392" t="str">
            <v>Y</v>
          </cell>
          <cell r="Q1392" t="str">
            <v>147575</v>
          </cell>
          <cell r="R1392" t="str">
            <v>196564</v>
          </cell>
          <cell r="T1392" t="str">
            <v>BM Parselect US Mortage Fund PLC (H-EUR)</v>
          </cell>
          <cell r="U1392" t="str">
            <v>Bloomberg Barclays US MBS (Hedged in EUR) RI</v>
          </cell>
          <cell r="V1392" t="str">
            <v>Official Benchmark</v>
          </cell>
          <cell r="W1392" t="str">
            <v>EUR</v>
          </cell>
          <cell r="X1392" t="str">
            <v>USD</v>
          </cell>
          <cell r="Y1392">
            <v>44985</v>
          </cell>
          <cell r="Z1392">
            <v>41787</v>
          </cell>
          <cell r="AA1392" t="str">
            <v>February 2023</v>
          </cell>
          <cell r="AB1392">
            <v>90.01</v>
          </cell>
          <cell r="AD1392">
            <v>1717547.76</v>
          </cell>
          <cell r="AE1392">
            <v>244892035.55000001</v>
          </cell>
          <cell r="AF1392" t="str">
            <v>230921297.076851</v>
          </cell>
        </row>
        <row r="1393">
          <cell r="F1393" t="str">
            <v>LU1080341909</v>
          </cell>
          <cell r="G1393" t="str">
            <v>26983</v>
          </cell>
          <cell r="H1393" t="str">
            <v>135458</v>
          </cell>
          <cell r="J1393" t="str">
            <v>Share</v>
          </cell>
          <cell r="K1393" t="str">
            <v>DUB</v>
          </cell>
          <cell r="L1393" t="str">
            <v>BNP PARIBAS FLEXI I US MORTGAGE</v>
          </cell>
          <cell r="M1393" t="str">
            <v>I share</v>
          </cell>
          <cell r="N1393" t="str">
            <v>C</v>
          </cell>
          <cell r="O1393">
            <v>4.9694659270000004E-3</v>
          </cell>
          <cell r="P1393" t="str">
            <v>N</v>
          </cell>
          <cell r="Q1393" t="str">
            <v>157108</v>
          </cell>
          <cell r="R1393" t="str">
            <v>196564</v>
          </cell>
          <cell r="T1393" t="str">
            <v>Bloomberg Barclays Capital U.S. MBS</v>
          </cell>
          <cell r="U1393" t="str">
            <v>Bloomberg US MBS (USD) RI</v>
          </cell>
          <cell r="V1393" t="str">
            <v>Official Benchmark</v>
          </cell>
          <cell r="W1393" t="str">
            <v>USD</v>
          </cell>
          <cell r="X1393" t="str">
            <v>USD</v>
          </cell>
          <cell r="Y1393">
            <v>44985</v>
          </cell>
          <cell r="Z1393">
            <v>42208</v>
          </cell>
          <cell r="AA1393" t="str">
            <v>February 2023</v>
          </cell>
          <cell r="AB1393">
            <v>98.8</v>
          </cell>
          <cell r="AD1393">
            <v>69284829.670000002</v>
          </cell>
          <cell r="AE1393">
            <v>244892035.55000001</v>
          </cell>
          <cell r="AF1393" t="str">
            <v>230921297.076851</v>
          </cell>
        </row>
        <row r="1394">
          <cell r="F1394" t="str">
            <v>LU1080342030</v>
          </cell>
          <cell r="G1394" t="str">
            <v>26986</v>
          </cell>
          <cell r="H1394" t="str">
            <v>135458</v>
          </cell>
          <cell r="J1394" t="str">
            <v>Share</v>
          </cell>
          <cell r="K1394" t="str">
            <v>DUB</v>
          </cell>
          <cell r="L1394" t="str">
            <v>BNP PARIBAS FLEXI I US MORTGAGE</v>
          </cell>
          <cell r="M1394" t="str">
            <v>I share distri</v>
          </cell>
          <cell r="N1394" t="str">
            <v>D</v>
          </cell>
          <cell r="O1394">
            <v>4.9694659270000004E-3</v>
          </cell>
          <cell r="P1394" t="str">
            <v>N</v>
          </cell>
          <cell r="Q1394" t="str">
            <v>157108</v>
          </cell>
          <cell r="R1394" t="str">
            <v>196564</v>
          </cell>
          <cell r="T1394" t="str">
            <v>Bloomberg Barclays Capital U.S. MBS</v>
          </cell>
          <cell r="U1394" t="str">
            <v>Bloomberg US MBS (USD) RI</v>
          </cell>
          <cell r="V1394" t="str">
            <v>Official Benchmark</v>
          </cell>
          <cell r="W1394" t="str">
            <v>USD</v>
          </cell>
          <cell r="X1394" t="str">
            <v>USD</v>
          </cell>
          <cell r="Y1394">
            <v>44985</v>
          </cell>
          <cell r="Z1394">
            <v>42453</v>
          </cell>
          <cell r="AA1394" t="str">
            <v>February 2023</v>
          </cell>
          <cell r="AB1394">
            <v>82.18</v>
          </cell>
          <cell r="AD1394">
            <v>82.18</v>
          </cell>
          <cell r="AE1394">
            <v>244892035.55000001</v>
          </cell>
          <cell r="AF1394" t="str">
            <v>230921297.076851</v>
          </cell>
        </row>
        <row r="1395">
          <cell r="F1395" t="str">
            <v>LU1080342113</v>
          </cell>
          <cell r="G1395" t="str">
            <v>26982</v>
          </cell>
          <cell r="H1395" t="str">
            <v>135458</v>
          </cell>
          <cell r="J1395" t="str">
            <v>Share</v>
          </cell>
          <cell r="K1395" t="str">
            <v>DUB</v>
          </cell>
          <cell r="L1395" t="str">
            <v>BNP PARIBAS FLEXI I US MORTGAGE</v>
          </cell>
          <cell r="M1395" t="str">
            <v>Share X</v>
          </cell>
          <cell r="N1395" t="str">
            <v>C</v>
          </cell>
          <cell r="O1395">
            <v>1.9709065380000002E-3</v>
          </cell>
          <cell r="P1395" t="str">
            <v>N</v>
          </cell>
          <cell r="Q1395" t="str">
            <v>157108</v>
          </cell>
          <cell r="R1395" t="str">
            <v>196564</v>
          </cell>
          <cell r="T1395" t="str">
            <v>Bloomberg Barclays Capital U.S. MBS</v>
          </cell>
          <cell r="U1395" t="str">
            <v>Bloomberg US MBS (USD) RI</v>
          </cell>
          <cell r="V1395" t="str">
            <v>Official Benchmark</v>
          </cell>
          <cell r="W1395" t="str">
            <v>USD</v>
          </cell>
          <cell r="X1395" t="str">
            <v>USD</v>
          </cell>
          <cell r="Y1395">
            <v>44985</v>
          </cell>
          <cell r="Z1395">
            <v>40249</v>
          </cell>
          <cell r="AA1395" t="str">
            <v>February 2023</v>
          </cell>
          <cell r="AB1395">
            <v>3001.96</v>
          </cell>
          <cell r="AD1395">
            <v>7713831.6600000001</v>
          </cell>
          <cell r="AE1395">
            <v>244892035.55000001</v>
          </cell>
          <cell r="AF1395" t="str">
            <v>230921297.076851</v>
          </cell>
        </row>
        <row r="1396">
          <cell r="F1396" t="str">
            <v>LU1104106973</v>
          </cell>
          <cell r="G1396" t="str">
            <v>27148</v>
          </cell>
          <cell r="H1396" t="str">
            <v>159054</v>
          </cell>
          <cell r="J1396" t="str">
            <v>Share</v>
          </cell>
          <cell r="K1396" t="str">
            <v>PBRMB</v>
          </cell>
          <cell r="L1396" t="str">
            <v>BNP Paribas Funds RMB Bond</v>
          </cell>
          <cell r="M1396" t="str">
            <v>Classic Share</v>
          </cell>
          <cell r="N1396" t="str">
            <v>C</v>
          </cell>
          <cell r="O1396">
            <v>1.38196605043E-2</v>
          </cell>
          <cell r="P1396" t="str">
            <v>N</v>
          </cell>
          <cell r="Q1396" t="str">
            <v>180046</v>
          </cell>
          <cell r="R1396" t="str">
            <v>197491</v>
          </cell>
          <cell r="T1396" t="str">
            <v>BM Bloomberg Barclays China Treasury Policy Bank USD RI Offi</v>
          </cell>
          <cell r="U1396" t="str">
            <v>Bloomberg Barclays China Treasury + Policy Bank (USD) RI</v>
          </cell>
          <cell r="V1396" t="str">
            <v>Official Benchmark</v>
          </cell>
          <cell r="W1396" t="str">
            <v>USD</v>
          </cell>
          <cell r="X1396" t="str">
            <v>USD</v>
          </cell>
          <cell r="Y1396">
            <v>44985</v>
          </cell>
          <cell r="Z1396">
            <v>40249</v>
          </cell>
          <cell r="AA1396" t="str">
            <v>February 2023</v>
          </cell>
          <cell r="AB1396">
            <v>197.27</v>
          </cell>
          <cell r="AD1396">
            <v>20209469.559999999</v>
          </cell>
          <cell r="AE1396">
            <v>262264036.06999999</v>
          </cell>
          <cell r="AF1396" t="str">
            <v>247302249.948138</v>
          </cell>
        </row>
        <row r="1397">
          <cell r="F1397" t="str">
            <v>LU1104107195</v>
          </cell>
          <cell r="G1397" t="str">
            <v>27784</v>
          </cell>
          <cell r="H1397" t="str">
            <v>159054</v>
          </cell>
          <cell r="J1397" t="str">
            <v>Share</v>
          </cell>
          <cell r="K1397" t="str">
            <v>PBRMB</v>
          </cell>
          <cell r="L1397" t="str">
            <v>BNP Paribas Funds RMB Bond</v>
          </cell>
          <cell r="M1397" t="str">
            <v>Classic share Distri</v>
          </cell>
          <cell r="N1397" t="str">
            <v>D</v>
          </cell>
          <cell r="O1397">
            <v>1.38196605043E-2</v>
          </cell>
          <cell r="P1397" t="str">
            <v>N</v>
          </cell>
          <cell r="Q1397" t="str">
            <v>180046</v>
          </cell>
          <cell r="R1397" t="str">
            <v>197491</v>
          </cell>
          <cell r="T1397" t="str">
            <v>BM Bloomberg Barclays China Treasury Policy Bank USD RI Offi</v>
          </cell>
          <cell r="U1397" t="str">
            <v>Bloomberg Barclays China Treasury + Policy Bank (USD) RI</v>
          </cell>
          <cell r="V1397" t="str">
            <v>Official Benchmark</v>
          </cell>
          <cell r="W1397" t="str">
            <v>USD</v>
          </cell>
          <cell r="X1397" t="str">
            <v>USD</v>
          </cell>
          <cell r="Y1397">
            <v>44985</v>
          </cell>
          <cell r="Z1397">
            <v>43097</v>
          </cell>
          <cell r="AA1397" t="str">
            <v>February 2023</v>
          </cell>
          <cell r="AB1397">
            <v>96.28</v>
          </cell>
          <cell r="AD1397">
            <v>1511805.02</v>
          </cell>
          <cell r="AE1397">
            <v>262264036.06999999</v>
          </cell>
          <cell r="AF1397" t="str">
            <v>247302249.948138</v>
          </cell>
        </row>
        <row r="1398">
          <cell r="F1398" t="str">
            <v>LU1104107609</v>
          </cell>
          <cell r="G1398" t="str">
            <v>27788</v>
          </cell>
          <cell r="H1398" t="str">
            <v>159054</v>
          </cell>
          <cell r="J1398" t="str">
            <v>Share</v>
          </cell>
          <cell r="K1398" t="str">
            <v>PBRMB</v>
          </cell>
          <cell r="L1398" t="str">
            <v>BNP Paribas Funds RMB Bond</v>
          </cell>
          <cell r="M1398" t="str">
            <v>P share</v>
          </cell>
          <cell r="N1398" t="str">
            <v>C</v>
          </cell>
          <cell r="O1398">
            <v>7.6597251303999999E-3</v>
          </cell>
          <cell r="P1398" t="str">
            <v>N</v>
          </cell>
          <cell r="Q1398" t="str">
            <v>180046</v>
          </cell>
          <cell r="R1398" t="str">
            <v>197491</v>
          </cell>
          <cell r="T1398" t="str">
            <v>BM Bloomberg Barclays China Treasury Policy Bank USD RI Offi</v>
          </cell>
          <cell r="U1398" t="str">
            <v>Bloomberg Barclays China Treasury + Policy Bank (USD) RI</v>
          </cell>
          <cell r="V1398" t="str">
            <v>Official Benchmark</v>
          </cell>
          <cell r="W1398" t="str">
            <v>USD</v>
          </cell>
          <cell r="X1398" t="str">
            <v>USD</v>
          </cell>
          <cell r="Y1398">
            <v>44985</v>
          </cell>
          <cell r="Z1398">
            <v>43097</v>
          </cell>
          <cell r="AA1398" t="str">
            <v>February 2023</v>
          </cell>
          <cell r="AB1398">
            <v>97.9</v>
          </cell>
          <cell r="AD1398">
            <v>1144351.82</v>
          </cell>
          <cell r="AE1398">
            <v>262264036.06999999</v>
          </cell>
          <cell r="AF1398" t="str">
            <v>247302249.948138</v>
          </cell>
        </row>
        <row r="1399">
          <cell r="F1399" t="str">
            <v>LU1104107781</v>
          </cell>
          <cell r="G1399" t="str">
            <v>27789</v>
          </cell>
          <cell r="H1399" t="str">
            <v>159054</v>
          </cell>
          <cell r="J1399" t="str">
            <v>Share</v>
          </cell>
          <cell r="K1399" t="str">
            <v>PBRMB</v>
          </cell>
          <cell r="L1399" t="str">
            <v>BNP Paribas Funds RMB Bond</v>
          </cell>
          <cell r="M1399" t="str">
            <v>Privilege</v>
          </cell>
          <cell r="N1399" t="str">
            <v>D</v>
          </cell>
          <cell r="O1399">
            <v>7.7443772021000001E-3</v>
          </cell>
          <cell r="P1399" t="str">
            <v>N</v>
          </cell>
          <cell r="Q1399" t="str">
            <v>180046</v>
          </cell>
          <cell r="R1399" t="str">
            <v>197491</v>
          </cell>
          <cell r="T1399" t="str">
            <v>BM Bloomberg Barclays China Treasury Policy Bank USD RI Offi</v>
          </cell>
          <cell r="U1399" t="str">
            <v>Bloomberg Barclays China Treasury + Policy Bank (USD) RI</v>
          </cell>
          <cell r="V1399" t="str">
            <v>Official Benchmark</v>
          </cell>
          <cell r="W1399" t="str">
            <v>USD</v>
          </cell>
          <cell r="X1399" t="str">
            <v>USD</v>
          </cell>
          <cell r="Y1399">
            <v>44985</v>
          </cell>
          <cell r="Z1399">
            <v>43097</v>
          </cell>
          <cell r="AA1399" t="str">
            <v>February 2023</v>
          </cell>
          <cell r="AB1399">
            <v>98.75</v>
          </cell>
          <cell r="AD1399">
            <v>311170.2</v>
          </cell>
          <cell r="AE1399">
            <v>262264036.06999999</v>
          </cell>
          <cell r="AF1399" t="str">
            <v>247302249.948138</v>
          </cell>
        </row>
        <row r="1400">
          <cell r="F1400" t="str">
            <v>LU1104107864</v>
          </cell>
          <cell r="G1400" t="str">
            <v>27778</v>
          </cell>
          <cell r="H1400" t="str">
            <v>180039</v>
          </cell>
          <cell r="J1400" t="str">
            <v>Share</v>
          </cell>
          <cell r="K1400" t="str">
            <v>PBRMB</v>
          </cell>
          <cell r="L1400" t="str">
            <v>BNP Paribas Funds RMB Bond</v>
          </cell>
          <cell r="N1400" t="str">
            <v>C</v>
          </cell>
          <cell r="O1400">
            <v>7.7553901819000003E-3</v>
          </cell>
          <cell r="P1400" t="str">
            <v>Y</v>
          </cell>
          <cell r="Q1400" t="str">
            <v>181126</v>
          </cell>
          <cell r="R1400" t="str">
            <v>197491</v>
          </cell>
          <cell r="T1400" t="str">
            <v>BM Bloomberg Barclays China Treasury Policy Bank</v>
          </cell>
          <cell r="U1400" t="str">
            <v>Bloomberg Barclays China Treasury + Policy Bank (Hedged in EUR) RI</v>
          </cell>
          <cell r="V1400" t="str">
            <v>Official Benchmark</v>
          </cell>
          <cell r="W1400" t="str">
            <v>EUR</v>
          </cell>
          <cell r="X1400" t="str">
            <v>USD</v>
          </cell>
          <cell r="Y1400">
            <v>44957</v>
          </cell>
          <cell r="Z1400">
            <v>44347</v>
          </cell>
          <cell r="AA1400" t="str">
            <v>January 2023</v>
          </cell>
          <cell r="AB1400">
            <v>97.29</v>
          </cell>
          <cell r="AD1400">
            <v>687045.71</v>
          </cell>
          <cell r="AE1400">
            <v>303057404.26999998</v>
          </cell>
          <cell r="AF1400" t="str">
            <v>279045535.905345</v>
          </cell>
        </row>
        <row r="1401">
          <cell r="F1401" t="str">
            <v>LU1104107948</v>
          </cell>
          <cell r="G1401" t="str">
            <v>27779</v>
          </cell>
          <cell r="H1401" t="str">
            <v>159054</v>
          </cell>
          <cell r="J1401" t="str">
            <v>Share</v>
          </cell>
          <cell r="K1401" t="str">
            <v>PBRMB</v>
          </cell>
          <cell r="L1401" t="str">
            <v>BNP Paribas Funds RMB Bond</v>
          </cell>
          <cell r="M1401" t="str">
            <v>I share</v>
          </cell>
          <cell r="N1401" t="str">
            <v>C</v>
          </cell>
          <cell r="O1401">
            <v>5.8601357862999998E-3</v>
          </cell>
          <cell r="P1401" t="str">
            <v>N</v>
          </cell>
          <cell r="Q1401" t="str">
            <v>180046</v>
          </cell>
          <cell r="R1401" t="str">
            <v>197491</v>
          </cell>
          <cell r="T1401" t="str">
            <v>BM Bloomberg Barclays China Treasury Policy Bank USD RI Offi</v>
          </cell>
          <cell r="U1401" t="str">
            <v>Bloomberg Barclays China Treasury + Policy Bank (USD) RI</v>
          </cell>
          <cell r="V1401" t="str">
            <v>Official Benchmark</v>
          </cell>
          <cell r="W1401" t="str">
            <v>USD</v>
          </cell>
          <cell r="X1401" t="str">
            <v>USD</v>
          </cell>
          <cell r="Y1401">
            <v>44985</v>
          </cell>
          <cell r="Z1401">
            <v>40249</v>
          </cell>
          <cell r="AA1401" t="str">
            <v>February 2023</v>
          </cell>
          <cell r="AB1401">
            <v>103.53</v>
          </cell>
          <cell r="AD1401">
            <v>48695706.009999998</v>
          </cell>
          <cell r="AE1401">
            <v>262264036.06999999</v>
          </cell>
          <cell r="AF1401" t="str">
            <v>247302249.948138</v>
          </cell>
        </row>
        <row r="1402">
          <cell r="F1402" t="str">
            <v>LU1104108169</v>
          </cell>
          <cell r="G1402" t="str">
            <v>27781</v>
          </cell>
          <cell r="H1402" t="str">
            <v>159054</v>
          </cell>
          <cell r="J1402" t="str">
            <v>Share</v>
          </cell>
          <cell r="K1402" t="str">
            <v>PBRMB</v>
          </cell>
          <cell r="L1402" t="str">
            <v>BNP Paribas Funds RMB Bond</v>
          </cell>
          <cell r="M1402" t="str">
            <v>Share X</v>
          </cell>
          <cell r="N1402" t="str">
            <v>C</v>
          </cell>
          <cell r="O1402">
            <v>1.8281292389E-3</v>
          </cell>
          <cell r="P1402" t="str">
            <v>N</v>
          </cell>
          <cell r="Q1402" t="str">
            <v>180046</v>
          </cell>
          <cell r="R1402" t="str">
            <v>197491</v>
          </cell>
          <cell r="T1402" t="str">
            <v>BM Bloomberg Barclays China Treasury Policy Bank USD RI Offi</v>
          </cell>
          <cell r="U1402" t="str">
            <v>Bloomberg Barclays China Treasury + Policy Bank (USD) RI</v>
          </cell>
          <cell r="V1402" t="str">
            <v>Official Benchmark</v>
          </cell>
          <cell r="W1402" t="str">
            <v>USD</v>
          </cell>
          <cell r="X1402" t="str">
            <v>USD</v>
          </cell>
          <cell r="Y1402">
            <v>44985</v>
          </cell>
          <cell r="Z1402">
            <v>43000</v>
          </cell>
          <cell r="AA1402" t="str">
            <v>February 2023</v>
          </cell>
          <cell r="AB1402">
            <v>1216.75</v>
          </cell>
          <cell r="AD1402">
            <v>187004828.88</v>
          </cell>
          <cell r="AE1402">
            <v>262264036.06999999</v>
          </cell>
          <cell r="AF1402" t="str">
            <v>247302249.948138</v>
          </cell>
        </row>
        <row r="1403">
          <cell r="F1403" t="str">
            <v>LU1104108243</v>
          </cell>
          <cell r="G1403" t="str">
            <v>27199</v>
          </cell>
          <cell r="H1403" t="str">
            <v>146945</v>
          </cell>
          <cell r="J1403" t="str">
            <v>Share</v>
          </cell>
          <cell r="K1403" t="str">
            <v>PBWIN</v>
          </cell>
          <cell r="L1403" t="str">
            <v>BNP Paribas Funds Flexible Global Credit</v>
          </cell>
          <cell r="M1403" t="str">
            <v>Classic Share</v>
          </cell>
          <cell r="N1403" t="str">
            <v>C</v>
          </cell>
          <cell r="O1403">
            <v>8.2584804089999991E-3</v>
          </cell>
          <cell r="P1403" t="str">
            <v>N</v>
          </cell>
          <cell r="Q1403" t="str">
            <v>143234</v>
          </cell>
          <cell r="R1403" t="str">
            <v>195236</v>
          </cell>
          <cell r="T1403" t="str">
            <v>EURIBOR 3M capi. quotidiennement</v>
          </cell>
          <cell r="U1403" t="str">
            <v>Cash Index EURIBOR 3 Months (RI)</v>
          </cell>
          <cell r="V1403" t="str">
            <v>Official Benchmark</v>
          </cell>
          <cell r="W1403" t="str">
            <v>EUR</v>
          </cell>
          <cell r="X1403" t="str">
            <v>EUR</v>
          </cell>
          <cell r="Y1403">
            <v>44985</v>
          </cell>
          <cell r="Z1403">
            <v>41754</v>
          </cell>
          <cell r="AA1403" t="str">
            <v>February 2023</v>
          </cell>
          <cell r="AB1403">
            <v>93.31</v>
          </cell>
          <cell r="AD1403">
            <v>2205074.7599999998</v>
          </cell>
          <cell r="AE1403">
            <v>21338215.899999999</v>
          </cell>
          <cell r="AF1403" t="str">
            <v>21338215.9</v>
          </cell>
        </row>
        <row r="1404">
          <cell r="F1404" t="str">
            <v>LU1104108326</v>
          </cell>
          <cell r="G1404" t="str">
            <v>27200</v>
          </cell>
          <cell r="H1404" t="str">
            <v>146945</v>
          </cell>
          <cell r="J1404" t="str">
            <v>Share</v>
          </cell>
          <cell r="K1404" t="str">
            <v>PBWIN</v>
          </cell>
          <cell r="L1404" t="str">
            <v>BNP Paribas Funds Flexible Global Credit</v>
          </cell>
          <cell r="M1404" t="str">
            <v>Classic share Distri</v>
          </cell>
          <cell r="N1404" t="str">
            <v>D</v>
          </cell>
          <cell r="O1404">
            <v>8.2584804089999991E-3</v>
          </cell>
          <cell r="P1404" t="str">
            <v>N</v>
          </cell>
          <cell r="Q1404" t="str">
            <v>143234</v>
          </cell>
          <cell r="R1404" t="str">
            <v>195236</v>
          </cell>
          <cell r="T1404" t="str">
            <v>EURIBOR 3M capi. quotidiennement</v>
          </cell>
          <cell r="U1404" t="str">
            <v>Cash Index EURIBOR 3 Months (RI)</v>
          </cell>
          <cell r="V1404" t="str">
            <v>Official Benchmark</v>
          </cell>
          <cell r="W1404" t="str">
            <v>EUR</v>
          </cell>
          <cell r="X1404" t="str">
            <v>EUR</v>
          </cell>
          <cell r="Y1404">
            <v>44985</v>
          </cell>
          <cell r="Z1404">
            <v>41754</v>
          </cell>
          <cell r="AA1404" t="str">
            <v>February 2023</v>
          </cell>
          <cell r="AB1404">
            <v>91.51</v>
          </cell>
          <cell r="AD1404">
            <v>443031.14</v>
          </cell>
          <cell r="AE1404">
            <v>21338215.899999999</v>
          </cell>
          <cell r="AF1404" t="str">
            <v>21338215.9</v>
          </cell>
        </row>
        <row r="1405">
          <cell r="F1405" t="str">
            <v>LU1104109480</v>
          </cell>
          <cell r="G1405" t="str">
            <v>27204</v>
          </cell>
          <cell r="H1405" t="str">
            <v>146945</v>
          </cell>
          <cell r="J1405" t="str">
            <v>Share</v>
          </cell>
          <cell r="K1405" t="str">
            <v>PBWIN</v>
          </cell>
          <cell r="L1405" t="str">
            <v>BNP Paribas Funds Flexible Global Credit</v>
          </cell>
          <cell r="M1405" t="str">
            <v>Type X</v>
          </cell>
          <cell r="N1405" t="str">
            <v>D</v>
          </cell>
          <cell r="O1405">
            <v>1.8257285875999999E-3</v>
          </cell>
          <cell r="P1405" t="str">
            <v>N</v>
          </cell>
          <cell r="Q1405" t="str">
            <v>143234</v>
          </cell>
          <cell r="R1405" t="str">
            <v>195236</v>
          </cell>
          <cell r="T1405" t="str">
            <v>EURIBOR 3M capi. quotidiennement</v>
          </cell>
          <cell r="U1405" t="str">
            <v>Cash Index EURIBOR 3 Months (RI)</v>
          </cell>
          <cell r="V1405" t="str">
            <v>Official Benchmark</v>
          </cell>
          <cell r="W1405" t="str">
            <v>EUR</v>
          </cell>
          <cell r="X1405" t="str">
            <v>EUR</v>
          </cell>
          <cell r="Y1405">
            <v>44985</v>
          </cell>
          <cell r="Z1405">
            <v>41754</v>
          </cell>
          <cell r="AA1405" t="str">
            <v>February 2023</v>
          </cell>
          <cell r="AB1405">
            <v>97.38</v>
          </cell>
          <cell r="AD1405">
            <v>18690110</v>
          </cell>
          <cell r="AE1405">
            <v>21338215.899999999</v>
          </cell>
          <cell r="AF1405" t="str">
            <v>21338215.9</v>
          </cell>
        </row>
        <row r="1406">
          <cell r="F1406" t="str">
            <v>LU1104109720</v>
          </cell>
          <cell r="G1406" t="str">
            <v>27304</v>
          </cell>
          <cell r="H1406" t="str">
            <v>147055</v>
          </cell>
          <cell r="J1406" t="str">
            <v>Share</v>
          </cell>
          <cell r="K1406" t="str">
            <v>PCVBDWO</v>
          </cell>
          <cell r="L1406" t="str">
            <v>BNP Paribas Funds Global Convertible</v>
          </cell>
          <cell r="M1406" t="str">
            <v>Type N</v>
          </cell>
          <cell r="N1406" t="str">
            <v>C</v>
          </cell>
          <cell r="O1406">
            <v>2.2407763684899999E-2</v>
          </cell>
          <cell r="P1406" t="str">
            <v>N</v>
          </cell>
          <cell r="Q1406" t="str">
            <v>148031</v>
          </cell>
          <cell r="R1406" t="str">
            <v>187309</v>
          </cell>
          <cell r="T1406" t="str">
            <v>Thomson Reuters Convertible Global Focus Hedged $ (RI)</v>
          </cell>
          <cell r="U1406" t="str">
            <v>Refinitiv Convertible Global Focus (Hedged in USD) RI</v>
          </cell>
          <cell r="V1406" t="str">
            <v>Official Benchmark</v>
          </cell>
          <cell r="W1406" t="str">
            <v>USD</v>
          </cell>
          <cell r="X1406" t="str">
            <v>USD</v>
          </cell>
          <cell r="Y1406">
            <v>44985</v>
          </cell>
          <cell r="Z1406">
            <v>42145</v>
          </cell>
          <cell r="AA1406" t="str">
            <v>February 2023</v>
          </cell>
          <cell r="AB1406">
            <v>114.29</v>
          </cell>
          <cell r="AD1406">
            <v>4316500.8</v>
          </cell>
          <cell r="AE1406">
            <v>753239656.01999998</v>
          </cell>
          <cell r="AF1406" t="str">
            <v>710268416.803395</v>
          </cell>
        </row>
        <row r="1407">
          <cell r="F1407" t="str">
            <v>LU1104109993</v>
          </cell>
          <cell r="G1407" t="str">
            <v>27305</v>
          </cell>
          <cell r="H1407" t="str">
            <v>147055</v>
          </cell>
          <cell r="J1407" t="str">
            <v>Share</v>
          </cell>
          <cell r="K1407" t="str">
            <v>PCVBDWO</v>
          </cell>
          <cell r="L1407" t="str">
            <v>BNP Paribas Funds Global Convertible</v>
          </cell>
          <cell r="M1407" t="str">
            <v>Privilege share</v>
          </cell>
          <cell r="N1407" t="str">
            <v>C</v>
          </cell>
          <cell r="O1407">
            <v>9.5872132315000004E-3</v>
          </cell>
          <cell r="P1407" t="str">
            <v>N</v>
          </cell>
          <cell r="Q1407" t="str">
            <v>148031</v>
          </cell>
          <cell r="R1407" t="str">
            <v>187309</v>
          </cell>
          <cell r="T1407" t="str">
            <v>Thomson Reuters Convertible Global Focus Hedged $ (RI)</v>
          </cell>
          <cell r="U1407" t="str">
            <v>Refinitiv Convertible Global Focus (Hedged in USD) RI</v>
          </cell>
          <cell r="V1407" t="str">
            <v>Official Benchmark</v>
          </cell>
          <cell r="W1407" t="str">
            <v>USD</v>
          </cell>
          <cell r="X1407" t="str">
            <v>USD</v>
          </cell>
          <cell r="Y1407">
            <v>44985</v>
          </cell>
          <cell r="Z1407">
            <v>42145</v>
          </cell>
          <cell r="AA1407" t="str">
            <v>February 2023</v>
          </cell>
          <cell r="AB1407">
            <v>121.61</v>
          </cell>
          <cell r="AD1407">
            <v>677921.13</v>
          </cell>
          <cell r="AE1407">
            <v>753239656.01999998</v>
          </cell>
          <cell r="AF1407" t="str">
            <v>710268416.803395</v>
          </cell>
        </row>
        <row r="1408">
          <cell r="F1408" t="str">
            <v>LU1104110066</v>
          </cell>
          <cell r="G1408" t="str">
            <v>27306</v>
          </cell>
          <cell r="H1408" t="str">
            <v>148754</v>
          </cell>
          <cell r="J1408" t="str">
            <v>Share</v>
          </cell>
          <cell r="K1408" t="str">
            <v>PG3E</v>
          </cell>
          <cell r="L1408" t="str">
            <v>BNP Paribas Funds Target Risk Balanced</v>
          </cell>
          <cell r="M1408" t="str">
            <v>Classic RH USD</v>
          </cell>
          <cell r="N1408" t="str">
            <v>C</v>
          </cell>
          <cell r="O1408">
            <v>1.5878536560299999E-2</v>
          </cell>
          <cell r="P1408" t="str">
            <v>Y</v>
          </cell>
          <cell r="T1408" t="str">
            <v>No BM</v>
          </cell>
          <cell r="U1408" t="str">
            <v>No BM</v>
          </cell>
          <cell r="W1408" t="str">
            <v>USD</v>
          </cell>
          <cell r="X1408" t="str">
            <v>EUR</v>
          </cell>
          <cell r="Y1408">
            <v>44985</v>
          </cell>
          <cell r="Z1408">
            <v>43769</v>
          </cell>
          <cell r="AA1408" t="str">
            <v>February 2023</v>
          </cell>
          <cell r="AB1408">
            <v>92.53</v>
          </cell>
          <cell r="AD1408">
            <v>706078.44</v>
          </cell>
          <cell r="AE1408">
            <v>802490851.54999995</v>
          </cell>
          <cell r="AF1408" t="str">
            <v>802490851.55</v>
          </cell>
        </row>
        <row r="1409">
          <cell r="F1409" t="str">
            <v>LU1104110140</v>
          </cell>
          <cell r="G1409" t="str">
            <v>27307</v>
          </cell>
          <cell r="H1409" t="str">
            <v>148754</v>
          </cell>
          <cell r="J1409" t="str">
            <v>Share</v>
          </cell>
          <cell r="K1409" t="str">
            <v>PG3E</v>
          </cell>
          <cell r="L1409" t="str">
            <v>BNP Paribas Funds Target Risk Balanced</v>
          </cell>
          <cell r="M1409" t="str">
            <v>Classic RH USD MD</v>
          </cell>
          <cell r="N1409" t="str">
            <v>D</v>
          </cell>
          <cell r="O1409">
            <v>1.5315626331899999E-2</v>
          </cell>
          <cell r="P1409" t="str">
            <v>Y</v>
          </cell>
          <cell r="T1409" t="str">
            <v>No BM</v>
          </cell>
          <cell r="U1409" t="str">
            <v>No BM</v>
          </cell>
          <cell r="W1409" t="str">
            <v>USD</v>
          </cell>
          <cell r="X1409" t="str">
            <v>EUR</v>
          </cell>
          <cell r="Y1409">
            <v>44985</v>
          </cell>
          <cell r="Z1409">
            <v>42201</v>
          </cell>
          <cell r="AA1409" t="str">
            <v>February 2023</v>
          </cell>
          <cell r="AB1409">
            <v>86.42</v>
          </cell>
          <cell r="AD1409">
            <v>165266.21</v>
          </cell>
          <cell r="AE1409">
            <v>802490851.54999995</v>
          </cell>
          <cell r="AF1409" t="str">
            <v>802490851.55</v>
          </cell>
        </row>
        <row r="1410">
          <cell r="F1410" t="str">
            <v>LU1104110223</v>
          </cell>
          <cell r="G1410" t="str">
            <v>27308</v>
          </cell>
          <cell r="H1410" t="str">
            <v>3416</v>
          </cell>
          <cell r="J1410" t="str">
            <v>Share</v>
          </cell>
          <cell r="K1410" t="str">
            <v>PG3E</v>
          </cell>
          <cell r="L1410" t="str">
            <v>BNP Paribas Funds Target Risk Balanced</v>
          </cell>
          <cell r="M1410" t="str">
            <v>N</v>
          </cell>
          <cell r="N1410" t="str">
            <v>D</v>
          </cell>
          <cell r="O1410">
            <v>2.2981660094299999E-2</v>
          </cell>
          <cell r="P1410" t="str">
            <v>N</v>
          </cell>
          <cell r="T1410" t="str">
            <v>No BM</v>
          </cell>
          <cell r="U1410" t="str">
            <v>No BM</v>
          </cell>
          <cell r="W1410" t="str">
            <v>EUR</v>
          </cell>
          <cell r="X1410" t="str">
            <v>EUR</v>
          </cell>
          <cell r="Y1410">
            <v>44985</v>
          </cell>
          <cell r="Z1410">
            <v>42797</v>
          </cell>
          <cell r="AA1410" t="str">
            <v>February 2023</v>
          </cell>
          <cell r="AB1410">
            <v>72.55</v>
          </cell>
          <cell r="AD1410">
            <v>152274.26999999999</v>
          </cell>
          <cell r="AE1410">
            <v>802490851.54999995</v>
          </cell>
          <cell r="AF1410" t="str">
            <v>802490851.55</v>
          </cell>
        </row>
        <row r="1411">
          <cell r="F1411" t="str">
            <v>LU1104111114</v>
          </cell>
          <cell r="G1411" t="str">
            <v>27310</v>
          </cell>
          <cell r="H1411" t="str">
            <v>148077</v>
          </cell>
          <cell r="J1411" t="str">
            <v>Share</v>
          </cell>
          <cell r="K1411" t="str">
            <v>PEVSC</v>
          </cell>
          <cell r="L1411" t="str">
            <v>BNP Paribas Funds Europe Small Cap</v>
          </cell>
          <cell r="M1411" t="str">
            <v>Classic RH USD</v>
          </cell>
          <cell r="N1411" t="str">
            <v>C</v>
          </cell>
          <cell r="O1411">
            <v>2.2448489555599999E-2</v>
          </cell>
          <cell r="P1411" t="str">
            <v>Y</v>
          </cell>
          <cell r="Q1411" t="str">
            <v>158301</v>
          </cell>
          <cell r="R1411" t="str">
            <v>190594</v>
          </cell>
          <cell r="T1411" t="str">
            <v>MSCI EUROPE SMALL CAP&gt;010910 H USD</v>
          </cell>
          <cell r="U1411" t="str">
            <v>MSCI Europe Small Cap hedged in USD (NR)</v>
          </cell>
          <cell r="V1411" t="str">
            <v>Official Benchmark</v>
          </cell>
          <cell r="W1411" t="str">
            <v>USD</v>
          </cell>
          <cell r="X1411" t="str">
            <v>EUR</v>
          </cell>
          <cell r="Y1411">
            <v>44985</v>
          </cell>
          <cell r="Z1411">
            <v>42109</v>
          </cell>
          <cell r="AA1411" t="str">
            <v>February 2023</v>
          </cell>
          <cell r="AB1411">
            <v>144.63999999999999</v>
          </cell>
          <cell r="AD1411">
            <v>3725360.41</v>
          </cell>
          <cell r="AE1411">
            <v>632727868.50999999</v>
          </cell>
          <cell r="AF1411" t="str">
            <v>632727868.51</v>
          </cell>
        </row>
        <row r="1412">
          <cell r="F1412" t="str">
            <v>LU1104111627</v>
          </cell>
          <cell r="G1412" t="str">
            <v>27315</v>
          </cell>
          <cell r="H1412" t="str">
            <v>141914</v>
          </cell>
          <cell r="J1412" t="str">
            <v>Share</v>
          </cell>
          <cell r="K1412" t="str">
            <v>JSCF</v>
          </cell>
          <cell r="L1412" t="str">
            <v>BNP Paribas Funds Japan Small Cap</v>
          </cell>
          <cell r="M1412" t="str">
            <v>IH USD</v>
          </cell>
          <cell r="N1412" t="str">
            <v>C</v>
          </cell>
          <cell r="O1412">
            <v>1.01429861644E-2</v>
          </cell>
          <cell r="P1412" t="str">
            <v>Y</v>
          </cell>
          <cell r="Q1412" t="str">
            <v>147698</v>
          </cell>
          <cell r="R1412" t="str">
            <v>192369</v>
          </cell>
          <cell r="T1412" t="str">
            <v>BM Parvest Equity Japan Small Cap [H USD]</v>
          </cell>
          <cell r="U1412" t="str">
            <v>Russell Nomura Small Caps (Hedged in USD) (RI)</v>
          </cell>
          <cell r="V1412" t="str">
            <v>Official Benchmark</v>
          </cell>
          <cell r="W1412" t="str">
            <v>USD</v>
          </cell>
          <cell r="X1412" t="str">
            <v>JPY</v>
          </cell>
          <cell r="Y1412">
            <v>44985</v>
          </cell>
          <cell r="Z1412">
            <v>42109</v>
          </cell>
          <cell r="AA1412" t="str">
            <v>February 2023</v>
          </cell>
          <cell r="AB1412">
            <v>202.92</v>
          </cell>
          <cell r="AD1412">
            <v>370162.65</v>
          </cell>
          <cell r="AE1412">
            <v>91915855591.149994</v>
          </cell>
          <cell r="AF1412" t="str">
            <v>636289602.501647</v>
          </cell>
        </row>
        <row r="1413">
          <cell r="F1413" t="str">
            <v>LU1104112609</v>
          </cell>
          <cell r="G1413" t="str">
            <v>27340</v>
          </cell>
          <cell r="H1413" t="str">
            <v>139099</v>
          </cell>
          <cell r="J1413" t="str">
            <v>Share</v>
          </cell>
          <cell r="K1413" t="str">
            <v>PEUSSMC</v>
          </cell>
          <cell r="L1413" t="str">
            <v>BNP Paribas Funds US Small Cap</v>
          </cell>
          <cell r="M1413" t="str">
            <v>Classic EUR (Distri)</v>
          </cell>
          <cell r="N1413" t="str">
            <v>D</v>
          </cell>
          <cell r="O1413">
            <v>2.2448580560899999E-2</v>
          </cell>
          <cell r="P1413" t="str">
            <v>N</v>
          </cell>
          <cell r="Q1413" t="str">
            <v>159439</v>
          </cell>
          <cell r="R1413" t="str">
            <v>181702</v>
          </cell>
          <cell r="T1413" t="str">
            <v>RUSSELL 2000 (RI)</v>
          </cell>
          <cell r="U1413" t="str">
            <v>Russel 2000 (USD) RI</v>
          </cell>
          <cell r="V1413" t="str">
            <v>Official Benchmark</v>
          </cell>
          <cell r="W1413" t="str">
            <v>EUR</v>
          </cell>
          <cell r="X1413" t="str">
            <v>USD</v>
          </cell>
          <cell r="Y1413">
            <v>44985</v>
          </cell>
          <cell r="Z1413">
            <v>36969</v>
          </cell>
          <cell r="AA1413" t="str">
            <v>February 2023</v>
          </cell>
          <cell r="AB1413">
            <v>221.08492000000001</v>
          </cell>
          <cell r="AD1413">
            <v>3149200.69</v>
          </cell>
          <cell r="AE1413">
            <v>863516841.73000002</v>
          </cell>
          <cell r="AF1413" t="str">
            <v>814254447.647336</v>
          </cell>
        </row>
        <row r="1414">
          <cell r="F1414" t="str">
            <v>LU1104112781</v>
          </cell>
          <cell r="G1414" t="str">
            <v>27318</v>
          </cell>
          <cell r="H1414" t="str">
            <v>178665</v>
          </cell>
          <cell r="J1414" t="str">
            <v>Share</v>
          </cell>
          <cell r="K1414" t="str">
            <v>PEUSSMC</v>
          </cell>
          <cell r="L1414" t="str">
            <v>BNP Paribas Funds US Small Cap</v>
          </cell>
          <cell r="M1414" t="str">
            <v>Hedged SGD</v>
          </cell>
          <cell r="N1414" t="str">
            <v>C</v>
          </cell>
          <cell r="O1414">
            <v>2.2448580560899999E-2</v>
          </cell>
          <cell r="P1414" t="str">
            <v>Y</v>
          </cell>
          <cell r="Q1414" t="str">
            <v>178923</v>
          </cell>
          <cell r="R1414" t="str">
            <v>181702</v>
          </cell>
          <cell r="T1414" t="str">
            <v>Russell 2000 RI</v>
          </cell>
          <cell r="U1414" t="str">
            <v>Russel 2000 (Hedged in SGD) (RI)</v>
          </cell>
          <cell r="V1414" t="str">
            <v>Official Benchmark</v>
          </cell>
          <cell r="W1414" t="str">
            <v>SGD</v>
          </cell>
          <cell r="X1414" t="str">
            <v>USD</v>
          </cell>
          <cell r="Y1414">
            <v>44985</v>
          </cell>
          <cell r="Z1414">
            <v>44120</v>
          </cell>
          <cell r="AA1414" t="str">
            <v>February 2023</v>
          </cell>
          <cell r="AB1414">
            <v>112.81</v>
          </cell>
          <cell r="AD1414">
            <v>183616.77</v>
          </cell>
          <cell r="AE1414">
            <v>863516841.73000002</v>
          </cell>
          <cell r="AF1414" t="str">
            <v>814254447.647336</v>
          </cell>
        </row>
        <row r="1415">
          <cell r="F1415" t="str">
            <v>LU1104425308</v>
          </cell>
          <cell r="G1415" t="str">
            <v>27328</v>
          </cell>
          <cell r="H1415" t="str">
            <v>139071</v>
          </cell>
          <cell r="J1415" t="str">
            <v>Share</v>
          </cell>
          <cell r="K1415" t="str">
            <v>PEEGRO</v>
          </cell>
          <cell r="L1415" t="str">
            <v>BNP Paribas Funds Europe Growth</v>
          </cell>
          <cell r="M1415" t="str">
            <v>Classic USD</v>
          </cell>
          <cell r="N1415" t="str">
            <v>C</v>
          </cell>
          <cell r="O1415">
            <v>1.9895273272999999E-2</v>
          </cell>
          <cell r="P1415" t="str">
            <v>N</v>
          </cell>
          <cell r="Q1415" t="str">
            <v>173543</v>
          </cell>
          <cell r="R1415" t="str">
            <v>186424</v>
          </cell>
          <cell r="T1415" t="str">
            <v>MSCI Europe Net Return Index</v>
          </cell>
          <cell r="U1415" t="str">
            <v>MSCI Europe (NR)</v>
          </cell>
          <cell r="V1415" t="str">
            <v>Official Benchmark</v>
          </cell>
          <cell r="W1415" t="str">
            <v>USD</v>
          </cell>
          <cell r="X1415" t="str">
            <v>EUR</v>
          </cell>
          <cell r="Y1415">
            <v>44985</v>
          </cell>
          <cell r="Z1415">
            <v>31351</v>
          </cell>
          <cell r="AA1415" t="str">
            <v>February 2023</v>
          </cell>
          <cell r="AB1415">
            <v>63.4</v>
          </cell>
          <cell r="AD1415">
            <v>300230.08</v>
          </cell>
          <cell r="AE1415">
            <v>124984012.7</v>
          </cell>
          <cell r="AF1415" t="str">
            <v>124984012.7</v>
          </cell>
        </row>
        <row r="1416">
          <cell r="F1416" t="str">
            <v>LU1116584399</v>
          </cell>
          <cell r="G1416" t="str">
            <v>27507</v>
          </cell>
          <cell r="H1416" t="str">
            <v>142163</v>
          </cell>
          <cell r="J1416" t="str">
            <v>Share</v>
          </cell>
          <cell r="K1416" t="str">
            <v>F3GSCLF</v>
          </cell>
          <cell r="L1416" t="str">
            <v>BNP PARIBAS FLEXI III GLOBAL SENIOR CORPORATE LOANS</v>
          </cell>
          <cell r="N1416" t="str">
            <v>C</v>
          </cell>
          <cell r="O1416">
            <v>6.4390258540000002E-3</v>
          </cell>
          <cell r="P1416" t="str">
            <v>N</v>
          </cell>
          <cell r="R1416" t="str">
            <v>199316</v>
          </cell>
          <cell r="T1416" t="str">
            <v>No BM</v>
          </cell>
          <cell r="U1416" t="str">
            <v>No BM</v>
          </cell>
          <cell r="W1416" t="str">
            <v>EUR</v>
          </cell>
          <cell r="X1416" t="str">
            <v>EUR</v>
          </cell>
          <cell r="Y1416">
            <v>44957</v>
          </cell>
          <cell r="Z1416">
            <v>42185</v>
          </cell>
          <cell r="AA1416" t="str">
            <v>January 2023</v>
          </cell>
          <cell r="AB1416">
            <v>1106.49</v>
          </cell>
          <cell r="AD1416">
            <v>969284.39</v>
          </cell>
          <cell r="AE1416">
            <v>313799202.50999999</v>
          </cell>
          <cell r="AF1416" t="str">
            <v>313799202.51</v>
          </cell>
        </row>
        <row r="1417">
          <cell r="F1417" t="str">
            <v>LU1116584555</v>
          </cell>
          <cell r="G1417" t="str">
            <v>27505</v>
          </cell>
          <cell r="H1417" t="str">
            <v>142163</v>
          </cell>
          <cell r="J1417" t="str">
            <v>Share</v>
          </cell>
          <cell r="K1417" t="str">
            <v>F3GSCLF</v>
          </cell>
          <cell r="L1417" t="str">
            <v>BNP PARIBAS FLEXI III GLOBAL SENIOR CORPORATE LOANS</v>
          </cell>
          <cell r="N1417" t="str">
            <v>D</v>
          </cell>
          <cell r="O1417">
            <v>6.4466836098000004E-3</v>
          </cell>
          <cell r="P1417" t="str">
            <v>N</v>
          </cell>
          <cell r="R1417" t="str">
            <v>199316</v>
          </cell>
          <cell r="T1417" t="str">
            <v>No BM</v>
          </cell>
          <cell r="U1417" t="str">
            <v>No BM</v>
          </cell>
          <cell r="W1417" t="str">
            <v>EUR</v>
          </cell>
          <cell r="X1417" t="str">
            <v>EUR</v>
          </cell>
          <cell r="Y1417">
            <v>44957</v>
          </cell>
          <cell r="Z1417">
            <v>42034</v>
          </cell>
          <cell r="AA1417" t="str">
            <v>January 2023</v>
          </cell>
          <cell r="AB1417">
            <v>886.25</v>
          </cell>
          <cell r="AD1417">
            <v>148176367.52000001</v>
          </cell>
          <cell r="AE1417">
            <v>313799202.50999999</v>
          </cell>
          <cell r="AF1417" t="str">
            <v>313799202.51</v>
          </cell>
        </row>
        <row r="1418">
          <cell r="F1418" t="str">
            <v>LU1120439341</v>
          </cell>
          <cell r="G1418" t="str">
            <v>27653</v>
          </cell>
          <cell r="H1418" t="str">
            <v>151759</v>
          </cell>
          <cell r="J1418" t="str">
            <v>Share</v>
          </cell>
          <cell r="K1418" t="str">
            <v>QABAL</v>
          </cell>
          <cell r="L1418" t="str">
            <v>THEAM QUANT- LFIS Selection</v>
          </cell>
          <cell r="M1418" t="str">
            <v>Institutions share</v>
          </cell>
          <cell r="N1418" t="str">
            <v>C</v>
          </cell>
          <cell r="O1418">
            <v>8.0322741270999996E-3</v>
          </cell>
          <cell r="P1418" t="str">
            <v>N</v>
          </cell>
          <cell r="T1418" t="str">
            <v>No BM</v>
          </cell>
          <cell r="U1418" t="str">
            <v>No BM</v>
          </cell>
          <cell r="W1418" t="str">
            <v>EUR</v>
          </cell>
          <cell r="X1418" t="str">
            <v>EUR</v>
          </cell>
          <cell r="Y1418">
            <v>44957</v>
          </cell>
          <cell r="Z1418">
            <v>42223</v>
          </cell>
          <cell r="AA1418" t="str">
            <v>January 2023</v>
          </cell>
          <cell r="AB1418">
            <v>87.33</v>
          </cell>
          <cell r="AD1418">
            <v>16064244.51</v>
          </cell>
          <cell r="AE1418">
            <v>16244840.17</v>
          </cell>
          <cell r="AF1418" t="str">
            <v>16244840.17</v>
          </cell>
        </row>
        <row r="1419">
          <cell r="F1419" t="str">
            <v>LU1150255971</v>
          </cell>
          <cell r="G1419" t="str">
            <v>26549</v>
          </cell>
          <cell r="H1419" t="str">
            <v>150454</v>
          </cell>
          <cell r="J1419" t="str">
            <v>Share</v>
          </cell>
          <cell r="K1419" t="str">
            <v>BNPIFHI</v>
          </cell>
          <cell r="L1419" t="str">
            <v>BNP PARIBAS ISLAMIC FUND HILAL INCOME</v>
          </cell>
          <cell r="M1419" t="str">
            <v>Classic Share</v>
          </cell>
          <cell r="N1419" t="str">
            <v>C</v>
          </cell>
          <cell r="O1419">
            <v>1.25789378893E-2</v>
          </cell>
          <cell r="P1419" t="str">
            <v>N</v>
          </cell>
          <cell r="Q1419" t="str">
            <v>17735</v>
          </cell>
          <cell r="R1419" t="str">
            <v>201203</v>
          </cell>
          <cell r="T1419" t="str">
            <v>BM BNP PARIBAS ISLAMIC FUND HILAL INCOME - {Mgmt)</v>
          </cell>
          <cell r="U1419" t="str">
            <v>100% Dow Jones Sukuk [ex-Reinvest] (USD) RI</v>
          </cell>
          <cell r="V1419" t="str">
            <v>Managment Benchmark</v>
          </cell>
          <cell r="W1419" t="str">
            <v>USD</v>
          </cell>
          <cell r="X1419" t="str">
            <v>USD</v>
          </cell>
          <cell r="Y1419">
            <v>44985</v>
          </cell>
          <cell r="Z1419">
            <v>39834</v>
          </cell>
          <cell r="AA1419" t="str">
            <v>February 2023</v>
          </cell>
          <cell r="AB1419">
            <v>1538.0418999999999</v>
          </cell>
          <cell r="AD1419">
            <v>7603799.1600000001</v>
          </cell>
          <cell r="AE1419">
            <v>15991713.689999999</v>
          </cell>
          <cell r="AF1419" t="str">
            <v>15079409.4200849</v>
          </cell>
        </row>
        <row r="1420">
          <cell r="F1420" t="str">
            <v>LU1150259296</v>
          </cell>
          <cell r="G1420" t="str">
            <v>26550</v>
          </cell>
          <cell r="H1420" t="str">
            <v>150454</v>
          </cell>
          <cell r="J1420" t="str">
            <v>Share</v>
          </cell>
          <cell r="K1420" t="str">
            <v>BNPIFHI</v>
          </cell>
          <cell r="L1420" t="str">
            <v>BNP PARIBAS ISLAMIC FUND HILAL INCOME</v>
          </cell>
          <cell r="M1420" t="str">
            <v>Privilege share</v>
          </cell>
          <cell r="N1420" t="str">
            <v>C</v>
          </cell>
          <cell r="O1420">
            <v>7.0607381245000001E-3</v>
          </cell>
          <cell r="P1420" t="str">
            <v>N</v>
          </cell>
          <cell r="Q1420" t="str">
            <v>17735</v>
          </cell>
          <cell r="R1420" t="str">
            <v>201203</v>
          </cell>
          <cell r="T1420" t="str">
            <v>BM BNP PARIBAS ISLAMIC FUND HILAL INCOME - {Mgmt)</v>
          </cell>
          <cell r="U1420" t="str">
            <v>100% Dow Jones Sukuk [ex-Reinvest] (USD) RI</v>
          </cell>
          <cell r="V1420" t="str">
            <v>Managment Benchmark</v>
          </cell>
          <cell r="W1420" t="str">
            <v>USD</v>
          </cell>
          <cell r="X1420" t="str">
            <v>USD</v>
          </cell>
          <cell r="Y1420">
            <v>44985</v>
          </cell>
          <cell r="Z1420">
            <v>39834</v>
          </cell>
          <cell r="AA1420" t="str">
            <v>February 2023</v>
          </cell>
          <cell r="AB1420">
            <v>16329.2305</v>
          </cell>
          <cell r="AD1420">
            <v>7067617.5300000003</v>
          </cell>
          <cell r="AE1420">
            <v>15991713.689999999</v>
          </cell>
          <cell r="AF1420" t="str">
            <v>15079409.4200849</v>
          </cell>
        </row>
        <row r="1421">
          <cell r="F1421" t="str">
            <v>LU1165135440</v>
          </cell>
          <cell r="G1421" t="str">
            <v>27629</v>
          </cell>
          <cell r="H1421" t="str">
            <v>148752</v>
          </cell>
          <cell r="J1421" t="str">
            <v>Share</v>
          </cell>
          <cell r="K1421" t="str">
            <v>PAQ</v>
          </cell>
          <cell r="L1421" t="str">
            <v>BNP Paribas Funds Aqua</v>
          </cell>
          <cell r="M1421" t="str">
            <v>Classic Share</v>
          </cell>
          <cell r="N1421" t="str">
            <v>C</v>
          </cell>
          <cell r="O1421">
            <v>2.2448489555599999E-2</v>
          </cell>
          <cell r="P1421" t="str">
            <v>N</v>
          </cell>
          <cell r="Q1421" t="str">
            <v>149179</v>
          </cell>
          <cell r="R1421" t="str">
            <v>196245</v>
          </cell>
          <cell r="T1421" t="str">
            <v>MSCI World (NR)</v>
          </cell>
          <cell r="U1421" t="str">
            <v>MSCI World (EUR) NR</v>
          </cell>
          <cell r="V1421" t="str">
            <v>Official Benchmark</v>
          </cell>
          <cell r="W1421" t="str">
            <v>EUR</v>
          </cell>
          <cell r="X1421" t="str">
            <v>EUR</v>
          </cell>
          <cell r="Y1421">
            <v>44985</v>
          </cell>
          <cell r="Z1421">
            <v>42201</v>
          </cell>
          <cell r="AA1421" t="str">
            <v>February 2023</v>
          </cell>
          <cell r="AB1421">
            <v>196.84</v>
          </cell>
          <cell r="AD1421">
            <v>1260996978.79</v>
          </cell>
          <cell r="AE1421">
            <v>3765929318.3600001</v>
          </cell>
          <cell r="AF1421" t="str">
            <v>3765929318.36</v>
          </cell>
        </row>
        <row r="1422">
          <cell r="F1422" t="str">
            <v>LU1165135523</v>
          </cell>
          <cell r="G1422" t="str">
            <v>27630</v>
          </cell>
          <cell r="H1422" t="str">
            <v>148752</v>
          </cell>
          <cell r="J1422" t="str">
            <v>Share</v>
          </cell>
          <cell r="K1422" t="str">
            <v>PAQ</v>
          </cell>
          <cell r="L1422" t="str">
            <v>BNP Paribas Funds Aqua</v>
          </cell>
          <cell r="M1422" t="str">
            <v>Classic share Distri</v>
          </cell>
          <cell r="N1422" t="str">
            <v>D</v>
          </cell>
          <cell r="O1422">
            <v>2.2448489555599999E-2</v>
          </cell>
          <cell r="P1422" t="str">
            <v>N</v>
          </cell>
          <cell r="Q1422" t="str">
            <v>149179</v>
          </cell>
          <cell r="R1422" t="str">
            <v>196245</v>
          </cell>
          <cell r="T1422" t="str">
            <v>MSCI World (NR)</v>
          </cell>
          <cell r="U1422" t="str">
            <v>MSCI World (EUR) NR</v>
          </cell>
          <cell r="V1422" t="str">
            <v>Official Benchmark</v>
          </cell>
          <cell r="W1422" t="str">
            <v>EUR</v>
          </cell>
          <cell r="X1422" t="str">
            <v>EUR</v>
          </cell>
          <cell r="Y1422">
            <v>44985</v>
          </cell>
          <cell r="Z1422">
            <v>43007</v>
          </cell>
          <cell r="AA1422" t="str">
            <v>February 2023</v>
          </cell>
          <cell r="AB1422">
            <v>149.03</v>
          </cell>
          <cell r="AD1422">
            <v>257375209.5</v>
          </cell>
          <cell r="AE1422">
            <v>3765929318.3600001</v>
          </cell>
          <cell r="AF1422" t="str">
            <v>3765929318.36</v>
          </cell>
        </row>
        <row r="1423">
          <cell r="F1423" t="str">
            <v>LU1165135796</v>
          </cell>
          <cell r="G1423" t="str">
            <v>27631</v>
          </cell>
          <cell r="H1423" t="str">
            <v>148752</v>
          </cell>
          <cell r="J1423" t="str">
            <v>Share</v>
          </cell>
          <cell r="K1423" t="str">
            <v>PAQ</v>
          </cell>
          <cell r="L1423" t="str">
            <v>BNP Paribas Funds Aqua</v>
          </cell>
          <cell r="M1423" t="str">
            <v>Type N</v>
          </cell>
          <cell r="N1423" t="str">
            <v>C</v>
          </cell>
          <cell r="O1423">
            <v>3.02003170006E-2</v>
          </cell>
          <cell r="P1423" t="str">
            <v>N</v>
          </cell>
          <cell r="Q1423" t="str">
            <v>149179</v>
          </cell>
          <cell r="R1423" t="str">
            <v>196245</v>
          </cell>
          <cell r="T1423" t="str">
            <v>MSCI World (NR)</v>
          </cell>
          <cell r="U1423" t="str">
            <v>MSCI World (EUR) NR</v>
          </cell>
          <cell r="V1423" t="str">
            <v>Official Benchmark</v>
          </cell>
          <cell r="W1423" t="str">
            <v>EUR</v>
          </cell>
          <cell r="X1423" t="str">
            <v>EUR</v>
          </cell>
          <cell r="Y1423">
            <v>44985</v>
          </cell>
          <cell r="Z1423">
            <v>42202</v>
          </cell>
          <cell r="AA1423" t="str">
            <v>February 2023</v>
          </cell>
          <cell r="AB1423">
            <v>188.96</v>
          </cell>
          <cell r="AD1423">
            <v>76132445.260000005</v>
          </cell>
          <cell r="AE1423">
            <v>3765929318.3600001</v>
          </cell>
          <cell r="AF1423" t="str">
            <v>3765929318.36</v>
          </cell>
        </row>
        <row r="1424">
          <cell r="F1424" t="str">
            <v>LU1165135879</v>
          </cell>
          <cell r="G1424" t="str">
            <v>27632</v>
          </cell>
          <cell r="H1424" t="str">
            <v>148752</v>
          </cell>
          <cell r="J1424" t="str">
            <v>Share</v>
          </cell>
          <cell r="K1424" t="str">
            <v>PAQ</v>
          </cell>
          <cell r="L1424" t="str">
            <v>BNP Paribas Funds Aqua</v>
          </cell>
          <cell r="M1424" t="str">
            <v>Privilege share</v>
          </cell>
          <cell r="N1424" t="str">
            <v>C</v>
          </cell>
          <cell r="O1424">
            <v>1.1638461922E-2</v>
          </cell>
          <cell r="P1424" t="str">
            <v>N</v>
          </cell>
          <cell r="Q1424" t="str">
            <v>149179</v>
          </cell>
          <cell r="R1424" t="str">
            <v>196245</v>
          </cell>
          <cell r="T1424" t="str">
            <v>MSCI World (NR)</v>
          </cell>
          <cell r="U1424" t="str">
            <v>MSCI World (EUR) NR</v>
          </cell>
          <cell r="V1424" t="str">
            <v>Official Benchmark</v>
          </cell>
          <cell r="W1424" t="str">
            <v>EUR</v>
          </cell>
          <cell r="X1424" t="str">
            <v>EUR</v>
          </cell>
          <cell r="Y1424">
            <v>44985</v>
          </cell>
          <cell r="Z1424">
            <v>42201</v>
          </cell>
          <cell r="AA1424" t="str">
            <v>February 2023</v>
          </cell>
          <cell r="AB1424">
            <v>314.41000000000003</v>
          </cell>
          <cell r="AD1424">
            <v>201758190.78</v>
          </cell>
          <cell r="AE1424">
            <v>3765929318.3600001</v>
          </cell>
          <cell r="AF1424" t="str">
            <v>3765929318.36</v>
          </cell>
        </row>
        <row r="1425">
          <cell r="F1425" t="str">
            <v>LU1165135952</v>
          </cell>
          <cell r="G1425" t="str">
            <v>27633</v>
          </cell>
          <cell r="H1425" t="str">
            <v>148752</v>
          </cell>
          <cell r="J1425" t="str">
            <v>Share</v>
          </cell>
          <cell r="K1425" t="str">
            <v>PAQ</v>
          </cell>
          <cell r="L1425" t="str">
            <v>BNP Paribas Funds Aqua</v>
          </cell>
          <cell r="M1425" t="str">
            <v>I share</v>
          </cell>
          <cell r="N1425" t="str">
            <v>C</v>
          </cell>
          <cell r="O1425">
            <v>1.1171034282400001E-2</v>
          </cell>
          <cell r="P1425" t="str">
            <v>N</v>
          </cell>
          <cell r="Q1425" t="str">
            <v>149179</v>
          </cell>
          <cell r="R1425" t="str">
            <v>196245</v>
          </cell>
          <cell r="T1425" t="str">
            <v>MSCI World (NR)</v>
          </cell>
          <cell r="U1425" t="str">
            <v>MSCI World (EUR) NR</v>
          </cell>
          <cell r="V1425" t="str">
            <v>Official Benchmark</v>
          </cell>
          <cell r="W1425" t="str">
            <v>EUR</v>
          </cell>
          <cell r="X1425" t="str">
            <v>EUR</v>
          </cell>
          <cell r="Y1425">
            <v>44985</v>
          </cell>
          <cell r="Z1425">
            <v>42201</v>
          </cell>
          <cell r="AA1425" t="str">
            <v>February 2023</v>
          </cell>
          <cell r="AB1425">
            <v>327.76</v>
          </cell>
          <cell r="AD1425">
            <v>859105423.38</v>
          </cell>
          <cell r="AE1425">
            <v>3765929318.3600001</v>
          </cell>
          <cell r="AF1425" t="str">
            <v>3765929318.36</v>
          </cell>
        </row>
        <row r="1426">
          <cell r="F1426" t="str">
            <v>LU1165136091</v>
          </cell>
          <cell r="G1426" t="str">
            <v>27634</v>
          </cell>
          <cell r="H1426" t="str">
            <v>148752</v>
          </cell>
          <cell r="J1426" t="str">
            <v>Share</v>
          </cell>
          <cell r="K1426" t="str">
            <v>PAQ</v>
          </cell>
          <cell r="L1426" t="str">
            <v>BNP Paribas Funds Aqua</v>
          </cell>
          <cell r="M1426" t="str">
            <v>Share X</v>
          </cell>
          <cell r="N1426" t="str">
            <v>C</v>
          </cell>
          <cell r="O1426">
            <v>5.3897683612000001E-3</v>
          </cell>
          <cell r="P1426" t="str">
            <v>N</v>
          </cell>
          <cell r="Q1426" t="str">
            <v>149179</v>
          </cell>
          <cell r="R1426" t="str">
            <v>196245</v>
          </cell>
          <cell r="T1426" t="str">
            <v>MSCI World (NR)</v>
          </cell>
          <cell r="U1426" t="str">
            <v>MSCI World (EUR) NR</v>
          </cell>
          <cell r="V1426" t="str">
            <v>Official Benchmark</v>
          </cell>
          <cell r="W1426" t="str">
            <v>EUR</v>
          </cell>
          <cell r="X1426" t="str">
            <v>EUR</v>
          </cell>
          <cell r="Y1426">
            <v>44985</v>
          </cell>
          <cell r="Z1426">
            <v>42201</v>
          </cell>
          <cell r="AA1426" t="str">
            <v>February 2023</v>
          </cell>
          <cell r="AB1426">
            <v>226.48</v>
          </cell>
          <cell r="AD1426">
            <v>116248285.26000001</v>
          </cell>
          <cell r="AE1426">
            <v>3765929318.3600001</v>
          </cell>
          <cell r="AF1426" t="str">
            <v>3765929318.36</v>
          </cell>
        </row>
        <row r="1427">
          <cell r="F1427" t="str">
            <v>LU1165136174</v>
          </cell>
          <cell r="G1427" t="str">
            <v>27639</v>
          </cell>
          <cell r="H1427" t="str">
            <v>147960</v>
          </cell>
          <cell r="J1427" t="str">
            <v>Share</v>
          </cell>
          <cell r="K1427" t="str">
            <v>PHUMDEV</v>
          </cell>
          <cell r="L1427" t="str">
            <v>BNP Paribas Funds Inclusive Growth</v>
          </cell>
          <cell r="M1427" t="str">
            <v>Classic Share</v>
          </cell>
          <cell r="N1427" t="str">
            <v>C</v>
          </cell>
          <cell r="O1427">
            <v>1.9895273272999999E-2</v>
          </cell>
          <cell r="P1427" t="str">
            <v>N</v>
          </cell>
          <cell r="Q1427" t="str">
            <v>149107</v>
          </cell>
          <cell r="R1427" t="str">
            <v>195968</v>
          </cell>
          <cell r="T1427" t="str">
            <v>MSCI World (NR)</v>
          </cell>
          <cell r="U1427" t="str">
            <v>MSCI World (NR)</v>
          </cell>
          <cell r="V1427" t="str">
            <v>Official Benchmark</v>
          </cell>
          <cell r="W1427" t="str">
            <v>EUR</v>
          </cell>
          <cell r="X1427" t="str">
            <v>EUR</v>
          </cell>
          <cell r="Y1427">
            <v>44985</v>
          </cell>
          <cell r="Z1427">
            <v>42109</v>
          </cell>
          <cell r="AA1427" t="str">
            <v>February 2023</v>
          </cell>
          <cell r="AB1427">
            <v>131.47999999999999</v>
          </cell>
          <cell r="AD1427">
            <v>120223625.08</v>
          </cell>
          <cell r="AE1427">
            <v>392541032.81</v>
          </cell>
          <cell r="AF1427" t="str">
            <v>392541032.81</v>
          </cell>
        </row>
        <row r="1428">
          <cell r="F1428" t="str">
            <v>LU1165136257</v>
          </cell>
          <cell r="G1428" t="str">
            <v>27640</v>
          </cell>
          <cell r="H1428" t="str">
            <v>147960</v>
          </cell>
          <cell r="J1428" t="str">
            <v>Share</v>
          </cell>
          <cell r="K1428" t="str">
            <v>PHUMDEV</v>
          </cell>
          <cell r="L1428" t="str">
            <v>BNP Paribas Funds Inclusive Growth</v>
          </cell>
          <cell r="M1428" t="str">
            <v>Classic share Distri</v>
          </cell>
          <cell r="N1428" t="str">
            <v>D</v>
          </cell>
          <cell r="O1428">
            <v>1.9895273272999999E-2</v>
          </cell>
          <cell r="P1428" t="str">
            <v>N</v>
          </cell>
          <cell r="Q1428" t="str">
            <v>149107</v>
          </cell>
          <cell r="R1428" t="str">
            <v>195968</v>
          </cell>
          <cell r="T1428" t="str">
            <v>MSCI World (NR)</v>
          </cell>
          <cell r="U1428" t="str">
            <v>MSCI World (NR)</v>
          </cell>
          <cell r="V1428" t="str">
            <v>Official Benchmark</v>
          </cell>
          <cell r="W1428" t="str">
            <v>EUR</v>
          </cell>
          <cell r="X1428" t="str">
            <v>EUR</v>
          </cell>
          <cell r="Y1428">
            <v>44985</v>
          </cell>
          <cell r="Z1428">
            <v>42663</v>
          </cell>
          <cell r="AA1428" t="str">
            <v>February 2023</v>
          </cell>
          <cell r="AB1428">
            <v>128.01</v>
          </cell>
          <cell r="AD1428">
            <v>8428706.9199999999</v>
          </cell>
          <cell r="AE1428">
            <v>392541032.81</v>
          </cell>
          <cell r="AF1428" t="str">
            <v>392541032.81</v>
          </cell>
        </row>
        <row r="1429">
          <cell r="F1429" t="str">
            <v>LU1165136505</v>
          </cell>
          <cell r="G1429" t="str">
            <v>27646</v>
          </cell>
          <cell r="H1429" t="str">
            <v>147960</v>
          </cell>
          <cell r="J1429" t="str">
            <v>Share</v>
          </cell>
          <cell r="K1429" t="str">
            <v>PHUMDEV</v>
          </cell>
          <cell r="L1429" t="str">
            <v>BNP Paribas Funds Inclusive Growth</v>
          </cell>
          <cell r="M1429" t="str">
            <v>Type N</v>
          </cell>
          <cell r="N1429" t="str">
            <v>C</v>
          </cell>
          <cell r="O1429">
            <v>2.7577074150800001E-2</v>
          </cell>
          <cell r="P1429" t="str">
            <v>N</v>
          </cell>
          <cell r="Q1429" t="str">
            <v>149107</v>
          </cell>
          <cell r="R1429" t="str">
            <v>195968</v>
          </cell>
          <cell r="T1429" t="str">
            <v>MSCI World (NR)</v>
          </cell>
          <cell r="U1429" t="str">
            <v>MSCI World (NR)</v>
          </cell>
          <cell r="V1429" t="str">
            <v>Official Benchmark</v>
          </cell>
          <cell r="W1429" t="str">
            <v>EUR</v>
          </cell>
          <cell r="X1429" t="str">
            <v>EUR</v>
          </cell>
          <cell r="Y1429">
            <v>44985</v>
          </cell>
          <cell r="Z1429">
            <v>42153</v>
          </cell>
          <cell r="AA1429" t="str">
            <v>February 2023</v>
          </cell>
          <cell r="AB1429">
            <v>135.49</v>
          </cell>
          <cell r="AD1429">
            <v>189319.12</v>
          </cell>
          <cell r="AE1429">
            <v>392541032.81</v>
          </cell>
          <cell r="AF1429" t="str">
            <v>392541032.81</v>
          </cell>
        </row>
        <row r="1430">
          <cell r="F1430" t="str">
            <v>LU1165136687</v>
          </cell>
          <cell r="G1430" t="str">
            <v>27647</v>
          </cell>
          <cell r="H1430" t="str">
            <v>147960</v>
          </cell>
          <cell r="J1430" t="str">
            <v>Share</v>
          </cell>
          <cell r="K1430" t="str">
            <v>PHUMDEV</v>
          </cell>
          <cell r="L1430" t="str">
            <v>BNP Paribas Funds Inclusive Growth</v>
          </cell>
          <cell r="M1430" t="str">
            <v>P share</v>
          </cell>
          <cell r="N1430" t="str">
            <v>C</v>
          </cell>
          <cell r="O1430">
            <v>1.07293428208E-2</v>
          </cell>
          <cell r="P1430" t="str">
            <v>N</v>
          </cell>
          <cell r="Q1430" t="str">
            <v>149107</v>
          </cell>
          <cell r="R1430" t="str">
            <v>195968</v>
          </cell>
          <cell r="T1430" t="str">
            <v>MSCI World (NR)</v>
          </cell>
          <cell r="U1430" t="str">
            <v>MSCI World (NR)</v>
          </cell>
          <cell r="V1430" t="str">
            <v>Official Benchmark</v>
          </cell>
          <cell r="W1430" t="str">
            <v>EUR</v>
          </cell>
          <cell r="X1430" t="str">
            <v>EUR</v>
          </cell>
          <cell r="Y1430">
            <v>44957</v>
          </cell>
          <cell r="Z1430">
            <v>42109</v>
          </cell>
          <cell r="AA1430" t="str">
            <v>January 2023</v>
          </cell>
          <cell r="AB1430">
            <v>133.16</v>
          </cell>
          <cell r="AD1430">
            <v>26733.84</v>
          </cell>
          <cell r="AE1430">
            <v>389316198.52999997</v>
          </cell>
          <cell r="AF1430" t="str">
            <v>389316198.53</v>
          </cell>
        </row>
        <row r="1431">
          <cell r="F1431" t="str">
            <v>LU1165136760</v>
          </cell>
          <cell r="G1431" t="str">
            <v>27649</v>
          </cell>
          <cell r="H1431" t="str">
            <v>147960</v>
          </cell>
          <cell r="J1431" t="str">
            <v>Share</v>
          </cell>
          <cell r="K1431" t="str">
            <v>PHUMDEV</v>
          </cell>
          <cell r="L1431" t="str">
            <v>BNP Paribas Funds Inclusive Growth</v>
          </cell>
          <cell r="M1431" t="str">
            <v>Privilege</v>
          </cell>
          <cell r="N1431" t="str">
            <v>D</v>
          </cell>
          <cell r="P1431" t="str">
            <v>N</v>
          </cell>
          <cell r="Q1431" t="str">
            <v>149107</v>
          </cell>
          <cell r="R1431" t="str">
            <v>195968</v>
          </cell>
          <cell r="T1431" t="str">
            <v>MSCI World (NR)</v>
          </cell>
          <cell r="U1431" t="str">
            <v>MSCI World (NR)</v>
          </cell>
          <cell r="V1431" t="str">
            <v>Official Benchmark</v>
          </cell>
          <cell r="W1431" t="str">
            <v>EUR</v>
          </cell>
          <cell r="X1431" t="str">
            <v>EUR</v>
          </cell>
          <cell r="Y1431">
            <v>44985</v>
          </cell>
          <cell r="Z1431">
            <v>43097</v>
          </cell>
          <cell r="AA1431" t="str">
            <v>February 2023</v>
          </cell>
          <cell r="AB1431">
            <v>100.28</v>
          </cell>
          <cell r="AD1431">
            <v>3423245.24</v>
          </cell>
          <cell r="AE1431">
            <v>392541032.81</v>
          </cell>
          <cell r="AF1431" t="str">
            <v>392541032.81</v>
          </cell>
        </row>
        <row r="1432">
          <cell r="F1432" t="str">
            <v>LU1165136844</v>
          </cell>
          <cell r="G1432" t="str">
            <v>27650</v>
          </cell>
          <cell r="H1432" t="str">
            <v>147960</v>
          </cell>
          <cell r="J1432" t="str">
            <v>Share</v>
          </cell>
          <cell r="K1432" t="str">
            <v>PHUMDEV</v>
          </cell>
          <cell r="L1432" t="str">
            <v>BNP Paribas Funds Inclusive Growth</v>
          </cell>
          <cell r="M1432" t="str">
            <v>I share</v>
          </cell>
          <cell r="N1432" t="str">
            <v>C</v>
          </cell>
          <cell r="O1432">
            <v>9.6626148889000004E-3</v>
          </cell>
          <cell r="P1432" t="str">
            <v>N</v>
          </cell>
          <cell r="Q1432" t="str">
            <v>149107</v>
          </cell>
          <cell r="R1432" t="str">
            <v>195968</v>
          </cell>
          <cell r="T1432" t="str">
            <v>MSCI World (NR)</v>
          </cell>
          <cell r="U1432" t="str">
            <v>MSCI World (NR)</v>
          </cell>
          <cell r="V1432" t="str">
            <v>Official Benchmark</v>
          </cell>
          <cell r="W1432" t="str">
            <v>EUR</v>
          </cell>
          <cell r="X1432" t="str">
            <v>EUR</v>
          </cell>
          <cell r="Y1432">
            <v>44985</v>
          </cell>
          <cell r="Z1432">
            <v>42153</v>
          </cell>
          <cell r="AA1432" t="str">
            <v>February 2023</v>
          </cell>
          <cell r="AB1432">
            <v>142.19999999999999</v>
          </cell>
          <cell r="AD1432">
            <v>101296870.56999999</v>
          </cell>
          <cell r="AE1432">
            <v>392541032.81</v>
          </cell>
          <cell r="AF1432" t="str">
            <v>392541032.81</v>
          </cell>
        </row>
        <row r="1433">
          <cell r="F1433" t="str">
            <v>LU1165136927</v>
          </cell>
          <cell r="G1433" t="str">
            <v>27648</v>
          </cell>
          <cell r="H1433" t="str">
            <v>147960</v>
          </cell>
          <cell r="J1433" t="str">
            <v>Share</v>
          </cell>
          <cell r="K1433" t="str">
            <v>PHUMDEV</v>
          </cell>
          <cell r="L1433" t="str">
            <v>BNP Paribas Funds Inclusive Growth</v>
          </cell>
          <cell r="M1433" t="str">
            <v>Share X</v>
          </cell>
          <cell r="N1433" t="str">
            <v>C</v>
          </cell>
          <cell r="O1433">
            <v>2.0973140099999998E-3</v>
          </cell>
          <cell r="P1433" t="str">
            <v>N</v>
          </cell>
          <cell r="Q1433" t="str">
            <v>149107</v>
          </cell>
          <cell r="R1433" t="str">
            <v>195968</v>
          </cell>
          <cell r="T1433" t="str">
            <v>MSCI World (NR)</v>
          </cell>
          <cell r="U1433" t="str">
            <v>MSCI World (NR)</v>
          </cell>
          <cell r="V1433" t="str">
            <v>Official Benchmark</v>
          </cell>
          <cell r="W1433" t="str">
            <v>EUR</v>
          </cell>
          <cell r="X1433" t="str">
            <v>EUR</v>
          </cell>
          <cell r="Y1433">
            <v>44985</v>
          </cell>
          <cell r="Z1433">
            <v>42153</v>
          </cell>
          <cell r="AA1433" t="str">
            <v>February 2023</v>
          </cell>
          <cell r="AB1433">
            <v>150.1</v>
          </cell>
          <cell r="AD1433">
            <v>146366337.81</v>
          </cell>
          <cell r="AE1433">
            <v>392541032.81</v>
          </cell>
          <cell r="AF1433" t="str">
            <v>392541032.81</v>
          </cell>
        </row>
        <row r="1434">
          <cell r="F1434" t="str">
            <v>LU1165137149</v>
          </cell>
          <cell r="G1434" t="str">
            <v>27607</v>
          </cell>
          <cell r="H1434" t="str">
            <v>147351</v>
          </cell>
          <cell r="J1434" t="str">
            <v>Share</v>
          </cell>
          <cell r="K1434" t="str">
            <v>PSMFO</v>
          </cell>
          <cell r="L1434" t="str">
            <v>BNP Paribas Funds SMaRT Food</v>
          </cell>
          <cell r="M1434" t="str">
            <v>Classic Share</v>
          </cell>
          <cell r="N1434" t="str">
            <v>C</v>
          </cell>
          <cell r="O1434">
            <v>2.2448489555599999E-2</v>
          </cell>
          <cell r="P1434" t="str">
            <v>N</v>
          </cell>
          <cell r="Q1434" t="str">
            <v>147630</v>
          </cell>
          <cell r="R1434" t="str">
            <v>195596</v>
          </cell>
          <cell r="T1434" t="str">
            <v>MSCI AC World NR</v>
          </cell>
          <cell r="U1434" t="str">
            <v>MSCI AC World (EUR) NR</v>
          </cell>
          <cell r="V1434" t="str">
            <v>Official Benchmark</v>
          </cell>
          <cell r="W1434" t="str">
            <v>EUR</v>
          </cell>
          <cell r="X1434" t="str">
            <v>EUR</v>
          </cell>
          <cell r="Y1434">
            <v>44985</v>
          </cell>
          <cell r="Z1434">
            <v>42109</v>
          </cell>
          <cell r="AA1434" t="str">
            <v>February 2023</v>
          </cell>
          <cell r="AB1434">
            <v>129.03</v>
          </cell>
          <cell r="AD1434">
            <v>553135044.30999994</v>
          </cell>
          <cell r="AE1434">
            <v>1706262751.01</v>
          </cell>
          <cell r="AF1434" t="str">
            <v>1706262751.01</v>
          </cell>
        </row>
        <row r="1435">
          <cell r="F1435" t="str">
            <v>LU1165137222</v>
          </cell>
          <cell r="G1435" t="str">
            <v>27608</v>
          </cell>
          <cell r="H1435" t="str">
            <v>147351</v>
          </cell>
          <cell r="J1435" t="str">
            <v>Share</v>
          </cell>
          <cell r="K1435" t="str">
            <v>PSMFO</v>
          </cell>
          <cell r="L1435" t="str">
            <v>BNP Paribas Funds SMaRT Food</v>
          </cell>
          <cell r="M1435" t="str">
            <v>Classic share Distri</v>
          </cell>
          <cell r="N1435" t="str">
            <v>D</v>
          </cell>
          <cell r="O1435">
            <v>2.2448489555599999E-2</v>
          </cell>
          <cell r="P1435" t="str">
            <v>N</v>
          </cell>
          <cell r="Q1435" t="str">
            <v>147630</v>
          </cell>
          <cell r="R1435" t="str">
            <v>195596</v>
          </cell>
          <cell r="T1435" t="str">
            <v>MSCI AC World NR</v>
          </cell>
          <cell r="U1435" t="str">
            <v>MSCI AC World (EUR) NR</v>
          </cell>
          <cell r="V1435" t="str">
            <v>Official Benchmark</v>
          </cell>
          <cell r="W1435" t="str">
            <v>EUR</v>
          </cell>
          <cell r="X1435" t="str">
            <v>EUR</v>
          </cell>
          <cell r="Y1435">
            <v>44985</v>
          </cell>
          <cell r="Z1435">
            <v>42145</v>
          </cell>
          <cell r="AA1435" t="str">
            <v>February 2023</v>
          </cell>
          <cell r="AB1435">
            <v>111.48</v>
          </cell>
          <cell r="AD1435">
            <v>28836675.699999999</v>
          </cell>
          <cell r="AE1435">
            <v>1706262751.01</v>
          </cell>
          <cell r="AF1435" t="str">
            <v>1706262751.01</v>
          </cell>
        </row>
        <row r="1436">
          <cell r="F1436" t="str">
            <v>LU1165137495</v>
          </cell>
          <cell r="G1436" t="str">
            <v>27609</v>
          </cell>
          <cell r="H1436" t="str">
            <v>147351</v>
          </cell>
          <cell r="J1436" t="str">
            <v>Share</v>
          </cell>
          <cell r="K1436" t="str">
            <v>PSMFO</v>
          </cell>
          <cell r="L1436" t="str">
            <v>BNP Paribas Funds SMaRT Food</v>
          </cell>
          <cell r="M1436" t="str">
            <v>Type N</v>
          </cell>
          <cell r="N1436" t="str">
            <v>C</v>
          </cell>
          <cell r="O1436">
            <v>3.0200777632199999E-2</v>
          </cell>
          <cell r="P1436" t="str">
            <v>N</v>
          </cell>
          <cell r="Q1436" t="str">
            <v>147630</v>
          </cell>
          <cell r="R1436" t="str">
            <v>195596</v>
          </cell>
          <cell r="T1436" t="str">
            <v>MSCI AC World NR</v>
          </cell>
          <cell r="U1436" t="str">
            <v>MSCI AC World (EUR) NR</v>
          </cell>
          <cell r="V1436" t="str">
            <v>Official Benchmark</v>
          </cell>
          <cell r="W1436" t="str">
            <v>EUR</v>
          </cell>
          <cell r="X1436" t="str">
            <v>EUR</v>
          </cell>
          <cell r="Y1436">
            <v>44985</v>
          </cell>
          <cell r="Z1436">
            <v>42109</v>
          </cell>
          <cell r="AA1436" t="str">
            <v>February 2023</v>
          </cell>
          <cell r="AB1436">
            <v>122.83</v>
          </cell>
          <cell r="AD1436">
            <v>15330520.050000001</v>
          </cell>
          <cell r="AE1436">
            <v>1706262751.01</v>
          </cell>
          <cell r="AF1436" t="str">
            <v>1706262751.01</v>
          </cell>
        </row>
        <row r="1437">
          <cell r="F1437" t="str">
            <v>LU1165137578</v>
          </cell>
          <cell r="G1437" t="str">
            <v>27610</v>
          </cell>
          <cell r="H1437" t="str">
            <v>147351</v>
          </cell>
          <cell r="J1437" t="str">
            <v>Share</v>
          </cell>
          <cell r="K1437" t="str">
            <v>PSMFO</v>
          </cell>
          <cell r="L1437" t="str">
            <v>BNP Paribas Funds SMaRT Food</v>
          </cell>
          <cell r="M1437" t="str">
            <v>Privilege share</v>
          </cell>
          <cell r="N1437" t="str">
            <v>C</v>
          </cell>
          <cell r="O1437">
            <v>1.1269768832600001E-2</v>
          </cell>
          <cell r="P1437" t="str">
            <v>N</v>
          </cell>
          <cell r="Q1437" t="str">
            <v>147630</v>
          </cell>
          <cell r="R1437" t="str">
            <v>195596</v>
          </cell>
          <cell r="T1437" t="str">
            <v>MSCI AC World NR</v>
          </cell>
          <cell r="U1437" t="str">
            <v>MSCI AC World (EUR) NR</v>
          </cell>
          <cell r="V1437" t="str">
            <v>Official Benchmark</v>
          </cell>
          <cell r="W1437" t="str">
            <v>EUR</v>
          </cell>
          <cell r="X1437" t="str">
            <v>EUR</v>
          </cell>
          <cell r="Y1437">
            <v>44985</v>
          </cell>
          <cell r="Z1437">
            <v>42109</v>
          </cell>
          <cell r="AA1437" t="str">
            <v>February 2023</v>
          </cell>
          <cell r="AB1437">
            <v>140</v>
          </cell>
          <cell r="AD1437">
            <v>80235204.609999999</v>
          </cell>
          <cell r="AE1437">
            <v>1706262751.01</v>
          </cell>
          <cell r="AF1437" t="str">
            <v>1706262751.01</v>
          </cell>
        </row>
        <row r="1438">
          <cell r="F1438" t="str">
            <v>LU1165137651</v>
          </cell>
          <cell r="G1438" t="str">
            <v>27611</v>
          </cell>
          <cell r="H1438" t="str">
            <v>147351</v>
          </cell>
          <cell r="J1438" t="str">
            <v>Share</v>
          </cell>
          <cell r="K1438" t="str">
            <v>PSMFO</v>
          </cell>
          <cell r="L1438" t="str">
            <v>BNP Paribas Funds SMaRT Food</v>
          </cell>
          <cell r="M1438" t="str">
            <v>I share</v>
          </cell>
          <cell r="N1438" t="str">
            <v>C</v>
          </cell>
          <cell r="O1438">
            <v>1.06779407144E-2</v>
          </cell>
          <cell r="P1438" t="str">
            <v>N</v>
          </cell>
          <cell r="Q1438" t="str">
            <v>147630</v>
          </cell>
          <cell r="R1438" t="str">
            <v>195596</v>
          </cell>
          <cell r="T1438" t="str">
            <v>MSCI AC World NR</v>
          </cell>
          <cell r="U1438" t="str">
            <v>MSCI AC World (EUR) NR</v>
          </cell>
          <cell r="V1438" t="str">
            <v>Official Benchmark</v>
          </cell>
          <cell r="W1438" t="str">
            <v>EUR</v>
          </cell>
          <cell r="X1438" t="str">
            <v>EUR</v>
          </cell>
          <cell r="Y1438">
            <v>44985</v>
          </cell>
          <cell r="Z1438">
            <v>42109</v>
          </cell>
          <cell r="AA1438" t="str">
            <v>February 2023</v>
          </cell>
          <cell r="AB1438">
            <v>141.30000000000001</v>
          </cell>
          <cell r="AD1438">
            <v>491202621.01999998</v>
          </cell>
          <cell r="AE1438">
            <v>1706262751.01</v>
          </cell>
          <cell r="AF1438" t="str">
            <v>1706262751.01</v>
          </cell>
        </row>
        <row r="1439">
          <cell r="F1439" t="str">
            <v>LU1165137735</v>
          </cell>
          <cell r="G1439" t="str">
            <v>27612</v>
          </cell>
          <cell r="H1439" t="str">
            <v>147351</v>
          </cell>
          <cell r="J1439" t="str">
            <v>Share</v>
          </cell>
          <cell r="K1439" t="str">
            <v>PSMFO</v>
          </cell>
          <cell r="L1439" t="str">
            <v>BNP Paribas Funds SMaRT Food</v>
          </cell>
          <cell r="M1439" t="str">
            <v>Share X</v>
          </cell>
          <cell r="N1439" t="str">
            <v>C</v>
          </cell>
          <cell r="O1439">
            <v>5.578419934E-3</v>
          </cell>
          <cell r="P1439" t="str">
            <v>N</v>
          </cell>
          <cell r="Q1439" t="str">
            <v>147630</v>
          </cell>
          <cell r="R1439" t="str">
            <v>195596</v>
          </cell>
          <cell r="T1439" t="str">
            <v>MSCI AC World NR</v>
          </cell>
          <cell r="U1439" t="str">
            <v>MSCI AC World (EUR) NR</v>
          </cell>
          <cell r="V1439" t="str">
            <v>Official Benchmark</v>
          </cell>
          <cell r="W1439" t="str">
            <v>EUR</v>
          </cell>
          <cell r="X1439" t="str">
            <v>EUR</v>
          </cell>
          <cell r="Y1439">
            <v>44985</v>
          </cell>
          <cell r="Z1439">
            <v>42109</v>
          </cell>
          <cell r="AA1439" t="str">
            <v>February 2023</v>
          </cell>
          <cell r="AB1439">
            <v>148.97</v>
          </cell>
          <cell r="AD1439">
            <v>69418961.439999998</v>
          </cell>
          <cell r="AE1439">
            <v>1706262751.01</v>
          </cell>
          <cell r="AF1439" t="str">
            <v>1706262751.01</v>
          </cell>
        </row>
        <row r="1440">
          <cell r="F1440" t="str">
            <v>LU1179458044</v>
          </cell>
          <cell r="G1440" t="str">
            <v>42028</v>
          </cell>
          <cell r="H1440" t="str">
            <v>145357</v>
          </cell>
          <cell r="J1440" t="str">
            <v>Share</v>
          </cell>
          <cell r="K1440" t="str">
            <v>QGURUS</v>
          </cell>
          <cell r="L1440" t="str">
            <v>THEAM QUANT EQUITY US GURU</v>
          </cell>
          <cell r="M1440" t="str">
            <v>Privilege share</v>
          </cell>
          <cell r="N1440" t="str">
            <v>C</v>
          </cell>
          <cell r="O1440">
            <v>9.5828502425999995E-3</v>
          </cell>
          <cell r="P1440" t="str">
            <v>N</v>
          </cell>
          <cell r="Q1440" t="str">
            <v>142131</v>
          </cell>
          <cell r="R1440" t="str">
            <v>195485</v>
          </cell>
          <cell r="T1440" t="str">
            <v>S&amp;P500</v>
          </cell>
          <cell r="U1440" t="str">
            <v>S&amp;P 500 Composite (NR)</v>
          </cell>
          <cell r="V1440" t="str">
            <v>Official Benchmark</v>
          </cell>
          <cell r="W1440" t="str">
            <v>USD</v>
          </cell>
          <cell r="X1440" t="str">
            <v>USD</v>
          </cell>
          <cell r="Y1440">
            <v>44985</v>
          </cell>
          <cell r="Z1440">
            <v>41536</v>
          </cell>
          <cell r="AA1440" t="str">
            <v>February 2023</v>
          </cell>
          <cell r="AB1440">
            <v>129.13</v>
          </cell>
          <cell r="AD1440">
            <v>17939.66</v>
          </cell>
          <cell r="AE1440">
            <v>11943522.390000001</v>
          </cell>
          <cell r="AF1440" t="str">
            <v>11262161.612447</v>
          </cell>
        </row>
        <row r="1441">
          <cell r="F1441" t="str">
            <v>LU1179458127</v>
          </cell>
          <cell r="G1441" t="str">
            <v>42040</v>
          </cell>
          <cell r="H1441" t="str">
            <v>145357</v>
          </cell>
          <cell r="J1441" t="str">
            <v>Share</v>
          </cell>
          <cell r="K1441" t="str">
            <v>QGURUS</v>
          </cell>
          <cell r="L1441" t="str">
            <v>THEAM QUANT EQUITY US GURU</v>
          </cell>
          <cell r="M1441" t="str">
            <v>Privilege</v>
          </cell>
          <cell r="N1441" t="str">
            <v>D</v>
          </cell>
          <cell r="O1441">
            <v>9.5828502425999995E-3</v>
          </cell>
          <cell r="P1441" t="str">
            <v>N</v>
          </cell>
          <cell r="Q1441" t="str">
            <v>142131</v>
          </cell>
          <cell r="R1441" t="str">
            <v>195485</v>
          </cell>
          <cell r="T1441" t="str">
            <v>S&amp;P500</v>
          </cell>
          <cell r="U1441" t="str">
            <v>S&amp;P 500 Composite (NR)</v>
          </cell>
          <cell r="V1441" t="str">
            <v>Official Benchmark</v>
          </cell>
          <cell r="W1441" t="str">
            <v>USD</v>
          </cell>
          <cell r="X1441" t="str">
            <v>USD</v>
          </cell>
          <cell r="Y1441">
            <v>44985</v>
          </cell>
          <cell r="Z1441">
            <v>42055</v>
          </cell>
          <cell r="AA1441" t="str">
            <v>February 2023</v>
          </cell>
          <cell r="AB1441">
            <v>120.75</v>
          </cell>
          <cell r="AD1441">
            <v>44690.3</v>
          </cell>
          <cell r="AE1441">
            <v>11943522.390000001</v>
          </cell>
          <cell r="AF1441" t="str">
            <v>11262161.612447</v>
          </cell>
        </row>
        <row r="1442">
          <cell r="F1442" t="str">
            <v>LU1179458630</v>
          </cell>
          <cell r="G1442" t="str">
            <v>42009</v>
          </cell>
          <cell r="H1442" t="str">
            <v>145353</v>
          </cell>
          <cell r="J1442" t="str">
            <v>Share</v>
          </cell>
          <cell r="K1442" t="str">
            <v>QGURLS</v>
          </cell>
          <cell r="L1442" t="str">
            <v>THEAM QUANT- EQUITY GURU LONG SHORT</v>
          </cell>
          <cell r="M1442" t="str">
            <v>Privilege share</v>
          </cell>
          <cell r="N1442" t="str">
            <v>C</v>
          </cell>
          <cell r="O1442">
            <v>9.1453517856999993E-3</v>
          </cell>
          <cell r="P1442" t="str">
            <v>N</v>
          </cell>
          <cell r="T1442" t="str">
            <v>No BM</v>
          </cell>
          <cell r="U1442" t="str">
            <v>No BM</v>
          </cell>
          <cell r="W1442" t="str">
            <v>EUR</v>
          </cell>
          <cell r="X1442" t="str">
            <v>EUR</v>
          </cell>
          <cell r="Y1442">
            <v>44985</v>
          </cell>
          <cell r="Z1442">
            <v>40541</v>
          </cell>
          <cell r="AA1442" t="str">
            <v>February 2023</v>
          </cell>
          <cell r="AB1442">
            <v>82.5</v>
          </cell>
          <cell r="AD1442">
            <v>8250.18</v>
          </cell>
          <cell r="AE1442">
            <v>10140685.310000001</v>
          </cell>
          <cell r="AF1442" t="str">
            <v>10140685.31</v>
          </cell>
        </row>
        <row r="1443">
          <cell r="F1443" t="str">
            <v>LU1202916612</v>
          </cell>
          <cell r="G1443" t="str">
            <v>27783</v>
          </cell>
          <cell r="H1443" t="str">
            <v>148921</v>
          </cell>
          <cell r="J1443" t="str">
            <v>Share</v>
          </cell>
          <cell r="K1443" t="str">
            <v>COSUD</v>
          </cell>
          <cell r="L1443" t="str">
            <v>BNP Paribas Funds Sustainable Euro Corporate Bond</v>
          </cell>
          <cell r="M1443" t="str">
            <v>Classic H CHF</v>
          </cell>
          <cell r="N1443" t="str">
            <v>C</v>
          </cell>
          <cell r="O1443">
            <v>1.12621881056E-2</v>
          </cell>
          <cell r="P1443" t="str">
            <v>Y</v>
          </cell>
          <cell r="Q1443" t="str">
            <v>149182</v>
          </cell>
          <cell r="R1443" t="str">
            <v>192380</v>
          </cell>
          <cell r="T1443" t="str">
            <v>Bloomberg Barclays Euro Aggregate Corporate (RI) (H CHF)</v>
          </cell>
          <cell r="U1443" t="str">
            <v>Bloomberg Barclays Euro Aggregate Corporate (Hedged in CHF) (RI)</v>
          </cell>
          <cell r="V1443" t="str">
            <v>Official Benchmark</v>
          </cell>
          <cell r="W1443" t="str">
            <v>CHF</v>
          </cell>
          <cell r="X1443" t="str">
            <v>EUR</v>
          </cell>
          <cell r="Y1443">
            <v>44985</v>
          </cell>
          <cell r="Z1443">
            <v>42145</v>
          </cell>
          <cell r="AA1443" t="str">
            <v>February 2023</v>
          </cell>
          <cell r="AB1443">
            <v>87.35</v>
          </cell>
          <cell r="AD1443">
            <v>137652.07999999999</v>
          </cell>
          <cell r="AE1443">
            <v>1615535531.3800001</v>
          </cell>
          <cell r="AF1443" t="str">
            <v>1615535531.38</v>
          </cell>
        </row>
        <row r="1444">
          <cell r="F1444" t="str">
            <v>LU1235101430</v>
          </cell>
          <cell r="G1444" t="str">
            <v>28621</v>
          </cell>
          <cell r="H1444" t="str">
            <v>145552</v>
          </cell>
          <cell r="J1444" t="str">
            <v>Share</v>
          </cell>
          <cell r="K1444" t="str">
            <v>QGURUS</v>
          </cell>
          <cell r="L1444" t="str">
            <v>THEAM QUANT- EQUITY US GURU</v>
          </cell>
          <cell r="N1444" t="str">
            <v>C</v>
          </cell>
          <cell r="O1444">
            <v>7.4363570309999997E-3</v>
          </cell>
          <cell r="P1444" t="str">
            <v>N</v>
          </cell>
          <cell r="Q1444" t="str">
            <v>147319</v>
          </cell>
          <cell r="R1444" t="str">
            <v>195485</v>
          </cell>
          <cell r="T1444" t="str">
            <v>Bench Theam QUant Equity US Guru (EUR)</v>
          </cell>
          <cell r="U1444" t="str">
            <v>S&amp;P 500 Composite (NR)</v>
          </cell>
          <cell r="V1444" t="str">
            <v>Official Benchmark</v>
          </cell>
          <cell r="W1444" t="str">
            <v>EUR</v>
          </cell>
          <cell r="X1444" t="str">
            <v>USD</v>
          </cell>
          <cell r="Y1444">
            <v>44985</v>
          </cell>
          <cell r="Z1444">
            <v>42412</v>
          </cell>
          <cell r="AA1444" t="str">
            <v>February 2023</v>
          </cell>
          <cell r="AB1444">
            <v>187.6</v>
          </cell>
          <cell r="AD1444">
            <v>281398.40999999997</v>
          </cell>
          <cell r="AE1444">
            <v>11943522.390000001</v>
          </cell>
          <cell r="AF1444" t="str">
            <v>11262161.612447</v>
          </cell>
        </row>
        <row r="1445">
          <cell r="F1445" t="str">
            <v>LU1235104020</v>
          </cell>
          <cell r="G1445" t="str">
            <v>28086</v>
          </cell>
          <cell r="H1445" t="str">
            <v>130084</v>
          </cell>
          <cell r="J1445" t="str">
            <v>Share</v>
          </cell>
          <cell r="K1445" t="str">
            <v>QGURUE</v>
          </cell>
          <cell r="L1445" t="str">
            <v>THEAM QUANT- EQUITY EUROPE GURU</v>
          </cell>
          <cell r="M1445" t="str">
            <v>Type N</v>
          </cell>
          <cell r="N1445" t="str">
            <v>C</v>
          </cell>
          <cell r="O1445">
            <v>1.81927661166E-2</v>
          </cell>
          <cell r="P1445" t="str">
            <v>N</v>
          </cell>
          <cell r="Q1445" t="str">
            <v>146024</v>
          </cell>
          <cell r="R1445" t="str">
            <v>196927</v>
          </cell>
          <cell r="T1445" t="str">
            <v>STOXX EUROPE 600 (NR)</v>
          </cell>
          <cell r="U1445" t="str">
            <v>Stoxx Europe 600 (EUR) NR</v>
          </cell>
          <cell r="V1445" t="str">
            <v>Official Benchmark</v>
          </cell>
          <cell r="W1445" t="str">
            <v>EUR</v>
          </cell>
          <cell r="X1445" t="str">
            <v>EUR</v>
          </cell>
          <cell r="Y1445">
            <v>44985</v>
          </cell>
          <cell r="Z1445">
            <v>41707</v>
          </cell>
          <cell r="AA1445" t="str">
            <v>February 2023</v>
          </cell>
          <cell r="AB1445">
            <v>150.94999999999999</v>
          </cell>
          <cell r="AD1445">
            <v>355689.84</v>
          </cell>
          <cell r="AE1445">
            <v>133441360.29000001</v>
          </cell>
          <cell r="AF1445" t="str">
            <v>133441360.29</v>
          </cell>
        </row>
        <row r="1446">
          <cell r="F1446" t="str">
            <v>LU1235104293</v>
          </cell>
          <cell r="G1446" t="str">
            <v>28087</v>
          </cell>
          <cell r="H1446" t="str">
            <v>130084</v>
          </cell>
          <cell r="J1446" t="str">
            <v>Share</v>
          </cell>
          <cell r="K1446" t="str">
            <v>QGURUE</v>
          </cell>
          <cell r="L1446" t="str">
            <v>THEAM QUANT- EQUITY EUROPE GURU</v>
          </cell>
          <cell r="M1446" t="str">
            <v>Classic Share</v>
          </cell>
          <cell r="N1446" t="str">
            <v>C</v>
          </cell>
          <cell r="O1446">
            <v>1.6637629951500001E-2</v>
          </cell>
          <cell r="P1446" t="str">
            <v>N</v>
          </cell>
          <cell r="Q1446" t="str">
            <v>146024</v>
          </cell>
          <cell r="R1446" t="str">
            <v>196927</v>
          </cell>
          <cell r="T1446" t="str">
            <v>STOXX EUROPE 600 (NR)</v>
          </cell>
          <cell r="U1446" t="str">
            <v>Stoxx Europe 600 (EUR) NR</v>
          </cell>
          <cell r="V1446" t="str">
            <v>Official Benchmark</v>
          </cell>
          <cell r="W1446" t="str">
            <v>EUR</v>
          </cell>
          <cell r="X1446" t="str">
            <v>EUR</v>
          </cell>
          <cell r="Y1446">
            <v>44985</v>
          </cell>
          <cell r="Z1446">
            <v>40457</v>
          </cell>
          <cell r="AA1446" t="str">
            <v>February 2023</v>
          </cell>
          <cell r="AB1446">
            <v>230.7</v>
          </cell>
          <cell r="AD1446">
            <v>100318100.51000001</v>
          </cell>
          <cell r="AE1446">
            <v>133441360.29000001</v>
          </cell>
          <cell r="AF1446" t="str">
            <v>133441360.29</v>
          </cell>
        </row>
        <row r="1447">
          <cell r="F1447" t="str">
            <v>LU1235104376</v>
          </cell>
          <cell r="G1447" t="str">
            <v>28700</v>
          </cell>
          <cell r="H1447" t="str">
            <v>130084</v>
          </cell>
          <cell r="J1447" t="str">
            <v>Share</v>
          </cell>
          <cell r="K1447" t="str">
            <v>QGURUE</v>
          </cell>
          <cell r="L1447" t="str">
            <v>THEAM QUANT- EQUITY EUROPE GURU</v>
          </cell>
          <cell r="M1447" t="str">
            <v>Classic share Distri</v>
          </cell>
          <cell r="N1447" t="str">
            <v>D</v>
          </cell>
          <cell r="O1447">
            <v>1.6637629951500001E-2</v>
          </cell>
          <cell r="P1447" t="str">
            <v>N</v>
          </cell>
          <cell r="Q1447" t="str">
            <v>146024</v>
          </cell>
          <cell r="R1447" t="str">
            <v>196927</v>
          </cell>
          <cell r="T1447" t="str">
            <v>STOXX EUROPE 600 (NR)</v>
          </cell>
          <cell r="U1447" t="str">
            <v>Stoxx Europe 600 (EUR) NR</v>
          </cell>
          <cell r="V1447" t="str">
            <v>Official Benchmark</v>
          </cell>
          <cell r="W1447" t="str">
            <v>EUR</v>
          </cell>
          <cell r="X1447" t="str">
            <v>EUR</v>
          </cell>
          <cell r="Y1447">
            <v>44985</v>
          </cell>
          <cell r="Z1447">
            <v>42445</v>
          </cell>
          <cell r="AA1447" t="str">
            <v>February 2023</v>
          </cell>
          <cell r="AB1447">
            <v>111.49</v>
          </cell>
          <cell r="AD1447">
            <v>12937508.49</v>
          </cell>
          <cell r="AE1447">
            <v>133441360.29000001</v>
          </cell>
          <cell r="AF1447" t="str">
            <v>133441360.29</v>
          </cell>
        </row>
        <row r="1448">
          <cell r="F1448" t="str">
            <v>LU1235104533</v>
          </cell>
          <cell r="G1448" t="str">
            <v>43488</v>
          </cell>
          <cell r="H1448" t="str">
            <v>175912</v>
          </cell>
          <cell r="J1448" t="str">
            <v>Share</v>
          </cell>
          <cell r="K1448" t="str">
            <v>QGURUE</v>
          </cell>
          <cell r="L1448" t="str">
            <v>THEAM QUANT- EQUITY EUROPE GURU</v>
          </cell>
          <cell r="M1448" t="str">
            <v>C USD H</v>
          </cell>
          <cell r="N1448" t="str">
            <v>C</v>
          </cell>
          <cell r="O1448">
            <v>1.6637629951500001E-2</v>
          </cell>
          <cell r="P1448" t="str">
            <v>Y</v>
          </cell>
          <cell r="Q1448" t="str">
            <v>180013</v>
          </cell>
          <cell r="R1448" t="str">
            <v>196927</v>
          </cell>
          <cell r="T1448" t="str">
            <v>BM Theam Quant - Equity Europe Guru</v>
          </cell>
          <cell r="U1448" t="str">
            <v>Stoxx Europe 600 (Hedged in USD) NR</v>
          </cell>
          <cell r="V1448" t="str">
            <v>Official Benchmark</v>
          </cell>
          <cell r="W1448" t="str">
            <v>USD</v>
          </cell>
          <cell r="X1448" t="str">
            <v>EUR</v>
          </cell>
          <cell r="Y1448">
            <v>44985</v>
          </cell>
          <cell r="Z1448">
            <v>43776</v>
          </cell>
          <cell r="AA1448" t="str">
            <v>February 2023</v>
          </cell>
          <cell r="AB1448">
            <v>124.87</v>
          </cell>
          <cell r="AD1448">
            <v>40235.32</v>
          </cell>
          <cell r="AE1448">
            <v>133441360.29000001</v>
          </cell>
          <cell r="AF1448" t="str">
            <v>133441360.29</v>
          </cell>
        </row>
        <row r="1449">
          <cell r="F1449" t="str">
            <v>LU1235104707</v>
          </cell>
          <cell r="G1449" t="str">
            <v>42010</v>
          </cell>
          <cell r="H1449" t="str">
            <v>130084</v>
          </cell>
          <cell r="J1449" t="str">
            <v>Share</v>
          </cell>
          <cell r="K1449" t="str">
            <v>QGURUE</v>
          </cell>
          <cell r="L1449" t="str">
            <v>THEAM QUANT- EQUITY EUROPE GURU</v>
          </cell>
          <cell r="M1449" t="str">
            <v>Privilege share</v>
          </cell>
          <cell r="N1449" t="str">
            <v>C</v>
          </cell>
          <cell r="O1449">
            <v>9.5178834331999997E-3</v>
          </cell>
          <cell r="P1449" t="str">
            <v>N</v>
          </cell>
          <cell r="Q1449" t="str">
            <v>146024</v>
          </cell>
          <cell r="R1449" t="str">
            <v>196927</v>
          </cell>
          <cell r="T1449" t="str">
            <v>STOXX EUROPE 600 (NR)</v>
          </cell>
          <cell r="U1449" t="str">
            <v>Stoxx Europe 600 (EUR) NR</v>
          </cell>
          <cell r="V1449" t="str">
            <v>Official Benchmark</v>
          </cell>
          <cell r="W1449" t="str">
            <v>EUR</v>
          </cell>
          <cell r="X1449" t="str">
            <v>EUR</v>
          </cell>
          <cell r="Y1449">
            <v>44985</v>
          </cell>
          <cell r="Z1449">
            <v>40457</v>
          </cell>
          <cell r="AA1449" t="str">
            <v>February 2023</v>
          </cell>
          <cell r="AB1449">
            <v>121.56</v>
          </cell>
          <cell r="AD1449">
            <v>12269124.699999999</v>
          </cell>
          <cell r="AE1449">
            <v>133441360.29000001</v>
          </cell>
          <cell r="AF1449" t="str">
            <v>133441360.29</v>
          </cell>
        </row>
        <row r="1450">
          <cell r="F1450" t="str">
            <v>LU1235104889</v>
          </cell>
          <cell r="G1450" t="str">
            <v>43536</v>
          </cell>
          <cell r="H1450" t="str">
            <v>130084</v>
          </cell>
          <cell r="J1450" t="str">
            <v>Share</v>
          </cell>
          <cell r="K1450" t="str">
            <v>QGURUE</v>
          </cell>
          <cell r="L1450" t="str">
            <v>THEAM QUANT- EQUITY EUROPE GURU</v>
          </cell>
          <cell r="M1450" t="str">
            <v>Type P</v>
          </cell>
          <cell r="N1450" t="str">
            <v>D</v>
          </cell>
          <cell r="O1450">
            <v>9.6106613331000002E-3</v>
          </cell>
          <cell r="P1450" t="str">
            <v>N</v>
          </cell>
          <cell r="Q1450" t="str">
            <v>146024</v>
          </cell>
          <cell r="R1450" t="str">
            <v>196927</v>
          </cell>
          <cell r="T1450" t="str">
            <v>STOXX EUROPE 600 (NR)</v>
          </cell>
          <cell r="U1450" t="str">
            <v>Stoxx Europe 600 (EUR) NR</v>
          </cell>
          <cell r="V1450" t="str">
            <v>Official Benchmark</v>
          </cell>
          <cell r="W1450" t="str">
            <v>EUR</v>
          </cell>
          <cell r="X1450" t="str">
            <v>EUR</v>
          </cell>
          <cell r="Y1450">
            <v>44985</v>
          </cell>
          <cell r="Z1450">
            <v>43776</v>
          </cell>
          <cell r="AA1450" t="str">
            <v>February 2023</v>
          </cell>
          <cell r="AB1450">
            <v>110.48</v>
          </cell>
          <cell r="AD1450">
            <v>733108.36</v>
          </cell>
          <cell r="AE1450">
            <v>133441360.29000001</v>
          </cell>
          <cell r="AF1450" t="str">
            <v>133441360.29</v>
          </cell>
        </row>
        <row r="1451">
          <cell r="F1451" t="str">
            <v>LU1235105696</v>
          </cell>
          <cell r="G1451" t="str">
            <v>28622</v>
          </cell>
          <cell r="H1451" t="str">
            <v>130084</v>
          </cell>
          <cell r="J1451" t="str">
            <v>Share</v>
          </cell>
          <cell r="K1451" t="str">
            <v>QGURUE</v>
          </cell>
          <cell r="L1451" t="str">
            <v>THEAM QUANT- EQUITY EUROPE GURU</v>
          </cell>
          <cell r="N1451" t="str">
            <v>C</v>
          </cell>
          <cell r="O1451">
            <v>7.5105983927000004E-3</v>
          </cell>
          <cell r="P1451" t="str">
            <v>N</v>
          </cell>
          <cell r="Q1451" t="str">
            <v>146024</v>
          </cell>
          <cell r="R1451" t="str">
            <v>196927</v>
          </cell>
          <cell r="T1451" t="str">
            <v>STOXX EUROPE 600 (NR)</v>
          </cell>
          <cell r="U1451" t="str">
            <v>Stoxx Europe 600 (EUR) NR</v>
          </cell>
          <cell r="V1451" t="str">
            <v>Official Benchmark</v>
          </cell>
          <cell r="W1451" t="str">
            <v>EUR</v>
          </cell>
          <cell r="X1451" t="str">
            <v>EUR</v>
          </cell>
          <cell r="Y1451">
            <v>44985</v>
          </cell>
          <cell r="Z1451">
            <v>42412</v>
          </cell>
          <cell r="AA1451" t="str">
            <v>February 2023</v>
          </cell>
          <cell r="AB1451">
            <v>153.28</v>
          </cell>
          <cell r="AD1451">
            <v>229924.38</v>
          </cell>
          <cell r="AE1451">
            <v>133441360.29000001</v>
          </cell>
          <cell r="AF1451" t="str">
            <v>133441360.29</v>
          </cell>
        </row>
        <row r="1452">
          <cell r="F1452" t="str">
            <v>LU1235105779</v>
          </cell>
          <cell r="G1452" t="str">
            <v>28088</v>
          </cell>
          <cell r="H1452" t="str">
            <v>130084</v>
          </cell>
          <cell r="J1452" t="str">
            <v>Share</v>
          </cell>
          <cell r="K1452" t="str">
            <v>QGURUE</v>
          </cell>
          <cell r="L1452" t="str">
            <v>THEAM QUANT- EQUITY EUROPE GURU</v>
          </cell>
          <cell r="M1452" t="str">
            <v>Institutions share</v>
          </cell>
          <cell r="N1452" t="str">
            <v>C</v>
          </cell>
          <cell r="O1452">
            <v>7.6561255069E-3</v>
          </cell>
          <cell r="P1452" t="str">
            <v>N</v>
          </cell>
          <cell r="Q1452" t="str">
            <v>146024</v>
          </cell>
          <cell r="R1452" t="str">
            <v>196927</v>
          </cell>
          <cell r="T1452" t="str">
            <v>STOXX EUROPE 600 (NR)</v>
          </cell>
          <cell r="U1452" t="str">
            <v>Stoxx Europe 600 (EUR) NR</v>
          </cell>
          <cell r="V1452" t="str">
            <v>Official Benchmark</v>
          </cell>
          <cell r="W1452" t="str">
            <v>EUR</v>
          </cell>
          <cell r="X1452" t="str">
            <v>EUR</v>
          </cell>
          <cell r="Y1452">
            <v>44985</v>
          </cell>
          <cell r="Z1452">
            <v>39940</v>
          </cell>
          <cell r="AA1452" t="str">
            <v>February 2023</v>
          </cell>
          <cell r="AB1452">
            <v>353.2</v>
          </cell>
          <cell r="AD1452">
            <v>6283389.6500000004</v>
          </cell>
          <cell r="AE1452">
            <v>133441360.29000001</v>
          </cell>
          <cell r="AF1452" t="str">
            <v>133441360.29</v>
          </cell>
        </row>
        <row r="1453">
          <cell r="F1453" t="str">
            <v>LU1235105852</v>
          </cell>
          <cell r="G1453" t="str">
            <v>28774</v>
          </cell>
          <cell r="H1453" t="str">
            <v>130084</v>
          </cell>
          <cell r="J1453" t="str">
            <v>Share</v>
          </cell>
          <cell r="K1453" t="str">
            <v>QGURUE</v>
          </cell>
          <cell r="L1453" t="str">
            <v>THEAM QUANT- EQUITY EUROPE GURU</v>
          </cell>
          <cell r="M1453" t="str">
            <v>Institutional</v>
          </cell>
          <cell r="N1453" t="str">
            <v>D</v>
          </cell>
          <cell r="O1453">
            <v>7.6561255069E-3</v>
          </cell>
          <cell r="P1453" t="str">
            <v>N</v>
          </cell>
          <cell r="Q1453" t="str">
            <v>146024</v>
          </cell>
          <cell r="R1453" t="str">
            <v>196927</v>
          </cell>
          <cell r="T1453" t="str">
            <v>STOXX EUROPE 600 (NR)</v>
          </cell>
          <cell r="U1453" t="str">
            <v>Stoxx Europe 600 (EUR) NR</v>
          </cell>
          <cell r="V1453" t="str">
            <v>Official Benchmark</v>
          </cell>
          <cell r="W1453" t="str">
            <v>EUR</v>
          </cell>
          <cell r="X1453" t="str">
            <v>EUR</v>
          </cell>
          <cell r="Y1453">
            <v>44985</v>
          </cell>
          <cell r="Z1453">
            <v>42481</v>
          </cell>
          <cell r="AA1453" t="str">
            <v>February 2023</v>
          </cell>
          <cell r="AB1453">
            <v>119.21</v>
          </cell>
          <cell r="AD1453">
            <v>139688.01999999999</v>
          </cell>
          <cell r="AE1453">
            <v>133441360.29000001</v>
          </cell>
          <cell r="AF1453" t="str">
            <v>133441360.29</v>
          </cell>
        </row>
        <row r="1454">
          <cell r="F1454" t="str">
            <v>LU1235106405</v>
          </cell>
          <cell r="G1454" t="str">
            <v>28822</v>
          </cell>
          <cell r="H1454" t="str">
            <v>156847</v>
          </cell>
          <cell r="J1454" t="str">
            <v>Share</v>
          </cell>
          <cell r="K1454" t="str">
            <v>QGURUE</v>
          </cell>
          <cell r="L1454" t="str">
            <v>THEAM QUANT- EQUITY EUROPE GURU</v>
          </cell>
          <cell r="N1454" t="str">
            <v>C</v>
          </cell>
          <cell r="O1454">
            <v>7.6291116693E-3</v>
          </cell>
          <cell r="P1454" t="str">
            <v>N</v>
          </cell>
          <cell r="Q1454" t="str">
            <v>157611</v>
          </cell>
          <cell r="R1454" t="str">
            <v>196927</v>
          </cell>
          <cell r="T1454" t="str">
            <v>Stoxx Europe 600 (EUR) NR</v>
          </cell>
          <cell r="U1454" t="str">
            <v>Stoxx Europe 600 (EUR) NR</v>
          </cell>
          <cell r="V1454" t="str">
            <v>Official Benchmark</v>
          </cell>
          <cell r="W1454" t="str">
            <v>SEK</v>
          </cell>
          <cell r="X1454" t="str">
            <v>EUR</v>
          </cell>
          <cell r="Y1454">
            <v>44985</v>
          </cell>
          <cell r="Z1454">
            <v>42522</v>
          </cell>
          <cell r="AA1454" t="str">
            <v>February 2023</v>
          </cell>
          <cell r="AB1454">
            <v>162.96</v>
          </cell>
          <cell r="AD1454">
            <v>1513895.03</v>
          </cell>
          <cell r="AE1454">
            <v>133441360.29000001</v>
          </cell>
          <cell r="AF1454" t="str">
            <v>133441360.29</v>
          </cell>
        </row>
        <row r="1455">
          <cell r="F1455" t="str">
            <v>LU1268550016</v>
          </cell>
          <cell r="G1455" t="str">
            <v>27923</v>
          </cell>
          <cell r="H1455" t="str">
            <v>152897</v>
          </cell>
          <cell r="J1455" t="str">
            <v>Share</v>
          </cell>
          <cell r="K1455" t="str">
            <v>FIBAIG</v>
          </cell>
          <cell r="L1455" t="str">
            <v>BNP PARIBAS FLEXI I BOND EMERGING INVESTMENT GRADE</v>
          </cell>
          <cell r="M1455" t="str">
            <v>I share</v>
          </cell>
          <cell r="N1455" t="str">
            <v>C</v>
          </cell>
          <cell r="O1455">
            <v>4.4549473696999997E-3</v>
          </cell>
          <cell r="P1455" t="str">
            <v>N</v>
          </cell>
          <cell r="T1455" t="str">
            <v>No BM</v>
          </cell>
          <cell r="U1455" t="str">
            <v>No BM</v>
          </cell>
          <cell r="W1455" t="str">
            <v>EUR</v>
          </cell>
          <cell r="X1455" t="str">
            <v>EUR</v>
          </cell>
          <cell r="Y1455">
            <v>44985</v>
          </cell>
          <cell r="Z1455">
            <v>42324</v>
          </cell>
          <cell r="AA1455" t="str">
            <v>February 2023</v>
          </cell>
          <cell r="AB1455">
            <v>95.12</v>
          </cell>
          <cell r="AD1455">
            <v>87363128.849999994</v>
          </cell>
          <cell r="AE1455">
            <v>260161358.22</v>
          </cell>
          <cell r="AF1455" t="str">
            <v>260161358.22</v>
          </cell>
        </row>
        <row r="1456">
          <cell r="F1456" t="str">
            <v>LU1268550107</v>
          </cell>
          <cell r="G1456" t="str">
            <v>27938</v>
          </cell>
          <cell r="H1456" t="str">
            <v>152897</v>
          </cell>
          <cell r="J1456" t="str">
            <v>Share</v>
          </cell>
          <cell r="K1456" t="str">
            <v>FIBAIG</v>
          </cell>
          <cell r="L1456" t="str">
            <v>BNP PARIBAS FLEXI I BOND EMERGING INVESTMENT GRADE</v>
          </cell>
          <cell r="M1456" t="str">
            <v>IP</v>
          </cell>
          <cell r="N1456" t="str">
            <v>C</v>
          </cell>
          <cell r="O1456">
            <v>3.2981974393000001E-3</v>
          </cell>
          <cell r="P1456" t="str">
            <v>N</v>
          </cell>
          <cell r="T1456" t="str">
            <v>No BM</v>
          </cell>
          <cell r="U1456" t="str">
            <v>No BM</v>
          </cell>
          <cell r="W1456" t="str">
            <v>EUR</v>
          </cell>
          <cell r="X1456" t="str">
            <v>EUR</v>
          </cell>
          <cell r="Y1456">
            <v>44985</v>
          </cell>
          <cell r="Z1456">
            <v>42324</v>
          </cell>
          <cell r="AA1456" t="str">
            <v>February 2023</v>
          </cell>
          <cell r="AB1456">
            <v>95.95</v>
          </cell>
          <cell r="AD1456">
            <v>152605923.59999999</v>
          </cell>
          <cell r="AE1456">
            <v>260161358.22</v>
          </cell>
          <cell r="AF1456" t="str">
            <v>260161358.22</v>
          </cell>
        </row>
        <row r="1457">
          <cell r="F1457" t="str">
            <v>LU1268550289</v>
          </cell>
          <cell r="G1457" t="str">
            <v>27927</v>
          </cell>
          <cell r="H1457" t="str">
            <v>152897</v>
          </cell>
          <cell r="J1457" t="str">
            <v>Share</v>
          </cell>
          <cell r="K1457" t="str">
            <v>FIBAIG</v>
          </cell>
          <cell r="L1457" t="str">
            <v>BNP PARIBAS FLEXI I BOND EMERGING INVESTMENT GRADE</v>
          </cell>
          <cell r="M1457" t="str">
            <v>Institutional</v>
          </cell>
          <cell r="N1457" t="str">
            <v>D</v>
          </cell>
          <cell r="O1457">
            <v>4.4980622119999997E-3</v>
          </cell>
          <cell r="P1457" t="str">
            <v>N</v>
          </cell>
          <cell r="T1457" t="str">
            <v>No BM</v>
          </cell>
          <cell r="U1457" t="str">
            <v>No BM</v>
          </cell>
          <cell r="W1457" t="str">
            <v>EUR</v>
          </cell>
          <cell r="X1457" t="str">
            <v>EUR</v>
          </cell>
          <cell r="Y1457">
            <v>44985</v>
          </cell>
          <cell r="Z1457">
            <v>43028</v>
          </cell>
          <cell r="AA1457" t="str">
            <v>February 2023</v>
          </cell>
          <cell r="AB1457">
            <v>79.88</v>
          </cell>
          <cell r="AD1457">
            <v>20192305.77</v>
          </cell>
          <cell r="AE1457">
            <v>260161358.22</v>
          </cell>
          <cell r="AF1457" t="str">
            <v>260161358.22</v>
          </cell>
        </row>
        <row r="1458">
          <cell r="F1458" t="str">
            <v>LU1268551170</v>
          </cell>
          <cell r="G1458" t="str">
            <v>27992</v>
          </cell>
          <cell r="H1458" t="str">
            <v>153617</v>
          </cell>
          <cell r="J1458" t="str">
            <v>Share</v>
          </cell>
          <cell r="K1458" t="str">
            <v>DUB</v>
          </cell>
          <cell r="L1458" t="str">
            <v>BNP PARIBAS FLEXI I US MORTGAGE</v>
          </cell>
          <cell r="M1458" t="str">
            <v>Privilege H GBP</v>
          </cell>
          <cell r="N1458" t="str">
            <v>C</v>
          </cell>
          <cell r="O1458">
            <v>6.9178653710000003E-3</v>
          </cell>
          <cell r="P1458" t="str">
            <v>Y</v>
          </cell>
          <cell r="Q1458" t="str">
            <v>156395</v>
          </cell>
          <cell r="R1458" t="str">
            <v>196564</v>
          </cell>
          <cell r="T1458" t="str">
            <v>BM BNP PARIBAS FLEXI I US MORTGAGE (H GBP)</v>
          </cell>
          <cell r="U1458" t="str">
            <v>Bloomberg Barclays US MBS (Hedged in GBP) RI</v>
          </cell>
          <cell r="V1458" t="str">
            <v>Official Benchmark</v>
          </cell>
          <cell r="W1458" t="str">
            <v>GBP</v>
          </cell>
          <cell r="X1458" t="str">
            <v>USD</v>
          </cell>
          <cell r="Y1458">
            <v>44985</v>
          </cell>
          <cell r="Z1458">
            <v>42572</v>
          </cell>
          <cell r="AA1458" t="str">
            <v>February 2023</v>
          </cell>
          <cell r="AB1458">
            <v>86.63</v>
          </cell>
          <cell r="AD1458">
            <v>1285665.8500000001</v>
          </cell>
          <cell r="AE1458">
            <v>244892035.55000001</v>
          </cell>
          <cell r="AF1458" t="str">
            <v>230921297.076851</v>
          </cell>
        </row>
        <row r="1459">
          <cell r="F1459" t="str">
            <v>LU1268551253</v>
          </cell>
          <cell r="G1459" t="str">
            <v>27988</v>
          </cell>
          <cell r="H1459" t="str">
            <v>143288</v>
          </cell>
          <cell r="J1459" t="str">
            <v>Share</v>
          </cell>
          <cell r="K1459" t="str">
            <v>DUB</v>
          </cell>
          <cell r="L1459" t="str">
            <v>BNP PARIBAS FLEXI I US MORTGAGE</v>
          </cell>
          <cell r="M1459" t="str">
            <v>IH EUR</v>
          </cell>
          <cell r="N1459" t="str">
            <v>C</v>
          </cell>
          <cell r="O1459">
            <v>5.2544025980000002E-3</v>
          </cell>
          <cell r="P1459" t="str">
            <v>Y</v>
          </cell>
          <cell r="Q1459" t="str">
            <v>147575</v>
          </cell>
          <cell r="R1459" t="str">
            <v>196564</v>
          </cell>
          <cell r="T1459" t="str">
            <v>BM Parselect US Mortage Fund PLC (H-EUR)</v>
          </cell>
          <cell r="U1459" t="str">
            <v>Bloomberg Barclays US MBS (Hedged in EUR) RI</v>
          </cell>
          <cell r="V1459" t="str">
            <v>Official Benchmark</v>
          </cell>
          <cell r="W1459" t="str">
            <v>EUR</v>
          </cell>
          <cell r="X1459" t="str">
            <v>USD</v>
          </cell>
          <cell r="Y1459">
            <v>44985</v>
          </cell>
          <cell r="Z1459">
            <v>42279</v>
          </cell>
          <cell r="AA1459" t="str">
            <v>February 2023</v>
          </cell>
          <cell r="AB1459">
            <v>84.56</v>
          </cell>
          <cell r="AD1459">
            <v>138402808.84999999</v>
          </cell>
          <cell r="AE1459">
            <v>244892035.55000001</v>
          </cell>
          <cell r="AF1459" t="str">
            <v>230921297.076851</v>
          </cell>
        </row>
        <row r="1460">
          <cell r="F1460" t="str">
            <v>LU1268551337</v>
          </cell>
          <cell r="G1460" t="str">
            <v>27987</v>
          </cell>
          <cell r="H1460" t="str">
            <v>153617</v>
          </cell>
          <cell r="J1460" t="str">
            <v>Share</v>
          </cell>
          <cell r="K1460" t="str">
            <v>DUB</v>
          </cell>
          <cell r="L1460" t="str">
            <v>BNP PARIBAS FLEXI I US MORTGAGE</v>
          </cell>
          <cell r="M1460" t="str">
            <v>IH GBP</v>
          </cell>
          <cell r="N1460" t="str">
            <v>C</v>
          </cell>
          <cell r="O1460">
            <v>4.9573183540999998E-3</v>
          </cell>
          <cell r="P1460" t="str">
            <v>Y</v>
          </cell>
          <cell r="Q1460" t="str">
            <v>156395</v>
          </cell>
          <cell r="R1460" t="str">
            <v>196564</v>
          </cell>
          <cell r="T1460" t="str">
            <v>BM BNP PARIBAS FLEXI I US MORTGAGE (H GBP)</v>
          </cell>
          <cell r="U1460" t="str">
            <v>Bloomberg Barclays US MBS (Hedged in GBP) RI</v>
          </cell>
          <cell r="V1460" t="str">
            <v>Official Benchmark</v>
          </cell>
          <cell r="W1460" t="str">
            <v>GBP</v>
          </cell>
          <cell r="X1460" t="str">
            <v>USD</v>
          </cell>
          <cell r="Y1460">
            <v>44985</v>
          </cell>
          <cell r="Z1460">
            <v>42355</v>
          </cell>
          <cell r="AA1460" t="str">
            <v>February 2023</v>
          </cell>
          <cell r="AB1460">
            <v>90.83</v>
          </cell>
          <cell r="AD1460">
            <v>18165.259999999998</v>
          </cell>
          <cell r="AE1460">
            <v>244892035.55000001</v>
          </cell>
          <cell r="AF1460" t="str">
            <v>230921297.076851</v>
          </cell>
        </row>
        <row r="1461">
          <cell r="F1461" t="str">
            <v>LU1270633115</v>
          </cell>
          <cell r="G1461" t="str">
            <v>26615</v>
          </cell>
          <cell r="H1461" t="str">
            <v>155853</v>
          </cell>
          <cell r="J1461" t="str">
            <v>Share</v>
          </cell>
          <cell r="K1461" t="str">
            <v>PVEMAI</v>
          </cell>
          <cell r="L1461" t="str">
            <v>BNP Paribas Funds Emerging Multi-Asset Income</v>
          </cell>
          <cell r="M1461" t="str">
            <v>Classic Share</v>
          </cell>
          <cell r="N1461" t="str">
            <v>C</v>
          </cell>
          <cell r="O1461">
            <v>1.6839873530999999E-2</v>
          </cell>
          <cell r="P1461" t="str">
            <v>N</v>
          </cell>
          <cell r="R1461" t="str">
            <v>201845</v>
          </cell>
          <cell r="T1461" t="str">
            <v>No BM</v>
          </cell>
          <cell r="U1461" t="str">
            <v>No BM</v>
          </cell>
          <cell r="W1461" t="str">
            <v>USD</v>
          </cell>
          <cell r="X1461" t="str">
            <v>USD</v>
          </cell>
          <cell r="Y1461">
            <v>44985</v>
          </cell>
          <cell r="Z1461">
            <v>42485</v>
          </cell>
          <cell r="AA1461" t="str">
            <v>February 2023</v>
          </cell>
          <cell r="AB1461">
            <v>87.59</v>
          </cell>
          <cell r="AD1461">
            <v>5136685.49</v>
          </cell>
          <cell r="AE1461">
            <v>15808067.630000001</v>
          </cell>
          <cell r="AF1461" t="str">
            <v>14906240.1037247</v>
          </cell>
        </row>
        <row r="1462">
          <cell r="F1462" t="str">
            <v>LU1270633388</v>
          </cell>
          <cell r="G1462" t="str">
            <v>28175</v>
          </cell>
          <cell r="H1462" t="str">
            <v>155853</v>
          </cell>
          <cell r="J1462" t="str">
            <v>Share</v>
          </cell>
          <cell r="K1462" t="str">
            <v>PVEMAI</v>
          </cell>
          <cell r="L1462" t="str">
            <v>BNP Paribas Funds Emerging Multi-Asset Income</v>
          </cell>
          <cell r="M1462" t="str">
            <v>Classic share Distri</v>
          </cell>
          <cell r="N1462" t="str">
            <v>D</v>
          </cell>
          <cell r="O1462">
            <v>1.6839873530999999E-2</v>
          </cell>
          <cell r="P1462" t="str">
            <v>N</v>
          </cell>
          <cell r="R1462" t="str">
            <v>201845</v>
          </cell>
          <cell r="T1462" t="str">
            <v>No BM</v>
          </cell>
          <cell r="U1462" t="str">
            <v>No BM</v>
          </cell>
          <cell r="W1462" t="str">
            <v>USD</v>
          </cell>
          <cell r="X1462" t="str">
            <v>USD</v>
          </cell>
          <cell r="Y1462">
            <v>44985</v>
          </cell>
          <cell r="Z1462">
            <v>42485</v>
          </cell>
          <cell r="AA1462" t="str">
            <v>February 2023</v>
          </cell>
          <cell r="AB1462">
            <v>57.94</v>
          </cell>
          <cell r="AD1462">
            <v>35257.26</v>
          </cell>
          <cell r="AE1462">
            <v>15808067.630000001</v>
          </cell>
          <cell r="AF1462" t="str">
            <v>14906240.1037247</v>
          </cell>
        </row>
        <row r="1463">
          <cell r="F1463" t="str">
            <v>LU1270633545</v>
          </cell>
          <cell r="G1463" t="str">
            <v>28176</v>
          </cell>
          <cell r="H1463" t="str">
            <v>155853</v>
          </cell>
          <cell r="J1463" t="str">
            <v>Share</v>
          </cell>
          <cell r="K1463" t="str">
            <v>PVEMAI</v>
          </cell>
          <cell r="L1463" t="str">
            <v>BNP Paribas Funds Emerging Multi-Asset Income</v>
          </cell>
          <cell r="M1463" t="str">
            <v>Classic MD</v>
          </cell>
          <cell r="N1463" t="str">
            <v>D</v>
          </cell>
          <cell r="O1463">
            <v>1.6976580389699999E-2</v>
          </cell>
          <cell r="P1463" t="str">
            <v>N</v>
          </cell>
          <cell r="R1463" t="str">
            <v>201845</v>
          </cell>
          <cell r="T1463" t="str">
            <v>No BM</v>
          </cell>
          <cell r="U1463" t="str">
            <v>No BM</v>
          </cell>
          <cell r="W1463" t="str">
            <v>USD</v>
          </cell>
          <cell r="X1463" t="str">
            <v>USD</v>
          </cell>
          <cell r="Y1463">
            <v>44985</v>
          </cell>
          <cell r="Z1463">
            <v>42485</v>
          </cell>
          <cell r="AA1463" t="str">
            <v>February 2023</v>
          </cell>
          <cell r="AB1463">
            <v>52.1</v>
          </cell>
          <cell r="AD1463">
            <v>2421610.34</v>
          </cell>
          <cell r="AE1463">
            <v>15808067.630000001</v>
          </cell>
          <cell r="AF1463" t="str">
            <v>14906240.1037247</v>
          </cell>
        </row>
        <row r="1464">
          <cell r="F1464" t="str">
            <v>LU1270634519</v>
          </cell>
          <cell r="G1464" t="str">
            <v>28180</v>
          </cell>
          <cell r="H1464" t="str">
            <v>156551</v>
          </cell>
          <cell r="J1464" t="str">
            <v>Share</v>
          </cell>
          <cell r="K1464" t="str">
            <v>PVEMAI</v>
          </cell>
          <cell r="L1464" t="str">
            <v>BNP Paribas Funds Emerging Multi-Asset Income</v>
          </cell>
          <cell r="M1464" t="str">
            <v>Classic HKD MD</v>
          </cell>
          <cell r="N1464" t="str">
            <v>D</v>
          </cell>
          <cell r="O1464">
            <v>1.6839873530999999E-2</v>
          </cell>
          <cell r="P1464" t="str">
            <v>N</v>
          </cell>
          <cell r="R1464" t="str">
            <v>201845</v>
          </cell>
          <cell r="T1464" t="str">
            <v>No BM</v>
          </cell>
          <cell r="U1464" t="str">
            <v>No BM</v>
          </cell>
          <cell r="W1464" t="str">
            <v>HKD</v>
          </cell>
          <cell r="X1464" t="str">
            <v>USD</v>
          </cell>
          <cell r="Y1464">
            <v>44985</v>
          </cell>
          <cell r="Z1464">
            <v>42485</v>
          </cell>
          <cell r="AA1464" t="str">
            <v>February 2023</v>
          </cell>
          <cell r="AB1464">
            <v>52.81</v>
          </cell>
          <cell r="AD1464">
            <v>1192458.72</v>
          </cell>
          <cell r="AE1464">
            <v>15808067.630000001</v>
          </cell>
          <cell r="AF1464" t="str">
            <v>14906240.1037247</v>
          </cell>
        </row>
        <row r="1465">
          <cell r="F1465" t="str">
            <v>LU1270634949</v>
          </cell>
          <cell r="G1465" t="str">
            <v>28182</v>
          </cell>
          <cell r="H1465" t="str">
            <v>156526</v>
          </cell>
          <cell r="J1465" t="str">
            <v>Share</v>
          </cell>
          <cell r="K1465" t="str">
            <v>PVEMAI</v>
          </cell>
          <cell r="L1465" t="str">
            <v>BNP Paribas Funds Emerging Multi-Asset Income</v>
          </cell>
          <cell r="M1465" t="str">
            <v>Classic RH AUD MD</v>
          </cell>
          <cell r="N1465" t="str">
            <v>D</v>
          </cell>
          <cell r="O1465">
            <v>1.6839873530999999E-2</v>
          </cell>
          <cell r="P1465" t="str">
            <v>Y</v>
          </cell>
          <cell r="R1465" t="str">
            <v>201845</v>
          </cell>
          <cell r="T1465" t="str">
            <v>No BM</v>
          </cell>
          <cell r="U1465" t="str">
            <v>No BM</v>
          </cell>
          <cell r="W1465" t="str">
            <v>AUD</v>
          </cell>
          <cell r="X1465" t="str">
            <v>USD</v>
          </cell>
          <cell r="Y1465">
            <v>44985</v>
          </cell>
          <cell r="Z1465">
            <v>42485</v>
          </cell>
          <cell r="AA1465" t="str">
            <v>February 2023</v>
          </cell>
          <cell r="AB1465">
            <v>50.38</v>
          </cell>
          <cell r="AD1465">
            <v>642344.14</v>
          </cell>
          <cell r="AE1465">
            <v>15808067.630000001</v>
          </cell>
          <cell r="AF1465" t="str">
            <v>14906240.1037247</v>
          </cell>
        </row>
        <row r="1466">
          <cell r="F1466" t="str">
            <v>LU1270635169</v>
          </cell>
          <cell r="G1466" t="str">
            <v>28183</v>
          </cell>
          <cell r="H1466" t="str">
            <v>156528</v>
          </cell>
          <cell r="J1466" t="str">
            <v>Share</v>
          </cell>
          <cell r="K1466" t="str">
            <v>PVEMAI</v>
          </cell>
          <cell r="L1466" t="str">
            <v>BNP Paribas Funds Emerging Multi-Asset Income</v>
          </cell>
          <cell r="M1466" t="str">
            <v>Classic RH CNH MD</v>
          </cell>
          <cell r="N1466" t="str">
            <v>D</v>
          </cell>
          <cell r="O1466">
            <v>1.6839873530999999E-2</v>
          </cell>
          <cell r="P1466" t="str">
            <v>Y</v>
          </cell>
          <cell r="R1466" t="str">
            <v>201845</v>
          </cell>
          <cell r="T1466" t="str">
            <v>No BM</v>
          </cell>
          <cell r="U1466" t="str">
            <v>No BM</v>
          </cell>
          <cell r="W1466" t="str">
            <v>CNH</v>
          </cell>
          <cell r="X1466" t="str">
            <v>USD</v>
          </cell>
          <cell r="Y1466">
            <v>44985</v>
          </cell>
          <cell r="Z1466">
            <v>42485</v>
          </cell>
          <cell r="AA1466" t="str">
            <v>February 2023</v>
          </cell>
          <cell r="AB1466">
            <v>50</v>
          </cell>
          <cell r="AD1466">
            <v>22829014.890000001</v>
          </cell>
          <cell r="AE1466">
            <v>15808067.630000001</v>
          </cell>
          <cell r="AF1466" t="str">
            <v>14906240.1037247</v>
          </cell>
        </row>
        <row r="1467">
          <cell r="F1467" t="str">
            <v>LU1270635672</v>
          </cell>
          <cell r="G1467" t="str">
            <v>28185</v>
          </cell>
          <cell r="H1467" t="str">
            <v>156527</v>
          </cell>
          <cell r="J1467" t="str">
            <v>Share</v>
          </cell>
          <cell r="K1467" t="str">
            <v>PVEMAI</v>
          </cell>
          <cell r="L1467" t="str">
            <v>BNP Paribas Funds Emerging Multi-Asset Income</v>
          </cell>
          <cell r="M1467" t="str">
            <v>Classic RH SGD MD</v>
          </cell>
          <cell r="N1467" t="str">
            <v>D</v>
          </cell>
          <cell r="O1467">
            <v>1.6839873530999999E-2</v>
          </cell>
          <cell r="P1467" t="str">
            <v>Y</v>
          </cell>
          <cell r="R1467" t="str">
            <v>201845</v>
          </cell>
          <cell r="T1467" t="str">
            <v>No BM</v>
          </cell>
          <cell r="U1467" t="str">
            <v>No BM</v>
          </cell>
          <cell r="W1467" t="str">
            <v>SGD</v>
          </cell>
          <cell r="X1467" t="str">
            <v>USD</v>
          </cell>
          <cell r="Y1467">
            <v>44985</v>
          </cell>
          <cell r="Z1467">
            <v>42485</v>
          </cell>
          <cell r="AA1467" t="str">
            <v>February 2023</v>
          </cell>
          <cell r="AB1467">
            <v>52.52</v>
          </cell>
          <cell r="AD1467">
            <v>1055080.82</v>
          </cell>
          <cell r="AE1467">
            <v>15808067.630000001</v>
          </cell>
          <cell r="AF1467" t="str">
            <v>14906240.1037247</v>
          </cell>
        </row>
        <row r="1468">
          <cell r="F1468" t="str">
            <v>LU1270636993</v>
          </cell>
          <cell r="G1468" t="str">
            <v>28129</v>
          </cell>
          <cell r="H1468" t="str">
            <v>154651</v>
          </cell>
          <cell r="J1468" t="str">
            <v>Share</v>
          </cell>
          <cell r="K1468" t="str">
            <v>PEWO</v>
          </cell>
          <cell r="L1468" t="str">
            <v>BNP Paribas Funds Sustainable Global Equity</v>
          </cell>
          <cell r="M1468" t="str">
            <v>Classic EUR</v>
          </cell>
          <cell r="N1468" t="str">
            <v>C</v>
          </cell>
          <cell r="O1468">
            <v>1.9895273272999999E-2</v>
          </cell>
          <cell r="P1468" t="str">
            <v>N</v>
          </cell>
          <cell r="Q1468" t="str">
            <v>158208</v>
          </cell>
          <cell r="R1468" t="str">
            <v>196023</v>
          </cell>
          <cell r="T1468" t="str">
            <v>BM Parvest Equity Best Selection World (EUR)</v>
          </cell>
          <cell r="U1468" t="str">
            <v>MSCI AC World (NR)</v>
          </cell>
          <cell r="V1468" t="str">
            <v>Official Benchmark</v>
          </cell>
          <cell r="W1468" t="str">
            <v>EUR</v>
          </cell>
          <cell r="X1468" t="str">
            <v>USD</v>
          </cell>
          <cell r="Y1468">
            <v>44985</v>
          </cell>
          <cell r="Z1468">
            <v>42398</v>
          </cell>
          <cell r="AA1468" t="str">
            <v>February 2023</v>
          </cell>
          <cell r="AB1468">
            <v>158.13999999999999</v>
          </cell>
          <cell r="AD1468">
            <v>58416520.509999998</v>
          </cell>
          <cell r="AE1468">
            <v>319555715.79000002</v>
          </cell>
          <cell r="AF1468" t="str">
            <v>301325521.725601</v>
          </cell>
        </row>
        <row r="1469">
          <cell r="F1469" t="str">
            <v>LU1270637298</v>
          </cell>
          <cell r="G1469" t="str">
            <v>28130</v>
          </cell>
          <cell r="H1469" t="str">
            <v>154651</v>
          </cell>
          <cell r="J1469" t="str">
            <v>Share</v>
          </cell>
          <cell r="K1469" t="str">
            <v>PEWO</v>
          </cell>
          <cell r="L1469" t="str">
            <v>BNP Paribas Funds Sustainable Global Equity</v>
          </cell>
          <cell r="M1469" t="str">
            <v>Classic EUR (Distri)</v>
          </cell>
          <cell r="N1469" t="str">
            <v>D</v>
          </cell>
          <cell r="O1469">
            <v>1.9895273272999999E-2</v>
          </cell>
          <cell r="P1469" t="str">
            <v>N</v>
          </cell>
          <cell r="Q1469" t="str">
            <v>158208</v>
          </cell>
          <cell r="R1469" t="str">
            <v>196023</v>
          </cell>
          <cell r="T1469" t="str">
            <v>BM Parvest Equity Best Selection World (EUR)</v>
          </cell>
          <cell r="U1469" t="str">
            <v>MSCI AC World (NR)</v>
          </cell>
          <cell r="V1469" t="str">
            <v>Official Benchmark</v>
          </cell>
          <cell r="W1469" t="str">
            <v>EUR</v>
          </cell>
          <cell r="X1469" t="str">
            <v>USD</v>
          </cell>
          <cell r="Y1469">
            <v>44985</v>
          </cell>
          <cell r="Z1469">
            <v>42398</v>
          </cell>
          <cell r="AA1469" t="str">
            <v>February 2023</v>
          </cell>
          <cell r="AB1469">
            <v>138.90407999999999</v>
          </cell>
          <cell r="AD1469">
            <v>17231921.059999999</v>
          </cell>
          <cell r="AE1469">
            <v>319555715.79000002</v>
          </cell>
          <cell r="AF1469" t="str">
            <v>301325521.725601</v>
          </cell>
        </row>
        <row r="1470">
          <cell r="F1470" t="str">
            <v>LU1270643692</v>
          </cell>
          <cell r="G1470" t="str">
            <v>28166</v>
          </cell>
          <cell r="H1470" t="str">
            <v>165779</v>
          </cell>
          <cell r="J1470" t="str">
            <v>Share</v>
          </cell>
          <cell r="K1470" t="str">
            <v>PSMFO</v>
          </cell>
          <cell r="L1470" t="str">
            <v>BNP Paribas Funds SMaRT Food</v>
          </cell>
          <cell r="M1470" t="str">
            <v>Class P GBP</v>
          </cell>
          <cell r="N1470" t="str">
            <v>C</v>
          </cell>
          <cell r="O1470">
            <v>1.12621881056E-2</v>
          </cell>
          <cell r="P1470" t="str">
            <v>N</v>
          </cell>
          <cell r="Q1470" t="str">
            <v>173547</v>
          </cell>
          <cell r="R1470" t="str">
            <v>195596</v>
          </cell>
          <cell r="T1470" t="str">
            <v>MSCI AC World NR</v>
          </cell>
          <cell r="U1470" t="str">
            <v>MSCI AC World (EUR) NR</v>
          </cell>
          <cell r="V1470" t="str">
            <v>Official Benchmark</v>
          </cell>
          <cell r="W1470" t="str">
            <v>GBP</v>
          </cell>
          <cell r="X1470" t="str">
            <v>EUR</v>
          </cell>
          <cell r="Y1470">
            <v>44985</v>
          </cell>
          <cell r="Z1470">
            <v>43028</v>
          </cell>
          <cell r="AA1470" t="str">
            <v>February 2023</v>
          </cell>
          <cell r="AB1470">
            <v>96.16</v>
          </cell>
          <cell r="AD1470">
            <v>1209731.42</v>
          </cell>
          <cell r="AE1470">
            <v>1706262751.01</v>
          </cell>
          <cell r="AF1470" t="str">
            <v>1706262751.01</v>
          </cell>
        </row>
        <row r="1471">
          <cell r="F1471" t="str">
            <v>LU1279470584</v>
          </cell>
          <cell r="G1471" t="str">
            <v>27948</v>
          </cell>
          <cell r="H1471" t="str">
            <v>142163</v>
          </cell>
          <cell r="J1471" t="str">
            <v>Share</v>
          </cell>
          <cell r="K1471" t="str">
            <v>F3GSCLF</v>
          </cell>
          <cell r="L1471" t="str">
            <v>BNP PARIBAS FLEXI III GLOBAL SENIOR CORPORATE LOANS</v>
          </cell>
          <cell r="N1471" t="str">
            <v>C</v>
          </cell>
          <cell r="O1471">
            <v>6.4411758123000002E-3</v>
          </cell>
          <cell r="P1471" t="str">
            <v>N</v>
          </cell>
          <cell r="R1471" t="str">
            <v>199316</v>
          </cell>
          <cell r="T1471" t="str">
            <v>No BM</v>
          </cell>
          <cell r="U1471" t="str">
            <v>No BM</v>
          </cell>
          <cell r="W1471" t="str">
            <v>EUR</v>
          </cell>
          <cell r="X1471" t="str">
            <v>EUR</v>
          </cell>
          <cell r="Y1471">
            <v>44957</v>
          </cell>
          <cell r="Z1471">
            <v>42429</v>
          </cell>
          <cell r="AA1471" t="str">
            <v>January 2023</v>
          </cell>
          <cell r="AB1471">
            <v>1132.5</v>
          </cell>
          <cell r="AD1471">
            <v>44391871.759999998</v>
          </cell>
          <cell r="AE1471">
            <v>313799202.50999999</v>
          </cell>
          <cell r="AF1471" t="str">
            <v>313799202.51</v>
          </cell>
        </row>
        <row r="1472">
          <cell r="F1472" t="str">
            <v>LU1279470741</v>
          </cell>
          <cell r="G1472" t="str">
            <v>27950</v>
          </cell>
          <cell r="H1472" t="str">
            <v>142163</v>
          </cell>
          <cell r="J1472" t="str">
            <v>Share</v>
          </cell>
          <cell r="K1472" t="str">
            <v>F3GSCLF</v>
          </cell>
          <cell r="L1472" t="str">
            <v>BNP PARIBAS FLEXI III GLOBAL SENIOR CORPORATE LOANS</v>
          </cell>
          <cell r="N1472" t="str">
            <v>D</v>
          </cell>
          <cell r="O1472">
            <v>6.4411758123000002E-3</v>
          </cell>
          <cell r="P1472" t="str">
            <v>N</v>
          </cell>
          <cell r="R1472" t="str">
            <v>199316</v>
          </cell>
          <cell r="T1472" t="str">
            <v>No BM</v>
          </cell>
          <cell r="U1472" t="str">
            <v>No BM</v>
          </cell>
          <cell r="W1472" t="str">
            <v>EUR</v>
          </cell>
          <cell r="X1472" t="str">
            <v>EUR</v>
          </cell>
          <cell r="Y1472">
            <v>44957</v>
          </cell>
          <cell r="Z1472">
            <v>42734</v>
          </cell>
          <cell r="AA1472" t="str">
            <v>January 2023</v>
          </cell>
          <cell r="AB1472">
            <v>885.8</v>
          </cell>
          <cell r="AD1472">
            <v>10095331.050000001</v>
          </cell>
          <cell r="AE1472">
            <v>313799202.50999999</v>
          </cell>
          <cell r="AF1472" t="str">
            <v>313799202.51</v>
          </cell>
        </row>
        <row r="1473">
          <cell r="F1473" t="str">
            <v>LU1291091228</v>
          </cell>
          <cell r="G1473" t="str">
            <v>28324</v>
          </cell>
          <cell r="H1473" t="str">
            <v>15373</v>
          </cell>
          <cell r="J1473" t="str">
            <v>Share</v>
          </cell>
          <cell r="K1473" t="str">
            <v>EEPNADE</v>
          </cell>
          <cell r="L1473" t="str">
            <v>BNP PARIBAS EASY FTSE EPRA/NAREIT DEVELOPED EUROPE</v>
          </cell>
          <cell r="M1473" t="str">
            <v>UCITS ETF</v>
          </cell>
          <cell r="N1473" t="str">
            <v>D</v>
          </cell>
          <cell r="O1473">
            <v>4.0196071811000001E-3</v>
          </cell>
          <cell r="P1473" t="str">
            <v>N</v>
          </cell>
          <cell r="Q1473" t="str">
            <v>184863</v>
          </cell>
          <cell r="R1473" t="str">
            <v>197010</v>
          </cell>
          <cell r="T1473" t="str">
            <v>FTSE EPRA/NAREIT DEVELOPED EUROPE (NR)</v>
          </cell>
          <cell r="U1473" t="str">
            <v>FTSE EPRA Nareit Developed Europe (EUR) RI</v>
          </cell>
          <cell r="V1473" t="str">
            <v>Official Benchmark</v>
          </cell>
          <cell r="W1473" t="str">
            <v>EUR</v>
          </cell>
          <cell r="X1473" t="str">
            <v>EUR</v>
          </cell>
          <cell r="Y1473">
            <v>44985</v>
          </cell>
          <cell r="Z1473">
            <v>38782</v>
          </cell>
          <cell r="AA1473" t="str">
            <v>February 2023</v>
          </cell>
          <cell r="AB1473">
            <v>7.3163999999999998</v>
          </cell>
          <cell r="AD1473">
            <v>63284294.520000003</v>
          </cell>
          <cell r="AE1473">
            <v>66918377.119999997</v>
          </cell>
          <cell r="AF1473" t="str">
            <v>66918377.12</v>
          </cell>
        </row>
        <row r="1474">
          <cell r="F1474" t="str">
            <v>LU1291091814</v>
          </cell>
          <cell r="G1474" t="str">
            <v>28079</v>
          </cell>
          <cell r="H1474" t="str">
            <v>128099</v>
          </cell>
          <cell r="J1474" t="str">
            <v>Share</v>
          </cell>
          <cell r="K1474" t="str">
            <v>EJEGDC</v>
          </cell>
          <cell r="L1474" t="str">
            <v>BNP PARIBAS EASY JPM ESG EMBI GLOBAL DIVERSIFIED COMPOSITE</v>
          </cell>
          <cell r="M1474" t="str">
            <v>Track Classic</v>
          </cell>
          <cell r="N1474" t="str">
            <v>C</v>
          </cell>
          <cell r="O1474">
            <v>8.5526687372999999E-3</v>
          </cell>
          <cell r="P1474" t="str">
            <v>N</v>
          </cell>
          <cell r="Q1474" t="str">
            <v>155294</v>
          </cell>
          <cell r="R1474" t="str">
            <v>196829</v>
          </cell>
          <cell r="T1474" t="str">
            <v>JPM ESG EMBI Global Diversified Composite (TR) Index</v>
          </cell>
          <cell r="U1474" t="str">
            <v>JPM ESG EMBI Global Diversified Composite (TR) index (Bloomberg: JESGEMGD index)</v>
          </cell>
          <cell r="V1474" t="str">
            <v>Official Benchmark</v>
          </cell>
          <cell r="W1474" t="str">
            <v>USD</v>
          </cell>
          <cell r="X1474" t="str">
            <v>USD</v>
          </cell>
          <cell r="Y1474">
            <v>44985</v>
          </cell>
          <cell r="Z1474">
            <v>40731</v>
          </cell>
          <cell r="AA1474" t="str">
            <v>February 2023</v>
          </cell>
          <cell r="AB1474">
            <v>124.37130000000001</v>
          </cell>
          <cell r="AD1474">
            <v>459405.96</v>
          </cell>
          <cell r="AE1474">
            <v>830766743.12</v>
          </cell>
          <cell r="AF1474" t="str">
            <v>783372695.068364</v>
          </cell>
        </row>
        <row r="1475">
          <cell r="F1475" t="str">
            <v>LU1291091905</v>
          </cell>
          <cell r="G1475" t="str">
            <v>28298</v>
          </cell>
          <cell r="H1475" t="str">
            <v>128099</v>
          </cell>
          <cell r="J1475" t="str">
            <v>Share</v>
          </cell>
          <cell r="K1475" t="str">
            <v>EJEGDC</v>
          </cell>
          <cell r="L1475" t="str">
            <v>BNP PARIBAS EASY JPM ESG EMBI GLOBAL DIVERSIFIED COMPOSITE</v>
          </cell>
          <cell r="M1475" t="str">
            <v>TRACK PRIVILEGE</v>
          </cell>
          <cell r="N1475" t="str">
            <v>C</v>
          </cell>
          <cell r="O1475">
            <v>2.5157566537E-3</v>
          </cell>
          <cell r="P1475" t="str">
            <v>N</v>
          </cell>
          <cell r="Q1475" t="str">
            <v>155294</v>
          </cell>
          <cell r="R1475" t="str">
            <v>196829</v>
          </cell>
          <cell r="T1475" t="str">
            <v>JPM ESG EMBI Global Diversified Composite (TR) Index</v>
          </cell>
          <cell r="U1475" t="str">
            <v>JPM ESG EMBI Global Diversified Composite (TR) index (Bloomberg: JESGEMGD index)</v>
          </cell>
          <cell r="V1475" t="str">
            <v>Official Benchmark</v>
          </cell>
          <cell r="W1475" t="str">
            <v>USD</v>
          </cell>
          <cell r="X1475" t="str">
            <v>USD</v>
          </cell>
          <cell r="Y1475">
            <v>44985</v>
          </cell>
          <cell r="Z1475">
            <v>41156</v>
          </cell>
          <cell r="AA1475" t="str">
            <v>February 2023</v>
          </cell>
          <cell r="AB1475">
            <v>116.38209999999999</v>
          </cell>
          <cell r="AD1475">
            <v>2410696.83</v>
          </cell>
          <cell r="AE1475">
            <v>830766743.12</v>
          </cell>
          <cell r="AF1475" t="str">
            <v>783372695.068364</v>
          </cell>
        </row>
        <row r="1476">
          <cell r="F1476" t="str">
            <v>LU1291092036</v>
          </cell>
          <cell r="G1476" t="str">
            <v>28334</v>
          </cell>
          <cell r="H1476" t="str">
            <v>128099</v>
          </cell>
          <cell r="J1476" t="str">
            <v>Share</v>
          </cell>
          <cell r="K1476" t="str">
            <v>EJEGDC</v>
          </cell>
          <cell r="L1476" t="str">
            <v>BNP PARIBAS EASY JPM ESG EMBI GLOBAL DIVERSIFIED COMPOSITE</v>
          </cell>
          <cell r="M1476" t="str">
            <v>Track Privilege Distri</v>
          </cell>
          <cell r="N1476" t="str">
            <v>D</v>
          </cell>
          <cell r="O1476">
            <v>2.5157566537E-3</v>
          </cell>
          <cell r="P1476" t="str">
            <v>N</v>
          </cell>
          <cell r="Q1476" t="str">
            <v>155294</v>
          </cell>
          <cell r="R1476" t="str">
            <v>196829</v>
          </cell>
          <cell r="T1476" t="str">
            <v>JPM ESG EMBI Global Diversified Composite (TR) Index</v>
          </cell>
          <cell r="U1476" t="str">
            <v>JPM ESG EMBI Global Diversified Composite (TR) index (Bloomberg: JESGEMGD index)</v>
          </cell>
          <cell r="V1476" t="str">
            <v>Official Benchmark</v>
          </cell>
          <cell r="W1476" t="str">
            <v>USD</v>
          </cell>
          <cell r="X1476" t="str">
            <v>USD</v>
          </cell>
          <cell r="Y1476">
            <v>44985</v>
          </cell>
          <cell r="Z1476">
            <v>43790</v>
          </cell>
          <cell r="AA1476" t="str">
            <v>February 2023</v>
          </cell>
          <cell r="AB1476">
            <v>74.2517</v>
          </cell>
          <cell r="AD1476">
            <v>42621265.350000001</v>
          </cell>
          <cell r="AE1476">
            <v>830766743.12</v>
          </cell>
          <cell r="AF1476" t="str">
            <v>783372695.068364</v>
          </cell>
        </row>
        <row r="1477">
          <cell r="F1477" t="str">
            <v>LU1291092119</v>
          </cell>
          <cell r="G1477" t="str">
            <v>28311</v>
          </cell>
          <cell r="H1477" t="str">
            <v>148708</v>
          </cell>
          <cell r="J1477" t="str">
            <v>Share</v>
          </cell>
          <cell r="K1477" t="str">
            <v>EJEGDC</v>
          </cell>
          <cell r="L1477" t="str">
            <v>BNP PARIBAS EASY JPM EMBI GLOBAL DIVERSIFIED COMPOSITE</v>
          </cell>
          <cell r="M1477" t="str">
            <v>Track Privilege H EUR</v>
          </cell>
          <cell r="N1477" t="str">
            <v>C</v>
          </cell>
          <cell r="O1477">
            <v>3.1412965658000002E-3</v>
          </cell>
          <cell r="P1477" t="str">
            <v>Y</v>
          </cell>
          <cell r="Q1477" t="str">
            <v>149181</v>
          </cell>
          <cell r="R1477" t="str">
            <v>196829</v>
          </cell>
          <cell r="T1477" t="str">
            <v>JPM EMBI Global Diversified Composite (TR) (H EUR)</v>
          </cell>
          <cell r="U1477" t="str">
            <v>JPM ESG EMBI Global Diversified Composite (Hedged in EUR) (TR) Index</v>
          </cell>
          <cell r="V1477" t="str">
            <v>Official Benchmark</v>
          </cell>
          <cell r="W1477" t="str">
            <v>EUR</v>
          </cell>
          <cell r="X1477" t="str">
            <v>USD</v>
          </cell>
          <cell r="Y1477">
            <v>44985</v>
          </cell>
          <cell r="Z1477">
            <v>42150</v>
          </cell>
          <cell r="AA1477" t="str">
            <v>February 2023</v>
          </cell>
          <cell r="AB1477">
            <v>92.569000000000003</v>
          </cell>
          <cell r="AD1477">
            <v>12949444.789999999</v>
          </cell>
          <cell r="AE1477">
            <v>830766743.12</v>
          </cell>
          <cell r="AF1477" t="str">
            <v>783372695.068364</v>
          </cell>
        </row>
        <row r="1478">
          <cell r="F1478" t="str">
            <v>LU1291092200</v>
          </cell>
          <cell r="G1478" t="str">
            <v>28300</v>
          </cell>
          <cell r="H1478" t="str">
            <v>128099</v>
          </cell>
          <cell r="J1478" t="str">
            <v>Share</v>
          </cell>
          <cell r="K1478" t="str">
            <v>EJEGDC</v>
          </cell>
          <cell r="L1478" t="str">
            <v>BNP PARIBAS EASY JPM ESG EMBI GLOBAL DIVERSIFIED COMPOSITE</v>
          </cell>
          <cell r="M1478" t="str">
            <v>Track I</v>
          </cell>
          <cell r="N1478" t="str">
            <v>C</v>
          </cell>
          <cell r="O1478">
            <v>2.0060551671000001E-3</v>
          </cell>
          <cell r="P1478" t="str">
            <v>N</v>
          </cell>
          <cell r="Q1478" t="str">
            <v>155294</v>
          </cell>
          <cell r="R1478" t="str">
            <v>196829</v>
          </cell>
          <cell r="T1478" t="str">
            <v>JPM ESG EMBI Global Diversified Composite (TR) Index</v>
          </cell>
          <cell r="U1478" t="str">
            <v>JPM ESG EMBI Global Diversified Composite (TR) index (Bloomberg: JESGEMGD index)</v>
          </cell>
          <cell r="V1478" t="str">
            <v>Official Benchmark</v>
          </cell>
          <cell r="W1478" t="str">
            <v>USD</v>
          </cell>
          <cell r="X1478" t="str">
            <v>USD</v>
          </cell>
          <cell r="Y1478">
            <v>44985</v>
          </cell>
          <cell r="Z1478">
            <v>40679</v>
          </cell>
          <cell r="AA1478" t="str">
            <v>February 2023</v>
          </cell>
          <cell r="AB1478">
            <v>130675.442</v>
          </cell>
          <cell r="AD1478">
            <v>199159697.00999999</v>
          </cell>
          <cell r="AE1478">
            <v>830766743.12</v>
          </cell>
          <cell r="AF1478" t="str">
            <v>783372695.068364</v>
          </cell>
        </row>
        <row r="1479">
          <cell r="F1479" t="str">
            <v>LU1291092549</v>
          </cell>
          <cell r="G1479" t="str">
            <v>28312</v>
          </cell>
          <cell r="H1479" t="str">
            <v>148708</v>
          </cell>
          <cell r="J1479" t="str">
            <v>Share</v>
          </cell>
          <cell r="K1479" t="str">
            <v>EJEGDC</v>
          </cell>
          <cell r="L1479" t="str">
            <v>BNP PARIBAS EASY JPM EMBI GLOBAL DIVERSIFIED COMPOSITE</v>
          </cell>
          <cell r="M1479" t="str">
            <v>Track IH EUR</v>
          </cell>
          <cell r="N1479" t="str">
            <v>C</v>
          </cell>
          <cell r="O1479">
            <v>2.0058562215000001E-3</v>
          </cell>
          <cell r="P1479" t="str">
            <v>Y</v>
          </cell>
          <cell r="Q1479" t="str">
            <v>149181</v>
          </cell>
          <cell r="R1479" t="str">
            <v>196829</v>
          </cell>
          <cell r="T1479" t="str">
            <v>JPM EMBI Global Diversified Composite (TR) (H EUR)</v>
          </cell>
          <cell r="U1479" t="str">
            <v>JPM ESG EMBI Global Diversified Composite (Hedged in EUR) (TR) Index</v>
          </cell>
          <cell r="V1479" t="str">
            <v>Official Benchmark</v>
          </cell>
          <cell r="W1479" t="str">
            <v>EUR</v>
          </cell>
          <cell r="X1479" t="str">
            <v>USD</v>
          </cell>
          <cell r="Y1479">
            <v>44985</v>
          </cell>
          <cell r="Z1479">
            <v>40679</v>
          </cell>
          <cell r="AA1479" t="str">
            <v>February 2023</v>
          </cell>
          <cell r="AB1479">
            <v>102464.0364</v>
          </cell>
          <cell r="AD1479">
            <v>321187867.01999998</v>
          </cell>
          <cell r="AE1479">
            <v>830766743.12</v>
          </cell>
          <cell r="AF1479" t="str">
            <v>783372695.068364</v>
          </cell>
        </row>
        <row r="1480">
          <cell r="F1480" t="str">
            <v>LU1291092622</v>
          </cell>
          <cell r="G1480" t="str">
            <v>28302</v>
          </cell>
          <cell r="H1480" t="str">
            <v>128099</v>
          </cell>
          <cell r="J1480" t="str">
            <v>Share</v>
          </cell>
          <cell r="K1480" t="str">
            <v>EJEGDC</v>
          </cell>
          <cell r="L1480" t="str">
            <v>BNP PARIBAS EASY JPM ESG EMBI GLOBAL DIVERSIFIED COMPOSITE</v>
          </cell>
          <cell r="M1480" t="str">
            <v>Track X</v>
          </cell>
          <cell r="N1480" t="str">
            <v>C</v>
          </cell>
          <cell r="O1480">
            <v>1.3123722090999999E-3</v>
          </cell>
          <cell r="P1480" t="str">
            <v>N</v>
          </cell>
          <cell r="Q1480" t="str">
            <v>155294</v>
          </cell>
          <cell r="R1480" t="str">
            <v>196829</v>
          </cell>
          <cell r="T1480" t="str">
            <v>JPM ESG EMBI Global Diversified Composite (TR) Index</v>
          </cell>
          <cell r="U1480" t="str">
            <v>JPM ESG EMBI Global Diversified Composite (TR) index (Bloomberg: JESGEMGD index)</v>
          </cell>
          <cell r="V1480" t="str">
            <v>Official Benchmark</v>
          </cell>
          <cell r="W1480" t="str">
            <v>USD</v>
          </cell>
          <cell r="X1480" t="str">
            <v>USD</v>
          </cell>
          <cell r="Y1480">
            <v>44985</v>
          </cell>
          <cell r="Z1480">
            <v>40679</v>
          </cell>
          <cell r="AA1480" t="str">
            <v>February 2023</v>
          </cell>
          <cell r="AB1480">
            <v>132912.8425</v>
          </cell>
          <cell r="AD1480">
            <v>39563899.990000002</v>
          </cell>
          <cell r="AE1480">
            <v>830766743.12</v>
          </cell>
          <cell r="AF1480" t="str">
            <v>783372695.068364</v>
          </cell>
        </row>
        <row r="1481">
          <cell r="F1481" t="str">
            <v>LU1291092895</v>
          </cell>
          <cell r="G1481" t="str">
            <v>28059</v>
          </cell>
          <cell r="H1481" t="str">
            <v>124551</v>
          </cell>
          <cell r="J1481" t="str">
            <v>Share</v>
          </cell>
          <cell r="K1481" t="str">
            <v>EJGBIEM</v>
          </cell>
          <cell r="L1481" t="str">
            <v>BNP PARIBAS EASY JPM ESG EMU Government Bond IG</v>
          </cell>
          <cell r="M1481" t="str">
            <v>Track Classic</v>
          </cell>
          <cell r="N1481" t="str">
            <v>C</v>
          </cell>
          <cell r="O1481">
            <v>-3.8628229400000002E-4</v>
          </cell>
          <cell r="P1481" t="str">
            <v>N</v>
          </cell>
          <cell r="Q1481" t="str">
            <v>155297</v>
          </cell>
          <cell r="R1481" t="str">
            <v>196813</v>
          </cell>
          <cell r="T1481" t="str">
            <v>Bloomberg-Barclays Euro Aggregate Treasury (TR) Index (Offic</v>
          </cell>
          <cell r="U1481" t="str">
            <v>J.P. Morgan ESG EMU Government Bond IG (EUR) RI</v>
          </cell>
          <cell r="V1481" t="str">
            <v>Official Benchmark</v>
          </cell>
          <cell r="W1481" t="str">
            <v>EUR</v>
          </cell>
          <cell r="X1481" t="str">
            <v>EUR</v>
          </cell>
          <cell r="Y1481">
            <v>44985</v>
          </cell>
          <cell r="Z1481">
            <v>40638</v>
          </cell>
          <cell r="AA1481" t="str">
            <v>February 2023</v>
          </cell>
          <cell r="AB1481">
            <v>117.84</v>
          </cell>
          <cell r="AD1481">
            <v>117.84</v>
          </cell>
          <cell r="AE1481">
            <v>755079276.36000001</v>
          </cell>
          <cell r="AF1481" t="str">
            <v>755079276.36</v>
          </cell>
        </row>
        <row r="1482">
          <cell r="F1482" t="str">
            <v>LU1291092978</v>
          </cell>
          <cell r="G1482" t="str">
            <v>28271</v>
          </cell>
          <cell r="H1482" t="str">
            <v>124551</v>
          </cell>
          <cell r="J1482" t="str">
            <v>Share</v>
          </cell>
          <cell r="K1482" t="str">
            <v>EJGBIEM</v>
          </cell>
          <cell r="L1482" t="str">
            <v>BNP PARIBAS EASY JPM ESG EMU Government Bond IG</v>
          </cell>
          <cell r="M1482" t="str">
            <v>TRACK PRIVILEGE</v>
          </cell>
          <cell r="N1482" t="str">
            <v>C</v>
          </cell>
          <cell r="O1482">
            <v>2.0194663776999999E-3</v>
          </cell>
          <cell r="P1482" t="str">
            <v>N</v>
          </cell>
          <cell r="Q1482" t="str">
            <v>155297</v>
          </cell>
          <cell r="R1482" t="str">
            <v>196813</v>
          </cell>
          <cell r="T1482" t="str">
            <v>Bloomberg-Barclays Euro Aggregate Treasury (TR) Index (Offic</v>
          </cell>
          <cell r="U1482" t="str">
            <v>J.P. Morgan ESG EMU Government Bond IG (EUR) RI</v>
          </cell>
          <cell r="V1482" t="str">
            <v>Official Benchmark</v>
          </cell>
          <cell r="W1482" t="str">
            <v>EUR</v>
          </cell>
          <cell r="X1482" t="str">
            <v>EUR</v>
          </cell>
          <cell r="Y1482">
            <v>44985</v>
          </cell>
          <cell r="Z1482">
            <v>41155</v>
          </cell>
          <cell r="AA1482" t="str">
            <v>February 2023</v>
          </cell>
          <cell r="AB1482">
            <v>111.7762</v>
          </cell>
          <cell r="AD1482">
            <v>8882200.0199999996</v>
          </cell>
          <cell r="AE1482">
            <v>755079276.36000001</v>
          </cell>
          <cell r="AF1482" t="str">
            <v>755079276.36</v>
          </cell>
        </row>
        <row r="1483">
          <cell r="F1483" t="str">
            <v>LU1291093190</v>
          </cell>
          <cell r="G1483" t="str">
            <v>28339</v>
          </cell>
          <cell r="H1483" t="str">
            <v>124551</v>
          </cell>
          <cell r="J1483" t="str">
            <v>Share</v>
          </cell>
          <cell r="K1483" t="str">
            <v>EJGBIEM</v>
          </cell>
          <cell r="L1483" t="str">
            <v>BNP PARIBAS EASY JPM ESG EMU Government Bond IG</v>
          </cell>
          <cell r="M1483" t="str">
            <v>Track Privilege Distri</v>
          </cell>
          <cell r="N1483" t="str">
            <v>D</v>
          </cell>
          <cell r="O1483">
            <v>2.0194663776999999E-3</v>
          </cell>
          <cell r="P1483" t="str">
            <v>N</v>
          </cell>
          <cell r="Q1483" t="str">
            <v>155297</v>
          </cell>
          <cell r="R1483" t="str">
            <v>196813</v>
          </cell>
          <cell r="T1483" t="str">
            <v>Bloomberg-Barclays Euro Aggregate Treasury (TR) Index (Offic</v>
          </cell>
          <cell r="U1483" t="str">
            <v>J.P. Morgan ESG EMU Government Bond IG (EUR) RI</v>
          </cell>
          <cell r="V1483" t="str">
            <v>Official Benchmark</v>
          </cell>
          <cell r="W1483" t="str">
            <v>EUR</v>
          </cell>
          <cell r="X1483" t="str">
            <v>EUR</v>
          </cell>
          <cell r="Y1483">
            <v>44985</v>
          </cell>
          <cell r="Z1483">
            <v>42293</v>
          </cell>
          <cell r="AA1483" t="str">
            <v>February 2023</v>
          </cell>
          <cell r="AB1483">
            <v>85.807000000000002</v>
          </cell>
          <cell r="AD1483">
            <v>47365.47</v>
          </cell>
          <cell r="AE1483">
            <v>755079276.36000001</v>
          </cell>
          <cell r="AF1483" t="str">
            <v>755079276.36</v>
          </cell>
        </row>
        <row r="1484">
          <cell r="F1484" t="str">
            <v>LU1291093273</v>
          </cell>
          <cell r="G1484" t="str">
            <v>28272</v>
          </cell>
          <cell r="H1484" t="str">
            <v>124551</v>
          </cell>
          <cell r="J1484" t="str">
            <v>Share</v>
          </cell>
          <cell r="K1484" t="str">
            <v>EJGBIEM</v>
          </cell>
          <cell r="L1484" t="str">
            <v>BNP PARIBAS EASY JPM ESG EMU Government Bond IG</v>
          </cell>
          <cell r="M1484" t="str">
            <v>Track I</v>
          </cell>
          <cell r="N1484" t="str">
            <v>C</v>
          </cell>
          <cell r="O1484">
            <v>1.5049732633E-3</v>
          </cell>
          <cell r="P1484" t="str">
            <v>N</v>
          </cell>
          <cell r="Q1484" t="str">
            <v>155297</v>
          </cell>
          <cell r="R1484" t="str">
            <v>196813</v>
          </cell>
          <cell r="T1484" t="str">
            <v>Bloomberg-Barclays Euro Aggregate Treasury (TR) Index (Offic</v>
          </cell>
          <cell r="U1484" t="str">
            <v>J.P. Morgan ESG EMU Government Bond IG (EUR) RI</v>
          </cell>
          <cell r="V1484" t="str">
            <v>Official Benchmark</v>
          </cell>
          <cell r="W1484" t="str">
            <v>EUR</v>
          </cell>
          <cell r="X1484" t="str">
            <v>EUR</v>
          </cell>
          <cell r="Y1484">
            <v>44985</v>
          </cell>
          <cell r="Z1484">
            <v>40513</v>
          </cell>
          <cell r="AA1484" t="str">
            <v>February 2023</v>
          </cell>
          <cell r="AB1484">
            <v>121350.357</v>
          </cell>
          <cell r="AD1484">
            <v>270526836.22000003</v>
          </cell>
          <cell r="AE1484">
            <v>755079276.36000001</v>
          </cell>
          <cell r="AF1484" t="str">
            <v>755079276.36</v>
          </cell>
        </row>
        <row r="1485">
          <cell r="F1485" t="str">
            <v>LU1291093430</v>
          </cell>
          <cell r="G1485" t="str">
            <v>28273</v>
          </cell>
          <cell r="H1485" t="str">
            <v>124551</v>
          </cell>
          <cell r="J1485" t="str">
            <v>Share</v>
          </cell>
          <cell r="K1485" t="str">
            <v>EJGBIEM</v>
          </cell>
          <cell r="L1485" t="str">
            <v>BNP PARIBAS EASY JPM ESG EMU Government Bond IG</v>
          </cell>
          <cell r="M1485" t="str">
            <v>Track X</v>
          </cell>
          <cell r="N1485" t="str">
            <v>C</v>
          </cell>
          <cell r="O1485">
            <v>0.2251944459453</v>
          </cell>
          <cell r="P1485" t="str">
            <v>N</v>
          </cell>
          <cell r="Q1485" t="str">
            <v>155297</v>
          </cell>
          <cell r="R1485" t="str">
            <v>196813</v>
          </cell>
          <cell r="T1485" t="str">
            <v>Bloomberg-Barclays Euro Aggregate Treasury (TR) Index (Offic</v>
          </cell>
          <cell r="U1485" t="str">
            <v>J.P. Morgan ESG EMU Government Bond IG (EUR) RI</v>
          </cell>
          <cell r="V1485" t="str">
            <v>Official Benchmark</v>
          </cell>
          <cell r="W1485" t="str">
            <v>EUR</v>
          </cell>
          <cell r="X1485" t="str">
            <v>EUR</v>
          </cell>
          <cell r="Y1485">
            <v>44985</v>
          </cell>
          <cell r="Z1485">
            <v>40513</v>
          </cell>
          <cell r="AA1485" t="str">
            <v>February 2023</v>
          </cell>
          <cell r="AB1485">
            <v>99388.505799999999</v>
          </cell>
          <cell r="AD1485">
            <v>17889931.039999999</v>
          </cell>
          <cell r="AE1485">
            <v>755079276.36000001</v>
          </cell>
          <cell r="AF1485" t="str">
            <v>755079276.36</v>
          </cell>
        </row>
        <row r="1486">
          <cell r="F1486" t="str">
            <v>LU1291094917</v>
          </cell>
          <cell r="G1486" t="str">
            <v>28077</v>
          </cell>
          <cell r="H1486" t="str">
            <v>147726</v>
          </cell>
          <cell r="J1486" t="str">
            <v>Share</v>
          </cell>
          <cell r="K1486" t="str">
            <v>EMIGCLC</v>
          </cell>
          <cell r="L1486" t="str">
            <v>BNP PARIBAS EASY MARKIT IBOXX GLOBAL CORPORATES LIQUID 150 C</v>
          </cell>
          <cell r="M1486" t="str">
            <v>Track Classic</v>
          </cell>
          <cell r="N1486" t="str">
            <v>C</v>
          </cell>
          <cell r="O1486">
            <v>8.5510368031999993E-3</v>
          </cell>
          <cell r="P1486" t="str">
            <v>N</v>
          </cell>
          <cell r="Q1486" t="str">
            <v>151934</v>
          </cell>
          <cell r="R1486" t="str">
            <v>196827</v>
          </cell>
          <cell r="T1486" t="str">
            <v>Markit iBoxx Global Corporates Liquid 150 Capped (USD Hedged</v>
          </cell>
          <cell r="U1486" t="str">
            <v>Markit iBoxx Global Corporates Liquid 150 Capped (USD Hedged) index (Bloomberg: IBXXIGTH index)</v>
          </cell>
          <cell r="V1486" t="str">
            <v>Official Benchmark</v>
          </cell>
          <cell r="W1486" t="str">
            <v>USD</v>
          </cell>
          <cell r="X1486" t="str">
            <v>USD</v>
          </cell>
          <cell r="Y1486">
            <v>44985</v>
          </cell>
          <cell r="Z1486">
            <v>42144</v>
          </cell>
          <cell r="AA1486" t="str">
            <v>February 2023</v>
          </cell>
          <cell r="AB1486">
            <v>111.04</v>
          </cell>
          <cell r="AD1486">
            <v>111.04</v>
          </cell>
          <cell r="AE1486">
            <v>180389829.56999999</v>
          </cell>
          <cell r="AF1486" t="str">
            <v>170098849.193777</v>
          </cell>
        </row>
        <row r="1487">
          <cell r="F1487" t="str">
            <v>LU1291095567</v>
          </cell>
          <cell r="G1487" t="str">
            <v>28351</v>
          </cell>
          <cell r="H1487" t="str">
            <v>169285</v>
          </cell>
          <cell r="J1487" t="str">
            <v>Share</v>
          </cell>
          <cell r="K1487" t="str">
            <v>EMIGCLC</v>
          </cell>
          <cell r="L1487" t="str">
            <v>BNP PARIBAS EASY MARKIT IBOXX GLOBAL CORPORATES LIQUID 150 C</v>
          </cell>
          <cell r="M1487" t="str">
            <v>TRACK I RH NOK</v>
          </cell>
          <cell r="N1487" t="str">
            <v>C</v>
          </cell>
          <cell r="O1487">
            <v>1.0120214811E-3</v>
          </cell>
          <cell r="P1487" t="str">
            <v>Y</v>
          </cell>
          <cell r="Q1487" t="str">
            <v>151935</v>
          </cell>
          <cell r="R1487" t="str">
            <v>196827</v>
          </cell>
          <cell r="T1487" t="str">
            <v>Markit iBoxx Global Corporates Liquid 150 Capped H NOK</v>
          </cell>
          <cell r="U1487" t="str">
            <v>Markit iBoxx Global Corporates Liquid 150 Capped (Hedged in NOK) (RI)</v>
          </cell>
          <cell r="V1487" t="str">
            <v>Official Benchmark</v>
          </cell>
          <cell r="W1487" t="str">
            <v>NOK</v>
          </cell>
          <cell r="X1487" t="str">
            <v>USD</v>
          </cell>
          <cell r="Y1487">
            <v>44985</v>
          </cell>
          <cell r="Z1487">
            <v>42144</v>
          </cell>
          <cell r="AA1487" t="str">
            <v>February 2023</v>
          </cell>
          <cell r="AB1487">
            <v>108308.71</v>
          </cell>
          <cell r="AD1487">
            <v>1866408473.9000001</v>
          </cell>
          <cell r="AE1487">
            <v>180389829.56999999</v>
          </cell>
          <cell r="AF1487" t="str">
            <v>170098849.193777</v>
          </cell>
        </row>
        <row r="1488">
          <cell r="F1488" t="str">
            <v>LU1291097340</v>
          </cell>
          <cell r="G1488" t="str">
            <v>28063</v>
          </cell>
          <cell r="H1488" t="str">
            <v>123967</v>
          </cell>
          <cell r="J1488" t="str">
            <v>Share</v>
          </cell>
          <cell r="K1488" t="str">
            <v>EEMXCW</v>
          </cell>
          <cell r="L1488" t="str">
            <v>BNP PARIBAS EASY MSCI Emerging ESG Filtered Min TE</v>
          </cell>
          <cell r="M1488" t="str">
            <v>Track Classic</v>
          </cell>
          <cell r="N1488" t="str">
            <v>C</v>
          </cell>
          <cell r="O1488">
            <v>1.05672472764E-2</v>
          </cell>
          <cell r="P1488" t="str">
            <v>N</v>
          </cell>
          <cell r="Q1488" t="str">
            <v>144301</v>
          </cell>
          <cell r="R1488" t="str">
            <v>196822</v>
          </cell>
          <cell r="T1488" t="str">
            <v>BENCH PARWORLD TRACK EMERGING MARKETS</v>
          </cell>
          <cell r="U1488" t="str">
            <v>MSCI Emerging ESG Filtered Min TE (NTR) Index (Bloomberg: MXEMEFMT index)</v>
          </cell>
          <cell r="V1488" t="str">
            <v>Official Benchmark</v>
          </cell>
          <cell r="W1488" t="str">
            <v>USD</v>
          </cell>
          <cell r="X1488" t="str">
            <v>USD</v>
          </cell>
          <cell r="Y1488">
            <v>44985</v>
          </cell>
          <cell r="Z1488">
            <v>40639</v>
          </cell>
          <cell r="AA1488" t="str">
            <v>February 2023</v>
          </cell>
          <cell r="AB1488">
            <v>88.897599999999997</v>
          </cell>
          <cell r="AD1488">
            <v>137550.29999999999</v>
          </cell>
          <cell r="AE1488">
            <v>195411961.16</v>
          </cell>
          <cell r="AF1488" t="str">
            <v>184263989.778406</v>
          </cell>
        </row>
        <row r="1489">
          <cell r="F1489" t="str">
            <v>LU1291097423</v>
          </cell>
          <cell r="G1489" t="str">
            <v>28261</v>
          </cell>
          <cell r="H1489" t="str">
            <v>123967</v>
          </cell>
          <cell r="J1489" t="str">
            <v>Share</v>
          </cell>
          <cell r="K1489" t="str">
            <v>EEMXCW</v>
          </cell>
          <cell r="L1489" t="str">
            <v>BNP PARIBAS EASY MSCI Emerging ESG Filtered Min TE</v>
          </cell>
          <cell r="M1489" t="str">
            <v>TRACK PRIVILEGE</v>
          </cell>
          <cell r="N1489" t="str">
            <v>C</v>
          </cell>
          <cell r="O1489">
            <v>3.0041433585E-3</v>
          </cell>
          <cell r="P1489" t="str">
            <v>N</v>
          </cell>
          <cell r="Q1489" t="str">
            <v>144301</v>
          </cell>
          <cell r="R1489" t="str">
            <v>196822</v>
          </cell>
          <cell r="T1489" t="str">
            <v>BENCH PARWORLD TRACK EMERGING MARKETS</v>
          </cell>
          <cell r="U1489" t="str">
            <v>MSCI Emerging ESG Filtered Min TE (NTR) Index (Bloomberg: MXEMEFMT index)</v>
          </cell>
          <cell r="V1489" t="str">
            <v>Official Benchmark</v>
          </cell>
          <cell r="W1489" t="str">
            <v>USD</v>
          </cell>
          <cell r="X1489" t="str">
            <v>USD</v>
          </cell>
          <cell r="Y1489">
            <v>44985</v>
          </cell>
          <cell r="Z1489">
            <v>41155</v>
          </cell>
          <cell r="AA1489" t="str">
            <v>February 2023</v>
          </cell>
          <cell r="AB1489">
            <v>118.04349999999999</v>
          </cell>
          <cell r="AD1489">
            <v>8509150.8000000007</v>
          </cell>
          <cell r="AE1489">
            <v>195411961.16</v>
          </cell>
          <cell r="AF1489" t="str">
            <v>184263989.778406</v>
          </cell>
        </row>
        <row r="1490">
          <cell r="F1490" t="str">
            <v>LU1291097779</v>
          </cell>
          <cell r="G1490" t="str">
            <v>28262</v>
          </cell>
          <cell r="H1490" t="str">
            <v>156984</v>
          </cell>
          <cell r="J1490" t="str">
            <v>Share</v>
          </cell>
          <cell r="K1490" t="str">
            <v>EEMXCW</v>
          </cell>
          <cell r="L1490" t="str">
            <v>BNP PARIBAS EASY MSCI Emerging ESG Filtered Min TE</v>
          </cell>
          <cell r="M1490" t="str">
            <v>UCITS ETF EUR</v>
          </cell>
          <cell r="N1490" t="str">
            <v>C</v>
          </cell>
          <cell r="O1490">
            <v>2.5146803353E-3</v>
          </cell>
          <cell r="P1490" t="str">
            <v>N</v>
          </cell>
          <cell r="Q1490" t="str">
            <v>157907</v>
          </cell>
          <cell r="R1490" t="str">
            <v>196822</v>
          </cell>
          <cell r="T1490" t="str">
            <v>BENCH PARWORLD TRACK EMERGING MARKETS EUR</v>
          </cell>
          <cell r="U1490" t="str">
            <v>MSCI Emerging ESG Filtered Min TE (NTR) Index (Bloomberg: MXEMEFMT index)</v>
          </cell>
          <cell r="V1490" t="str">
            <v>Official Benchmark</v>
          </cell>
          <cell r="W1490" t="str">
            <v>EUR</v>
          </cell>
          <cell r="X1490" t="str">
            <v>USD</v>
          </cell>
          <cell r="Y1490">
            <v>44985</v>
          </cell>
          <cell r="Z1490">
            <v>40469</v>
          </cell>
          <cell r="AA1490" t="str">
            <v>February 2023</v>
          </cell>
          <cell r="AB1490">
            <v>9.6702999999999992</v>
          </cell>
          <cell r="AD1490">
            <v>172213873.52000001</v>
          </cell>
          <cell r="AE1490">
            <v>195411961.16</v>
          </cell>
          <cell r="AF1490" t="str">
            <v>184263989.778406</v>
          </cell>
        </row>
        <row r="1491">
          <cell r="F1491" t="str">
            <v>LU1291097852</v>
          </cell>
          <cell r="G1491" t="str">
            <v>28309</v>
          </cell>
          <cell r="H1491" t="str">
            <v>148755</v>
          </cell>
          <cell r="J1491" t="str">
            <v>Share</v>
          </cell>
          <cell r="K1491" t="str">
            <v>EEMXCW</v>
          </cell>
          <cell r="L1491" t="str">
            <v>BNP PARIBAS EASY MSCI Emerging ESG Filtered Min TE</v>
          </cell>
          <cell r="M1491" t="str">
            <v>Track I GBP</v>
          </cell>
          <cell r="N1491" t="str">
            <v>C</v>
          </cell>
          <cell r="O1491">
            <v>3.0160704629999999E-3</v>
          </cell>
          <cell r="P1491" t="str">
            <v>N</v>
          </cell>
          <cell r="Q1491" t="str">
            <v>151391</v>
          </cell>
          <cell r="R1491" t="str">
            <v>196822</v>
          </cell>
          <cell r="T1491" t="str">
            <v>MSCI EM ex-Controversial Weapons (NR) GBP</v>
          </cell>
          <cell r="U1491" t="str">
            <v>MSCI Emerging ESG Filtered Min TE (NTR) Index (Bloomberg: MXEMEFMT index)</v>
          </cell>
          <cell r="V1491" t="str">
            <v>Official Benchmark</v>
          </cell>
          <cell r="W1491" t="str">
            <v>GBP</v>
          </cell>
          <cell r="X1491" t="str">
            <v>USD</v>
          </cell>
          <cell r="Y1491">
            <v>44985</v>
          </cell>
          <cell r="Z1491">
            <v>42249</v>
          </cell>
          <cell r="AA1491" t="str">
            <v>February 2023</v>
          </cell>
          <cell r="AB1491">
            <v>171.04</v>
          </cell>
          <cell r="AD1491">
            <v>39388.550000000003</v>
          </cell>
          <cell r="AE1491">
            <v>195411961.16</v>
          </cell>
          <cell r="AF1491" t="str">
            <v>184263989.778406</v>
          </cell>
        </row>
        <row r="1492">
          <cell r="F1492" t="str">
            <v>LU1291097936</v>
          </cell>
          <cell r="G1492" t="str">
            <v>28263</v>
          </cell>
          <cell r="H1492" t="str">
            <v>123967</v>
          </cell>
          <cell r="J1492" t="str">
            <v>Share</v>
          </cell>
          <cell r="K1492" t="str">
            <v>EEMXCW</v>
          </cell>
          <cell r="L1492" t="str">
            <v>BNP PARIBAS EASY MSCI Emerging ESG Filtered Min TE</v>
          </cell>
          <cell r="M1492" t="str">
            <v>Track X</v>
          </cell>
          <cell r="N1492" t="str">
            <v>C</v>
          </cell>
          <cell r="O1492">
            <v>1.3132068842999999E-3</v>
          </cell>
          <cell r="P1492" t="str">
            <v>N</v>
          </cell>
          <cell r="Q1492" t="str">
            <v>144301</v>
          </cell>
          <cell r="R1492" t="str">
            <v>196822</v>
          </cell>
          <cell r="T1492" t="str">
            <v>BENCH PARWORLD TRACK EMERGING MARKETS</v>
          </cell>
          <cell r="U1492" t="str">
            <v>MSCI Emerging ESG Filtered Min TE (NTR) Index (Bloomberg: MXEMEFMT index)</v>
          </cell>
          <cell r="V1492" t="str">
            <v>Official Benchmark</v>
          </cell>
          <cell r="W1492" t="str">
            <v>USD</v>
          </cell>
          <cell r="X1492" t="str">
            <v>USD</v>
          </cell>
          <cell r="Y1492">
            <v>44985</v>
          </cell>
          <cell r="Z1492">
            <v>40703</v>
          </cell>
          <cell r="AA1492" t="str">
            <v>February 2023</v>
          </cell>
          <cell r="AB1492">
            <v>101797.55250000001</v>
          </cell>
          <cell r="AD1492">
            <v>4082692.64</v>
          </cell>
          <cell r="AE1492">
            <v>195411961.16</v>
          </cell>
          <cell r="AF1492" t="str">
            <v>184263989.778406</v>
          </cell>
        </row>
        <row r="1493">
          <cell r="F1493" t="str">
            <v>LU1291098074</v>
          </cell>
          <cell r="G1493" t="str">
            <v>28064</v>
          </cell>
          <cell r="H1493" t="str">
            <v>156555</v>
          </cell>
          <cell r="J1493" t="str">
            <v>Share</v>
          </cell>
          <cell r="K1493" t="str">
            <v>EMEMSRI</v>
          </cell>
          <cell r="L1493" t="str">
            <v>BNP PARIBAS EASY MSCI Emerging SRI S-Series PAB 5% Capped</v>
          </cell>
          <cell r="M1493" t="str">
            <v>Track Classic</v>
          </cell>
          <cell r="N1493" t="str">
            <v>C</v>
          </cell>
          <cell r="O1493">
            <v>1.05672472764E-2</v>
          </cell>
          <cell r="P1493" t="str">
            <v>N</v>
          </cell>
          <cell r="Q1493" t="str">
            <v>157861</v>
          </cell>
          <cell r="R1493" t="str">
            <v>197032</v>
          </cell>
          <cell r="T1493" t="str">
            <v>MSCI Emerging SRI S-Series 5% Capped (NTR) Index</v>
          </cell>
          <cell r="U1493" t="str">
            <v>MSCI Emerging SRI S-Series PAB 5% Capped (NTR) index (Bloomberg: M7CXESC index)</v>
          </cell>
          <cell r="V1493" t="str">
            <v>Official Benchmark</v>
          </cell>
          <cell r="W1493" t="str">
            <v>USD</v>
          </cell>
          <cell r="X1493" t="str">
            <v>USD</v>
          </cell>
          <cell r="Y1493">
            <v>44985</v>
          </cell>
          <cell r="Z1493">
            <v>42501</v>
          </cell>
          <cell r="AA1493" t="str">
            <v>February 2023</v>
          </cell>
          <cell r="AB1493">
            <v>136.77529999999999</v>
          </cell>
          <cell r="AD1493">
            <v>83833</v>
          </cell>
          <cell r="AE1493">
            <v>958128701.62</v>
          </cell>
          <cell r="AF1493" t="str">
            <v>903468836.982555</v>
          </cell>
        </row>
        <row r="1494">
          <cell r="F1494" t="str">
            <v>LU1291098157</v>
          </cell>
          <cell r="G1494" t="str">
            <v>28374</v>
          </cell>
          <cell r="H1494" t="str">
            <v>156555</v>
          </cell>
          <cell r="J1494" t="str">
            <v>Share</v>
          </cell>
          <cell r="K1494" t="str">
            <v>EMEMSRI</v>
          </cell>
          <cell r="L1494" t="str">
            <v>BNP PARIBAS EASY MSCI Emerging SRI S-Series PAB 5% Capped</v>
          </cell>
          <cell r="M1494" t="str">
            <v>TRACK PRIVILEGE</v>
          </cell>
          <cell r="N1494" t="str">
            <v>C</v>
          </cell>
          <cell r="O1494">
            <v>3.4599860728999998E-3</v>
          </cell>
          <cell r="P1494" t="str">
            <v>N</v>
          </cell>
          <cell r="Q1494" t="str">
            <v>157861</v>
          </cell>
          <cell r="R1494" t="str">
            <v>197032</v>
          </cell>
          <cell r="T1494" t="str">
            <v>MSCI Emerging SRI S-Series 5% Capped (NTR) Index</v>
          </cell>
          <cell r="U1494" t="str">
            <v>MSCI Emerging SRI S-Series PAB 5% Capped (NTR) index (Bloomberg: M7CXESC index)</v>
          </cell>
          <cell r="V1494" t="str">
            <v>Official Benchmark</v>
          </cell>
          <cell r="W1494" t="str">
            <v>USD</v>
          </cell>
          <cell r="X1494" t="str">
            <v>USD</v>
          </cell>
          <cell r="Y1494">
            <v>44985</v>
          </cell>
          <cell r="Z1494">
            <v>42538</v>
          </cell>
          <cell r="AA1494" t="str">
            <v>February 2023</v>
          </cell>
          <cell r="AB1494">
            <v>138.64599999999999</v>
          </cell>
          <cell r="AD1494">
            <v>122166668.83</v>
          </cell>
          <cell r="AE1494">
            <v>958128701.62</v>
          </cell>
          <cell r="AF1494" t="str">
            <v>903468836.982555</v>
          </cell>
        </row>
        <row r="1495">
          <cell r="F1495" t="str">
            <v>LU1291098314</v>
          </cell>
          <cell r="G1495" t="str">
            <v>28378</v>
          </cell>
          <cell r="H1495" t="str">
            <v>156555</v>
          </cell>
          <cell r="J1495" t="str">
            <v>Share</v>
          </cell>
          <cell r="K1495" t="str">
            <v>EMEMSRI</v>
          </cell>
          <cell r="L1495" t="str">
            <v>BNP PARIBAS EASY MSCI Emerging SRI S-Series PAB 5% Capped</v>
          </cell>
          <cell r="M1495" t="str">
            <v>UCITS ETF</v>
          </cell>
          <cell r="N1495" t="str">
            <v>C</v>
          </cell>
          <cell r="O1495">
            <v>3.0032638547999998E-3</v>
          </cell>
          <cell r="P1495" t="str">
            <v>N</v>
          </cell>
          <cell r="Q1495" t="str">
            <v>157861</v>
          </cell>
          <cell r="R1495" t="str">
            <v>197032</v>
          </cell>
          <cell r="T1495" t="str">
            <v>MSCI Emerging SRI S-Series 5% Capped (NTR) Index</v>
          </cell>
          <cell r="U1495" t="str">
            <v>MSCI Emerging SRI S-Series PAB 5% Capped (NTR) index (Bloomberg: M7CXESC index)</v>
          </cell>
          <cell r="V1495" t="str">
            <v>Official Benchmark</v>
          </cell>
          <cell r="W1495" t="str">
            <v>USD</v>
          </cell>
          <cell r="X1495" t="str">
            <v>USD</v>
          </cell>
          <cell r="Y1495">
            <v>44985</v>
          </cell>
          <cell r="Z1495">
            <v>42572</v>
          </cell>
          <cell r="AA1495" t="str">
            <v>February 2023</v>
          </cell>
          <cell r="AB1495">
            <v>128.15430000000001</v>
          </cell>
          <cell r="AD1495">
            <v>301343719.62</v>
          </cell>
          <cell r="AE1495">
            <v>958128701.62</v>
          </cell>
          <cell r="AF1495" t="str">
            <v>903468836.982555</v>
          </cell>
        </row>
        <row r="1496">
          <cell r="F1496" t="str">
            <v>LU1291098405</v>
          </cell>
          <cell r="G1496" t="str">
            <v>28380</v>
          </cell>
          <cell r="H1496" t="str">
            <v>156555</v>
          </cell>
          <cell r="J1496" t="str">
            <v>Share</v>
          </cell>
          <cell r="K1496" t="str">
            <v>EMEMSRI</v>
          </cell>
          <cell r="L1496" t="str">
            <v>BNP PARIBAS EASY MSCI Emerging SRI S-Series PAB 5% Capped</v>
          </cell>
          <cell r="M1496" t="str">
            <v>Track X</v>
          </cell>
          <cell r="N1496" t="str">
            <v>C</v>
          </cell>
          <cell r="O1496">
            <v>1.2922132289E-3</v>
          </cell>
          <cell r="P1496" t="str">
            <v>N</v>
          </cell>
          <cell r="Q1496" t="str">
            <v>157861</v>
          </cell>
          <cell r="R1496" t="str">
            <v>197032</v>
          </cell>
          <cell r="T1496" t="str">
            <v>MSCI Emerging SRI S-Series 5% Capped (NTR) Index</v>
          </cell>
          <cell r="U1496" t="str">
            <v>MSCI Emerging SRI S-Series PAB 5% Capped (NTR) index (Bloomberg: M7CXESC index)</v>
          </cell>
          <cell r="V1496" t="str">
            <v>Official Benchmark</v>
          </cell>
          <cell r="W1496" t="str">
            <v>USD</v>
          </cell>
          <cell r="X1496" t="str">
            <v>USD</v>
          </cell>
          <cell r="Y1496">
            <v>44985</v>
          </cell>
          <cell r="Z1496">
            <v>42958</v>
          </cell>
          <cell r="AA1496" t="str">
            <v>February 2023</v>
          </cell>
          <cell r="AB1496">
            <v>111093.5812</v>
          </cell>
          <cell r="AD1496">
            <v>198797964.19999999</v>
          </cell>
          <cell r="AE1496">
            <v>958128701.62</v>
          </cell>
          <cell r="AF1496" t="str">
            <v>903468836.982555</v>
          </cell>
        </row>
        <row r="1497">
          <cell r="F1497" t="str">
            <v>LU1291098587</v>
          </cell>
          <cell r="G1497" t="str">
            <v>28067</v>
          </cell>
          <cell r="H1497" t="str">
            <v>124549</v>
          </cell>
          <cell r="J1497" t="str">
            <v>Share</v>
          </cell>
          <cell r="K1497" t="str">
            <v>EEMUXCW</v>
          </cell>
          <cell r="L1497" t="str">
            <v>BNP PARIBAS EASY MSCI EMU ESG Filtered Min TE</v>
          </cell>
          <cell r="M1497" t="str">
            <v>Track Classic</v>
          </cell>
          <cell r="N1497" t="str">
            <v>C</v>
          </cell>
          <cell r="P1497" t="str">
            <v>N</v>
          </cell>
          <cell r="Q1497" t="str">
            <v>159212</v>
          </cell>
          <cell r="R1497" t="str">
            <v>196815</v>
          </cell>
          <cell r="T1497" t="str">
            <v>BM MSCI EMU ESG Filtered Min TE RUR NR (Off)</v>
          </cell>
          <cell r="U1497" t="str">
            <v>MSCI EMU ESG Filtered Min TE (EUR) NR</v>
          </cell>
          <cell r="V1497" t="str">
            <v>Official Benchmark</v>
          </cell>
          <cell r="W1497" t="str">
            <v>EUR</v>
          </cell>
          <cell r="X1497" t="str">
            <v>EUR</v>
          </cell>
          <cell r="Y1497">
            <v>44985</v>
          </cell>
          <cell r="Z1497">
            <v>44917</v>
          </cell>
          <cell r="AA1497" t="str">
            <v>February 2023</v>
          </cell>
          <cell r="AB1497">
            <v>109.042</v>
          </cell>
          <cell r="AD1497">
            <v>1090.42</v>
          </cell>
          <cell r="AE1497">
            <v>186580819.44</v>
          </cell>
          <cell r="AF1497" t="str">
            <v>186580819.44</v>
          </cell>
        </row>
        <row r="1498">
          <cell r="F1498" t="str">
            <v>LU1291098660</v>
          </cell>
          <cell r="G1498" t="str">
            <v>28265</v>
          </cell>
          <cell r="H1498" t="str">
            <v>124549</v>
          </cell>
          <cell r="J1498" t="str">
            <v>Share</v>
          </cell>
          <cell r="K1498" t="str">
            <v>EEMUXCW</v>
          </cell>
          <cell r="L1498" t="str">
            <v>BNP PARIBAS EASY MSCI EMU ESG Filtered Min TE</v>
          </cell>
          <cell r="M1498" t="str">
            <v>TRACK PRIVILEGE</v>
          </cell>
          <cell r="N1498" t="str">
            <v>C</v>
          </cell>
          <cell r="O1498">
            <v>1.9820276529E-3</v>
          </cell>
          <cell r="P1498" t="str">
            <v>N</v>
          </cell>
          <cell r="Q1498" t="str">
            <v>159212</v>
          </cell>
          <cell r="R1498" t="str">
            <v>196815</v>
          </cell>
          <cell r="T1498" t="str">
            <v>BM MSCI EMU ESG Filtered Min TE RUR NR (Off)</v>
          </cell>
          <cell r="U1498" t="str">
            <v>MSCI EMU ESG Filtered Min TE (EUR) NR</v>
          </cell>
          <cell r="V1498" t="str">
            <v>Official Benchmark</v>
          </cell>
          <cell r="W1498" t="str">
            <v>EUR</v>
          </cell>
          <cell r="X1498" t="str">
            <v>EUR</v>
          </cell>
          <cell r="Y1498">
            <v>44985</v>
          </cell>
          <cell r="Z1498">
            <v>41155</v>
          </cell>
          <cell r="AA1498" t="str">
            <v>February 2023</v>
          </cell>
          <cell r="AB1498">
            <v>237.29060000000001</v>
          </cell>
          <cell r="AD1498">
            <v>27156740.829999998</v>
          </cell>
          <cell r="AE1498">
            <v>186580819.44</v>
          </cell>
          <cell r="AF1498" t="str">
            <v>186580819.44</v>
          </cell>
        </row>
        <row r="1499">
          <cell r="F1499" t="str">
            <v>LU1291098827</v>
          </cell>
          <cell r="G1499" t="str">
            <v>28254</v>
          </cell>
          <cell r="H1499" t="str">
            <v>124549</v>
          </cell>
          <cell r="J1499" t="str">
            <v>Share</v>
          </cell>
          <cell r="K1499" t="str">
            <v>EEMUXCW</v>
          </cell>
          <cell r="L1499" t="str">
            <v>BNP PARIBAS EASY MSCI EMU ESG Filtered Min TE</v>
          </cell>
          <cell r="M1499" t="str">
            <v>UCITS ETF</v>
          </cell>
          <cell r="N1499" t="str">
            <v>C</v>
          </cell>
          <cell r="O1499">
            <v>1.5126559056000001E-3</v>
          </cell>
          <cell r="P1499" t="str">
            <v>N</v>
          </cell>
          <cell r="Q1499" t="str">
            <v>159212</v>
          </cell>
          <cell r="R1499" t="str">
            <v>196815</v>
          </cell>
          <cell r="T1499" t="str">
            <v>BM MSCI EMU ESG Filtered Min TE RUR NR (Off)</v>
          </cell>
          <cell r="U1499" t="str">
            <v>MSCI EMU ESG Filtered Min TE (EUR) NR</v>
          </cell>
          <cell r="V1499" t="str">
            <v>Official Benchmark</v>
          </cell>
          <cell r="W1499" t="str">
            <v>EUR</v>
          </cell>
          <cell r="X1499" t="str">
            <v>EUR</v>
          </cell>
          <cell r="Y1499">
            <v>44985</v>
          </cell>
          <cell r="Z1499">
            <v>40513</v>
          </cell>
          <cell r="AA1499" t="str">
            <v>February 2023</v>
          </cell>
          <cell r="AB1499">
            <v>12.716699999999999</v>
          </cell>
          <cell r="AD1499">
            <v>130642058.83</v>
          </cell>
          <cell r="AE1499">
            <v>186580819.44</v>
          </cell>
          <cell r="AF1499" t="str">
            <v>186580819.44</v>
          </cell>
        </row>
        <row r="1500">
          <cell r="F1500" t="str">
            <v>LU1291099122</v>
          </cell>
          <cell r="G1500" t="str">
            <v>28267</v>
          </cell>
          <cell r="H1500" t="str">
            <v>124549</v>
          </cell>
          <cell r="J1500" t="str">
            <v>Share</v>
          </cell>
          <cell r="K1500" t="str">
            <v>EEMUXCW</v>
          </cell>
          <cell r="L1500" t="str">
            <v>BNP PARIBAS EASY MSCI EMU ESG Filtered Min TE</v>
          </cell>
          <cell r="M1500" t="str">
            <v>Track X</v>
          </cell>
          <cell r="N1500" t="str">
            <v>C</v>
          </cell>
          <cell r="O1500">
            <v>1.2802782350999999E-3</v>
          </cell>
          <cell r="P1500" t="str">
            <v>N</v>
          </cell>
          <cell r="Q1500" t="str">
            <v>159212</v>
          </cell>
          <cell r="R1500" t="str">
            <v>196815</v>
          </cell>
          <cell r="T1500" t="str">
            <v>BM MSCI EMU ESG Filtered Min TE RUR NR (Off)</v>
          </cell>
          <cell r="U1500" t="str">
            <v>MSCI EMU ESG Filtered Min TE (EUR) NR</v>
          </cell>
          <cell r="V1500" t="str">
            <v>Official Benchmark</v>
          </cell>
          <cell r="W1500" t="str">
            <v>EUR</v>
          </cell>
          <cell r="X1500" t="str">
            <v>EUR</v>
          </cell>
          <cell r="Y1500">
            <v>44985</v>
          </cell>
          <cell r="Z1500">
            <v>40605</v>
          </cell>
          <cell r="AA1500" t="str">
            <v>February 2023</v>
          </cell>
          <cell r="AB1500">
            <v>214780.1336</v>
          </cell>
          <cell r="AD1500">
            <v>28778390.100000001</v>
          </cell>
          <cell r="AE1500">
            <v>186580819.44</v>
          </cell>
          <cell r="AF1500" t="str">
            <v>186580819.44</v>
          </cell>
        </row>
        <row r="1501">
          <cell r="F1501" t="str">
            <v>LU1291099395</v>
          </cell>
          <cell r="G1501" t="str">
            <v>28068</v>
          </cell>
          <cell r="H1501" t="str">
            <v>123968</v>
          </cell>
          <cell r="J1501" t="str">
            <v>Share</v>
          </cell>
          <cell r="K1501" t="str">
            <v>EEUXCW</v>
          </cell>
          <cell r="L1501" t="str">
            <v>BNP PARIBAS EASY MSCI Europe ESG Filtered Min TE</v>
          </cell>
          <cell r="M1501" t="str">
            <v>Track Classic</v>
          </cell>
          <cell r="N1501" t="str">
            <v>C</v>
          </cell>
          <cell r="O1501">
            <v>1.05442626502E-2</v>
          </cell>
          <cell r="P1501" t="str">
            <v>N</v>
          </cell>
          <cell r="Q1501" t="str">
            <v>159213</v>
          </cell>
          <cell r="R1501" t="str">
            <v>196816</v>
          </cell>
          <cell r="T1501" t="str">
            <v>BM MSCI Europe ESG Filtered Min TE EUR NR (Official)</v>
          </cell>
          <cell r="U1501" t="str">
            <v>MSCI Europe ESG Filtered Min TE (NTR) Index (Bloomberg: MXEUEFMT index)</v>
          </cell>
          <cell r="V1501" t="str">
            <v>Official Benchmark</v>
          </cell>
          <cell r="W1501" t="str">
            <v>EUR</v>
          </cell>
          <cell r="X1501" t="str">
            <v>EUR</v>
          </cell>
          <cell r="Y1501">
            <v>44985</v>
          </cell>
          <cell r="Z1501">
            <v>40638</v>
          </cell>
          <cell r="AA1501" t="str">
            <v>February 2023</v>
          </cell>
          <cell r="AB1501">
            <v>192.52869999999999</v>
          </cell>
          <cell r="AD1501">
            <v>28904461.09</v>
          </cell>
          <cell r="AE1501">
            <v>350895556.49000001</v>
          </cell>
          <cell r="AF1501" t="str">
            <v>350895556.49</v>
          </cell>
        </row>
        <row r="1502">
          <cell r="F1502" t="str">
            <v>LU1291099478</v>
          </cell>
          <cell r="G1502" t="str">
            <v>28266</v>
          </cell>
          <cell r="H1502" t="str">
            <v>123968</v>
          </cell>
          <cell r="J1502" t="str">
            <v>Share</v>
          </cell>
          <cell r="K1502" t="str">
            <v>EEUXCW</v>
          </cell>
          <cell r="L1502" t="str">
            <v>BNP PARIBAS EASY MSCI Europe ESG Filtered Min TE</v>
          </cell>
          <cell r="M1502" t="str">
            <v>TRACK PRIVILEGE</v>
          </cell>
          <cell r="N1502" t="str">
            <v>C</v>
          </cell>
          <cell r="O1502">
            <v>1.9933720603E-3</v>
          </cell>
          <cell r="P1502" t="str">
            <v>N</v>
          </cell>
          <cell r="Q1502" t="str">
            <v>159213</v>
          </cell>
          <cell r="R1502" t="str">
            <v>196816</v>
          </cell>
          <cell r="T1502" t="str">
            <v>BM MSCI Europe ESG Filtered Min TE EUR NR (Official)</v>
          </cell>
          <cell r="U1502" t="str">
            <v>MSCI Europe ESG Filtered Min TE (NTR) Index (Bloomberg: MXEUEFMT index)</v>
          </cell>
          <cell r="V1502" t="str">
            <v>Official Benchmark</v>
          </cell>
          <cell r="W1502" t="str">
            <v>EUR</v>
          </cell>
          <cell r="X1502" t="str">
            <v>EUR</v>
          </cell>
          <cell r="Y1502">
            <v>44985</v>
          </cell>
          <cell r="Z1502">
            <v>41155</v>
          </cell>
          <cell r="AA1502" t="str">
            <v>February 2023</v>
          </cell>
          <cell r="AB1502">
            <v>214.67410000000001</v>
          </cell>
          <cell r="AD1502">
            <v>33190563.07</v>
          </cell>
          <cell r="AE1502">
            <v>350895556.49000001</v>
          </cell>
          <cell r="AF1502" t="str">
            <v>350895556.49</v>
          </cell>
        </row>
        <row r="1503">
          <cell r="F1503" t="str">
            <v>LU1291099635</v>
          </cell>
          <cell r="G1503" t="str">
            <v>28387</v>
          </cell>
          <cell r="H1503" t="str">
            <v>123968</v>
          </cell>
          <cell r="J1503" t="str">
            <v>Share</v>
          </cell>
          <cell r="K1503" t="str">
            <v>EEUXCW</v>
          </cell>
          <cell r="L1503" t="str">
            <v>BNP PARIBAS EASY MSCI Europe ESG Filtered Min TE</v>
          </cell>
          <cell r="M1503" t="str">
            <v>Track Privilege Distri</v>
          </cell>
          <cell r="N1503" t="str">
            <v>D</v>
          </cell>
          <cell r="O1503">
            <v>1.9933720603E-3</v>
          </cell>
          <cell r="P1503" t="str">
            <v>N</v>
          </cell>
          <cell r="Q1503" t="str">
            <v>159213</v>
          </cell>
          <cell r="R1503" t="str">
            <v>196816</v>
          </cell>
          <cell r="T1503" t="str">
            <v>BM MSCI Europe ESG Filtered Min TE EUR NR (Official)</v>
          </cell>
          <cell r="U1503" t="str">
            <v>MSCI Europe ESG Filtered Min TE (NTR) Index (Bloomberg: MXEUEFMT index)</v>
          </cell>
          <cell r="V1503" t="str">
            <v>Official Benchmark</v>
          </cell>
          <cell r="W1503" t="str">
            <v>EUR</v>
          </cell>
          <cell r="X1503" t="str">
            <v>EUR</v>
          </cell>
          <cell r="Y1503">
            <v>44985</v>
          </cell>
          <cell r="Z1503">
            <v>42293</v>
          </cell>
          <cell r="AA1503" t="str">
            <v>February 2023</v>
          </cell>
          <cell r="AB1503">
            <v>120.9859</v>
          </cell>
          <cell r="AD1503">
            <v>10101351.51</v>
          </cell>
          <cell r="AE1503">
            <v>350895556.49000001</v>
          </cell>
          <cell r="AF1503" t="str">
            <v>350895556.49</v>
          </cell>
        </row>
        <row r="1504">
          <cell r="F1504" t="str">
            <v>LU1291099718</v>
          </cell>
          <cell r="G1504" t="str">
            <v>28268</v>
          </cell>
          <cell r="H1504" t="str">
            <v>123968</v>
          </cell>
          <cell r="J1504" t="str">
            <v>Share</v>
          </cell>
          <cell r="K1504" t="str">
            <v>EEUXCW</v>
          </cell>
          <cell r="L1504" t="str">
            <v>BNP PARIBAS EASY MSCI Europe ESG Filtered Min TE</v>
          </cell>
          <cell r="M1504" t="str">
            <v>UCITS ETF</v>
          </cell>
          <cell r="N1504" t="str">
            <v>C</v>
          </cell>
          <cell r="O1504">
            <v>1.5126559056000001E-3</v>
          </cell>
          <cell r="P1504" t="str">
            <v>N</v>
          </cell>
          <cell r="Q1504" t="str">
            <v>159213</v>
          </cell>
          <cell r="R1504" t="str">
            <v>196816</v>
          </cell>
          <cell r="T1504" t="str">
            <v>BM MSCI Europe ESG Filtered Min TE EUR NR (Official)</v>
          </cell>
          <cell r="U1504" t="str">
            <v>MSCI Europe ESG Filtered Min TE (NTR) Index (Bloomberg: MXEUEFMT index)</v>
          </cell>
          <cell r="V1504" t="str">
            <v>Official Benchmark</v>
          </cell>
          <cell r="W1504" t="str">
            <v>EUR</v>
          </cell>
          <cell r="X1504" t="str">
            <v>EUR</v>
          </cell>
          <cell r="Y1504">
            <v>44985</v>
          </cell>
          <cell r="Z1504">
            <v>40469</v>
          </cell>
          <cell r="AA1504" t="str">
            <v>February 2023</v>
          </cell>
          <cell r="AB1504">
            <v>13.334300000000001</v>
          </cell>
          <cell r="AD1504">
            <v>247566490.88</v>
          </cell>
          <cell r="AE1504">
            <v>350895556.49000001</v>
          </cell>
          <cell r="AF1504" t="str">
            <v>350895556.49</v>
          </cell>
        </row>
        <row r="1505">
          <cell r="F1505" t="str">
            <v>LU1291100078</v>
          </cell>
          <cell r="G1505" t="str">
            <v>28269</v>
          </cell>
          <cell r="H1505" t="str">
            <v>123968</v>
          </cell>
          <cell r="J1505" t="str">
            <v>Share</v>
          </cell>
          <cell r="K1505" t="str">
            <v>EEUXCW</v>
          </cell>
          <cell r="L1505" t="str">
            <v>BNP PARIBAS EASY MSCI Europe ESG Filtered Min TE</v>
          </cell>
          <cell r="M1505" t="str">
            <v>Track X</v>
          </cell>
          <cell r="N1505" t="str">
            <v>C</v>
          </cell>
          <cell r="O1505">
            <v>1.2923281061E-3</v>
          </cell>
          <cell r="P1505" t="str">
            <v>N</v>
          </cell>
          <cell r="Q1505" t="str">
            <v>159213</v>
          </cell>
          <cell r="R1505" t="str">
            <v>196816</v>
          </cell>
          <cell r="T1505" t="str">
            <v>BM MSCI Europe ESG Filtered Min TE EUR NR (Official)</v>
          </cell>
          <cell r="U1505" t="str">
            <v>MSCI Europe ESG Filtered Min TE (NTR) Index (Bloomberg: MXEUEFMT index)</v>
          </cell>
          <cell r="V1505" t="str">
            <v>Official Benchmark</v>
          </cell>
          <cell r="W1505" t="str">
            <v>EUR</v>
          </cell>
          <cell r="X1505" t="str">
            <v>EUR</v>
          </cell>
          <cell r="Y1505">
            <v>44985</v>
          </cell>
          <cell r="Z1505">
            <v>40702</v>
          </cell>
          <cell r="AA1505" t="str">
            <v>February 2023</v>
          </cell>
          <cell r="AB1505">
            <v>221313.2083</v>
          </cell>
          <cell r="AD1505">
            <v>22180231.050000001</v>
          </cell>
          <cell r="AE1505">
            <v>350895556.49000001</v>
          </cell>
          <cell r="AF1505" t="str">
            <v>350895556.49</v>
          </cell>
        </row>
        <row r="1506">
          <cell r="F1506" t="str">
            <v>LU1291101043</v>
          </cell>
          <cell r="G1506" t="str">
            <v>28070</v>
          </cell>
          <cell r="H1506" t="str">
            <v>124550</v>
          </cell>
          <cell r="J1506" t="str">
            <v>Share</v>
          </cell>
          <cell r="K1506" t="str">
            <v>EESCXCW</v>
          </cell>
          <cell r="L1506" t="str">
            <v>BNP PARIBAS EASY MSCI Europe Small Caps SRI S-Series PAB 5%</v>
          </cell>
          <cell r="M1506" t="str">
            <v>Track Classic</v>
          </cell>
          <cell r="N1506" t="str">
            <v>C</v>
          </cell>
          <cell r="O1506">
            <v>1.052007097E-2</v>
          </cell>
          <cell r="P1506" t="str">
            <v>N</v>
          </cell>
          <cell r="Q1506" t="str">
            <v>142129</v>
          </cell>
          <cell r="R1506" t="str">
            <v>196820</v>
          </cell>
          <cell r="T1506" t="str">
            <v>BENCH PARWORLD TRACK EUROPE SMALL CAP</v>
          </cell>
          <cell r="U1506" t="str">
            <v>MSCI Europe Small Caps SRI S-Series PAB 5% Capped (NTR)* index (Bloomberg: MXEUSSNE Index)</v>
          </cell>
          <cell r="V1506" t="str">
            <v>Official Benchmark</v>
          </cell>
          <cell r="W1506" t="str">
            <v>EUR</v>
          </cell>
          <cell r="X1506" t="str">
            <v>EUR</v>
          </cell>
          <cell r="Y1506">
            <v>44985</v>
          </cell>
          <cell r="Z1506">
            <v>44217</v>
          </cell>
          <cell r="AA1506" t="str">
            <v>February 2023</v>
          </cell>
          <cell r="AB1506">
            <v>94.319800000000001</v>
          </cell>
          <cell r="AD1506">
            <v>112336352.17</v>
          </cell>
          <cell r="AE1506">
            <v>214396559.52000001</v>
          </cell>
          <cell r="AF1506" t="str">
            <v>214396559.52</v>
          </cell>
        </row>
        <row r="1507">
          <cell r="F1507" t="str">
            <v>LU1291101126</v>
          </cell>
          <cell r="G1507" t="str">
            <v>28293</v>
          </cell>
          <cell r="H1507" t="str">
            <v>124550</v>
          </cell>
          <cell r="J1507" t="str">
            <v>Share</v>
          </cell>
          <cell r="K1507" t="str">
            <v>EESCXCW</v>
          </cell>
          <cell r="L1507" t="str">
            <v>BNP PARIBAS EASY MSCI Europe Small Caps SRI S-Series PAB 5%</v>
          </cell>
          <cell r="M1507" t="str">
            <v>TRACK PRIVILEGE</v>
          </cell>
          <cell r="N1507" t="str">
            <v>C</v>
          </cell>
          <cell r="O1507">
            <v>2.4647407632000001E-3</v>
          </cell>
          <cell r="P1507" t="str">
            <v>N</v>
          </cell>
          <cell r="Q1507" t="str">
            <v>142129</v>
          </cell>
          <cell r="R1507" t="str">
            <v>196820</v>
          </cell>
          <cell r="T1507" t="str">
            <v>BENCH PARWORLD TRACK EUROPE SMALL CAP</v>
          </cell>
          <cell r="U1507" t="str">
            <v>MSCI Europe Small Caps SRI S-Series PAB 5% Capped (NTR)* index (Bloomberg: MXEUSSNE Index)</v>
          </cell>
          <cell r="V1507" t="str">
            <v>Official Benchmark</v>
          </cell>
          <cell r="W1507" t="str">
            <v>EUR</v>
          </cell>
          <cell r="X1507" t="str">
            <v>EUR</v>
          </cell>
          <cell r="Y1507">
            <v>44985</v>
          </cell>
          <cell r="Z1507">
            <v>41155</v>
          </cell>
          <cell r="AA1507" t="str">
            <v>February 2023</v>
          </cell>
          <cell r="AB1507">
            <v>255.62799999999999</v>
          </cell>
          <cell r="AD1507">
            <v>25336424.32</v>
          </cell>
          <cell r="AE1507">
            <v>214396559.52000001</v>
          </cell>
          <cell r="AF1507" t="str">
            <v>214396559.52</v>
          </cell>
        </row>
        <row r="1508">
          <cell r="F1508" t="str">
            <v>LU1291101555</v>
          </cell>
          <cell r="G1508" t="str">
            <v>28295</v>
          </cell>
          <cell r="H1508" t="str">
            <v>124550</v>
          </cell>
          <cell r="J1508" t="str">
            <v>Share</v>
          </cell>
          <cell r="K1508" t="str">
            <v>EESCXCW</v>
          </cell>
          <cell r="L1508" t="str">
            <v>BNP PARIBAS EASY MSCI Europe Small Caps SRI S-Series PAB 5%</v>
          </cell>
          <cell r="M1508" t="str">
            <v>UCITS ETF</v>
          </cell>
          <cell r="N1508" t="str">
            <v>C</v>
          </cell>
          <cell r="O1508">
            <v>2.5146803353E-3</v>
          </cell>
          <cell r="P1508" t="str">
            <v>N</v>
          </cell>
          <cell r="Q1508" t="str">
            <v>142129</v>
          </cell>
          <cell r="R1508" t="str">
            <v>196820</v>
          </cell>
          <cell r="T1508" t="str">
            <v>BENCH PARWORLD TRACK EUROPE SMALL CAP</v>
          </cell>
          <cell r="U1508" t="str">
            <v>MSCI Europe Small Caps SRI S-Series PAB 5% Capped (NTR)* index (Bloomberg: MXEUSSNE Index)</v>
          </cell>
          <cell r="V1508" t="str">
            <v>Official Benchmark</v>
          </cell>
          <cell r="W1508" t="str">
            <v>EUR</v>
          </cell>
          <cell r="X1508" t="str">
            <v>EUR</v>
          </cell>
          <cell r="Y1508">
            <v>44985</v>
          </cell>
          <cell r="Z1508">
            <v>40513</v>
          </cell>
          <cell r="AA1508" t="str">
            <v>February 2023</v>
          </cell>
          <cell r="AB1508">
            <v>264.74630000000002</v>
          </cell>
          <cell r="AD1508">
            <v>76722422.599999994</v>
          </cell>
          <cell r="AE1508">
            <v>214396559.52000001</v>
          </cell>
          <cell r="AF1508" t="str">
            <v>214396559.52</v>
          </cell>
        </row>
        <row r="1509">
          <cell r="F1509" t="str">
            <v>LU1291101985</v>
          </cell>
          <cell r="G1509" t="str">
            <v>28074</v>
          </cell>
          <cell r="H1509" t="str">
            <v>22028</v>
          </cell>
          <cell r="J1509" t="str">
            <v>Share</v>
          </cell>
          <cell r="K1509" t="str">
            <v>EJPXCW</v>
          </cell>
          <cell r="L1509" t="str">
            <v>BNP PARIBAS EASY MSCI Japan ESG Filtered Min TE</v>
          </cell>
          <cell r="M1509" t="str">
            <v>Track Classic</v>
          </cell>
          <cell r="N1509" t="str">
            <v>C</v>
          </cell>
          <cell r="O1509">
            <v>1.0567347796499999E-2</v>
          </cell>
          <cell r="P1509" t="str">
            <v>N</v>
          </cell>
          <cell r="Q1509" t="str">
            <v>142687</v>
          </cell>
          <cell r="R1509" t="str">
            <v>196828</v>
          </cell>
          <cell r="T1509" t="str">
            <v>MSCI Japan ex-Controversial Weapons (NR)</v>
          </cell>
          <cell r="U1509" t="str">
            <v>MSCI Japan ESG Filtered Min TE (NTR) Index (Bloomberg: MXJPEFMT index)</v>
          </cell>
          <cell r="V1509" t="str">
            <v>Official Benchmark</v>
          </cell>
          <cell r="W1509" t="str">
            <v>EUR</v>
          </cell>
          <cell r="X1509" t="str">
            <v>EUR</v>
          </cell>
          <cell r="Y1509">
            <v>44985</v>
          </cell>
          <cell r="Z1509">
            <v>39358</v>
          </cell>
          <cell r="AA1509" t="str">
            <v>February 2023</v>
          </cell>
          <cell r="AB1509">
            <v>146.411</v>
          </cell>
          <cell r="AD1509">
            <v>19606130.079999998</v>
          </cell>
          <cell r="AE1509">
            <v>559997394</v>
          </cell>
          <cell r="AF1509" t="str">
            <v>559997394</v>
          </cell>
        </row>
        <row r="1510">
          <cell r="F1510" t="str">
            <v>LU1291102108</v>
          </cell>
          <cell r="G1510" t="str">
            <v>28285</v>
          </cell>
          <cell r="H1510" t="str">
            <v>22028</v>
          </cell>
          <cell r="J1510" t="str">
            <v>Share</v>
          </cell>
          <cell r="K1510" t="str">
            <v>EJPXCW</v>
          </cell>
          <cell r="L1510" t="str">
            <v>BNP PARIBAS EASY MSCI Japan ESG Filtered Min TE</v>
          </cell>
          <cell r="M1510" t="str">
            <v>TRACK PRIVILEGE</v>
          </cell>
          <cell r="N1510" t="str">
            <v>C</v>
          </cell>
          <cell r="O1510">
            <v>2.0001255669000002E-3</v>
          </cell>
          <cell r="P1510" t="str">
            <v>N</v>
          </cell>
          <cell r="Q1510" t="str">
            <v>142687</v>
          </cell>
          <cell r="R1510" t="str">
            <v>196828</v>
          </cell>
          <cell r="T1510" t="str">
            <v>MSCI Japan ex-Controversial Weapons (NR)</v>
          </cell>
          <cell r="U1510" t="str">
            <v>MSCI Japan ESG Filtered Min TE (NTR) Index (Bloomberg: MXJPEFMT index)</v>
          </cell>
          <cell r="V1510" t="str">
            <v>Official Benchmark</v>
          </cell>
          <cell r="W1510" t="str">
            <v>EUR</v>
          </cell>
          <cell r="X1510" t="str">
            <v>EUR</v>
          </cell>
          <cell r="Y1510">
            <v>44985</v>
          </cell>
          <cell r="Z1510">
            <v>39358</v>
          </cell>
          <cell r="AA1510" t="str">
            <v>February 2023</v>
          </cell>
          <cell r="AB1510">
            <v>1301.2019</v>
          </cell>
          <cell r="AD1510">
            <v>20549918.739999998</v>
          </cell>
          <cell r="AE1510">
            <v>559997394</v>
          </cell>
          <cell r="AF1510" t="str">
            <v>559997394</v>
          </cell>
        </row>
        <row r="1511">
          <cell r="F1511" t="str">
            <v>LU1291102280</v>
          </cell>
          <cell r="G1511" t="str">
            <v>28376</v>
          </cell>
          <cell r="H1511" t="str">
            <v>22028</v>
          </cell>
          <cell r="J1511" t="str">
            <v>Share</v>
          </cell>
          <cell r="K1511" t="str">
            <v>EJPXCW</v>
          </cell>
          <cell r="L1511" t="str">
            <v>BNP PARIBAS EASY MSCI Japan ESG Filtered Min TE</v>
          </cell>
          <cell r="M1511" t="str">
            <v>Track Privilege Distri</v>
          </cell>
          <cell r="N1511" t="str">
            <v>D</v>
          </cell>
          <cell r="O1511">
            <v>2.0001255669000002E-3</v>
          </cell>
          <cell r="P1511" t="str">
            <v>N</v>
          </cell>
          <cell r="Q1511" t="str">
            <v>142687</v>
          </cell>
          <cell r="R1511" t="str">
            <v>196828</v>
          </cell>
          <cell r="T1511" t="str">
            <v>MSCI Japan ex-Controversial Weapons (NR)</v>
          </cell>
          <cell r="U1511" t="str">
            <v>MSCI Japan ESG Filtered Min TE (NTR) Index (Bloomberg: MXJPEFMT index)</v>
          </cell>
          <cell r="V1511" t="str">
            <v>Official Benchmark</v>
          </cell>
          <cell r="W1511" t="str">
            <v>EUR</v>
          </cell>
          <cell r="X1511" t="str">
            <v>EUR</v>
          </cell>
          <cell r="Y1511">
            <v>44985</v>
          </cell>
          <cell r="Z1511">
            <v>42292</v>
          </cell>
          <cell r="AA1511" t="str">
            <v>February 2023</v>
          </cell>
          <cell r="AB1511">
            <v>124.44</v>
          </cell>
          <cell r="AD1511">
            <v>124.44</v>
          </cell>
          <cell r="AE1511">
            <v>559997394</v>
          </cell>
          <cell r="AF1511" t="str">
            <v>559997394</v>
          </cell>
        </row>
        <row r="1512">
          <cell r="F1512" t="str">
            <v>LU1291102447</v>
          </cell>
          <cell r="G1512" t="str">
            <v>28287</v>
          </cell>
          <cell r="H1512" t="str">
            <v>22028</v>
          </cell>
          <cell r="J1512" t="str">
            <v>Share</v>
          </cell>
          <cell r="K1512" t="str">
            <v>EJPXCW</v>
          </cell>
          <cell r="L1512" t="str">
            <v>BNP PARIBAS EASY MSCI Japan ESG Filtered Min TE</v>
          </cell>
          <cell r="M1512" t="str">
            <v>UCITS ETF</v>
          </cell>
          <cell r="N1512" t="str">
            <v>C</v>
          </cell>
          <cell r="O1512">
            <v>1.5126559748E-3</v>
          </cell>
          <cell r="P1512" t="str">
            <v>N</v>
          </cell>
          <cell r="Q1512" t="str">
            <v>142687</v>
          </cell>
          <cell r="R1512" t="str">
            <v>196828</v>
          </cell>
          <cell r="T1512" t="str">
            <v>MSCI Japan ex-Controversial Weapons (NR)</v>
          </cell>
          <cell r="U1512" t="str">
            <v>MSCI Japan ESG Filtered Min TE (NTR) Index (Bloomberg: MXJPEFMT index)</v>
          </cell>
          <cell r="V1512" t="str">
            <v>Official Benchmark</v>
          </cell>
          <cell r="W1512" t="str">
            <v>EUR</v>
          </cell>
          <cell r="X1512" t="str">
            <v>EUR</v>
          </cell>
          <cell r="Y1512">
            <v>44985</v>
          </cell>
          <cell r="Z1512">
            <v>39358</v>
          </cell>
          <cell r="AA1512" t="str">
            <v>February 2023</v>
          </cell>
          <cell r="AB1512">
            <v>11.813599999999999</v>
          </cell>
          <cell r="AD1512">
            <v>188183824.31</v>
          </cell>
          <cell r="AE1512">
            <v>559997394</v>
          </cell>
          <cell r="AF1512" t="str">
            <v>559997394</v>
          </cell>
        </row>
        <row r="1513">
          <cell r="F1513" t="str">
            <v>LU1291102793</v>
          </cell>
          <cell r="G1513" t="str">
            <v>28379</v>
          </cell>
          <cell r="H1513" t="str">
            <v>151884</v>
          </cell>
          <cell r="J1513" t="str">
            <v>Share</v>
          </cell>
          <cell r="K1513" t="str">
            <v>EJPXCW</v>
          </cell>
          <cell r="L1513" t="str">
            <v>BNP PARIBAS EASY MSCI Japan ESG Filtered Min TE</v>
          </cell>
          <cell r="M1513" t="str">
            <v>Track IH EUR</v>
          </cell>
          <cell r="N1513" t="str">
            <v>C</v>
          </cell>
          <cell r="O1513">
            <v>2.0135423144000001E-3</v>
          </cell>
          <cell r="P1513" t="str">
            <v>Y</v>
          </cell>
          <cell r="Q1513" t="str">
            <v>152098</v>
          </cell>
          <cell r="R1513" t="str">
            <v>196828</v>
          </cell>
          <cell r="T1513" t="str">
            <v>MSCI Japan ex-Controversial Weapons (NR) H EUR</v>
          </cell>
          <cell r="U1513" t="str">
            <v>MSCI Japan ESG Filtered Min TE (Hedged in EUR) NTR Index</v>
          </cell>
          <cell r="V1513" t="str">
            <v>Official Benchmark</v>
          </cell>
          <cell r="W1513" t="str">
            <v>EUR</v>
          </cell>
          <cell r="X1513" t="str">
            <v>EUR</v>
          </cell>
          <cell r="Y1513">
            <v>44985</v>
          </cell>
          <cell r="Z1513">
            <v>42275</v>
          </cell>
          <cell r="AA1513" t="str">
            <v>February 2023</v>
          </cell>
          <cell r="AB1513">
            <v>145.93600000000001</v>
          </cell>
          <cell r="AD1513">
            <v>39181038.840000004</v>
          </cell>
          <cell r="AE1513">
            <v>559997394</v>
          </cell>
          <cell r="AF1513" t="str">
            <v>559997394</v>
          </cell>
        </row>
        <row r="1514">
          <cell r="F1514" t="str">
            <v>LU1291102876</v>
          </cell>
          <cell r="G1514" t="str">
            <v>28289</v>
          </cell>
          <cell r="H1514" t="str">
            <v>22028</v>
          </cell>
          <cell r="J1514" t="str">
            <v>Share</v>
          </cell>
          <cell r="K1514" t="str">
            <v>EJPXCW</v>
          </cell>
          <cell r="L1514" t="str">
            <v>BNP PARIBAS EASY MSCI Japan ESG Filtered Min TE</v>
          </cell>
          <cell r="M1514" t="str">
            <v>Track X</v>
          </cell>
          <cell r="N1514" t="str">
            <v>C</v>
          </cell>
          <cell r="O1514">
            <v>1.2975044982E-3</v>
          </cell>
          <cell r="P1514" t="str">
            <v>N</v>
          </cell>
          <cell r="Q1514" t="str">
            <v>142687</v>
          </cell>
          <cell r="R1514" t="str">
            <v>196828</v>
          </cell>
          <cell r="T1514" t="str">
            <v>MSCI Japan ex-Controversial Weapons (NR)</v>
          </cell>
          <cell r="U1514" t="str">
            <v>MSCI Japan ESG Filtered Min TE (NTR) Index (Bloomberg: MXJPEFMT index)</v>
          </cell>
          <cell r="V1514" t="str">
            <v>Official Benchmark</v>
          </cell>
          <cell r="W1514" t="str">
            <v>EUR</v>
          </cell>
          <cell r="X1514" t="str">
            <v>EUR</v>
          </cell>
          <cell r="Y1514">
            <v>44985</v>
          </cell>
          <cell r="Z1514">
            <v>39357</v>
          </cell>
          <cell r="AA1514" t="str">
            <v>February 2023</v>
          </cell>
          <cell r="AB1514">
            <v>171819.0784</v>
          </cell>
          <cell r="AD1514">
            <v>26137461.850000001</v>
          </cell>
          <cell r="AE1514">
            <v>559997394</v>
          </cell>
          <cell r="AF1514" t="str">
            <v>559997394</v>
          </cell>
        </row>
        <row r="1515">
          <cell r="F1515" t="str">
            <v>LU1291102959</v>
          </cell>
          <cell r="G1515" t="str">
            <v>28073</v>
          </cell>
          <cell r="H1515" t="str">
            <v>145597</v>
          </cell>
          <cell r="J1515" t="str">
            <v>Share</v>
          </cell>
          <cell r="K1515" t="str">
            <v>EKLD400</v>
          </cell>
          <cell r="L1515" t="str">
            <v>BNP PARIBAS EASY MSCI USA SRI S-Series PAB 5% Capped</v>
          </cell>
          <cell r="M1515" t="str">
            <v>Track Classic</v>
          </cell>
          <cell r="N1515" t="str">
            <v>C</v>
          </cell>
          <cell r="O1515">
            <v>9.1672207939999997E-3</v>
          </cell>
          <cell r="P1515" t="str">
            <v>N</v>
          </cell>
          <cell r="Q1515" t="str">
            <v>155298</v>
          </cell>
          <cell r="R1515" t="str">
            <v>196404</v>
          </cell>
          <cell r="T1515" t="str">
            <v>MSCI USA SRI S-Series 5% Capped (NTR) index</v>
          </cell>
          <cell r="U1515" t="str">
            <v>MSCI USA SRI S-Series PAB 5% Capped (NTR) index (Bloomberg: M1CXUSC index)</v>
          </cell>
          <cell r="V1515" t="str">
            <v>Official Benchmark</v>
          </cell>
          <cell r="W1515" t="str">
            <v>USD</v>
          </cell>
          <cell r="X1515" t="str">
            <v>USD</v>
          </cell>
          <cell r="Y1515">
            <v>44985</v>
          </cell>
          <cell r="Z1515">
            <v>41971</v>
          </cell>
          <cell r="AA1515" t="str">
            <v>February 2023</v>
          </cell>
          <cell r="AB1515">
            <v>225.35650000000001</v>
          </cell>
          <cell r="AD1515">
            <v>208047012.65000001</v>
          </cell>
          <cell r="AE1515">
            <v>3252079981.5900002</v>
          </cell>
          <cell r="AF1515" t="str">
            <v>3066553495.13437</v>
          </cell>
        </row>
        <row r="1516">
          <cell r="F1516" t="str">
            <v>LU1291103098</v>
          </cell>
          <cell r="G1516" t="str">
            <v>28314</v>
          </cell>
          <cell r="H1516" t="str">
            <v>145597</v>
          </cell>
          <cell r="J1516" t="str">
            <v>Share</v>
          </cell>
          <cell r="K1516" t="str">
            <v>EKLD400</v>
          </cell>
          <cell r="L1516" t="str">
            <v>BNP PARIBAS EASY MSCI USA SRI S-Series PAB 5% Capped</v>
          </cell>
          <cell r="M1516" t="str">
            <v>Track Classic Distri</v>
          </cell>
          <cell r="N1516" t="str">
            <v>D</v>
          </cell>
          <cell r="O1516">
            <v>9.1672207939999997E-3</v>
          </cell>
          <cell r="P1516" t="str">
            <v>N</v>
          </cell>
          <cell r="Q1516" t="str">
            <v>155298</v>
          </cell>
          <cell r="R1516" t="str">
            <v>196404</v>
          </cell>
          <cell r="T1516" t="str">
            <v>MSCI USA SRI S-Series 5% Capped (NTR) index</v>
          </cell>
          <cell r="U1516" t="str">
            <v>MSCI USA SRI S-Series PAB 5% Capped (NTR) index (Bloomberg: M1CXUSC index)</v>
          </cell>
          <cell r="V1516" t="str">
            <v>Official Benchmark</v>
          </cell>
          <cell r="W1516" t="str">
            <v>USD</v>
          </cell>
          <cell r="X1516" t="str">
            <v>USD</v>
          </cell>
          <cell r="Y1516">
            <v>44985</v>
          </cell>
          <cell r="Z1516">
            <v>41971</v>
          </cell>
          <cell r="AA1516" t="str">
            <v>February 2023</v>
          </cell>
          <cell r="AB1516">
            <v>198.53</v>
          </cell>
          <cell r="AD1516">
            <v>3078234.28</v>
          </cell>
          <cell r="AE1516">
            <v>3252079981.5900002</v>
          </cell>
          <cell r="AF1516" t="str">
            <v>3066553495.13437</v>
          </cell>
        </row>
        <row r="1517">
          <cell r="F1517" t="str">
            <v>LU1291103171</v>
          </cell>
          <cell r="G1517" t="str">
            <v>28270</v>
          </cell>
          <cell r="H1517" t="str">
            <v>145597</v>
          </cell>
          <cell r="J1517" t="str">
            <v>Share</v>
          </cell>
          <cell r="K1517" t="str">
            <v>EKLD400</v>
          </cell>
          <cell r="L1517" t="str">
            <v>BNP PARIBAS EASY MSCI USA SRI S-Series PAB 5% Capped</v>
          </cell>
          <cell r="M1517" t="str">
            <v>TRACK PRIVILEGE</v>
          </cell>
          <cell r="N1517" t="str">
            <v>C</v>
          </cell>
          <cell r="O1517">
            <v>2.8705313545999999E-3</v>
          </cell>
          <cell r="P1517" t="str">
            <v>N</v>
          </cell>
          <cell r="Q1517" t="str">
            <v>155298</v>
          </cell>
          <cell r="R1517" t="str">
            <v>196404</v>
          </cell>
          <cell r="T1517" t="str">
            <v>MSCI USA SRI S-Series 5% Capped (NTR) index</v>
          </cell>
          <cell r="U1517" t="str">
            <v>MSCI USA SRI S-Series PAB 5% Capped (NTR) index (Bloomberg: M1CXUSC index)</v>
          </cell>
          <cell r="V1517" t="str">
            <v>Official Benchmark</v>
          </cell>
          <cell r="W1517" t="str">
            <v>USD</v>
          </cell>
          <cell r="X1517" t="str">
            <v>USD</v>
          </cell>
          <cell r="Y1517">
            <v>44985</v>
          </cell>
          <cell r="Z1517">
            <v>41971</v>
          </cell>
          <cell r="AA1517" t="str">
            <v>February 2023</v>
          </cell>
          <cell r="AB1517">
            <v>230.18209999999999</v>
          </cell>
          <cell r="AD1517">
            <v>288423600.16000003</v>
          </cell>
          <cell r="AE1517">
            <v>3252079981.5900002</v>
          </cell>
          <cell r="AF1517" t="str">
            <v>3066553495.13437</v>
          </cell>
        </row>
        <row r="1518">
          <cell r="F1518" t="str">
            <v>LU1291103254</v>
          </cell>
          <cell r="G1518" t="str">
            <v>28371</v>
          </cell>
          <cell r="H1518" t="str">
            <v>145597</v>
          </cell>
          <cell r="J1518" t="str">
            <v>Share</v>
          </cell>
          <cell r="K1518" t="str">
            <v>EKLD400</v>
          </cell>
          <cell r="L1518" t="str">
            <v>BNP PARIBAS EASY MSCI USA SRI S-Series PAB 5% Capped</v>
          </cell>
          <cell r="M1518" t="str">
            <v>Track Privilege Distri</v>
          </cell>
          <cell r="N1518" t="str">
            <v>D</v>
          </cell>
          <cell r="P1518" t="str">
            <v>N</v>
          </cell>
          <cell r="Q1518" t="str">
            <v>155298</v>
          </cell>
          <cell r="R1518" t="str">
            <v>196404</v>
          </cell>
          <cell r="T1518" t="str">
            <v>MSCI USA SRI S-Series 5% Capped (NTR) index</v>
          </cell>
          <cell r="U1518" t="str">
            <v>MSCI USA SRI S-Series PAB 5% Capped (NTR) index (Bloomberg: M1CXUSC index)</v>
          </cell>
          <cell r="V1518" t="str">
            <v>Official Benchmark</v>
          </cell>
          <cell r="W1518" t="str">
            <v>USD</v>
          </cell>
          <cell r="X1518" t="str">
            <v>USD</v>
          </cell>
          <cell r="Y1518">
            <v>44985</v>
          </cell>
          <cell r="Z1518">
            <v>44657</v>
          </cell>
          <cell r="AA1518" t="str">
            <v>February 2023</v>
          </cell>
          <cell r="AB1518">
            <v>90.897000000000006</v>
          </cell>
          <cell r="AD1518">
            <v>908.97</v>
          </cell>
          <cell r="AE1518">
            <v>3252079981.5900002</v>
          </cell>
          <cell r="AF1518" t="str">
            <v>3066553495.13437</v>
          </cell>
        </row>
        <row r="1519">
          <cell r="F1519" t="str">
            <v>LU1291103338</v>
          </cell>
          <cell r="G1519" t="str">
            <v>28274</v>
          </cell>
          <cell r="H1519" t="str">
            <v>145597</v>
          </cell>
          <cell r="J1519" t="str">
            <v>Share</v>
          </cell>
          <cell r="K1519" t="str">
            <v>EKLD400</v>
          </cell>
          <cell r="L1519" t="str">
            <v>BNP PARIBAS EASY MSCI USA SRI S-Series PAB 5% Capped</v>
          </cell>
          <cell r="M1519" t="str">
            <v>UCITS ETF</v>
          </cell>
          <cell r="N1519" t="str">
            <v>C</v>
          </cell>
          <cell r="O1519">
            <v>2.4305096619999999E-3</v>
          </cell>
          <cell r="P1519" t="str">
            <v>N</v>
          </cell>
          <cell r="Q1519" t="str">
            <v>155298</v>
          </cell>
          <cell r="R1519" t="str">
            <v>196404</v>
          </cell>
          <cell r="T1519" t="str">
            <v>MSCI USA SRI S-Series 5% Capped (NTR) index</v>
          </cell>
          <cell r="U1519" t="str">
            <v>MSCI USA SRI S-Series PAB 5% Capped (NTR) index (Bloomberg: M1CXUSC index)</v>
          </cell>
          <cell r="V1519" t="str">
            <v>Official Benchmark</v>
          </cell>
          <cell r="W1519" t="str">
            <v>USD</v>
          </cell>
          <cell r="X1519" t="str">
            <v>USD</v>
          </cell>
          <cell r="Y1519">
            <v>44985</v>
          </cell>
          <cell r="Z1519">
            <v>41971</v>
          </cell>
          <cell r="AA1519" t="str">
            <v>February 2023</v>
          </cell>
          <cell r="AB1519">
            <v>16.461500000000001</v>
          </cell>
          <cell r="AD1519">
            <v>651988167.88</v>
          </cell>
          <cell r="AE1519">
            <v>3252079981.5900002</v>
          </cell>
          <cell r="AF1519" t="str">
            <v>3066553495.13437</v>
          </cell>
        </row>
        <row r="1520">
          <cell r="F1520" t="str">
            <v>LU1291103411</v>
          </cell>
          <cell r="G1520" t="str">
            <v>28277</v>
          </cell>
          <cell r="H1520" t="str">
            <v>145597</v>
          </cell>
          <cell r="J1520" t="str">
            <v>Share</v>
          </cell>
          <cell r="K1520" t="str">
            <v>EKLD400</v>
          </cell>
          <cell r="L1520" t="str">
            <v>BNP PARIBAS EASY MSCI USA SRI S-Series PAB 5% Capped</v>
          </cell>
          <cell r="M1520" t="str">
            <v>Track X</v>
          </cell>
          <cell r="N1520" t="str">
            <v>C</v>
          </cell>
          <cell r="O1520">
            <v>1.2059607653000001E-3</v>
          </cell>
          <cell r="P1520" t="str">
            <v>N</v>
          </cell>
          <cell r="Q1520" t="str">
            <v>155298</v>
          </cell>
          <cell r="R1520" t="str">
            <v>196404</v>
          </cell>
          <cell r="T1520" t="str">
            <v>MSCI USA SRI S-Series 5% Capped (NTR) index</v>
          </cell>
          <cell r="U1520" t="str">
            <v>MSCI USA SRI S-Series PAB 5% Capped (NTR) index (Bloomberg: M1CXUSC index)</v>
          </cell>
          <cell r="V1520" t="str">
            <v>Official Benchmark</v>
          </cell>
          <cell r="W1520" t="str">
            <v>USD</v>
          </cell>
          <cell r="X1520" t="str">
            <v>USD</v>
          </cell>
          <cell r="Y1520">
            <v>44985</v>
          </cell>
          <cell r="Z1520">
            <v>41971</v>
          </cell>
          <cell r="AA1520" t="str">
            <v>February 2023</v>
          </cell>
          <cell r="AB1520">
            <v>233142.8744</v>
          </cell>
          <cell r="AD1520">
            <v>450484490.55000001</v>
          </cell>
          <cell r="AE1520">
            <v>3252079981.5900002</v>
          </cell>
          <cell r="AF1520" t="str">
            <v>3066553495.13437</v>
          </cell>
        </row>
        <row r="1521">
          <cell r="F1521" t="str">
            <v>LU1291103684</v>
          </cell>
          <cell r="G1521" t="str">
            <v>28071</v>
          </cell>
          <cell r="H1521" t="str">
            <v>22029</v>
          </cell>
          <cell r="J1521" t="str">
            <v>Share</v>
          </cell>
          <cell r="K1521" t="str">
            <v>ENAXCW</v>
          </cell>
          <cell r="L1521" t="str">
            <v>BNP PARIBAS EASY MSCI North America ESG Filtered Min TE</v>
          </cell>
          <cell r="M1521" t="str">
            <v>Track Classic</v>
          </cell>
          <cell r="N1521" t="str">
            <v>C</v>
          </cell>
          <cell r="O1521">
            <v>1.0567251469499999E-2</v>
          </cell>
          <cell r="P1521" t="str">
            <v>N</v>
          </cell>
          <cell r="Q1521" t="str">
            <v>142688</v>
          </cell>
          <cell r="R1521" t="str">
            <v>196830</v>
          </cell>
          <cell r="T1521" t="str">
            <v>BM PARWORLD TRACK NORTH AMERICA</v>
          </cell>
          <cell r="U1521" t="str">
            <v>MSCI North America ESG Filtered Min TE (NTR) Index (Bloomberg: MXNAEFMT index)</v>
          </cell>
          <cell r="V1521" t="str">
            <v>Official Benchmark</v>
          </cell>
          <cell r="W1521" t="str">
            <v>EUR</v>
          </cell>
          <cell r="X1521" t="str">
            <v>EUR</v>
          </cell>
          <cell r="Y1521">
            <v>44985</v>
          </cell>
          <cell r="Z1521">
            <v>39358</v>
          </cell>
          <cell r="AA1521" t="str">
            <v>February 2023</v>
          </cell>
          <cell r="AB1521">
            <v>340.0958</v>
          </cell>
          <cell r="AD1521">
            <v>87824.29</v>
          </cell>
          <cell r="AE1521">
            <v>470378882.97000003</v>
          </cell>
          <cell r="AF1521" t="str">
            <v>470378882.97</v>
          </cell>
        </row>
        <row r="1522">
          <cell r="F1522" t="str">
            <v>LU1291104062</v>
          </cell>
          <cell r="G1522" t="str">
            <v>28260</v>
          </cell>
          <cell r="H1522" t="str">
            <v>22029</v>
          </cell>
          <cell r="J1522" t="str">
            <v>Share</v>
          </cell>
          <cell r="K1522" t="str">
            <v>ENAXCW</v>
          </cell>
          <cell r="L1522" t="str">
            <v>BNP PARIBAS EASY MSCI North America ESG Filtered Min TE</v>
          </cell>
          <cell r="M1522" t="str">
            <v>TRACK PRIVILEGE</v>
          </cell>
          <cell r="N1522" t="str">
            <v>C</v>
          </cell>
          <cell r="O1522">
            <v>2.0077213638000002E-3</v>
          </cell>
          <cell r="P1522" t="str">
            <v>N</v>
          </cell>
          <cell r="Q1522" t="str">
            <v>142688</v>
          </cell>
          <cell r="R1522" t="str">
            <v>196830</v>
          </cell>
          <cell r="T1522" t="str">
            <v>BM PARWORLD TRACK NORTH AMERICA</v>
          </cell>
          <cell r="U1522" t="str">
            <v>MSCI North America ESG Filtered Min TE (NTR) Index (Bloomberg: MXNAEFMT index)</v>
          </cell>
          <cell r="V1522" t="str">
            <v>Official Benchmark</v>
          </cell>
          <cell r="W1522" t="str">
            <v>EUR</v>
          </cell>
          <cell r="X1522" t="str">
            <v>EUR</v>
          </cell>
          <cell r="Y1522">
            <v>44985</v>
          </cell>
          <cell r="Z1522">
            <v>39358</v>
          </cell>
          <cell r="AA1522" t="str">
            <v>February 2023</v>
          </cell>
          <cell r="AB1522">
            <v>2998.5731999999998</v>
          </cell>
          <cell r="AD1522">
            <v>19866060.530000001</v>
          </cell>
          <cell r="AE1522">
            <v>470378882.97000003</v>
          </cell>
          <cell r="AF1522" t="str">
            <v>470378882.97</v>
          </cell>
        </row>
        <row r="1523">
          <cell r="F1523" t="str">
            <v>LU1291104229</v>
          </cell>
          <cell r="G1523" t="str">
            <v>28366</v>
          </cell>
          <cell r="H1523" t="str">
            <v>22029</v>
          </cell>
          <cell r="J1523" t="str">
            <v>Share</v>
          </cell>
          <cell r="K1523" t="str">
            <v>ENAXCW</v>
          </cell>
          <cell r="L1523" t="str">
            <v>BNP PARIBAS EASY MSCI North America ESG Filtered Min TE</v>
          </cell>
          <cell r="M1523" t="str">
            <v>Track Privilege Distri</v>
          </cell>
          <cell r="N1523" t="str">
            <v>D</v>
          </cell>
          <cell r="O1523">
            <v>2.0077213638000002E-3</v>
          </cell>
          <cell r="P1523" t="str">
            <v>N</v>
          </cell>
          <cell r="Q1523" t="str">
            <v>142688</v>
          </cell>
          <cell r="R1523" t="str">
            <v>196830</v>
          </cell>
          <cell r="T1523" t="str">
            <v>BM PARWORLD TRACK NORTH AMERICA</v>
          </cell>
          <cell r="U1523" t="str">
            <v>MSCI North America ESG Filtered Min TE (NTR) Index (Bloomberg: MXNAEFMT index)</v>
          </cell>
          <cell r="V1523" t="str">
            <v>Official Benchmark</v>
          </cell>
          <cell r="W1523" t="str">
            <v>EUR</v>
          </cell>
          <cell r="X1523" t="str">
            <v>EUR</v>
          </cell>
          <cell r="Y1523">
            <v>44985</v>
          </cell>
          <cell r="Z1523">
            <v>42293</v>
          </cell>
          <cell r="AA1523" t="str">
            <v>February 2023</v>
          </cell>
          <cell r="AB1523">
            <v>201.74</v>
          </cell>
          <cell r="AD1523">
            <v>201.74</v>
          </cell>
          <cell r="AE1523">
            <v>470378882.97000003</v>
          </cell>
          <cell r="AF1523" t="str">
            <v>470378882.97</v>
          </cell>
        </row>
        <row r="1524">
          <cell r="F1524" t="str">
            <v>LU1291104575</v>
          </cell>
          <cell r="G1524" t="str">
            <v>28255</v>
          </cell>
          <cell r="H1524" t="str">
            <v>22029</v>
          </cell>
          <cell r="J1524" t="str">
            <v>Share</v>
          </cell>
          <cell r="K1524" t="str">
            <v>ENAXCW</v>
          </cell>
          <cell r="L1524" t="str">
            <v>BNP PARIBAS EASY MSCI North America ESG Filtered Min TE</v>
          </cell>
          <cell r="M1524" t="str">
            <v>UCITS ETF</v>
          </cell>
          <cell r="N1524" t="str">
            <v>C</v>
          </cell>
          <cell r="O1524">
            <v>1.4977978124000001E-3</v>
          </cell>
          <cell r="P1524" t="str">
            <v>N</v>
          </cell>
          <cell r="Q1524" t="str">
            <v>142688</v>
          </cell>
          <cell r="R1524" t="str">
            <v>196830</v>
          </cell>
          <cell r="T1524" t="str">
            <v>BM PARWORLD TRACK NORTH AMERICA</v>
          </cell>
          <cell r="U1524" t="str">
            <v>MSCI North America ESG Filtered Min TE (NTR) Index (Bloomberg: MXNAEFMT index)</v>
          </cell>
          <cell r="V1524" t="str">
            <v>Official Benchmark</v>
          </cell>
          <cell r="W1524" t="str">
            <v>EUR</v>
          </cell>
          <cell r="X1524" t="str">
            <v>EUR</v>
          </cell>
          <cell r="Y1524">
            <v>44985</v>
          </cell>
          <cell r="Z1524">
            <v>39358</v>
          </cell>
          <cell r="AA1524" t="str">
            <v>February 2023</v>
          </cell>
          <cell r="AB1524">
            <v>17.353999999999999</v>
          </cell>
          <cell r="AD1524">
            <v>293509350.04000002</v>
          </cell>
          <cell r="AE1524">
            <v>470378882.97000003</v>
          </cell>
          <cell r="AF1524" t="str">
            <v>470378882.97</v>
          </cell>
        </row>
        <row r="1525">
          <cell r="F1525" t="str">
            <v>LU1291104732</v>
          </cell>
          <cell r="G1525" t="str">
            <v>28367</v>
          </cell>
          <cell r="H1525" t="str">
            <v>148757</v>
          </cell>
          <cell r="J1525" t="str">
            <v>Share</v>
          </cell>
          <cell r="K1525" t="str">
            <v>ENAXCW</v>
          </cell>
          <cell r="L1525" t="str">
            <v>BNP PARIBAS EASY MSCI North America ESG Filtered Min TE</v>
          </cell>
          <cell r="M1525" t="str">
            <v>Track I GBP</v>
          </cell>
          <cell r="N1525" t="str">
            <v>C</v>
          </cell>
          <cell r="O1525">
            <v>2.0135423444999998E-3</v>
          </cell>
          <cell r="P1525" t="str">
            <v>N</v>
          </cell>
          <cell r="Q1525" t="str">
            <v>151395</v>
          </cell>
          <cell r="R1525" t="str">
            <v>196830</v>
          </cell>
          <cell r="T1525" t="str">
            <v>MSCI North America ex-Controversial Weapons USD (NR) (GBP)</v>
          </cell>
          <cell r="U1525" t="str">
            <v>MSCI North America ESG Filtered Min TE (NTR) Index (Bloomberg: MXNAEFMT index)</v>
          </cell>
          <cell r="V1525" t="str">
            <v>Official Benchmark</v>
          </cell>
          <cell r="W1525" t="str">
            <v>GBP</v>
          </cell>
          <cell r="X1525" t="str">
            <v>EUR</v>
          </cell>
          <cell r="Y1525">
            <v>44985</v>
          </cell>
          <cell r="Z1525">
            <v>42249</v>
          </cell>
          <cell r="AA1525" t="str">
            <v>February 2023</v>
          </cell>
          <cell r="AB1525">
            <v>280.26</v>
          </cell>
          <cell r="AD1525">
            <v>5605.15</v>
          </cell>
          <cell r="AE1525">
            <v>470378882.97000003</v>
          </cell>
          <cell r="AF1525" t="str">
            <v>470378882.97</v>
          </cell>
        </row>
        <row r="1526">
          <cell r="F1526" t="str">
            <v>LU1291104906</v>
          </cell>
          <cell r="G1526" t="str">
            <v>28368</v>
          </cell>
          <cell r="H1526" t="str">
            <v>147691</v>
          </cell>
          <cell r="J1526" t="str">
            <v>Share</v>
          </cell>
          <cell r="K1526" t="str">
            <v>ENAXCW</v>
          </cell>
          <cell r="L1526" t="str">
            <v>BNP PARIBAS EASY MSCI North America ESG Filtered Min TE</v>
          </cell>
          <cell r="M1526" t="str">
            <v>Track IH EUR</v>
          </cell>
          <cell r="N1526" t="str">
            <v>C</v>
          </cell>
          <cell r="O1526">
            <v>1.8488397833000001E-3</v>
          </cell>
          <cell r="P1526" t="str">
            <v>Y</v>
          </cell>
          <cell r="Q1526" t="str">
            <v>155296</v>
          </cell>
          <cell r="R1526" t="str">
            <v>196830</v>
          </cell>
          <cell r="T1526" t="str">
            <v>MSCI North America ex Controversial Weapons (NTR) Index H EU</v>
          </cell>
          <cell r="U1526" t="str">
            <v>MSCI North America ESG Filtered Min TE (Hedged in EUR) NTR Index</v>
          </cell>
          <cell r="V1526" t="str">
            <v>Official Benchmark</v>
          </cell>
          <cell r="W1526" t="str">
            <v>EUR</v>
          </cell>
          <cell r="X1526" t="str">
            <v>EUR</v>
          </cell>
          <cell r="Y1526">
            <v>44985</v>
          </cell>
          <cell r="Z1526">
            <v>42083</v>
          </cell>
          <cell r="AA1526" t="str">
            <v>February 2023</v>
          </cell>
          <cell r="AB1526">
            <v>176.77289999999999</v>
          </cell>
          <cell r="AD1526">
            <v>58299749.530000001</v>
          </cell>
          <cell r="AE1526">
            <v>470378882.97000003</v>
          </cell>
          <cell r="AF1526" t="str">
            <v>470378882.97</v>
          </cell>
        </row>
        <row r="1527">
          <cell r="F1527" t="str">
            <v>LU1291105119</v>
          </cell>
          <cell r="G1527" t="str">
            <v>28264</v>
          </cell>
          <cell r="H1527" t="str">
            <v>22029</v>
          </cell>
          <cell r="J1527" t="str">
            <v>Share</v>
          </cell>
          <cell r="K1527" t="str">
            <v>ENAXCW</v>
          </cell>
          <cell r="L1527" t="str">
            <v>BNP PARIBAS EASY MSCI North America ESG Filtered Min TE</v>
          </cell>
          <cell r="M1527" t="str">
            <v>Track X</v>
          </cell>
          <cell r="N1527" t="str">
            <v>C</v>
          </cell>
          <cell r="O1527">
            <v>1.3062581321E-3</v>
          </cell>
          <cell r="P1527" t="str">
            <v>N</v>
          </cell>
          <cell r="Q1527" t="str">
            <v>142688</v>
          </cell>
          <cell r="R1527" t="str">
            <v>196830</v>
          </cell>
          <cell r="T1527" t="str">
            <v>BM PARWORLD TRACK NORTH AMERICA</v>
          </cell>
          <cell r="U1527" t="str">
            <v>MSCI North America ESG Filtered Min TE (NTR) Index (Bloomberg: MXNAEFMT index)</v>
          </cell>
          <cell r="V1527" t="str">
            <v>Official Benchmark</v>
          </cell>
          <cell r="W1527" t="str">
            <v>EUR</v>
          </cell>
          <cell r="X1527" t="str">
            <v>EUR</v>
          </cell>
          <cell r="Y1527">
            <v>44985</v>
          </cell>
          <cell r="Z1527">
            <v>39358</v>
          </cell>
          <cell r="AA1527" t="str">
            <v>February 2023</v>
          </cell>
          <cell r="AB1527">
            <v>396445.8762</v>
          </cell>
          <cell r="AD1527">
            <v>55998376.460000001</v>
          </cell>
          <cell r="AE1527">
            <v>470378882.97000003</v>
          </cell>
          <cell r="AF1527" t="str">
            <v>470378882.97</v>
          </cell>
        </row>
        <row r="1528">
          <cell r="F1528" t="str">
            <v>LU1291105382</v>
          </cell>
          <cell r="G1528" t="str">
            <v>28066</v>
          </cell>
          <cell r="H1528" t="str">
            <v>24798</v>
          </cell>
          <cell r="J1528" t="str">
            <v>Share</v>
          </cell>
          <cell r="K1528" t="str">
            <v>EPXJXCW</v>
          </cell>
          <cell r="L1528" t="str">
            <v>BNP PARIBAS EASY MSCI Pacific ex Japan ESG Filtered Min TE</v>
          </cell>
          <cell r="M1528" t="str">
            <v>Track Classic</v>
          </cell>
          <cell r="N1528" t="str">
            <v>C</v>
          </cell>
          <cell r="O1528">
            <v>1.05761993996E-2</v>
          </cell>
          <cell r="P1528" t="str">
            <v>N</v>
          </cell>
          <cell r="Q1528" t="str">
            <v>142689</v>
          </cell>
          <cell r="R1528" t="str">
            <v>196819</v>
          </cell>
          <cell r="T1528" t="str">
            <v>BM PARWORLD TRACK PACIFIC EX JAPAN</v>
          </cell>
          <cell r="U1528" t="str">
            <v>MSCI Pacific ex Japan ESG Filtered Min TE (NTR) Index (Bloomberg: MXPJEFMT index)</v>
          </cell>
          <cell r="V1528" t="str">
            <v>Official Benchmark</v>
          </cell>
          <cell r="W1528" t="str">
            <v>EUR</v>
          </cell>
          <cell r="X1528" t="str">
            <v>EUR</v>
          </cell>
          <cell r="Y1528">
            <v>44985</v>
          </cell>
          <cell r="Z1528">
            <v>39647</v>
          </cell>
          <cell r="AA1528" t="str">
            <v>February 2023</v>
          </cell>
          <cell r="AB1528">
            <v>255.75239999999999</v>
          </cell>
          <cell r="AD1528">
            <v>26226.39</v>
          </cell>
          <cell r="AE1528">
            <v>104126838.91</v>
          </cell>
          <cell r="AF1528" t="str">
            <v>104126838.91</v>
          </cell>
        </row>
        <row r="1529">
          <cell r="F1529" t="str">
            <v>LU1291105895</v>
          </cell>
          <cell r="G1529" t="str">
            <v>28280</v>
          </cell>
          <cell r="H1529" t="str">
            <v>24798</v>
          </cell>
          <cell r="J1529" t="str">
            <v>Share</v>
          </cell>
          <cell r="K1529" t="str">
            <v>EPXJXCW</v>
          </cell>
          <cell r="L1529" t="str">
            <v>BNP PARIBAS EASY MSCI Pacific ex Japan ESG Filtered Min TE</v>
          </cell>
          <cell r="M1529" t="str">
            <v>TRACK PRIVILEGE</v>
          </cell>
          <cell r="N1529" t="str">
            <v>C</v>
          </cell>
          <cell r="O1529">
            <v>2.0135421918999999E-3</v>
          </cell>
          <cell r="P1529" t="str">
            <v>N</v>
          </cell>
          <cell r="Q1529" t="str">
            <v>142689</v>
          </cell>
          <cell r="R1529" t="str">
            <v>196819</v>
          </cell>
          <cell r="T1529" t="str">
            <v>BM PARWORLD TRACK PACIFIC EX JAPAN</v>
          </cell>
          <cell r="U1529" t="str">
            <v>MSCI Pacific ex Japan ESG Filtered Min TE (NTR) Index (Bloomberg: MXPJEFMT index)</v>
          </cell>
          <cell r="V1529" t="str">
            <v>Official Benchmark</v>
          </cell>
          <cell r="W1529" t="str">
            <v>EUR</v>
          </cell>
          <cell r="X1529" t="str">
            <v>EUR</v>
          </cell>
          <cell r="Y1529">
            <v>44985</v>
          </cell>
          <cell r="Z1529">
            <v>39647</v>
          </cell>
          <cell r="AA1529" t="str">
            <v>February 2023</v>
          </cell>
          <cell r="AB1529">
            <v>2237.4306999999999</v>
          </cell>
          <cell r="AD1529">
            <v>7201969.54</v>
          </cell>
          <cell r="AE1529">
            <v>104126838.91</v>
          </cell>
          <cell r="AF1529" t="str">
            <v>104126838.91</v>
          </cell>
        </row>
        <row r="1530">
          <cell r="F1530" t="str">
            <v>LU1291106190</v>
          </cell>
          <cell r="G1530" t="str">
            <v>28357</v>
          </cell>
          <cell r="H1530" t="str">
            <v>24798</v>
          </cell>
          <cell r="J1530" t="str">
            <v>Share</v>
          </cell>
          <cell r="K1530" t="str">
            <v>EPXJXCW</v>
          </cell>
          <cell r="L1530" t="str">
            <v>BNP PARIBAS EASY MSCI Pacific ex Japan ESG Filtered Min TE</v>
          </cell>
          <cell r="M1530" t="str">
            <v>Track Privilege Distri</v>
          </cell>
          <cell r="N1530" t="str">
            <v>D</v>
          </cell>
          <cell r="O1530">
            <v>2.0135421918999999E-3</v>
          </cell>
          <cell r="P1530" t="str">
            <v>N</v>
          </cell>
          <cell r="Q1530" t="str">
            <v>142689</v>
          </cell>
          <cell r="R1530" t="str">
            <v>196819</v>
          </cell>
          <cell r="T1530" t="str">
            <v>BM PARWORLD TRACK PACIFIC EX JAPAN</v>
          </cell>
          <cell r="U1530" t="str">
            <v>MSCI Pacific ex Japan ESG Filtered Min TE (NTR) Index (Bloomberg: MXPJEFMT index)</v>
          </cell>
          <cell r="V1530" t="str">
            <v>Official Benchmark</v>
          </cell>
          <cell r="W1530" t="str">
            <v>EUR</v>
          </cell>
          <cell r="X1530" t="str">
            <v>EUR</v>
          </cell>
          <cell r="Y1530">
            <v>44985</v>
          </cell>
          <cell r="Z1530">
            <v>42293</v>
          </cell>
          <cell r="AA1530" t="str">
            <v>February 2023</v>
          </cell>
          <cell r="AB1530">
            <v>132.22</v>
          </cell>
          <cell r="AD1530">
            <v>132.22</v>
          </cell>
          <cell r="AE1530">
            <v>104126838.91</v>
          </cell>
          <cell r="AF1530" t="str">
            <v>104126838.91</v>
          </cell>
        </row>
        <row r="1531">
          <cell r="F1531" t="str">
            <v>LU1291106356</v>
          </cell>
          <cell r="G1531" t="str">
            <v>28282</v>
          </cell>
          <cell r="H1531" t="str">
            <v>24798</v>
          </cell>
          <cell r="J1531" t="str">
            <v>Share</v>
          </cell>
          <cell r="K1531" t="str">
            <v>EPXJXCW</v>
          </cell>
          <cell r="L1531" t="str">
            <v>BNP PARIBAS EASY MSCI Pacific ex Japan ESG Filtered Min TE</v>
          </cell>
          <cell r="M1531" t="str">
            <v>UCITS ETF</v>
          </cell>
          <cell r="N1531" t="str">
            <v>C</v>
          </cell>
          <cell r="O1531">
            <v>1.5192578239000001E-3</v>
          </cell>
          <cell r="P1531" t="str">
            <v>N</v>
          </cell>
          <cell r="Q1531" t="str">
            <v>142689</v>
          </cell>
          <cell r="R1531" t="str">
            <v>196819</v>
          </cell>
          <cell r="T1531" t="str">
            <v>BM PARWORLD TRACK PACIFIC EX JAPAN</v>
          </cell>
          <cell r="U1531" t="str">
            <v>MSCI Pacific ex Japan ESG Filtered Min TE (NTR) Index (Bloomberg: MXPJEFMT index)</v>
          </cell>
          <cell r="V1531" t="str">
            <v>Official Benchmark</v>
          </cell>
          <cell r="W1531" t="str">
            <v>EUR</v>
          </cell>
          <cell r="X1531" t="str">
            <v>EUR</v>
          </cell>
          <cell r="Y1531">
            <v>44985</v>
          </cell>
          <cell r="Z1531">
            <v>39647</v>
          </cell>
          <cell r="AA1531" t="str">
            <v>February 2023</v>
          </cell>
          <cell r="AB1531">
            <v>12.8949</v>
          </cell>
          <cell r="AD1531">
            <v>81848253.730000004</v>
          </cell>
          <cell r="AE1531">
            <v>104126838.91</v>
          </cell>
          <cell r="AF1531" t="str">
            <v>104126838.91</v>
          </cell>
        </row>
        <row r="1532">
          <cell r="F1532" t="str">
            <v>LU1291106513</v>
          </cell>
          <cell r="G1532" t="str">
            <v>28278</v>
          </cell>
          <cell r="H1532" t="str">
            <v>148758</v>
          </cell>
          <cell r="J1532" t="str">
            <v>Share</v>
          </cell>
          <cell r="K1532" t="str">
            <v>EPXJXCW</v>
          </cell>
          <cell r="L1532" t="str">
            <v>BNP PARIBAS EASY MSCI Pacific ex Japan ESG Filtered Min TE</v>
          </cell>
          <cell r="M1532" t="str">
            <v>Track I GBP</v>
          </cell>
          <cell r="N1532" t="str">
            <v>C</v>
          </cell>
          <cell r="O1532">
            <v>2.0135421918999999E-3</v>
          </cell>
          <cell r="P1532" t="str">
            <v>N</v>
          </cell>
          <cell r="Q1532" t="str">
            <v>151399</v>
          </cell>
          <cell r="R1532" t="str">
            <v>196819</v>
          </cell>
          <cell r="T1532" t="str">
            <v>MSCI Pacific ex-Jap ex-Controversial Weapons USD (NR)</v>
          </cell>
          <cell r="U1532" t="str">
            <v>MSCI Pacific ex Japan ESG Filtered Min TE (NTR) Index (Bloomberg: MXPJEFMT index)</v>
          </cell>
          <cell r="V1532" t="str">
            <v>Official Benchmark</v>
          </cell>
          <cell r="W1532" t="str">
            <v>GBP</v>
          </cell>
          <cell r="X1532" t="str">
            <v>EUR</v>
          </cell>
          <cell r="Y1532">
            <v>44985</v>
          </cell>
          <cell r="Z1532">
            <v>42249</v>
          </cell>
          <cell r="AA1532" t="str">
            <v>February 2023</v>
          </cell>
          <cell r="AB1532">
            <v>209.82</v>
          </cell>
          <cell r="AD1532">
            <v>4196.4799999999996</v>
          </cell>
          <cell r="AE1532">
            <v>104126838.91</v>
          </cell>
          <cell r="AF1532" t="str">
            <v>104126838.91</v>
          </cell>
        </row>
        <row r="1533">
          <cell r="F1533" t="str">
            <v>LU1291106943</v>
          </cell>
          <cell r="G1533" t="str">
            <v>28283</v>
          </cell>
          <cell r="H1533" t="str">
            <v>24798</v>
          </cell>
          <cell r="J1533" t="str">
            <v>Share</v>
          </cell>
          <cell r="K1533" t="str">
            <v>EPXJXCW</v>
          </cell>
          <cell r="L1533" t="str">
            <v>BNP PARIBAS EASY MSCI Pacific ex Japan ESG Filtered Min TE</v>
          </cell>
          <cell r="M1533" t="str">
            <v>Track X</v>
          </cell>
          <cell r="N1533" t="str">
            <v>C</v>
          </cell>
          <cell r="O1533">
            <v>1.3119855771000001E-3</v>
          </cell>
          <cell r="P1533" t="str">
            <v>N</v>
          </cell>
          <cell r="Q1533" t="str">
            <v>142689</v>
          </cell>
          <cell r="R1533" t="str">
            <v>196819</v>
          </cell>
          <cell r="T1533" t="str">
            <v>BM PARWORLD TRACK PACIFIC EX JAPAN</v>
          </cell>
          <cell r="U1533" t="str">
            <v>MSCI Pacific ex Japan ESG Filtered Min TE (NTR) Index (Bloomberg: MXPJEFMT index)</v>
          </cell>
          <cell r="V1533" t="str">
            <v>Official Benchmark</v>
          </cell>
          <cell r="W1533" t="str">
            <v>EUR</v>
          </cell>
          <cell r="X1533" t="str">
            <v>EUR</v>
          </cell>
          <cell r="Y1533">
            <v>44985</v>
          </cell>
          <cell r="Z1533">
            <v>39647</v>
          </cell>
          <cell r="AA1533" t="str">
            <v>February 2023</v>
          </cell>
          <cell r="AB1533">
            <v>289586.57429999998</v>
          </cell>
          <cell r="AD1533">
            <v>11783277.710000001</v>
          </cell>
          <cell r="AE1533">
            <v>104126838.91</v>
          </cell>
          <cell r="AF1533" t="str">
            <v>104126838.91</v>
          </cell>
        </row>
        <row r="1534">
          <cell r="F1534" t="str">
            <v>LU1291108303</v>
          </cell>
          <cell r="G1534" t="str">
            <v>28065</v>
          </cell>
          <cell r="H1534" t="str">
            <v>123969</v>
          </cell>
          <cell r="J1534" t="str">
            <v>Share</v>
          </cell>
          <cell r="K1534" t="str">
            <v>EWXCW</v>
          </cell>
          <cell r="L1534" t="str">
            <v>BNP PARIBAS EASY MSCI World SRI S-Series PAB 5% Capped</v>
          </cell>
          <cell r="M1534" t="str">
            <v>Track Classic</v>
          </cell>
          <cell r="N1534" t="str">
            <v>C</v>
          </cell>
          <cell r="O1534">
            <v>1.0527844679499999E-2</v>
          </cell>
          <cell r="P1534" t="str">
            <v>N</v>
          </cell>
          <cell r="Q1534" t="str">
            <v>142690</v>
          </cell>
          <cell r="R1534" t="str">
            <v>196825</v>
          </cell>
          <cell r="T1534" t="str">
            <v>MSCI World SRI S-Series 5% Capped (NTR) index</v>
          </cell>
          <cell r="U1534" t="str">
            <v>MSCI World SRI S-Series PAB 5% Capped (NTR) index (Bloomberg: M1CXWSC index)</v>
          </cell>
          <cell r="V1534" t="str">
            <v>Official Benchmark</v>
          </cell>
          <cell r="W1534" t="str">
            <v>USD</v>
          </cell>
          <cell r="X1534" t="str">
            <v>USD</v>
          </cell>
          <cell r="Y1534">
            <v>44985</v>
          </cell>
          <cell r="Z1534">
            <v>40638</v>
          </cell>
          <cell r="AA1534" t="str">
            <v>February 2023</v>
          </cell>
          <cell r="AB1534">
            <v>242.0728</v>
          </cell>
          <cell r="AD1534">
            <v>110225014.22</v>
          </cell>
          <cell r="AE1534">
            <v>1298224605.26</v>
          </cell>
          <cell r="AF1534" t="str">
            <v>1224162758.37812</v>
          </cell>
        </row>
        <row r="1535">
          <cell r="F1535" t="str">
            <v>LU1291108485</v>
          </cell>
          <cell r="G1535" t="str">
            <v>28297</v>
          </cell>
          <cell r="H1535" t="str">
            <v>123969</v>
          </cell>
          <cell r="J1535" t="str">
            <v>Share</v>
          </cell>
          <cell r="K1535" t="str">
            <v>EWXCW</v>
          </cell>
          <cell r="L1535" t="str">
            <v>BNP PARIBAS EASY MSCI World SRI S-Series PAB 5% Capped</v>
          </cell>
          <cell r="M1535" t="str">
            <v>TRACK PRIVILEGE</v>
          </cell>
          <cell r="N1535" t="str">
            <v>C</v>
          </cell>
          <cell r="O1535">
            <v>2.4663684353000001E-3</v>
          </cell>
          <cell r="P1535" t="str">
            <v>N</v>
          </cell>
          <cell r="Q1535" t="str">
            <v>142690</v>
          </cell>
          <cell r="R1535" t="str">
            <v>196825</v>
          </cell>
          <cell r="T1535" t="str">
            <v>MSCI World SRI S-Series 5% Capped (NTR) index</v>
          </cell>
          <cell r="U1535" t="str">
            <v>MSCI World SRI S-Series PAB 5% Capped (NTR) index (Bloomberg: M1CXWSC index)</v>
          </cell>
          <cell r="V1535" t="str">
            <v>Official Benchmark</v>
          </cell>
          <cell r="W1535" t="str">
            <v>USD</v>
          </cell>
          <cell r="X1535" t="str">
            <v>USD</v>
          </cell>
          <cell r="Y1535">
            <v>44985</v>
          </cell>
          <cell r="Z1535">
            <v>41156</v>
          </cell>
          <cell r="AA1535" t="str">
            <v>February 2023</v>
          </cell>
          <cell r="AB1535">
            <v>270.48349999999999</v>
          </cell>
          <cell r="AD1535">
            <v>49592882.950000003</v>
          </cell>
          <cell r="AE1535">
            <v>1298224605.26</v>
          </cell>
          <cell r="AF1535" t="str">
            <v>1224162758.37812</v>
          </cell>
        </row>
        <row r="1536">
          <cell r="F1536" t="str">
            <v>LU1291108568</v>
          </cell>
          <cell r="G1536" t="str">
            <v>28336</v>
          </cell>
          <cell r="H1536" t="str">
            <v>123969</v>
          </cell>
          <cell r="J1536" t="str">
            <v>Share</v>
          </cell>
          <cell r="K1536" t="str">
            <v>EWXCW</v>
          </cell>
          <cell r="L1536" t="str">
            <v>BNP PARIBAS EASY MSCI World SRI S-Series PAB 5% Capped</v>
          </cell>
          <cell r="M1536" t="str">
            <v>Track Privilege Distri</v>
          </cell>
          <cell r="N1536" t="str">
            <v>D</v>
          </cell>
          <cell r="O1536">
            <v>2.4663684353000001E-3</v>
          </cell>
          <cell r="P1536" t="str">
            <v>N</v>
          </cell>
          <cell r="Q1536" t="str">
            <v>142690</v>
          </cell>
          <cell r="R1536" t="str">
            <v>196825</v>
          </cell>
          <cell r="T1536" t="str">
            <v>MSCI World SRI S-Series 5% Capped (NTR) index</v>
          </cell>
          <cell r="U1536" t="str">
            <v>MSCI World SRI S-Series PAB 5% Capped (NTR) index (Bloomberg: M1CXWSC index)</v>
          </cell>
          <cell r="V1536" t="str">
            <v>Official Benchmark</v>
          </cell>
          <cell r="W1536" t="str">
            <v>USD</v>
          </cell>
          <cell r="X1536" t="str">
            <v>USD</v>
          </cell>
          <cell r="Y1536">
            <v>44985</v>
          </cell>
          <cell r="Z1536">
            <v>43811</v>
          </cell>
          <cell r="AA1536" t="str">
            <v>February 2023</v>
          </cell>
          <cell r="AB1536">
            <v>124.4331</v>
          </cell>
          <cell r="AD1536">
            <v>13213449.77</v>
          </cell>
          <cell r="AE1536">
            <v>1298224605.26</v>
          </cell>
          <cell r="AF1536" t="str">
            <v>1224162758.37812</v>
          </cell>
        </row>
        <row r="1537">
          <cell r="F1537" t="str">
            <v>LU1291108642</v>
          </cell>
          <cell r="G1537" t="str">
            <v>28299</v>
          </cell>
          <cell r="H1537" t="str">
            <v>123969</v>
          </cell>
          <cell r="J1537" t="str">
            <v>Share</v>
          </cell>
          <cell r="K1537" t="str">
            <v>EWXCW</v>
          </cell>
          <cell r="L1537" t="str">
            <v>BNP PARIBAS EASY MSCI World SRI S-Series PAB 5% Capped</v>
          </cell>
          <cell r="M1537" t="str">
            <v>UCITS ETF</v>
          </cell>
          <cell r="N1537" t="str">
            <v>C</v>
          </cell>
          <cell r="O1537">
            <v>2.5146803353E-3</v>
          </cell>
          <cell r="P1537" t="str">
            <v>N</v>
          </cell>
          <cell r="Q1537" t="str">
            <v>142690</v>
          </cell>
          <cell r="R1537" t="str">
            <v>196825</v>
          </cell>
          <cell r="T1537" t="str">
            <v>MSCI World SRI S-Series 5% Capped (NTR) index</v>
          </cell>
          <cell r="U1537" t="str">
            <v>MSCI World SRI S-Series PAB 5% Capped (NTR) index (Bloomberg: M1CXWSC index)</v>
          </cell>
          <cell r="V1537" t="str">
            <v>Official Benchmark</v>
          </cell>
          <cell r="W1537" t="str">
            <v>USD</v>
          </cell>
          <cell r="X1537" t="str">
            <v>USD</v>
          </cell>
          <cell r="Y1537">
            <v>44985</v>
          </cell>
          <cell r="Z1537">
            <v>40469</v>
          </cell>
          <cell r="AA1537" t="str">
            <v>February 2023</v>
          </cell>
          <cell r="AB1537">
            <v>14.6898</v>
          </cell>
          <cell r="AD1537">
            <v>58122602.299999997</v>
          </cell>
          <cell r="AE1537">
            <v>1298224605.26</v>
          </cell>
          <cell r="AF1537" t="str">
            <v>1224162758.37812</v>
          </cell>
        </row>
        <row r="1538">
          <cell r="F1538" t="str">
            <v>LU1291108998</v>
          </cell>
          <cell r="G1538" t="str">
            <v>28338</v>
          </cell>
          <cell r="H1538" t="str">
            <v>154281</v>
          </cell>
          <cell r="J1538" t="str">
            <v>Share</v>
          </cell>
          <cell r="K1538" t="str">
            <v>EWXCW</v>
          </cell>
          <cell r="L1538" t="str">
            <v>BNP PARIBAS EASY MSCI World SRI S-Series PAB 5% Capped</v>
          </cell>
          <cell r="M1538" t="str">
            <v>Track Privilege H EUR</v>
          </cell>
          <cell r="N1538" t="str">
            <v>C</v>
          </cell>
          <cell r="O1538">
            <v>2.5146803353E-3</v>
          </cell>
          <cell r="P1538" t="str">
            <v>Y</v>
          </cell>
          <cell r="Q1538" t="str">
            <v>156110</v>
          </cell>
          <cell r="R1538" t="str">
            <v>196825</v>
          </cell>
          <cell r="T1538" t="str">
            <v>BM BNPP EASY MSCI World ex Controversial Weapons (HEUR)</v>
          </cell>
          <cell r="U1538" t="str">
            <v>MSCI World SRI S-Series 5% Capped (Hedged in EUR) (NTR) index</v>
          </cell>
          <cell r="V1538" t="str">
            <v>Official Benchmark</v>
          </cell>
          <cell r="W1538" t="str">
            <v>EUR</v>
          </cell>
          <cell r="X1538" t="str">
            <v>USD</v>
          </cell>
          <cell r="Y1538">
            <v>44985</v>
          </cell>
          <cell r="Z1538">
            <v>40469</v>
          </cell>
          <cell r="AA1538" t="str">
            <v>February 2023</v>
          </cell>
          <cell r="AB1538">
            <v>167.79</v>
          </cell>
          <cell r="AD1538">
            <v>32514744.84</v>
          </cell>
          <cell r="AE1538">
            <v>1298224605.26</v>
          </cell>
          <cell r="AF1538" t="str">
            <v>1224162758.37812</v>
          </cell>
        </row>
        <row r="1539">
          <cell r="F1539" t="str">
            <v>LU1291109020</v>
          </cell>
          <cell r="G1539" t="str">
            <v>28301</v>
          </cell>
          <cell r="H1539" t="str">
            <v>123969</v>
          </cell>
          <cell r="J1539" t="str">
            <v>Share</v>
          </cell>
          <cell r="K1539" t="str">
            <v>EWXCW</v>
          </cell>
          <cell r="L1539" t="str">
            <v>BNP PARIBAS EASY MSCI World SRI S-Series PAB 5% Capped</v>
          </cell>
          <cell r="M1539" t="str">
            <v>Track X</v>
          </cell>
          <cell r="N1539" t="str">
            <v>C</v>
          </cell>
          <cell r="O1539">
            <v>1.2638232948E-3</v>
          </cell>
          <cell r="P1539" t="str">
            <v>N</v>
          </cell>
          <cell r="Q1539" t="str">
            <v>142690</v>
          </cell>
          <cell r="R1539" t="str">
            <v>196825</v>
          </cell>
          <cell r="T1539" t="str">
            <v>MSCI World SRI S-Series 5% Capped (NTR) index</v>
          </cell>
          <cell r="U1539" t="str">
            <v>MSCI World SRI S-Series PAB 5% Capped (NTR) index (Bloomberg: M1CXWSC index)</v>
          </cell>
          <cell r="V1539" t="str">
            <v>Official Benchmark</v>
          </cell>
          <cell r="W1539" t="str">
            <v>USD</v>
          </cell>
          <cell r="X1539" t="str">
            <v>USD</v>
          </cell>
          <cell r="Y1539">
            <v>44985</v>
          </cell>
          <cell r="Z1539">
            <v>40469</v>
          </cell>
          <cell r="AA1539" t="str">
            <v>February 2023</v>
          </cell>
          <cell r="AB1539">
            <v>192602.87340000001</v>
          </cell>
          <cell r="AD1539">
            <v>51881628.619999997</v>
          </cell>
          <cell r="AE1539">
            <v>1298224605.26</v>
          </cell>
          <cell r="AF1539" t="str">
            <v>1224162758.37812</v>
          </cell>
        </row>
        <row r="1540">
          <cell r="F1540" t="str">
            <v>LU1291109293</v>
          </cell>
          <cell r="G1540" t="str">
            <v>28332</v>
          </cell>
          <cell r="H1540" t="str">
            <v>23369</v>
          </cell>
          <cell r="J1540" t="str">
            <v>Share</v>
          </cell>
          <cell r="K1540" t="str">
            <v>E30IG</v>
          </cell>
          <cell r="L1540" t="str">
            <v>BNP PARIBAS EASY ECPI GLOBAL ESG INFRASTRUCTURE</v>
          </cell>
          <cell r="M1540" t="str">
            <v>UCITS ETF</v>
          </cell>
          <cell r="N1540" t="str">
            <v>C</v>
          </cell>
          <cell r="O1540">
            <v>3.0160704629999999E-3</v>
          </cell>
          <cell r="P1540" t="str">
            <v>N</v>
          </cell>
          <cell r="Q1540" t="str">
            <v>155300</v>
          </cell>
          <cell r="R1540" t="str">
            <v>197011</v>
          </cell>
          <cell r="T1540" t="str">
            <v>ECPI Global ESG Infrastructure (EUR) NR</v>
          </cell>
          <cell r="U1540" t="str">
            <v>ECPI Global ESG Infrastructure (EUR) NR</v>
          </cell>
          <cell r="V1540" t="str">
            <v>Official Benchmark</v>
          </cell>
          <cell r="W1540" t="str">
            <v>EUR</v>
          </cell>
          <cell r="X1540" t="str">
            <v>EUR</v>
          </cell>
          <cell r="Y1540">
            <v>44985</v>
          </cell>
          <cell r="Z1540">
            <v>39497</v>
          </cell>
          <cell r="AA1540" t="str">
            <v>February 2023</v>
          </cell>
          <cell r="AB1540">
            <v>66.519499999999994</v>
          </cell>
          <cell r="AD1540">
            <v>278053210.75</v>
          </cell>
          <cell r="AE1540">
            <v>278284215.82999998</v>
          </cell>
          <cell r="AF1540" t="str">
            <v>278284215.83</v>
          </cell>
        </row>
        <row r="1541">
          <cell r="F1541" t="str">
            <v>LU1291109376</v>
          </cell>
          <cell r="G1541" t="str">
            <v>28076</v>
          </cell>
          <cell r="H1541" t="str">
            <v>23369</v>
          </cell>
          <cell r="J1541" t="str">
            <v>Share</v>
          </cell>
          <cell r="K1541" t="str">
            <v>E30IG</v>
          </cell>
          <cell r="L1541" t="str">
            <v>BNP PARIBAS EASY ECPI GLOBAL ESG INFRASTRUCTURE</v>
          </cell>
          <cell r="M1541" t="str">
            <v>Track Classic</v>
          </cell>
          <cell r="N1541" t="str">
            <v>C</v>
          </cell>
          <cell r="O1541">
            <v>1.05951701347E-2</v>
          </cell>
          <cell r="P1541" t="str">
            <v>N</v>
          </cell>
          <cell r="Q1541" t="str">
            <v>155300</v>
          </cell>
          <cell r="R1541" t="str">
            <v>197011</v>
          </cell>
          <cell r="T1541" t="str">
            <v>ECPI Global ESG Infrastructure (EUR) NR</v>
          </cell>
          <cell r="U1541" t="str">
            <v>ECPI Global ESG Infrastructure (EUR) NR</v>
          </cell>
          <cell r="V1541" t="str">
            <v>Official Benchmark</v>
          </cell>
          <cell r="W1541" t="str">
            <v>EUR</v>
          </cell>
          <cell r="X1541" t="str">
            <v>EUR</v>
          </cell>
          <cell r="Y1541">
            <v>44985</v>
          </cell>
          <cell r="Z1541">
            <v>44217</v>
          </cell>
          <cell r="AA1541" t="str">
            <v>February 2023</v>
          </cell>
          <cell r="AB1541">
            <v>107.9757</v>
          </cell>
          <cell r="AD1541">
            <v>137438</v>
          </cell>
          <cell r="AE1541">
            <v>278284215.82999998</v>
          </cell>
          <cell r="AF1541" t="str">
            <v>278284215.83</v>
          </cell>
        </row>
        <row r="1542">
          <cell r="F1542" t="str">
            <v>LU1291109459</v>
          </cell>
          <cell r="G1542" t="str">
            <v>28333</v>
          </cell>
          <cell r="H1542" t="str">
            <v>23369</v>
          </cell>
          <cell r="J1542" t="str">
            <v>Share</v>
          </cell>
          <cell r="K1542" t="str">
            <v>E30IG</v>
          </cell>
          <cell r="L1542" t="str">
            <v>BNP PARIBAS EASY ECPI GLOBAL ESG INFRASTRUCTURE</v>
          </cell>
          <cell r="M1542" t="str">
            <v>TRACK PRIVILEGE</v>
          </cell>
          <cell r="N1542" t="str">
            <v>C</v>
          </cell>
          <cell r="O1542">
            <v>3.3599200250000001E-3</v>
          </cell>
          <cell r="P1542" t="str">
            <v>N</v>
          </cell>
          <cell r="Q1542" t="str">
            <v>155300</v>
          </cell>
          <cell r="R1542" t="str">
            <v>197011</v>
          </cell>
          <cell r="T1542" t="str">
            <v>ECPI Global ESG Infrastructure (EUR) NR</v>
          </cell>
          <cell r="U1542" t="str">
            <v>ECPI Global ESG Infrastructure (EUR) NR</v>
          </cell>
          <cell r="V1542" t="str">
            <v>Official Benchmark</v>
          </cell>
          <cell r="W1542" t="str">
            <v>EUR</v>
          </cell>
          <cell r="X1542" t="str">
            <v>EUR</v>
          </cell>
          <cell r="Y1542">
            <v>44985</v>
          </cell>
          <cell r="Z1542">
            <v>44217</v>
          </cell>
          <cell r="AA1542" t="str">
            <v>February 2023</v>
          </cell>
          <cell r="AB1542">
            <v>106.483</v>
          </cell>
          <cell r="AD1542">
            <v>1064.83</v>
          </cell>
          <cell r="AE1542">
            <v>278284215.82999998</v>
          </cell>
          <cell r="AF1542" t="str">
            <v>278284215.83</v>
          </cell>
        </row>
        <row r="1543">
          <cell r="F1543" t="str">
            <v>LU1291109533</v>
          </cell>
          <cell r="G1543" t="str">
            <v>28303</v>
          </cell>
          <cell r="H1543" t="str">
            <v>155891</v>
          </cell>
          <cell r="J1543" t="str">
            <v>Share</v>
          </cell>
          <cell r="K1543" t="str">
            <v>EEMCC</v>
          </cell>
          <cell r="L1543" t="str">
            <v>BNP PARIBAS EASY ENERGY &amp; METALS ENHANCED ROLL</v>
          </cell>
          <cell r="M1543" t="str">
            <v>UCITS ETF</v>
          </cell>
          <cell r="N1543" t="str">
            <v>C</v>
          </cell>
          <cell r="O1543">
            <v>3.8188238176000001E-3</v>
          </cell>
          <cell r="P1543" t="str">
            <v>N</v>
          </cell>
          <cell r="Q1543" t="str">
            <v>156957</v>
          </cell>
          <cell r="R1543" t="str">
            <v>196823</v>
          </cell>
          <cell r="T1543" t="str">
            <v>S&amp;P GSCI Energy &amp; Metals Capped Component 35/20 (TR) Index</v>
          </cell>
          <cell r="U1543" t="str">
            <v>BNP Paribas Energy &amp; Metals Enhanced Roll (TR)</v>
          </cell>
          <cell r="V1543" t="str">
            <v>Official Benchmark</v>
          </cell>
          <cell r="W1543" t="str">
            <v>USD</v>
          </cell>
          <cell r="X1543" t="str">
            <v>USD</v>
          </cell>
          <cell r="Y1543">
            <v>44985</v>
          </cell>
          <cell r="Z1543">
            <v>42485</v>
          </cell>
          <cell r="AA1543" t="str">
            <v>February 2023</v>
          </cell>
          <cell r="AB1543">
            <v>12.664</v>
          </cell>
          <cell r="AD1543">
            <v>98346913.909999996</v>
          </cell>
          <cell r="AE1543">
            <v>567572040.77999997</v>
          </cell>
          <cell r="AF1543" t="str">
            <v>535192872.022631</v>
          </cell>
        </row>
        <row r="1544">
          <cell r="F1544" t="str">
            <v>LU1291109616</v>
          </cell>
          <cell r="G1544" t="str">
            <v>28325</v>
          </cell>
          <cell r="H1544" t="str">
            <v>165216</v>
          </cell>
          <cell r="J1544" t="str">
            <v>Share</v>
          </cell>
          <cell r="K1544" t="str">
            <v>EEMCC</v>
          </cell>
          <cell r="L1544" t="str">
            <v>BNP PARIBAS EASY ENERGY &amp; METALS ENHANCED ROLL</v>
          </cell>
          <cell r="M1544" t="str">
            <v>UCITS ETF EUR</v>
          </cell>
          <cell r="N1544" t="str">
            <v>C</v>
          </cell>
          <cell r="O1544">
            <v>3.8188238176000001E-3</v>
          </cell>
          <cell r="P1544" t="str">
            <v>N</v>
          </cell>
          <cell r="Q1544" t="str">
            <v>155956</v>
          </cell>
          <cell r="R1544" t="str">
            <v>196823</v>
          </cell>
          <cell r="T1544" t="str">
            <v>BNP Paribas Energy &amp; Metals Enhanced Roll (TR)</v>
          </cell>
          <cell r="U1544" t="str">
            <v>BNP Paribas Energy &amp; Metals Enhanced Roll (TR)</v>
          </cell>
          <cell r="V1544" t="str">
            <v>Official Benchmark</v>
          </cell>
          <cell r="W1544" t="str">
            <v>EUR</v>
          </cell>
          <cell r="X1544" t="str">
            <v>USD</v>
          </cell>
          <cell r="Y1544">
            <v>44985</v>
          </cell>
          <cell r="Z1544">
            <v>38527</v>
          </cell>
          <cell r="AA1544" t="str">
            <v>February 2023</v>
          </cell>
          <cell r="AB1544">
            <v>14.1167</v>
          </cell>
          <cell r="AD1544">
            <v>336009408.06</v>
          </cell>
          <cell r="AE1544">
            <v>567572040.77999997</v>
          </cell>
          <cell r="AF1544" t="str">
            <v>535192872.022631</v>
          </cell>
        </row>
        <row r="1545">
          <cell r="F1545" t="str">
            <v>LU1321981950</v>
          </cell>
          <cell r="G1545" t="str">
            <v>28520</v>
          </cell>
          <cell r="H1545" t="str">
            <v>140123</v>
          </cell>
          <cell r="J1545" t="str">
            <v>Share</v>
          </cell>
          <cell r="K1545" t="str">
            <v>PBEURHY</v>
          </cell>
          <cell r="L1545" t="str">
            <v>BNP Paribas Funds Euro High Yield Bond</v>
          </cell>
          <cell r="M1545" t="str">
            <v>CLASSIC H USD MD Dis</v>
          </cell>
          <cell r="N1545" t="str">
            <v>D</v>
          </cell>
          <cell r="O1545">
            <v>1.58234533227E-2</v>
          </cell>
          <cell r="P1545" t="str">
            <v>Y</v>
          </cell>
          <cell r="Q1545" t="str">
            <v>158298</v>
          </cell>
          <cell r="R1545" t="str">
            <v>200972</v>
          </cell>
          <cell r="T1545" t="str">
            <v>ICE BOFA ML-BB-B EUROPEAN CCY NON FINANCIAL HY CONSTRAINED H</v>
          </cell>
          <cell r="U1545" t="str">
            <v>ICE BofAML European Crncy Non-Fin High Yield BB-B Constrained (hedged in USD) RI</v>
          </cell>
          <cell r="V1545" t="str">
            <v>Official Benchmark</v>
          </cell>
          <cell r="W1545" t="str">
            <v>USD</v>
          </cell>
          <cell r="X1545" t="str">
            <v>EUR</v>
          </cell>
          <cell r="Y1545">
            <v>44985</v>
          </cell>
          <cell r="Z1545">
            <v>42719</v>
          </cell>
          <cell r="AA1545" t="str">
            <v>February 2023</v>
          </cell>
          <cell r="AB1545">
            <v>84.59</v>
          </cell>
          <cell r="AD1545">
            <v>63445.81</v>
          </cell>
          <cell r="AE1545">
            <v>605057736.87</v>
          </cell>
          <cell r="AF1545" t="str">
            <v>605057736.87</v>
          </cell>
        </row>
        <row r="1546">
          <cell r="F1546" t="str">
            <v>LU1342916308</v>
          </cell>
          <cell r="G1546" t="str">
            <v>28707</v>
          </cell>
          <cell r="H1546" t="str">
            <v>159475</v>
          </cell>
          <cell r="J1546" t="str">
            <v>Share</v>
          </cell>
          <cell r="K1546" t="str">
            <v>PEBSA</v>
          </cell>
          <cell r="L1546" t="str">
            <v>BNP Paribas Funds Sustainable Asia ex-Japan Equity</v>
          </cell>
          <cell r="M1546" t="str">
            <v>Classic RH AUD</v>
          </cell>
          <cell r="N1546" t="str">
            <v>C</v>
          </cell>
          <cell r="O1546">
            <v>1.9895273272999999E-2</v>
          </cell>
          <cell r="P1546" t="str">
            <v>Y</v>
          </cell>
          <cell r="Q1546" t="str">
            <v>159949</v>
          </cell>
          <cell r="R1546" t="str">
            <v>197973</v>
          </cell>
          <cell r="T1546" t="str">
            <v>MSCI AC ASIA EX JAPAN (EUR) (NR) H AUD</v>
          </cell>
          <cell r="U1546" t="str">
            <v>MSCI AC Asia ex-Japan AUD Hedged (NR) index</v>
          </cell>
          <cell r="V1546" t="str">
            <v>Official Benchmark</v>
          </cell>
          <cell r="W1546" t="str">
            <v>AUD</v>
          </cell>
          <cell r="X1546" t="str">
            <v>USD</v>
          </cell>
          <cell r="Y1546">
            <v>44985</v>
          </cell>
          <cell r="Z1546">
            <v>42510</v>
          </cell>
          <cell r="AA1546" t="str">
            <v>February 2023</v>
          </cell>
          <cell r="AB1546">
            <v>125.8</v>
          </cell>
          <cell r="AD1546">
            <v>37739.019999999997</v>
          </cell>
          <cell r="AE1546">
            <v>545498035.16999996</v>
          </cell>
          <cell r="AF1546" t="str">
            <v>514378156.69024</v>
          </cell>
        </row>
        <row r="1547">
          <cell r="F1547" t="str">
            <v>LU1342916480</v>
          </cell>
          <cell r="G1547" t="str">
            <v>28706</v>
          </cell>
          <cell r="H1547" t="str">
            <v>159476</v>
          </cell>
          <cell r="J1547" t="str">
            <v>Share</v>
          </cell>
          <cell r="K1547" t="str">
            <v>PEBSA</v>
          </cell>
          <cell r="L1547" t="str">
            <v>BNP Paribas Funds Sustainable Asia ex-Japan Equity</v>
          </cell>
          <cell r="M1547" t="str">
            <v>Classic RH SGD</v>
          </cell>
          <cell r="N1547" t="str">
            <v>C</v>
          </cell>
          <cell r="O1547">
            <v>1.9895273272999999E-2</v>
          </cell>
          <cell r="P1547" t="str">
            <v>Y</v>
          </cell>
          <cell r="Q1547" t="str">
            <v>159948</v>
          </cell>
          <cell r="R1547" t="str">
            <v>197973</v>
          </cell>
          <cell r="T1547" t="str">
            <v>MSCI AC ASIA EX JAPAN (EUR) (NR) H SGD</v>
          </cell>
          <cell r="U1547" t="str">
            <v>MSCI AC Asia ex-Japan SGD Hedged (NR) Index</v>
          </cell>
          <cell r="V1547" t="str">
            <v>Official Benchmark</v>
          </cell>
          <cell r="W1547" t="str">
            <v>SGD</v>
          </cell>
          <cell r="X1547" t="str">
            <v>USD</v>
          </cell>
          <cell r="Y1547">
            <v>44985</v>
          </cell>
          <cell r="Z1547">
            <v>42510</v>
          </cell>
          <cell r="AA1547" t="str">
            <v>February 2023</v>
          </cell>
          <cell r="AB1547">
            <v>131.1</v>
          </cell>
          <cell r="AD1547">
            <v>39328.660000000003</v>
          </cell>
          <cell r="AE1547">
            <v>545498035.16999996</v>
          </cell>
          <cell r="AF1547" t="str">
            <v>514378156.69024</v>
          </cell>
        </row>
        <row r="1548">
          <cell r="F1548" t="str">
            <v>LU1342916647</v>
          </cell>
          <cell r="G1548" t="str">
            <v>28741</v>
          </cell>
          <cell r="H1548" t="str">
            <v>159473</v>
          </cell>
          <cell r="J1548" t="str">
            <v>Share</v>
          </cell>
          <cell r="K1548" t="str">
            <v>PEBSA</v>
          </cell>
          <cell r="L1548" t="str">
            <v>BNP Paribas Funds Sustainable Asia ex-Japan Equity</v>
          </cell>
          <cell r="M1548" t="str">
            <v>I share</v>
          </cell>
          <cell r="N1548" t="str">
            <v>C</v>
          </cell>
          <cell r="O1548">
            <v>9.6101134928000004E-3</v>
          </cell>
          <cell r="P1548" t="str">
            <v>N</v>
          </cell>
          <cell r="Q1548" t="str">
            <v>159251</v>
          </cell>
          <cell r="R1548" t="str">
            <v>197973</v>
          </cell>
          <cell r="T1548" t="str">
            <v>MSCI AC ASIA EX JAPAN (USD) (NR)</v>
          </cell>
          <cell r="U1548" t="str">
            <v>MSCI AC Asia ex-Japan (NR)</v>
          </cell>
          <cell r="V1548" t="str">
            <v>Official Benchmark</v>
          </cell>
          <cell r="W1548" t="str">
            <v>USD</v>
          </cell>
          <cell r="X1548" t="str">
            <v>USD</v>
          </cell>
          <cell r="Y1548">
            <v>44985</v>
          </cell>
          <cell r="Z1548">
            <v>38238</v>
          </cell>
          <cell r="AA1548" t="str">
            <v>February 2023</v>
          </cell>
          <cell r="AB1548">
            <v>132.44999999999999</v>
          </cell>
          <cell r="AD1548">
            <v>243364.32</v>
          </cell>
          <cell r="AE1548">
            <v>545498035.16999996</v>
          </cell>
          <cell r="AF1548" t="str">
            <v>514378156.69024</v>
          </cell>
        </row>
        <row r="1549">
          <cell r="F1549" t="str">
            <v>LU1342916720</v>
          </cell>
          <cell r="G1549" t="str">
            <v>28710</v>
          </cell>
          <cell r="H1549" t="str">
            <v>156090</v>
          </cell>
          <cell r="J1549" t="str">
            <v>Share</v>
          </cell>
          <cell r="K1549" t="str">
            <v>PEWO</v>
          </cell>
          <cell r="L1549" t="str">
            <v>BNP Paribas Funds Sustainable Global Equity</v>
          </cell>
          <cell r="N1549" t="str">
            <v>C</v>
          </cell>
          <cell r="O1549">
            <v>1.9895273272999999E-2</v>
          </cell>
          <cell r="P1549" t="str">
            <v>Y</v>
          </cell>
          <cell r="Q1549" t="str">
            <v>158594</v>
          </cell>
          <cell r="R1549" t="str">
            <v>196023</v>
          </cell>
          <cell r="T1549" t="str">
            <v>Bench Parvest Equity Best Selection World (NOK)</v>
          </cell>
          <cell r="U1549" t="str">
            <v>MSCI AC World (Hedged in NOK)</v>
          </cell>
          <cell r="V1549" t="str">
            <v>Official Benchmark</v>
          </cell>
          <cell r="W1549" t="str">
            <v>NOK</v>
          </cell>
          <cell r="X1549" t="str">
            <v>USD</v>
          </cell>
          <cell r="Y1549">
            <v>44985</v>
          </cell>
          <cell r="Z1549">
            <v>42485</v>
          </cell>
          <cell r="AA1549" t="str">
            <v>February 2023</v>
          </cell>
          <cell r="AB1549">
            <v>122.21</v>
          </cell>
          <cell r="AD1549">
            <v>7427210.5499999998</v>
          </cell>
          <cell r="AE1549">
            <v>319555715.79000002</v>
          </cell>
          <cell r="AF1549" t="str">
            <v>301325521.725601</v>
          </cell>
        </row>
        <row r="1550">
          <cell r="F1550" t="str">
            <v>LU1342917025</v>
          </cell>
          <cell r="G1550" t="str">
            <v>28732</v>
          </cell>
          <cell r="H1550" t="str">
            <v>154651</v>
          </cell>
          <cell r="J1550" t="str">
            <v>Share</v>
          </cell>
          <cell r="K1550" t="str">
            <v>PEWO</v>
          </cell>
          <cell r="L1550" t="str">
            <v>BNP Paribas Funds Sustainable Global Equity</v>
          </cell>
          <cell r="N1550" t="str">
            <v>C</v>
          </cell>
          <cell r="O1550">
            <v>6.7266766265000003E-3</v>
          </cell>
          <cell r="P1550" t="str">
            <v>N</v>
          </cell>
          <cell r="Q1550" t="str">
            <v>158208</v>
          </cell>
          <cell r="R1550" t="str">
            <v>196023</v>
          </cell>
          <cell r="T1550" t="str">
            <v>BM Parvest Equity Best Selection World (EUR)</v>
          </cell>
          <cell r="U1550" t="str">
            <v>MSCI AC World (NR)</v>
          </cell>
          <cell r="V1550" t="str">
            <v>Official Benchmark</v>
          </cell>
          <cell r="W1550" t="str">
            <v>EUR</v>
          </cell>
          <cell r="X1550" t="str">
            <v>USD</v>
          </cell>
          <cell r="Y1550">
            <v>44985</v>
          </cell>
          <cell r="Z1550">
            <v>42485</v>
          </cell>
          <cell r="AA1550" t="str">
            <v>February 2023</v>
          </cell>
          <cell r="AB1550">
            <v>161.84</v>
          </cell>
          <cell r="AD1550">
            <v>6407675.5</v>
          </cell>
          <cell r="AE1550">
            <v>319555715.79000002</v>
          </cell>
          <cell r="AF1550" t="str">
            <v>301325521.725601</v>
          </cell>
        </row>
        <row r="1551">
          <cell r="F1551" t="str">
            <v>LU1342920672</v>
          </cell>
          <cell r="G1551" t="str">
            <v>28718</v>
          </cell>
          <cell r="H1551" t="str">
            <v>156525</v>
          </cell>
          <cell r="J1551" t="str">
            <v>Share</v>
          </cell>
          <cell r="K1551" t="str">
            <v>PVEMAI</v>
          </cell>
          <cell r="L1551" t="str">
            <v>BNP Paribas Funds Emerging Multi-Asset Income</v>
          </cell>
          <cell r="M1551" t="str">
            <v>Classic EUR</v>
          </cell>
          <cell r="N1551" t="str">
            <v>C</v>
          </cell>
          <cell r="O1551">
            <v>1.6839873530999999E-2</v>
          </cell>
          <cell r="P1551" t="str">
            <v>N</v>
          </cell>
          <cell r="R1551" t="str">
            <v>201845</v>
          </cell>
          <cell r="T1551" t="str">
            <v>No BM</v>
          </cell>
          <cell r="U1551" t="str">
            <v>No BM</v>
          </cell>
          <cell r="W1551" t="str">
            <v>EUR</v>
          </cell>
          <cell r="X1551" t="str">
            <v>USD</v>
          </cell>
          <cell r="Y1551">
            <v>44985</v>
          </cell>
          <cell r="Z1551">
            <v>42485</v>
          </cell>
          <cell r="AA1551" t="str">
            <v>February 2023</v>
          </cell>
          <cell r="AB1551">
            <v>93.38</v>
          </cell>
          <cell r="AD1551">
            <v>2052732.74</v>
          </cell>
          <cell r="AE1551">
            <v>15808067.630000001</v>
          </cell>
          <cell r="AF1551" t="str">
            <v>14906240.1037247</v>
          </cell>
        </row>
        <row r="1552">
          <cell r="F1552" t="str">
            <v>LU1342920755</v>
          </cell>
          <cell r="G1552" t="str">
            <v>28720</v>
          </cell>
          <cell r="H1552" t="str">
            <v>156525</v>
          </cell>
          <cell r="J1552" t="str">
            <v>Share</v>
          </cell>
          <cell r="K1552" t="str">
            <v>PVEMAI</v>
          </cell>
          <cell r="L1552" t="str">
            <v>BNP Paribas Funds Emerging Multi-Asset Income</v>
          </cell>
          <cell r="M1552" t="str">
            <v>Classic EUR (Distri)</v>
          </cell>
          <cell r="N1552" t="str">
            <v>D</v>
          </cell>
          <cell r="O1552">
            <v>1.6839873530999999E-2</v>
          </cell>
          <cell r="P1552" t="str">
            <v>N</v>
          </cell>
          <cell r="R1552" t="str">
            <v>201845</v>
          </cell>
          <cell r="T1552" t="str">
            <v>No BM</v>
          </cell>
          <cell r="U1552" t="str">
            <v>No BM</v>
          </cell>
          <cell r="W1552" t="str">
            <v>EUR</v>
          </cell>
          <cell r="X1552" t="str">
            <v>USD</v>
          </cell>
          <cell r="Y1552">
            <v>44985</v>
          </cell>
          <cell r="Z1552">
            <v>42485</v>
          </cell>
          <cell r="AA1552" t="str">
            <v>February 2023</v>
          </cell>
          <cell r="AB1552">
            <v>62.036459999999998</v>
          </cell>
          <cell r="AD1552">
            <v>828919.58</v>
          </cell>
          <cell r="AE1552">
            <v>15808067.630000001</v>
          </cell>
          <cell r="AF1552" t="str">
            <v>14906240.1037247</v>
          </cell>
        </row>
        <row r="1553">
          <cell r="F1553" t="str">
            <v>LU1342920839</v>
          </cell>
          <cell r="G1553" t="str">
            <v>28728</v>
          </cell>
          <cell r="H1553" t="str">
            <v>165287</v>
          </cell>
          <cell r="J1553" t="str">
            <v>Share</v>
          </cell>
          <cell r="K1553" t="str">
            <v>PVEMAI</v>
          </cell>
          <cell r="L1553" t="str">
            <v>BNP Paribas Funds Emerging Multi-Asset Income</v>
          </cell>
          <cell r="M1553" t="str">
            <v>Classic RH EUR</v>
          </cell>
          <cell r="N1553" t="str">
            <v>C</v>
          </cell>
          <cell r="O1553">
            <v>1.6839873530999999E-2</v>
          </cell>
          <cell r="P1553" t="str">
            <v>Y</v>
          </cell>
          <cell r="R1553" t="str">
            <v>201845</v>
          </cell>
          <cell r="T1553" t="str">
            <v>No BM</v>
          </cell>
          <cell r="U1553" t="str">
            <v>No BM</v>
          </cell>
          <cell r="W1553" t="str">
            <v>EUR</v>
          </cell>
          <cell r="X1553" t="str">
            <v>USD</v>
          </cell>
          <cell r="Y1553">
            <v>44985</v>
          </cell>
          <cell r="Z1553">
            <v>42972</v>
          </cell>
          <cell r="AA1553" t="str">
            <v>February 2023</v>
          </cell>
          <cell r="AB1553">
            <v>65.16</v>
          </cell>
          <cell r="AD1553">
            <v>298954.36</v>
          </cell>
          <cell r="AE1553">
            <v>15808067.630000001</v>
          </cell>
          <cell r="AF1553" t="str">
            <v>14906240.1037247</v>
          </cell>
        </row>
        <row r="1554">
          <cell r="F1554" t="str">
            <v>LU1342921050</v>
          </cell>
          <cell r="G1554" t="str">
            <v>28723</v>
          </cell>
          <cell r="H1554" t="str">
            <v>164020</v>
          </cell>
          <cell r="J1554" t="str">
            <v>Share</v>
          </cell>
          <cell r="K1554" t="str">
            <v>PSMFO</v>
          </cell>
          <cell r="L1554" t="str">
            <v>BNP Paribas Funds SMaRT Food</v>
          </cell>
          <cell r="M1554" t="str">
            <v>Classic RH USD</v>
          </cell>
          <cell r="N1554" t="str">
            <v>C</v>
          </cell>
          <cell r="O1554">
            <v>2.2448489555599999E-2</v>
          </cell>
          <cell r="P1554" t="str">
            <v>Y</v>
          </cell>
          <cell r="Q1554" t="str">
            <v>177296</v>
          </cell>
          <cell r="R1554" t="str">
            <v>195596</v>
          </cell>
          <cell r="T1554" t="str">
            <v>MSCI AC Word NR(USD-H)</v>
          </cell>
          <cell r="U1554" t="str">
            <v>MSCI AC World (Hedged in USD) NR</v>
          </cell>
          <cell r="V1554" t="str">
            <v>Official Benchmark</v>
          </cell>
          <cell r="W1554" t="str">
            <v>USD</v>
          </cell>
          <cell r="X1554" t="str">
            <v>EUR</v>
          </cell>
          <cell r="Y1554">
            <v>44985</v>
          </cell>
          <cell r="Z1554">
            <v>42846</v>
          </cell>
          <cell r="AA1554" t="str">
            <v>February 2023</v>
          </cell>
          <cell r="AB1554">
            <v>140.81</v>
          </cell>
          <cell r="AD1554">
            <v>10616419.17</v>
          </cell>
          <cell r="AE1554">
            <v>1706262751.01</v>
          </cell>
          <cell r="AF1554" t="str">
            <v>1706262751.01</v>
          </cell>
        </row>
        <row r="1555">
          <cell r="F1555" t="str">
            <v>LU1353183533</v>
          </cell>
          <cell r="G1555" t="str">
            <v>28679</v>
          </cell>
          <cell r="H1555" t="str">
            <v>130069</v>
          </cell>
          <cell r="J1555" t="str">
            <v>Share</v>
          </cell>
          <cell r="K1555" t="str">
            <v>QMAD</v>
          </cell>
          <cell r="L1555" t="str">
            <v>THEAM QUANT- MULTI ASSET DIVERSIFIED</v>
          </cell>
          <cell r="M1555" t="str">
            <v>Classic Share</v>
          </cell>
          <cell r="N1555" t="str">
            <v>C</v>
          </cell>
          <cell r="O1555">
            <v>1.7654933401400001E-2</v>
          </cell>
          <cell r="P1555" t="str">
            <v>N</v>
          </cell>
          <cell r="T1555" t="str">
            <v>No BM</v>
          </cell>
          <cell r="U1555" t="str">
            <v>No BM</v>
          </cell>
          <cell r="W1555" t="str">
            <v>EUR</v>
          </cell>
          <cell r="X1555" t="str">
            <v>EUR</v>
          </cell>
          <cell r="Y1555">
            <v>44985</v>
          </cell>
          <cell r="Z1555">
            <v>39546</v>
          </cell>
          <cell r="AA1555" t="str">
            <v>February 2023</v>
          </cell>
          <cell r="AB1555">
            <v>101.82</v>
          </cell>
          <cell r="AD1555">
            <v>46457482.289999999</v>
          </cell>
          <cell r="AE1555">
            <v>50987120.979999997</v>
          </cell>
          <cell r="AF1555" t="str">
            <v>50987120.98</v>
          </cell>
        </row>
        <row r="1556">
          <cell r="F1556" t="str">
            <v>LU1353183616</v>
          </cell>
          <cell r="G1556" t="str">
            <v>28856</v>
          </cell>
          <cell r="H1556" t="str">
            <v>130069</v>
          </cell>
          <cell r="J1556" t="str">
            <v>Share</v>
          </cell>
          <cell r="K1556" t="str">
            <v>QMAD</v>
          </cell>
          <cell r="L1556" t="str">
            <v>THEAM QUANT- MULTI ASSET DIVERSIFIED</v>
          </cell>
          <cell r="M1556" t="str">
            <v>Classic share Distri</v>
          </cell>
          <cell r="N1556" t="str">
            <v>D</v>
          </cell>
          <cell r="O1556">
            <v>1.7654933401400001E-2</v>
          </cell>
          <cell r="P1556" t="str">
            <v>N</v>
          </cell>
          <cell r="T1556" t="str">
            <v>No BM</v>
          </cell>
          <cell r="U1556" t="str">
            <v>No BM</v>
          </cell>
          <cell r="W1556" t="str">
            <v>EUR</v>
          </cell>
          <cell r="X1556" t="str">
            <v>EUR</v>
          </cell>
          <cell r="Y1556">
            <v>44985</v>
          </cell>
          <cell r="Z1556">
            <v>42537</v>
          </cell>
          <cell r="AA1556" t="str">
            <v>February 2023</v>
          </cell>
          <cell r="AB1556">
            <v>78.22</v>
          </cell>
          <cell r="AD1556">
            <v>2407521.4300000002</v>
          </cell>
          <cell r="AE1556">
            <v>50987120.979999997</v>
          </cell>
          <cell r="AF1556" t="str">
            <v>50987120.98</v>
          </cell>
        </row>
        <row r="1557">
          <cell r="F1557" t="str">
            <v>LU1353184184</v>
          </cell>
          <cell r="G1557" t="str">
            <v>42006</v>
          </cell>
          <cell r="H1557" t="str">
            <v>130069</v>
          </cell>
          <cell r="J1557" t="str">
            <v>Share</v>
          </cell>
          <cell r="K1557" t="str">
            <v>QMAD</v>
          </cell>
          <cell r="L1557" t="str">
            <v>THEAM QUANT- MULTI ASSET DIVERSIFIED</v>
          </cell>
          <cell r="M1557" t="str">
            <v>Privilege share</v>
          </cell>
          <cell r="N1557" t="str">
            <v>C</v>
          </cell>
          <cell r="O1557">
            <v>1.00602636139E-2</v>
          </cell>
          <cell r="P1557" t="str">
            <v>N</v>
          </cell>
          <cell r="T1557" t="str">
            <v>No BM</v>
          </cell>
          <cell r="U1557" t="str">
            <v>No BM</v>
          </cell>
          <cell r="W1557" t="str">
            <v>EUR</v>
          </cell>
          <cell r="X1557" t="str">
            <v>EUR</v>
          </cell>
          <cell r="Y1557">
            <v>44985</v>
          </cell>
          <cell r="Z1557">
            <v>39546</v>
          </cell>
          <cell r="AA1557" t="str">
            <v>February 2023</v>
          </cell>
          <cell r="AB1557">
            <v>85.07</v>
          </cell>
          <cell r="AD1557">
            <v>65826.720000000001</v>
          </cell>
          <cell r="AE1557">
            <v>50987120.979999997</v>
          </cell>
          <cell r="AF1557" t="str">
            <v>50987120.98</v>
          </cell>
        </row>
        <row r="1558">
          <cell r="F1558" t="str">
            <v>LU1353184267</v>
          </cell>
          <cell r="G1558" t="str">
            <v>42074</v>
          </cell>
          <cell r="H1558" t="str">
            <v>130069</v>
          </cell>
          <cell r="J1558" t="str">
            <v>Share</v>
          </cell>
          <cell r="K1558" t="str">
            <v>QMAD</v>
          </cell>
          <cell r="L1558" t="str">
            <v>THEAM QUANT- MULTI ASSET DIVERSIFIED</v>
          </cell>
          <cell r="M1558" t="str">
            <v>Privilege</v>
          </cell>
          <cell r="N1558" t="str">
            <v>D</v>
          </cell>
          <cell r="O1558">
            <v>1.00602636139E-2</v>
          </cell>
          <cell r="P1558" t="str">
            <v>N</v>
          </cell>
          <cell r="T1558" t="str">
            <v>No BM</v>
          </cell>
          <cell r="U1558" t="str">
            <v>No BM</v>
          </cell>
          <cell r="W1558" t="str">
            <v>EUR</v>
          </cell>
          <cell r="X1558" t="str">
            <v>EUR</v>
          </cell>
          <cell r="Y1558">
            <v>44985</v>
          </cell>
          <cell r="Z1558">
            <v>42537</v>
          </cell>
          <cell r="AA1558" t="str">
            <v>February 2023</v>
          </cell>
          <cell r="AB1558">
            <v>81.150000000000006</v>
          </cell>
          <cell r="AD1558">
            <v>8578.58</v>
          </cell>
          <cell r="AE1558">
            <v>50987120.979999997</v>
          </cell>
          <cell r="AF1558" t="str">
            <v>50987120.98</v>
          </cell>
        </row>
        <row r="1559">
          <cell r="F1559" t="str">
            <v>LU1353185074</v>
          </cell>
          <cell r="G1559" t="str">
            <v>28677</v>
          </cell>
          <cell r="H1559" t="str">
            <v>130069</v>
          </cell>
          <cell r="J1559" t="str">
            <v>Share</v>
          </cell>
          <cell r="K1559" t="str">
            <v>QMAD</v>
          </cell>
          <cell r="L1559" t="str">
            <v>THEAM QUANT- MULTI ASSET DIVERSIFIED</v>
          </cell>
          <cell r="M1559" t="str">
            <v>Institutions share</v>
          </cell>
          <cell r="N1559" t="str">
            <v>C</v>
          </cell>
          <cell r="O1559">
            <v>7.6053366833999997E-3</v>
          </cell>
          <cell r="P1559" t="str">
            <v>N</v>
          </cell>
          <cell r="T1559" t="str">
            <v>No BM</v>
          </cell>
          <cell r="U1559" t="str">
            <v>No BM</v>
          </cell>
          <cell r="W1559" t="str">
            <v>EUR</v>
          </cell>
          <cell r="X1559" t="str">
            <v>EUR</v>
          </cell>
          <cell r="Y1559">
            <v>44985</v>
          </cell>
          <cell r="Z1559">
            <v>39479</v>
          </cell>
          <cell r="AA1559" t="str">
            <v>February 2023</v>
          </cell>
          <cell r="AB1559">
            <v>118.04</v>
          </cell>
          <cell r="AD1559">
            <v>1365982.69</v>
          </cell>
          <cell r="AE1559">
            <v>50987120.979999997</v>
          </cell>
          <cell r="AF1559" t="str">
            <v>50987120.98</v>
          </cell>
        </row>
        <row r="1560">
          <cell r="F1560" t="str">
            <v>LU1353185157</v>
          </cell>
          <cell r="G1560" t="str">
            <v>28855</v>
          </cell>
          <cell r="H1560" t="str">
            <v>130069</v>
          </cell>
          <cell r="J1560" t="str">
            <v>Share</v>
          </cell>
          <cell r="K1560" t="str">
            <v>QMAD</v>
          </cell>
          <cell r="L1560" t="str">
            <v>THEAM QUANT- MULTI ASSET DIVERSIFIED</v>
          </cell>
          <cell r="M1560" t="str">
            <v>Institutional</v>
          </cell>
          <cell r="N1560" t="str">
            <v>D</v>
          </cell>
          <cell r="O1560">
            <v>7.6053366833999997E-3</v>
          </cell>
          <cell r="P1560" t="str">
            <v>N</v>
          </cell>
          <cell r="T1560" t="str">
            <v>No BM</v>
          </cell>
          <cell r="U1560" t="str">
            <v>No BM</v>
          </cell>
          <cell r="W1560" t="str">
            <v>EUR</v>
          </cell>
          <cell r="X1560" t="str">
            <v>EUR</v>
          </cell>
          <cell r="Y1560">
            <v>44985</v>
          </cell>
          <cell r="Z1560">
            <v>42538</v>
          </cell>
          <cell r="AA1560" t="str">
            <v>February 2023</v>
          </cell>
          <cell r="AB1560">
            <v>83.55</v>
          </cell>
          <cell r="AD1560">
            <v>91281.15</v>
          </cell>
          <cell r="AE1560">
            <v>50987120.979999997</v>
          </cell>
          <cell r="AF1560" t="str">
            <v>50987120.98</v>
          </cell>
        </row>
        <row r="1561">
          <cell r="F1561" t="str">
            <v>LU1353185231</v>
          </cell>
          <cell r="G1561" t="str">
            <v>42328</v>
          </cell>
          <cell r="H1561" t="str">
            <v>167274</v>
          </cell>
          <cell r="J1561" t="str">
            <v>Share</v>
          </cell>
          <cell r="K1561" t="str">
            <v>QMAD</v>
          </cell>
          <cell r="L1561" t="str">
            <v>THEAM QUANT- MULTI ASSET DIVERSIFIED</v>
          </cell>
          <cell r="N1561" t="str">
            <v>C</v>
          </cell>
          <cell r="O1561">
            <v>7.6291234655000003E-3</v>
          </cell>
          <cell r="P1561" t="str">
            <v>N</v>
          </cell>
          <cell r="T1561" t="str">
            <v>No BM</v>
          </cell>
          <cell r="U1561" t="str">
            <v>No BM</v>
          </cell>
          <cell r="W1561" t="str">
            <v>USD</v>
          </cell>
          <cell r="X1561" t="str">
            <v>EUR</v>
          </cell>
          <cell r="Y1561">
            <v>44985</v>
          </cell>
          <cell r="Z1561">
            <v>43199</v>
          </cell>
          <cell r="AA1561" t="str">
            <v>February 2023</v>
          </cell>
          <cell r="AB1561">
            <v>76.69</v>
          </cell>
          <cell r="AD1561">
            <v>7669.36</v>
          </cell>
          <cell r="AE1561">
            <v>50987120.979999997</v>
          </cell>
          <cell r="AF1561" t="str">
            <v>50987120.98</v>
          </cell>
        </row>
        <row r="1562">
          <cell r="F1562" t="str">
            <v>LU1353185314</v>
          </cell>
          <cell r="G1562" t="str">
            <v>41007</v>
          </cell>
          <cell r="H1562" t="str">
            <v>158136</v>
          </cell>
          <cell r="J1562" t="str">
            <v>Share</v>
          </cell>
          <cell r="K1562" t="str">
            <v>QMAD</v>
          </cell>
          <cell r="L1562" t="str">
            <v>THEAM QUANT- MULTI ASSET DIVERSIFIED</v>
          </cell>
          <cell r="M1562" t="str">
            <v>IH USD</v>
          </cell>
          <cell r="N1562" t="str">
            <v>C</v>
          </cell>
          <cell r="O1562">
            <v>7.6291234655000003E-3</v>
          </cell>
          <cell r="P1562" t="str">
            <v>Y</v>
          </cell>
          <cell r="T1562" t="str">
            <v>No BM</v>
          </cell>
          <cell r="U1562" t="str">
            <v>No BM</v>
          </cell>
          <cell r="W1562" t="str">
            <v>USD</v>
          </cell>
          <cell r="X1562" t="str">
            <v>EUR</v>
          </cell>
          <cell r="Y1562">
            <v>44985</v>
          </cell>
          <cell r="Z1562">
            <v>42598</v>
          </cell>
          <cell r="AA1562" t="str">
            <v>February 2023</v>
          </cell>
          <cell r="AB1562">
            <v>98.78</v>
          </cell>
          <cell r="AD1562">
            <v>493891.04</v>
          </cell>
          <cell r="AE1562">
            <v>50987120.979999997</v>
          </cell>
          <cell r="AF1562" t="str">
            <v>50987120.98</v>
          </cell>
        </row>
        <row r="1563">
          <cell r="F1563" t="str">
            <v>LU1353185587</v>
          </cell>
          <cell r="G1563" t="str">
            <v>41465</v>
          </cell>
          <cell r="H1563" t="str">
            <v>160440</v>
          </cell>
          <cell r="J1563" t="str">
            <v>Share</v>
          </cell>
          <cell r="K1563" t="str">
            <v>QMAD</v>
          </cell>
          <cell r="L1563" t="str">
            <v>THEAM QUANT- MULTI ASSET DIVERSIFIED</v>
          </cell>
          <cell r="N1563" t="str">
            <v>C</v>
          </cell>
          <cell r="O1563">
            <v>7.6291234655000003E-3</v>
          </cell>
          <cell r="P1563" t="str">
            <v>Y</v>
          </cell>
          <cell r="T1563" t="str">
            <v>No BM</v>
          </cell>
          <cell r="U1563" t="str">
            <v>No BM</v>
          </cell>
          <cell r="W1563" t="str">
            <v>GBP</v>
          </cell>
          <cell r="X1563" t="str">
            <v>EUR</v>
          </cell>
          <cell r="Y1563">
            <v>44985</v>
          </cell>
          <cell r="Z1563">
            <v>42797</v>
          </cell>
          <cell r="AA1563" t="str">
            <v>February 2023</v>
          </cell>
          <cell r="AB1563">
            <v>95.05</v>
          </cell>
          <cell r="AD1563">
            <v>95048.51</v>
          </cell>
          <cell r="AE1563">
            <v>50987120.979999997</v>
          </cell>
          <cell r="AF1563" t="str">
            <v>50987120.98</v>
          </cell>
        </row>
        <row r="1564">
          <cell r="F1564" t="str">
            <v>LU1353186122</v>
          </cell>
          <cell r="G1564" t="str">
            <v>41298</v>
          </cell>
          <cell r="H1564" t="str">
            <v>159357</v>
          </cell>
          <cell r="J1564" t="str">
            <v>Share</v>
          </cell>
          <cell r="K1564" t="str">
            <v>QMADF</v>
          </cell>
          <cell r="L1564" t="str">
            <v>THEAM QUANT- MULTI ASSET DIVERSIFIED DEFENSIVE</v>
          </cell>
          <cell r="M1564" t="str">
            <v>Classic Share</v>
          </cell>
          <cell r="N1564" t="str">
            <v>C</v>
          </cell>
          <cell r="O1564">
            <v>1.55859571825E-2</v>
          </cell>
          <cell r="P1564" t="str">
            <v>N</v>
          </cell>
          <cell r="T1564" t="str">
            <v>No BM</v>
          </cell>
          <cell r="U1564" t="str">
            <v>No BM</v>
          </cell>
          <cell r="W1564" t="str">
            <v>EUR</v>
          </cell>
          <cell r="X1564" t="str">
            <v>EUR</v>
          </cell>
          <cell r="Y1564">
            <v>44985</v>
          </cell>
          <cell r="Z1564">
            <v>42717</v>
          </cell>
          <cell r="AA1564" t="str">
            <v>February 2023</v>
          </cell>
          <cell r="AB1564">
            <v>96.53</v>
          </cell>
          <cell r="AD1564">
            <v>67735280.269999996</v>
          </cell>
          <cell r="AE1564">
            <v>68748336.540000007</v>
          </cell>
          <cell r="AF1564" t="str">
            <v>68748336.54</v>
          </cell>
        </row>
        <row r="1565">
          <cell r="F1565" t="str">
            <v>LU1353186395</v>
          </cell>
          <cell r="G1565" t="str">
            <v>41377</v>
          </cell>
          <cell r="H1565" t="str">
            <v>159357</v>
          </cell>
          <cell r="J1565" t="str">
            <v>Share</v>
          </cell>
          <cell r="K1565" t="str">
            <v>QMADF</v>
          </cell>
          <cell r="L1565" t="str">
            <v>THEAM QUANT- MULTI ASSET DIVERSIFIED DEFENSIVE</v>
          </cell>
          <cell r="M1565" t="str">
            <v>Classic share Distri</v>
          </cell>
          <cell r="N1565" t="str">
            <v>D</v>
          </cell>
          <cell r="O1565">
            <v>1.55859571825E-2</v>
          </cell>
          <cell r="P1565" t="str">
            <v>N</v>
          </cell>
          <cell r="T1565" t="str">
            <v>No BM</v>
          </cell>
          <cell r="U1565" t="str">
            <v>No BM</v>
          </cell>
          <cell r="W1565" t="str">
            <v>EUR</v>
          </cell>
          <cell r="X1565" t="str">
            <v>EUR</v>
          </cell>
          <cell r="Y1565">
            <v>44985</v>
          </cell>
          <cell r="Z1565">
            <v>42767</v>
          </cell>
          <cell r="AA1565" t="str">
            <v>February 2023</v>
          </cell>
          <cell r="AB1565">
            <v>87.92</v>
          </cell>
          <cell r="AD1565">
            <v>97404.27</v>
          </cell>
          <cell r="AE1565">
            <v>68748336.540000007</v>
          </cell>
          <cell r="AF1565" t="str">
            <v>68748336.54</v>
          </cell>
        </row>
        <row r="1566">
          <cell r="F1566" t="str">
            <v>LU1353186809</v>
          </cell>
          <cell r="G1566" t="str">
            <v>43704</v>
          </cell>
          <cell r="H1566" t="str">
            <v>159357</v>
          </cell>
          <cell r="J1566" t="str">
            <v>Share</v>
          </cell>
          <cell r="K1566" t="str">
            <v>QMADF</v>
          </cell>
          <cell r="L1566" t="str">
            <v>THEAM QUANT- MULTI ASSET DIVERSIFIED DEFENSIVE</v>
          </cell>
          <cell r="M1566" t="str">
            <v>P share</v>
          </cell>
          <cell r="N1566" t="str">
            <v>C</v>
          </cell>
          <cell r="O1566">
            <v>8.9846955790999997E-3</v>
          </cell>
          <cell r="P1566" t="str">
            <v>N</v>
          </cell>
          <cell r="T1566" t="str">
            <v>No BM</v>
          </cell>
          <cell r="U1566" t="str">
            <v>No BM</v>
          </cell>
          <cell r="W1566" t="str">
            <v>EUR</v>
          </cell>
          <cell r="X1566" t="str">
            <v>EUR</v>
          </cell>
          <cell r="Y1566">
            <v>44985</v>
          </cell>
          <cell r="Z1566">
            <v>43767</v>
          </cell>
          <cell r="AA1566" t="str">
            <v>February 2023</v>
          </cell>
          <cell r="AB1566">
            <v>95.55</v>
          </cell>
          <cell r="AD1566">
            <v>95552.69</v>
          </cell>
          <cell r="AE1566">
            <v>68748336.540000007</v>
          </cell>
          <cell r="AF1566" t="str">
            <v>68748336.54</v>
          </cell>
        </row>
        <row r="1567">
          <cell r="F1567" t="str">
            <v>LU1353187872</v>
          </cell>
          <cell r="G1567" t="str">
            <v>41154</v>
          </cell>
          <cell r="H1567" t="str">
            <v>159357</v>
          </cell>
          <cell r="J1567" t="str">
            <v>Share</v>
          </cell>
          <cell r="K1567" t="str">
            <v>QMADF</v>
          </cell>
          <cell r="L1567" t="str">
            <v>THEAM QUANT- MULTI ASSET DIVERSIFIED DEFENSIVE</v>
          </cell>
          <cell r="M1567" t="str">
            <v>I share</v>
          </cell>
          <cell r="N1567" t="str">
            <v>C</v>
          </cell>
          <cell r="O1567">
            <v>6.6219561960000001E-3</v>
          </cell>
          <cell r="P1567" t="str">
            <v>N</v>
          </cell>
          <cell r="T1567" t="str">
            <v>No BM</v>
          </cell>
          <cell r="U1567" t="str">
            <v>No BM</v>
          </cell>
          <cell r="W1567" t="str">
            <v>EUR</v>
          </cell>
          <cell r="X1567" t="str">
            <v>EUR</v>
          </cell>
          <cell r="Y1567">
            <v>44985</v>
          </cell>
          <cell r="Z1567">
            <v>42717</v>
          </cell>
          <cell r="AA1567" t="str">
            <v>February 2023</v>
          </cell>
          <cell r="AB1567">
            <v>102.03</v>
          </cell>
          <cell r="AD1567">
            <v>699266.14</v>
          </cell>
          <cell r="AE1567">
            <v>68748336.540000007</v>
          </cell>
          <cell r="AF1567" t="str">
            <v>68748336.54</v>
          </cell>
        </row>
        <row r="1568">
          <cell r="F1568" t="str">
            <v>LU1353188334</v>
          </cell>
          <cell r="G1568" t="str">
            <v>41466</v>
          </cell>
          <cell r="H1568" t="str">
            <v>160441</v>
          </cell>
          <cell r="J1568" t="str">
            <v>Share</v>
          </cell>
          <cell r="K1568" t="str">
            <v>QMADF</v>
          </cell>
          <cell r="L1568" t="str">
            <v>THEAM QUANT- MULTI ASSET DIVERSIFIED DEFENSIVE</v>
          </cell>
          <cell r="N1568" t="str">
            <v>C</v>
          </cell>
          <cell r="O1568">
            <v>6.6219561960000001E-3</v>
          </cell>
          <cell r="P1568" t="str">
            <v>Y</v>
          </cell>
          <cell r="T1568" t="str">
            <v>No BM</v>
          </cell>
          <cell r="U1568" t="str">
            <v>No BM</v>
          </cell>
          <cell r="W1568" t="str">
            <v>GBP</v>
          </cell>
          <cell r="X1568" t="str">
            <v>EUR</v>
          </cell>
          <cell r="Y1568">
            <v>44985</v>
          </cell>
          <cell r="Z1568">
            <v>42796</v>
          </cell>
          <cell r="AA1568" t="str">
            <v>February 2023</v>
          </cell>
          <cell r="AB1568">
            <v>105.84</v>
          </cell>
          <cell r="AD1568">
            <v>105843.82</v>
          </cell>
          <cell r="AE1568">
            <v>68748336.540000007</v>
          </cell>
          <cell r="AF1568" t="str">
            <v>68748336.54</v>
          </cell>
        </row>
        <row r="1569">
          <cell r="F1569" t="str">
            <v>LU1353195891</v>
          </cell>
          <cell r="G1569" t="str">
            <v>28624</v>
          </cell>
          <cell r="H1569" t="str">
            <v>155425</v>
          </cell>
          <cell r="J1569" t="str">
            <v>Share</v>
          </cell>
          <cell r="K1569" t="str">
            <v>QCLIM</v>
          </cell>
          <cell r="L1569" t="str">
            <v>THEAM QUANT- EQUITY EUROPE CLIMATE CARE</v>
          </cell>
          <cell r="M1569" t="str">
            <v>Classic Share</v>
          </cell>
          <cell r="N1569" t="str">
            <v>C</v>
          </cell>
          <cell r="O1569">
            <v>1.7146122230500001E-2</v>
          </cell>
          <cell r="P1569" t="str">
            <v>N</v>
          </cell>
          <cell r="Q1569" t="str">
            <v>156958</v>
          </cell>
          <cell r="R1569" t="str">
            <v>198955</v>
          </cell>
          <cell r="T1569" t="str">
            <v>STOXX Europe 600 (EUR) NR</v>
          </cell>
          <cell r="U1569" t="str">
            <v>Stoxx Europe 600 Net Return EUR</v>
          </cell>
          <cell r="V1569" t="str">
            <v>Official Benchmark</v>
          </cell>
          <cell r="W1569" t="str">
            <v>EUR</v>
          </cell>
          <cell r="X1569" t="str">
            <v>EUR</v>
          </cell>
          <cell r="Y1569">
            <v>44985</v>
          </cell>
          <cell r="Z1569">
            <v>42444</v>
          </cell>
          <cell r="AA1569" t="str">
            <v>February 2023</v>
          </cell>
          <cell r="AB1569">
            <v>128.4</v>
          </cell>
          <cell r="AD1569">
            <v>66117233.219999999</v>
          </cell>
          <cell r="AE1569">
            <v>178873344.53</v>
          </cell>
          <cell r="AF1569" t="str">
            <v>178873344.53</v>
          </cell>
        </row>
        <row r="1570">
          <cell r="F1570" t="str">
            <v>LU1353195974</v>
          </cell>
          <cell r="G1570" t="str">
            <v>28681</v>
          </cell>
          <cell r="H1570" t="str">
            <v>155425</v>
          </cell>
          <cell r="J1570" t="str">
            <v>Share</v>
          </cell>
          <cell r="K1570" t="str">
            <v>QCLIM</v>
          </cell>
          <cell r="L1570" t="str">
            <v>THEAM QUANT- EQUITY EUROPE CLIMATE CARE</v>
          </cell>
          <cell r="M1570" t="str">
            <v>Classic share Distri</v>
          </cell>
          <cell r="N1570" t="str">
            <v>D</v>
          </cell>
          <cell r="O1570">
            <v>1.7146122230500001E-2</v>
          </cell>
          <cell r="P1570" t="str">
            <v>N</v>
          </cell>
          <cell r="Q1570" t="str">
            <v>156958</v>
          </cell>
          <cell r="R1570" t="str">
            <v>198955</v>
          </cell>
          <cell r="T1570" t="str">
            <v>STOXX Europe 600 (EUR) NR</v>
          </cell>
          <cell r="U1570" t="str">
            <v>Stoxx Europe 600 Net Return EUR</v>
          </cell>
          <cell r="V1570" t="str">
            <v>Official Benchmark</v>
          </cell>
          <cell r="W1570" t="str">
            <v>EUR</v>
          </cell>
          <cell r="X1570" t="str">
            <v>EUR</v>
          </cell>
          <cell r="Y1570">
            <v>44985</v>
          </cell>
          <cell r="Z1570">
            <v>42444</v>
          </cell>
          <cell r="AA1570" t="str">
            <v>February 2023</v>
          </cell>
          <cell r="AB1570">
            <v>109.45</v>
          </cell>
          <cell r="AD1570">
            <v>25007319.120000001</v>
          </cell>
          <cell r="AE1570">
            <v>178873344.53</v>
          </cell>
          <cell r="AF1570" t="str">
            <v>178873344.53</v>
          </cell>
        </row>
        <row r="1571">
          <cell r="F1571" t="str">
            <v>LU1353196436</v>
          </cell>
          <cell r="G1571" t="str">
            <v>28625</v>
          </cell>
          <cell r="H1571" t="str">
            <v>155425</v>
          </cell>
          <cell r="J1571" t="str">
            <v>Share</v>
          </cell>
          <cell r="K1571" t="str">
            <v>QCLIM</v>
          </cell>
          <cell r="L1571" t="str">
            <v>THEAM QUANT- EQUITY EUROPE CLIMATE CARE</v>
          </cell>
          <cell r="M1571" t="str">
            <v>Institutions share</v>
          </cell>
          <cell r="N1571" t="str">
            <v>C</v>
          </cell>
          <cell r="O1571">
            <v>7.7308803945000002E-3</v>
          </cell>
          <cell r="P1571" t="str">
            <v>N</v>
          </cell>
          <cell r="Q1571" t="str">
            <v>156958</v>
          </cell>
          <cell r="R1571" t="str">
            <v>198955</v>
          </cell>
          <cell r="T1571" t="str">
            <v>STOXX Europe 600 (EUR) NR</v>
          </cell>
          <cell r="U1571" t="str">
            <v>Stoxx Europe 600 Net Return EUR</v>
          </cell>
          <cell r="V1571" t="str">
            <v>Official Benchmark</v>
          </cell>
          <cell r="W1571" t="str">
            <v>EUR</v>
          </cell>
          <cell r="X1571" t="str">
            <v>EUR</v>
          </cell>
          <cell r="Y1571">
            <v>44985</v>
          </cell>
          <cell r="Z1571">
            <v>42444</v>
          </cell>
          <cell r="AA1571" t="str">
            <v>February 2023</v>
          </cell>
          <cell r="AB1571">
            <v>137.1</v>
          </cell>
          <cell r="AD1571">
            <v>29170731.190000001</v>
          </cell>
          <cell r="AE1571">
            <v>178873344.53</v>
          </cell>
          <cell r="AF1571" t="str">
            <v>178873344.53</v>
          </cell>
        </row>
        <row r="1572">
          <cell r="F1572" t="str">
            <v>LU1353196949</v>
          </cell>
          <cell r="G1572" t="str">
            <v>41464</v>
          </cell>
          <cell r="H1572" t="str">
            <v>160438</v>
          </cell>
          <cell r="J1572" t="str">
            <v>Share</v>
          </cell>
          <cell r="K1572" t="str">
            <v>QCLIM</v>
          </cell>
          <cell r="L1572" t="str">
            <v>THEAM QUANT- EQUITY EUROPE CLIMATE CARE</v>
          </cell>
          <cell r="N1572" t="str">
            <v>C</v>
          </cell>
          <cell r="O1572">
            <v>7.6291116693E-3</v>
          </cell>
          <cell r="P1572" t="str">
            <v>Y</v>
          </cell>
          <cell r="Q1572" t="str">
            <v>158497</v>
          </cell>
          <cell r="R1572" t="str">
            <v>198955</v>
          </cell>
          <cell r="T1572" t="str">
            <v>STOXX Europe 600 (EUR) NR</v>
          </cell>
          <cell r="U1572" t="str">
            <v>Stoxx Europe 600 Net Return (GBP Hedged)</v>
          </cell>
          <cell r="V1572" t="str">
            <v>Official Benchmark</v>
          </cell>
          <cell r="W1572" t="str">
            <v>GBP</v>
          </cell>
          <cell r="X1572" t="str">
            <v>EUR</v>
          </cell>
          <cell r="Y1572">
            <v>44985</v>
          </cell>
          <cell r="Z1572">
            <v>42796</v>
          </cell>
          <cell r="AA1572" t="str">
            <v>February 2023</v>
          </cell>
          <cell r="AB1572">
            <v>125.01</v>
          </cell>
          <cell r="AD1572">
            <v>136233.79999999999</v>
          </cell>
          <cell r="AE1572">
            <v>178873344.53</v>
          </cell>
          <cell r="AF1572" t="str">
            <v>178873344.53</v>
          </cell>
        </row>
        <row r="1573">
          <cell r="F1573" t="str">
            <v>LU1353197160</v>
          </cell>
          <cell r="G1573" t="str">
            <v>28821</v>
          </cell>
          <cell r="H1573" t="str">
            <v>156846</v>
          </cell>
          <cell r="J1573" t="str">
            <v>Share</v>
          </cell>
          <cell r="K1573" t="str">
            <v>QCLIM</v>
          </cell>
          <cell r="L1573" t="str">
            <v>THEAM QUANT- EQUITY EUROPE CLIMATE CARE</v>
          </cell>
          <cell r="N1573" t="str">
            <v>C</v>
          </cell>
          <cell r="O1573">
            <v>7.6291116693E-3</v>
          </cell>
          <cell r="P1573" t="str">
            <v>N</v>
          </cell>
          <cell r="Q1573" t="str">
            <v>158493</v>
          </cell>
          <cell r="R1573" t="str">
            <v>198955</v>
          </cell>
          <cell r="T1573" t="str">
            <v>STOXX Europe 600 (EUR) NR</v>
          </cell>
          <cell r="U1573" t="str">
            <v>Stoxx Europe 600 Net Return EUR</v>
          </cell>
          <cell r="V1573" t="str">
            <v>Official Benchmark</v>
          </cell>
          <cell r="W1573" t="str">
            <v>SEK</v>
          </cell>
          <cell r="X1573" t="str">
            <v>EUR</v>
          </cell>
          <cell r="Y1573">
            <v>44985</v>
          </cell>
          <cell r="Z1573">
            <v>42522</v>
          </cell>
          <cell r="AA1573" t="str">
            <v>February 2023</v>
          </cell>
          <cell r="AB1573">
            <v>160.15</v>
          </cell>
          <cell r="AD1573">
            <v>1487828.01</v>
          </cell>
          <cell r="AE1573">
            <v>178873344.53</v>
          </cell>
          <cell r="AF1573" t="str">
            <v>178873344.53</v>
          </cell>
        </row>
        <row r="1574">
          <cell r="F1574" t="str">
            <v>LU1353197327</v>
          </cell>
          <cell r="G1574" t="str">
            <v>42206</v>
          </cell>
          <cell r="H1574" t="str">
            <v>155425</v>
          </cell>
          <cell r="J1574" t="str">
            <v>Share</v>
          </cell>
          <cell r="K1574" t="str">
            <v>QCLIM</v>
          </cell>
          <cell r="L1574" t="str">
            <v>THEAM QUANT- EQUITY EUROPE CLIMATE CARE</v>
          </cell>
          <cell r="M1574" t="str">
            <v>J</v>
          </cell>
          <cell r="N1574" t="str">
            <v>C</v>
          </cell>
          <cell r="O1574">
            <v>5.4384627782999998E-3</v>
          </cell>
          <cell r="P1574" t="str">
            <v>N</v>
          </cell>
          <cell r="Q1574" t="str">
            <v>156958</v>
          </cell>
          <cell r="R1574" t="str">
            <v>198955</v>
          </cell>
          <cell r="T1574" t="str">
            <v>STOXX Europe 600 (EUR) NR</v>
          </cell>
          <cell r="U1574" t="str">
            <v>Stoxx Europe 600 Net Return EUR</v>
          </cell>
          <cell r="V1574" t="str">
            <v>Official Benchmark</v>
          </cell>
          <cell r="W1574" t="str">
            <v>EUR</v>
          </cell>
          <cell r="X1574" t="str">
            <v>EUR</v>
          </cell>
          <cell r="Y1574">
            <v>44985</v>
          </cell>
          <cell r="Z1574">
            <v>43115</v>
          </cell>
          <cell r="AA1574" t="str">
            <v>February 2023</v>
          </cell>
          <cell r="AB1574">
            <v>112.81</v>
          </cell>
          <cell r="AD1574">
            <v>11280.51</v>
          </cell>
          <cell r="AE1574">
            <v>178873344.53</v>
          </cell>
          <cell r="AF1574" t="str">
            <v>178873344.53</v>
          </cell>
        </row>
        <row r="1575">
          <cell r="F1575" t="str">
            <v>LU1353197673</v>
          </cell>
          <cell r="G1575" t="str">
            <v>42218</v>
          </cell>
          <cell r="H1575" t="str">
            <v>155425</v>
          </cell>
          <cell r="J1575" t="str">
            <v>Share</v>
          </cell>
          <cell r="K1575" t="str">
            <v>QCLIM</v>
          </cell>
          <cell r="L1575" t="str">
            <v>THEAM QUANT- EQUITY EUROPE CLIMATE CARE</v>
          </cell>
          <cell r="M1575" t="str">
            <v>Share X</v>
          </cell>
          <cell r="N1575" t="str">
            <v>C</v>
          </cell>
          <cell r="O1575">
            <v>3.6545733541000001E-3</v>
          </cell>
          <cell r="P1575" t="str">
            <v>N</v>
          </cell>
          <cell r="Q1575" t="str">
            <v>156958</v>
          </cell>
          <cell r="R1575" t="str">
            <v>198955</v>
          </cell>
          <cell r="T1575" t="str">
            <v>STOXX Europe 600 (EUR) NR</v>
          </cell>
          <cell r="U1575" t="str">
            <v>Stoxx Europe 600 Net Return EUR</v>
          </cell>
          <cell r="V1575" t="str">
            <v>Official Benchmark</v>
          </cell>
          <cell r="W1575" t="str">
            <v>EUR</v>
          </cell>
          <cell r="X1575" t="str">
            <v>EUR</v>
          </cell>
          <cell r="Y1575">
            <v>44985</v>
          </cell>
          <cell r="Z1575">
            <v>43131</v>
          </cell>
          <cell r="AA1575" t="str">
            <v>February 2023</v>
          </cell>
          <cell r="AB1575">
            <v>11388.47</v>
          </cell>
          <cell r="AD1575">
            <v>49720341.299999997</v>
          </cell>
          <cell r="AE1575">
            <v>178873344.53</v>
          </cell>
          <cell r="AF1575" t="str">
            <v>178873344.53</v>
          </cell>
        </row>
        <row r="1576">
          <cell r="F1576" t="str">
            <v>LU1377381717</v>
          </cell>
          <cell r="G1576" t="str">
            <v>28647</v>
          </cell>
          <cell r="H1576" t="str">
            <v>156838</v>
          </cell>
          <cell r="J1576" t="str">
            <v>Share</v>
          </cell>
          <cell r="K1576" t="str">
            <v>EEQLVEU</v>
          </cell>
          <cell r="L1576" t="str">
            <v>BNP PARIBAS EASY ESG Low Vol Europe</v>
          </cell>
          <cell r="M1576" t="str">
            <v>UCITS ETF</v>
          </cell>
          <cell r="N1576" t="str">
            <v>C</v>
          </cell>
          <cell r="O1576">
            <v>3.0160704629999999E-3</v>
          </cell>
          <cell r="P1576" t="str">
            <v>N</v>
          </cell>
          <cell r="Q1576" t="str">
            <v>158172</v>
          </cell>
          <cell r="R1576" t="str">
            <v>203536</v>
          </cell>
          <cell r="T1576" t="str">
            <v>Bench BNP Paribas Easy Equity Low Vol Europe</v>
          </cell>
          <cell r="U1576" t="str">
            <v>BNP Paribas Low Vol Europe ESG (NTR) index (Bloomberg: BNPIFELE index)</v>
          </cell>
          <cell r="V1576" t="str">
            <v>Official Benchmark</v>
          </cell>
          <cell r="W1576" t="str">
            <v>EUR</v>
          </cell>
          <cell r="X1576" t="str">
            <v>EUR</v>
          </cell>
          <cell r="Y1576">
            <v>44985</v>
          </cell>
          <cell r="Z1576">
            <v>42528</v>
          </cell>
          <cell r="AA1576" t="str">
            <v>February 2023</v>
          </cell>
          <cell r="AB1576">
            <v>155.14240000000001</v>
          </cell>
          <cell r="AD1576">
            <v>83872166.560000002</v>
          </cell>
          <cell r="AE1576">
            <v>91533556.629999995</v>
          </cell>
          <cell r="AF1576" t="str">
            <v>91533556.63</v>
          </cell>
        </row>
        <row r="1577">
          <cell r="F1577" t="str">
            <v>LU1377381980</v>
          </cell>
          <cell r="G1577" t="str">
            <v>28652</v>
          </cell>
          <cell r="H1577" t="str">
            <v>156839</v>
          </cell>
          <cell r="J1577" t="str">
            <v>Share</v>
          </cell>
          <cell r="K1577" t="str">
            <v>EEQLVUS</v>
          </cell>
          <cell r="L1577" t="str">
            <v>BNP PARIBAS EASY ESG Low Vol US</v>
          </cell>
          <cell r="M1577" t="str">
            <v>UCITS ETF</v>
          </cell>
          <cell r="N1577" t="str">
            <v>C</v>
          </cell>
          <cell r="O1577">
            <v>3.0160719002999999E-3</v>
          </cell>
          <cell r="P1577" t="str">
            <v>N</v>
          </cell>
          <cell r="Q1577" t="str">
            <v>158173</v>
          </cell>
          <cell r="R1577" t="str">
            <v>198496</v>
          </cell>
          <cell r="T1577" t="str">
            <v>BM BNP Paribas Low Vol US ESG USD NR</v>
          </cell>
          <cell r="U1577" t="str">
            <v>BNP Paribas Low Vol US ESG (NTR) (Bloomberg: BNPIFELU index)</v>
          </cell>
          <cell r="V1577" t="str">
            <v>Official Benchmark</v>
          </cell>
          <cell r="W1577" t="str">
            <v>EUR</v>
          </cell>
          <cell r="X1577" t="str">
            <v>EUR</v>
          </cell>
          <cell r="Y1577">
            <v>44985</v>
          </cell>
          <cell r="Z1577">
            <v>42528</v>
          </cell>
          <cell r="AA1577" t="str">
            <v>February 2023</v>
          </cell>
          <cell r="AB1577">
            <v>166.74180000000001</v>
          </cell>
          <cell r="AD1577">
            <v>10103383.6</v>
          </cell>
          <cell r="AE1577">
            <v>12589843.48</v>
          </cell>
          <cell r="AF1577" t="str">
            <v>12589843.48</v>
          </cell>
        </row>
        <row r="1578">
          <cell r="F1578" t="str">
            <v>LU1377382012</v>
          </cell>
          <cell r="G1578" t="str">
            <v>28653</v>
          </cell>
          <cell r="H1578" t="str">
            <v>156842</v>
          </cell>
          <cell r="J1578" t="str">
            <v>Share</v>
          </cell>
          <cell r="K1578" t="str">
            <v>EEQMOEU</v>
          </cell>
          <cell r="L1578" t="str">
            <v>BNP PARIBAS EASY ESG Momentum Europe</v>
          </cell>
          <cell r="M1578" t="str">
            <v>UCITS ETF</v>
          </cell>
          <cell r="N1578" t="str">
            <v>C</v>
          </cell>
          <cell r="O1578">
            <v>3.0160704629999999E-3</v>
          </cell>
          <cell r="P1578" t="str">
            <v>N</v>
          </cell>
          <cell r="Q1578" t="str">
            <v>158176</v>
          </cell>
          <cell r="R1578" t="str">
            <v>197313</v>
          </cell>
          <cell r="T1578" t="str">
            <v>Bench BNP Paribas Easy Equity Momentum Europe</v>
          </cell>
          <cell r="U1578" t="str">
            <v>BNP Paribas Momentum Europe ESG (NTR) index (Bloomberg: BNPIFEME index)</v>
          </cell>
          <cell r="V1578" t="str">
            <v>Official Benchmark</v>
          </cell>
          <cell r="W1578" t="str">
            <v>EUR</v>
          </cell>
          <cell r="X1578" t="str">
            <v>EUR</v>
          </cell>
          <cell r="Y1578">
            <v>44985</v>
          </cell>
          <cell r="Z1578">
            <v>42528</v>
          </cell>
          <cell r="AA1578" t="str">
            <v>February 2023</v>
          </cell>
          <cell r="AB1578">
            <v>139.71260000000001</v>
          </cell>
          <cell r="AD1578">
            <v>1908893.14</v>
          </cell>
          <cell r="AE1578">
            <v>2162800.69</v>
          </cell>
          <cell r="AF1578" t="str">
            <v>2162800.69</v>
          </cell>
        </row>
        <row r="1579">
          <cell r="F1579" t="str">
            <v>LU1377382103</v>
          </cell>
          <cell r="G1579" t="str">
            <v>28655</v>
          </cell>
          <cell r="H1579" t="str">
            <v>156840</v>
          </cell>
          <cell r="J1579" t="str">
            <v>Share</v>
          </cell>
          <cell r="K1579" t="str">
            <v>EEQQAEU</v>
          </cell>
          <cell r="L1579" t="str">
            <v>BNP PARIBAS EASY ESG Quality Europe</v>
          </cell>
          <cell r="M1579" t="str">
            <v>UCITS ETF</v>
          </cell>
          <cell r="N1579" t="str">
            <v>C</v>
          </cell>
          <cell r="O1579">
            <v>3.0160704629999999E-3</v>
          </cell>
          <cell r="P1579" t="str">
            <v>N</v>
          </cell>
          <cell r="Q1579" t="str">
            <v>158174</v>
          </cell>
          <cell r="R1579" t="str">
            <v>197314</v>
          </cell>
          <cell r="T1579" t="str">
            <v>BM BNP Paribas Quality Europe ESG EUR NR (Official)</v>
          </cell>
          <cell r="U1579" t="str">
            <v>BNP Paribas Quality Europe ESG (NTR) index (Bloomberg: BNPIFEQE index)</v>
          </cell>
          <cell r="V1579" t="str">
            <v>Official Benchmark</v>
          </cell>
          <cell r="W1579" t="str">
            <v>EUR</v>
          </cell>
          <cell r="X1579" t="str">
            <v>EUR</v>
          </cell>
          <cell r="Y1579">
            <v>44985</v>
          </cell>
          <cell r="Z1579">
            <v>42528</v>
          </cell>
          <cell r="AA1579" t="str">
            <v>February 2023</v>
          </cell>
          <cell r="AB1579">
            <v>143.6848</v>
          </cell>
          <cell r="AD1579">
            <v>73605576.329999998</v>
          </cell>
          <cell r="AE1579">
            <v>76956303.120000005</v>
          </cell>
          <cell r="AF1579" t="str">
            <v>76956303.12</v>
          </cell>
        </row>
        <row r="1580">
          <cell r="F1580" t="str">
            <v>LU1377382285</v>
          </cell>
          <cell r="G1580" t="str">
            <v>28654</v>
          </cell>
          <cell r="H1580" t="str">
            <v>156841</v>
          </cell>
          <cell r="J1580" t="str">
            <v>Share</v>
          </cell>
          <cell r="K1580" t="str">
            <v>EEQVAEU</v>
          </cell>
          <cell r="L1580" t="str">
            <v>BNP PARIBAS EASY ESG Value Europe</v>
          </cell>
          <cell r="M1580" t="str">
            <v>UCITS ETF</v>
          </cell>
          <cell r="N1580" t="str">
            <v>C</v>
          </cell>
          <cell r="O1580">
            <v>3.0160704629999999E-3</v>
          </cell>
          <cell r="P1580" t="str">
            <v>N</v>
          </cell>
          <cell r="Q1580" t="str">
            <v>158175</v>
          </cell>
          <cell r="R1580" t="str">
            <v>197315</v>
          </cell>
          <cell r="T1580" t="str">
            <v>BM BNP Paribas Value Europe ESG EUR NR (Official)</v>
          </cell>
          <cell r="U1580" t="str">
            <v>BNP Paribas Value Europe ESG (NTR) index (Bloomberg: BNPIFEVE index)</v>
          </cell>
          <cell r="V1580" t="str">
            <v>Official Benchmark</v>
          </cell>
          <cell r="W1580" t="str">
            <v>EUR</v>
          </cell>
          <cell r="X1580" t="str">
            <v>EUR</v>
          </cell>
          <cell r="Y1580">
            <v>44985</v>
          </cell>
          <cell r="Z1580">
            <v>42528</v>
          </cell>
          <cell r="AA1580" t="str">
            <v>February 2023</v>
          </cell>
          <cell r="AB1580">
            <v>125.4332</v>
          </cell>
          <cell r="AD1580">
            <v>87633799.159999996</v>
          </cell>
          <cell r="AE1580">
            <v>92969458.5</v>
          </cell>
          <cell r="AF1580" t="str">
            <v>92969458.5</v>
          </cell>
        </row>
        <row r="1581">
          <cell r="F1581" t="str">
            <v>LU1377382368</v>
          </cell>
          <cell r="G1581" t="str">
            <v>28656</v>
          </cell>
          <cell r="H1581" t="str">
            <v>26776</v>
          </cell>
          <cell r="J1581" t="str">
            <v>Share</v>
          </cell>
          <cell r="K1581" t="str">
            <v>ELC100E</v>
          </cell>
          <cell r="L1581" t="str">
            <v>BNP PARIBAS EASY LOW CARBON 100 EUROPE PABÃÂ´</v>
          </cell>
          <cell r="M1581" t="str">
            <v>UCITS ETF</v>
          </cell>
          <cell r="N1581" t="str">
            <v>C</v>
          </cell>
          <cell r="O1581">
            <v>3.0160704629999999E-3</v>
          </cell>
          <cell r="P1581" t="str">
            <v>N</v>
          </cell>
          <cell r="Q1581" t="str">
            <v>159099</v>
          </cell>
          <cell r="R1581" t="str">
            <v>194259</v>
          </cell>
          <cell r="T1581" t="str">
            <v>BM BNP Paribas Easy Low Carbon 100 Europe PAB</v>
          </cell>
          <cell r="U1581" t="str">
            <v>Low Carbon 100 Europe PABÂ® (NTR)</v>
          </cell>
          <cell r="V1581" t="str">
            <v>Official Benchmark</v>
          </cell>
          <cell r="W1581" t="str">
            <v>EUR</v>
          </cell>
          <cell r="X1581" t="str">
            <v>EUR</v>
          </cell>
          <cell r="Y1581">
            <v>44985</v>
          </cell>
          <cell r="Z1581">
            <v>39744</v>
          </cell>
          <cell r="AA1581" t="str">
            <v>February 2023</v>
          </cell>
          <cell r="AB1581">
            <v>221.37880000000001</v>
          </cell>
          <cell r="AD1581">
            <v>690143880.25</v>
          </cell>
          <cell r="AE1581">
            <v>690143880.25</v>
          </cell>
          <cell r="AF1581" t="str">
            <v>690143880.25</v>
          </cell>
        </row>
        <row r="1582">
          <cell r="F1582" t="str">
            <v>LU1394078577</v>
          </cell>
          <cell r="G1582" t="str">
            <v>41087</v>
          </cell>
          <cell r="H1582" t="str">
            <v>151884</v>
          </cell>
          <cell r="J1582" t="str">
            <v>Share</v>
          </cell>
          <cell r="K1582" t="str">
            <v>EJPXCW</v>
          </cell>
          <cell r="L1582" t="str">
            <v>BNP PARIBAS EASY MSCI Japan ESG Filtered Min TE</v>
          </cell>
          <cell r="N1582" t="str">
            <v>C</v>
          </cell>
          <cell r="O1582">
            <v>6.1859438654000001E-3</v>
          </cell>
          <cell r="P1582" t="str">
            <v>Y</v>
          </cell>
          <cell r="Q1582" t="str">
            <v>152098</v>
          </cell>
          <cell r="R1582" t="str">
            <v>196828</v>
          </cell>
          <cell r="T1582" t="str">
            <v>MSCI Japan ex-Controversial Weapons (NR) H EUR</v>
          </cell>
          <cell r="U1582" t="str">
            <v>MSCI Japan ESG Filtered Min TE (Hedged in EUR) NTR Index</v>
          </cell>
          <cell r="V1582" t="str">
            <v>Official Benchmark</v>
          </cell>
          <cell r="W1582" t="str">
            <v>EUR</v>
          </cell>
          <cell r="X1582" t="str">
            <v>EUR</v>
          </cell>
          <cell r="Y1582">
            <v>44985</v>
          </cell>
          <cell r="Z1582">
            <v>42872</v>
          </cell>
          <cell r="AA1582" t="str">
            <v>February 2023</v>
          </cell>
          <cell r="AB1582">
            <v>130.1618</v>
          </cell>
          <cell r="AD1582">
            <v>29525409.18</v>
          </cell>
          <cell r="AE1582">
            <v>559997394</v>
          </cell>
          <cell r="AF1582" t="str">
            <v>559997394</v>
          </cell>
        </row>
        <row r="1583">
          <cell r="F1583" t="str">
            <v>LU1416548292</v>
          </cell>
          <cell r="G1583" t="str">
            <v>28680</v>
          </cell>
          <cell r="H1583" t="str">
            <v>135458</v>
          </cell>
          <cell r="J1583" t="str">
            <v>Share</v>
          </cell>
          <cell r="K1583" t="str">
            <v>DUB</v>
          </cell>
          <cell r="L1583" t="str">
            <v>BNP PARIBAS FLEXI I US MORTGAGE</v>
          </cell>
          <cell r="M1583" t="str">
            <v>Classic MD</v>
          </cell>
          <cell r="N1583" t="str">
            <v>D</v>
          </cell>
          <cell r="O1583">
            <v>1.27988003995E-2</v>
          </cell>
          <cell r="P1583" t="str">
            <v>N</v>
          </cell>
          <cell r="Q1583" t="str">
            <v>157108</v>
          </cell>
          <cell r="R1583" t="str">
            <v>196564</v>
          </cell>
          <cell r="T1583" t="str">
            <v>Bloomberg Barclays Capital U.S. MBS</v>
          </cell>
          <cell r="U1583" t="str">
            <v>Bloomberg US MBS (USD) RI</v>
          </cell>
          <cell r="V1583" t="str">
            <v>Official Benchmark</v>
          </cell>
          <cell r="W1583" t="str">
            <v>USD</v>
          </cell>
          <cell r="X1583" t="str">
            <v>USD</v>
          </cell>
          <cell r="Y1583">
            <v>44985</v>
          </cell>
          <cell r="Z1583">
            <v>42572</v>
          </cell>
          <cell r="AA1583" t="str">
            <v>February 2023</v>
          </cell>
          <cell r="AB1583">
            <v>73.89</v>
          </cell>
          <cell r="AD1583">
            <v>3458877.59</v>
          </cell>
          <cell r="AE1583">
            <v>244892035.55000001</v>
          </cell>
          <cell r="AF1583" t="str">
            <v>230921297.076851</v>
          </cell>
        </row>
        <row r="1584">
          <cell r="F1584" t="str">
            <v>LU1416548375</v>
          </cell>
          <cell r="G1584" t="str">
            <v>28682</v>
          </cell>
          <cell r="H1584" t="str">
            <v>157854</v>
          </cell>
          <cell r="J1584" t="str">
            <v>Share</v>
          </cell>
          <cell r="K1584" t="str">
            <v>DUB</v>
          </cell>
          <cell r="L1584" t="str">
            <v>BNP PARIBAS FLEXI I US MORTGAGE</v>
          </cell>
          <cell r="M1584" t="str">
            <v>Classic H AUD MD Distri</v>
          </cell>
          <cell r="N1584" t="str">
            <v>D</v>
          </cell>
          <cell r="O1584">
            <v>1.27257583018E-2</v>
          </cell>
          <cell r="P1584" t="str">
            <v>Y</v>
          </cell>
          <cell r="Q1584" t="str">
            <v>158065</v>
          </cell>
          <cell r="R1584" t="str">
            <v>196564</v>
          </cell>
          <cell r="T1584" t="str">
            <v>Bloomberg Barclays Capital U.S. MBS (H AUD)</v>
          </cell>
          <cell r="U1584" t="str">
            <v>Bloomberg Barclays US MBS (Hedged in AUD) RI</v>
          </cell>
          <cell r="V1584" t="str">
            <v>Official Benchmark</v>
          </cell>
          <cell r="W1584" t="str">
            <v>AUD</v>
          </cell>
          <cell r="X1584" t="str">
            <v>USD</v>
          </cell>
          <cell r="Y1584">
            <v>44985</v>
          </cell>
          <cell r="Z1584">
            <v>42572</v>
          </cell>
          <cell r="AA1584" t="str">
            <v>February 2023</v>
          </cell>
          <cell r="AB1584">
            <v>72.400000000000006</v>
          </cell>
          <cell r="AD1584">
            <v>788136.17</v>
          </cell>
          <cell r="AE1584">
            <v>244892035.55000001</v>
          </cell>
          <cell r="AF1584" t="str">
            <v>230921297.076851</v>
          </cell>
        </row>
        <row r="1585">
          <cell r="F1585" t="str">
            <v>LU1416548458</v>
          </cell>
          <cell r="G1585" t="str">
            <v>28703</v>
          </cell>
          <cell r="H1585" t="str">
            <v>143289</v>
          </cell>
          <cell r="J1585" t="str">
            <v>Share</v>
          </cell>
          <cell r="K1585" t="str">
            <v>DUB</v>
          </cell>
          <cell r="L1585" t="str">
            <v>BNP PARIBAS FLEXI I US MORTGAGE</v>
          </cell>
          <cell r="N1585" t="str">
            <v>D</v>
          </cell>
          <cell r="O1585">
            <v>4.6824420774999997E-3</v>
          </cell>
          <cell r="P1585" t="str">
            <v>Y</v>
          </cell>
          <cell r="Q1585" t="str">
            <v>147574</v>
          </cell>
          <cell r="R1585" t="str">
            <v>196564</v>
          </cell>
          <cell r="T1585" t="str">
            <v>BM Parselect US Mortage Fund PLC (H-CHF)</v>
          </cell>
          <cell r="U1585" t="str">
            <v>Bloomberg Barclays US MBS (Hedged in CHF) RI</v>
          </cell>
          <cell r="V1585" t="str">
            <v>Official Benchmark</v>
          </cell>
          <cell r="W1585" t="str">
            <v>CHF</v>
          </cell>
          <cell r="X1585" t="str">
            <v>USD</v>
          </cell>
          <cell r="Y1585">
            <v>44985</v>
          </cell>
          <cell r="Z1585">
            <v>42572</v>
          </cell>
          <cell r="AA1585" t="str">
            <v>February 2023</v>
          </cell>
          <cell r="AB1585">
            <v>75.760000000000005</v>
          </cell>
          <cell r="AD1585">
            <v>22728.78</v>
          </cell>
          <cell r="AE1585">
            <v>244892035.55000001</v>
          </cell>
          <cell r="AF1585" t="str">
            <v>230921297.076851</v>
          </cell>
        </row>
        <row r="1586">
          <cell r="F1586" t="str">
            <v>LU1416548615</v>
          </cell>
          <cell r="G1586" t="str">
            <v>28684</v>
          </cell>
          <cell r="H1586" t="str">
            <v>153617</v>
          </cell>
          <cell r="J1586" t="str">
            <v>Share</v>
          </cell>
          <cell r="K1586" t="str">
            <v>DUB</v>
          </cell>
          <cell r="L1586" t="str">
            <v>BNP PARIBAS FLEXI I US MORTGAGE</v>
          </cell>
          <cell r="M1586" t="str">
            <v>IH GBP Distri</v>
          </cell>
          <cell r="N1586" t="str">
            <v>D</v>
          </cell>
          <cell r="O1586">
            <v>4.9573183540999998E-3</v>
          </cell>
          <cell r="P1586" t="str">
            <v>Y</v>
          </cell>
          <cell r="Q1586" t="str">
            <v>156395</v>
          </cell>
          <cell r="R1586" t="str">
            <v>196564</v>
          </cell>
          <cell r="T1586" t="str">
            <v>BM BNP PARIBAS FLEXI I US MORTGAGE (H GBP)</v>
          </cell>
          <cell r="U1586" t="str">
            <v>Bloomberg Barclays US MBS (Hedged in GBP) RI</v>
          </cell>
          <cell r="V1586" t="str">
            <v>Official Benchmark</v>
          </cell>
          <cell r="W1586" t="str">
            <v>GBP</v>
          </cell>
          <cell r="X1586" t="str">
            <v>USD</v>
          </cell>
          <cell r="Y1586">
            <v>44985</v>
          </cell>
          <cell r="Z1586">
            <v>42846</v>
          </cell>
          <cell r="AA1586" t="str">
            <v>February 2023</v>
          </cell>
          <cell r="AB1586">
            <v>80.108159999999998</v>
          </cell>
          <cell r="AD1586">
            <v>20025.98</v>
          </cell>
          <cell r="AE1586">
            <v>244892035.55000001</v>
          </cell>
          <cell r="AF1586" t="str">
            <v>230921297.076851</v>
          </cell>
        </row>
        <row r="1587">
          <cell r="F1587" t="str">
            <v>LU1433065692</v>
          </cell>
          <cell r="G1587" t="str">
            <v>28834</v>
          </cell>
          <cell r="H1587" t="str">
            <v>157853</v>
          </cell>
          <cell r="J1587" t="str">
            <v>Share</v>
          </cell>
          <cell r="K1587" t="str">
            <v>DUB</v>
          </cell>
          <cell r="L1587" t="str">
            <v>BNP PARIBAS FLEXI I US MORTGAGE (H-SGD)</v>
          </cell>
          <cell r="M1587" t="str">
            <v>Hedged SGD</v>
          </cell>
          <cell r="N1587" t="str">
            <v>C</v>
          </cell>
          <cell r="O1587">
            <v>1.27257583018E-2</v>
          </cell>
          <cell r="P1587" t="str">
            <v>Y</v>
          </cell>
          <cell r="Q1587" t="str">
            <v>158356</v>
          </cell>
          <cell r="R1587" t="str">
            <v>196564</v>
          </cell>
          <cell r="T1587" t="str">
            <v>Bench BNP Paribas Flexi I US Mortgage (H-SGD)</v>
          </cell>
          <cell r="U1587" t="str">
            <v>Bloomberg Barclays US MBS (Hedged in SGD) RI</v>
          </cell>
          <cell r="V1587" t="str">
            <v>Official Benchmark</v>
          </cell>
          <cell r="W1587" t="str">
            <v>SGD</v>
          </cell>
          <cell r="X1587" t="str">
            <v>USD</v>
          </cell>
          <cell r="Y1587">
            <v>44985</v>
          </cell>
          <cell r="Z1587">
            <v>42572</v>
          </cell>
          <cell r="AA1587" t="str">
            <v>February 2023</v>
          </cell>
          <cell r="AB1587">
            <v>87.38</v>
          </cell>
          <cell r="AD1587">
            <v>327689.68</v>
          </cell>
          <cell r="AE1587">
            <v>244892035.55000001</v>
          </cell>
          <cell r="AF1587" t="str">
            <v>230921297.076851</v>
          </cell>
        </row>
        <row r="1588">
          <cell r="F1588" t="str">
            <v>LU1433065858</v>
          </cell>
          <cell r="G1588" t="str">
            <v>28837</v>
          </cell>
          <cell r="H1588" t="str">
            <v>157855</v>
          </cell>
          <cell r="J1588" t="str">
            <v>Share</v>
          </cell>
          <cell r="K1588" t="str">
            <v>DUB</v>
          </cell>
          <cell r="L1588" t="str">
            <v>BNP PARIBAS FLEXI I US MORTGAGE</v>
          </cell>
          <cell r="M1588" t="str">
            <v>Classic HKD MD</v>
          </cell>
          <cell r="N1588" t="str">
            <v>D</v>
          </cell>
          <cell r="O1588">
            <v>1.27257583018E-2</v>
          </cell>
          <cell r="P1588" t="str">
            <v>N</v>
          </cell>
          <cell r="Q1588" t="str">
            <v>158066</v>
          </cell>
          <cell r="R1588" t="str">
            <v>196564</v>
          </cell>
          <cell r="T1588" t="str">
            <v>Bloomberg Barclays Capital U.S. MBS HKD</v>
          </cell>
          <cell r="U1588" t="str">
            <v>Bloomberg US MBS (USD) RI</v>
          </cell>
          <cell r="V1588" t="str">
            <v>Official Benchmark</v>
          </cell>
          <cell r="W1588" t="str">
            <v>HKD</v>
          </cell>
          <cell r="X1588" t="str">
            <v>USD</v>
          </cell>
          <cell r="Y1588">
            <v>44985</v>
          </cell>
          <cell r="Z1588">
            <v>42572</v>
          </cell>
          <cell r="AA1588" t="str">
            <v>February 2023</v>
          </cell>
          <cell r="AB1588">
            <v>81.08</v>
          </cell>
          <cell r="AD1588">
            <v>8108.3</v>
          </cell>
          <cell r="AE1588">
            <v>244892035.55000001</v>
          </cell>
          <cell r="AF1588" t="str">
            <v>230921297.076851</v>
          </cell>
        </row>
        <row r="1589">
          <cell r="F1589" t="str">
            <v>LU1433065932</v>
          </cell>
          <cell r="G1589" t="str">
            <v>28835</v>
          </cell>
          <cell r="H1589" t="str">
            <v>157853</v>
          </cell>
          <cell r="J1589" t="str">
            <v>Share</v>
          </cell>
          <cell r="K1589" t="str">
            <v>DUB</v>
          </cell>
          <cell r="L1589" t="str">
            <v>BNP PARIBAS FLEXI I US MORTGAGE (H-SGD)</v>
          </cell>
          <cell r="M1589" t="str">
            <v>Hedged SGD Distri</v>
          </cell>
          <cell r="N1589" t="str">
            <v>D</v>
          </cell>
          <cell r="O1589">
            <v>1.27257583018E-2</v>
          </cell>
          <cell r="P1589" t="str">
            <v>Y</v>
          </cell>
          <cell r="Q1589" t="str">
            <v>158356</v>
          </cell>
          <cell r="R1589" t="str">
            <v>196564</v>
          </cell>
          <cell r="T1589" t="str">
            <v>Bench BNP Paribas Flexi I US Mortgage (H-SGD)</v>
          </cell>
          <cell r="U1589" t="str">
            <v>Bloomberg Barclays US MBS (Hedged in SGD) RI</v>
          </cell>
          <cell r="V1589" t="str">
            <v>Official Benchmark</v>
          </cell>
          <cell r="W1589" t="str">
            <v>SGD</v>
          </cell>
          <cell r="X1589" t="str">
            <v>USD</v>
          </cell>
          <cell r="Y1589">
            <v>44985</v>
          </cell>
          <cell r="Z1589">
            <v>42572</v>
          </cell>
          <cell r="AA1589" t="str">
            <v>February 2023</v>
          </cell>
          <cell r="AB1589">
            <v>73.568280000000001</v>
          </cell>
          <cell r="AD1589">
            <v>646743.17000000004</v>
          </cell>
          <cell r="AE1589">
            <v>244892035.55000001</v>
          </cell>
          <cell r="AF1589" t="str">
            <v>230921297.076851</v>
          </cell>
        </row>
        <row r="1590">
          <cell r="F1590" t="str">
            <v>LU1433066070</v>
          </cell>
          <cell r="G1590" t="str">
            <v>28838</v>
          </cell>
          <cell r="H1590" t="str">
            <v>157852</v>
          </cell>
          <cell r="J1590" t="str">
            <v>Share</v>
          </cell>
          <cell r="K1590" t="str">
            <v>DUB</v>
          </cell>
          <cell r="L1590" t="str">
            <v>BNP PARIBAS FLEXI I US MORTGAGE</v>
          </cell>
          <cell r="M1590" t="str">
            <v>Classic H CNH Distri</v>
          </cell>
          <cell r="N1590" t="str">
            <v>D</v>
          </cell>
          <cell r="O1590">
            <v>1.27257583018E-2</v>
          </cell>
          <cell r="P1590" t="str">
            <v>Y</v>
          </cell>
          <cell r="Q1590" t="str">
            <v>20355</v>
          </cell>
          <cell r="R1590" t="str">
            <v>196564</v>
          </cell>
          <cell r="T1590" t="str">
            <v>BM BNP Paribas Flexi I US Mortgage (H-CNH)</v>
          </cell>
          <cell r="U1590" t="str">
            <v>Bloomberg Barclays US MBS (Hedged in CNH) RI</v>
          </cell>
          <cell r="V1590" t="str">
            <v>Official Benchmark</v>
          </cell>
          <cell r="W1590" t="str">
            <v>CNH</v>
          </cell>
          <cell r="X1590" t="str">
            <v>USD</v>
          </cell>
          <cell r="Y1590">
            <v>44985</v>
          </cell>
          <cell r="Z1590">
            <v>42572</v>
          </cell>
          <cell r="AA1590" t="str">
            <v>February 2023</v>
          </cell>
          <cell r="AB1590">
            <v>69.900000000000006</v>
          </cell>
          <cell r="AD1590">
            <v>1967339.37</v>
          </cell>
          <cell r="AE1590">
            <v>244892035.55000001</v>
          </cell>
          <cell r="AF1590" t="str">
            <v>230921297.076851</v>
          </cell>
        </row>
        <row r="1591">
          <cell r="F1591" t="str">
            <v>LU1458425730</v>
          </cell>
          <cell r="G1591" t="str">
            <v>40931</v>
          </cell>
          <cell r="H1591" t="str">
            <v>159610</v>
          </cell>
          <cell r="J1591" t="str">
            <v>Share</v>
          </cell>
          <cell r="K1591" t="str">
            <v>PAQ</v>
          </cell>
          <cell r="L1591" t="str">
            <v>BNP Paribas Funds Aqua</v>
          </cell>
          <cell r="M1591" t="str">
            <v>Classic RH CZK</v>
          </cell>
          <cell r="N1591" t="str">
            <v>C</v>
          </cell>
          <cell r="O1591">
            <v>2.2448489555599999E-2</v>
          </cell>
          <cell r="P1591" t="str">
            <v>Y</v>
          </cell>
          <cell r="Q1591" t="str">
            <v>160125</v>
          </cell>
          <cell r="R1591" t="str">
            <v>196245</v>
          </cell>
          <cell r="T1591" t="str">
            <v>MSCI World (NR)</v>
          </cell>
          <cell r="U1591" t="str">
            <v>MSCI World (Hedged in CZK) NR</v>
          </cell>
          <cell r="V1591" t="str">
            <v>Official Benchmark</v>
          </cell>
          <cell r="W1591" t="str">
            <v>CZK</v>
          </cell>
          <cell r="X1591" t="str">
            <v>EUR</v>
          </cell>
          <cell r="Y1591">
            <v>44985</v>
          </cell>
          <cell r="Z1591">
            <v>42774</v>
          </cell>
          <cell r="AA1591" t="str">
            <v>February 2023</v>
          </cell>
          <cell r="AB1591">
            <v>1895.91</v>
          </cell>
          <cell r="AD1591">
            <v>2060948533.75</v>
          </cell>
          <cell r="AE1591">
            <v>3765929318.3600001</v>
          </cell>
          <cell r="AF1591" t="str">
            <v>3765929318.36</v>
          </cell>
        </row>
        <row r="1592">
          <cell r="F1592" t="str">
            <v>LU1458425813</v>
          </cell>
          <cell r="G1592" t="str">
            <v>40954</v>
          </cell>
          <cell r="H1592" t="str">
            <v>165780</v>
          </cell>
          <cell r="J1592" t="str">
            <v>Share</v>
          </cell>
          <cell r="K1592" t="str">
            <v>PAQ</v>
          </cell>
          <cell r="L1592" t="str">
            <v>BNP Paribas Funds Aqua</v>
          </cell>
          <cell r="M1592" t="str">
            <v>Class P GBP</v>
          </cell>
          <cell r="N1592" t="str">
            <v>C</v>
          </cell>
          <cell r="O1592">
            <v>1.1666798726E-2</v>
          </cell>
          <cell r="P1592" t="str">
            <v>N</v>
          </cell>
          <cell r="Q1592" t="str">
            <v>173548</v>
          </cell>
          <cell r="R1592" t="str">
            <v>196245</v>
          </cell>
          <cell r="T1592" t="str">
            <v>MSCI World (NR)</v>
          </cell>
          <cell r="U1592" t="str">
            <v>MSCI World (EUR) NR</v>
          </cell>
          <cell r="V1592" t="str">
            <v>Official Benchmark</v>
          </cell>
          <cell r="W1592" t="str">
            <v>GBP</v>
          </cell>
          <cell r="X1592" t="str">
            <v>EUR</v>
          </cell>
          <cell r="Y1592">
            <v>44985</v>
          </cell>
          <cell r="Z1592">
            <v>43033</v>
          </cell>
          <cell r="AA1592" t="str">
            <v>February 2023</v>
          </cell>
          <cell r="AB1592">
            <v>168.57</v>
          </cell>
          <cell r="AD1592">
            <v>1727341.43</v>
          </cell>
          <cell r="AE1592">
            <v>3765929318.3600001</v>
          </cell>
          <cell r="AF1592" t="str">
            <v>3765929318.36</v>
          </cell>
        </row>
        <row r="1593">
          <cell r="F1593" t="str">
            <v>LU1458426035</v>
          </cell>
          <cell r="G1593" t="str">
            <v>40956</v>
          </cell>
          <cell r="H1593" t="str">
            <v>118525</v>
          </cell>
          <cell r="J1593" t="str">
            <v>Share</v>
          </cell>
          <cell r="K1593" t="str">
            <v>OBUSD</v>
          </cell>
          <cell r="L1593" t="str">
            <v>BNP Paribas Funds USD Short Duration Bond</v>
          </cell>
          <cell r="M1593" t="str">
            <v>IH EUR</v>
          </cell>
          <cell r="N1593" t="str">
            <v>C</v>
          </cell>
          <cell r="O1593">
            <v>3.7890977482000002E-3</v>
          </cell>
          <cell r="P1593" t="str">
            <v>Y</v>
          </cell>
          <cell r="Q1593" t="str">
            <v>118673</v>
          </cell>
          <cell r="R1593" t="str">
            <v>192322</v>
          </cell>
          <cell r="T1593" t="str">
            <v>ICE BOFA Merrill Lynch 1-5 yr Gov/Corp Hedged Eur</v>
          </cell>
          <cell r="U1593" t="str">
            <v>ICE BofAML US Corp &amp; Govt 1-5 Yr (Hedged in EUR) RI</v>
          </cell>
          <cell r="V1593" t="str">
            <v>Official Benchmark</v>
          </cell>
          <cell r="W1593" t="str">
            <v>EUR</v>
          </cell>
          <cell r="X1593" t="str">
            <v>USD</v>
          </cell>
          <cell r="Y1593">
            <v>44985</v>
          </cell>
          <cell r="Z1593">
            <v>42902</v>
          </cell>
          <cell r="AA1593" t="str">
            <v>February 2023</v>
          </cell>
          <cell r="AB1593">
            <v>94.29</v>
          </cell>
          <cell r="AD1593">
            <v>2177605.6800000002</v>
          </cell>
          <cell r="AE1593">
            <v>221540950</v>
          </cell>
          <cell r="AF1593" t="str">
            <v>208902357.378595</v>
          </cell>
        </row>
        <row r="1594">
          <cell r="F1594" t="str">
            <v>LU1458426118</v>
          </cell>
          <cell r="G1594" t="str">
            <v>40979</v>
          </cell>
          <cell r="H1594" t="str">
            <v>146953</v>
          </cell>
          <cell r="J1594" t="str">
            <v>Share</v>
          </cell>
          <cell r="K1594" t="str">
            <v>PBWHYS</v>
          </cell>
          <cell r="L1594" t="str">
            <v>BNP Paribas Funds Euro High Yield Short Duration Bond</v>
          </cell>
          <cell r="M1594" t="str">
            <v>N</v>
          </cell>
          <cell r="N1594" t="str">
            <v>D</v>
          </cell>
          <cell r="O1594">
            <v>1.7051577489700001E-2</v>
          </cell>
          <cell r="P1594" t="str">
            <v>N</v>
          </cell>
          <cell r="Q1594" t="str">
            <v>143773</v>
          </cell>
          <cell r="R1594" t="str">
            <v>195152</v>
          </cell>
          <cell r="T1594" t="str">
            <v>ICE BOFA ML 1-3Y European CCY HY BB-B 3% Cons ex-Fin Hed EUR</v>
          </cell>
          <cell r="U1594" t="str">
            <v>ICE BofAML Q6AL Custom Index (Hedged in EUR) RI</v>
          </cell>
          <cell r="V1594" t="str">
            <v>Official Benchmark</v>
          </cell>
          <cell r="W1594" t="str">
            <v>EUR</v>
          </cell>
          <cell r="X1594" t="str">
            <v>EUR</v>
          </cell>
          <cell r="Y1594">
            <v>44985</v>
          </cell>
          <cell r="Z1594">
            <v>42795</v>
          </cell>
          <cell r="AA1594" t="str">
            <v>February 2023</v>
          </cell>
          <cell r="AB1594">
            <v>85.55</v>
          </cell>
          <cell r="AD1594">
            <v>776479.3</v>
          </cell>
          <cell r="AE1594">
            <v>270252266.61000001</v>
          </cell>
          <cell r="AF1594" t="str">
            <v>270252266.61</v>
          </cell>
        </row>
        <row r="1595">
          <cell r="F1595" t="str">
            <v>LU1458427603</v>
          </cell>
          <cell r="G1595" t="str">
            <v>40981</v>
          </cell>
          <cell r="H1595" t="str">
            <v>159358</v>
          </cell>
          <cell r="J1595" t="str">
            <v>Share</v>
          </cell>
          <cell r="K1595" t="str">
            <v>PVNORSC</v>
          </cell>
          <cell r="L1595" t="str">
            <v>BNP Paribas Funds Nordic Small Cap</v>
          </cell>
          <cell r="N1595" t="str">
            <v>D</v>
          </cell>
          <cell r="O1595">
            <v>2.2448489555599999E-2</v>
          </cell>
          <cell r="P1595" t="str">
            <v>Y</v>
          </cell>
          <cell r="Q1595" t="str">
            <v>160127</v>
          </cell>
          <cell r="R1595" t="str">
            <v>194997</v>
          </cell>
          <cell r="T1595" t="str">
            <v>BM PARVEST Equity Nordic Small Cap H NOK</v>
          </cell>
          <cell r="U1595" t="str">
            <v>Carnegie Small Cap Nordic (Hedged in NOK) RI</v>
          </cell>
          <cell r="V1595" t="str">
            <v>Official Benchmark</v>
          </cell>
          <cell r="W1595" t="str">
            <v>NOK</v>
          </cell>
          <cell r="X1595" t="str">
            <v>EUR</v>
          </cell>
          <cell r="Y1595">
            <v>44985</v>
          </cell>
          <cell r="Z1595">
            <v>42719</v>
          </cell>
          <cell r="AA1595" t="str">
            <v>February 2023</v>
          </cell>
          <cell r="AB1595">
            <v>1488.59</v>
          </cell>
          <cell r="AD1595">
            <v>533317809.81999999</v>
          </cell>
          <cell r="AE1595">
            <v>183111956.03</v>
          </cell>
          <cell r="AF1595" t="str">
            <v>183111956.03</v>
          </cell>
        </row>
        <row r="1596">
          <cell r="F1596" t="str">
            <v>LU1458427785</v>
          </cell>
          <cell r="G1596" t="str">
            <v>28885</v>
          </cell>
          <cell r="H1596" t="str">
            <v>165436</v>
          </cell>
          <cell r="J1596" t="str">
            <v>Share</v>
          </cell>
          <cell r="K1596" t="str">
            <v>PEUVD</v>
          </cell>
          <cell r="L1596" t="str">
            <v>BNP Paribas Funds Sustainable US Value Multi-Factor Equity</v>
          </cell>
          <cell r="M1596" t="str">
            <v>Classic Share</v>
          </cell>
          <cell r="N1596" t="str">
            <v>C</v>
          </cell>
          <cell r="O1596">
            <v>1.4808089219699999E-2</v>
          </cell>
          <cell r="P1596" t="str">
            <v>N</v>
          </cell>
          <cell r="Q1596" t="str">
            <v>23791</v>
          </cell>
          <cell r="R1596" t="str">
            <v>198862</v>
          </cell>
          <cell r="T1596" t="str">
            <v>BM MSCI USA Value NR</v>
          </cell>
          <cell r="U1596" t="str">
            <v>MSCI USA Value (USD) NR</v>
          </cell>
          <cell r="V1596" t="str">
            <v>Official Benchmark</v>
          </cell>
          <cell r="W1596" t="str">
            <v>USD</v>
          </cell>
          <cell r="X1596" t="str">
            <v>USD</v>
          </cell>
          <cell r="Y1596">
            <v>44985</v>
          </cell>
          <cell r="Z1596">
            <v>42993</v>
          </cell>
          <cell r="AA1596" t="str">
            <v>February 2023</v>
          </cell>
          <cell r="AB1596">
            <v>160.66</v>
          </cell>
          <cell r="AD1596">
            <v>24165978.140000001</v>
          </cell>
          <cell r="AE1596">
            <v>648778045.88</v>
          </cell>
          <cell r="AF1596" t="str">
            <v>611766191.305988</v>
          </cell>
        </row>
        <row r="1597">
          <cell r="F1597" t="str">
            <v>LU1458427868</v>
          </cell>
          <cell r="G1597" t="str">
            <v>28887</v>
          </cell>
          <cell r="H1597" t="str">
            <v>165436</v>
          </cell>
          <cell r="J1597" t="str">
            <v>Share</v>
          </cell>
          <cell r="K1597" t="str">
            <v>PEUVD</v>
          </cell>
          <cell r="L1597" t="str">
            <v>BNP Paribas Funds Sustainable US Value Multi-Factor Equity</v>
          </cell>
          <cell r="M1597" t="str">
            <v>Classic share Distri</v>
          </cell>
          <cell r="N1597" t="str">
            <v>D</v>
          </cell>
          <cell r="O1597">
            <v>1.4808089219699999E-2</v>
          </cell>
          <cell r="P1597" t="str">
            <v>N</v>
          </cell>
          <cell r="Q1597" t="str">
            <v>23791</v>
          </cell>
          <cell r="R1597" t="str">
            <v>198862</v>
          </cell>
          <cell r="T1597" t="str">
            <v>BM MSCI USA Value NR</v>
          </cell>
          <cell r="U1597" t="str">
            <v>MSCI USA Value (USD) NR</v>
          </cell>
          <cell r="V1597" t="str">
            <v>Official Benchmark</v>
          </cell>
          <cell r="W1597" t="str">
            <v>USD</v>
          </cell>
          <cell r="X1597" t="str">
            <v>USD</v>
          </cell>
          <cell r="Y1597">
            <v>44985</v>
          </cell>
          <cell r="Z1597">
            <v>42993</v>
          </cell>
          <cell r="AA1597" t="str">
            <v>February 2023</v>
          </cell>
          <cell r="AB1597">
            <v>126.31</v>
          </cell>
          <cell r="AD1597">
            <v>3630222.02</v>
          </cell>
          <cell r="AE1597">
            <v>648778045.88</v>
          </cell>
          <cell r="AF1597" t="str">
            <v>611766191.305988</v>
          </cell>
        </row>
        <row r="1598">
          <cell r="F1598" t="str">
            <v>LU1458427942</v>
          </cell>
          <cell r="G1598" t="str">
            <v>40982</v>
          </cell>
          <cell r="H1598" t="str">
            <v>165437</v>
          </cell>
          <cell r="J1598" t="str">
            <v>Share</v>
          </cell>
          <cell r="K1598" t="str">
            <v>PEUVD</v>
          </cell>
          <cell r="L1598" t="str">
            <v>BNP Paribas Funds Sustainable US Value Multi-Factor Equity</v>
          </cell>
          <cell r="M1598" t="str">
            <v>Classic EUR</v>
          </cell>
          <cell r="N1598" t="str">
            <v>C</v>
          </cell>
          <cell r="O1598">
            <v>1.4808089219699999E-2</v>
          </cell>
          <cell r="P1598" t="str">
            <v>N</v>
          </cell>
          <cell r="Q1598" t="str">
            <v>119094</v>
          </cell>
          <cell r="R1598" t="str">
            <v>198862</v>
          </cell>
          <cell r="T1598" t="str">
            <v>BM MSCI USA VALUE NR</v>
          </cell>
          <cell r="U1598" t="str">
            <v>MSCI USA Value (USD) NR</v>
          </cell>
          <cell r="V1598" t="str">
            <v>Official Benchmark</v>
          </cell>
          <cell r="W1598" t="str">
            <v>EUR</v>
          </cell>
          <cell r="X1598" t="str">
            <v>USD</v>
          </cell>
          <cell r="Y1598">
            <v>44985</v>
          </cell>
          <cell r="Z1598">
            <v>42993</v>
          </cell>
          <cell r="AA1598" t="str">
            <v>February 2023</v>
          </cell>
          <cell r="AB1598">
            <v>198.81</v>
          </cell>
          <cell r="AD1598">
            <v>294319850.52999997</v>
          </cell>
          <cell r="AE1598">
            <v>648778045.88</v>
          </cell>
          <cell r="AF1598" t="str">
            <v>611766191.305988</v>
          </cell>
        </row>
        <row r="1599">
          <cell r="F1599" t="str">
            <v>LU1458428080</v>
          </cell>
          <cell r="G1599" t="str">
            <v>40983</v>
          </cell>
          <cell r="H1599" t="str">
            <v>165439</v>
          </cell>
          <cell r="J1599" t="str">
            <v>Share</v>
          </cell>
          <cell r="K1599" t="str">
            <v>PEUVD</v>
          </cell>
          <cell r="L1599" t="str">
            <v>BNP Paribas Funds Sustainable US Value Multi-Factor Equity</v>
          </cell>
          <cell r="M1599" t="str">
            <v>Classic HUF</v>
          </cell>
          <cell r="N1599" t="str">
            <v>C</v>
          </cell>
          <cell r="O1599">
            <v>1.4808089219699999E-2</v>
          </cell>
          <cell r="P1599" t="str">
            <v>N</v>
          </cell>
          <cell r="Q1599" t="str">
            <v>119092</v>
          </cell>
          <cell r="R1599" t="str">
            <v>198862</v>
          </cell>
          <cell r="T1599" t="str">
            <v>BM MSCI USA VALUE NR</v>
          </cell>
          <cell r="U1599" t="str">
            <v>MSCI USA Value (USD) NR</v>
          </cell>
          <cell r="V1599" t="str">
            <v>Official Benchmark</v>
          </cell>
          <cell r="W1599" t="str">
            <v>HUF</v>
          </cell>
          <cell r="X1599" t="str">
            <v>USD</v>
          </cell>
          <cell r="Y1599">
            <v>44985</v>
          </cell>
          <cell r="Z1599">
            <v>42993</v>
          </cell>
          <cell r="AA1599" t="str">
            <v>February 2023</v>
          </cell>
          <cell r="AB1599">
            <v>24331.43</v>
          </cell>
          <cell r="AD1599">
            <v>392612.03</v>
          </cell>
          <cell r="AE1599">
            <v>648778045.88</v>
          </cell>
          <cell r="AF1599" t="str">
            <v>611766191.305988</v>
          </cell>
        </row>
        <row r="1600">
          <cell r="F1600" t="str">
            <v>LU1458428163</v>
          </cell>
          <cell r="G1600" t="str">
            <v>40984</v>
          </cell>
          <cell r="H1600" t="str">
            <v>165438</v>
          </cell>
          <cell r="J1600" t="str">
            <v>Share</v>
          </cell>
          <cell r="K1600" t="str">
            <v>PEUVD</v>
          </cell>
          <cell r="L1600" t="str">
            <v>BNP Paribas Funds Sustainable US Value Multi-Factor Equity</v>
          </cell>
          <cell r="M1600" t="str">
            <v>Classic Hedged EUR</v>
          </cell>
          <cell r="N1600" t="str">
            <v>C</v>
          </cell>
          <cell r="O1600">
            <v>1.35342667413E-2</v>
          </cell>
          <cell r="P1600" t="str">
            <v>Y</v>
          </cell>
          <cell r="Q1600" t="str">
            <v>119088</v>
          </cell>
          <cell r="R1600" t="str">
            <v>198862</v>
          </cell>
          <cell r="T1600" t="str">
            <v>BM MSCI USA VALUE NR</v>
          </cell>
          <cell r="U1600" t="str">
            <v>MSCI USA Value (Hedged in EUR) NR</v>
          </cell>
          <cell r="V1600" t="str">
            <v>Official Benchmark</v>
          </cell>
          <cell r="W1600" t="str">
            <v>EUR</v>
          </cell>
          <cell r="X1600" t="str">
            <v>USD</v>
          </cell>
          <cell r="Y1600">
            <v>44985</v>
          </cell>
          <cell r="Z1600">
            <v>42993</v>
          </cell>
          <cell r="AA1600" t="str">
            <v>February 2023</v>
          </cell>
          <cell r="AB1600">
            <v>134.24</v>
          </cell>
          <cell r="AD1600">
            <v>17489102.77</v>
          </cell>
          <cell r="AE1600">
            <v>648778045.88</v>
          </cell>
          <cell r="AF1600" t="str">
            <v>611766191.305988</v>
          </cell>
        </row>
        <row r="1601">
          <cell r="F1601" t="str">
            <v>LU1458428247</v>
          </cell>
          <cell r="G1601" t="str">
            <v>40986</v>
          </cell>
          <cell r="H1601" t="str">
            <v>165438</v>
          </cell>
          <cell r="J1601" t="str">
            <v>Share</v>
          </cell>
          <cell r="K1601" t="str">
            <v>PEUVD</v>
          </cell>
          <cell r="L1601" t="str">
            <v>BNP Paribas Funds Sustainable US Value Multi-Factor Equity</v>
          </cell>
          <cell r="M1601" t="str">
            <v>Hedged EUR</v>
          </cell>
          <cell r="N1601" t="str">
            <v>D</v>
          </cell>
          <cell r="O1601">
            <v>1.4808089219699999E-2</v>
          </cell>
          <cell r="P1601" t="str">
            <v>Y</v>
          </cell>
          <cell r="Q1601" t="str">
            <v>119088</v>
          </cell>
          <cell r="R1601" t="str">
            <v>198862</v>
          </cell>
          <cell r="T1601" t="str">
            <v>BM MSCI USA VALUE NR</v>
          </cell>
          <cell r="U1601" t="str">
            <v>MSCI USA Value (Hedged in EUR) NR</v>
          </cell>
          <cell r="V1601" t="str">
            <v>Official Benchmark</v>
          </cell>
          <cell r="W1601" t="str">
            <v>EUR</v>
          </cell>
          <cell r="X1601" t="str">
            <v>USD</v>
          </cell>
          <cell r="Y1601">
            <v>44985</v>
          </cell>
          <cell r="Z1601">
            <v>42993</v>
          </cell>
          <cell r="AA1601" t="str">
            <v>February 2023</v>
          </cell>
          <cell r="AB1601">
            <v>109.03</v>
          </cell>
          <cell r="AD1601">
            <v>1187327.82</v>
          </cell>
          <cell r="AE1601">
            <v>648778045.88</v>
          </cell>
          <cell r="AF1601" t="str">
            <v>611766191.305988</v>
          </cell>
        </row>
        <row r="1602">
          <cell r="F1602" t="str">
            <v>LU1458428320</v>
          </cell>
          <cell r="G1602" t="str">
            <v>28893</v>
          </cell>
          <cell r="H1602" t="str">
            <v>165436</v>
          </cell>
          <cell r="J1602" t="str">
            <v>Share</v>
          </cell>
          <cell r="K1602" t="str">
            <v>PEUVD</v>
          </cell>
          <cell r="L1602" t="str">
            <v>BNP Paribas Funds Sustainable US Value Multi-Factor Equity</v>
          </cell>
          <cell r="M1602" t="str">
            <v>Type N</v>
          </cell>
          <cell r="N1602" t="str">
            <v>C</v>
          </cell>
          <cell r="O1602">
            <v>2.2438090416499998E-2</v>
          </cell>
          <cell r="P1602" t="str">
            <v>N</v>
          </cell>
          <cell r="Q1602" t="str">
            <v>23791</v>
          </cell>
          <cell r="R1602" t="str">
            <v>198862</v>
          </cell>
          <cell r="T1602" t="str">
            <v>BM MSCI USA Value NR</v>
          </cell>
          <cell r="U1602" t="str">
            <v>MSCI USA Value (USD) NR</v>
          </cell>
          <cell r="V1602" t="str">
            <v>Official Benchmark</v>
          </cell>
          <cell r="W1602" t="str">
            <v>USD</v>
          </cell>
          <cell r="X1602" t="str">
            <v>USD</v>
          </cell>
          <cell r="Y1602">
            <v>44985</v>
          </cell>
          <cell r="Z1602">
            <v>42993</v>
          </cell>
          <cell r="AA1602" t="str">
            <v>February 2023</v>
          </cell>
          <cell r="AB1602">
            <v>150.57</v>
          </cell>
          <cell r="AD1602">
            <v>1895497.7</v>
          </cell>
          <cell r="AE1602">
            <v>648778045.88</v>
          </cell>
          <cell r="AF1602" t="str">
            <v>611766191.305988</v>
          </cell>
        </row>
        <row r="1603">
          <cell r="F1603" t="str">
            <v>LU1458428593</v>
          </cell>
          <cell r="G1603" t="str">
            <v>28891</v>
          </cell>
          <cell r="H1603" t="str">
            <v>165436</v>
          </cell>
          <cell r="J1603" t="str">
            <v>Share</v>
          </cell>
          <cell r="K1603" t="str">
            <v>PEUVD</v>
          </cell>
          <cell r="L1603" t="str">
            <v>BNP Paribas Funds Sustainable US Value Multi-Factor Equity</v>
          </cell>
          <cell r="M1603" t="str">
            <v>Privilege share</v>
          </cell>
          <cell r="N1603" t="str">
            <v>C</v>
          </cell>
          <cell r="O1603">
            <v>8.1842446999999992E-3</v>
          </cell>
          <cell r="P1603" t="str">
            <v>N</v>
          </cell>
          <cell r="Q1603" t="str">
            <v>23791</v>
          </cell>
          <cell r="R1603" t="str">
            <v>198862</v>
          </cell>
          <cell r="T1603" t="str">
            <v>BM MSCI USA Value NR</v>
          </cell>
          <cell r="U1603" t="str">
            <v>MSCI USA Value (USD) NR</v>
          </cell>
          <cell r="V1603" t="str">
            <v>Official Benchmark</v>
          </cell>
          <cell r="W1603" t="str">
            <v>USD</v>
          </cell>
          <cell r="X1603" t="str">
            <v>USD</v>
          </cell>
          <cell r="Y1603">
            <v>44985</v>
          </cell>
          <cell r="Z1603">
            <v>42993</v>
          </cell>
          <cell r="AA1603" t="str">
            <v>February 2023</v>
          </cell>
          <cell r="AB1603">
            <v>172.38</v>
          </cell>
          <cell r="AD1603">
            <v>2628153.29</v>
          </cell>
          <cell r="AE1603">
            <v>648778045.88</v>
          </cell>
          <cell r="AF1603" t="str">
            <v>611766191.305988</v>
          </cell>
        </row>
        <row r="1604">
          <cell r="F1604" t="str">
            <v>LU1458428676</v>
          </cell>
          <cell r="G1604" t="str">
            <v>40985</v>
          </cell>
          <cell r="H1604" t="str">
            <v>165438</v>
          </cell>
          <cell r="J1604" t="str">
            <v>Share</v>
          </cell>
          <cell r="K1604" t="str">
            <v>PEUVD</v>
          </cell>
          <cell r="L1604" t="str">
            <v>BNP Paribas Funds Sustainable US Value Multi-Factor Equity</v>
          </cell>
          <cell r="M1604" t="str">
            <v>Privilege H EUR</v>
          </cell>
          <cell r="N1604" t="str">
            <v>D</v>
          </cell>
          <cell r="O1604">
            <v>1.1823164832999999E-2</v>
          </cell>
          <cell r="P1604" t="str">
            <v>Y</v>
          </cell>
          <cell r="Q1604" t="str">
            <v>119088</v>
          </cell>
          <cell r="R1604" t="str">
            <v>198862</v>
          </cell>
          <cell r="T1604" t="str">
            <v>BM MSCI USA VALUE NR</v>
          </cell>
          <cell r="U1604" t="str">
            <v>MSCI USA Value (Hedged in EUR) NR</v>
          </cell>
          <cell r="V1604" t="str">
            <v>Official Benchmark</v>
          </cell>
          <cell r="W1604" t="str">
            <v>EUR</v>
          </cell>
          <cell r="X1604" t="str">
            <v>USD</v>
          </cell>
          <cell r="Y1604">
            <v>44985</v>
          </cell>
          <cell r="Z1604">
            <v>42993</v>
          </cell>
          <cell r="AA1604" t="str">
            <v>February 2023</v>
          </cell>
          <cell r="AB1604">
            <v>116.48</v>
          </cell>
          <cell r="AD1604">
            <v>4051347.24</v>
          </cell>
          <cell r="AE1604">
            <v>648778045.88</v>
          </cell>
          <cell r="AF1604" t="str">
            <v>611766191.305988</v>
          </cell>
        </row>
        <row r="1605">
          <cell r="F1605" t="str">
            <v>LU1458428759</v>
          </cell>
          <cell r="G1605" t="str">
            <v>28889</v>
          </cell>
          <cell r="H1605" t="str">
            <v>165436</v>
          </cell>
          <cell r="J1605" t="str">
            <v>Share</v>
          </cell>
          <cell r="K1605" t="str">
            <v>PEUVD</v>
          </cell>
          <cell r="L1605" t="str">
            <v>BNP Paribas Funds Sustainable US Value Multi-Factor Equity</v>
          </cell>
          <cell r="M1605" t="str">
            <v>I share</v>
          </cell>
          <cell r="N1605" t="str">
            <v>C</v>
          </cell>
          <cell r="O1605">
            <v>6.0864899764000004E-3</v>
          </cell>
          <cell r="P1605" t="str">
            <v>N</v>
          </cell>
          <cell r="Q1605" t="str">
            <v>23791</v>
          </cell>
          <cell r="R1605" t="str">
            <v>198862</v>
          </cell>
          <cell r="T1605" t="str">
            <v>BM MSCI USA Value NR</v>
          </cell>
          <cell r="U1605" t="str">
            <v>MSCI USA Value (USD) NR</v>
          </cell>
          <cell r="V1605" t="str">
            <v>Official Benchmark</v>
          </cell>
          <cell r="W1605" t="str">
            <v>USD</v>
          </cell>
          <cell r="X1605" t="str">
            <v>USD</v>
          </cell>
          <cell r="Y1605">
            <v>44985</v>
          </cell>
          <cell r="Z1605">
            <v>42993</v>
          </cell>
          <cell r="AA1605" t="str">
            <v>February 2023</v>
          </cell>
          <cell r="AB1605">
            <v>175.13</v>
          </cell>
          <cell r="AD1605">
            <v>86952373.049999997</v>
          </cell>
          <cell r="AE1605">
            <v>648778045.88</v>
          </cell>
          <cell r="AF1605" t="str">
            <v>611766191.305988</v>
          </cell>
        </row>
        <row r="1606">
          <cell r="F1606" t="str">
            <v>LU1458428833</v>
          </cell>
          <cell r="G1606" t="str">
            <v>40987</v>
          </cell>
          <cell r="H1606" t="str">
            <v>165438</v>
          </cell>
          <cell r="J1606" t="str">
            <v>Share</v>
          </cell>
          <cell r="K1606" t="str">
            <v>PEUVD</v>
          </cell>
          <cell r="L1606" t="str">
            <v>BNP Paribas Funds Sustainable US Value Multi-Factor Equity</v>
          </cell>
          <cell r="M1606" t="str">
            <v>IH EUR</v>
          </cell>
          <cell r="N1606" t="str">
            <v>C</v>
          </cell>
          <cell r="O1606">
            <v>2.2745913684999999E-3</v>
          </cell>
          <cell r="P1606" t="str">
            <v>Y</v>
          </cell>
          <cell r="Q1606" t="str">
            <v>119088</v>
          </cell>
          <cell r="R1606" t="str">
            <v>198862</v>
          </cell>
          <cell r="T1606" t="str">
            <v>BM MSCI USA VALUE NR</v>
          </cell>
          <cell r="U1606" t="str">
            <v>MSCI USA Value (Hedged in EUR) NR</v>
          </cell>
          <cell r="V1606" t="str">
            <v>Official Benchmark</v>
          </cell>
          <cell r="W1606" t="str">
            <v>EUR</v>
          </cell>
          <cell r="X1606" t="str">
            <v>USD</v>
          </cell>
          <cell r="Y1606">
            <v>44985</v>
          </cell>
          <cell r="Z1606">
            <v>42993</v>
          </cell>
          <cell r="AA1606" t="str">
            <v>February 2023</v>
          </cell>
          <cell r="AB1606">
            <v>145.5</v>
          </cell>
          <cell r="AD1606">
            <v>9989611.8900000006</v>
          </cell>
          <cell r="AE1606">
            <v>648778045.88</v>
          </cell>
          <cell r="AF1606" t="str">
            <v>611766191.305988</v>
          </cell>
        </row>
        <row r="1607">
          <cell r="F1607" t="str">
            <v>LU1458428916</v>
          </cell>
          <cell r="G1607" t="str">
            <v>28895</v>
          </cell>
          <cell r="H1607" t="str">
            <v>165436</v>
          </cell>
          <cell r="J1607" t="str">
            <v>Share</v>
          </cell>
          <cell r="K1607" t="str">
            <v>PEUVD</v>
          </cell>
          <cell r="L1607" t="str">
            <v>BNP Paribas Funds Sustainable US Value Multi-Factor Equity</v>
          </cell>
          <cell r="M1607" t="str">
            <v>Share X</v>
          </cell>
          <cell r="N1607" t="str">
            <v>C</v>
          </cell>
          <cell r="O1607">
            <v>2.0483397302E-3</v>
          </cell>
          <cell r="P1607" t="str">
            <v>N</v>
          </cell>
          <cell r="Q1607" t="str">
            <v>23791</v>
          </cell>
          <cell r="R1607" t="str">
            <v>198862</v>
          </cell>
          <cell r="T1607" t="str">
            <v>BM MSCI USA Value NR</v>
          </cell>
          <cell r="U1607" t="str">
            <v>MSCI USA Value (USD) NR</v>
          </cell>
          <cell r="V1607" t="str">
            <v>Official Benchmark</v>
          </cell>
          <cell r="W1607" t="str">
            <v>USD</v>
          </cell>
          <cell r="X1607" t="str">
            <v>USD</v>
          </cell>
          <cell r="Y1607">
            <v>44985</v>
          </cell>
          <cell r="Z1607">
            <v>44293</v>
          </cell>
          <cell r="AA1607" t="str">
            <v>February 2023</v>
          </cell>
          <cell r="AB1607">
            <v>112505.42</v>
          </cell>
          <cell r="AD1607">
            <v>157939155.81</v>
          </cell>
          <cell r="AE1607">
            <v>648778045.88</v>
          </cell>
          <cell r="AF1607" t="str">
            <v>611766191.305988</v>
          </cell>
        </row>
        <row r="1608">
          <cell r="F1608" t="str">
            <v>LU1458429054</v>
          </cell>
          <cell r="G1608" t="str">
            <v>40988</v>
          </cell>
          <cell r="H1608" t="str">
            <v>5528</v>
          </cell>
          <cell r="J1608" t="str">
            <v>Share</v>
          </cell>
          <cell r="K1608" t="str">
            <v>GROP</v>
          </cell>
          <cell r="L1608" t="str">
            <v>BNP Paribas Funds Sustainable Europe Dividend</v>
          </cell>
          <cell r="M1608" t="str">
            <v>N</v>
          </cell>
          <cell r="N1608" t="str">
            <v>D</v>
          </cell>
          <cell r="O1608">
            <v>2.7663344051299998E-2</v>
          </cell>
          <cell r="P1608" t="str">
            <v>N</v>
          </cell>
          <cell r="Q1608" t="str">
            <v>147415</v>
          </cell>
          <cell r="R1608" t="str">
            <v>192870</v>
          </cell>
          <cell r="T1608" t="str">
            <v>MSCI EUROPE (NR)</v>
          </cell>
          <cell r="U1608" t="str">
            <v>MSCI EUROPE (NR)</v>
          </cell>
          <cell r="V1608" t="str">
            <v>Official Benchmark</v>
          </cell>
          <cell r="W1608" t="str">
            <v>EUR</v>
          </cell>
          <cell r="X1608" t="str">
            <v>EUR</v>
          </cell>
          <cell r="Y1608">
            <v>44985</v>
          </cell>
          <cell r="Z1608">
            <v>42796</v>
          </cell>
          <cell r="AA1608" t="str">
            <v>February 2023</v>
          </cell>
          <cell r="AB1608">
            <v>94.12</v>
          </cell>
          <cell r="AD1608">
            <v>136494.74</v>
          </cell>
          <cell r="AE1608">
            <v>141469659.72</v>
          </cell>
          <cell r="AF1608" t="str">
            <v>141469659.72</v>
          </cell>
        </row>
        <row r="1609">
          <cell r="F1609" t="str">
            <v>LU1479562669</v>
          </cell>
          <cell r="G1609" t="str">
            <v>28860</v>
          </cell>
          <cell r="H1609" t="str">
            <v>135458</v>
          </cell>
          <cell r="J1609" t="str">
            <v>Share</v>
          </cell>
          <cell r="K1609" t="str">
            <v>DUB</v>
          </cell>
          <cell r="L1609" t="str">
            <v>BNP PARIBAS FLEXI I US MORTGAGE</v>
          </cell>
          <cell r="N1609" t="str">
            <v>D</v>
          </cell>
          <cell r="O1609">
            <v>5.0126890627000004E-3</v>
          </cell>
          <cell r="P1609" t="str">
            <v>N</v>
          </cell>
          <cell r="Q1609" t="str">
            <v>157108</v>
          </cell>
          <cell r="R1609" t="str">
            <v>196564</v>
          </cell>
          <cell r="T1609" t="str">
            <v>Bloomberg Barclays Capital U.S. MBS</v>
          </cell>
          <cell r="U1609" t="str">
            <v>Bloomberg US MBS (USD) RI</v>
          </cell>
          <cell r="V1609" t="str">
            <v>Official Benchmark</v>
          </cell>
          <cell r="W1609" t="str">
            <v>USD</v>
          </cell>
          <cell r="X1609" t="str">
            <v>USD</v>
          </cell>
          <cell r="Y1609">
            <v>44985</v>
          </cell>
          <cell r="Z1609">
            <v>42683</v>
          </cell>
          <cell r="AA1609" t="str">
            <v>February 2023</v>
          </cell>
          <cell r="AB1609">
            <v>77.790000000000006</v>
          </cell>
          <cell r="AD1609">
            <v>143856.84</v>
          </cell>
          <cell r="AE1609">
            <v>244892035.55000001</v>
          </cell>
          <cell r="AF1609" t="str">
            <v>230921297.076851</v>
          </cell>
        </row>
        <row r="1610">
          <cell r="F1610" t="str">
            <v>LU1480585394</v>
          </cell>
          <cell r="G1610" t="str">
            <v>42245</v>
          </cell>
          <cell r="H1610" t="str">
            <v>130069</v>
          </cell>
          <cell r="J1610" t="str">
            <v>Share</v>
          </cell>
          <cell r="K1610" t="str">
            <v>QMAD</v>
          </cell>
          <cell r="L1610" t="str">
            <v>THEAM QUANT- MULTI ASSET DIVERSIFIED</v>
          </cell>
          <cell r="M1610" t="str">
            <v>J</v>
          </cell>
          <cell r="N1610" t="str">
            <v>C</v>
          </cell>
          <cell r="O1610">
            <v>5.3015426520000002E-3</v>
          </cell>
          <cell r="P1610" t="str">
            <v>N</v>
          </cell>
          <cell r="T1610" t="str">
            <v>No BM</v>
          </cell>
          <cell r="U1610" t="str">
            <v>No BM</v>
          </cell>
          <cell r="W1610" t="str">
            <v>EUR</v>
          </cell>
          <cell r="X1610" t="str">
            <v>EUR</v>
          </cell>
          <cell r="Y1610">
            <v>44985</v>
          </cell>
          <cell r="Z1610">
            <v>43161</v>
          </cell>
          <cell r="AA1610" t="str">
            <v>February 2023</v>
          </cell>
          <cell r="AB1610">
            <v>89.92</v>
          </cell>
          <cell r="AD1610">
            <v>8991.9599999999991</v>
          </cell>
          <cell r="AE1610">
            <v>50987120.979999997</v>
          </cell>
          <cell r="AF1610" t="str">
            <v>50987120.98</v>
          </cell>
        </row>
        <row r="1611">
          <cell r="F1611" t="str">
            <v>LU1480590048</v>
          </cell>
          <cell r="G1611" t="str">
            <v>42016</v>
          </cell>
          <cell r="H1611" t="str">
            <v>155792</v>
          </cell>
          <cell r="J1611" t="str">
            <v>Share</v>
          </cell>
          <cell r="K1611" t="str">
            <v>QGUREUZ</v>
          </cell>
          <cell r="L1611" t="str">
            <v>THEAM QUANT- Equity Eurozone Guru</v>
          </cell>
          <cell r="M1611" t="str">
            <v>Classic Share</v>
          </cell>
          <cell r="N1611" t="str">
            <v>C</v>
          </cell>
          <cell r="O1611">
            <v>1.5613897013900001E-2</v>
          </cell>
          <cell r="P1611" t="str">
            <v>N</v>
          </cell>
          <cell r="Q1611" t="str">
            <v>156040</v>
          </cell>
          <cell r="R1611" t="str">
            <v>198224</v>
          </cell>
          <cell r="T1611" t="str">
            <v>100% EURO STOXX (NR)</v>
          </cell>
          <cell r="U1611" t="str">
            <v>EURO STOXX (EUR) NR</v>
          </cell>
          <cell r="V1611" t="str">
            <v>Official Benchmark</v>
          </cell>
          <cell r="W1611" t="str">
            <v>EUR</v>
          </cell>
          <cell r="X1611" t="str">
            <v>EUR</v>
          </cell>
          <cell r="Y1611">
            <v>44985</v>
          </cell>
          <cell r="Z1611">
            <v>42516</v>
          </cell>
          <cell r="AA1611" t="str">
            <v>February 2023</v>
          </cell>
          <cell r="AB1611">
            <v>116.86</v>
          </cell>
          <cell r="AD1611">
            <v>26957554.449999999</v>
          </cell>
          <cell r="AE1611">
            <v>191473278.37</v>
          </cell>
          <cell r="AF1611" t="str">
            <v>191473278.37</v>
          </cell>
        </row>
        <row r="1612">
          <cell r="F1612" t="str">
            <v>LU1480590980</v>
          </cell>
          <cell r="G1612" t="str">
            <v>42380</v>
          </cell>
          <cell r="H1612" t="str">
            <v>166308</v>
          </cell>
          <cell r="J1612" t="str">
            <v>Share</v>
          </cell>
          <cell r="K1612" t="str">
            <v>QGUREUZ</v>
          </cell>
          <cell r="L1612" t="str">
            <v>THEAM QUANT- Equity Eurozone Guru</v>
          </cell>
          <cell r="M1612" t="str">
            <v>C USD H</v>
          </cell>
          <cell r="N1612" t="str">
            <v>C</v>
          </cell>
          <cell r="O1612">
            <v>1.562141203E-2</v>
          </cell>
          <cell r="P1612" t="str">
            <v>Y</v>
          </cell>
          <cell r="Q1612" t="str">
            <v>155281</v>
          </cell>
          <cell r="R1612" t="str">
            <v>198224</v>
          </cell>
          <cell r="T1612" t="str">
            <v>100% EURO STOXX (NR) H USD</v>
          </cell>
          <cell r="U1612" t="str">
            <v>EURO STOXX (Hedged in USD) NR</v>
          </cell>
          <cell r="V1612" t="str">
            <v>Official Benchmark</v>
          </cell>
          <cell r="W1612" t="str">
            <v>USD</v>
          </cell>
          <cell r="X1612" t="str">
            <v>EUR</v>
          </cell>
          <cell r="Y1612">
            <v>44985</v>
          </cell>
          <cell r="Z1612">
            <v>43250</v>
          </cell>
          <cell r="AA1612" t="str">
            <v>February 2023</v>
          </cell>
          <cell r="AB1612">
            <v>121.04</v>
          </cell>
          <cell r="AD1612">
            <v>12104.28</v>
          </cell>
          <cell r="AE1612">
            <v>191473278.37</v>
          </cell>
          <cell r="AF1612" t="str">
            <v>191473278.37</v>
          </cell>
        </row>
        <row r="1613">
          <cell r="F1613" t="str">
            <v>LU1480591285</v>
          </cell>
          <cell r="G1613" t="str">
            <v>42018</v>
          </cell>
          <cell r="H1613" t="str">
            <v>155792</v>
          </cell>
          <cell r="J1613" t="str">
            <v>Share</v>
          </cell>
          <cell r="K1613" t="str">
            <v>QGUREUZ</v>
          </cell>
          <cell r="L1613" t="str">
            <v>THEAM QUANT- Equity Eurozone Guru</v>
          </cell>
          <cell r="M1613" t="str">
            <v>Privilege share</v>
          </cell>
          <cell r="N1613" t="str">
            <v>C</v>
          </cell>
          <cell r="O1613">
            <v>8.9623016882999992E-3</v>
          </cell>
          <cell r="P1613" t="str">
            <v>N</v>
          </cell>
          <cell r="Q1613" t="str">
            <v>156040</v>
          </cell>
          <cell r="R1613" t="str">
            <v>198224</v>
          </cell>
          <cell r="T1613" t="str">
            <v>100% EURO STOXX (NR)</v>
          </cell>
          <cell r="U1613" t="str">
            <v>EURO STOXX (EUR) NR</v>
          </cell>
          <cell r="V1613" t="str">
            <v>Official Benchmark</v>
          </cell>
          <cell r="W1613" t="str">
            <v>EUR</v>
          </cell>
          <cell r="X1613" t="str">
            <v>EUR</v>
          </cell>
          <cell r="Y1613">
            <v>44985</v>
          </cell>
          <cell r="Z1613">
            <v>42516</v>
          </cell>
          <cell r="AA1613" t="str">
            <v>February 2023</v>
          </cell>
          <cell r="AB1613">
            <v>120.92</v>
          </cell>
          <cell r="AD1613">
            <v>29091643.23</v>
          </cell>
          <cell r="AE1613">
            <v>191473278.37</v>
          </cell>
          <cell r="AF1613" t="str">
            <v>191473278.37</v>
          </cell>
        </row>
        <row r="1614">
          <cell r="F1614" t="str">
            <v>LU1480591871</v>
          </cell>
          <cell r="G1614" t="str">
            <v>41348</v>
          </cell>
          <cell r="H1614" t="str">
            <v>155792</v>
          </cell>
          <cell r="J1614" t="str">
            <v>Share</v>
          </cell>
          <cell r="K1614" t="str">
            <v>QGUREUZ</v>
          </cell>
          <cell r="L1614" t="str">
            <v>THEAM QUANT- Equity Eurozone Guru</v>
          </cell>
          <cell r="M1614" t="str">
            <v>I share</v>
          </cell>
          <cell r="N1614" t="str">
            <v>C</v>
          </cell>
          <cell r="O1614">
            <v>7.5863655586999998E-3</v>
          </cell>
          <cell r="P1614" t="str">
            <v>N</v>
          </cell>
          <cell r="Q1614" t="str">
            <v>156040</v>
          </cell>
          <cell r="R1614" t="str">
            <v>198224</v>
          </cell>
          <cell r="T1614" t="str">
            <v>100% EURO STOXX (NR)</v>
          </cell>
          <cell r="U1614" t="str">
            <v>EURO STOXX (EUR) NR</v>
          </cell>
          <cell r="V1614" t="str">
            <v>Official Benchmark</v>
          </cell>
          <cell r="W1614" t="str">
            <v>EUR</v>
          </cell>
          <cell r="X1614" t="str">
            <v>EUR</v>
          </cell>
          <cell r="Y1614">
            <v>44985</v>
          </cell>
          <cell r="Z1614">
            <v>42516</v>
          </cell>
          <cell r="AA1614" t="str">
            <v>February 2023</v>
          </cell>
          <cell r="AB1614">
            <v>151.66999999999999</v>
          </cell>
          <cell r="AD1614">
            <v>20869861.449999999</v>
          </cell>
          <cell r="AE1614">
            <v>191473278.37</v>
          </cell>
          <cell r="AF1614" t="str">
            <v>191473278.37</v>
          </cell>
        </row>
        <row r="1615">
          <cell r="F1615" t="str">
            <v>LU1480592689</v>
          </cell>
          <cell r="G1615" t="str">
            <v>41350</v>
          </cell>
          <cell r="H1615" t="str">
            <v>155792</v>
          </cell>
          <cell r="J1615" t="str">
            <v>Share</v>
          </cell>
          <cell r="K1615" t="str">
            <v>QGUREUZ</v>
          </cell>
          <cell r="L1615" t="str">
            <v>THEAM QUANT- Equity Eurozone Guru</v>
          </cell>
          <cell r="M1615" t="str">
            <v>J</v>
          </cell>
          <cell r="N1615" t="str">
            <v>C</v>
          </cell>
          <cell r="O1615">
            <v>5.1130982724999999E-3</v>
          </cell>
          <cell r="P1615" t="str">
            <v>N</v>
          </cell>
          <cell r="Q1615" t="str">
            <v>156040</v>
          </cell>
          <cell r="R1615" t="str">
            <v>198224</v>
          </cell>
          <cell r="T1615" t="str">
            <v>100% EURO STOXX (NR)</v>
          </cell>
          <cell r="U1615" t="str">
            <v>EURO STOXX (EUR) NR</v>
          </cell>
          <cell r="V1615" t="str">
            <v>Official Benchmark</v>
          </cell>
          <cell r="W1615" t="str">
            <v>EUR</v>
          </cell>
          <cell r="X1615" t="str">
            <v>EUR</v>
          </cell>
          <cell r="Y1615">
            <v>44985</v>
          </cell>
          <cell r="Z1615">
            <v>42446</v>
          </cell>
          <cell r="AA1615" t="str">
            <v>February 2023</v>
          </cell>
          <cell r="AB1615">
            <v>161.25</v>
          </cell>
          <cell r="AD1615">
            <v>114542805.48999999</v>
          </cell>
          <cell r="AE1615">
            <v>191473278.37</v>
          </cell>
          <cell r="AF1615" t="str">
            <v>191473278.37</v>
          </cell>
        </row>
        <row r="1616">
          <cell r="F1616" t="str">
            <v>LU1480593141</v>
          </cell>
          <cell r="G1616" t="str">
            <v>42214</v>
          </cell>
          <cell r="H1616" t="str">
            <v>156848</v>
          </cell>
          <cell r="J1616" t="str">
            <v>Share</v>
          </cell>
          <cell r="K1616" t="str">
            <v>QINCEUZ</v>
          </cell>
          <cell r="L1616" t="str">
            <v>THEAM QUANT- Equity iESG Eurozone Income Defensive</v>
          </cell>
          <cell r="M1616" t="str">
            <v>Classic Share</v>
          </cell>
          <cell r="N1616" t="str">
            <v>C</v>
          </cell>
          <cell r="O1616">
            <v>1.56426530158E-2</v>
          </cell>
          <cell r="P1616" t="str">
            <v>N</v>
          </cell>
          <cell r="T1616" t="str">
            <v>No BM</v>
          </cell>
          <cell r="U1616" t="str">
            <v>No BM</v>
          </cell>
          <cell r="W1616" t="str">
            <v>EUR</v>
          </cell>
          <cell r="X1616" t="str">
            <v>EUR</v>
          </cell>
          <cell r="Y1616">
            <v>44985</v>
          </cell>
          <cell r="Z1616">
            <v>42990</v>
          </cell>
          <cell r="AA1616" t="str">
            <v>February 2023</v>
          </cell>
          <cell r="AB1616">
            <v>77.569999999999993</v>
          </cell>
          <cell r="AD1616">
            <v>791176.62</v>
          </cell>
          <cell r="AE1616">
            <v>81291404.75</v>
          </cell>
          <cell r="AF1616" t="str">
            <v>81291404.75</v>
          </cell>
        </row>
        <row r="1617">
          <cell r="F1617" t="str">
            <v>LU1480594032</v>
          </cell>
          <cell r="G1617" t="str">
            <v>101494</v>
          </cell>
          <cell r="H1617" t="str">
            <v>156848</v>
          </cell>
          <cell r="J1617" t="str">
            <v>Share</v>
          </cell>
          <cell r="K1617" t="str">
            <v>QINCEUZ</v>
          </cell>
          <cell r="L1617" t="str">
            <v>THEAM QUANT- Equity iESG Eurozone Income Defensive</v>
          </cell>
          <cell r="M1617" t="str">
            <v>P share</v>
          </cell>
          <cell r="N1617" t="str">
            <v>C</v>
          </cell>
          <cell r="P1617" t="str">
            <v>N</v>
          </cell>
          <cell r="T1617" t="str">
            <v>No BM</v>
          </cell>
          <cell r="U1617" t="str">
            <v>No BM</v>
          </cell>
          <cell r="W1617" t="str">
            <v>EUR</v>
          </cell>
          <cell r="X1617" t="str">
            <v>EUR</v>
          </cell>
          <cell r="Y1617">
            <v>44985</v>
          </cell>
          <cell r="Z1617">
            <v>44844</v>
          </cell>
          <cell r="AA1617" t="str">
            <v>February 2023</v>
          </cell>
          <cell r="AB1617">
            <v>114.57</v>
          </cell>
          <cell r="AD1617">
            <v>57286.2</v>
          </cell>
          <cell r="AE1617">
            <v>81291404.75</v>
          </cell>
          <cell r="AF1617" t="str">
            <v>81291404.75</v>
          </cell>
        </row>
        <row r="1618">
          <cell r="F1618" t="str">
            <v>LU1480594461</v>
          </cell>
          <cell r="G1618" t="str">
            <v>41342</v>
          </cell>
          <cell r="H1618" t="str">
            <v>156848</v>
          </cell>
          <cell r="J1618" t="str">
            <v>Share</v>
          </cell>
          <cell r="K1618" t="str">
            <v>QINCEUZ</v>
          </cell>
          <cell r="L1618" t="str">
            <v>THEAM QUANT- Equity iESG Eurozone Income Defensive</v>
          </cell>
          <cell r="M1618" t="str">
            <v>I share</v>
          </cell>
          <cell r="N1618" t="str">
            <v>C</v>
          </cell>
          <cell r="O1618">
            <v>8.0322610511999997E-3</v>
          </cell>
          <cell r="P1618" t="str">
            <v>N</v>
          </cell>
          <cell r="T1618" t="str">
            <v>No BM</v>
          </cell>
          <cell r="U1618" t="str">
            <v>No BM</v>
          </cell>
          <cell r="W1618" t="str">
            <v>EUR</v>
          </cell>
          <cell r="X1618" t="str">
            <v>EUR</v>
          </cell>
          <cell r="Y1618">
            <v>44985</v>
          </cell>
          <cell r="Z1618">
            <v>42520</v>
          </cell>
          <cell r="AA1618" t="str">
            <v>February 2023</v>
          </cell>
          <cell r="AB1618">
            <v>94.07</v>
          </cell>
          <cell r="AD1618">
            <v>55459752.82</v>
          </cell>
          <cell r="AE1618">
            <v>81291404.75</v>
          </cell>
          <cell r="AF1618" t="str">
            <v>81291404.75</v>
          </cell>
        </row>
        <row r="1619">
          <cell r="F1619" t="str">
            <v>LU1480594545</v>
          </cell>
          <cell r="G1619" t="str">
            <v>42215</v>
          </cell>
          <cell r="H1619" t="str">
            <v>156848</v>
          </cell>
          <cell r="J1619" t="str">
            <v>Share</v>
          </cell>
          <cell r="K1619" t="str">
            <v>QINCEUZ</v>
          </cell>
          <cell r="L1619" t="str">
            <v>THEAM QUANT- Equity iESG Eurozone Income Defensive</v>
          </cell>
          <cell r="M1619" t="str">
            <v>I share distri</v>
          </cell>
          <cell r="N1619" t="str">
            <v>D</v>
          </cell>
          <cell r="O1619">
            <v>8.0322610511999997E-3</v>
          </cell>
          <cell r="P1619" t="str">
            <v>N</v>
          </cell>
          <cell r="T1619" t="str">
            <v>No BM</v>
          </cell>
          <cell r="U1619" t="str">
            <v>No BM</v>
          </cell>
          <cell r="W1619" t="str">
            <v>EUR</v>
          </cell>
          <cell r="X1619" t="str">
            <v>EUR</v>
          </cell>
          <cell r="Y1619">
            <v>44985</v>
          </cell>
          <cell r="Z1619">
            <v>43045</v>
          </cell>
          <cell r="AA1619" t="str">
            <v>February 2023</v>
          </cell>
          <cell r="AB1619">
            <v>63.06</v>
          </cell>
          <cell r="AD1619">
            <v>7602.15</v>
          </cell>
          <cell r="AE1619">
            <v>81291404.75</v>
          </cell>
          <cell r="AF1619" t="str">
            <v>81291404.75</v>
          </cell>
        </row>
        <row r="1620">
          <cell r="F1620" t="str">
            <v>LU1480594974</v>
          </cell>
          <cell r="G1620" t="str">
            <v>42216</v>
          </cell>
          <cell r="H1620" t="str">
            <v>164000</v>
          </cell>
          <cell r="J1620" t="str">
            <v>Share</v>
          </cell>
          <cell r="K1620" t="str">
            <v>QINCEUZ</v>
          </cell>
          <cell r="L1620" t="str">
            <v>THEAM QUANT- Equity iESG Eurozone Income Defensive</v>
          </cell>
          <cell r="M1620" t="str">
            <v>IH USD</v>
          </cell>
          <cell r="N1620" t="str">
            <v>C</v>
          </cell>
          <cell r="O1620">
            <v>8.0322610511999997E-3</v>
          </cell>
          <cell r="P1620" t="str">
            <v>Y</v>
          </cell>
          <cell r="T1620" t="str">
            <v>No BM</v>
          </cell>
          <cell r="U1620" t="str">
            <v>No BM</v>
          </cell>
          <cell r="W1620" t="str">
            <v>USD</v>
          </cell>
          <cell r="X1620" t="str">
            <v>EUR</v>
          </cell>
          <cell r="Y1620">
            <v>44985</v>
          </cell>
          <cell r="Z1620">
            <v>42873</v>
          </cell>
          <cell r="AA1620" t="str">
            <v>February 2023</v>
          </cell>
          <cell r="AB1620">
            <v>88.67</v>
          </cell>
          <cell r="AD1620">
            <v>8866.7099999999991</v>
          </cell>
          <cell r="AE1620">
            <v>81291404.75</v>
          </cell>
          <cell r="AF1620" t="str">
            <v>81291404.75</v>
          </cell>
        </row>
        <row r="1621">
          <cell r="F1621" t="str">
            <v>LU1480595781</v>
          </cell>
          <cell r="G1621" t="str">
            <v>41345</v>
          </cell>
          <cell r="H1621" t="str">
            <v>156848</v>
          </cell>
          <cell r="J1621" t="str">
            <v>Share</v>
          </cell>
          <cell r="K1621" t="str">
            <v>QINCEUZ</v>
          </cell>
          <cell r="L1621" t="str">
            <v>THEAM QUANT- Equity iESG Eurozone Income Defensive</v>
          </cell>
          <cell r="M1621" t="str">
            <v>J</v>
          </cell>
          <cell r="N1621" t="str">
            <v>C</v>
          </cell>
          <cell r="O1621">
            <v>5.3631973853000003E-3</v>
          </cell>
          <cell r="P1621" t="str">
            <v>N</v>
          </cell>
          <cell r="T1621" t="str">
            <v>No BM</v>
          </cell>
          <cell r="U1621" t="str">
            <v>No BM</v>
          </cell>
          <cell r="W1621" t="str">
            <v>EUR</v>
          </cell>
          <cell r="X1621" t="str">
            <v>EUR</v>
          </cell>
          <cell r="Y1621">
            <v>44985</v>
          </cell>
          <cell r="Z1621">
            <v>42628</v>
          </cell>
          <cell r="AA1621" t="str">
            <v>February 2023</v>
          </cell>
          <cell r="AB1621">
            <v>92.91</v>
          </cell>
          <cell r="AD1621">
            <v>92905.600000000006</v>
          </cell>
          <cell r="AE1621">
            <v>81291404.75</v>
          </cell>
          <cell r="AF1621" t="str">
            <v>81291404.75</v>
          </cell>
        </row>
        <row r="1622">
          <cell r="F1622" t="str">
            <v>LU1480595864</v>
          </cell>
          <cell r="G1622" t="str">
            <v>41346</v>
          </cell>
          <cell r="H1622" t="str">
            <v>156848</v>
          </cell>
          <cell r="J1622" t="str">
            <v>Share</v>
          </cell>
          <cell r="K1622" t="str">
            <v>QINCEUZ</v>
          </cell>
          <cell r="L1622" t="str">
            <v>THEAM QUANT- Equity iESG Eurozone Income Defensive</v>
          </cell>
          <cell r="M1622" t="str">
            <v>J Distri</v>
          </cell>
          <cell r="N1622" t="str">
            <v>D</v>
          </cell>
          <cell r="O1622">
            <v>5.3631973853000003E-3</v>
          </cell>
          <cell r="P1622" t="str">
            <v>N</v>
          </cell>
          <cell r="T1622" t="str">
            <v>No BM</v>
          </cell>
          <cell r="U1622" t="str">
            <v>No BM</v>
          </cell>
          <cell r="W1622" t="str">
            <v>EUR</v>
          </cell>
          <cell r="X1622" t="str">
            <v>EUR</v>
          </cell>
          <cell r="Y1622">
            <v>44985</v>
          </cell>
          <cell r="Z1622">
            <v>42689</v>
          </cell>
          <cell r="AA1622" t="str">
            <v>February 2023</v>
          </cell>
          <cell r="AB1622">
            <v>70.31</v>
          </cell>
          <cell r="AD1622">
            <v>24443437.079999998</v>
          </cell>
          <cell r="AE1622">
            <v>81291404.75</v>
          </cell>
          <cell r="AF1622" t="str">
            <v>81291404.75</v>
          </cell>
        </row>
        <row r="1623">
          <cell r="F1623" t="str">
            <v>LU1480596326</v>
          </cell>
          <cell r="G1623" t="str">
            <v>41671</v>
          </cell>
          <cell r="H1623" t="str">
            <v>164758</v>
          </cell>
          <cell r="J1623" t="str">
            <v>Share</v>
          </cell>
          <cell r="K1623" t="str">
            <v>QUSPRIN</v>
          </cell>
          <cell r="L1623" t="str">
            <v>THEAM QUANT- EQUITY US PREMIUM INCOME</v>
          </cell>
          <cell r="M1623" t="str">
            <v>Classic Share</v>
          </cell>
          <cell r="N1623" t="str">
            <v>C</v>
          </cell>
          <cell r="O1623">
            <v>1.55573084315E-2</v>
          </cell>
          <cell r="P1623" t="str">
            <v>N</v>
          </cell>
          <cell r="T1623" t="str">
            <v>No BM</v>
          </cell>
          <cell r="U1623" t="str">
            <v>No BM</v>
          </cell>
          <cell r="W1623" t="str">
            <v>USD</v>
          </cell>
          <cell r="X1623" t="str">
            <v>USD</v>
          </cell>
          <cell r="Y1623">
            <v>44985</v>
          </cell>
          <cell r="Z1623">
            <v>43444</v>
          </cell>
          <cell r="AA1623" t="str">
            <v>February 2023</v>
          </cell>
          <cell r="AB1623">
            <v>114.88</v>
          </cell>
          <cell r="AD1623">
            <v>25898.09</v>
          </cell>
          <cell r="AE1623">
            <v>24427149.75</v>
          </cell>
          <cell r="AF1623" t="str">
            <v>23033615.9830269</v>
          </cell>
        </row>
        <row r="1624">
          <cell r="F1624" t="str">
            <v>LU1480596839</v>
          </cell>
          <cell r="G1624" t="str">
            <v>42909</v>
          </cell>
          <cell r="H1624" t="str">
            <v>170012</v>
          </cell>
          <cell r="J1624" t="str">
            <v>Share</v>
          </cell>
          <cell r="K1624" t="str">
            <v>QUSPRIN</v>
          </cell>
          <cell r="L1624" t="str">
            <v>THEAM QUANT- EQUITY US PREMIUM INCOME</v>
          </cell>
          <cell r="M1624" t="str">
            <v>Hedged EUR</v>
          </cell>
          <cell r="N1624" t="str">
            <v>C</v>
          </cell>
          <cell r="O1624">
            <v>1.56214614893E-2</v>
          </cell>
          <cell r="P1624" t="str">
            <v>Y</v>
          </cell>
          <cell r="T1624" t="str">
            <v>No BM</v>
          </cell>
          <cell r="U1624" t="str">
            <v>No BM</v>
          </cell>
          <cell r="W1624" t="str">
            <v>EUR</v>
          </cell>
          <cell r="X1624" t="str">
            <v>USD</v>
          </cell>
          <cell r="Y1624">
            <v>44985</v>
          </cell>
          <cell r="Z1624">
            <v>43444</v>
          </cell>
          <cell r="AA1624" t="str">
            <v>February 2023</v>
          </cell>
          <cell r="AB1624">
            <v>105.62</v>
          </cell>
          <cell r="AD1624">
            <v>20361.52</v>
          </cell>
          <cell r="AE1624">
            <v>24427149.75</v>
          </cell>
          <cell r="AF1624" t="str">
            <v>23033615.9830269</v>
          </cell>
        </row>
        <row r="1625">
          <cell r="F1625" t="str">
            <v>LU1480597050</v>
          </cell>
          <cell r="G1625" t="str">
            <v>42910</v>
          </cell>
          <cell r="H1625" t="str">
            <v>164758</v>
          </cell>
          <cell r="J1625" t="str">
            <v>Share</v>
          </cell>
          <cell r="K1625" t="str">
            <v>QUSPRIN</v>
          </cell>
          <cell r="L1625" t="str">
            <v>THEAM QUANT- EQUITY US PREMIUM INCOME</v>
          </cell>
          <cell r="M1625" t="str">
            <v>P share</v>
          </cell>
          <cell r="N1625" t="str">
            <v>C</v>
          </cell>
          <cell r="O1625">
            <v>9.0331598187000008E-3</v>
          </cell>
          <cell r="P1625" t="str">
            <v>N</v>
          </cell>
          <cell r="T1625" t="str">
            <v>No BM</v>
          </cell>
          <cell r="U1625" t="str">
            <v>No BM</v>
          </cell>
          <cell r="W1625" t="str">
            <v>USD</v>
          </cell>
          <cell r="X1625" t="str">
            <v>USD</v>
          </cell>
          <cell r="Y1625">
            <v>44985</v>
          </cell>
          <cell r="Z1625">
            <v>43444</v>
          </cell>
          <cell r="AA1625" t="str">
            <v>February 2023</v>
          </cell>
          <cell r="AB1625">
            <v>118.08</v>
          </cell>
          <cell r="AD1625">
            <v>11808.19</v>
          </cell>
          <cell r="AE1625">
            <v>24427149.75</v>
          </cell>
          <cell r="AF1625" t="str">
            <v>23033615.9830269</v>
          </cell>
        </row>
        <row r="1626">
          <cell r="F1626" t="str">
            <v>LU1480597480</v>
          </cell>
          <cell r="G1626" t="str">
            <v>41151</v>
          </cell>
          <cell r="H1626" t="str">
            <v>164758</v>
          </cell>
          <cell r="J1626" t="str">
            <v>Share</v>
          </cell>
          <cell r="K1626" t="str">
            <v>QUSPRIN</v>
          </cell>
          <cell r="L1626" t="str">
            <v>THEAM QUANT- EQUITY US PREMIUM INCOME</v>
          </cell>
          <cell r="M1626" t="str">
            <v>Institutions share</v>
          </cell>
          <cell r="N1626" t="str">
            <v>C</v>
          </cell>
          <cell r="O1626">
            <v>7.6291234655000003E-3</v>
          </cell>
          <cell r="P1626" t="str">
            <v>N</v>
          </cell>
          <cell r="T1626" t="str">
            <v>No BM</v>
          </cell>
          <cell r="U1626" t="str">
            <v>No BM</v>
          </cell>
          <cell r="W1626" t="str">
            <v>USD</v>
          </cell>
          <cell r="X1626" t="str">
            <v>USD</v>
          </cell>
          <cell r="Y1626">
            <v>44985</v>
          </cell>
          <cell r="Z1626">
            <v>42947</v>
          </cell>
          <cell r="AA1626" t="str">
            <v>February 2023</v>
          </cell>
          <cell r="AB1626">
            <v>121.57</v>
          </cell>
          <cell r="AD1626">
            <v>24240192.850000001</v>
          </cell>
          <cell r="AE1626">
            <v>24427149.75</v>
          </cell>
          <cell r="AF1626" t="str">
            <v>23033615.9830269</v>
          </cell>
        </row>
        <row r="1627">
          <cell r="F1627" t="str">
            <v>LU1480597647</v>
          </cell>
          <cell r="G1627" t="str">
            <v>44144</v>
          </cell>
          <cell r="H1627" t="str">
            <v>177482</v>
          </cell>
          <cell r="J1627" t="str">
            <v>Share</v>
          </cell>
          <cell r="K1627" t="str">
            <v>QUSPRIN</v>
          </cell>
          <cell r="L1627" t="str">
            <v>THEAM QUANT- EQUITY US PREMIUM INCOME</v>
          </cell>
          <cell r="N1627" t="str">
            <v>C</v>
          </cell>
          <cell r="O1627">
            <v>7.6291234655000003E-3</v>
          </cell>
          <cell r="P1627" t="str">
            <v>N</v>
          </cell>
          <cell r="T1627" t="str">
            <v>No BM</v>
          </cell>
          <cell r="U1627" t="str">
            <v>No BM</v>
          </cell>
          <cell r="W1627" t="str">
            <v>EUR</v>
          </cell>
          <cell r="X1627" t="str">
            <v>USD</v>
          </cell>
          <cell r="Y1627">
            <v>44985</v>
          </cell>
          <cell r="Z1627">
            <v>43970</v>
          </cell>
          <cell r="AA1627" t="str">
            <v>February 2023</v>
          </cell>
          <cell r="AB1627">
            <v>122.15</v>
          </cell>
          <cell r="AD1627">
            <v>12215.07</v>
          </cell>
          <cell r="AE1627">
            <v>24427149.75</v>
          </cell>
          <cell r="AF1627" t="str">
            <v>23033615.9830269</v>
          </cell>
        </row>
        <row r="1628">
          <cell r="F1628" t="str">
            <v>LU1480597720</v>
          </cell>
          <cell r="G1628" t="str">
            <v>44432</v>
          </cell>
          <cell r="H1628" t="str">
            <v>170012</v>
          </cell>
          <cell r="J1628" t="str">
            <v>Share</v>
          </cell>
          <cell r="K1628" t="str">
            <v>QUSPRIN</v>
          </cell>
          <cell r="L1628" t="str">
            <v>THEAM QUANT- EQUITY US PREMIUM INCOME</v>
          </cell>
          <cell r="M1628" t="str">
            <v>IH EUR</v>
          </cell>
          <cell r="N1628" t="str">
            <v>C</v>
          </cell>
          <cell r="O1628">
            <v>8.9703813799999995E-4</v>
          </cell>
          <cell r="P1628" t="str">
            <v>Y</v>
          </cell>
          <cell r="T1628" t="str">
            <v>No BM</v>
          </cell>
          <cell r="U1628" t="str">
            <v>No BM</v>
          </cell>
          <cell r="W1628" t="str">
            <v>EUR</v>
          </cell>
          <cell r="X1628" t="str">
            <v>USD</v>
          </cell>
          <cell r="Y1628">
            <v>44985</v>
          </cell>
          <cell r="Z1628">
            <v>44098</v>
          </cell>
          <cell r="AA1628" t="str">
            <v>February 2023</v>
          </cell>
          <cell r="AB1628">
            <v>108.16</v>
          </cell>
          <cell r="AD1628">
            <v>108159.5</v>
          </cell>
          <cell r="AE1628">
            <v>24427149.75</v>
          </cell>
          <cell r="AF1628" t="str">
            <v>23033615.9830269</v>
          </cell>
        </row>
        <row r="1629">
          <cell r="F1629" t="str">
            <v>LU1480598967</v>
          </cell>
          <cell r="G1629" t="str">
            <v>41148</v>
          </cell>
          <cell r="H1629" t="str">
            <v>159359</v>
          </cell>
          <cell r="J1629" t="str">
            <v>Share</v>
          </cell>
          <cell r="K1629" t="str">
            <v>QDEFIUS</v>
          </cell>
          <cell r="L1629" t="str">
            <v>THEAM QUANT-  EQUITY US DEFI</v>
          </cell>
          <cell r="M1629" t="str">
            <v>I share</v>
          </cell>
          <cell r="N1629" t="str">
            <v>C</v>
          </cell>
          <cell r="O1629">
            <v>6.0181419413E-3</v>
          </cell>
          <cell r="P1629" t="str">
            <v>N</v>
          </cell>
          <cell r="Q1629" t="str">
            <v>159983</v>
          </cell>
          <cell r="R1629" t="str">
            <v>197790</v>
          </cell>
          <cell r="T1629" t="str">
            <v>BM Theam Quant - Equity US Defi</v>
          </cell>
          <cell r="U1629" t="str">
            <v>S&amp;P 500 (NR) USD</v>
          </cell>
          <cell r="V1629" t="str">
            <v>Official Benchmark</v>
          </cell>
          <cell r="W1629" t="str">
            <v>USD</v>
          </cell>
          <cell r="X1629" t="str">
            <v>USD</v>
          </cell>
          <cell r="Y1629">
            <v>44985</v>
          </cell>
          <cell r="Z1629">
            <v>42719</v>
          </cell>
          <cell r="AA1629" t="str">
            <v>February 2023</v>
          </cell>
          <cell r="AB1629">
            <v>168.03</v>
          </cell>
          <cell r="AD1629">
            <v>6178536.3899999997</v>
          </cell>
          <cell r="AE1629">
            <v>6191930.0899999999</v>
          </cell>
          <cell r="AF1629" t="str">
            <v>5838689.38236681</v>
          </cell>
        </row>
        <row r="1630">
          <cell r="F1630" t="str">
            <v>LU1480600375</v>
          </cell>
          <cell r="G1630" t="str">
            <v>41150</v>
          </cell>
          <cell r="H1630" t="str">
            <v>159360</v>
          </cell>
          <cell r="J1630" t="str">
            <v>Share</v>
          </cell>
          <cell r="K1630" t="str">
            <v>QDEFIE</v>
          </cell>
          <cell r="L1630" t="str">
            <v>THEAM QUANT- Equity Europe DEFI</v>
          </cell>
          <cell r="M1630" t="str">
            <v>I share</v>
          </cell>
          <cell r="N1630" t="str">
            <v>C</v>
          </cell>
          <cell r="O1630">
            <v>6.0181346010000003E-3</v>
          </cell>
          <cell r="P1630" t="str">
            <v>N</v>
          </cell>
          <cell r="Q1630" t="str">
            <v>159984</v>
          </cell>
          <cell r="R1630" t="str">
            <v>197786</v>
          </cell>
          <cell r="T1630" t="str">
            <v>BM Theam Quant - Equity Europe Defi</v>
          </cell>
          <cell r="U1630" t="str">
            <v>STOXX Europe 600 (NR)</v>
          </cell>
          <cell r="V1630" t="str">
            <v>Official Benchmark</v>
          </cell>
          <cell r="W1630" t="str">
            <v>EUR</v>
          </cell>
          <cell r="X1630" t="str">
            <v>EUR</v>
          </cell>
          <cell r="Y1630">
            <v>44985</v>
          </cell>
          <cell r="Z1630">
            <v>42719</v>
          </cell>
          <cell r="AA1630" t="str">
            <v>February 2023</v>
          </cell>
          <cell r="AB1630">
            <v>138.38</v>
          </cell>
          <cell r="AD1630">
            <v>8577309.7300000004</v>
          </cell>
          <cell r="AE1630">
            <v>8612103.8699999992</v>
          </cell>
          <cell r="AF1630" t="str">
            <v>8612103.87</v>
          </cell>
        </row>
        <row r="1631">
          <cell r="F1631" t="str">
            <v>LU1480601266</v>
          </cell>
          <cell r="G1631" t="str">
            <v>43334</v>
          </cell>
          <cell r="H1631" t="str">
            <v>159360</v>
          </cell>
          <cell r="J1631" t="str">
            <v>Share</v>
          </cell>
          <cell r="K1631" t="str">
            <v>QDEFIE</v>
          </cell>
          <cell r="L1631" t="str">
            <v>THEAM QUANT- Equity Europe DEFI</v>
          </cell>
          <cell r="M1631" t="str">
            <v>J</v>
          </cell>
          <cell r="N1631" t="str">
            <v>C</v>
          </cell>
          <cell r="O1631">
            <v>4.5279345249000002E-3</v>
          </cell>
          <cell r="P1631" t="str">
            <v>N</v>
          </cell>
          <cell r="Q1631" t="str">
            <v>159984</v>
          </cell>
          <cell r="R1631" t="str">
            <v>197786</v>
          </cell>
          <cell r="T1631" t="str">
            <v>BM Theam Quant - Equity Europe Defi</v>
          </cell>
          <cell r="U1631" t="str">
            <v>STOXX Europe 600 (NR)</v>
          </cell>
          <cell r="V1631" t="str">
            <v>Official Benchmark</v>
          </cell>
          <cell r="W1631" t="str">
            <v>EUR</v>
          </cell>
          <cell r="X1631" t="str">
            <v>EUR</v>
          </cell>
          <cell r="Y1631">
            <v>44985</v>
          </cell>
          <cell r="Z1631">
            <v>43545</v>
          </cell>
          <cell r="AA1631" t="str">
            <v>February 2023</v>
          </cell>
          <cell r="AB1631">
            <v>117.52</v>
          </cell>
          <cell r="AD1631">
            <v>11752.12</v>
          </cell>
          <cell r="AE1631">
            <v>8612103.8699999992</v>
          </cell>
          <cell r="AF1631" t="str">
            <v>8612103.87</v>
          </cell>
        </row>
        <row r="1632">
          <cell r="F1632" t="str">
            <v>LU1481201025</v>
          </cell>
          <cell r="G1632" t="str">
            <v>41057</v>
          </cell>
          <cell r="H1632" t="str">
            <v>156838</v>
          </cell>
          <cell r="J1632" t="str">
            <v>Share</v>
          </cell>
          <cell r="K1632" t="str">
            <v>EEQLVEU</v>
          </cell>
          <cell r="L1632" t="str">
            <v>BNP PARIBAS EASY ESG Low Vol Europe</v>
          </cell>
          <cell r="M1632" t="str">
            <v>UCITS ETF</v>
          </cell>
          <cell r="N1632" t="str">
            <v>D</v>
          </cell>
          <cell r="O1632">
            <v>3.0160704629999999E-3</v>
          </cell>
          <cell r="P1632" t="str">
            <v>N</v>
          </cell>
          <cell r="Q1632" t="str">
            <v>158172</v>
          </cell>
          <cell r="R1632" t="str">
            <v>203536</v>
          </cell>
          <cell r="T1632" t="str">
            <v>Bench BNP Paribas Easy Equity Low Vol Europe</v>
          </cell>
          <cell r="U1632" t="str">
            <v>BNP Paribas Low Vol Europe ESG (NTR) index (Bloomberg: BNPIFELE index)</v>
          </cell>
          <cell r="V1632" t="str">
            <v>Official Benchmark</v>
          </cell>
          <cell r="W1632" t="str">
            <v>EUR</v>
          </cell>
          <cell r="X1632" t="str">
            <v>EUR</v>
          </cell>
          <cell r="Y1632">
            <v>44985</v>
          </cell>
          <cell r="Z1632">
            <v>42766</v>
          </cell>
          <cell r="AA1632" t="str">
            <v>February 2023</v>
          </cell>
          <cell r="AB1632">
            <v>131.56440000000001</v>
          </cell>
          <cell r="AD1632">
            <v>7661390.0700000003</v>
          </cell>
          <cell r="AE1632">
            <v>91533556.629999995</v>
          </cell>
          <cell r="AF1632" t="str">
            <v>91533556.63</v>
          </cell>
        </row>
        <row r="1633">
          <cell r="F1633" t="str">
            <v>LU1481201298</v>
          </cell>
          <cell r="G1633" t="str">
            <v>41058</v>
          </cell>
          <cell r="H1633" t="str">
            <v>156839</v>
          </cell>
          <cell r="J1633" t="str">
            <v>Share</v>
          </cell>
          <cell r="K1633" t="str">
            <v>EEQLVUS</v>
          </cell>
          <cell r="L1633" t="str">
            <v>BNP PARIBAS EASY ESG Low Vol US</v>
          </cell>
          <cell r="M1633" t="str">
            <v>UCITS ETF</v>
          </cell>
          <cell r="N1633" t="str">
            <v>D</v>
          </cell>
          <cell r="O1633">
            <v>3.0160719002999999E-3</v>
          </cell>
          <cell r="P1633" t="str">
            <v>N</v>
          </cell>
          <cell r="Q1633" t="str">
            <v>158173</v>
          </cell>
          <cell r="R1633" t="str">
            <v>198496</v>
          </cell>
          <cell r="T1633" t="str">
            <v>BM BNP Paribas Low Vol US ESG USD NR</v>
          </cell>
          <cell r="U1633" t="str">
            <v>BNP Paribas Low Vol US ESG (NTR) (Bloomberg: BNPIFELU index)</v>
          </cell>
          <cell r="V1633" t="str">
            <v>Official Benchmark</v>
          </cell>
          <cell r="W1633" t="str">
            <v>EUR</v>
          </cell>
          <cell r="X1633" t="str">
            <v>EUR</v>
          </cell>
          <cell r="Y1633">
            <v>44985</v>
          </cell>
          <cell r="Z1633">
            <v>42766</v>
          </cell>
          <cell r="AA1633" t="str">
            <v>February 2023</v>
          </cell>
          <cell r="AB1633">
            <v>137.8501</v>
          </cell>
          <cell r="AD1633">
            <v>735430.05</v>
          </cell>
          <cell r="AE1633">
            <v>12589843.48</v>
          </cell>
          <cell r="AF1633" t="str">
            <v>12589843.48</v>
          </cell>
        </row>
        <row r="1634">
          <cell r="F1634" t="str">
            <v>LU1481201371</v>
          </cell>
          <cell r="G1634" t="str">
            <v>41059</v>
          </cell>
          <cell r="H1634" t="str">
            <v>160155</v>
          </cell>
          <cell r="J1634" t="str">
            <v>Share</v>
          </cell>
          <cell r="K1634" t="str">
            <v>EEQLVUS</v>
          </cell>
          <cell r="L1634" t="str">
            <v>BNP PARIBAS EASY ESG Low Vol US</v>
          </cell>
          <cell r="N1634" t="str">
            <v>C</v>
          </cell>
          <cell r="O1634">
            <v>3.0160719002999999E-3</v>
          </cell>
          <cell r="P1634" t="str">
            <v>N</v>
          </cell>
          <cell r="Q1634" t="str">
            <v>177297</v>
          </cell>
          <cell r="R1634" t="str">
            <v>198496</v>
          </cell>
          <cell r="T1634" t="str">
            <v>BNP Paribas Easy Equity Low Vol</v>
          </cell>
          <cell r="U1634" t="str">
            <v>BNP Paribas Low Vol US ESG (NTR) (Bloomberg: BNPIFELU index)</v>
          </cell>
          <cell r="V1634" t="str">
            <v>Official Benchmark</v>
          </cell>
          <cell r="W1634" t="str">
            <v>USD</v>
          </cell>
          <cell r="X1634" t="str">
            <v>EUR</v>
          </cell>
          <cell r="Y1634">
            <v>44985</v>
          </cell>
          <cell r="Z1634">
            <v>42766</v>
          </cell>
          <cell r="AA1634" t="str">
            <v>February 2023</v>
          </cell>
          <cell r="AB1634">
            <v>150.78899999999999</v>
          </cell>
          <cell r="AD1634">
            <v>1856967.13</v>
          </cell>
          <cell r="AE1634">
            <v>12589843.48</v>
          </cell>
          <cell r="AF1634" t="str">
            <v>12589843.48</v>
          </cell>
        </row>
        <row r="1635">
          <cell r="F1635" t="str">
            <v>LU1481201538</v>
          </cell>
          <cell r="G1635" t="str">
            <v>41060</v>
          </cell>
          <cell r="H1635" t="str">
            <v>156842</v>
          </cell>
          <cell r="J1635" t="str">
            <v>Share</v>
          </cell>
          <cell r="K1635" t="str">
            <v>EEQMOEU</v>
          </cell>
          <cell r="L1635" t="str">
            <v>BNP PARIBAS EASY ESG Momentum Europe</v>
          </cell>
          <cell r="M1635" t="str">
            <v>UCITS ETF</v>
          </cell>
          <cell r="N1635" t="str">
            <v>D</v>
          </cell>
          <cell r="O1635">
            <v>3.0160704629999999E-3</v>
          </cell>
          <cell r="P1635" t="str">
            <v>N</v>
          </cell>
          <cell r="Q1635" t="str">
            <v>158176</v>
          </cell>
          <cell r="R1635" t="str">
            <v>197313</v>
          </cell>
          <cell r="T1635" t="str">
            <v>Bench BNP Paribas Easy Equity Momentum Europe</v>
          </cell>
          <cell r="U1635" t="str">
            <v>BNP Paribas Momentum Europe ESG (NTR) index (Bloomberg: BNPIFEME index)</v>
          </cell>
          <cell r="V1635" t="str">
            <v>Official Benchmark</v>
          </cell>
          <cell r="W1635" t="str">
            <v>EUR</v>
          </cell>
          <cell r="X1635" t="str">
            <v>EUR</v>
          </cell>
          <cell r="Y1635">
            <v>44985</v>
          </cell>
          <cell r="Z1635">
            <v>42766</v>
          </cell>
          <cell r="AA1635" t="str">
            <v>February 2023</v>
          </cell>
          <cell r="AB1635">
            <v>117.0081</v>
          </cell>
          <cell r="AD1635">
            <v>253907.55</v>
          </cell>
          <cell r="AE1635">
            <v>2162800.69</v>
          </cell>
          <cell r="AF1635" t="str">
            <v>2162800.69</v>
          </cell>
        </row>
        <row r="1636">
          <cell r="F1636" t="str">
            <v>LU1481201611</v>
          </cell>
          <cell r="G1636" t="str">
            <v>41061</v>
          </cell>
          <cell r="H1636" t="str">
            <v>156840</v>
          </cell>
          <cell r="J1636" t="str">
            <v>Share</v>
          </cell>
          <cell r="K1636" t="str">
            <v>EEQQAEU</v>
          </cell>
          <cell r="L1636" t="str">
            <v>BNP PARIBAS EASY ESG Quality Europe</v>
          </cell>
          <cell r="M1636" t="str">
            <v>UCITS ETF</v>
          </cell>
          <cell r="N1636" t="str">
            <v>D</v>
          </cell>
          <cell r="O1636">
            <v>3.0160704629999999E-3</v>
          </cell>
          <cell r="P1636" t="str">
            <v>N</v>
          </cell>
          <cell r="Q1636" t="str">
            <v>158174</v>
          </cell>
          <cell r="R1636" t="str">
            <v>197314</v>
          </cell>
          <cell r="T1636" t="str">
            <v>BM BNP Paribas Quality Europe ESG EUR NR (Official)</v>
          </cell>
          <cell r="U1636" t="str">
            <v>BNP Paribas Quality Europe ESG (NTR) index (Bloomberg: BNPIFEQE index)</v>
          </cell>
          <cell r="V1636" t="str">
            <v>Official Benchmark</v>
          </cell>
          <cell r="W1636" t="str">
            <v>EUR</v>
          </cell>
          <cell r="X1636" t="str">
            <v>EUR</v>
          </cell>
          <cell r="Y1636">
            <v>44985</v>
          </cell>
          <cell r="Z1636">
            <v>42766</v>
          </cell>
          <cell r="AA1636" t="str">
            <v>February 2023</v>
          </cell>
          <cell r="AB1636">
            <v>119.9473</v>
          </cell>
          <cell r="AD1636">
            <v>3350726.79</v>
          </cell>
          <cell r="AE1636">
            <v>76956303.120000005</v>
          </cell>
          <cell r="AF1636" t="str">
            <v>76956303.12</v>
          </cell>
        </row>
        <row r="1637">
          <cell r="F1637" t="str">
            <v>LU1481201702</v>
          </cell>
          <cell r="G1637" t="str">
            <v>41062</v>
          </cell>
          <cell r="H1637" t="str">
            <v>156841</v>
          </cell>
          <cell r="J1637" t="str">
            <v>Share</v>
          </cell>
          <cell r="K1637" t="str">
            <v>EEQVAEU</v>
          </cell>
          <cell r="L1637" t="str">
            <v>BNP PARIBAS EASY ESG Value Europe</v>
          </cell>
          <cell r="M1637" t="str">
            <v>UCITS ETF</v>
          </cell>
          <cell r="N1637" t="str">
            <v>D</v>
          </cell>
          <cell r="O1637">
            <v>3.0160704629999999E-3</v>
          </cell>
          <cell r="P1637" t="str">
            <v>N</v>
          </cell>
          <cell r="Q1637" t="str">
            <v>158175</v>
          </cell>
          <cell r="R1637" t="str">
            <v>197315</v>
          </cell>
          <cell r="T1637" t="str">
            <v>BM BNP Paribas Value Europe ESG EUR NR (Official)</v>
          </cell>
          <cell r="U1637" t="str">
            <v>BNP Paribas Value Europe ESG (NTR) index (Bloomberg: BNPIFEVE index)</v>
          </cell>
          <cell r="V1637" t="str">
            <v>Official Benchmark</v>
          </cell>
          <cell r="W1637" t="str">
            <v>EUR</v>
          </cell>
          <cell r="X1637" t="str">
            <v>EUR</v>
          </cell>
          <cell r="Y1637">
            <v>44985</v>
          </cell>
          <cell r="Z1637">
            <v>42766</v>
          </cell>
          <cell r="AA1637" t="str">
            <v>February 2023</v>
          </cell>
          <cell r="AB1637">
            <v>93.647499999999994</v>
          </cell>
          <cell r="AD1637">
            <v>5335659.34</v>
          </cell>
          <cell r="AE1637">
            <v>92969458.5</v>
          </cell>
          <cell r="AF1637" t="str">
            <v>92969458.5</v>
          </cell>
        </row>
        <row r="1638">
          <cell r="F1638" t="str">
            <v>LU1481202692</v>
          </cell>
          <cell r="G1638" t="str">
            <v>41068</v>
          </cell>
          <cell r="H1638" t="str">
            <v>124551</v>
          </cell>
          <cell r="J1638" t="str">
            <v>Share</v>
          </cell>
          <cell r="K1638" t="str">
            <v>EJGBIEM</v>
          </cell>
          <cell r="L1638" t="str">
            <v>BNP PARIBAS EASY JPM ESG EMU Government Bond IG</v>
          </cell>
          <cell r="M1638" t="str">
            <v>UCITS ETF EUR</v>
          </cell>
          <cell r="N1638" t="str">
            <v>C</v>
          </cell>
          <cell r="O1638">
            <v>1.5249017749E-3</v>
          </cell>
          <cell r="P1638" t="str">
            <v>N</v>
          </cell>
          <cell r="Q1638" t="str">
            <v>155297</v>
          </cell>
          <cell r="R1638" t="str">
            <v>196813</v>
          </cell>
          <cell r="T1638" t="str">
            <v>Bloomberg-Barclays Euro Aggregate Treasury (TR) Index (Offic</v>
          </cell>
          <cell r="U1638" t="str">
            <v>J.P. Morgan ESG EMU Government Bond IG (EUR) RI</v>
          </cell>
          <cell r="V1638" t="str">
            <v>Official Benchmark</v>
          </cell>
          <cell r="W1638" t="str">
            <v>EUR</v>
          </cell>
          <cell r="X1638" t="str">
            <v>EUR</v>
          </cell>
          <cell r="Y1638">
            <v>44985</v>
          </cell>
          <cell r="Z1638">
            <v>42886</v>
          </cell>
          <cell r="AA1638" t="str">
            <v>February 2023</v>
          </cell>
          <cell r="AB1638">
            <v>8.7101000000000006</v>
          </cell>
          <cell r="AD1638">
            <v>457732825.76999998</v>
          </cell>
          <cell r="AE1638">
            <v>755079276.36000001</v>
          </cell>
          <cell r="AF1638" t="str">
            <v>755079276.36</v>
          </cell>
        </row>
        <row r="1639">
          <cell r="F1639" t="str">
            <v>LU1481203070</v>
          </cell>
          <cell r="G1639" t="str">
            <v>41118</v>
          </cell>
          <cell r="H1639" t="str">
            <v>151884</v>
          </cell>
          <cell r="J1639" t="str">
            <v>Share</v>
          </cell>
          <cell r="K1639" t="str">
            <v>EJPXCW</v>
          </cell>
          <cell r="L1639" t="str">
            <v>BNP PARIBAS EASY MSCI Japan ESG Filtered Min TE</v>
          </cell>
          <cell r="M1639" t="str">
            <v>UCITS ETF H EUR</v>
          </cell>
          <cell r="N1639" t="str">
            <v>C</v>
          </cell>
          <cell r="O1639">
            <v>-4.9040574710000001E-3</v>
          </cell>
          <cell r="P1639" t="str">
            <v>Y</v>
          </cell>
          <cell r="Q1639" t="str">
            <v>152098</v>
          </cell>
          <cell r="R1639" t="str">
            <v>196828</v>
          </cell>
          <cell r="T1639" t="str">
            <v>MSCI Japan ex-Controversial Weapons (NR) H EUR</v>
          </cell>
          <cell r="U1639" t="str">
            <v>MSCI Japan ESG Filtered Min TE (Hedged in EUR) NTR Index</v>
          </cell>
          <cell r="V1639" t="str">
            <v>Official Benchmark</v>
          </cell>
          <cell r="W1639" t="str">
            <v>EUR</v>
          </cell>
          <cell r="X1639" t="str">
            <v>EUR</v>
          </cell>
          <cell r="Y1639">
            <v>44985</v>
          </cell>
          <cell r="Z1639">
            <v>42872</v>
          </cell>
          <cell r="AA1639" t="str">
            <v>February 2023</v>
          </cell>
          <cell r="AB1639">
            <v>12.4061</v>
          </cell>
          <cell r="AD1639">
            <v>157749291.12</v>
          </cell>
          <cell r="AE1639">
            <v>559997394</v>
          </cell>
          <cell r="AF1639" t="str">
            <v>559997394</v>
          </cell>
        </row>
        <row r="1640">
          <cell r="F1640" t="str">
            <v>LU1504118826</v>
          </cell>
          <cell r="G1640" t="str">
            <v>41104</v>
          </cell>
          <cell r="H1640" t="str">
            <v>148752</v>
          </cell>
          <cell r="J1640" t="str">
            <v>Share</v>
          </cell>
          <cell r="K1640" t="str">
            <v>PAQ</v>
          </cell>
          <cell r="L1640" t="str">
            <v>BNP Paribas Funds Aqua</v>
          </cell>
          <cell r="M1640" t="str">
            <v>L</v>
          </cell>
          <cell r="N1640" t="str">
            <v>C</v>
          </cell>
          <cell r="O1640">
            <v>7.5560177488000002E-3</v>
          </cell>
          <cell r="P1640" t="str">
            <v>N</v>
          </cell>
          <cell r="Q1640" t="str">
            <v>149179</v>
          </cell>
          <cell r="R1640" t="str">
            <v>196245</v>
          </cell>
          <cell r="T1640" t="str">
            <v>MSCI World (NR)</v>
          </cell>
          <cell r="U1640" t="str">
            <v>MSCI World (EUR) NR</v>
          </cell>
          <cell r="V1640" t="str">
            <v>Official Benchmark</v>
          </cell>
          <cell r="W1640" t="str">
            <v>EUR</v>
          </cell>
          <cell r="X1640" t="str">
            <v>EUR</v>
          </cell>
          <cell r="Y1640">
            <v>44985</v>
          </cell>
          <cell r="Z1640">
            <v>42972</v>
          </cell>
          <cell r="AA1640" t="str">
            <v>February 2023</v>
          </cell>
          <cell r="AB1640">
            <v>187.06</v>
          </cell>
          <cell r="AD1640">
            <v>410786404.79000002</v>
          </cell>
          <cell r="AE1640">
            <v>3765929318.3600001</v>
          </cell>
          <cell r="AF1640" t="str">
            <v>3765929318.36</v>
          </cell>
        </row>
        <row r="1641">
          <cell r="F1641" t="str">
            <v>LU1517865298</v>
          </cell>
          <cell r="G1641" t="str">
            <v>41283</v>
          </cell>
          <cell r="H1641" t="str">
            <v>142163</v>
          </cell>
          <cell r="J1641" t="str">
            <v>Share</v>
          </cell>
          <cell r="K1641" t="str">
            <v>F3GSCLF</v>
          </cell>
          <cell r="L1641" t="str">
            <v>BNP PARIBAS FLEXI III GLOBAL SENIOR CORPORATE LOANS</v>
          </cell>
          <cell r="M1641" t="str">
            <v>I share</v>
          </cell>
          <cell r="N1641" t="str">
            <v>C</v>
          </cell>
          <cell r="O1641">
            <v>6.7407770347999996E-3</v>
          </cell>
          <cell r="P1641" t="str">
            <v>N</v>
          </cell>
          <cell r="R1641" t="str">
            <v>199316</v>
          </cell>
          <cell r="T1641" t="str">
            <v>No BM</v>
          </cell>
          <cell r="U1641" t="str">
            <v>No BM</v>
          </cell>
          <cell r="W1641" t="str">
            <v>EUR</v>
          </cell>
          <cell r="X1641" t="str">
            <v>EUR</v>
          </cell>
          <cell r="Y1641">
            <v>44957</v>
          </cell>
          <cell r="Z1641">
            <v>42947</v>
          </cell>
          <cell r="AA1641" t="str">
            <v>January 2023</v>
          </cell>
          <cell r="AB1641">
            <v>1049.22</v>
          </cell>
          <cell r="AD1641">
            <v>261954.58</v>
          </cell>
          <cell r="AE1641">
            <v>313799202.50999999</v>
          </cell>
          <cell r="AF1641" t="str">
            <v>313799202.51</v>
          </cell>
        </row>
        <row r="1642">
          <cell r="F1642" t="str">
            <v>LU1517865611</v>
          </cell>
          <cell r="G1642" t="str">
            <v>41284</v>
          </cell>
          <cell r="H1642" t="str">
            <v>142163</v>
          </cell>
          <cell r="J1642" t="str">
            <v>Share</v>
          </cell>
          <cell r="K1642" t="str">
            <v>F3GSCLF</v>
          </cell>
          <cell r="L1642" t="str">
            <v>BNP PARIBAS FLEXI III GLOBAL SENIOR CORPORATE LOANS</v>
          </cell>
          <cell r="N1642" t="str">
            <v>D</v>
          </cell>
          <cell r="O1642">
            <v>6.4378427607000004E-3</v>
          </cell>
          <cell r="P1642" t="str">
            <v>N</v>
          </cell>
          <cell r="R1642" t="str">
            <v>199316</v>
          </cell>
          <cell r="T1642" t="str">
            <v>No BM</v>
          </cell>
          <cell r="U1642" t="str">
            <v>No BM</v>
          </cell>
          <cell r="W1642" t="str">
            <v>EUR</v>
          </cell>
          <cell r="X1642" t="str">
            <v>EUR</v>
          </cell>
          <cell r="Y1642">
            <v>44957</v>
          </cell>
          <cell r="Z1642">
            <v>42766</v>
          </cell>
          <cell r="AA1642" t="str">
            <v>January 2023</v>
          </cell>
          <cell r="AB1642">
            <v>878.86</v>
          </cell>
          <cell r="AD1642">
            <v>43676413.229999997</v>
          </cell>
          <cell r="AE1642">
            <v>313799202.50999999</v>
          </cell>
          <cell r="AF1642" t="str">
            <v>313799202.51</v>
          </cell>
        </row>
        <row r="1643">
          <cell r="F1643" t="str">
            <v>LU1540715049</v>
          </cell>
          <cell r="G1643" t="str">
            <v>42182</v>
          </cell>
          <cell r="H1643" t="str">
            <v>166310</v>
          </cell>
          <cell r="J1643" t="str">
            <v>Share</v>
          </cell>
          <cell r="K1643" t="str">
            <v>QDEFIWO</v>
          </cell>
          <cell r="L1643" t="str">
            <v>THEAM QUANT- Equity World DEFI</v>
          </cell>
          <cell r="M1643" t="str">
            <v>Classic EUR</v>
          </cell>
          <cell r="N1643" t="str">
            <v>C</v>
          </cell>
          <cell r="O1643">
            <v>1.4606258669E-2</v>
          </cell>
          <cell r="P1643" t="str">
            <v>N</v>
          </cell>
          <cell r="Q1643" t="str">
            <v>168919</v>
          </cell>
          <cell r="R1643" t="str">
            <v>198135</v>
          </cell>
          <cell r="T1643" t="str">
            <v>MSCI World (NR)</v>
          </cell>
          <cell r="U1643" t="str">
            <v>MSCI World (NR)</v>
          </cell>
          <cell r="V1643" t="str">
            <v>Official Benchmark</v>
          </cell>
          <cell r="W1643" t="str">
            <v>EUR</v>
          </cell>
          <cell r="X1643" t="str">
            <v>USD</v>
          </cell>
          <cell r="Y1643">
            <v>44985</v>
          </cell>
          <cell r="Z1643">
            <v>43084</v>
          </cell>
          <cell r="AA1643" t="str">
            <v>February 2023</v>
          </cell>
          <cell r="AB1643">
            <v>143.83000000000001</v>
          </cell>
          <cell r="AD1643">
            <v>16396.919999999998</v>
          </cell>
          <cell r="AE1643">
            <v>2835805.88</v>
          </cell>
          <cell r="AF1643" t="str">
            <v>2674027.23243753</v>
          </cell>
        </row>
        <row r="1644">
          <cell r="F1644" t="str">
            <v>LU1540715122</v>
          </cell>
          <cell r="G1644" t="str">
            <v>42183</v>
          </cell>
          <cell r="H1644" t="str">
            <v>166310</v>
          </cell>
          <cell r="J1644" t="str">
            <v>Share</v>
          </cell>
          <cell r="K1644" t="str">
            <v>QDEFIWO</v>
          </cell>
          <cell r="L1644" t="str">
            <v>THEAM QUANT- Equity World DEFI</v>
          </cell>
          <cell r="M1644" t="str">
            <v>Classic EUR (Distri)</v>
          </cell>
          <cell r="N1644" t="str">
            <v>D</v>
          </cell>
          <cell r="O1644">
            <v>1.4606258669E-2</v>
          </cell>
          <cell r="P1644" t="str">
            <v>N</v>
          </cell>
          <cell r="Q1644" t="str">
            <v>168919</v>
          </cell>
          <cell r="R1644" t="str">
            <v>198135</v>
          </cell>
          <cell r="T1644" t="str">
            <v>MSCI World (NR)</v>
          </cell>
          <cell r="U1644" t="str">
            <v>MSCI World (NR)</v>
          </cell>
          <cell r="V1644" t="str">
            <v>Official Benchmark</v>
          </cell>
          <cell r="W1644" t="str">
            <v>EUR</v>
          </cell>
          <cell r="X1644" t="str">
            <v>USD</v>
          </cell>
          <cell r="Y1644">
            <v>44985</v>
          </cell>
          <cell r="Z1644">
            <v>43084</v>
          </cell>
          <cell r="AA1644" t="str">
            <v>February 2023</v>
          </cell>
          <cell r="AB1644">
            <v>134.17407</v>
          </cell>
          <cell r="AD1644">
            <v>14383.32</v>
          </cell>
          <cell r="AE1644">
            <v>2835805.88</v>
          </cell>
          <cell r="AF1644" t="str">
            <v>2674027.23243753</v>
          </cell>
        </row>
        <row r="1645">
          <cell r="F1645" t="str">
            <v>LU1540715395</v>
          </cell>
          <cell r="G1645" t="str">
            <v>42184</v>
          </cell>
          <cell r="H1645" t="str">
            <v>164791</v>
          </cell>
          <cell r="J1645" t="str">
            <v>Share</v>
          </cell>
          <cell r="K1645" t="str">
            <v>QDEFIWO</v>
          </cell>
          <cell r="L1645" t="str">
            <v>THEAM QUANT- Equity World DEFI</v>
          </cell>
          <cell r="M1645" t="str">
            <v>Hedged EUR</v>
          </cell>
          <cell r="N1645" t="str">
            <v>C</v>
          </cell>
          <cell r="O1645">
            <v>1.47361514074E-2</v>
          </cell>
          <cell r="P1645" t="str">
            <v>Y</v>
          </cell>
          <cell r="Q1645" t="str">
            <v>168917</v>
          </cell>
          <cell r="R1645" t="str">
            <v>198135</v>
          </cell>
          <cell r="T1645" t="str">
            <v>MSCI World (USD) NR hedged EUR</v>
          </cell>
          <cell r="U1645" t="str">
            <v>MSCI World (Hedged in EUR) (NR)</v>
          </cell>
          <cell r="V1645" t="str">
            <v>Official Benchmark</v>
          </cell>
          <cell r="W1645" t="str">
            <v>EUR</v>
          </cell>
          <cell r="X1645" t="str">
            <v>USD</v>
          </cell>
          <cell r="Y1645">
            <v>44985</v>
          </cell>
          <cell r="Z1645">
            <v>43084</v>
          </cell>
          <cell r="AA1645" t="str">
            <v>February 2023</v>
          </cell>
          <cell r="AB1645">
            <v>115.22</v>
          </cell>
          <cell r="AD1645">
            <v>11522.01</v>
          </cell>
          <cell r="AE1645">
            <v>2835805.88</v>
          </cell>
          <cell r="AF1645" t="str">
            <v>2674027.23243753</v>
          </cell>
        </row>
        <row r="1646">
          <cell r="F1646" t="str">
            <v>LU1540716799</v>
          </cell>
          <cell r="G1646" t="str">
            <v>41455</v>
          </cell>
          <cell r="H1646" t="str">
            <v>164790</v>
          </cell>
          <cell r="J1646" t="str">
            <v>Share</v>
          </cell>
          <cell r="K1646" t="str">
            <v>QDEFIWO</v>
          </cell>
          <cell r="L1646" t="str">
            <v>THEAM QUANT- Equity World DEFI</v>
          </cell>
          <cell r="M1646" t="str">
            <v>Institutions share</v>
          </cell>
          <cell r="N1646" t="str">
            <v>C</v>
          </cell>
          <cell r="O1646">
            <v>6.0181419413E-3</v>
          </cell>
          <cell r="P1646" t="str">
            <v>N</v>
          </cell>
          <cell r="Q1646" t="str">
            <v>137679</v>
          </cell>
          <cell r="R1646" t="str">
            <v>198135</v>
          </cell>
          <cell r="T1646" t="str">
            <v>MSCI World (NR)</v>
          </cell>
          <cell r="U1646" t="str">
            <v>MSCI World (NR)</v>
          </cell>
          <cell r="V1646" t="str">
            <v>Official Benchmark</v>
          </cell>
          <cell r="W1646" t="str">
            <v>USD</v>
          </cell>
          <cell r="X1646" t="str">
            <v>USD</v>
          </cell>
          <cell r="Y1646">
            <v>44985</v>
          </cell>
          <cell r="Z1646">
            <v>42956</v>
          </cell>
          <cell r="AA1646" t="str">
            <v>February 2023</v>
          </cell>
          <cell r="AB1646">
            <v>144.07</v>
          </cell>
          <cell r="AD1646">
            <v>1440743.35</v>
          </cell>
          <cell r="AE1646">
            <v>2835805.88</v>
          </cell>
          <cell r="AF1646" t="str">
            <v>2674027.23243753</v>
          </cell>
        </row>
        <row r="1647">
          <cell r="F1647" t="str">
            <v>LU1540717177</v>
          </cell>
          <cell r="G1647" t="str">
            <v>41833</v>
          </cell>
          <cell r="H1647" t="str">
            <v>164791</v>
          </cell>
          <cell r="J1647" t="str">
            <v>Share</v>
          </cell>
          <cell r="K1647" t="str">
            <v>QDEFIWO</v>
          </cell>
          <cell r="L1647" t="str">
            <v>THEAM QUANT- Equity World DEFI</v>
          </cell>
          <cell r="M1647" t="str">
            <v>IH EUR</v>
          </cell>
          <cell r="N1647" t="str">
            <v>C</v>
          </cell>
          <cell r="O1647">
            <v>6.0181419413E-3</v>
          </cell>
          <cell r="P1647" t="str">
            <v>Y</v>
          </cell>
          <cell r="Q1647" t="str">
            <v>168917</v>
          </cell>
          <cell r="R1647" t="str">
            <v>198135</v>
          </cell>
          <cell r="T1647" t="str">
            <v>MSCI World (USD) NR hedged EUR</v>
          </cell>
          <cell r="U1647" t="str">
            <v>MSCI World (EUR Hedged) NR</v>
          </cell>
          <cell r="V1647" t="str">
            <v>Official Benchmark</v>
          </cell>
          <cell r="W1647" t="str">
            <v>EUR</v>
          </cell>
          <cell r="X1647" t="str">
            <v>USD</v>
          </cell>
          <cell r="Y1647">
            <v>44985</v>
          </cell>
          <cell r="Z1647">
            <v>42956</v>
          </cell>
          <cell r="AA1647" t="str">
            <v>February 2023</v>
          </cell>
          <cell r="AB1647">
            <v>127.32</v>
          </cell>
          <cell r="AD1647">
            <v>1273173.97</v>
          </cell>
          <cell r="AE1647">
            <v>2835805.88</v>
          </cell>
          <cell r="AF1647" t="str">
            <v>2674027.23243753</v>
          </cell>
        </row>
        <row r="1648">
          <cell r="F1648" t="str">
            <v>LU1540720718</v>
          </cell>
          <cell r="G1648" t="str">
            <v>41364</v>
          </cell>
          <cell r="H1648" t="str">
            <v>163234</v>
          </cell>
          <cell r="J1648" t="str">
            <v>Share</v>
          </cell>
          <cell r="K1648" t="str">
            <v>QCLIMP</v>
          </cell>
          <cell r="L1648" t="str">
            <v>THEAM QUANT- Equity Europe Climate Care Protection 90%</v>
          </cell>
          <cell r="N1648" t="str">
            <v>D</v>
          </cell>
          <cell r="O1648">
            <v>1.7146239198800001E-2</v>
          </cell>
          <cell r="P1648" t="str">
            <v>N</v>
          </cell>
          <cell r="T1648" t="str">
            <v>No BM</v>
          </cell>
          <cell r="U1648" t="str">
            <v>No BM</v>
          </cell>
          <cell r="W1648" t="str">
            <v>EUR</v>
          </cell>
          <cell r="X1648" t="str">
            <v>EUR</v>
          </cell>
          <cell r="Y1648">
            <v>44985</v>
          </cell>
          <cell r="Z1648">
            <v>42825</v>
          </cell>
          <cell r="AA1648" t="str">
            <v>February 2023</v>
          </cell>
          <cell r="AB1648">
            <v>90.1</v>
          </cell>
          <cell r="AD1648">
            <v>30966520.5</v>
          </cell>
          <cell r="AE1648">
            <v>31449840.280000001</v>
          </cell>
          <cell r="AF1648" t="str">
            <v>31449840.28</v>
          </cell>
        </row>
        <row r="1649">
          <cell r="F1649" t="str">
            <v>LU1542716193</v>
          </cell>
          <cell r="G1649" t="str">
            <v>42217</v>
          </cell>
          <cell r="H1649" t="str">
            <v>164749</v>
          </cell>
          <cell r="J1649" t="str">
            <v>Share</v>
          </cell>
          <cell r="K1649" t="str">
            <v>QINCEUZ</v>
          </cell>
          <cell r="L1649" t="str">
            <v>THEAM QUANT- Equity iESG Eurozone Income Defensive</v>
          </cell>
          <cell r="N1649" t="str">
            <v>D</v>
          </cell>
          <cell r="O1649">
            <v>5.3141466856E-3</v>
          </cell>
          <cell r="P1649" t="str">
            <v>Y</v>
          </cell>
          <cell r="T1649" t="str">
            <v>No BM</v>
          </cell>
          <cell r="U1649" t="str">
            <v>No BM</v>
          </cell>
          <cell r="W1649" t="str">
            <v>GBP</v>
          </cell>
          <cell r="X1649" t="str">
            <v>EUR</v>
          </cell>
          <cell r="Y1649">
            <v>44985</v>
          </cell>
          <cell r="Z1649">
            <v>42954</v>
          </cell>
          <cell r="AA1649" t="str">
            <v>February 2023</v>
          </cell>
          <cell r="AB1649">
            <v>67.650000000000006</v>
          </cell>
          <cell r="AD1649">
            <v>377432.31</v>
          </cell>
          <cell r="AE1649">
            <v>81291404.75</v>
          </cell>
          <cell r="AF1649" t="str">
            <v>81291404.75</v>
          </cell>
        </row>
        <row r="1650">
          <cell r="F1650" t="str">
            <v>LU1542716607</v>
          </cell>
          <cell r="G1650" t="str">
            <v>42180</v>
          </cell>
          <cell r="H1650" t="str">
            <v>159360</v>
          </cell>
          <cell r="J1650" t="str">
            <v>Share</v>
          </cell>
          <cell r="K1650" t="str">
            <v>QDEFIE</v>
          </cell>
          <cell r="L1650" t="str">
            <v>THEAM QUANT- Equity Europe DEFI</v>
          </cell>
          <cell r="M1650" t="str">
            <v>Classic Share</v>
          </cell>
          <cell r="N1650" t="str">
            <v>C</v>
          </cell>
          <cell r="O1650">
            <v>1.4518627515799999E-2</v>
          </cell>
          <cell r="P1650" t="str">
            <v>N</v>
          </cell>
          <cell r="Q1650" t="str">
            <v>159984</v>
          </cell>
          <cell r="R1650" t="str">
            <v>197786</v>
          </cell>
          <cell r="T1650" t="str">
            <v>BM Theam Quant - Equity Europe Defi</v>
          </cell>
          <cell r="U1650" t="str">
            <v>STOXX Europe 600 (NR)</v>
          </cell>
          <cell r="V1650" t="str">
            <v>Official Benchmark</v>
          </cell>
          <cell r="W1650" t="str">
            <v>EUR</v>
          </cell>
          <cell r="X1650" t="str">
            <v>EUR</v>
          </cell>
          <cell r="Y1650">
            <v>44985</v>
          </cell>
          <cell r="Z1650">
            <v>43084</v>
          </cell>
          <cell r="AA1650" t="str">
            <v>February 2023</v>
          </cell>
          <cell r="AB1650">
            <v>115.21</v>
          </cell>
          <cell r="AD1650">
            <v>11521.01</v>
          </cell>
          <cell r="AE1650">
            <v>8612103.8699999992</v>
          </cell>
          <cell r="AF1650" t="str">
            <v>8612103.87</v>
          </cell>
        </row>
        <row r="1651">
          <cell r="F1651" t="str">
            <v>LU1542716789</v>
          </cell>
          <cell r="G1651" t="str">
            <v>42181</v>
          </cell>
          <cell r="H1651" t="str">
            <v>159360</v>
          </cell>
          <cell r="J1651" t="str">
            <v>Share</v>
          </cell>
          <cell r="K1651" t="str">
            <v>QDEFIE</v>
          </cell>
          <cell r="L1651" t="str">
            <v>THEAM QUANT- Equity Europe DEFI</v>
          </cell>
          <cell r="M1651" t="str">
            <v>Classic share Distri</v>
          </cell>
          <cell r="N1651" t="str">
            <v>D</v>
          </cell>
          <cell r="O1651">
            <v>1.4518627515799999E-2</v>
          </cell>
          <cell r="P1651" t="str">
            <v>N</v>
          </cell>
          <cell r="Q1651" t="str">
            <v>159984</v>
          </cell>
          <cell r="R1651" t="str">
            <v>197786</v>
          </cell>
          <cell r="T1651" t="str">
            <v>BM Theam Quant - Equity Europe Defi</v>
          </cell>
          <cell r="U1651" t="str">
            <v>STOXX Europe 600 (NR)</v>
          </cell>
          <cell r="V1651" t="str">
            <v>Official Benchmark</v>
          </cell>
          <cell r="W1651" t="str">
            <v>EUR</v>
          </cell>
          <cell r="X1651" t="str">
            <v>EUR</v>
          </cell>
          <cell r="Y1651">
            <v>44985</v>
          </cell>
          <cell r="Z1651">
            <v>43087</v>
          </cell>
          <cell r="AA1651" t="str">
            <v>February 2023</v>
          </cell>
          <cell r="AB1651">
            <v>103.29</v>
          </cell>
          <cell r="AD1651">
            <v>11521.01</v>
          </cell>
          <cell r="AE1651">
            <v>8612103.8699999992</v>
          </cell>
          <cell r="AF1651" t="str">
            <v>8612103.87</v>
          </cell>
        </row>
        <row r="1652">
          <cell r="F1652" t="str">
            <v>LU1542719536</v>
          </cell>
          <cell r="G1652" t="str">
            <v>42179</v>
          </cell>
          <cell r="H1652" t="str">
            <v>159359</v>
          </cell>
          <cell r="J1652" t="str">
            <v>Share</v>
          </cell>
          <cell r="K1652" t="str">
            <v>QDEFIUS</v>
          </cell>
          <cell r="L1652" t="str">
            <v>THEAM QUANT-  EQUITY US DEFI</v>
          </cell>
          <cell r="M1652" t="str">
            <v>Classic Share</v>
          </cell>
          <cell r="N1652" t="str">
            <v>C</v>
          </cell>
          <cell r="O1652">
            <v>1.45603617958E-2</v>
          </cell>
          <cell r="P1652" t="str">
            <v>N</v>
          </cell>
          <cell r="Q1652" t="str">
            <v>159983</v>
          </cell>
          <cell r="R1652" t="str">
            <v>197790</v>
          </cell>
          <cell r="T1652" t="str">
            <v>BM Theam Quant - Equity US Defi</v>
          </cell>
          <cell r="U1652" t="str">
            <v>S&amp;P 500 (NR) USD</v>
          </cell>
          <cell r="V1652" t="str">
            <v>Official Benchmark</v>
          </cell>
          <cell r="W1652" t="str">
            <v>USD</v>
          </cell>
          <cell r="X1652" t="str">
            <v>USD</v>
          </cell>
          <cell r="Y1652">
            <v>44985</v>
          </cell>
          <cell r="Z1652">
            <v>43084</v>
          </cell>
          <cell r="AA1652" t="str">
            <v>February 2023</v>
          </cell>
          <cell r="AB1652">
            <v>133.94</v>
          </cell>
          <cell r="AD1652">
            <v>13393.7</v>
          </cell>
          <cell r="AE1652">
            <v>6191930.0899999999</v>
          </cell>
          <cell r="AF1652" t="str">
            <v>5838689.38236681</v>
          </cell>
        </row>
        <row r="1653">
          <cell r="F1653" t="str">
            <v>LU1543694498</v>
          </cell>
          <cell r="G1653" t="str">
            <v>41289</v>
          </cell>
          <cell r="H1653" t="str">
            <v>163369</v>
          </cell>
          <cell r="J1653" t="str">
            <v>Share</v>
          </cell>
          <cell r="K1653" t="str">
            <v>PAQ</v>
          </cell>
          <cell r="L1653" t="str">
            <v>BNP Paribas Funds Aqua</v>
          </cell>
          <cell r="M1653" t="str">
            <v>Classic RH USD MD</v>
          </cell>
          <cell r="N1653" t="str">
            <v>D</v>
          </cell>
          <cell r="O1653">
            <v>2.2095459196700001E-2</v>
          </cell>
          <cell r="P1653" t="str">
            <v>Y</v>
          </cell>
          <cell r="Q1653" t="str">
            <v>119108</v>
          </cell>
          <cell r="R1653" t="str">
            <v>196245</v>
          </cell>
          <cell r="T1653" t="str">
            <v>MSCI WORLD (NR) H USD</v>
          </cell>
          <cell r="U1653" t="str">
            <v>MSCI World (Hedged in USD) (NR)</v>
          </cell>
          <cell r="V1653" t="str">
            <v>Official Benchmark</v>
          </cell>
          <cell r="W1653" t="str">
            <v>USD</v>
          </cell>
          <cell r="X1653" t="str">
            <v>EUR</v>
          </cell>
          <cell r="Y1653">
            <v>44985</v>
          </cell>
          <cell r="Z1653">
            <v>42846</v>
          </cell>
          <cell r="AA1653" t="str">
            <v>February 2023</v>
          </cell>
          <cell r="AB1653">
            <v>150.72999999999999</v>
          </cell>
          <cell r="AD1653">
            <v>32156459.129999999</v>
          </cell>
          <cell r="AE1653">
            <v>3765929318.3600001</v>
          </cell>
          <cell r="AF1653" t="str">
            <v>3765929318.36</v>
          </cell>
        </row>
        <row r="1654">
          <cell r="F1654" t="str">
            <v>LU1547515053</v>
          </cell>
          <cell r="G1654" t="str">
            <v>41481</v>
          </cell>
          <cell r="H1654" t="str">
            <v>128099</v>
          </cell>
          <cell r="J1654" t="str">
            <v>Share</v>
          </cell>
          <cell r="K1654" t="str">
            <v>EJEGDC</v>
          </cell>
          <cell r="L1654" t="str">
            <v>BNP PARIBAS EASY JPM ESG EMBI GLOBAL DIVERSIFIED COMPOSITE</v>
          </cell>
          <cell r="M1654" t="str">
            <v>UCITS ETF</v>
          </cell>
          <cell r="N1654" t="str">
            <v>C</v>
          </cell>
          <cell r="O1654">
            <v>2.5174519800999998E-3</v>
          </cell>
          <cell r="P1654" t="str">
            <v>N</v>
          </cell>
          <cell r="Q1654" t="str">
            <v>155294</v>
          </cell>
          <cell r="R1654" t="str">
            <v>196829</v>
          </cell>
          <cell r="T1654" t="str">
            <v>JPM ESG EMBI Global Diversified Composite (TR) Index</v>
          </cell>
          <cell r="U1654" t="str">
            <v>JPM ESG EMBI Global Diversified Composite (TR) index (Bloomberg: JESGEMGD index)</v>
          </cell>
          <cell r="V1654" t="str">
            <v>Official Benchmark</v>
          </cell>
          <cell r="W1654" t="str">
            <v>USD</v>
          </cell>
          <cell r="X1654" t="str">
            <v>USD</v>
          </cell>
          <cell r="Y1654">
            <v>44985</v>
          </cell>
          <cell r="Z1654">
            <v>44217</v>
          </cell>
          <cell r="AA1654" t="str">
            <v>February 2023</v>
          </cell>
          <cell r="AB1654">
            <v>8.2059999999999995</v>
          </cell>
          <cell r="AD1654">
            <v>32750619.850000001</v>
          </cell>
          <cell r="AE1654">
            <v>830766743.12</v>
          </cell>
          <cell r="AF1654" t="str">
            <v>783372695.068364</v>
          </cell>
        </row>
        <row r="1655">
          <cell r="F1655" t="str">
            <v>LU1547515137</v>
          </cell>
          <cell r="G1655" t="str">
            <v>41482</v>
          </cell>
          <cell r="H1655" t="str">
            <v>148708</v>
          </cell>
          <cell r="J1655" t="str">
            <v>Share</v>
          </cell>
          <cell r="K1655" t="str">
            <v>EJEGDC</v>
          </cell>
          <cell r="L1655" t="str">
            <v>BNP PARIBAS EASY JPM EMBI GLOBAL DIVERSIFIED COMPOSITE</v>
          </cell>
          <cell r="M1655" t="str">
            <v>UCITS ETF H EUR</v>
          </cell>
          <cell r="N1655" t="str">
            <v>C</v>
          </cell>
          <cell r="O1655">
            <v>2.1493848508000002E-3</v>
          </cell>
          <cell r="P1655" t="str">
            <v>Y</v>
          </cell>
          <cell r="Q1655" t="str">
            <v>149181</v>
          </cell>
          <cell r="R1655" t="str">
            <v>196829</v>
          </cell>
          <cell r="T1655" t="str">
            <v>JPM EMBI Global Diversified Composite (TR) (H EUR)</v>
          </cell>
          <cell r="U1655" t="str">
            <v>JPM ESG EMBI Global Diversified Composite (Hedged in EUR) (TR) Index</v>
          </cell>
          <cell r="V1655" t="str">
            <v>Official Benchmark</v>
          </cell>
          <cell r="W1655" t="str">
            <v>EUR</v>
          </cell>
          <cell r="X1655" t="str">
            <v>USD</v>
          </cell>
          <cell r="Y1655">
            <v>44985</v>
          </cell>
          <cell r="Z1655">
            <v>44217</v>
          </cell>
          <cell r="AA1655" t="str">
            <v>February 2023</v>
          </cell>
          <cell r="AB1655">
            <v>7.8517000000000001</v>
          </cell>
          <cell r="AD1655">
            <v>123333264.03</v>
          </cell>
          <cell r="AE1655">
            <v>830766743.12</v>
          </cell>
          <cell r="AF1655" t="str">
            <v>783372695.068364</v>
          </cell>
        </row>
        <row r="1656">
          <cell r="F1656" t="str">
            <v>LU1547516291</v>
          </cell>
          <cell r="G1656" t="str">
            <v>41494</v>
          </cell>
          <cell r="H1656" t="str">
            <v>165403</v>
          </cell>
          <cell r="J1656" t="str">
            <v>Share</v>
          </cell>
          <cell r="K1656" t="str">
            <v>EEMCC</v>
          </cell>
          <cell r="L1656" t="str">
            <v>BNP PARIBAS EASY ENERGY &amp; METALS ENHANCED ROLL</v>
          </cell>
          <cell r="M1656" t="str">
            <v>UCITS ETF H EUR</v>
          </cell>
          <cell r="N1656" t="str">
            <v>C</v>
          </cell>
          <cell r="O1656">
            <v>3.8188238176000001E-3</v>
          </cell>
          <cell r="P1656" t="str">
            <v>Y</v>
          </cell>
          <cell r="Q1656" t="str">
            <v>176210</v>
          </cell>
          <cell r="R1656" t="str">
            <v>196823</v>
          </cell>
          <cell r="T1656" t="str">
            <v>BNP Paribas energy and material</v>
          </cell>
          <cell r="U1656" t="str">
            <v>BNP Paribas Energy &amp; Metals Enhanced Roll (Hedged in EUR) (TR)</v>
          </cell>
          <cell r="V1656" t="str">
            <v>Official Benchmark</v>
          </cell>
          <cell r="W1656" t="str">
            <v>EUR</v>
          </cell>
          <cell r="X1656" t="str">
            <v>USD</v>
          </cell>
          <cell r="Y1656">
            <v>44985</v>
          </cell>
          <cell r="Z1656">
            <v>43000</v>
          </cell>
          <cell r="AA1656" t="str">
            <v>February 2023</v>
          </cell>
          <cell r="AB1656">
            <v>11.002800000000001</v>
          </cell>
          <cell r="AD1656">
            <v>106447100.06999999</v>
          </cell>
          <cell r="AE1656">
            <v>567572040.77999997</v>
          </cell>
          <cell r="AF1656" t="str">
            <v>535192872.022631</v>
          </cell>
        </row>
        <row r="1657">
          <cell r="F1657" t="str">
            <v>LU1555162160</v>
          </cell>
          <cell r="G1657" t="str">
            <v>44294</v>
          </cell>
          <cell r="H1657" t="str">
            <v>123743</v>
          </cell>
          <cell r="J1657" t="str">
            <v>Share</v>
          </cell>
          <cell r="K1657" t="str">
            <v>NEEMB</v>
          </cell>
          <cell r="L1657" t="str">
            <v>NEF - Emerging Market Bond</v>
          </cell>
          <cell r="M1657" t="str">
            <v>C</v>
          </cell>
          <cell r="N1657" t="str">
            <v>C</v>
          </cell>
          <cell r="O1657">
            <v>9.3324071068000003E-3</v>
          </cell>
          <cell r="P1657" t="str">
            <v>N</v>
          </cell>
          <cell r="Q1657" t="str">
            <v>126340</v>
          </cell>
          <cell r="R1657" t="str">
            <v>195676</v>
          </cell>
          <cell r="T1657" t="str">
            <v>JPM EMBI Global Diversified (80% hedged in EUR)RI</v>
          </cell>
          <cell r="U1657" t="str">
            <v>JPM EMBI Global Diversified (80% hedged in EUR EMBIGD) RI</v>
          </cell>
          <cell r="V1657" t="str">
            <v>Official Benchmark</v>
          </cell>
          <cell r="W1657" t="str">
            <v>EUR</v>
          </cell>
          <cell r="X1657" t="str">
            <v>EUR</v>
          </cell>
          <cell r="Y1657">
            <v>44957</v>
          </cell>
          <cell r="Z1657">
            <v>43507</v>
          </cell>
          <cell r="AA1657" t="str">
            <v>January 2023</v>
          </cell>
          <cell r="AB1657">
            <v>23.85</v>
          </cell>
          <cell r="AD1657">
            <v>4035103.6</v>
          </cell>
          <cell r="AE1657">
            <v>282959884.17000002</v>
          </cell>
          <cell r="AF1657" t="str">
            <v>282959884.17</v>
          </cell>
        </row>
        <row r="1658">
          <cell r="F1658" t="str">
            <v>LU1558490881</v>
          </cell>
          <cell r="G1658" t="str">
            <v>41370</v>
          </cell>
          <cell r="H1658" t="str">
            <v>164894</v>
          </cell>
          <cell r="J1658" t="str">
            <v>Share</v>
          </cell>
          <cell r="K1658" t="str">
            <v>AFDYN</v>
          </cell>
          <cell r="L1658" t="str">
            <v>BNP PARIBAS A FUND DYNAMIC PORTFOLIO</v>
          </cell>
          <cell r="M1658" t="str">
            <v>Classic Share</v>
          </cell>
          <cell r="N1658" t="str">
            <v>C</v>
          </cell>
          <cell r="O1658">
            <v>1.47076859118E-2</v>
          </cell>
          <cell r="P1658" t="str">
            <v>N</v>
          </cell>
          <cell r="T1658" t="str">
            <v>No BM</v>
          </cell>
          <cell r="U1658" t="str">
            <v>No BM</v>
          </cell>
          <cell r="W1658" t="str">
            <v>USD</v>
          </cell>
          <cell r="X1658" t="str">
            <v>USD</v>
          </cell>
          <cell r="Y1658">
            <v>44985</v>
          </cell>
          <cell r="Z1658">
            <v>43000</v>
          </cell>
          <cell r="AA1658" t="str">
            <v>February 2023</v>
          </cell>
          <cell r="AB1658">
            <v>108.4</v>
          </cell>
          <cell r="AD1658">
            <v>10977164.130000001</v>
          </cell>
          <cell r="AE1658">
            <v>10977164.130000001</v>
          </cell>
          <cell r="AF1658" t="str">
            <v>10350932.7015559</v>
          </cell>
        </row>
        <row r="1659">
          <cell r="F1659" t="str">
            <v>LU1582324726</v>
          </cell>
          <cell r="G1659" t="str">
            <v>41326</v>
          </cell>
          <cell r="H1659" t="str">
            <v>164884</v>
          </cell>
          <cell r="J1659" t="str">
            <v>Share</v>
          </cell>
          <cell r="K1659" t="str">
            <v>F3ESCL</v>
          </cell>
          <cell r="L1659" t="str">
            <v>BNP PARIBAS FLEXI III EUROPEAN SENIOR CORPORATE LOANS</v>
          </cell>
          <cell r="M1659" t="str">
            <v>Institutional</v>
          </cell>
          <cell r="N1659" t="str">
            <v>D</v>
          </cell>
          <cell r="O1659">
            <v>7.4787071732999996E-3</v>
          </cell>
          <cell r="P1659" t="str">
            <v>N</v>
          </cell>
          <cell r="R1659" t="str">
            <v>199315</v>
          </cell>
          <cell r="T1659" t="str">
            <v>No BM</v>
          </cell>
          <cell r="U1659" t="str">
            <v>No BM</v>
          </cell>
          <cell r="W1659" t="str">
            <v>EUR</v>
          </cell>
          <cell r="X1659" t="str">
            <v>EUR</v>
          </cell>
          <cell r="Y1659">
            <v>44957</v>
          </cell>
          <cell r="Z1659">
            <v>43553</v>
          </cell>
          <cell r="AA1659" t="str">
            <v>January 2023</v>
          </cell>
          <cell r="AB1659">
            <v>908.08</v>
          </cell>
          <cell r="AD1659">
            <v>18942356.199999999</v>
          </cell>
          <cell r="AE1659">
            <v>347888875.38</v>
          </cell>
          <cell r="AF1659" t="str">
            <v>347888875.38</v>
          </cell>
        </row>
        <row r="1660">
          <cell r="F1660" t="str">
            <v>LU1582325459</v>
          </cell>
          <cell r="G1660" t="str">
            <v>41304</v>
          </cell>
          <cell r="H1660" t="str">
            <v>164884</v>
          </cell>
          <cell r="J1660" t="str">
            <v>Share</v>
          </cell>
          <cell r="K1660" t="str">
            <v>F3ESCL</v>
          </cell>
          <cell r="L1660" t="str">
            <v>BNP PARIBAS FLEXI III EUROPEAN SENIOR CORPORATE LOANS</v>
          </cell>
          <cell r="M1660" t="str">
            <v>IP</v>
          </cell>
          <cell r="N1660" t="str">
            <v>C</v>
          </cell>
          <cell r="O1660">
            <v>6.4844161289999997E-3</v>
          </cell>
          <cell r="P1660" t="str">
            <v>N</v>
          </cell>
          <cell r="R1660" t="str">
            <v>199315</v>
          </cell>
          <cell r="T1660" t="str">
            <v>No BM</v>
          </cell>
          <cell r="U1660" t="str">
            <v>No BM</v>
          </cell>
          <cell r="W1660" t="str">
            <v>EUR</v>
          </cell>
          <cell r="X1660" t="str">
            <v>EUR</v>
          </cell>
          <cell r="Y1660">
            <v>44957</v>
          </cell>
          <cell r="Z1660">
            <v>43343</v>
          </cell>
          <cell r="AA1660" t="str">
            <v>January 2023</v>
          </cell>
          <cell r="AB1660">
            <v>1030.6199999999999</v>
          </cell>
          <cell r="AD1660">
            <v>20651376.43</v>
          </cell>
          <cell r="AE1660">
            <v>347888875.38</v>
          </cell>
          <cell r="AF1660" t="str">
            <v>347888875.38</v>
          </cell>
        </row>
        <row r="1661">
          <cell r="F1661" t="str">
            <v>LU1582325533</v>
          </cell>
          <cell r="G1661" t="str">
            <v>41325</v>
          </cell>
          <cell r="H1661" t="str">
            <v>164884</v>
          </cell>
          <cell r="J1661" t="str">
            <v>Share</v>
          </cell>
          <cell r="K1661" t="str">
            <v>F3ESCL</v>
          </cell>
          <cell r="L1661" t="str">
            <v>BNP PARIBAS FLEXI III EUROPEAN SENIOR CORPORATE LOANS</v>
          </cell>
          <cell r="M1661" t="str">
            <v>IP</v>
          </cell>
          <cell r="N1661" t="str">
            <v>D</v>
          </cell>
          <cell r="O1661">
            <v>6.4844161289999997E-3</v>
          </cell>
          <cell r="P1661" t="str">
            <v>N</v>
          </cell>
          <cell r="R1661" t="str">
            <v>199315</v>
          </cell>
          <cell r="T1661" t="str">
            <v>No BM</v>
          </cell>
          <cell r="U1661" t="str">
            <v>No BM</v>
          </cell>
          <cell r="W1661" t="str">
            <v>EUR</v>
          </cell>
          <cell r="X1661" t="str">
            <v>EUR</v>
          </cell>
          <cell r="Y1661">
            <v>44957</v>
          </cell>
          <cell r="Z1661">
            <v>43830</v>
          </cell>
          <cell r="AA1661" t="str">
            <v>January 2023</v>
          </cell>
          <cell r="AB1661">
            <v>918.3</v>
          </cell>
          <cell r="AD1661">
            <v>32782831.48</v>
          </cell>
          <cell r="AE1661">
            <v>347888875.38</v>
          </cell>
          <cell r="AF1661" t="str">
            <v>347888875.38</v>
          </cell>
        </row>
        <row r="1662">
          <cell r="F1662" t="str">
            <v>LU1596574779</v>
          </cell>
          <cell r="G1662" t="str">
            <v>41291</v>
          </cell>
          <cell r="H1662" t="str">
            <v>163369</v>
          </cell>
          <cell r="J1662" t="str">
            <v>Share</v>
          </cell>
          <cell r="K1662" t="str">
            <v>PAQ</v>
          </cell>
          <cell r="L1662" t="str">
            <v>BNP Paribas Funds Aqua</v>
          </cell>
          <cell r="M1662" t="str">
            <v>Classic RH USD</v>
          </cell>
          <cell r="N1662" t="str">
            <v>C</v>
          </cell>
          <cell r="O1662">
            <v>2.2448489555599999E-2</v>
          </cell>
          <cell r="P1662" t="str">
            <v>Y</v>
          </cell>
          <cell r="Q1662" t="str">
            <v>119108</v>
          </cell>
          <cell r="R1662" t="str">
            <v>196245</v>
          </cell>
          <cell r="T1662" t="str">
            <v>MSCI WORLD (NR) H USD</v>
          </cell>
          <cell r="U1662" t="str">
            <v>MSCI World (Hedged in USD) (NR)</v>
          </cell>
          <cell r="V1662" t="str">
            <v>Official Benchmark</v>
          </cell>
          <cell r="W1662" t="str">
            <v>USD</v>
          </cell>
          <cell r="X1662" t="str">
            <v>EUR</v>
          </cell>
          <cell r="Y1662">
            <v>44985</v>
          </cell>
          <cell r="Z1662">
            <v>42846</v>
          </cell>
          <cell r="AA1662" t="str">
            <v>February 2023</v>
          </cell>
          <cell r="AB1662">
            <v>187.64</v>
          </cell>
          <cell r="AD1662">
            <v>28637299.02</v>
          </cell>
          <cell r="AE1662">
            <v>3765929318.3600001</v>
          </cell>
          <cell r="AF1662" t="str">
            <v>3765929318.36</v>
          </cell>
        </row>
        <row r="1663">
          <cell r="F1663" t="str">
            <v>LU1596575156</v>
          </cell>
          <cell r="G1663" t="str">
            <v>41546</v>
          </cell>
          <cell r="H1663" t="str">
            <v>135482</v>
          </cell>
          <cell r="J1663" t="str">
            <v>Share</v>
          </cell>
          <cell r="K1663" t="str">
            <v>EMBO</v>
          </cell>
          <cell r="L1663" t="str">
            <v>BNP Paribas Funds Emerging Bond</v>
          </cell>
          <cell r="M1663" t="str">
            <v>Classic Hedged EUR</v>
          </cell>
          <cell r="N1663" t="str">
            <v>C</v>
          </cell>
          <cell r="O1663">
            <v>1.5728453432200001E-2</v>
          </cell>
          <cell r="P1663" t="str">
            <v>Y</v>
          </cell>
          <cell r="Q1663" t="str">
            <v>135921</v>
          </cell>
          <cell r="R1663" t="str">
            <v>192323</v>
          </cell>
          <cell r="T1663" t="str">
            <v>JPM EMBI Global Diversified (Hedged EUR)</v>
          </cell>
          <cell r="U1663" t="str">
            <v>JPM EMBI Global Diversified (hedged in EUR) RI</v>
          </cell>
          <cell r="V1663" t="str">
            <v>Official Benchmark</v>
          </cell>
          <cell r="W1663" t="str">
            <v>EUR</v>
          </cell>
          <cell r="X1663" t="str">
            <v>USD</v>
          </cell>
          <cell r="Y1663">
            <v>44985</v>
          </cell>
          <cell r="Z1663">
            <v>42944</v>
          </cell>
          <cell r="AA1663" t="str">
            <v>February 2023</v>
          </cell>
          <cell r="AB1663">
            <v>77.41</v>
          </cell>
          <cell r="AD1663">
            <v>8784292.8900000006</v>
          </cell>
          <cell r="AE1663">
            <v>473265501.42000002</v>
          </cell>
          <cell r="AF1663" t="str">
            <v>446266385.120226</v>
          </cell>
        </row>
        <row r="1664">
          <cell r="F1664" t="str">
            <v>LU1596575230</v>
          </cell>
          <cell r="G1664" t="str">
            <v>41545</v>
          </cell>
          <cell r="H1664" t="str">
            <v>135482</v>
          </cell>
          <cell r="J1664" t="str">
            <v>Share</v>
          </cell>
          <cell r="K1664" t="str">
            <v>EMBO</v>
          </cell>
          <cell r="L1664" t="str">
            <v>BNP Paribas Funds Emerging Bond</v>
          </cell>
          <cell r="M1664" t="str">
            <v>Hedged EUR</v>
          </cell>
          <cell r="N1664" t="str">
            <v>D</v>
          </cell>
          <cell r="O1664">
            <v>1.53798567341E-2</v>
          </cell>
          <cell r="P1664" t="str">
            <v>Y</v>
          </cell>
          <cell r="Q1664" t="str">
            <v>135921</v>
          </cell>
          <cell r="R1664" t="str">
            <v>192323</v>
          </cell>
          <cell r="T1664" t="str">
            <v>JPM EMBI Global Diversified (Hedged EUR)</v>
          </cell>
          <cell r="U1664" t="str">
            <v>JPM EMBI Global Diversified (hedged in EUR) RI</v>
          </cell>
          <cell r="V1664" t="str">
            <v>Official Benchmark</v>
          </cell>
          <cell r="W1664" t="str">
            <v>EUR</v>
          </cell>
          <cell r="X1664" t="str">
            <v>USD</v>
          </cell>
          <cell r="Y1664">
            <v>44985</v>
          </cell>
          <cell r="Z1664">
            <v>42944</v>
          </cell>
          <cell r="AA1664" t="str">
            <v>February 2023</v>
          </cell>
          <cell r="AB1664">
            <v>58.39</v>
          </cell>
          <cell r="AD1664">
            <v>5074711.92</v>
          </cell>
          <cell r="AE1664">
            <v>473265501.42000002</v>
          </cell>
          <cell r="AF1664" t="str">
            <v>446266385.120226</v>
          </cell>
        </row>
        <row r="1665">
          <cell r="F1665" t="str">
            <v>LU1596575313</v>
          </cell>
          <cell r="G1665" t="str">
            <v>41544</v>
          </cell>
          <cell r="H1665" t="str">
            <v>135482</v>
          </cell>
          <cell r="J1665" t="str">
            <v>Share</v>
          </cell>
          <cell r="K1665" t="str">
            <v>EMBO</v>
          </cell>
          <cell r="L1665" t="str">
            <v>BNP Paribas Funds Emerging Bond</v>
          </cell>
          <cell r="M1665" t="str">
            <v>Privilege H EUR</v>
          </cell>
          <cell r="N1665" t="str">
            <v>C</v>
          </cell>
          <cell r="O1665">
            <v>1.0924730657599999E-2</v>
          </cell>
          <cell r="P1665" t="str">
            <v>Y</v>
          </cell>
          <cell r="Q1665" t="str">
            <v>135921</v>
          </cell>
          <cell r="R1665" t="str">
            <v>192323</v>
          </cell>
          <cell r="T1665" t="str">
            <v>JPM EMBI Global Diversified (Hedged EUR)</v>
          </cell>
          <cell r="U1665" t="str">
            <v>JPM EMBI Global Diversified (hedged in EUR) RI</v>
          </cell>
          <cell r="V1665" t="str">
            <v>Official Benchmark</v>
          </cell>
          <cell r="W1665" t="str">
            <v>EUR</v>
          </cell>
          <cell r="X1665" t="str">
            <v>USD</v>
          </cell>
          <cell r="Y1665">
            <v>44985</v>
          </cell>
          <cell r="Z1665">
            <v>42944</v>
          </cell>
          <cell r="AA1665" t="str">
            <v>February 2023</v>
          </cell>
          <cell r="AB1665">
            <v>80.28</v>
          </cell>
          <cell r="AD1665">
            <v>592495.14</v>
          </cell>
          <cell r="AE1665">
            <v>473265501.42000002</v>
          </cell>
          <cell r="AF1665" t="str">
            <v>446266385.120226</v>
          </cell>
        </row>
        <row r="1666">
          <cell r="F1666" t="str">
            <v>LU1596575826</v>
          </cell>
          <cell r="G1666" t="str">
            <v>41524</v>
          </cell>
          <cell r="H1666" t="str">
            <v>22260</v>
          </cell>
          <cell r="J1666" t="str">
            <v>Share</v>
          </cell>
          <cell r="K1666" t="str">
            <v>PVD6M</v>
          </cell>
          <cell r="L1666" t="str">
            <v>BNP Paribas Funds Enhanced Bond 6M</v>
          </cell>
          <cell r="M1666" t="str">
            <v>IP</v>
          </cell>
          <cell r="N1666" t="str">
            <v>C</v>
          </cell>
          <cell r="O1666">
            <v>1.4445598982999999E-3</v>
          </cell>
          <cell r="P1666" t="str">
            <v>N</v>
          </cell>
          <cell r="Q1666" t="str">
            <v>169440</v>
          </cell>
          <cell r="R1666" t="str">
            <v>190737</v>
          </cell>
          <cell r="T1666" t="str">
            <v>Bench BNP Paribas Funds Enhanced Bond 6M (official)</v>
          </cell>
          <cell r="U1666" t="str">
            <v>80% Cash Index Euro Short Term Rate (EUR) RI 365 Days + 20% Bloomberg Euro Aggregate 1-3 Years (EUR) RI</v>
          </cell>
          <cell r="V1666" t="str">
            <v>Official Benchmark</v>
          </cell>
          <cell r="W1666" t="str">
            <v>EUR</v>
          </cell>
          <cell r="X1666" t="str">
            <v>EUR</v>
          </cell>
          <cell r="Y1666">
            <v>44985</v>
          </cell>
          <cell r="Z1666">
            <v>42902</v>
          </cell>
          <cell r="AA1666" t="str">
            <v>February 2023</v>
          </cell>
          <cell r="AB1666">
            <v>98.46</v>
          </cell>
          <cell r="AD1666">
            <v>667079765</v>
          </cell>
          <cell r="AE1666">
            <v>3099104920.1599998</v>
          </cell>
          <cell r="AF1666" t="str">
            <v>3099104920.16</v>
          </cell>
        </row>
        <row r="1667">
          <cell r="F1667" t="str">
            <v>LU1596576048</v>
          </cell>
          <cell r="G1667" t="str">
            <v>41322</v>
          </cell>
          <cell r="H1667" t="str">
            <v>165448</v>
          </cell>
          <cell r="J1667" t="str">
            <v>Share</v>
          </cell>
          <cell r="K1667" t="str">
            <v>PEQCHA</v>
          </cell>
          <cell r="L1667" t="str">
            <v>BNP Paribas Funds China A-Shares</v>
          </cell>
          <cell r="M1667" t="str">
            <v>Classic Share</v>
          </cell>
          <cell r="N1667" t="str">
            <v>C</v>
          </cell>
          <cell r="O1667">
            <v>2.2456409733200001E-2</v>
          </cell>
          <cell r="P1667" t="str">
            <v>N</v>
          </cell>
          <cell r="Q1667" t="str">
            <v>151928</v>
          </cell>
          <cell r="R1667" t="str">
            <v>198619</v>
          </cell>
          <cell r="T1667" t="str">
            <v>BM BNP Paribas Funds China A-Shares (NR)</v>
          </cell>
          <cell r="U1667" t="str">
            <v>MSCI China A Onshore (USD) NR</v>
          </cell>
          <cell r="V1667" t="str">
            <v>Official Benchmark</v>
          </cell>
          <cell r="W1667" t="str">
            <v>USD</v>
          </cell>
          <cell r="X1667" t="str">
            <v>USD</v>
          </cell>
          <cell r="Y1667">
            <v>44985</v>
          </cell>
          <cell r="Z1667">
            <v>43007</v>
          </cell>
          <cell r="AA1667" t="str">
            <v>February 2023</v>
          </cell>
          <cell r="AB1667">
            <v>209.71</v>
          </cell>
          <cell r="AD1667">
            <v>6404686.96</v>
          </cell>
          <cell r="AE1667">
            <v>166287265.72</v>
          </cell>
          <cell r="AF1667" t="str">
            <v>156800816.331919</v>
          </cell>
        </row>
        <row r="1668">
          <cell r="F1668" t="str">
            <v>LU1596576121</v>
          </cell>
          <cell r="G1668" t="str">
            <v>41319</v>
          </cell>
          <cell r="H1668" t="str">
            <v>165448</v>
          </cell>
          <cell r="J1668" t="str">
            <v>Share</v>
          </cell>
          <cell r="K1668" t="str">
            <v>PEQCHA</v>
          </cell>
          <cell r="L1668" t="str">
            <v>BNP Paribas Funds China A-Shares</v>
          </cell>
          <cell r="M1668" t="str">
            <v>Classic share Distri</v>
          </cell>
          <cell r="N1668" t="str">
            <v>D</v>
          </cell>
          <cell r="O1668">
            <v>2.2456409733200001E-2</v>
          </cell>
          <cell r="P1668" t="str">
            <v>N</v>
          </cell>
          <cell r="Q1668" t="str">
            <v>151928</v>
          </cell>
          <cell r="R1668" t="str">
            <v>198619</v>
          </cell>
          <cell r="T1668" t="str">
            <v>BM BNP Paribas Funds China A-Shares (NR)</v>
          </cell>
          <cell r="U1668" t="str">
            <v>MSCI China A Onshore (USD) NR</v>
          </cell>
          <cell r="V1668" t="str">
            <v>Official Benchmark</v>
          </cell>
          <cell r="W1668" t="str">
            <v>USD</v>
          </cell>
          <cell r="X1668" t="str">
            <v>USD</v>
          </cell>
          <cell r="Y1668">
            <v>44985</v>
          </cell>
          <cell r="Z1668">
            <v>43097</v>
          </cell>
          <cell r="AA1668" t="str">
            <v>February 2023</v>
          </cell>
          <cell r="AB1668">
            <v>98.07</v>
          </cell>
          <cell r="AD1668">
            <v>70871.070000000007</v>
          </cell>
          <cell r="AE1668">
            <v>166287265.72</v>
          </cell>
          <cell r="AF1668" t="str">
            <v>156800816.331919</v>
          </cell>
        </row>
        <row r="1669">
          <cell r="F1669" t="str">
            <v>LU1596576550</v>
          </cell>
          <cell r="G1669" t="str">
            <v>41571</v>
          </cell>
          <cell r="H1669" t="str">
            <v>165449</v>
          </cell>
          <cell r="J1669" t="str">
            <v>Share</v>
          </cell>
          <cell r="K1669" t="str">
            <v>PEQCHA</v>
          </cell>
          <cell r="L1669" t="str">
            <v>BNP Paribas Funds China A-Shares</v>
          </cell>
          <cell r="M1669" t="str">
            <v>Classic EUR</v>
          </cell>
          <cell r="N1669" t="str">
            <v>C</v>
          </cell>
          <cell r="O1669">
            <v>2.2448886116600002E-2</v>
          </cell>
          <cell r="P1669" t="str">
            <v>N</v>
          </cell>
          <cell r="Q1669" t="str">
            <v>129692</v>
          </cell>
          <cell r="R1669" t="str">
            <v>198619</v>
          </cell>
          <cell r="T1669" t="str">
            <v>BM BNP Paribas Funds China A-Shares (NR)</v>
          </cell>
          <cell r="U1669" t="str">
            <v>MSCI China A Onshore (USD) NR</v>
          </cell>
          <cell r="V1669" t="str">
            <v>Official Benchmark</v>
          </cell>
          <cell r="W1669" t="str">
            <v>EUR</v>
          </cell>
          <cell r="X1669" t="str">
            <v>USD</v>
          </cell>
          <cell r="Y1669">
            <v>44985</v>
          </cell>
          <cell r="Z1669">
            <v>43007</v>
          </cell>
          <cell r="AA1669" t="str">
            <v>February 2023</v>
          </cell>
          <cell r="AB1669">
            <v>240.06</v>
          </cell>
          <cell r="AD1669">
            <v>35055757.549999997</v>
          </cell>
          <cell r="AE1669">
            <v>166287265.72</v>
          </cell>
          <cell r="AF1669" t="str">
            <v>156800816.331919</v>
          </cell>
        </row>
        <row r="1670">
          <cell r="F1670" t="str">
            <v>LU1596577285</v>
          </cell>
          <cell r="G1670" t="str">
            <v>41579</v>
          </cell>
          <cell r="H1670" t="str">
            <v>165448</v>
          </cell>
          <cell r="J1670" t="str">
            <v>Share</v>
          </cell>
          <cell r="K1670" t="str">
            <v>PEQCHA</v>
          </cell>
          <cell r="L1670" t="str">
            <v>BNP Paribas Funds China A-Shares</v>
          </cell>
          <cell r="M1670" t="str">
            <v>Privilege share</v>
          </cell>
          <cell r="N1670" t="str">
            <v>C</v>
          </cell>
          <cell r="O1670">
            <v>1.2276303398800001E-2</v>
          </cell>
          <cell r="P1670" t="str">
            <v>N</v>
          </cell>
          <cell r="Q1670" t="str">
            <v>151928</v>
          </cell>
          <cell r="R1670" t="str">
            <v>198619</v>
          </cell>
          <cell r="T1670" t="str">
            <v>BM BNP Paribas Funds China A-Shares (NR)</v>
          </cell>
          <cell r="U1670" t="str">
            <v>MSCI China A Onshore (USD) NR</v>
          </cell>
          <cell r="V1670" t="str">
            <v>Official Benchmark</v>
          </cell>
          <cell r="W1670" t="str">
            <v>USD</v>
          </cell>
          <cell r="X1670" t="str">
            <v>USD</v>
          </cell>
          <cell r="Y1670">
            <v>44985</v>
          </cell>
          <cell r="Z1670">
            <v>43007</v>
          </cell>
          <cell r="AA1670" t="str">
            <v>February 2023</v>
          </cell>
          <cell r="AB1670">
            <v>146.26</v>
          </cell>
          <cell r="AD1670">
            <v>1817760.98</v>
          </cell>
          <cell r="AE1670">
            <v>166287265.72</v>
          </cell>
          <cell r="AF1670" t="str">
            <v>156800816.331919</v>
          </cell>
        </row>
        <row r="1671">
          <cell r="F1671" t="str">
            <v>LU1596577442</v>
          </cell>
          <cell r="G1671" t="str">
            <v>41581</v>
          </cell>
          <cell r="H1671" t="str">
            <v>165448</v>
          </cell>
          <cell r="J1671" t="str">
            <v>Share</v>
          </cell>
          <cell r="K1671" t="str">
            <v>PEQCHA</v>
          </cell>
          <cell r="L1671" t="str">
            <v>BNP Paribas Funds China A-Shares</v>
          </cell>
          <cell r="M1671" t="str">
            <v>I share</v>
          </cell>
          <cell r="N1671" t="str">
            <v>C</v>
          </cell>
          <cell r="O1671">
            <v>1.06567749911E-2</v>
          </cell>
          <cell r="P1671" t="str">
            <v>N</v>
          </cell>
          <cell r="Q1671" t="str">
            <v>151928</v>
          </cell>
          <cell r="R1671" t="str">
            <v>198619</v>
          </cell>
          <cell r="T1671" t="str">
            <v>BM BNP Paribas Funds China A-Shares (NR)</v>
          </cell>
          <cell r="U1671" t="str">
            <v>MSCI China A Onshore (USD) NR</v>
          </cell>
          <cell r="V1671" t="str">
            <v>Official Benchmark</v>
          </cell>
          <cell r="W1671" t="str">
            <v>USD</v>
          </cell>
          <cell r="X1671" t="str">
            <v>USD</v>
          </cell>
          <cell r="Y1671">
            <v>44985</v>
          </cell>
          <cell r="Z1671">
            <v>43007</v>
          </cell>
          <cell r="AA1671" t="str">
            <v>February 2023</v>
          </cell>
          <cell r="AB1671">
            <v>167.8</v>
          </cell>
          <cell r="AD1671">
            <v>36936990.460000001</v>
          </cell>
          <cell r="AE1671">
            <v>166287265.72</v>
          </cell>
          <cell r="AF1671" t="str">
            <v>156800816.331919</v>
          </cell>
        </row>
        <row r="1672">
          <cell r="F1672" t="str">
            <v>LU1596577525</v>
          </cell>
          <cell r="G1672" t="str">
            <v>41582</v>
          </cell>
          <cell r="H1672" t="str">
            <v>165449</v>
          </cell>
          <cell r="J1672" t="str">
            <v>Share</v>
          </cell>
          <cell r="K1672" t="str">
            <v>PEQCHA</v>
          </cell>
          <cell r="L1672" t="str">
            <v>BNP Paribas Funds China A-Shares</v>
          </cell>
          <cell r="N1672" t="str">
            <v>C</v>
          </cell>
          <cell r="O1672">
            <v>1.06430598735E-2</v>
          </cell>
          <cell r="P1672" t="str">
            <v>N</v>
          </cell>
          <cell r="Q1672" t="str">
            <v>129692</v>
          </cell>
          <cell r="R1672" t="str">
            <v>198619</v>
          </cell>
          <cell r="T1672" t="str">
            <v>BM BNP Paribas Funds China A-Shares (NR)</v>
          </cell>
          <cell r="U1672" t="str">
            <v>MSCI China A Onshore (USD) NR</v>
          </cell>
          <cell r="V1672" t="str">
            <v>Official Benchmark</v>
          </cell>
          <cell r="W1672" t="str">
            <v>EUR</v>
          </cell>
          <cell r="X1672" t="str">
            <v>USD</v>
          </cell>
          <cell r="Y1672">
            <v>44985</v>
          </cell>
          <cell r="Z1672">
            <v>43007</v>
          </cell>
          <cell r="AA1672" t="str">
            <v>February 2023</v>
          </cell>
          <cell r="AB1672">
            <v>158.24</v>
          </cell>
          <cell r="AD1672">
            <v>64890918.969999999</v>
          </cell>
          <cell r="AE1672">
            <v>166287265.72</v>
          </cell>
          <cell r="AF1672" t="str">
            <v>156800816.331919</v>
          </cell>
        </row>
        <row r="1673">
          <cell r="F1673" t="str">
            <v>LU1596577871</v>
          </cell>
          <cell r="G1673" t="str">
            <v>41611</v>
          </cell>
          <cell r="H1673" t="str">
            <v>165448</v>
          </cell>
          <cell r="J1673" t="str">
            <v>Share</v>
          </cell>
          <cell r="K1673" t="str">
            <v>PEQCHA</v>
          </cell>
          <cell r="L1673" t="str">
            <v>BNP Paribas Funds China A-Shares</v>
          </cell>
          <cell r="M1673" t="str">
            <v>Share X</v>
          </cell>
          <cell r="N1673" t="str">
            <v>C</v>
          </cell>
          <cell r="P1673" t="str">
            <v>N</v>
          </cell>
          <cell r="Q1673" t="str">
            <v>151928</v>
          </cell>
          <cell r="R1673" t="str">
            <v>198619</v>
          </cell>
          <cell r="T1673" t="str">
            <v>BM BNP Paribas Funds China A-Shares (NR)</v>
          </cell>
          <cell r="U1673" t="str">
            <v>MSCI China A Onshore (USD) NR</v>
          </cell>
          <cell r="V1673" t="str">
            <v>Official Benchmark</v>
          </cell>
          <cell r="W1673" t="str">
            <v>USD</v>
          </cell>
          <cell r="X1673" t="str">
            <v>USD</v>
          </cell>
          <cell r="Y1673">
            <v>44985</v>
          </cell>
          <cell r="Z1673">
            <v>43097</v>
          </cell>
          <cell r="AA1673" t="str">
            <v>February 2023</v>
          </cell>
          <cell r="AB1673">
            <v>93688.42</v>
          </cell>
          <cell r="AD1673">
            <v>15063505.800000001</v>
          </cell>
          <cell r="AE1673">
            <v>166287265.72</v>
          </cell>
          <cell r="AF1673" t="str">
            <v>156800816.331919</v>
          </cell>
        </row>
        <row r="1674">
          <cell r="F1674" t="str">
            <v>LU1596578929</v>
          </cell>
          <cell r="G1674" t="str">
            <v>41530</v>
          </cell>
          <cell r="H1674" t="str">
            <v>141914</v>
          </cell>
          <cell r="J1674" t="str">
            <v>Share</v>
          </cell>
          <cell r="K1674" t="str">
            <v>JSCF</v>
          </cell>
          <cell r="L1674" t="str">
            <v>BNP Paribas Funds Japan Small Cap</v>
          </cell>
          <cell r="M1674" t="str">
            <v>Privilege H USD</v>
          </cell>
          <cell r="N1674" t="str">
            <v>C</v>
          </cell>
          <cell r="O1674">
            <v>1.41351841607E-2</v>
          </cell>
          <cell r="P1674" t="str">
            <v>Y</v>
          </cell>
          <cell r="Q1674" t="str">
            <v>147698</v>
          </cell>
          <cell r="R1674" t="str">
            <v>192369</v>
          </cell>
          <cell r="T1674" t="str">
            <v>BM Parvest Equity Japan Small Cap [H USD]</v>
          </cell>
          <cell r="U1674" t="str">
            <v>Russell Nomura Small Caps (Hedged in USD) (RI)</v>
          </cell>
          <cell r="V1674" t="str">
            <v>Official Benchmark</v>
          </cell>
          <cell r="W1674" t="str">
            <v>USD</v>
          </cell>
          <cell r="X1674" t="str">
            <v>JPY</v>
          </cell>
          <cell r="Y1674">
            <v>44985</v>
          </cell>
          <cell r="Z1674">
            <v>42846</v>
          </cell>
          <cell r="AA1674" t="str">
            <v>February 2023</v>
          </cell>
          <cell r="AB1674">
            <v>167.44</v>
          </cell>
          <cell r="AD1674">
            <v>3139286.14</v>
          </cell>
          <cell r="AE1674">
            <v>91915855591.149994</v>
          </cell>
          <cell r="AF1674" t="str">
            <v>636289602.501647</v>
          </cell>
        </row>
        <row r="1675">
          <cell r="F1675" t="str">
            <v>LU1596581634</v>
          </cell>
          <cell r="G1675" t="str">
            <v>41536</v>
          </cell>
          <cell r="H1675" t="str">
            <v>139030</v>
          </cell>
          <cell r="J1675" t="str">
            <v>Share</v>
          </cell>
          <cell r="K1675" t="str">
            <v>PBEURHY</v>
          </cell>
          <cell r="L1675" t="str">
            <v>BNP Paribas Funds Euro High Yield Bond</v>
          </cell>
          <cell r="N1675" t="str">
            <v>C</v>
          </cell>
          <cell r="O1675">
            <v>2.0877545427900001E-2</v>
          </cell>
          <cell r="P1675" t="str">
            <v>N</v>
          </cell>
          <cell r="Q1675" t="str">
            <v>126445</v>
          </cell>
          <cell r="R1675" t="str">
            <v>200972</v>
          </cell>
          <cell r="T1675" t="str">
            <v>ICE BOFA ML-BB-B EUROPEAN CCY NON FINANCIAL HY CONSTRAINED H</v>
          </cell>
          <cell r="U1675" t="str">
            <v>ICE BofAML European Crncy Non-Fin High Yield BB-B Constrained (hedged in EUR) RI</v>
          </cell>
          <cell r="V1675" t="str">
            <v>Official Benchmark</v>
          </cell>
          <cell r="W1675" t="str">
            <v>EUR</v>
          </cell>
          <cell r="X1675" t="str">
            <v>EUR</v>
          </cell>
          <cell r="Y1675">
            <v>44985</v>
          </cell>
          <cell r="Z1675">
            <v>43096</v>
          </cell>
          <cell r="AA1675" t="str">
            <v>February 2023</v>
          </cell>
          <cell r="AB1675">
            <v>99.38</v>
          </cell>
          <cell r="AD1675">
            <v>1817284.41</v>
          </cell>
          <cell r="AE1675">
            <v>605057736.87</v>
          </cell>
          <cell r="AF1675" t="str">
            <v>605057736.87</v>
          </cell>
        </row>
        <row r="1676">
          <cell r="F1676" t="str">
            <v>LU1596581717</v>
          </cell>
          <cell r="G1676" t="str">
            <v>41535</v>
          </cell>
          <cell r="H1676" t="str">
            <v>139043</v>
          </cell>
          <cell r="J1676" t="str">
            <v>Share</v>
          </cell>
          <cell r="K1676" t="str">
            <v>PBWOHY</v>
          </cell>
          <cell r="L1676" t="str">
            <v>BNP Paribas Funds Global High Yield Bond</v>
          </cell>
          <cell r="N1676" t="str">
            <v>C</v>
          </cell>
          <cell r="O1676">
            <v>2.09033418631E-2</v>
          </cell>
          <cell r="P1676" t="str">
            <v>N</v>
          </cell>
          <cell r="Q1676" t="str">
            <v>126541</v>
          </cell>
          <cell r="R1676" t="str">
            <v>204192</v>
          </cell>
          <cell r="T1676" t="str">
            <v>ICE BOFA ML BB-B Non-Financial DM HY Constrained EUR Hedged&gt;</v>
          </cell>
          <cell r="U1676" t="str">
            <v>ICE BofAML BB-B Non-Fin Dev Markets High Yield Constr (Hedged in EUR) RI</v>
          </cell>
          <cell r="V1676" t="str">
            <v>Official Benchmark</v>
          </cell>
          <cell r="W1676" t="str">
            <v>EUR</v>
          </cell>
          <cell r="X1676" t="str">
            <v>EUR</v>
          </cell>
          <cell r="Y1676">
            <v>44985</v>
          </cell>
          <cell r="Z1676">
            <v>43097</v>
          </cell>
          <cell r="AA1676" t="str">
            <v>February 2023</v>
          </cell>
          <cell r="AB1676">
            <v>92.47</v>
          </cell>
          <cell r="AD1676">
            <v>22514.04</v>
          </cell>
          <cell r="AE1676">
            <v>85493734.640000001</v>
          </cell>
          <cell r="AF1676" t="str">
            <v>85493734.64</v>
          </cell>
        </row>
        <row r="1677">
          <cell r="F1677" t="str">
            <v>LU1596581808</v>
          </cell>
          <cell r="G1677" t="str">
            <v>41534</v>
          </cell>
          <cell r="H1677" t="str">
            <v>3730</v>
          </cell>
          <cell r="J1677" t="str">
            <v>Share</v>
          </cell>
          <cell r="K1677" t="str">
            <v>EUCB</v>
          </cell>
          <cell r="L1677" t="str">
            <v>BNP Paribas Funds Europe Convertible</v>
          </cell>
          <cell r="N1677" t="str">
            <v>C</v>
          </cell>
          <cell r="O1677">
            <v>2.2474112518400001E-2</v>
          </cell>
          <cell r="P1677" t="str">
            <v>N</v>
          </cell>
          <cell r="Q1677" t="str">
            <v>9201</v>
          </cell>
          <cell r="R1677" t="str">
            <v>192325</v>
          </cell>
          <cell r="T1677" t="str">
            <v>UBS Convertible Europe (Hedged in EUR) RI</v>
          </cell>
          <cell r="U1677" t="str">
            <v>Refinitiv Convertible Europe (Hedged in EUR) RI</v>
          </cell>
          <cell r="V1677" t="str">
            <v>Official Benchmark</v>
          </cell>
          <cell r="W1677" t="str">
            <v>EUR</v>
          </cell>
          <cell r="X1677" t="str">
            <v>EUR</v>
          </cell>
          <cell r="Y1677">
            <v>44985</v>
          </cell>
          <cell r="Z1677">
            <v>43096</v>
          </cell>
          <cell r="AA1677" t="str">
            <v>February 2023</v>
          </cell>
          <cell r="AB1677">
            <v>86.8</v>
          </cell>
          <cell r="AD1677">
            <v>61493.7</v>
          </cell>
          <cell r="AE1677">
            <v>74373967.849999994</v>
          </cell>
          <cell r="AF1677" t="str">
            <v>74373967.85</v>
          </cell>
        </row>
        <row r="1678">
          <cell r="F1678" t="str">
            <v>LU1596581980</v>
          </cell>
          <cell r="G1678" t="str">
            <v>41532</v>
          </cell>
          <cell r="H1678" t="str">
            <v>18312</v>
          </cell>
          <cell r="J1678" t="str">
            <v>Share</v>
          </cell>
          <cell r="K1678" t="str">
            <v>ESCB</v>
          </cell>
          <cell r="L1678" t="str">
            <v>BNP Paribas Funds Europe Small Cap Convertible</v>
          </cell>
          <cell r="M1678" t="str">
            <v>M</v>
          </cell>
          <cell r="N1678" t="str">
            <v>C</v>
          </cell>
          <cell r="O1678">
            <v>2.2474811781000002E-2</v>
          </cell>
          <cell r="P1678" t="str">
            <v>N</v>
          </cell>
          <cell r="Q1678" t="str">
            <v>169539</v>
          </cell>
          <cell r="R1678" t="str">
            <v>192326</v>
          </cell>
          <cell r="T1678" t="str">
            <v>Thomson Reuters CB EUROPE (RI)</v>
          </cell>
          <cell r="U1678" t="str">
            <v>Refinitiv Convertible Europe (EUR) RI</v>
          </cell>
          <cell r="V1678" t="str">
            <v>Official Benchmark</v>
          </cell>
          <cell r="W1678" t="str">
            <v>EUR</v>
          </cell>
          <cell r="X1678" t="str">
            <v>EUR</v>
          </cell>
          <cell r="Y1678">
            <v>44985</v>
          </cell>
          <cell r="Z1678">
            <v>43097</v>
          </cell>
          <cell r="AA1678" t="str">
            <v>February 2023</v>
          </cell>
          <cell r="AB1678">
            <v>101.84</v>
          </cell>
          <cell r="AD1678">
            <v>526921.12</v>
          </cell>
          <cell r="AE1678">
            <v>282598200.76999998</v>
          </cell>
          <cell r="AF1678" t="str">
            <v>282598200.77</v>
          </cell>
        </row>
        <row r="1679">
          <cell r="F1679" t="str">
            <v>LU1601093435</v>
          </cell>
          <cell r="G1679" t="str">
            <v>41659</v>
          </cell>
          <cell r="H1679" t="str">
            <v>21078</v>
          </cell>
          <cell r="J1679" t="str">
            <v>Share</v>
          </cell>
          <cell r="K1679" t="str">
            <v>HSCROLU</v>
          </cell>
          <cell r="L1679" t="str">
            <v>PHICAP 1 SICAV-FIAR CROISSANCE</v>
          </cell>
          <cell r="M1679" t="str">
            <v>Classic Share</v>
          </cell>
          <cell r="N1679" t="str">
            <v>C</v>
          </cell>
          <cell r="O1679">
            <v>6.0181351447000002E-3</v>
          </cell>
          <cell r="P1679" t="str">
            <v>N</v>
          </cell>
          <cell r="Q1679" t="str">
            <v>143747</v>
          </cell>
          <cell r="R1679" t="str">
            <v>198210</v>
          </cell>
          <cell r="T1679" t="str">
            <v>BENCHMARK PHICAP CROISSANCE</v>
          </cell>
          <cell r="U1679" t="str">
            <v>42.5% MSCI Europe (RI) + 22.5% MSCI North America (RI) + 15% MSCI AC Asia Pacific (RI) + 7,5% MSCI EM ex Asia (RI) + 12,5% FTSE EPRA/Nareit Global (RI)</v>
          </cell>
          <cell r="V1679" t="str">
            <v>Official Benchmark</v>
          </cell>
          <cell r="W1679" t="str">
            <v>EUR</v>
          </cell>
          <cell r="X1679" t="str">
            <v>EUR</v>
          </cell>
          <cell r="Y1679">
            <v>44957</v>
          </cell>
          <cell r="Z1679">
            <v>39171</v>
          </cell>
          <cell r="AA1679" t="str">
            <v>January 2023</v>
          </cell>
          <cell r="AB1679">
            <v>1429.15</v>
          </cell>
          <cell r="AD1679">
            <v>47083324.399999999</v>
          </cell>
          <cell r="AE1679">
            <v>47083324.409999996</v>
          </cell>
          <cell r="AF1679" t="str">
            <v>47083324.41</v>
          </cell>
        </row>
        <row r="1680">
          <cell r="F1680" t="str">
            <v>LU1601093609</v>
          </cell>
          <cell r="G1680" t="str">
            <v>41660</v>
          </cell>
          <cell r="H1680" t="str">
            <v>21079</v>
          </cell>
          <cell r="J1680" t="str">
            <v>Share</v>
          </cell>
          <cell r="K1680" t="str">
            <v>HSDEFLU</v>
          </cell>
          <cell r="L1680" t="str">
            <v>PHICAP 1 SICAV-FIAR DEFENSIF</v>
          </cell>
          <cell r="M1680" t="str">
            <v>Classic Share</v>
          </cell>
          <cell r="N1680" t="str">
            <v>C</v>
          </cell>
          <cell r="O1680">
            <v>2.0020855603000002E-3</v>
          </cell>
          <cell r="P1680" t="str">
            <v>N</v>
          </cell>
          <cell r="Q1680" t="str">
            <v>156777</v>
          </cell>
          <cell r="R1680" t="str">
            <v>198211</v>
          </cell>
          <cell r="T1680" t="str">
            <v>BENCHMARK PHICAP DEFENSIF (CACEIS)</v>
          </cell>
          <cell r="U1680" t="str">
            <v>Cash Index EURIBOR 3 Months (RI)</v>
          </cell>
          <cell r="V1680" t="str">
            <v>Official Benchmark</v>
          </cell>
          <cell r="W1680" t="str">
            <v>EUR</v>
          </cell>
          <cell r="X1680" t="str">
            <v>EUR</v>
          </cell>
          <cell r="Y1680">
            <v>44957</v>
          </cell>
          <cell r="Z1680">
            <v>39171</v>
          </cell>
          <cell r="AA1680" t="str">
            <v>January 2023</v>
          </cell>
          <cell r="AB1680">
            <v>1523.05</v>
          </cell>
          <cell r="AD1680">
            <v>399456863.80000001</v>
          </cell>
          <cell r="AE1680">
            <v>399456863.81999999</v>
          </cell>
          <cell r="AF1680" t="str">
            <v>399456863.82</v>
          </cell>
        </row>
        <row r="1681">
          <cell r="F1681" t="str">
            <v>LU1601093864</v>
          </cell>
          <cell r="G1681" t="str">
            <v>41661</v>
          </cell>
          <cell r="H1681" t="str">
            <v>123368</v>
          </cell>
          <cell r="J1681" t="str">
            <v>Share</v>
          </cell>
          <cell r="K1681" t="str">
            <v>HSSTCONSLU</v>
          </cell>
          <cell r="L1681" t="str">
            <v>PHICAP 1 SICAV-FIAR STANHOPE CAPITAL DIVERSIFIE</v>
          </cell>
          <cell r="M1681" t="str">
            <v>Classic Share</v>
          </cell>
          <cell r="N1681" t="str">
            <v>C</v>
          </cell>
          <cell r="O1681">
            <v>3.5063904934E-3</v>
          </cell>
          <cell r="P1681" t="str">
            <v>N</v>
          </cell>
          <cell r="T1681" t="str">
            <v>No BM</v>
          </cell>
          <cell r="U1681" t="str">
            <v>No BM</v>
          </cell>
          <cell r="W1681" t="str">
            <v>EUR</v>
          </cell>
          <cell r="X1681" t="str">
            <v>EUR</v>
          </cell>
          <cell r="Y1681">
            <v>44957</v>
          </cell>
          <cell r="Z1681">
            <v>39994</v>
          </cell>
          <cell r="AA1681" t="str">
            <v>January 2023</v>
          </cell>
          <cell r="AB1681">
            <v>113.63</v>
          </cell>
          <cell r="AD1681">
            <v>26698849.5</v>
          </cell>
          <cell r="AE1681">
            <v>26698849.52</v>
          </cell>
          <cell r="AF1681" t="str">
            <v>26698849.52</v>
          </cell>
        </row>
        <row r="1682">
          <cell r="F1682" t="str">
            <v>LU1601094169</v>
          </cell>
          <cell r="G1682" t="str">
            <v>41662</v>
          </cell>
          <cell r="H1682" t="str">
            <v>120012</v>
          </cell>
          <cell r="J1682" t="str">
            <v>Share</v>
          </cell>
          <cell r="K1682" t="str">
            <v>HSDIVLU</v>
          </cell>
          <cell r="L1682" t="str">
            <v>PHICAP 1 SICAV-FIAR BNP PAM DIVERSIFIE</v>
          </cell>
          <cell r="M1682" t="str">
            <v>Classic Share</v>
          </cell>
          <cell r="N1682" t="str">
            <v>C</v>
          </cell>
          <cell r="O1682">
            <v>3.5063904934E-3</v>
          </cell>
          <cell r="P1682" t="str">
            <v>N</v>
          </cell>
          <cell r="Q1682" t="str">
            <v>176801</v>
          </cell>
          <cell r="R1682" t="str">
            <v>202207</v>
          </cell>
          <cell r="T1682" t="str">
            <v>BENCH PHICAP 1BNP PAM Diversifie (Performance)</v>
          </cell>
          <cell r="U1682" t="str">
            <v>17% MSCI Europe (EUR) RI + 4% Cash Index Euro Short Term Rate (EUR) RI 365 Days + 18% iBoxx Euro Corporates Overall (EUR) RI + 5% Bloomberg Commodity Index (EUR) RI + 5% HFRX Global Hedge Fund (EUR) PI + 18% iBoxx Euro Overall (EUR) RI + 5% FTSE EPRA NAREIT Global (EUR) (RI) + 9% MSCI North America (EUR) RI + 6% Bloomberg Global High Yield (EUR) RI + 3% MSCI EM ex Asia (EUR) RI + 6% MSCI AC Asia Pacific (EUR) RI + 4% Cash Index US Federal Funds [Effective] (USD) RI</v>
          </cell>
          <cell r="V1682" t="str">
            <v>Performance Benchmark</v>
          </cell>
          <cell r="W1682" t="str">
            <v>EUR</v>
          </cell>
          <cell r="X1682" t="str">
            <v>EUR</v>
          </cell>
          <cell r="Y1682">
            <v>44957</v>
          </cell>
          <cell r="Z1682">
            <v>39994</v>
          </cell>
          <cell r="AA1682" t="str">
            <v>January 2023</v>
          </cell>
          <cell r="AB1682">
            <v>835.23</v>
          </cell>
          <cell r="AD1682">
            <v>203115816.30000001</v>
          </cell>
          <cell r="AE1682">
            <v>203115816.25999999</v>
          </cell>
          <cell r="AF1682" t="str">
            <v>203115816.26</v>
          </cell>
        </row>
        <row r="1683">
          <cell r="F1683" t="str">
            <v>LU1615090864</v>
          </cell>
          <cell r="G1683" t="str">
            <v>41627</v>
          </cell>
          <cell r="H1683" t="str">
            <v>164867</v>
          </cell>
          <cell r="J1683" t="str">
            <v>Share</v>
          </cell>
          <cell r="K1683" t="str">
            <v>EEEE</v>
          </cell>
          <cell r="L1683" t="str">
            <v>BNP PARIBAS EASY ESG Dividend Europe</v>
          </cell>
          <cell r="M1683" t="str">
            <v>UCITS ETF</v>
          </cell>
          <cell r="N1683" t="str">
            <v>C</v>
          </cell>
          <cell r="O1683">
            <v>3.0160704629999999E-3</v>
          </cell>
          <cell r="P1683" t="str">
            <v>N</v>
          </cell>
          <cell r="Q1683" t="str">
            <v>169289</v>
          </cell>
          <cell r="R1683" t="str">
            <v>198501</v>
          </cell>
          <cell r="T1683" t="str">
            <v>BM Paribas High Dividend Europe Equity ESG EUR NR (Official)</v>
          </cell>
          <cell r="U1683" t="str">
            <v>BNP Paribas High Dividend Europe ESG (NTR) index (Bloomberg: BNPIFEDE index)</v>
          </cell>
          <cell r="V1683" t="str">
            <v>Official Benchmark</v>
          </cell>
          <cell r="W1683" t="str">
            <v>EUR</v>
          </cell>
          <cell r="X1683" t="str">
            <v>EUR</v>
          </cell>
          <cell r="Y1683">
            <v>44985</v>
          </cell>
          <cell r="Z1683">
            <v>42976</v>
          </cell>
          <cell r="AA1683" t="str">
            <v>February 2023</v>
          </cell>
          <cell r="AB1683">
            <v>110.10120000000001</v>
          </cell>
          <cell r="AD1683">
            <v>12686405.060000001</v>
          </cell>
          <cell r="AE1683">
            <v>12686405.060000001</v>
          </cell>
          <cell r="AF1683" t="str">
            <v>12686405.06</v>
          </cell>
        </row>
        <row r="1684">
          <cell r="F1684" t="str">
            <v>LU1615092217</v>
          </cell>
          <cell r="G1684" t="str">
            <v>41757</v>
          </cell>
          <cell r="H1684" t="str">
            <v>164876</v>
          </cell>
          <cell r="J1684" t="str">
            <v>Share</v>
          </cell>
          <cell r="K1684" t="str">
            <v>EWXCW</v>
          </cell>
          <cell r="L1684" t="str">
            <v>BNP PARIBAS EASY MSCI World SRI S-Series PAB 5% Capped</v>
          </cell>
          <cell r="M1684" t="str">
            <v>UCITS ETF EUR</v>
          </cell>
          <cell r="N1684" t="str">
            <v>C</v>
          </cell>
          <cell r="O1684">
            <v>2.5146803353E-3</v>
          </cell>
          <cell r="P1684" t="str">
            <v>N</v>
          </cell>
          <cell r="Q1684" t="str">
            <v>156818</v>
          </cell>
          <cell r="R1684" t="str">
            <v>196825</v>
          </cell>
          <cell r="T1684" t="str">
            <v>BM BNPP EASY MSCI WORLD EX CW</v>
          </cell>
          <cell r="U1684" t="str">
            <v>MSCI World SRI S-Series PAB 5% Capped (NTR) index (Bloomberg: M1CXWSC index)</v>
          </cell>
          <cell r="V1684" t="str">
            <v>Official Benchmark</v>
          </cell>
          <cell r="W1684" t="str">
            <v>EUR</v>
          </cell>
          <cell r="X1684" t="str">
            <v>USD</v>
          </cell>
          <cell r="Y1684">
            <v>44985</v>
          </cell>
          <cell r="Z1684">
            <v>42977</v>
          </cell>
          <cell r="AA1684" t="str">
            <v>February 2023</v>
          </cell>
          <cell r="AB1684">
            <v>16.8796</v>
          </cell>
          <cell r="AD1684">
            <v>755968001.63999999</v>
          </cell>
          <cell r="AE1684">
            <v>1298224605.26</v>
          </cell>
          <cell r="AF1684" t="str">
            <v>1224162758.37812</v>
          </cell>
        </row>
        <row r="1685">
          <cell r="F1685" t="str">
            <v>LU1620156130</v>
          </cell>
          <cell r="G1685" t="str">
            <v>41709</v>
          </cell>
          <cell r="H1685" t="str">
            <v>165375</v>
          </cell>
          <cell r="J1685" t="str">
            <v>Share</v>
          </cell>
          <cell r="K1685" t="str">
            <v>PAQ</v>
          </cell>
          <cell r="L1685" t="str">
            <v>BNP Paribas Funds Aqua</v>
          </cell>
          <cell r="M1685" t="str">
            <v>Classic USD</v>
          </cell>
          <cell r="N1685" t="str">
            <v>C</v>
          </cell>
          <cell r="O1685">
            <v>2.2448489555599999E-2</v>
          </cell>
          <cell r="P1685" t="str">
            <v>N</v>
          </cell>
          <cell r="Q1685" t="str">
            <v>165407</v>
          </cell>
          <cell r="R1685" t="str">
            <v>196245</v>
          </cell>
          <cell r="T1685" t="str">
            <v>MSCI World (NR)</v>
          </cell>
          <cell r="U1685" t="str">
            <v>MSCI World (EUR) NR</v>
          </cell>
          <cell r="V1685" t="str">
            <v>Official Benchmark</v>
          </cell>
          <cell r="W1685" t="str">
            <v>USD</v>
          </cell>
          <cell r="X1685" t="str">
            <v>EUR</v>
          </cell>
          <cell r="Y1685">
            <v>44985</v>
          </cell>
          <cell r="Z1685">
            <v>43007</v>
          </cell>
          <cell r="AA1685" t="str">
            <v>February 2023</v>
          </cell>
          <cell r="AB1685">
            <v>208.74</v>
          </cell>
          <cell r="AD1685">
            <v>63401853.649999999</v>
          </cell>
          <cell r="AE1685">
            <v>3765929318.3600001</v>
          </cell>
          <cell r="AF1685" t="str">
            <v>3765929318.36</v>
          </cell>
        </row>
        <row r="1686">
          <cell r="F1686" t="str">
            <v>LU1620156213</v>
          </cell>
          <cell r="G1686" t="str">
            <v>41710</v>
          </cell>
          <cell r="H1686" t="str">
            <v>165375</v>
          </cell>
          <cell r="J1686" t="str">
            <v>Share</v>
          </cell>
          <cell r="K1686" t="str">
            <v>PAQ</v>
          </cell>
          <cell r="L1686" t="str">
            <v>BNP Paribas Funds Aqua</v>
          </cell>
          <cell r="M1686" t="str">
            <v>Classic USD</v>
          </cell>
          <cell r="N1686" t="str">
            <v>D</v>
          </cell>
          <cell r="O1686">
            <v>2.2448489555599999E-2</v>
          </cell>
          <cell r="P1686" t="str">
            <v>N</v>
          </cell>
          <cell r="Q1686" t="str">
            <v>165407</v>
          </cell>
          <cell r="R1686" t="str">
            <v>196245</v>
          </cell>
          <cell r="T1686" t="str">
            <v>MSCI World (NR)</v>
          </cell>
          <cell r="U1686" t="str">
            <v>MSCI World (EUR) NR</v>
          </cell>
          <cell r="V1686" t="str">
            <v>Official Benchmark</v>
          </cell>
          <cell r="W1686" t="str">
            <v>USD</v>
          </cell>
          <cell r="X1686" t="str">
            <v>EUR</v>
          </cell>
          <cell r="Y1686">
            <v>44985</v>
          </cell>
          <cell r="Z1686">
            <v>43007</v>
          </cell>
          <cell r="AA1686" t="str">
            <v>February 2023</v>
          </cell>
          <cell r="AB1686">
            <v>133.91048000000001</v>
          </cell>
          <cell r="AD1686">
            <v>1840503.38</v>
          </cell>
          <cell r="AE1686">
            <v>3765929318.3600001</v>
          </cell>
          <cell r="AF1686" t="str">
            <v>3765929318.36</v>
          </cell>
        </row>
        <row r="1687">
          <cell r="F1687" t="str">
            <v>LU1620156726</v>
          </cell>
          <cell r="G1687" t="str">
            <v>41714</v>
          </cell>
          <cell r="H1687" t="str">
            <v>139061</v>
          </cell>
          <cell r="J1687" t="str">
            <v>Share</v>
          </cell>
          <cell r="K1687" t="str">
            <v>PEUSGRO</v>
          </cell>
          <cell r="L1687" t="str">
            <v>BNP Paribas Funds US Growth</v>
          </cell>
          <cell r="M1687" t="str">
            <v>Privilege H EUR</v>
          </cell>
          <cell r="N1687" t="str">
            <v>D</v>
          </cell>
          <cell r="O1687">
            <v>9.8697646816E-3</v>
          </cell>
          <cell r="P1687" t="str">
            <v>Y</v>
          </cell>
          <cell r="Q1687" t="str">
            <v>20335</v>
          </cell>
          <cell r="R1687" t="str">
            <v>186648</v>
          </cell>
          <cell r="T1687" t="str">
            <v>100% Russell 1000 Growth (RI)-100%USD Int1M+100%EUR Int1M</v>
          </cell>
          <cell r="U1687" t="str">
            <v>Russell 1000 Growth (RI) (Hedged in EUR)</v>
          </cell>
          <cell r="V1687" t="str">
            <v>Official Benchmark</v>
          </cell>
          <cell r="W1687" t="str">
            <v>EUR</v>
          </cell>
          <cell r="X1687" t="str">
            <v>USD</v>
          </cell>
          <cell r="Y1687">
            <v>44985</v>
          </cell>
          <cell r="Z1687">
            <v>43174</v>
          </cell>
          <cell r="AA1687" t="str">
            <v>February 2023</v>
          </cell>
          <cell r="AB1687">
            <v>138.16392999999999</v>
          </cell>
          <cell r="AD1687">
            <v>209898.43</v>
          </cell>
          <cell r="AE1687">
            <v>1023327668.08</v>
          </cell>
          <cell r="AF1687" t="str">
            <v>964948296.162188</v>
          </cell>
        </row>
        <row r="1688">
          <cell r="F1688" t="str">
            <v>LU1620156999</v>
          </cell>
          <cell r="G1688" t="str">
            <v>41672</v>
          </cell>
          <cell r="H1688" t="str">
            <v>164896</v>
          </cell>
          <cell r="J1688" t="str">
            <v>Share</v>
          </cell>
          <cell r="K1688" t="str">
            <v>PGRBD</v>
          </cell>
          <cell r="L1688" t="str">
            <v>BNP Paribas Funds Green Bond</v>
          </cell>
          <cell r="M1688" t="str">
            <v>Classic Share</v>
          </cell>
          <cell r="N1688" t="str">
            <v>C</v>
          </cell>
          <cell r="O1688">
            <v>8.9153817017000002E-3</v>
          </cell>
          <cell r="P1688" t="str">
            <v>N</v>
          </cell>
          <cell r="Q1688" t="str">
            <v>165315</v>
          </cell>
          <cell r="R1688" t="str">
            <v>198481</v>
          </cell>
          <cell r="T1688" t="str">
            <v>BM Parvest Green Bond</v>
          </cell>
          <cell r="U1688" t="str">
            <v>Bloomberg Barclays MSCI Global Green Bond Index (Hedged in EUR) (RI)</v>
          </cell>
          <cell r="V1688" t="str">
            <v>Official Benchmark</v>
          </cell>
          <cell r="W1688" t="str">
            <v>EUR</v>
          </cell>
          <cell r="X1688" t="str">
            <v>EUR</v>
          </cell>
          <cell r="Y1688">
            <v>44985</v>
          </cell>
          <cell r="Z1688">
            <v>42985</v>
          </cell>
          <cell r="AA1688" t="str">
            <v>February 2023</v>
          </cell>
          <cell r="AB1688">
            <v>82.97</v>
          </cell>
          <cell r="AD1688">
            <v>142687035.40000001</v>
          </cell>
          <cell r="AE1688">
            <v>1290811748.5799999</v>
          </cell>
          <cell r="AF1688" t="str">
            <v>1290811748.58</v>
          </cell>
        </row>
        <row r="1689">
          <cell r="F1689" t="str">
            <v>LU1620157021</v>
          </cell>
          <cell r="G1689" t="str">
            <v>41673</v>
          </cell>
          <cell r="H1689" t="str">
            <v>164896</v>
          </cell>
          <cell r="J1689" t="str">
            <v>Share</v>
          </cell>
          <cell r="K1689" t="str">
            <v>PGRBD</v>
          </cell>
          <cell r="L1689" t="str">
            <v>BNP Paribas Funds Green Bond</v>
          </cell>
          <cell r="M1689" t="str">
            <v>Classic share Distri</v>
          </cell>
          <cell r="N1689" t="str">
            <v>D</v>
          </cell>
          <cell r="O1689">
            <v>8.9153817017000002E-3</v>
          </cell>
          <cell r="P1689" t="str">
            <v>N</v>
          </cell>
          <cell r="Q1689" t="str">
            <v>165315</v>
          </cell>
          <cell r="R1689" t="str">
            <v>198481</v>
          </cell>
          <cell r="T1689" t="str">
            <v>BM Parvest Green Bond</v>
          </cell>
          <cell r="U1689" t="str">
            <v>Bloomberg Barclays MSCI Global Green Bond Index (Hedged in EUR) (RI)</v>
          </cell>
          <cell r="V1689" t="str">
            <v>Official Benchmark</v>
          </cell>
          <cell r="W1689" t="str">
            <v>EUR</v>
          </cell>
          <cell r="X1689" t="str">
            <v>EUR</v>
          </cell>
          <cell r="Y1689">
            <v>44985</v>
          </cell>
          <cell r="Z1689">
            <v>42985</v>
          </cell>
          <cell r="AA1689" t="str">
            <v>February 2023</v>
          </cell>
          <cell r="AB1689">
            <v>79.239999999999995</v>
          </cell>
          <cell r="AD1689">
            <v>24971968</v>
          </cell>
          <cell r="AE1689">
            <v>1290811748.5799999</v>
          </cell>
          <cell r="AF1689" t="str">
            <v>1290811748.58</v>
          </cell>
        </row>
        <row r="1690">
          <cell r="F1690" t="str">
            <v>LU1620157294</v>
          </cell>
          <cell r="G1690" t="str">
            <v>41679</v>
          </cell>
          <cell r="H1690" t="str">
            <v>164896</v>
          </cell>
          <cell r="J1690" t="str">
            <v>Share</v>
          </cell>
          <cell r="K1690" t="str">
            <v>PGRBD</v>
          </cell>
          <cell r="L1690" t="str">
            <v>BNP Paribas Funds Green Bond</v>
          </cell>
          <cell r="M1690" t="str">
            <v>Privilege share</v>
          </cell>
          <cell r="N1690" t="str">
            <v>C</v>
          </cell>
          <cell r="O1690">
            <v>6.2554595318000004E-3</v>
          </cell>
          <cell r="P1690" t="str">
            <v>N</v>
          </cell>
          <cell r="Q1690" t="str">
            <v>165315</v>
          </cell>
          <cell r="R1690" t="str">
            <v>198481</v>
          </cell>
          <cell r="T1690" t="str">
            <v>BM Parvest Green Bond</v>
          </cell>
          <cell r="U1690" t="str">
            <v>Bloomberg Barclays MSCI Global Green Bond Index (Hedged in EUR) (RI)</v>
          </cell>
          <cell r="V1690" t="str">
            <v>Official Benchmark</v>
          </cell>
          <cell r="W1690" t="str">
            <v>EUR</v>
          </cell>
          <cell r="X1690" t="str">
            <v>EUR</v>
          </cell>
          <cell r="Y1690">
            <v>44985</v>
          </cell>
          <cell r="Z1690">
            <v>42985</v>
          </cell>
          <cell r="AA1690" t="str">
            <v>February 2023</v>
          </cell>
          <cell r="AB1690">
            <v>84.09</v>
          </cell>
          <cell r="AD1690">
            <v>22080342.800000001</v>
          </cell>
          <cell r="AE1690">
            <v>1290811748.5799999</v>
          </cell>
          <cell r="AF1690" t="str">
            <v>1290811748.58</v>
          </cell>
        </row>
        <row r="1691">
          <cell r="F1691" t="str">
            <v>LU1620157377</v>
          </cell>
          <cell r="G1691" t="str">
            <v>41680</v>
          </cell>
          <cell r="H1691" t="str">
            <v>164896</v>
          </cell>
          <cell r="J1691" t="str">
            <v>Share</v>
          </cell>
          <cell r="K1691" t="str">
            <v>PGRBD</v>
          </cell>
          <cell r="L1691" t="str">
            <v>BNP Paribas Funds Green Bond</v>
          </cell>
          <cell r="M1691" t="str">
            <v>Privilege</v>
          </cell>
          <cell r="N1691" t="str">
            <v>D</v>
          </cell>
          <cell r="O1691">
            <v>6.2554595318000004E-3</v>
          </cell>
          <cell r="P1691" t="str">
            <v>N</v>
          </cell>
          <cell r="Q1691" t="str">
            <v>165315</v>
          </cell>
          <cell r="R1691" t="str">
            <v>198481</v>
          </cell>
          <cell r="T1691" t="str">
            <v>BM Parvest Green Bond</v>
          </cell>
          <cell r="U1691" t="str">
            <v>Bloomberg Barclays MSCI Global Green Bond Index (Hedged in EUR) (RI)</v>
          </cell>
          <cell r="V1691" t="str">
            <v>Official Benchmark</v>
          </cell>
          <cell r="W1691" t="str">
            <v>EUR</v>
          </cell>
          <cell r="X1691" t="str">
            <v>EUR</v>
          </cell>
          <cell r="Y1691">
            <v>44985</v>
          </cell>
          <cell r="Z1691">
            <v>42985</v>
          </cell>
          <cell r="AA1691" t="str">
            <v>February 2023</v>
          </cell>
          <cell r="AB1691">
            <v>80.290000000000006</v>
          </cell>
          <cell r="AD1691">
            <v>40625721.509999998</v>
          </cell>
          <cell r="AE1691">
            <v>1290811748.5799999</v>
          </cell>
          <cell r="AF1691" t="str">
            <v>1290811748.58</v>
          </cell>
        </row>
        <row r="1692">
          <cell r="F1692" t="str">
            <v>LU1620157450</v>
          </cell>
          <cell r="G1692" t="str">
            <v>41675</v>
          </cell>
          <cell r="H1692" t="str">
            <v>164896</v>
          </cell>
          <cell r="J1692" t="str">
            <v>Share</v>
          </cell>
          <cell r="K1692" t="str">
            <v>PGRBD</v>
          </cell>
          <cell r="L1692" t="str">
            <v>BNP Paribas Funds Green Bond</v>
          </cell>
          <cell r="M1692" t="str">
            <v>Type N</v>
          </cell>
          <cell r="N1692" t="str">
            <v>C</v>
          </cell>
          <cell r="O1692">
            <v>1.37470312163E-2</v>
          </cell>
          <cell r="P1692" t="str">
            <v>N</v>
          </cell>
          <cell r="Q1692" t="str">
            <v>165315</v>
          </cell>
          <cell r="R1692" t="str">
            <v>198481</v>
          </cell>
          <cell r="T1692" t="str">
            <v>BM Parvest Green Bond</v>
          </cell>
          <cell r="U1692" t="str">
            <v>Bloomberg Barclays MSCI Global Green Bond Index (Hedged in EUR) (RI)</v>
          </cell>
          <cell r="V1692" t="str">
            <v>Official Benchmark</v>
          </cell>
          <cell r="W1692" t="str">
            <v>EUR</v>
          </cell>
          <cell r="X1692" t="str">
            <v>EUR</v>
          </cell>
          <cell r="Y1692">
            <v>44985</v>
          </cell>
          <cell r="Z1692">
            <v>42985</v>
          </cell>
          <cell r="AA1692" t="str">
            <v>February 2023</v>
          </cell>
          <cell r="AB1692">
            <v>80.88</v>
          </cell>
          <cell r="AD1692">
            <v>3673189.87</v>
          </cell>
          <cell r="AE1692">
            <v>1290811748.5799999</v>
          </cell>
          <cell r="AF1692" t="str">
            <v>1290811748.58</v>
          </cell>
        </row>
        <row r="1693">
          <cell r="F1693" t="str">
            <v>LU1620157534</v>
          </cell>
          <cell r="G1693" t="str">
            <v>41681</v>
          </cell>
          <cell r="H1693" t="str">
            <v>164896</v>
          </cell>
          <cell r="J1693" t="str">
            <v>Share</v>
          </cell>
          <cell r="K1693" t="str">
            <v>PGRBD</v>
          </cell>
          <cell r="L1693" t="str">
            <v>BNP Paribas Funds Green Bond</v>
          </cell>
          <cell r="M1693" t="str">
            <v>Institutions share</v>
          </cell>
          <cell r="N1693" t="str">
            <v>C</v>
          </cell>
          <cell r="O1693">
            <v>3.8883819948E-3</v>
          </cell>
          <cell r="P1693" t="str">
            <v>N</v>
          </cell>
          <cell r="Q1693" t="str">
            <v>165315</v>
          </cell>
          <cell r="R1693" t="str">
            <v>198481</v>
          </cell>
          <cell r="T1693" t="str">
            <v>BM Parvest Green Bond</v>
          </cell>
          <cell r="U1693" t="str">
            <v>Bloomberg Barclays MSCI Global Green Bond Index (Hedged in EUR) (RI)</v>
          </cell>
          <cell r="V1693" t="str">
            <v>Official Benchmark</v>
          </cell>
          <cell r="W1693" t="str">
            <v>EUR</v>
          </cell>
          <cell r="X1693" t="str">
            <v>EUR</v>
          </cell>
          <cell r="Y1693">
            <v>44985</v>
          </cell>
          <cell r="Z1693">
            <v>42985</v>
          </cell>
          <cell r="AA1693" t="str">
            <v>February 2023</v>
          </cell>
          <cell r="AB1693">
            <v>85.25</v>
          </cell>
          <cell r="AD1693">
            <v>278207251.42000002</v>
          </cell>
          <cell r="AE1693">
            <v>1290811748.5799999</v>
          </cell>
          <cell r="AF1693" t="str">
            <v>1290811748.58</v>
          </cell>
        </row>
        <row r="1694">
          <cell r="F1694" t="str">
            <v>LU1620158003</v>
          </cell>
          <cell r="G1694" t="str">
            <v>41688</v>
          </cell>
          <cell r="H1694" t="str">
            <v>164896</v>
          </cell>
          <cell r="J1694" t="str">
            <v>Share</v>
          </cell>
          <cell r="K1694" t="str">
            <v>PGRBD</v>
          </cell>
          <cell r="L1694" t="str">
            <v>BNP Paribas Funds Green Bond</v>
          </cell>
          <cell r="M1694" t="str">
            <v>Share X</v>
          </cell>
          <cell r="N1694" t="str">
            <v>C</v>
          </cell>
          <cell r="O1694">
            <v>1.6012875827999999E-3</v>
          </cell>
          <cell r="P1694" t="str">
            <v>N</v>
          </cell>
          <cell r="Q1694" t="str">
            <v>165315</v>
          </cell>
          <cell r="R1694" t="str">
            <v>198481</v>
          </cell>
          <cell r="T1694" t="str">
            <v>BM Parvest Green Bond</v>
          </cell>
          <cell r="U1694" t="str">
            <v>Bloomberg Barclays MSCI Global Green Bond Index (Hedged in EUR) (RI)</v>
          </cell>
          <cell r="V1694" t="str">
            <v>Official Benchmark</v>
          </cell>
          <cell r="W1694" t="str">
            <v>EUR</v>
          </cell>
          <cell r="X1694" t="str">
            <v>EUR</v>
          </cell>
          <cell r="Y1694">
            <v>44985</v>
          </cell>
          <cell r="Z1694">
            <v>42985</v>
          </cell>
          <cell r="AA1694" t="str">
            <v>February 2023</v>
          </cell>
          <cell r="AB1694">
            <v>86297.53</v>
          </cell>
          <cell r="AD1694">
            <v>253174519.88</v>
          </cell>
          <cell r="AE1694">
            <v>1290811748.5799999</v>
          </cell>
          <cell r="AF1694" t="str">
            <v>1290811748.58</v>
          </cell>
        </row>
        <row r="1695">
          <cell r="F1695" t="str">
            <v>LU1620158185</v>
          </cell>
          <cell r="G1695" t="str">
            <v>41715</v>
          </cell>
          <cell r="H1695" t="str">
            <v>165287</v>
          </cell>
          <cell r="J1695" t="str">
            <v>Share</v>
          </cell>
          <cell r="K1695" t="str">
            <v>PVEMAI</v>
          </cell>
          <cell r="L1695" t="str">
            <v>BNP Paribas Funds Emerging Multi-Asset Income</v>
          </cell>
          <cell r="M1695" t="str">
            <v>I RH EUR</v>
          </cell>
          <cell r="N1695" t="str">
            <v>C</v>
          </cell>
          <cell r="O1695">
            <v>9.8517582191000007E-3</v>
          </cell>
          <cell r="P1695" t="str">
            <v>Y</v>
          </cell>
          <cell r="R1695" t="str">
            <v>201845</v>
          </cell>
          <cell r="T1695" t="str">
            <v>No BM</v>
          </cell>
          <cell r="U1695" t="str">
            <v>No BM</v>
          </cell>
          <cell r="W1695" t="str">
            <v>EUR</v>
          </cell>
          <cell r="X1695" t="str">
            <v>USD</v>
          </cell>
          <cell r="Y1695">
            <v>44985</v>
          </cell>
          <cell r="Z1695">
            <v>43000</v>
          </cell>
          <cell r="AA1695" t="str">
            <v>February 2023</v>
          </cell>
          <cell r="AB1695">
            <v>67.08</v>
          </cell>
          <cell r="AD1695">
            <v>141272.85</v>
          </cell>
          <cell r="AE1695">
            <v>15808067.630000001</v>
          </cell>
          <cell r="AF1695" t="str">
            <v>14906240.1037247</v>
          </cell>
        </row>
        <row r="1696">
          <cell r="F1696" t="str">
            <v>LU1634538869</v>
          </cell>
          <cell r="G1696" t="str">
            <v>41737</v>
          </cell>
          <cell r="H1696" t="str">
            <v>164885</v>
          </cell>
          <cell r="J1696" t="str">
            <v>Share</v>
          </cell>
          <cell r="K1696" t="str">
            <v>F3ESCL</v>
          </cell>
          <cell r="L1696" t="str">
            <v>BNP PARIBAS FLEXI III EUROPEAN SENIOR CORPORATE LOANS</v>
          </cell>
          <cell r="N1696" t="str">
            <v>D</v>
          </cell>
          <cell r="O1696">
            <v>6.5410506762000001E-3</v>
          </cell>
          <cell r="P1696" t="str">
            <v>Y</v>
          </cell>
          <cell r="R1696" t="str">
            <v>199315</v>
          </cell>
          <cell r="T1696" t="str">
            <v>No BM</v>
          </cell>
          <cell r="U1696" t="str">
            <v>No BM</v>
          </cell>
          <cell r="W1696" t="str">
            <v>JPY</v>
          </cell>
          <cell r="X1696" t="str">
            <v>EUR</v>
          </cell>
          <cell r="Y1696">
            <v>44957</v>
          </cell>
          <cell r="Z1696">
            <v>43360</v>
          </cell>
          <cell r="AA1696" t="str">
            <v>January 2023</v>
          </cell>
          <cell r="AB1696">
            <v>9119</v>
          </cell>
          <cell r="AD1696">
            <v>5537846553.4300003</v>
          </cell>
          <cell r="AE1696">
            <v>347888875.38</v>
          </cell>
          <cell r="AF1696" t="str">
            <v>347888875.38</v>
          </cell>
        </row>
        <row r="1697">
          <cell r="F1697" t="str">
            <v>LU1634538943</v>
          </cell>
          <cell r="G1697" t="str">
            <v>41742</v>
          </cell>
          <cell r="H1697" t="str">
            <v>164884</v>
          </cell>
          <cell r="J1697" t="str">
            <v>Share</v>
          </cell>
          <cell r="K1697" t="str">
            <v>F3ESCL</v>
          </cell>
          <cell r="L1697" t="str">
            <v>BNP PARIBAS FLEXI III EUROPEAN SENIOR CORPORATE LOANS</v>
          </cell>
          <cell r="N1697" t="str">
            <v>D</v>
          </cell>
          <cell r="O1697">
            <v>5.4534367553000004E-3</v>
          </cell>
          <cell r="P1697" t="str">
            <v>N</v>
          </cell>
          <cell r="R1697" t="str">
            <v>199315</v>
          </cell>
          <cell r="T1697" t="str">
            <v>No BM</v>
          </cell>
          <cell r="U1697" t="str">
            <v>No BM</v>
          </cell>
          <cell r="W1697" t="str">
            <v>EUR</v>
          </cell>
          <cell r="X1697" t="str">
            <v>EUR</v>
          </cell>
          <cell r="Y1697">
            <v>44957</v>
          </cell>
          <cell r="Z1697">
            <v>43024</v>
          </cell>
          <cell r="AA1697" t="str">
            <v>January 2023</v>
          </cell>
          <cell r="AB1697">
            <v>922.36</v>
          </cell>
          <cell r="AD1697">
            <v>81923267.599999994</v>
          </cell>
          <cell r="AE1697">
            <v>347888875.38</v>
          </cell>
          <cell r="AF1697" t="str">
            <v>347888875.38</v>
          </cell>
        </row>
        <row r="1698">
          <cell r="F1698" t="str">
            <v>LU1634539321</v>
          </cell>
          <cell r="G1698" t="str">
            <v>41744</v>
          </cell>
          <cell r="H1698" t="str">
            <v>164885</v>
          </cell>
          <cell r="J1698" t="str">
            <v>Share</v>
          </cell>
          <cell r="K1698" t="str">
            <v>F3ESCL</v>
          </cell>
          <cell r="L1698" t="str">
            <v>BNP PARIBAS FLEXI III EUROPEAN SENIOR CORPORATE LOANS</v>
          </cell>
          <cell r="N1698" t="str">
            <v>D</v>
          </cell>
          <cell r="O1698">
            <v>5.4534367553000004E-3</v>
          </cell>
          <cell r="P1698" t="str">
            <v>Y</v>
          </cell>
          <cell r="R1698" t="str">
            <v>199315</v>
          </cell>
          <cell r="T1698" t="str">
            <v>No BM</v>
          </cell>
          <cell r="U1698" t="str">
            <v>No BM</v>
          </cell>
          <cell r="W1698" t="str">
            <v>JPY</v>
          </cell>
          <cell r="X1698" t="str">
            <v>EUR</v>
          </cell>
          <cell r="Y1698">
            <v>44957</v>
          </cell>
          <cell r="Z1698">
            <v>43311</v>
          </cell>
          <cell r="AA1698" t="str">
            <v>January 2023</v>
          </cell>
          <cell r="AB1698">
            <v>9303</v>
          </cell>
          <cell r="AD1698">
            <v>21803779464.919998</v>
          </cell>
          <cell r="AE1698">
            <v>347888875.38</v>
          </cell>
          <cell r="AF1698" t="str">
            <v>347888875.38</v>
          </cell>
        </row>
        <row r="1699">
          <cell r="F1699" t="str">
            <v>LU1643466417</v>
          </cell>
          <cell r="G1699" t="str">
            <v>41720</v>
          </cell>
          <cell r="H1699" t="str">
            <v>164889</v>
          </cell>
          <cell r="J1699" t="str">
            <v>Share</v>
          </cell>
          <cell r="K1699" t="str">
            <v>BPGDC</v>
          </cell>
          <cell r="L1699" t="str">
            <v>BNP Paribas Global Diversified Credits</v>
          </cell>
          <cell r="M1699" t="str">
            <v>Institutional</v>
          </cell>
          <cell r="N1699" t="str">
            <v>D</v>
          </cell>
          <cell r="O1699">
            <v>2.8042501415E-3</v>
          </cell>
          <cell r="P1699" t="str">
            <v>N</v>
          </cell>
          <cell r="T1699" t="str">
            <v>No BM</v>
          </cell>
          <cell r="U1699" t="str">
            <v>No BM</v>
          </cell>
          <cell r="W1699" t="str">
            <v>USD</v>
          </cell>
          <cell r="X1699" t="str">
            <v>USD</v>
          </cell>
          <cell r="Y1699">
            <v>44957</v>
          </cell>
          <cell r="Z1699">
            <v>43139</v>
          </cell>
          <cell r="AA1699" t="str">
            <v>January 2023</v>
          </cell>
          <cell r="AB1699">
            <v>104.93</v>
          </cell>
          <cell r="AD1699">
            <v>419704342.36000001</v>
          </cell>
          <cell r="AE1699">
            <v>419704342.36000001</v>
          </cell>
          <cell r="AF1699" t="str">
            <v>386450294.516827</v>
          </cell>
        </row>
        <row r="1700">
          <cell r="F1700" t="str">
            <v>LU1659681230</v>
          </cell>
          <cell r="G1700" t="str">
            <v>41756</v>
          </cell>
          <cell r="H1700" t="str">
            <v>165783</v>
          </cell>
          <cell r="J1700" t="str">
            <v>Share</v>
          </cell>
          <cell r="K1700" t="str">
            <v>EMEMSRI</v>
          </cell>
          <cell r="L1700" t="str">
            <v>BNP PARIBAS EASY MSCI Emerging SRI S-Series PAB 5% Capped</v>
          </cell>
          <cell r="N1700" t="str">
            <v>C</v>
          </cell>
          <cell r="O1700">
            <v>3.0471148380000002E-3</v>
          </cell>
          <cell r="P1700" t="str">
            <v>N</v>
          </cell>
          <cell r="Q1700" t="str">
            <v>156009</v>
          </cell>
          <cell r="R1700" t="str">
            <v>197032</v>
          </cell>
          <cell r="T1700" t="str">
            <v>MSCI EM SRI (EUR)</v>
          </cell>
          <cell r="U1700" t="str">
            <v>MSCI Emerging SRI S-Series PAB 5% Capped (NTR) index (Bloomberg: M7CXESC index)</v>
          </cell>
          <cell r="V1700" t="str">
            <v>Official Benchmark</v>
          </cell>
          <cell r="W1700" t="str">
            <v>EUR</v>
          </cell>
          <cell r="X1700" t="str">
            <v>USD</v>
          </cell>
          <cell r="Y1700">
            <v>44985</v>
          </cell>
          <cell r="Z1700">
            <v>43287</v>
          </cell>
          <cell r="AA1700" t="str">
            <v>February 2023</v>
          </cell>
          <cell r="AB1700">
            <v>12.2256</v>
          </cell>
          <cell r="AD1700">
            <v>129337505.90000001</v>
          </cell>
          <cell r="AE1700">
            <v>958128701.62</v>
          </cell>
          <cell r="AF1700" t="str">
            <v>903468836.982555</v>
          </cell>
        </row>
        <row r="1701">
          <cell r="F1701" t="str">
            <v>LU1659681313</v>
          </cell>
          <cell r="G1701" t="str">
            <v>41842</v>
          </cell>
          <cell r="H1701" t="str">
            <v>165783</v>
          </cell>
          <cell r="J1701" t="str">
            <v>Share</v>
          </cell>
          <cell r="K1701" t="str">
            <v>EMEMSRI</v>
          </cell>
          <cell r="L1701" t="str">
            <v>BNP PARIBAS EASY MSCI Emerging SRI S-Series PAB 5% Capped</v>
          </cell>
          <cell r="M1701" t="str">
            <v>UCITS ETF EUR Distri</v>
          </cell>
          <cell r="N1701" t="str">
            <v>D</v>
          </cell>
          <cell r="O1701">
            <v>3.0160704629999999E-3</v>
          </cell>
          <cell r="P1701" t="str">
            <v>N</v>
          </cell>
          <cell r="Q1701" t="str">
            <v>156009</v>
          </cell>
          <cell r="R1701" t="str">
            <v>197032</v>
          </cell>
          <cell r="T1701" t="str">
            <v>MSCI EM SRI (EUR)</v>
          </cell>
          <cell r="U1701" t="str">
            <v>MSCI Emerging SRI S-Series PAB 5% Capped (NTR) index (Bloomberg: M7CXESC index)</v>
          </cell>
          <cell r="V1701" t="str">
            <v>Official Benchmark</v>
          </cell>
          <cell r="W1701" t="str">
            <v>EUR</v>
          </cell>
          <cell r="X1701" t="str">
            <v>USD</v>
          </cell>
          <cell r="Y1701">
            <v>44985</v>
          </cell>
          <cell r="Z1701">
            <v>43032</v>
          </cell>
          <cell r="AA1701" t="str">
            <v>February 2023</v>
          </cell>
          <cell r="AB1701">
            <v>100.3536</v>
          </cell>
          <cell r="AD1701">
            <v>103294626.13</v>
          </cell>
          <cell r="AE1701">
            <v>958128701.62</v>
          </cell>
          <cell r="AF1701" t="str">
            <v>903468836.982555</v>
          </cell>
        </row>
        <row r="1702">
          <cell r="F1702" t="str">
            <v>LU1659681586</v>
          </cell>
          <cell r="G1702" t="str">
            <v>41755</v>
          </cell>
          <cell r="H1702" t="str">
            <v>165782</v>
          </cell>
          <cell r="J1702" t="str">
            <v>Share</v>
          </cell>
          <cell r="K1702" t="str">
            <v>EKLD400</v>
          </cell>
          <cell r="L1702" t="str">
            <v>BNP PARIBAS EASY MSCI USA SRI S-Series PAB 5% Capped</v>
          </cell>
          <cell r="N1702" t="str">
            <v>C</v>
          </cell>
          <cell r="O1702">
            <v>2.3003113543000001E-3</v>
          </cell>
          <cell r="P1702" t="str">
            <v>N</v>
          </cell>
          <cell r="Q1702" t="str">
            <v>153625</v>
          </cell>
          <cell r="R1702" t="str">
            <v>196404</v>
          </cell>
          <cell r="T1702" t="str">
            <v>MSCI USA SRI S-Series 5% Capped (NTR) index</v>
          </cell>
          <cell r="U1702" t="str">
            <v>MSCI USA SRI S-Series PAB 5% Capped (NTR) index (Bloomberg: M1CXUSC index)</v>
          </cell>
          <cell r="V1702" t="str">
            <v>Official Benchmark</v>
          </cell>
          <cell r="W1702" t="str">
            <v>EUR</v>
          </cell>
          <cell r="X1702" t="str">
            <v>USD</v>
          </cell>
          <cell r="Y1702">
            <v>44985</v>
          </cell>
          <cell r="Z1702">
            <v>43511</v>
          </cell>
          <cell r="AA1702" t="str">
            <v>February 2023</v>
          </cell>
          <cell r="AB1702">
            <v>17.4253</v>
          </cell>
          <cell r="AD1702">
            <v>93250046.409999996</v>
          </cell>
          <cell r="AE1702">
            <v>3252079981.5900002</v>
          </cell>
          <cell r="AF1702" t="str">
            <v>3066553495.13437</v>
          </cell>
        </row>
        <row r="1703">
          <cell r="F1703" t="str">
            <v>LU1659681669</v>
          </cell>
          <cell r="G1703" t="str">
            <v>41855</v>
          </cell>
          <cell r="H1703" t="str">
            <v>165782</v>
          </cell>
          <cell r="J1703" t="str">
            <v>Share</v>
          </cell>
          <cell r="K1703" t="str">
            <v>EKLD400</v>
          </cell>
          <cell r="L1703" t="str">
            <v>BNP PARIBAS EASY MSCI USA SRI S-Series PAB 5% Capped</v>
          </cell>
          <cell r="M1703" t="str">
            <v>UCITS ETF EUR Distri</v>
          </cell>
          <cell r="N1703" t="str">
            <v>D</v>
          </cell>
          <cell r="O1703">
            <v>2.5146813349E-3</v>
          </cell>
          <cell r="P1703" t="str">
            <v>N</v>
          </cell>
          <cell r="Q1703" t="str">
            <v>153625</v>
          </cell>
          <cell r="R1703" t="str">
            <v>196404</v>
          </cell>
          <cell r="T1703" t="str">
            <v>MSCI USA SRI S-Series 5% Capped (NTR) index</v>
          </cell>
          <cell r="U1703" t="str">
            <v>MSCI USA SRI S-Series PAB 5% Capped (NTR) index (Bloomberg: M1CXUSC index)</v>
          </cell>
          <cell r="V1703" t="str">
            <v>Official Benchmark</v>
          </cell>
          <cell r="W1703" t="str">
            <v>EUR</v>
          </cell>
          <cell r="X1703" t="str">
            <v>USD</v>
          </cell>
          <cell r="Y1703">
            <v>44985</v>
          </cell>
          <cell r="Z1703">
            <v>43027</v>
          </cell>
          <cell r="AA1703" t="str">
            <v>February 2023</v>
          </cell>
          <cell r="AB1703">
            <v>16.938700000000001</v>
          </cell>
          <cell r="AD1703">
            <v>689425346.28999996</v>
          </cell>
          <cell r="AE1703">
            <v>3252079981.5900002</v>
          </cell>
          <cell r="AF1703" t="str">
            <v>3066553495.13437</v>
          </cell>
        </row>
        <row r="1704">
          <cell r="F1704" t="str">
            <v>LU1664645287</v>
          </cell>
          <cell r="G1704" t="str">
            <v>41943</v>
          </cell>
          <cell r="H1704" t="str">
            <v>148752</v>
          </cell>
          <cell r="J1704" t="str">
            <v>Share</v>
          </cell>
          <cell r="K1704" t="str">
            <v>PAQ</v>
          </cell>
          <cell r="L1704" t="str">
            <v>BNP Paribas Funds Aqua</v>
          </cell>
          <cell r="M1704" t="str">
            <v>Privilege</v>
          </cell>
          <cell r="N1704" t="str">
            <v>D</v>
          </cell>
          <cell r="O1704">
            <v>1.1638461922E-2</v>
          </cell>
          <cell r="P1704" t="str">
            <v>N</v>
          </cell>
          <cell r="Q1704" t="str">
            <v>149179</v>
          </cell>
          <cell r="R1704" t="str">
            <v>196245</v>
          </cell>
          <cell r="T1704" t="str">
            <v>MSCI World (NR)</v>
          </cell>
          <cell r="U1704" t="str">
            <v>MSCI World (EUR) NR</v>
          </cell>
          <cell r="V1704" t="str">
            <v>Official Benchmark</v>
          </cell>
          <cell r="W1704" t="str">
            <v>EUR</v>
          </cell>
          <cell r="X1704" t="str">
            <v>EUR</v>
          </cell>
          <cell r="Y1704">
            <v>44985</v>
          </cell>
          <cell r="Z1704">
            <v>43090</v>
          </cell>
          <cell r="AA1704" t="str">
            <v>February 2023</v>
          </cell>
          <cell r="AB1704">
            <v>152.21</v>
          </cell>
          <cell r="AD1704">
            <v>40205623.969999999</v>
          </cell>
          <cell r="AE1704">
            <v>3765929318.3600001</v>
          </cell>
          <cell r="AF1704" t="str">
            <v>3765929318.36</v>
          </cell>
        </row>
        <row r="1705">
          <cell r="F1705" t="str">
            <v>LU1664645360</v>
          </cell>
          <cell r="G1705" t="str">
            <v>41944</v>
          </cell>
          <cell r="H1705" t="str">
            <v>164874</v>
          </cell>
          <cell r="J1705" t="str">
            <v>Share</v>
          </cell>
          <cell r="K1705" t="str">
            <v>PAQ</v>
          </cell>
          <cell r="L1705" t="str">
            <v>BNP Paribas Funds Aqua</v>
          </cell>
          <cell r="N1705" t="str">
            <v>C</v>
          </cell>
          <cell r="O1705">
            <v>1.1666798726E-2</v>
          </cell>
          <cell r="P1705" t="str">
            <v>N</v>
          </cell>
          <cell r="Q1705" t="str">
            <v>173282</v>
          </cell>
          <cell r="R1705" t="str">
            <v>196245</v>
          </cell>
          <cell r="T1705" t="str">
            <v>MSCI World (NR)</v>
          </cell>
          <cell r="U1705" t="str">
            <v>MSCI World (EUR) NR</v>
          </cell>
          <cell r="V1705" t="str">
            <v>Official Benchmark</v>
          </cell>
          <cell r="W1705" t="str">
            <v>CHF</v>
          </cell>
          <cell r="X1705" t="str">
            <v>EUR</v>
          </cell>
          <cell r="Y1705">
            <v>44985</v>
          </cell>
          <cell r="Z1705">
            <v>43524</v>
          </cell>
          <cell r="AA1705" t="str">
            <v>February 2023</v>
          </cell>
          <cell r="AB1705">
            <v>143.31</v>
          </cell>
          <cell r="AD1705">
            <v>1060126.2</v>
          </cell>
          <cell r="AE1705">
            <v>3765929318.3600001</v>
          </cell>
          <cell r="AF1705" t="str">
            <v>3765929318.36</v>
          </cell>
        </row>
        <row r="1706">
          <cell r="F1706" t="str">
            <v>LU1664645444</v>
          </cell>
          <cell r="G1706" t="str">
            <v>41947</v>
          </cell>
          <cell r="H1706" t="str">
            <v>18312</v>
          </cell>
          <cell r="J1706" t="str">
            <v>Share</v>
          </cell>
          <cell r="K1706" t="str">
            <v>ESCB</v>
          </cell>
          <cell r="L1706" t="str">
            <v>BNP Paribas Funds Europe Small Cap Convertible</v>
          </cell>
          <cell r="M1706" t="str">
            <v>Privilege</v>
          </cell>
          <cell r="N1706" t="str">
            <v>D</v>
          </cell>
          <cell r="O1706">
            <v>9.6683236431999997E-3</v>
          </cell>
          <cell r="P1706" t="str">
            <v>N</v>
          </cell>
          <cell r="Q1706" t="str">
            <v>169539</v>
          </cell>
          <cell r="R1706" t="str">
            <v>192326</v>
          </cell>
          <cell r="T1706" t="str">
            <v>Thomson Reuters CB EUROPE (RI)</v>
          </cell>
          <cell r="U1706" t="str">
            <v>Refinitiv Convertible Europe (EUR) RI</v>
          </cell>
          <cell r="V1706" t="str">
            <v>Official Benchmark</v>
          </cell>
          <cell r="W1706" t="str">
            <v>EUR</v>
          </cell>
          <cell r="X1706" t="str">
            <v>EUR</v>
          </cell>
          <cell r="Y1706">
            <v>44985</v>
          </cell>
          <cell r="Z1706">
            <v>43167</v>
          </cell>
          <cell r="AA1706" t="str">
            <v>February 2023</v>
          </cell>
          <cell r="AB1706">
            <v>140.49</v>
          </cell>
          <cell r="AD1706">
            <v>6129088.9400000004</v>
          </cell>
          <cell r="AE1706">
            <v>282598200.76999998</v>
          </cell>
          <cell r="AF1706" t="str">
            <v>282598200.77</v>
          </cell>
        </row>
        <row r="1707">
          <cell r="F1707" t="str">
            <v>LU1664645527</v>
          </cell>
          <cell r="G1707" t="str">
            <v>41948</v>
          </cell>
          <cell r="H1707" t="str">
            <v>139056</v>
          </cell>
          <cell r="J1707" t="str">
            <v>Share</v>
          </cell>
          <cell r="K1707" t="str">
            <v>PEBSEU</v>
          </cell>
          <cell r="L1707" t="str">
            <v>BNP Paribas Funds Europe Equity</v>
          </cell>
          <cell r="M1707" t="str">
            <v>IP</v>
          </cell>
          <cell r="N1707" t="str">
            <v>C</v>
          </cell>
          <cell r="O1707">
            <v>5.0774353427000003E-3</v>
          </cell>
          <cell r="P1707" t="str">
            <v>N</v>
          </cell>
          <cell r="Q1707" t="str">
            <v>126467</v>
          </cell>
          <cell r="R1707" t="str">
            <v>183627</v>
          </cell>
          <cell r="T1707" t="str">
            <v>MSCI Europe Net Return Index</v>
          </cell>
          <cell r="U1707" t="str">
            <v>MSCI Europe (NR)</v>
          </cell>
          <cell r="V1707" t="str">
            <v>Official Benchmark</v>
          </cell>
          <cell r="W1707" t="str">
            <v>EUR</v>
          </cell>
          <cell r="X1707" t="str">
            <v>EUR</v>
          </cell>
          <cell r="Y1707">
            <v>44985</v>
          </cell>
          <cell r="Z1707">
            <v>43082</v>
          </cell>
          <cell r="AA1707" t="str">
            <v>February 2023</v>
          </cell>
          <cell r="AB1707">
            <v>136.11000000000001</v>
          </cell>
          <cell r="AD1707">
            <v>60792760.969999999</v>
          </cell>
          <cell r="AE1707">
            <v>1129964753.22</v>
          </cell>
          <cell r="AF1707" t="str">
            <v>1129964753.22</v>
          </cell>
        </row>
        <row r="1708">
          <cell r="F1708" t="str">
            <v>LU1664646178</v>
          </cell>
          <cell r="G1708" t="str">
            <v>41955</v>
          </cell>
          <cell r="H1708" t="str">
            <v>139059</v>
          </cell>
          <cell r="J1708" t="str">
            <v>Share</v>
          </cell>
          <cell r="K1708" t="str">
            <v>PEUSGRO</v>
          </cell>
          <cell r="L1708" t="str">
            <v>BNP Paribas Funds US Growth</v>
          </cell>
          <cell r="M1708" t="str">
            <v>Privilege</v>
          </cell>
          <cell r="N1708" t="str">
            <v>D</v>
          </cell>
          <cell r="O1708">
            <v>1.08121245749E-2</v>
          </cell>
          <cell r="P1708" t="str">
            <v>N</v>
          </cell>
          <cell r="Q1708" t="str">
            <v>136002</v>
          </cell>
          <cell r="R1708" t="str">
            <v>186648</v>
          </cell>
          <cell r="T1708" t="str">
            <v>100% RUSSELL 1000 GROWTH (RI)</v>
          </cell>
          <cell r="U1708" t="str">
            <v>Russell 1000 Growth (RI)</v>
          </cell>
          <cell r="V1708" t="str">
            <v>Official Benchmark</v>
          </cell>
          <cell r="W1708" t="str">
            <v>USD</v>
          </cell>
          <cell r="X1708" t="str">
            <v>USD</v>
          </cell>
          <cell r="Y1708">
            <v>44985</v>
          </cell>
          <cell r="Z1708">
            <v>43147</v>
          </cell>
          <cell r="AA1708" t="str">
            <v>February 2023</v>
          </cell>
          <cell r="AB1708">
            <v>159.46</v>
          </cell>
          <cell r="AD1708">
            <v>1235591.33</v>
          </cell>
          <cell r="AE1708">
            <v>1023327668.08</v>
          </cell>
          <cell r="AF1708" t="str">
            <v>964948296.162188</v>
          </cell>
        </row>
        <row r="1709">
          <cell r="F1709" t="str">
            <v>LU1664646251</v>
          </cell>
          <cell r="G1709" t="str">
            <v>41956</v>
          </cell>
          <cell r="H1709" t="str">
            <v>139061</v>
          </cell>
          <cell r="J1709" t="str">
            <v>Share</v>
          </cell>
          <cell r="K1709" t="str">
            <v>PEUSGRO</v>
          </cell>
          <cell r="L1709" t="str">
            <v>BNP Paribas Funds US Growth</v>
          </cell>
          <cell r="M1709" t="str">
            <v>Privilege H EUR</v>
          </cell>
          <cell r="N1709" t="str">
            <v>C</v>
          </cell>
          <cell r="O1709">
            <v>9.8697646816E-3</v>
          </cell>
          <cell r="P1709" t="str">
            <v>Y</v>
          </cell>
          <cell r="Q1709" t="str">
            <v>20335</v>
          </cell>
          <cell r="R1709" t="str">
            <v>186648</v>
          </cell>
          <cell r="T1709" t="str">
            <v>100% Russell 1000 Growth (RI)-100%USD Int1M+100%EUR Int1M</v>
          </cell>
          <cell r="U1709" t="str">
            <v>Russell 1000 Growth (RI) EUR Hedged</v>
          </cell>
          <cell r="V1709" t="str">
            <v>Official Benchmark</v>
          </cell>
          <cell r="W1709" t="str">
            <v>EUR</v>
          </cell>
          <cell r="X1709" t="str">
            <v>USD</v>
          </cell>
          <cell r="Y1709">
            <v>44985</v>
          </cell>
          <cell r="Z1709">
            <v>43077</v>
          </cell>
          <cell r="AA1709" t="str">
            <v>February 2023</v>
          </cell>
          <cell r="AB1709">
            <v>153.11000000000001</v>
          </cell>
          <cell r="AD1709">
            <v>5581130.3200000003</v>
          </cell>
          <cell r="AE1709">
            <v>1023327668.08</v>
          </cell>
          <cell r="AF1709" t="str">
            <v>964948296.162188</v>
          </cell>
        </row>
        <row r="1710">
          <cell r="F1710" t="str">
            <v>LU1664646335</v>
          </cell>
          <cell r="G1710" t="str">
            <v>41957</v>
          </cell>
          <cell r="H1710" t="str">
            <v>15007</v>
          </cell>
          <cell r="J1710" t="str">
            <v>Share</v>
          </cell>
          <cell r="K1710" t="str">
            <v>PUMIC</v>
          </cell>
          <cell r="L1710" t="str">
            <v>BNP Paribas Funds US Mid Cap</v>
          </cell>
          <cell r="M1710" t="str">
            <v>Privilege</v>
          </cell>
          <cell r="N1710" t="str">
            <v>D</v>
          </cell>
          <cell r="O1710">
            <v>1.2289359101E-2</v>
          </cell>
          <cell r="P1710" t="str">
            <v>N</v>
          </cell>
          <cell r="Q1710" t="str">
            <v>169532</v>
          </cell>
          <cell r="R1710" t="str">
            <v>192680</v>
          </cell>
          <cell r="T1710" t="str">
            <v>RUSSELL MID CAP INDEX (FRC) (RI)</v>
          </cell>
          <cell r="U1710" t="str">
            <v>Russell MidCap (RI)</v>
          </cell>
          <cell r="V1710" t="str">
            <v>Official Benchmark</v>
          </cell>
          <cell r="W1710" t="str">
            <v>USD</v>
          </cell>
          <cell r="X1710" t="str">
            <v>USD</v>
          </cell>
          <cell r="Y1710">
            <v>44985</v>
          </cell>
          <cell r="Z1710">
            <v>43147</v>
          </cell>
          <cell r="AA1710" t="str">
            <v>February 2023</v>
          </cell>
          <cell r="AD1710">
            <v>0</v>
          </cell>
          <cell r="AE1710">
            <v>79888997.780000001</v>
          </cell>
          <cell r="AF1710" t="str">
            <v>75331445.3371051</v>
          </cell>
        </row>
        <row r="1711">
          <cell r="F1711" t="str">
            <v>LU1664646418</v>
          </cell>
          <cell r="G1711" t="str">
            <v>41960</v>
          </cell>
          <cell r="H1711" t="str">
            <v>4335</v>
          </cell>
          <cell r="J1711" t="str">
            <v>Share</v>
          </cell>
          <cell r="K1711" t="str">
            <v>HIYB</v>
          </cell>
          <cell r="L1711" t="str">
            <v>BNP Paribas Funds Euro Short Term Corporate Bond Opportuniti</v>
          </cell>
          <cell r="M1711" t="str">
            <v>Privilege</v>
          </cell>
          <cell r="N1711" t="str">
            <v>D</v>
          </cell>
          <cell r="O1711">
            <v>6.9066888934E-3</v>
          </cell>
          <cell r="P1711" t="str">
            <v>N</v>
          </cell>
          <cell r="Q1711" t="str">
            <v>22715</v>
          </cell>
          <cell r="R1711" t="str">
            <v>192377</v>
          </cell>
          <cell r="T1711" t="str">
            <v>BENCH PARVEST FLEXIBLE BOND EUROPE CORPORATE</v>
          </cell>
          <cell r="U1711" t="str">
            <v>ICE BofAML EMU Corporate 1-3 Years (RI)</v>
          </cell>
          <cell r="V1711" t="str">
            <v>Official Benchmark</v>
          </cell>
          <cell r="W1711" t="str">
            <v>EUR</v>
          </cell>
          <cell r="X1711" t="str">
            <v>EUR</v>
          </cell>
          <cell r="Y1711">
            <v>44985</v>
          </cell>
          <cell r="Z1711">
            <v>43147</v>
          </cell>
          <cell r="AA1711" t="str">
            <v>February 2023</v>
          </cell>
          <cell r="AB1711">
            <v>93.06</v>
          </cell>
          <cell r="AD1711">
            <v>468714.29</v>
          </cell>
          <cell r="AE1711">
            <v>447894936.95999998</v>
          </cell>
          <cell r="AF1711" t="str">
            <v>447894936.96</v>
          </cell>
        </row>
        <row r="1712">
          <cell r="F1712" t="str">
            <v>LU1664648034</v>
          </cell>
          <cell r="G1712" t="str">
            <v>41992</v>
          </cell>
          <cell r="H1712" t="str">
            <v>60</v>
          </cell>
          <cell r="J1712" t="str">
            <v>Share</v>
          </cell>
          <cell r="K1712" t="str">
            <v>SHOR-XE</v>
          </cell>
          <cell r="L1712" t="str">
            <v>BNP Paribas Funds Euro Money Market</v>
          </cell>
          <cell r="M1712" t="str">
            <v>Privilege</v>
          </cell>
          <cell r="N1712" t="str">
            <v>D</v>
          </cell>
          <cell r="O1712">
            <v>1.8356554006999999E-3</v>
          </cell>
          <cell r="P1712" t="str">
            <v>N</v>
          </cell>
          <cell r="Q1712" t="str">
            <v>169527</v>
          </cell>
          <cell r="R1712" t="str">
            <v>190845</v>
          </cell>
          <cell r="T1712" t="str">
            <v>EONIA OIS capitalised daily</v>
          </cell>
          <cell r="U1712" t="str">
            <v>Cash Index Euro Short Term Rate (EUR) RI</v>
          </cell>
          <cell r="V1712" t="str">
            <v>Official Benchmark</v>
          </cell>
          <cell r="W1712" t="str">
            <v>EUR</v>
          </cell>
          <cell r="X1712" t="str">
            <v>EUR</v>
          </cell>
          <cell r="Y1712">
            <v>44985</v>
          </cell>
          <cell r="Z1712">
            <v>43089</v>
          </cell>
          <cell r="AA1712" t="str">
            <v>February 2023</v>
          </cell>
          <cell r="AB1712">
            <v>98.536449000000005</v>
          </cell>
          <cell r="AD1712">
            <v>11238082.02</v>
          </cell>
          <cell r="AE1712">
            <v>1411798005.6400001</v>
          </cell>
          <cell r="AF1712" t="str">
            <v>1411798005.64</v>
          </cell>
        </row>
        <row r="1713">
          <cell r="F1713" t="str">
            <v>LU1664648117</v>
          </cell>
          <cell r="G1713" t="str">
            <v>41982</v>
          </cell>
          <cell r="H1713" t="str">
            <v>59</v>
          </cell>
          <cell r="J1713" t="str">
            <v>Share</v>
          </cell>
          <cell r="K1713" t="str">
            <v>SHOR-US</v>
          </cell>
          <cell r="L1713" t="str">
            <v>BNP Paribas Funds USD Money Market</v>
          </cell>
          <cell r="M1713" t="str">
            <v>Privilege</v>
          </cell>
          <cell r="N1713" t="str">
            <v>D</v>
          </cell>
          <cell r="O1713">
            <v>1.61783674E-3</v>
          </cell>
          <cell r="P1713" t="str">
            <v>N</v>
          </cell>
          <cell r="Q1713" t="str">
            <v>119052</v>
          </cell>
          <cell r="R1713" t="str">
            <v>190847</v>
          </cell>
          <cell r="T1713" t="str">
            <v>BM United States SOFR Secured Overnight Financing Rate Compo</v>
          </cell>
          <cell r="U1713" t="str">
            <v>USD SOFR Secured Overnight Financing rate</v>
          </cell>
          <cell r="V1713" t="str">
            <v>Official Benchmark</v>
          </cell>
          <cell r="W1713" t="str">
            <v>USD</v>
          </cell>
          <cell r="X1713" t="str">
            <v>USD</v>
          </cell>
          <cell r="Y1713">
            <v>44985</v>
          </cell>
          <cell r="Z1713">
            <v>43147</v>
          </cell>
          <cell r="AA1713" t="str">
            <v>February 2023</v>
          </cell>
          <cell r="AD1713">
            <v>0</v>
          </cell>
          <cell r="AE1713">
            <v>462112598.43000001</v>
          </cell>
          <cell r="AF1713" t="str">
            <v>435749739.207921</v>
          </cell>
        </row>
        <row r="1714">
          <cell r="F1714" t="str">
            <v>LU1664648208</v>
          </cell>
          <cell r="G1714" t="str">
            <v>41759</v>
          </cell>
          <cell r="H1714" t="str">
            <v>166619</v>
          </cell>
          <cell r="J1714" t="str">
            <v>Share</v>
          </cell>
          <cell r="K1714" t="str">
            <v>PQMFCE</v>
          </cell>
          <cell r="L1714" t="str">
            <v>BNP Paribas Funds Sustainable Euro Multi-Factor Corporate Bo</v>
          </cell>
          <cell r="M1714" t="str">
            <v>Classic Share</v>
          </cell>
          <cell r="N1714" t="str">
            <v>C</v>
          </cell>
          <cell r="O1714">
            <v>6.2443699286000003E-3</v>
          </cell>
          <cell r="P1714" t="str">
            <v>N</v>
          </cell>
          <cell r="Q1714" t="str">
            <v>60852</v>
          </cell>
          <cell r="R1714" t="str">
            <v>198927</v>
          </cell>
          <cell r="T1714" t="str">
            <v>ICE BOFA Merrill Lynch Euro Corporate (EUR) RI</v>
          </cell>
          <cell r="U1714" t="str">
            <v>ICE BofAML Euro Corporate (EUR) RI</v>
          </cell>
          <cell r="V1714" t="str">
            <v>Official Benchmark</v>
          </cell>
          <cell r="W1714" t="str">
            <v>EUR</v>
          </cell>
          <cell r="X1714" t="str">
            <v>EUR</v>
          </cell>
          <cell r="Y1714">
            <v>44985</v>
          </cell>
          <cell r="Z1714">
            <v>43129</v>
          </cell>
          <cell r="AA1714" t="str">
            <v>February 2023</v>
          </cell>
          <cell r="AB1714">
            <v>91.24</v>
          </cell>
          <cell r="AD1714">
            <v>19611745.280000001</v>
          </cell>
          <cell r="AE1714">
            <v>279111428.48000002</v>
          </cell>
          <cell r="AF1714" t="str">
            <v>279111428.48</v>
          </cell>
        </row>
        <row r="1715">
          <cell r="F1715" t="str">
            <v>LU1664648380</v>
          </cell>
          <cell r="G1715" t="str">
            <v>41760</v>
          </cell>
          <cell r="H1715" t="str">
            <v>166619</v>
          </cell>
          <cell r="J1715" t="str">
            <v>Share</v>
          </cell>
          <cell r="K1715" t="str">
            <v>PQMFCE</v>
          </cell>
          <cell r="L1715" t="str">
            <v>BNP Paribas Funds Sustainable Euro Multi-Factor Corporate Bo</v>
          </cell>
          <cell r="M1715" t="str">
            <v>Classic share Distri</v>
          </cell>
          <cell r="N1715" t="str">
            <v>D</v>
          </cell>
          <cell r="O1715">
            <v>6.2443699286000003E-3</v>
          </cell>
          <cell r="P1715" t="str">
            <v>N</v>
          </cell>
          <cell r="Q1715" t="str">
            <v>60852</v>
          </cell>
          <cell r="R1715" t="str">
            <v>198927</v>
          </cell>
          <cell r="T1715" t="str">
            <v>ICE BOFA Merrill Lynch Euro Corporate (EUR) RI</v>
          </cell>
          <cell r="U1715" t="str">
            <v>ICE BofAML Euro Corporate (EUR) RI</v>
          </cell>
          <cell r="V1715" t="str">
            <v>Official Benchmark</v>
          </cell>
          <cell r="W1715" t="str">
            <v>EUR</v>
          </cell>
          <cell r="X1715" t="str">
            <v>EUR</v>
          </cell>
          <cell r="Y1715">
            <v>44985</v>
          </cell>
          <cell r="Z1715">
            <v>43129</v>
          </cell>
          <cell r="AA1715" t="str">
            <v>February 2023</v>
          </cell>
          <cell r="AB1715">
            <v>88.89</v>
          </cell>
          <cell r="AD1715">
            <v>2187322.4500000002</v>
          </cell>
          <cell r="AE1715">
            <v>279111428.48000002</v>
          </cell>
          <cell r="AF1715" t="str">
            <v>279111428.48</v>
          </cell>
        </row>
        <row r="1716">
          <cell r="F1716" t="str">
            <v>LU1664648547</v>
          </cell>
          <cell r="G1716" t="str">
            <v>41986</v>
          </cell>
          <cell r="H1716" t="str">
            <v>166619</v>
          </cell>
          <cell r="J1716" t="str">
            <v>Share</v>
          </cell>
          <cell r="K1716" t="str">
            <v>PQMFCE</v>
          </cell>
          <cell r="L1716" t="str">
            <v>BNP Paribas Funds Sustainable Euro Multi-Factor Corporate Bo</v>
          </cell>
          <cell r="M1716" t="str">
            <v>Type N</v>
          </cell>
          <cell r="N1716" t="str">
            <v>C</v>
          </cell>
          <cell r="O1716">
            <v>6.6927762235999997E-3</v>
          </cell>
          <cell r="P1716" t="str">
            <v>N</v>
          </cell>
          <cell r="Q1716" t="str">
            <v>60852</v>
          </cell>
          <cell r="R1716" t="str">
            <v>198927</v>
          </cell>
          <cell r="T1716" t="str">
            <v>ICE BOFA Merrill Lynch Euro Corporate (EUR) RI</v>
          </cell>
          <cell r="U1716" t="str">
            <v>ICE BofAML Euro Corporate (EUR) RI</v>
          </cell>
          <cell r="V1716" t="str">
            <v>Official Benchmark</v>
          </cell>
          <cell r="W1716" t="str">
            <v>EUR</v>
          </cell>
          <cell r="X1716" t="str">
            <v>EUR</v>
          </cell>
          <cell r="Y1716">
            <v>44985</v>
          </cell>
          <cell r="Z1716">
            <v>43129</v>
          </cell>
          <cell r="AA1716" t="str">
            <v>February 2023</v>
          </cell>
          <cell r="AB1716">
            <v>85.26</v>
          </cell>
          <cell r="AD1716">
            <v>14939.41</v>
          </cell>
          <cell r="AE1716">
            <v>279111428.48000002</v>
          </cell>
          <cell r="AF1716" t="str">
            <v>279111428.48</v>
          </cell>
        </row>
        <row r="1717">
          <cell r="F1717" t="str">
            <v>LU1664648620</v>
          </cell>
          <cell r="G1717" t="str">
            <v>41987</v>
          </cell>
          <cell r="H1717" t="str">
            <v>166619</v>
          </cell>
          <cell r="J1717" t="str">
            <v>Share</v>
          </cell>
          <cell r="K1717" t="str">
            <v>PQMFCE</v>
          </cell>
          <cell r="L1717" t="str">
            <v>BNP Paribas Funds Sustainable Euro Multi-Factor Corporate Bo</v>
          </cell>
          <cell r="M1717" t="str">
            <v>Privilege share</v>
          </cell>
          <cell r="N1717" t="str">
            <v>C</v>
          </cell>
          <cell r="O1717">
            <v>4.2591435204999998E-3</v>
          </cell>
          <cell r="P1717" t="str">
            <v>N</v>
          </cell>
          <cell r="Q1717" t="str">
            <v>60852</v>
          </cell>
          <cell r="R1717" t="str">
            <v>198927</v>
          </cell>
          <cell r="T1717" t="str">
            <v>ICE BOFA Merrill Lynch Euro Corporate (EUR) RI</v>
          </cell>
          <cell r="U1717" t="str">
            <v>ICE BofAML Euro Corporate (EUR) RI</v>
          </cell>
          <cell r="V1717" t="str">
            <v>Official Benchmark</v>
          </cell>
          <cell r="W1717" t="str">
            <v>EUR</v>
          </cell>
          <cell r="X1717" t="str">
            <v>EUR</v>
          </cell>
          <cell r="Y1717">
            <v>44985</v>
          </cell>
          <cell r="Z1717">
            <v>43129</v>
          </cell>
          <cell r="AA1717" t="str">
            <v>February 2023</v>
          </cell>
          <cell r="AB1717">
            <v>87.4</v>
          </cell>
          <cell r="AD1717">
            <v>74067.009999999995</v>
          </cell>
          <cell r="AE1717">
            <v>279111428.48000002</v>
          </cell>
          <cell r="AF1717" t="str">
            <v>279111428.48</v>
          </cell>
        </row>
        <row r="1718">
          <cell r="F1718" t="str">
            <v>LU1664648893</v>
          </cell>
          <cell r="G1718" t="str">
            <v>41988</v>
          </cell>
          <cell r="H1718" t="str">
            <v>166619</v>
          </cell>
          <cell r="J1718" t="str">
            <v>Share</v>
          </cell>
          <cell r="K1718" t="str">
            <v>PQMFCE</v>
          </cell>
          <cell r="L1718" t="str">
            <v>BNP Paribas Funds Sustainable Euro Multi-Factor Corporate Bo</v>
          </cell>
          <cell r="M1718" t="str">
            <v>Privilege</v>
          </cell>
          <cell r="N1718" t="str">
            <v>D</v>
          </cell>
          <cell r="O1718">
            <v>4.2591435204999998E-3</v>
          </cell>
          <cell r="P1718" t="str">
            <v>N</v>
          </cell>
          <cell r="Q1718" t="str">
            <v>60852</v>
          </cell>
          <cell r="R1718" t="str">
            <v>198927</v>
          </cell>
          <cell r="T1718" t="str">
            <v>ICE BOFA Merrill Lynch Euro Corporate (EUR) RI</v>
          </cell>
          <cell r="U1718" t="str">
            <v>ICE BofAML Euro Corporate (EUR) RI</v>
          </cell>
          <cell r="V1718" t="str">
            <v>Official Benchmark</v>
          </cell>
          <cell r="W1718" t="str">
            <v>EUR</v>
          </cell>
          <cell r="X1718" t="str">
            <v>EUR</v>
          </cell>
          <cell r="Y1718">
            <v>44985</v>
          </cell>
          <cell r="Z1718">
            <v>43129</v>
          </cell>
          <cell r="AA1718" t="str">
            <v>February 2023</v>
          </cell>
          <cell r="AD1718">
            <v>0</v>
          </cell>
          <cell r="AE1718">
            <v>279111428.48000002</v>
          </cell>
          <cell r="AF1718" t="str">
            <v>279111428.48</v>
          </cell>
        </row>
        <row r="1719">
          <cell r="F1719" t="str">
            <v>LU1664648976</v>
          </cell>
          <cell r="G1719" t="str">
            <v>41922</v>
          </cell>
          <cell r="H1719" t="str">
            <v>166619</v>
          </cell>
          <cell r="J1719" t="str">
            <v>Share</v>
          </cell>
          <cell r="K1719" t="str">
            <v>PQMFCE</v>
          </cell>
          <cell r="L1719" t="str">
            <v>BNP Paribas Funds Sustainable Euro Multi-Factor Corporate Bo</v>
          </cell>
          <cell r="M1719" t="str">
            <v>Institutions share</v>
          </cell>
          <cell r="N1719" t="str">
            <v>C</v>
          </cell>
          <cell r="O1719">
            <v>3.1048359096000002E-3</v>
          </cell>
          <cell r="P1719" t="str">
            <v>N</v>
          </cell>
          <cell r="Q1719" t="str">
            <v>60852</v>
          </cell>
          <cell r="R1719" t="str">
            <v>198927</v>
          </cell>
          <cell r="T1719" t="str">
            <v>ICE BOFA Merrill Lynch Euro Corporate (EUR) RI</v>
          </cell>
          <cell r="U1719" t="str">
            <v>ICE BofAML Euro Corporate (EUR) RI</v>
          </cell>
          <cell r="V1719" t="str">
            <v>Official Benchmark</v>
          </cell>
          <cell r="W1719" t="str">
            <v>EUR</v>
          </cell>
          <cell r="X1719" t="str">
            <v>EUR</v>
          </cell>
          <cell r="Y1719">
            <v>44985</v>
          </cell>
          <cell r="Z1719">
            <v>43124</v>
          </cell>
          <cell r="AA1719" t="str">
            <v>February 2023</v>
          </cell>
          <cell r="AB1719">
            <v>92.62</v>
          </cell>
          <cell r="AD1719">
            <v>39728127.060000002</v>
          </cell>
          <cell r="AE1719">
            <v>279111428.48000002</v>
          </cell>
          <cell r="AF1719" t="str">
            <v>279111428.48</v>
          </cell>
        </row>
        <row r="1720">
          <cell r="F1720" t="str">
            <v>LU1664649271</v>
          </cell>
          <cell r="G1720" t="str">
            <v>41990</v>
          </cell>
          <cell r="H1720" t="str">
            <v>166619</v>
          </cell>
          <cell r="J1720" t="str">
            <v>Share</v>
          </cell>
          <cell r="K1720" t="str">
            <v>PQMFCE</v>
          </cell>
          <cell r="L1720" t="str">
            <v>BNP Paribas Funds Sustainable Euro Multi-Factor Corporate Bo</v>
          </cell>
          <cell r="M1720" t="str">
            <v>Share X</v>
          </cell>
          <cell r="N1720" t="str">
            <v>C</v>
          </cell>
          <cell r="O1720">
            <v>1.8496176638E-3</v>
          </cell>
          <cell r="P1720" t="str">
            <v>N</v>
          </cell>
          <cell r="Q1720" t="str">
            <v>60852</v>
          </cell>
          <cell r="R1720" t="str">
            <v>198927</v>
          </cell>
          <cell r="T1720" t="str">
            <v>ICE BOFA Merrill Lynch Euro Corporate (EUR) RI</v>
          </cell>
          <cell r="U1720" t="str">
            <v>ICE BofAML Euro Corporate (EUR) RI</v>
          </cell>
          <cell r="V1720" t="str">
            <v>Official Benchmark</v>
          </cell>
          <cell r="W1720" t="str">
            <v>EUR</v>
          </cell>
          <cell r="X1720" t="str">
            <v>EUR</v>
          </cell>
          <cell r="Y1720">
            <v>44985</v>
          </cell>
          <cell r="Z1720">
            <v>43124</v>
          </cell>
          <cell r="AA1720" t="str">
            <v>February 2023</v>
          </cell>
          <cell r="AB1720">
            <v>92.89</v>
          </cell>
          <cell r="AD1720">
            <v>205114961.06999999</v>
          </cell>
          <cell r="AE1720">
            <v>279111428.48000002</v>
          </cell>
          <cell r="AF1720" t="str">
            <v>279111428.48</v>
          </cell>
        </row>
        <row r="1721">
          <cell r="F1721" t="str">
            <v>LU1664649354</v>
          </cell>
          <cell r="G1721" t="str">
            <v>41809</v>
          </cell>
          <cell r="H1721" t="str">
            <v>174157</v>
          </cell>
          <cell r="J1721" t="str">
            <v>Share</v>
          </cell>
          <cell r="K1721" t="str">
            <v>PQMFCU</v>
          </cell>
          <cell r="L1721" t="str">
            <v>BNP Paribas Funds Sustainable US Multi-Factor Corporate Bond</v>
          </cell>
          <cell r="M1721" t="str">
            <v>Classic Share</v>
          </cell>
          <cell r="N1721" t="str">
            <v>C</v>
          </cell>
          <cell r="O1721">
            <v>8.3667674049999995E-3</v>
          </cell>
          <cell r="P1721" t="str">
            <v>N</v>
          </cell>
          <cell r="Q1721" t="str">
            <v>175167</v>
          </cell>
          <cell r="R1721" t="str">
            <v>201750</v>
          </cell>
          <cell r="T1721" t="str">
            <v>Ice BofAML US Corporate (USD) RI</v>
          </cell>
          <cell r="U1721" t="str">
            <v>Ice BofAML US Corporate (USD) RI</v>
          </cell>
          <cell r="V1721" t="str">
            <v>Official Benchmark</v>
          </cell>
          <cell r="W1721" t="str">
            <v>USD</v>
          </cell>
          <cell r="X1721" t="str">
            <v>USD</v>
          </cell>
          <cell r="Y1721">
            <v>44985</v>
          </cell>
          <cell r="Z1721">
            <v>43672</v>
          </cell>
          <cell r="AA1721" t="str">
            <v>February 2023</v>
          </cell>
          <cell r="AB1721">
            <v>92.77</v>
          </cell>
          <cell r="AD1721">
            <v>927.66</v>
          </cell>
          <cell r="AE1721">
            <v>303486089.58999997</v>
          </cell>
          <cell r="AF1721" t="str">
            <v>286172644.592173</v>
          </cell>
        </row>
        <row r="1722">
          <cell r="F1722" t="str">
            <v>LU1664649784</v>
          </cell>
          <cell r="G1722" t="str">
            <v>41995</v>
          </cell>
          <cell r="H1722" t="str">
            <v>174157</v>
          </cell>
          <cell r="J1722" t="str">
            <v>Share</v>
          </cell>
          <cell r="K1722" t="str">
            <v>PQMFCU</v>
          </cell>
          <cell r="L1722" t="str">
            <v>BNP Paribas Funds Sustainable US Multi-Factor Corporate Bond</v>
          </cell>
          <cell r="M1722" t="str">
            <v>P share</v>
          </cell>
          <cell r="N1722" t="str">
            <v>C</v>
          </cell>
          <cell r="O1722">
            <v>3.1606694875999999E-3</v>
          </cell>
          <cell r="P1722" t="str">
            <v>N</v>
          </cell>
          <cell r="Q1722" t="str">
            <v>175167</v>
          </cell>
          <cell r="R1722" t="str">
            <v>201750</v>
          </cell>
          <cell r="T1722" t="str">
            <v>Ice BofAML US Corporate (USD) RI</v>
          </cell>
          <cell r="U1722" t="str">
            <v>Ice BofAML US Corporate (USD) RI</v>
          </cell>
          <cell r="V1722" t="str">
            <v>Official Benchmark</v>
          </cell>
          <cell r="W1722" t="str">
            <v>USD</v>
          </cell>
          <cell r="X1722" t="str">
            <v>USD</v>
          </cell>
          <cell r="Y1722">
            <v>44985</v>
          </cell>
          <cell r="Z1722">
            <v>44578</v>
          </cell>
          <cell r="AA1722" t="str">
            <v>February 2023</v>
          </cell>
          <cell r="AB1722">
            <v>86.96</v>
          </cell>
          <cell r="AD1722">
            <v>869.57</v>
          </cell>
          <cell r="AE1722">
            <v>303486089.58999997</v>
          </cell>
          <cell r="AF1722" t="str">
            <v>286172644.592173</v>
          </cell>
        </row>
        <row r="1723">
          <cell r="F1723" t="str">
            <v>LU1664649867</v>
          </cell>
          <cell r="G1723" t="str">
            <v>41998</v>
          </cell>
          <cell r="H1723" t="str">
            <v>174157</v>
          </cell>
          <cell r="J1723" t="str">
            <v>Share</v>
          </cell>
          <cell r="K1723" t="str">
            <v>PQMFCU</v>
          </cell>
          <cell r="L1723" t="str">
            <v>BNP Paribas Funds Sustainable US Multi-Factor Corporate Bond</v>
          </cell>
          <cell r="M1723" t="str">
            <v>Privilege</v>
          </cell>
          <cell r="N1723" t="str">
            <v>D</v>
          </cell>
          <cell r="P1723" t="str">
            <v>N</v>
          </cell>
          <cell r="Q1723" t="str">
            <v>175167</v>
          </cell>
          <cell r="R1723" t="str">
            <v>201750</v>
          </cell>
          <cell r="T1723" t="str">
            <v>Ice BofAML US Corporate (USD) RI</v>
          </cell>
          <cell r="U1723" t="str">
            <v>Ice BofAML US Corporate (USD) RI</v>
          </cell>
          <cell r="V1723" t="str">
            <v>Official Benchmark</v>
          </cell>
          <cell r="W1723" t="str">
            <v>USD</v>
          </cell>
          <cell r="X1723" t="str">
            <v>USD</v>
          </cell>
          <cell r="Y1723">
            <v>44985</v>
          </cell>
          <cell r="Z1723">
            <v>44804</v>
          </cell>
          <cell r="AA1723" t="str">
            <v>February 2023</v>
          </cell>
          <cell r="AB1723">
            <v>98.57</v>
          </cell>
          <cell r="AD1723">
            <v>49402796.990000002</v>
          </cell>
          <cell r="AE1723">
            <v>303486089.58999997</v>
          </cell>
          <cell r="AF1723" t="str">
            <v>286172644.592173</v>
          </cell>
        </row>
        <row r="1724">
          <cell r="F1724" t="str">
            <v>LU1664649941</v>
          </cell>
          <cell r="G1724" t="str">
            <v>42000</v>
          </cell>
          <cell r="H1724" t="str">
            <v>174157</v>
          </cell>
          <cell r="J1724" t="str">
            <v>Share</v>
          </cell>
          <cell r="K1724" t="str">
            <v>PQMFCU</v>
          </cell>
          <cell r="L1724" t="str">
            <v>BNP Paribas Funds Sustainable US Multi-Factor Corporate Bond</v>
          </cell>
          <cell r="M1724" t="str">
            <v>Institutions share</v>
          </cell>
          <cell r="N1724" t="str">
            <v>C</v>
          </cell>
          <cell r="O1724">
            <v>3.0789381491E-3</v>
          </cell>
          <cell r="P1724" t="str">
            <v>N</v>
          </cell>
          <cell r="Q1724" t="str">
            <v>175167</v>
          </cell>
          <cell r="R1724" t="str">
            <v>201750</v>
          </cell>
          <cell r="T1724" t="str">
            <v>Ice BofAML US Corporate (USD) RI</v>
          </cell>
          <cell r="U1724" t="str">
            <v>Ice BofAML US Corporate (USD) RI</v>
          </cell>
          <cell r="V1724" t="str">
            <v>Official Benchmark</v>
          </cell>
          <cell r="W1724" t="str">
            <v>USD</v>
          </cell>
          <cell r="X1724" t="str">
            <v>USD</v>
          </cell>
          <cell r="Y1724">
            <v>44985</v>
          </cell>
          <cell r="Z1724">
            <v>43644</v>
          </cell>
          <cell r="AA1724" t="str">
            <v>February 2023</v>
          </cell>
          <cell r="AB1724">
            <v>94.72</v>
          </cell>
          <cell r="AD1724">
            <v>38833636.759999998</v>
          </cell>
          <cell r="AE1724">
            <v>303486089.58999997</v>
          </cell>
          <cell r="AF1724" t="str">
            <v>286172644.592173</v>
          </cell>
        </row>
        <row r="1725">
          <cell r="F1725" t="str">
            <v>LU1664650014</v>
          </cell>
          <cell r="G1725" t="str">
            <v>42002</v>
          </cell>
          <cell r="H1725" t="str">
            <v>174158</v>
          </cell>
          <cell r="J1725" t="str">
            <v>Share</v>
          </cell>
          <cell r="K1725" t="str">
            <v>PQMFCU</v>
          </cell>
          <cell r="L1725" t="str">
            <v>BNP Paribas Funds Sustainable US Multi-Factor Corporate Bond</v>
          </cell>
          <cell r="M1725" t="str">
            <v>IH EUR</v>
          </cell>
          <cell r="N1725" t="str">
            <v>C</v>
          </cell>
          <cell r="O1725">
            <v>3.1048378633000001E-3</v>
          </cell>
          <cell r="P1725" t="str">
            <v>Y</v>
          </cell>
          <cell r="Q1725" t="str">
            <v>180014</v>
          </cell>
          <cell r="R1725" t="str">
            <v>201750</v>
          </cell>
          <cell r="T1725" t="str">
            <v>BM BNP Paribas Funds Sustainable US Multi-Factor Corporate B</v>
          </cell>
          <cell r="U1725" t="str">
            <v>ICE BofAML US Corporate (Hedged in EUR) (RI)</v>
          </cell>
          <cell r="V1725" t="str">
            <v>Official Benchmark</v>
          </cell>
          <cell r="W1725" t="str">
            <v>EUR</v>
          </cell>
          <cell r="X1725" t="str">
            <v>USD</v>
          </cell>
          <cell r="Y1725">
            <v>44985</v>
          </cell>
          <cell r="Z1725">
            <v>43843</v>
          </cell>
          <cell r="AA1725" t="str">
            <v>February 2023</v>
          </cell>
          <cell r="AB1725">
            <v>86.14</v>
          </cell>
          <cell r="AD1725">
            <v>51481699.93</v>
          </cell>
          <cell r="AE1725">
            <v>303486089.58999997</v>
          </cell>
          <cell r="AF1725" t="str">
            <v>286172644.592173</v>
          </cell>
        </row>
        <row r="1726">
          <cell r="F1726" t="str">
            <v>LU1664650105</v>
          </cell>
          <cell r="G1726" t="str">
            <v>42003</v>
          </cell>
          <cell r="H1726" t="str">
            <v>174157</v>
          </cell>
          <cell r="J1726" t="str">
            <v>Share</v>
          </cell>
          <cell r="K1726" t="str">
            <v>PQMFCU</v>
          </cell>
          <cell r="L1726" t="str">
            <v>BNP Paribas Funds Sustainable US Multi-Factor Corporate Bond</v>
          </cell>
          <cell r="M1726" t="str">
            <v>Share X</v>
          </cell>
          <cell r="N1726" t="str">
            <v>C</v>
          </cell>
          <cell r="O1726">
            <v>1.8016303647E-3</v>
          </cell>
          <cell r="P1726" t="str">
            <v>N</v>
          </cell>
          <cell r="Q1726" t="str">
            <v>175167</v>
          </cell>
          <cell r="R1726" t="str">
            <v>201750</v>
          </cell>
          <cell r="T1726" t="str">
            <v>Ice BofAML US Corporate (USD) RI</v>
          </cell>
          <cell r="U1726" t="str">
            <v>Ice BofAML US Corporate (USD) RI</v>
          </cell>
          <cell r="V1726" t="str">
            <v>Official Benchmark</v>
          </cell>
          <cell r="W1726" t="str">
            <v>USD</v>
          </cell>
          <cell r="X1726" t="str">
            <v>USD</v>
          </cell>
          <cell r="Y1726">
            <v>44985</v>
          </cell>
          <cell r="Z1726">
            <v>43643</v>
          </cell>
          <cell r="AA1726" t="str">
            <v>February 2023</v>
          </cell>
          <cell r="AB1726">
            <v>94.76</v>
          </cell>
          <cell r="AD1726">
            <v>127918639.7</v>
          </cell>
          <cell r="AE1726">
            <v>303486089.58999997</v>
          </cell>
          <cell r="AF1726" t="str">
            <v>286172644.592173</v>
          </cell>
        </row>
        <row r="1727">
          <cell r="F1727" t="str">
            <v>LU1666267908</v>
          </cell>
          <cell r="G1727" t="str">
            <v>42071</v>
          </cell>
          <cell r="H1727" t="str">
            <v>155425</v>
          </cell>
          <cell r="J1727" t="str">
            <v>Share</v>
          </cell>
          <cell r="K1727" t="str">
            <v>QCLIM</v>
          </cell>
          <cell r="L1727" t="str">
            <v>THEAM QUANT- EQUITY EUROPE CLIMATE CARE</v>
          </cell>
          <cell r="M1727" t="str">
            <v>Privilege share</v>
          </cell>
          <cell r="N1727" t="str">
            <v>C</v>
          </cell>
          <cell r="O1727">
            <v>9.5697373838000005E-3</v>
          </cell>
          <cell r="P1727" t="str">
            <v>N</v>
          </cell>
          <cell r="Q1727" t="str">
            <v>156958</v>
          </cell>
          <cell r="R1727" t="str">
            <v>198955</v>
          </cell>
          <cell r="T1727" t="str">
            <v>STOXX Europe 600 (EUR) NR</v>
          </cell>
          <cell r="U1727" t="str">
            <v>Stoxx Europe 600 Net Return EUR</v>
          </cell>
          <cell r="V1727" t="str">
            <v>Official Benchmark</v>
          </cell>
          <cell r="W1727" t="str">
            <v>EUR</v>
          </cell>
          <cell r="X1727" t="str">
            <v>EUR</v>
          </cell>
          <cell r="Y1727">
            <v>44985</v>
          </cell>
          <cell r="Z1727">
            <v>42444</v>
          </cell>
          <cell r="AA1727" t="str">
            <v>February 2023</v>
          </cell>
          <cell r="AB1727">
            <v>113.7</v>
          </cell>
          <cell r="AD1727">
            <v>11370.07</v>
          </cell>
          <cell r="AE1727">
            <v>178873344.53</v>
          </cell>
          <cell r="AF1727" t="str">
            <v>178873344.53</v>
          </cell>
        </row>
        <row r="1728">
          <cell r="F1728" t="str">
            <v>LU1666268039</v>
          </cell>
          <cell r="G1728" t="str">
            <v>42072</v>
          </cell>
          <cell r="H1728" t="str">
            <v>155425</v>
          </cell>
          <cell r="J1728" t="str">
            <v>Share</v>
          </cell>
          <cell r="K1728" t="str">
            <v>QCLIM</v>
          </cell>
          <cell r="L1728" t="str">
            <v>THEAM QUANT- EQUITY EUROPE CLIMATE CARE</v>
          </cell>
          <cell r="M1728" t="str">
            <v>Privilege</v>
          </cell>
          <cell r="N1728" t="str">
            <v>D</v>
          </cell>
          <cell r="O1728">
            <v>9.5697373838000005E-3</v>
          </cell>
          <cell r="P1728" t="str">
            <v>N</v>
          </cell>
          <cell r="Q1728" t="str">
            <v>156958</v>
          </cell>
          <cell r="R1728" t="str">
            <v>198955</v>
          </cell>
          <cell r="T1728" t="str">
            <v>STOXX Europe 600 (EUR) NR</v>
          </cell>
          <cell r="U1728" t="str">
            <v>Stoxx Europe 600 Net Return EUR</v>
          </cell>
          <cell r="V1728" t="str">
            <v>Official Benchmark</v>
          </cell>
          <cell r="W1728" t="str">
            <v>EUR</v>
          </cell>
          <cell r="X1728" t="str">
            <v>EUR</v>
          </cell>
          <cell r="Y1728">
            <v>44985</v>
          </cell>
          <cell r="Z1728">
            <v>42444</v>
          </cell>
          <cell r="AA1728" t="str">
            <v>February 2023</v>
          </cell>
          <cell r="AB1728">
            <v>99.22</v>
          </cell>
          <cell r="AD1728">
            <v>194622.45</v>
          </cell>
          <cell r="AE1728">
            <v>178873344.53</v>
          </cell>
          <cell r="AF1728" t="str">
            <v>178873344.53</v>
          </cell>
        </row>
        <row r="1729">
          <cell r="F1729" t="str">
            <v>LU1666270878</v>
          </cell>
          <cell r="G1729" t="str">
            <v>42077</v>
          </cell>
          <cell r="H1729" t="str">
            <v>145358</v>
          </cell>
          <cell r="J1729" t="str">
            <v>Share</v>
          </cell>
          <cell r="K1729" t="str">
            <v>QGURUS</v>
          </cell>
          <cell r="L1729" t="str">
            <v>THEAM QUANT- EQUITY US GURU</v>
          </cell>
          <cell r="M1729" t="str">
            <v>Privilege H EUR</v>
          </cell>
          <cell r="N1729" t="str">
            <v>C</v>
          </cell>
          <cell r="O1729">
            <v>1.6705588841399999E-2</v>
          </cell>
          <cell r="P1729" t="str">
            <v>Y</v>
          </cell>
          <cell r="Q1729" t="str">
            <v>147317</v>
          </cell>
          <cell r="R1729" t="str">
            <v>195485</v>
          </cell>
          <cell r="T1729" t="str">
            <v>Bench Theam Quant Equity US Guru H-EUR</v>
          </cell>
          <cell r="U1729" t="str">
            <v>S&amp;P 500 Composite (EUR Hedged) NR</v>
          </cell>
          <cell r="V1729" t="str">
            <v>Official Benchmark</v>
          </cell>
          <cell r="W1729" t="str">
            <v>EUR</v>
          </cell>
          <cell r="X1729" t="str">
            <v>USD</v>
          </cell>
          <cell r="Y1729">
            <v>44985</v>
          </cell>
          <cell r="Z1729">
            <v>41599</v>
          </cell>
          <cell r="AA1729" t="str">
            <v>February 2023</v>
          </cell>
          <cell r="AB1729">
            <v>113.32</v>
          </cell>
          <cell r="AD1729">
            <v>11332.04</v>
          </cell>
          <cell r="AE1729">
            <v>11943522.390000001</v>
          </cell>
          <cell r="AF1729" t="str">
            <v>11262161.612447</v>
          </cell>
        </row>
        <row r="1730">
          <cell r="F1730" t="str">
            <v>LU1685629427</v>
          </cell>
          <cell r="G1730" t="str">
            <v>42110</v>
          </cell>
          <cell r="H1730" t="str">
            <v>166615</v>
          </cell>
          <cell r="J1730" t="str">
            <v>Share</v>
          </cell>
          <cell r="K1730" t="str">
            <v>QEURFA</v>
          </cell>
          <cell r="L1730" t="str">
            <v>THEAM QUANT- Equity Europe Factor Defensive</v>
          </cell>
          <cell r="M1730" t="str">
            <v>Classic Share</v>
          </cell>
          <cell r="N1730" t="str">
            <v>C</v>
          </cell>
          <cell r="O1730">
            <v>1.562141203E-2</v>
          </cell>
          <cell r="P1730" t="str">
            <v>N</v>
          </cell>
          <cell r="T1730" t="str">
            <v>No BM</v>
          </cell>
          <cell r="U1730" t="str">
            <v>No BM</v>
          </cell>
          <cell r="W1730" t="str">
            <v>EUR</v>
          </cell>
          <cell r="X1730" t="str">
            <v>EUR</v>
          </cell>
          <cell r="Y1730">
            <v>44985</v>
          </cell>
          <cell r="Z1730">
            <v>43125</v>
          </cell>
          <cell r="AA1730" t="str">
            <v>February 2023</v>
          </cell>
          <cell r="AB1730">
            <v>95.15</v>
          </cell>
          <cell r="AD1730">
            <v>13792364.289999999</v>
          </cell>
          <cell r="AE1730">
            <v>84203294.209999993</v>
          </cell>
          <cell r="AF1730" t="str">
            <v>84203294.21</v>
          </cell>
        </row>
        <row r="1731">
          <cell r="F1731" t="str">
            <v>LU1685629773</v>
          </cell>
          <cell r="G1731" t="str">
            <v>100004</v>
          </cell>
          <cell r="H1731" t="str">
            <v>166615</v>
          </cell>
          <cell r="J1731" t="str">
            <v>Share</v>
          </cell>
          <cell r="K1731" t="str">
            <v>QEURFA</v>
          </cell>
          <cell r="L1731" t="str">
            <v>THEAM QUANT- Equity Europe Factor Defensive</v>
          </cell>
          <cell r="M1731" t="str">
            <v>Classic share Distri</v>
          </cell>
          <cell r="N1731" t="str">
            <v>D</v>
          </cell>
          <cell r="O1731">
            <v>1.562141203E-2</v>
          </cell>
          <cell r="P1731" t="str">
            <v>N</v>
          </cell>
          <cell r="T1731" t="str">
            <v>No BM</v>
          </cell>
          <cell r="U1731" t="str">
            <v>No BM</v>
          </cell>
          <cell r="W1731" t="str">
            <v>EUR</v>
          </cell>
          <cell r="X1731" t="str">
            <v>EUR</v>
          </cell>
          <cell r="Y1731">
            <v>44985</v>
          </cell>
          <cell r="Z1731">
            <v>44183</v>
          </cell>
          <cell r="AA1731" t="str">
            <v>February 2023</v>
          </cell>
          <cell r="AB1731">
            <v>103.94</v>
          </cell>
          <cell r="AD1731">
            <v>1163738.74</v>
          </cell>
          <cell r="AE1731">
            <v>84203294.209999993</v>
          </cell>
          <cell r="AF1731" t="str">
            <v>84203294.21</v>
          </cell>
        </row>
        <row r="1732">
          <cell r="F1732" t="str">
            <v>LU1685630359</v>
          </cell>
          <cell r="G1732" t="str">
            <v>100006</v>
          </cell>
          <cell r="H1732" t="str">
            <v>179273</v>
          </cell>
          <cell r="J1732" t="str">
            <v>Share</v>
          </cell>
          <cell r="K1732" t="str">
            <v>QEURFA</v>
          </cell>
          <cell r="L1732" t="str">
            <v>THEAM QUANT- Equity Europe Factor Defensive</v>
          </cell>
          <cell r="M1732" t="str">
            <v>C USD H</v>
          </cell>
          <cell r="N1732" t="str">
            <v>C</v>
          </cell>
          <cell r="O1732">
            <v>1.562141203E-2</v>
          </cell>
          <cell r="P1732" t="str">
            <v>Y</v>
          </cell>
          <cell r="T1732" t="str">
            <v>No BM</v>
          </cell>
          <cell r="U1732" t="str">
            <v>No BM</v>
          </cell>
          <cell r="W1732" t="str">
            <v>USD</v>
          </cell>
          <cell r="X1732" t="str">
            <v>EUR</v>
          </cell>
          <cell r="Y1732">
            <v>44985</v>
          </cell>
          <cell r="Z1732">
            <v>44183</v>
          </cell>
          <cell r="AA1732" t="str">
            <v>February 2023</v>
          </cell>
          <cell r="AB1732">
            <v>115.62</v>
          </cell>
          <cell r="AD1732">
            <v>20173.98</v>
          </cell>
          <cell r="AE1732">
            <v>84203294.209999993</v>
          </cell>
          <cell r="AF1732" t="str">
            <v>84203294.21</v>
          </cell>
        </row>
        <row r="1733">
          <cell r="F1733" t="str">
            <v>LU1685631241</v>
          </cell>
          <cell r="G1733" t="str">
            <v>43360</v>
          </cell>
          <cell r="H1733" t="str">
            <v>166615</v>
          </cell>
          <cell r="J1733" t="str">
            <v>Share</v>
          </cell>
          <cell r="K1733" t="str">
            <v>QEURFA</v>
          </cell>
          <cell r="L1733" t="str">
            <v>THEAM QUANT- Equity Europe Factor Defensive</v>
          </cell>
          <cell r="M1733" t="str">
            <v>P share</v>
          </cell>
          <cell r="N1733" t="str">
            <v>C</v>
          </cell>
          <cell r="O1733">
            <v>9.0514993847000003E-3</v>
          </cell>
          <cell r="P1733" t="str">
            <v>N</v>
          </cell>
          <cell r="T1733" t="str">
            <v>No BM</v>
          </cell>
          <cell r="U1733" t="str">
            <v>No BM</v>
          </cell>
          <cell r="W1733" t="str">
            <v>EUR</v>
          </cell>
          <cell r="X1733" t="str">
            <v>EUR</v>
          </cell>
          <cell r="Y1733">
            <v>44985</v>
          </cell>
          <cell r="Z1733">
            <v>43560</v>
          </cell>
          <cell r="AA1733" t="str">
            <v>February 2023</v>
          </cell>
          <cell r="AB1733">
            <v>97.58</v>
          </cell>
          <cell r="AD1733">
            <v>2739821.85</v>
          </cell>
          <cell r="AE1733">
            <v>84203294.209999993</v>
          </cell>
          <cell r="AF1733" t="str">
            <v>84203294.21</v>
          </cell>
        </row>
        <row r="1734">
          <cell r="F1734" t="str">
            <v>LU1685632132</v>
          </cell>
          <cell r="G1734" t="str">
            <v>42111</v>
          </cell>
          <cell r="H1734" t="str">
            <v>166615</v>
          </cell>
          <cell r="J1734" t="str">
            <v>Share</v>
          </cell>
          <cell r="K1734" t="str">
            <v>QEURFA</v>
          </cell>
          <cell r="L1734" t="str">
            <v>THEAM QUANT- Equity Europe Factor Defensive</v>
          </cell>
          <cell r="M1734" t="str">
            <v>Institutions share</v>
          </cell>
          <cell r="N1734" t="str">
            <v>C</v>
          </cell>
          <cell r="O1734">
            <v>7.9836649208000002E-3</v>
          </cell>
          <cell r="P1734" t="str">
            <v>N</v>
          </cell>
          <cell r="T1734" t="str">
            <v>No BM</v>
          </cell>
          <cell r="U1734" t="str">
            <v>No BM</v>
          </cell>
          <cell r="W1734" t="str">
            <v>EUR</v>
          </cell>
          <cell r="X1734" t="str">
            <v>EUR</v>
          </cell>
          <cell r="Y1734">
            <v>44985</v>
          </cell>
          <cell r="Z1734">
            <v>43125</v>
          </cell>
          <cell r="AA1734" t="str">
            <v>February 2023</v>
          </cell>
          <cell r="AB1734">
            <v>98.81</v>
          </cell>
          <cell r="AD1734">
            <v>52919286.369999997</v>
          </cell>
          <cell r="AE1734">
            <v>84203294.209999993</v>
          </cell>
          <cell r="AF1734" t="str">
            <v>84203294.21</v>
          </cell>
        </row>
        <row r="1735">
          <cell r="F1735" t="str">
            <v>LU1685632306</v>
          </cell>
          <cell r="G1735" t="str">
            <v>100005</v>
          </cell>
          <cell r="H1735" t="str">
            <v>166615</v>
          </cell>
          <cell r="J1735" t="str">
            <v>Share</v>
          </cell>
          <cell r="K1735" t="str">
            <v>QEURFA</v>
          </cell>
          <cell r="L1735" t="str">
            <v>THEAM QUANT- Equity Europe Factor Defensive</v>
          </cell>
          <cell r="M1735" t="str">
            <v>Institutional</v>
          </cell>
          <cell r="N1735" t="str">
            <v>D</v>
          </cell>
          <cell r="O1735">
            <v>7.9836649208000002E-3</v>
          </cell>
          <cell r="P1735" t="str">
            <v>N</v>
          </cell>
          <cell r="T1735" t="str">
            <v>No BM</v>
          </cell>
          <cell r="U1735" t="str">
            <v>No BM</v>
          </cell>
          <cell r="W1735" t="str">
            <v>EUR</v>
          </cell>
          <cell r="X1735" t="str">
            <v>EUR</v>
          </cell>
          <cell r="Y1735">
            <v>44985</v>
          </cell>
          <cell r="Z1735">
            <v>44196</v>
          </cell>
          <cell r="AA1735" t="str">
            <v>February 2023</v>
          </cell>
          <cell r="AB1735">
            <v>105.69</v>
          </cell>
          <cell r="AD1735">
            <v>1219847.31</v>
          </cell>
          <cell r="AE1735">
            <v>84203294.209999993</v>
          </cell>
          <cell r="AF1735" t="str">
            <v>84203294.21</v>
          </cell>
        </row>
        <row r="1736">
          <cell r="F1736" t="str">
            <v>LU1685635150</v>
          </cell>
          <cell r="G1736" t="str">
            <v>43431</v>
          </cell>
          <cell r="H1736" t="str">
            <v>166615</v>
          </cell>
          <cell r="J1736" t="str">
            <v>Share</v>
          </cell>
          <cell r="K1736" t="str">
            <v>QEURFA</v>
          </cell>
          <cell r="L1736" t="str">
            <v>THEAM QUANT- Equity Europe Factor Defensive</v>
          </cell>
          <cell r="M1736" t="str">
            <v>J</v>
          </cell>
          <cell r="N1736" t="str">
            <v>C</v>
          </cell>
          <cell r="O1736">
            <v>4.3932617972000003E-3</v>
          </cell>
          <cell r="P1736" t="str">
            <v>N</v>
          </cell>
          <cell r="T1736" t="str">
            <v>No BM</v>
          </cell>
          <cell r="U1736" t="str">
            <v>No BM</v>
          </cell>
          <cell r="W1736" t="str">
            <v>EUR</v>
          </cell>
          <cell r="X1736" t="str">
            <v>EUR</v>
          </cell>
          <cell r="Y1736">
            <v>44985</v>
          </cell>
          <cell r="Z1736">
            <v>43587</v>
          </cell>
          <cell r="AA1736" t="str">
            <v>February 2023</v>
          </cell>
          <cell r="AB1736">
            <v>100.52</v>
          </cell>
          <cell r="AD1736">
            <v>10051.67</v>
          </cell>
          <cell r="AE1736">
            <v>84203294.209999993</v>
          </cell>
          <cell r="AF1736" t="str">
            <v>84203294.21</v>
          </cell>
        </row>
        <row r="1737">
          <cell r="F1737" t="str">
            <v>LU1685635408</v>
          </cell>
          <cell r="G1737" t="str">
            <v>43744</v>
          </cell>
          <cell r="H1737" t="str">
            <v>166615</v>
          </cell>
          <cell r="J1737" t="str">
            <v>Share</v>
          </cell>
          <cell r="K1737" t="str">
            <v>QEURFA</v>
          </cell>
          <cell r="L1737" t="str">
            <v>THEAM QUANT- Equity Europe Factor Defensive</v>
          </cell>
          <cell r="M1737" t="str">
            <v>J Distri</v>
          </cell>
          <cell r="N1737" t="str">
            <v>D</v>
          </cell>
          <cell r="O1737">
            <v>4.3932617972000003E-3</v>
          </cell>
          <cell r="P1737" t="str">
            <v>N</v>
          </cell>
          <cell r="T1737" t="str">
            <v>No BM</v>
          </cell>
          <cell r="U1737" t="str">
            <v>No BM</v>
          </cell>
          <cell r="W1737" t="str">
            <v>EUR</v>
          </cell>
          <cell r="X1737" t="str">
            <v>EUR</v>
          </cell>
          <cell r="Y1737">
            <v>44985</v>
          </cell>
          <cell r="Z1737">
            <v>43787</v>
          </cell>
          <cell r="AA1737" t="str">
            <v>February 2023</v>
          </cell>
          <cell r="AB1737">
            <v>89.01</v>
          </cell>
          <cell r="AD1737">
            <v>12339160.9</v>
          </cell>
          <cell r="AE1737">
            <v>84203294.209999993</v>
          </cell>
          <cell r="AF1737" t="str">
            <v>84203294.21</v>
          </cell>
        </row>
        <row r="1738">
          <cell r="F1738" t="str">
            <v>LU1685636638</v>
          </cell>
          <cell r="G1738" t="str">
            <v>42108</v>
          </cell>
          <cell r="H1738" t="str">
            <v>166313</v>
          </cell>
          <cell r="J1738" t="str">
            <v>Share</v>
          </cell>
          <cell r="K1738" t="str">
            <v>QDFIWON</v>
          </cell>
          <cell r="L1738" t="str">
            <v>THEAM QUANT- Equity World DEFI Market Neutral</v>
          </cell>
          <cell r="M1738" t="str">
            <v>Classic Share</v>
          </cell>
          <cell r="N1738" t="str">
            <v>C</v>
          </cell>
          <cell r="O1738">
            <v>1.4606258669E-2</v>
          </cell>
          <cell r="P1738" t="str">
            <v>N</v>
          </cell>
          <cell r="T1738" t="str">
            <v>No BM</v>
          </cell>
          <cell r="U1738" t="str">
            <v>No BM</v>
          </cell>
          <cell r="W1738" t="str">
            <v>USD</v>
          </cell>
          <cell r="X1738" t="str">
            <v>USD</v>
          </cell>
          <cell r="Y1738">
            <v>44985</v>
          </cell>
          <cell r="Z1738">
            <v>43082</v>
          </cell>
          <cell r="AA1738" t="str">
            <v>February 2023</v>
          </cell>
          <cell r="AB1738">
            <v>91.37</v>
          </cell>
          <cell r="AD1738">
            <v>1808435.11</v>
          </cell>
          <cell r="AE1738">
            <v>23892088.859999999</v>
          </cell>
          <cell r="AF1738" t="str">
            <v>22529079.5473833</v>
          </cell>
        </row>
        <row r="1739">
          <cell r="F1739" t="str">
            <v>LU1685637446</v>
          </cell>
          <cell r="G1739" t="str">
            <v>43135</v>
          </cell>
          <cell r="H1739" t="str">
            <v>167990</v>
          </cell>
          <cell r="J1739" t="str">
            <v>Share</v>
          </cell>
          <cell r="K1739" t="str">
            <v>QDFIWON</v>
          </cell>
          <cell r="L1739" t="str">
            <v>THEAM QUANT- Equity World DEFI Market Neutral</v>
          </cell>
          <cell r="M1739" t="str">
            <v>Hedged EUR</v>
          </cell>
          <cell r="N1739" t="str">
            <v>C</v>
          </cell>
          <cell r="O1739">
            <v>1.4606258669E-2</v>
          </cell>
          <cell r="P1739" t="str">
            <v>Y</v>
          </cell>
          <cell r="T1739" t="str">
            <v>No BM</v>
          </cell>
          <cell r="U1739" t="str">
            <v>No BM</v>
          </cell>
          <cell r="W1739" t="str">
            <v>EUR</v>
          </cell>
          <cell r="X1739" t="str">
            <v>USD</v>
          </cell>
          <cell r="Y1739">
            <v>44985</v>
          </cell>
          <cell r="Z1739">
            <v>43511</v>
          </cell>
          <cell r="AA1739" t="str">
            <v>February 2023</v>
          </cell>
          <cell r="AB1739">
            <v>78.41</v>
          </cell>
          <cell r="AD1739">
            <v>960233.22</v>
          </cell>
          <cell r="AE1739">
            <v>23892088.859999999</v>
          </cell>
          <cell r="AF1739" t="str">
            <v>22529079.5473833</v>
          </cell>
        </row>
        <row r="1740">
          <cell r="F1740" t="str">
            <v>LU1685640408</v>
          </cell>
          <cell r="G1740" t="str">
            <v>42109</v>
          </cell>
          <cell r="H1740" t="str">
            <v>166313</v>
          </cell>
          <cell r="J1740" t="str">
            <v>Share</v>
          </cell>
          <cell r="K1740" t="str">
            <v>QDFIWON</v>
          </cell>
          <cell r="L1740" t="str">
            <v>THEAM QUANT- Equity World DEFI Market Neutral</v>
          </cell>
          <cell r="M1740" t="str">
            <v>I share</v>
          </cell>
          <cell r="N1740" t="str">
            <v>C</v>
          </cell>
          <cell r="O1740">
            <v>6.0114774304999997E-3</v>
          </cell>
          <cell r="P1740" t="str">
            <v>N</v>
          </cell>
          <cell r="T1740" t="str">
            <v>No BM</v>
          </cell>
          <cell r="U1740" t="str">
            <v>No BM</v>
          </cell>
          <cell r="W1740" t="str">
            <v>USD</v>
          </cell>
          <cell r="X1740" t="str">
            <v>USD</v>
          </cell>
          <cell r="Y1740">
            <v>44985</v>
          </cell>
          <cell r="Z1740">
            <v>43082</v>
          </cell>
          <cell r="AA1740" t="str">
            <v>February 2023</v>
          </cell>
          <cell r="AB1740">
            <v>95.5</v>
          </cell>
          <cell r="AD1740">
            <v>20913230.25</v>
          </cell>
          <cell r="AE1740">
            <v>23892088.859999999</v>
          </cell>
          <cell r="AF1740" t="str">
            <v>22529079.5473833</v>
          </cell>
        </row>
        <row r="1741">
          <cell r="F1741" t="str">
            <v>LU1685641984</v>
          </cell>
          <cell r="G1741" t="str">
            <v>43126</v>
          </cell>
          <cell r="H1741" t="str">
            <v>170833</v>
          </cell>
          <cell r="J1741" t="str">
            <v>Share</v>
          </cell>
          <cell r="K1741" t="str">
            <v>QDFIWON</v>
          </cell>
          <cell r="L1741" t="str">
            <v>THEAM QUANT- Equity World DEFI Market Neutral</v>
          </cell>
          <cell r="N1741" t="str">
            <v>C</v>
          </cell>
          <cell r="O1741">
            <v>6.0181419413E-3</v>
          </cell>
          <cell r="P1741" t="str">
            <v>Y</v>
          </cell>
          <cell r="T1741" t="str">
            <v>No BM</v>
          </cell>
          <cell r="U1741" t="str">
            <v>No BM</v>
          </cell>
          <cell r="W1741" t="str">
            <v>GBP</v>
          </cell>
          <cell r="X1741" t="str">
            <v>USD</v>
          </cell>
          <cell r="Y1741">
            <v>44985</v>
          </cell>
          <cell r="Z1741">
            <v>43503</v>
          </cell>
          <cell r="AA1741" t="str">
            <v>February 2023</v>
          </cell>
          <cell r="AB1741">
            <v>84.2</v>
          </cell>
          <cell r="AD1741">
            <v>42098.32</v>
          </cell>
          <cell r="AE1741">
            <v>23892088.859999999</v>
          </cell>
          <cell r="AF1741" t="str">
            <v>22529079.5473833</v>
          </cell>
        </row>
        <row r="1742">
          <cell r="F1742" t="str">
            <v>LU1685643683</v>
          </cell>
          <cell r="G1742" t="str">
            <v>42106</v>
          </cell>
          <cell r="H1742" t="str">
            <v>166516</v>
          </cell>
          <cell r="J1742" t="str">
            <v>Share</v>
          </cell>
          <cell r="K1742" t="str">
            <v>QWOGG</v>
          </cell>
          <cell r="L1742" t="str">
            <v>THEAM QUANT- Equity World Global Goals</v>
          </cell>
          <cell r="M1742" t="str">
            <v>Classic Share</v>
          </cell>
          <cell r="N1742" t="str">
            <v>C</v>
          </cell>
          <cell r="O1742">
            <v>1.7239698565699998E-2</v>
          </cell>
          <cell r="P1742" t="str">
            <v>N</v>
          </cell>
          <cell r="Q1742" t="str">
            <v>91797</v>
          </cell>
          <cell r="R1742" t="str">
            <v>198859</v>
          </cell>
          <cell r="T1742" t="str">
            <v>Stoxx Global 1800 USD NR</v>
          </cell>
          <cell r="U1742" t="str">
            <v>STOXX Global 1800 Net TR USD Index</v>
          </cell>
          <cell r="V1742" t="str">
            <v>Official Benchmark</v>
          </cell>
          <cell r="W1742" t="str">
            <v>USD</v>
          </cell>
          <cell r="X1742" t="str">
            <v>USD</v>
          </cell>
          <cell r="Y1742">
            <v>44985</v>
          </cell>
          <cell r="Z1742">
            <v>43080</v>
          </cell>
          <cell r="AA1742" t="str">
            <v>February 2023</v>
          </cell>
          <cell r="AB1742">
            <v>120.8</v>
          </cell>
          <cell r="AD1742">
            <v>12079.74</v>
          </cell>
          <cell r="AE1742">
            <v>47519464.740000002</v>
          </cell>
          <cell r="AF1742" t="str">
            <v>44808547.6096181</v>
          </cell>
        </row>
        <row r="1743">
          <cell r="F1743" t="str">
            <v>LU1685643766</v>
          </cell>
          <cell r="G1743" t="str">
            <v>42143</v>
          </cell>
          <cell r="H1743" t="str">
            <v>166516</v>
          </cell>
          <cell r="J1743" t="str">
            <v>Share</v>
          </cell>
          <cell r="K1743" t="str">
            <v>QWOGG</v>
          </cell>
          <cell r="L1743" t="str">
            <v>THEAM QUANT- Equity World Global Goals</v>
          </cell>
          <cell r="M1743" t="str">
            <v>Classic share Distri</v>
          </cell>
          <cell r="N1743" t="str">
            <v>D</v>
          </cell>
          <cell r="O1743">
            <v>1.7239698565699998E-2</v>
          </cell>
          <cell r="P1743" t="str">
            <v>N</v>
          </cell>
          <cell r="Q1743" t="str">
            <v>91797</v>
          </cell>
          <cell r="R1743" t="str">
            <v>198859</v>
          </cell>
          <cell r="T1743" t="str">
            <v>Stoxx Global 1800 USD NR</v>
          </cell>
          <cell r="U1743" t="str">
            <v>STOXX Global 1800 Net TR USD Index</v>
          </cell>
          <cell r="V1743" t="str">
            <v>Official Benchmark</v>
          </cell>
          <cell r="W1743" t="str">
            <v>USD</v>
          </cell>
          <cell r="X1743" t="str">
            <v>USD</v>
          </cell>
          <cell r="Y1743">
            <v>44985</v>
          </cell>
          <cell r="Z1743">
            <v>43080</v>
          </cell>
          <cell r="AA1743" t="str">
            <v>February 2023</v>
          </cell>
          <cell r="AB1743">
            <v>112.46</v>
          </cell>
          <cell r="AD1743">
            <v>12079.74</v>
          </cell>
          <cell r="AE1743">
            <v>47519464.740000002</v>
          </cell>
          <cell r="AF1743" t="str">
            <v>44808547.6096181</v>
          </cell>
        </row>
        <row r="1744">
          <cell r="F1744" t="str">
            <v>LU1685643840</v>
          </cell>
          <cell r="G1744" t="str">
            <v>42324</v>
          </cell>
          <cell r="H1744" t="str">
            <v>167263</v>
          </cell>
          <cell r="J1744" t="str">
            <v>Share</v>
          </cell>
          <cell r="K1744" t="str">
            <v>QWOGG</v>
          </cell>
          <cell r="L1744" t="str">
            <v>THEAM QUANT- Equity World Global Goals</v>
          </cell>
          <cell r="M1744" t="str">
            <v>Classic EUR</v>
          </cell>
          <cell r="N1744" t="str">
            <v>C</v>
          </cell>
          <cell r="O1744">
            <v>1.71461818161E-2</v>
          </cell>
          <cell r="P1744" t="str">
            <v>N</v>
          </cell>
          <cell r="Q1744" t="str">
            <v>137680</v>
          </cell>
          <cell r="R1744" t="str">
            <v>198859</v>
          </cell>
          <cell r="T1744" t="str">
            <v>Stoxx Global 1800 NR</v>
          </cell>
          <cell r="U1744" t="str">
            <v>STOXX Global 1800 Net TR USD Index</v>
          </cell>
          <cell r="V1744" t="str">
            <v>Official Benchmark</v>
          </cell>
          <cell r="W1744" t="str">
            <v>EUR</v>
          </cell>
          <cell r="X1744" t="str">
            <v>USD</v>
          </cell>
          <cell r="Y1744">
            <v>44985</v>
          </cell>
          <cell r="Z1744">
            <v>43194</v>
          </cell>
          <cell r="AA1744" t="str">
            <v>February 2023</v>
          </cell>
          <cell r="AB1744">
            <v>141.38</v>
          </cell>
          <cell r="AD1744">
            <v>4802444.3899999997</v>
          </cell>
          <cell r="AE1744">
            <v>47519464.740000002</v>
          </cell>
          <cell r="AF1744" t="str">
            <v>44808547.6096181</v>
          </cell>
        </row>
        <row r="1745">
          <cell r="F1745" t="str">
            <v>LU1685644061</v>
          </cell>
          <cell r="G1745" t="str">
            <v>42326</v>
          </cell>
          <cell r="H1745" t="str">
            <v>167263</v>
          </cell>
          <cell r="J1745" t="str">
            <v>Share</v>
          </cell>
          <cell r="K1745" t="str">
            <v>QWOGG</v>
          </cell>
          <cell r="L1745" t="str">
            <v>THEAM QUANT- Equity World Global Goals</v>
          </cell>
          <cell r="M1745" t="str">
            <v>Classic EUR (Distri)</v>
          </cell>
          <cell r="N1745" t="str">
            <v>D</v>
          </cell>
          <cell r="O1745">
            <v>1.71461818161E-2</v>
          </cell>
          <cell r="P1745" t="str">
            <v>N</v>
          </cell>
          <cell r="Q1745" t="str">
            <v>137680</v>
          </cell>
          <cell r="R1745" t="str">
            <v>198859</v>
          </cell>
          <cell r="T1745" t="str">
            <v>Stoxx Global 1800 NR</v>
          </cell>
          <cell r="U1745" t="str">
            <v>STOXX Global 1800 Net TR USD Index</v>
          </cell>
          <cell r="V1745" t="str">
            <v>Official Benchmark</v>
          </cell>
          <cell r="W1745" t="str">
            <v>EUR</v>
          </cell>
          <cell r="X1745" t="str">
            <v>USD</v>
          </cell>
          <cell r="Y1745">
            <v>44985</v>
          </cell>
          <cell r="Z1745">
            <v>43194</v>
          </cell>
          <cell r="AA1745" t="str">
            <v>February 2023</v>
          </cell>
          <cell r="AB1745">
            <v>131.9597</v>
          </cell>
          <cell r="AD1745">
            <v>2669140.29</v>
          </cell>
          <cell r="AE1745">
            <v>47519464.740000002</v>
          </cell>
          <cell r="AF1745" t="str">
            <v>44808547.6096181</v>
          </cell>
        </row>
        <row r="1746">
          <cell r="F1746" t="str">
            <v>LU1685644491</v>
          </cell>
          <cell r="G1746" t="str">
            <v>42156</v>
          </cell>
          <cell r="H1746" t="str">
            <v>166516</v>
          </cell>
          <cell r="J1746" t="str">
            <v>Share</v>
          </cell>
          <cell r="K1746" t="str">
            <v>QWOGG</v>
          </cell>
          <cell r="L1746" t="str">
            <v>THEAM QUANT- Equity World Global Goals</v>
          </cell>
          <cell r="M1746" t="str">
            <v>Privilege</v>
          </cell>
          <cell r="N1746" t="str">
            <v>D</v>
          </cell>
          <cell r="O1746">
            <v>9.5455346248999994E-3</v>
          </cell>
          <cell r="P1746" t="str">
            <v>N</v>
          </cell>
          <cell r="Q1746" t="str">
            <v>91797</v>
          </cell>
          <cell r="R1746" t="str">
            <v>198859</v>
          </cell>
          <cell r="T1746" t="str">
            <v>Stoxx Global 1800 USD NR</v>
          </cell>
          <cell r="U1746" t="str">
            <v>STOXX Global 1800 Net TR USD Index</v>
          </cell>
          <cell r="V1746" t="str">
            <v>Official Benchmark</v>
          </cell>
          <cell r="W1746" t="str">
            <v>USD</v>
          </cell>
          <cell r="X1746" t="str">
            <v>USD</v>
          </cell>
          <cell r="Y1746">
            <v>44985</v>
          </cell>
          <cell r="Z1746">
            <v>43080</v>
          </cell>
          <cell r="AA1746" t="str">
            <v>February 2023</v>
          </cell>
          <cell r="AB1746">
            <v>116.94</v>
          </cell>
          <cell r="AD1746">
            <v>1469210.84</v>
          </cell>
          <cell r="AE1746">
            <v>47519464.740000002</v>
          </cell>
          <cell r="AF1746" t="str">
            <v>44808547.6096181</v>
          </cell>
        </row>
        <row r="1747">
          <cell r="F1747" t="str">
            <v>LU1685644657</v>
          </cell>
          <cell r="G1747" t="str">
            <v>42146</v>
          </cell>
          <cell r="H1747" t="str">
            <v>166516</v>
          </cell>
          <cell r="J1747" t="str">
            <v>Share</v>
          </cell>
          <cell r="K1747" t="str">
            <v>QWOGG</v>
          </cell>
          <cell r="L1747" t="str">
            <v>THEAM QUANT- Equity World Global Goals</v>
          </cell>
          <cell r="M1747" t="str">
            <v>I share</v>
          </cell>
          <cell r="N1747" t="str">
            <v>C</v>
          </cell>
          <cell r="O1747">
            <v>7.6558274483999999E-3</v>
          </cell>
          <cell r="P1747" t="str">
            <v>N</v>
          </cell>
          <cell r="Q1747" t="str">
            <v>91797</v>
          </cell>
          <cell r="R1747" t="str">
            <v>198859</v>
          </cell>
          <cell r="T1747" t="str">
            <v>Stoxx Global 1800 USD NR</v>
          </cell>
          <cell r="U1747" t="str">
            <v>STOXX Global 1800 Net TR USD Index</v>
          </cell>
          <cell r="V1747" t="str">
            <v>Official Benchmark</v>
          </cell>
          <cell r="W1747" t="str">
            <v>USD</v>
          </cell>
          <cell r="X1747" t="str">
            <v>USD</v>
          </cell>
          <cell r="Y1747">
            <v>44985</v>
          </cell>
          <cell r="Z1747">
            <v>43080</v>
          </cell>
          <cell r="AA1747" t="str">
            <v>February 2023</v>
          </cell>
          <cell r="AB1747">
            <v>126.87</v>
          </cell>
          <cell r="AD1747">
            <v>37821033.549999997</v>
          </cell>
          <cell r="AE1747">
            <v>47519464.740000002</v>
          </cell>
          <cell r="AF1747" t="str">
            <v>44808547.6096181</v>
          </cell>
        </row>
        <row r="1748">
          <cell r="F1748" t="str">
            <v>LU1685644814</v>
          </cell>
          <cell r="G1748" t="str">
            <v>44078</v>
          </cell>
          <cell r="H1748" t="str">
            <v>167263</v>
          </cell>
          <cell r="J1748" t="str">
            <v>Share</v>
          </cell>
          <cell r="K1748" t="str">
            <v>QWOGG</v>
          </cell>
          <cell r="L1748" t="str">
            <v>THEAM QUANT- Equity World Global Goals</v>
          </cell>
          <cell r="N1748" t="str">
            <v>C</v>
          </cell>
          <cell r="O1748">
            <v>7.6646228687000002E-3</v>
          </cell>
          <cell r="P1748" t="str">
            <v>N</v>
          </cell>
          <cell r="Q1748" t="str">
            <v>137680</v>
          </cell>
          <cell r="R1748" t="str">
            <v>198859</v>
          </cell>
          <cell r="T1748" t="str">
            <v>Stoxx Global 1800 NR</v>
          </cell>
          <cell r="U1748" t="str">
            <v>STOXX Global 1800 Net TR USD Index</v>
          </cell>
          <cell r="V1748" t="str">
            <v>Official Benchmark</v>
          </cell>
          <cell r="W1748" t="str">
            <v>EUR</v>
          </cell>
          <cell r="X1748" t="str">
            <v>USD</v>
          </cell>
          <cell r="Y1748">
            <v>44985</v>
          </cell>
          <cell r="Z1748">
            <v>43924</v>
          </cell>
          <cell r="AA1748" t="str">
            <v>February 2023</v>
          </cell>
          <cell r="AB1748">
            <v>163.78</v>
          </cell>
          <cell r="AD1748">
            <v>16377.88</v>
          </cell>
          <cell r="AE1748">
            <v>47519464.740000002</v>
          </cell>
          <cell r="AF1748" t="str">
            <v>44808547.6096181</v>
          </cell>
        </row>
        <row r="1749">
          <cell r="F1749" t="str">
            <v>LU1685644905</v>
          </cell>
          <cell r="G1749" t="str">
            <v>43683</v>
          </cell>
          <cell r="H1749" t="str">
            <v>175703</v>
          </cell>
          <cell r="J1749" t="str">
            <v>Share</v>
          </cell>
          <cell r="K1749" t="str">
            <v>QWOGG</v>
          </cell>
          <cell r="L1749" t="str">
            <v>THEAM QUANT- Equity World Global Goals</v>
          </cell>
          <cell r="M1749" t="str">
            <v>IH EUR</v>
          </cell>
          <cell r="N1749" t="str">
            <v>C</v>
          </cell>
          <cell r="O1749">
            <v>7.6291234655000003E-3</v>
          </cell>
          <cell r="P1749" t="str">
            <v>Y</v>
          </cell>
          <cell r="Q1749" t="str">
            <v>175922</v>
          </cell>
          <cell r="R1749" t="str">
            <v>198859</v>
          </cell>
          <cell r="T1749" t="str">
            <v>Stoxx Global 1800 USD NR</v>
          </cell>
          <cell r="U1749" t="str">
            <v>STOXX Global 1800 Net TR (Hedged in EUR) Index</v>
          </cell>
          <cell r="V1749" t="str">
            <v>Official Benchmark</v>
          </cell>
          <cell r="W1749" t="str">
            <v>EUR</v>
          </cell>
          <cell r="X1749" t="str">
            <v>USD</v>
          </cell>
          <cell r="Y1749">
            <v>44985</v>
          </cell>
          <cell r="Z1749">
            <v>43769</v>
          </cell>
          <cell r="AA1749" t="str">
            <v>February 2023</v>
          </cell>
          <cell r="AB1749">
            <v>113.81</v>
          </cell>
          <cell r="AD1749">
            <v>113808.12</v>
          </cell>
          <cell r="AE1749">
            <v>47519464.740000002</v>
          </cell>
          <cell r="AF1749" t="str">
            <v>44808547.6096181</v>
          </cell>
        </row>
        <row r="1750">
          <cell r="F1750" t="str">
            <v>LU1685645894</v>
          </cell>
          <cell r="G1750" t="str">
            <v>43703</v>
          </cell>
          <cell r="H1750" t="str">
            <v>167263</v>
          </cell>
          <cell r="J1750" t="str">
            <v>Share</v>
          </cell>
          <cell r="K1750" t="str">
            <v>QWOGG</v>
          </cell>
          <cell r="L1750" t="str">
            <v>THEAM QUANT- Equity World Global Goals</v>
          </cell>
          <cell r="N1750" t="str">
            <v>C</v>
          </cell>
          <cell r="O1750">
            <v>6.9427276946999999E-3</v>
          </cell>
          <cell r="P1750" t="str">
            <v>N</v>
          </cell>
          <cell r="Q1750" t="str">
            <v>137680</v>
          </cell>
          <cell r="R1750" t="str">
            <v>198859</v>
          </cell>
          <cell r="T1750" t="str">
            <v>Stoxx Global 1800 NR</v>
          </cell>
          <cell r="U1750" t="str">
            <v>STOXX Global 1800 Net TR USD Index</v>
          </cell>
          <cell r="V1750" t="str">
            <v>Official Benchmark</v>
          </cell>
          <cell r="W1750" t="str">
            <v>EUR</v>
          </cell>
          <cell r="X1750" t="str">
            <v>USD</v>
          </cell>
          <cell r="Y1750">
            <v>44985</v>
          </cell>
          <cell r="Z1750">
            <v>43766</v>
          </cell>
          <cell r="AA1750" t="str">
            <v>February 2023</v>
          </cell>
          <cell r="AB1750">
            <v>127.56</v>
          </cell>
          <cell r="AD1750">
            <v>111106.19</v>
          </cell>
          <cell r="AE1750">
            <v>47519464.740000002</v>
          </cell>
          <cell r="AF1750" t="str">
            <v>44808547.6096181</v>
          </cell>
        </row>
        <row r="1751">
          <cell r="F1751" t="str">
            <v>LU1685646512</v>
          </cell>
          <cell r="G1751" t="str">
            <v>42147</v>
          </cell>
          <cell r="H1751" t="str">
            <v>166516</v>
          </cell>
          <cell r="J1751" t="str">
            <v>Share</v>
          </cell>
          <cell r="K1751" t="str">
            <v>QWOGG</v>
          </cell>
          <cell r="L1751" t="str">
            <v>THEAM QUANT- Equity World Global Goals</v>
          </cell>
          <cell r="M1751" t="str">
            <v>Share X</v>
          </cell>
          <cell r="N1751" t="str">
            <v>C</v>
          </cell>
          <cell r="O1751">
            <v>3.6832623277999999E-3</v>
          </cell>
          <cell r="P1751" t="str">
            <v>N</v>
          </cell>
          <cell r="Q1751" t="str">
            <v>91797</v>
          </cell>
          <cell r="R1751" t="str">
            <v>198859</v>
          </cell>
          <cell r="T1751" t="str">
            <v>Stoxx Global 1800 USD NR</v>
          </cell>
          <cell r="U1751" t="str">
            <v>STOXX Global 1800 Net TR USD Index</v>
          </cell>
          <cell r="V1751" t="str">
            <v>Official Benchmark</v>
          </cell>
          <cell r="W1751" t="str">
            <v>USD</v>
          </cell>
          <cell r="X1751" t="str">
            <v>USD</v>
          </cell>
          <cell r="Y1751">
            <v>44985</v>
          </cell>
          <cell r="Z1751">
            <v>43131</v>
          </cell>
          <cell r="AA1751" t="str">
            <v>February 2023</v>
          </cell>
          <cell r="AB1751">
            <v>12227.87</v>
          </cell>
          <cell r="AD1751">
            <v>12227.87</v>
          </cell>
          <cell r="AE1751">
            <v>47519464.740000002</v>
          </cell>
          <cell r="AF1751" t="str">
            <v>44808547.6096181</v>
          </cell>
        </row>
        <row r="1752">
          <cell r="F1752" t="str">
            <v>LU1685647320</v>
          </cell>
          <cell r="G1752" t="str">
            <v>43130</v>
          </cell>
          <cell r="H1752" t="str">
            <v>170925</v>
          </cell>
          <cell r="J1752" t="str">
            <v>Share</v>
          </cell>
          <cell r="K1752" t="str">
            <v>QHYELD</v>
          </cell>
          <cell r="L1752" t="str">
            <v>THEAM QUANT- HIGH YIELD EUROPE DEFENSIVE</v>
          </cell>
          <cell r="M1752" t="str">
            <v>Classic Share</v>
          </cell>
          <cell r="N1752" t="str">
            <v>C</v>
          </cell>
          <cell r="O1752">
            <v>1.20726854374E-2</v>
          </cell>
          <cell r="P1752" t="str">
            <v>N</v>
          </cell>
          <cell r="T1752" t="str">
            <v>No BM</v>
          </cell>
          <cell r="U1752" t="str">
            <v>No BM</v>
          </cell>
          <cell r="W1752" t="str">
            <v>EUR</v>
          </cell>
          <cell r="X1752" t="str">
            <v>EUR</v>
          </cell>
          <cell r="Y1752">
            <v>44985</v>
          </cell>
          <cell r="Z1752">
            <v>43528</v>
          </cell>
          <cell r="AA1752" t="str">
            <v>February 2023</v>
          </cell>
          <cell r="AB1752">
            <v>89.97</v>
          </cell>
          <cell r="AD1752">
            <v>535226.32999999996</v>
          </cell>
          <cell r="AE1752">
            <v>1079121.97</v>
          </cell>
          <cell r="AF1752" t="str">
            <v>1079121.97</v>
          </cell>
        </row>
        <row r="1753">
          <cell r="F1753" t="str">
            <v>LU1685647593</v>
          </cell>
          <cell r="G1753" t="str">
            <v>43136</v>
          </cell>
          <cell r="H1753" t="str">
            <v>170925</v>
          </cell>
          <cell r="J1753" t="str">
            <v>Share</v>
          </cell>
          <cell r="K1753" t="str">
            <v>QHYELD</v>
          </cell>
          <cell r="L1753" t="str">
            <v>THEAM QUANT- HIGH YIELD EUROPE DEFENSIVE</v>
          </cell>
          <cell r="M1753" t="str">
            <v>Classic share Distri</v>
          </cell>
          <cell r="N1753" t="str">
            <v>D</v>
          </cell>
          <cell r="O1753">
            <v>1.20726854374E-2</v>
          </cell>
          <cell r="P1753" t="str">
            <v>N</v>
          </cell>
          <cell r="T1753" t="str">
            <v>No BM</v>
          </cell>
          <cell r="U1753" t="str">
            <v>No BM</v>
          </cell>
          <cell r="W1753" t="str">
            <v>EUR</v>
          </cell>
          <cell r="X1753" t="str">
            <v>EUR</v>
          </cell>
          <cell r="Y1753">
            <v>44985</v>
          </cell>
          <cell r="Z1753">
            <v>43528</v>
          </cell>
          <cell r="AA1753" t="str">
            <v>February 2023</v>
          </cell>
          <cell r="AB1753">
            <v>82.57</v>
          </cell>
          <cell r="AD1753">
            <v>433762.26</v>
          </cell>
          <cell r="AE1753">
            <v>1079121.97</v>
          </cell>
          <cell r="AF1753" t="str">
            <v>1079121.97</v>
          </cell>
        </row>
        <row r="1754">
          <cell r="F1754" t="str">
            <v>LU1685648211</v>
          </cell>
          <cell r="G1754" t="str">
            <v>43131</v>
          </cell>
          <cell r="H1754" t="str">
            <v>170925</v>
          </cell>
          <cell r="J1754" t="str">
            <v>Share</v>
          </cell>
          <cell r="K1754" t="str">
            <v>QHYELD</v>
          </cell>
          <cell r="L1754" t="str">
            <v>THEAM QUANT- HIGH YIELD EUROPE DEFENSIVE</v>
          </cell>
          <cell r="M1754" t="str">
            <v>Institutions share</v>
          </cell>
          <cell r="N1754" t="str">
            <v>C</v>
          </cell>
          <cell r="O1754">
            <v>4.1114588133000004E-3</v>
          </cell>
          <cell r="P1754" t="str">
            <v>N</v>
          </cell>
          <cell r="T1754" t="str">
            <v>No BM</v>
          </cell>
          <cell r="U1754" t="str">
            <v>No BM</v>
          </cell>
          <cell r="W1754" t="str">
            <v>EUR</v>
          </cell>
          <cell r="X1754" t="str">
            <v>EUR</v>
          </cell>
          <cell r="Y1754">
            <v>44985</v>
          </cell>
          <cell r="Z1754">
            <v>43987</v>
          </cell>
          <cell r="AA1754" t="str">
            <v>February 2023</v>
          </cell>
          <cell r="AB1754">
            <v>98.79</v>
          </cell>
          <cell r="AD1754">
            <v>9879</v>
          </cell>
          <cell r="AE1754">
            <v>1079121.97</v>
          </cell>
          <cell r="AF1754" t="str">
            <v>1079121.97</v>
          </cell>
        </row>
        <row r="1755">
          <cell r="F1755" t="str">
            <v>LU1685649029</v>
          </cell>
          <cell r="G1755" t="str">
            <v>100970</v>
          </cell>
          <cell r="H1755" t="str">
            <v>170925</v>
          </cell>
          <cell r="J1755" t="str">
            <v>Share</v>
          </cell>
          <cell r="K1755" t="str">
            <v>QHYELD</v>
          </cell>
          <cell r="L1755" t="str">
            <v>THEAM QUANT- HIGH YIELD EUROPE DEFENSIVE</v>
          </cell>
          <cell r="M1755" t="str">
            <v>J</v>
          </cell>
          <cell r="N1755" t="str">
            <v>C</v>
          </cell>
          <cell r="O1755">
            <v>3.1607642E-3</v>
          </cell>
          <cell r="P1755" t="str">
            <v>N</v>
          </cell>
          <cell r="T1755" t="str">
            <v>No BM</v>
          </cell>
          <cell r="U1755" t="str">
            <v>No BM</v>
          </cell>
          <cell r="W1755" t="str">
            <v>EUR</v>
          </cell>
          <cell r="X1755" t="str">
            <v>EUR</v>
          </cell>
          <cell r="Y1755">
            <v>44985</v>
          </cell>
          <cell r="Z1755">
            <v>44635</v>
          </cell>
          <cell r="AA1755" t="str">
            <v>February 2023</v>
          </cell>
          <cell r="AB1755">
            <v>100.25</v>
          </cell>
          <cell r="AD1755">
            <v>100254.38</v>
          </cell>
          <cell r="AE1755">
            <v>1079121.97</v>
          </cell>
          <cell r="AF1755" t="str">
            <v>1079121.97</v>
          </cell>
        </row>
        <row r="1756">
          <cell r="F1756" t="str">
            <v>LU1695653177</v>
          </cell>
          <cell r="G1756" t="str">
            <v>41941</v>
          </cell>
          <cell r="H1756" t="str">
            <v>166109</v>
          </cell>
          <cell r="J1756" t="str">
            <v>Share</v>
          </cell>
          <cell r="K1756" t="str">
            <v>PAQ</v>
          </cell>
          <cell r="L1756" t="str">
            <v>BNP Paribas Funds Aqua</v>
          </cell>
          <cell r="M1756" t="str">
            <v>Classic SGD</v>
          </cell>
          <cell r="N1756" t="str">
            <v>C</v>
          </cell>
          <cell r="O1756">
            <v>2.2448489555599999E-2</v>
          </cell>
          <cell r="P1756" t="str">
            <v>N</v>
          </cell>
          <cell r="Q1756" t="str">
            <v>119106</v>
          </cell>
          <cell r="R1756" t="str">
            <v>196245</v>
          </cell>
          <cell r="T1756" t="str">
            <v>MSCI World (NR) SGD</v>
          </cell>
          <cell r="U1756" t="str">
            <v>MSCI World (EUR) NR</v>
          </cell>
          <cell r="V1756" t="str">
            <v>Official Benchmark</v>
          </cell>
          <cell r="W1756" t="str">
            <v>SGD</v>
          </cell>
          <cell r="X1756" t="str">
            <v>EUR</v>
          </cell>
          <cell r="Y1756">
            <v>44985</v>
          </cell>
          <cell r="Z1756">
            <v>43097</v>
          </cell>
          <cell r="AA1756" t="str">
            <v>February 2023</v>
          </cell>
          <cell r="AB1756">
            <v>143.5</v>
          </cell>
          <cell r="AD1756">
            <v>3016751.03</v>
          </cell>
          <cell r="AE1756">
            <v>3765929318.3600001</v>
          </cell>
          <cell r="AF1756" t="str">
            <v>3765929318.36</v>
          </cell>
        </row>
        <row r="1757">
          <cell r="F1757" t="str">
            <v>LU1695653250</v>
          </cell>
          <cell r="G1757" t="str">
            <v>41946</v>
          </cell>
          <cell r="H1757" t="str">
            <v>146953</v>
          </cell>
          <cell r="J1757" t="str">
            <v>Share</v>
          </cell>
          <cell r="K1757" t="str">
            <v>PBWHYS</v>
          </cell>
          <cell r="L1757" t="str">
            <v>BNP Paribas Funds Euro High Yield Short Duration Bond</v>
          </cell>
          <cell r="M1757" t="str">
            <v>Classic share Distri</v>
          </cell>
          <cell r="N1757" t="str">
            <v>D</v>
          </cell>
          <cell r="O1757">
            <v>1.1767976809499999E-2</v>
          </cell>
          <cell r="P1757" t="str">
            <v>N</v>
          </cell>
          <cell r="Q1757" t="str">
            <v>143773</v>
          </cell>
          <cell r="R1757" t="str">
            <v>195152</v>
          </cell>
          <cell r="T1757" t="str">
            <v>ICE BOFA ML 1-3Y European CCY HY BB-B 3% Cons ex-Fin Hed EUR</v>
          </cell>
          <cell r="U1757" t="str">
            <v>ICE BofAML Q6AL Custom Index (Hedged in EUR) RI</v>
          </cell>
          <cell r="V1757" t="str">
            <v>Official Benchmark</v>
          </cell>
          <cell r="W1757" t="str">
            <v>EUR</v>
          </cell>
          <cell r="X1757" t="str">
            <v>EUR</v>
          </cell>
          <cell r="Y1757">
            <v>44985</v>
          </cell>
          <cell r="Z1757">
            <v>43090</v>
          </cell>
          <cell r="AA1757" t="str">
            <v>February 2023</v>
          </cell>
          <cell r="AB1757">
            <v>86.95</v>
          </cell>
          <cell r="AD1757">
            <v>6711457.6200000001</v>
          </cell>
          <cell r="AE1757">
            <v>270252266.61000001</v>
          </cell>
          <cell r="AF1757" t="str">
            <v>270252266.61</v>
          </cell>
        </row>
        <row r="1758">
          <cell r="F1758" t="str">
            <v>LU1695653417</v>
          </cell>
          <cell r="G1758" t="str">
            <v>41954</v>
          </cell>
          <cell r="H1758" t="str">
            <v>139091</v>
          </cell>
          <cell r="J1758" t="str">
            <v>Share</v>
          </cell>
          <cell r="K1758" t="str">
            <v>PEINDIA</v>
          </cell>
          <cell r="L1758" t="str">
            <v>BNP Paribas Funds India Equity EUR</v>
          </cell>
          <cell r="M1758" t="str">
            <v>Privilege EUR</v>
          </cell>
          <cell r="N1758" t="str">
            <v>C</v>
          </cell>
          <cell r="O1758">
            <v>1.21657798456E-2</v>
          </cell>
          <cell r="P1758" t="str">
            <v>N</v>
          </cell>
          <cell r="Q1758" t="str">
            <v>173542</v>
          </cell>
          <cell r="R1758" t="str">
            <v>186624</v>
          </cell>
          <cell r="T1758" t="str">
            <v>MSCI India 10/40 Net Return Index</v>
          </cell>
          <cell r="U1758" t="str">
            <v>MSCI India (USD) NR</v>
          </cell>
          <cell r="V1758" t="str">
            <v>Official Benchmark</v>
          </cell>
          <cell r="W1758" t="str">
            <v>EUR</v>
          </cell>
          <cell r="X1758" t="str">
            <v>USD</v>
          </cell>
          <cell r="Y1758">
            <v>44985</v>
          </cell>
          <cell r="Z1758">
            <v>43077</v>
          </cell>
          <cell r="AA1758" t="str">
            <v>February 2023</v>
          </cell>
          <cell r="AB1758">
            <v>124.67</v>
          </cell>
          <cell r="AD1758">
            <v>486076.15999999997</v>
          </cell>
          <cell r="AE1758">
            <v>212034425.63999999</v>
          </cell>
          <cell r="AF1758" t="str">
            <v>199938166.562942</v>
          </cell>
        </row>
        <row r="1759">
          <cell r="F1759" t="str">
            <v>LU1695653508</v>
          </cell>
          <cell r="G1759" t="str">
            <v>41958</v>
          </cell>
          <cell r="H1759" t="str">
            <v>139099</v>
          </cell>
          <cell r="J1759" t="str">
            <v>Share</v>
          </cell>
          <cell r="K1759" t="str">
            <v>PEUSSMC</v>
          </cell>
          <cell r="L1759" t="str">
            <v>BNP Paribas Funds US Small Cap</v>
          </cell>
          <cell r="M1759" t="str">
            <v>Privilege EUR</v>
          </cell>
          <cell r="N1759" t="str">
            <v>C</v>
          </cell>
          <cell r="O1759">
            <v>1.20311672356E-2</v>
          </cell>
          <cell r="P1759" t="str">
            <v>N</v>
          </cell>
          <cell r="Q1759" t="str">
            <v>159439</v>
          </cell>
          <cell r="R1759" t="str">
            <v>181702</v>
          </cell>
          <cell r="T1759" t="str">
            <v>RUSSELL 2000 (RI)</v>
          </cell>
          <cell r="U1759" t="str">
            <v>Russel 2000 (USD) RI</v>
          </cell>
          <cell r="V1759" t="str">
            <v>Official Benchmark</v>
          </cell>
          <cell r="W1759" t="str">
            <v>EUR</v>
          </cell>
          <cell r="X1759" t="str">
            <v>USD</v>
          </cell>
          <cell r="Y1759">
            <v>44985</v>
          </cell>
          <cell r="Z1759">
            <v>43077</v>
          </cell>
          <cell r="AA1759" t="str">
            <v>February 2023</v>
          </cell>
          <cell r="AB1759">
            <v>156.53</v>
          </cell>
          <cell r="AD1759">
            <v>27726470.039999999</v>
          </cell>
          <cell r="AE1759">
            <v>863516841.73000002</v>
          </cell>
          <cell r="AF1759" t="str">
            <v>814254447.647336</v>
          </cell>
        </row>
        <row r="1760">
          <cell r="F1760" t="str">
            <v>LU1695653680</v>
          </cell>
          <cell r="G1760" t="str">
            <v>41959</v>
          </cell>
          <cell r="H1760" t="str">
            <v>139100</v>
          </cell>
          <cell r="J1760" t="str">
            <v>Share</v>
          </cell>
          <cell r="K1760" t="str">
            <v>PEUSSMC</v>
          </cell>
          <cell r="L1760" t="str">
            <v>BNP Paribas Funds US Small Cap</v>
          </cell>
          <cell r="M1760" t="str">
            <v>Privilege H EUR</v>
          </cell>
          <cell r="N1760" t="str">
            <v>C</v>
          </cell>
          <cell r="O1760">
            <v>1.25974039587E-2</v>
          </cell>
          <cell r="P1760" t="str">
            <v>Y</v>
          </cell>
          <cell r="Q1760" t="str">
            <v>118551</v>
          </cell>
          <cell r="R1760" t="str">
            <v>181702</v>
          </cell>
          <cell r="T1760" t="str">
            <v>Russell 2000 (RI) Hedged EUR</v>
          </cell>
          <cell r="U1760" t="str">
            <v>Russell 2000 (Hedged in EUR) (RI)</v>
          </cell>
          <cell r="V1760" t="str">
            <v>Official Benchmark</v>
          </cell>
          <cell r="W1760" t="str">
            <v>EUR</v>
          </cell>
          <cell r="X1760" t="str">
            <v>USD</v>
          </cell>
          <cell r="Y1760">
            <v>44985</v>
          </cell>
          <cell r="Z1760">
            <v>43077</v>
          </cell>
          <cell r="AA1760" t="str">
            <v>February 2023</v>
          </cell>
          <cell r="AB1760">
            <v>122.79</v>
          </cell>
          <cell r="AD1760">
            <v>26093468.739999998</v>
          </cell>
          <cell r="AE1760">
            <v>863516841.73000002</v>
          </cell>
          <cell r="AF1760" t="str">
            <v>814254447.647336</v>
          </cell>
        </row>
        <row r="1761">
          <cell r="F1761" t="str">
            <v>LU1695653763</v>
          </cell>
          <cell r="G1761" t="str">
            <v>41961</v>
          </cell>
          <cell r="H1761" t="str">
            <v>23323</v>
          </cell>
          <cell r="J1761" t="str">
            <v>Share</v>
          </cell>
          <cell r="K1761" t="str">
            <v>PGENV</v>
          </cell>
          <cell r="L1761" t="str">
            <v>BNP Paribas Funds Global Environment</v>
          </cell>
          <cell r="M1761" t="str">
            <v>Privilege</v>
          </cell>
          <cell r="N1761" t="str">
            <v>D</v>
          </cell>
          <cell r="O1761">
            <v>1.22891991776E-2</v>
          </cell>
          <cell r="P1761" t="str">
            <v>N</v>
          </cell>
          <cell r="Q1761" t="str">
            <v>142084</v>
          </cell>
          <cell r="R1761" t="str">
            <v>192379</v>
          </cell>
          <cell r="T1761" t="str">
            <v>MSCI WORLD (NR)</v>
          </cell>
          <cell r="U1761" t="str">
            <v>MSCI World NR</v>
          </cell>
          <cell r="V1761" t="str">
            <v>Official Benchmark</v>
          </cell>
          <cell r="W1761" t="str">
            <v>EUR</v>
          </cell>
          <cell r="X1761" t="str">
            <v>EUR</v>
          </cell>
          <cell r="Y1761">
            <v>44985</v>
          </cell>
          <cell r="Z1761">
            <v>43096</v>
          </cell>
          <cell r="AA1761" t="str">
            <v>February 2023</v>
          </cell>
          <cell r="AB1761">
            <v>135.16999999999999</v>
          </cell>
          <cell r="AD1761">
            <v>7398958.9000000004</v>
          </cell>
          <cell r="AE1761">
            <v>3049961561.48</v>
          </cell>
          <cell r="AF1761" t="str">
            <v>3049961561.48</v>
          </cell>
        </row>
        <row r="1762">
          <cell r="F1762" t="str">
            <v>LU1695653847</v>
          </cell>
          <cell r="G1762" t="str">
            <v>41962</v>
          </cell>
          <cell r="H1762" t="str">
            <v>139161</v>
          </cell>
          <cell r="J1762" t="str">
            <v>Share</v>
          </cell>
          <cell r="K1762" t="str">
            <v>PGENV</v>
          </cell>
          <cell r="L1762" t="str">
            <v>BNP Paribas Funds Global Environment</v>
          </cell>
          <cell r="M1762" t="str">
            <v>PRIVILEGE USD</v>
          </cell>
          <cell r="N1762" t="str">
            <v>C</v>
          </cell>
          <cell r="O1762">
            <v>1.23380489817E-2</v>
          </cell>
          <cell r="P1762" t="str">
            <v>N</v>
          </cell>
          <cell r="Q1762" t="str">
            <v>20342</v>
          </cell>
          <cell r="R1762" t="str">
            <v>192379</v>
          </cell>
          <cell r="T1762" t="str">
            <v>MSCI WORLD (NR)</v>
          </cell>
          <cell r="U1762" t="str">
            <v>MSCI World NR</v>
          </cell>
          <cell r="V1762" t="str">
            <v>Official Benchmark</v>
          </cell>
          <cell r="W1762" t="str">
            <v>USD</v>
          </cell>
          <cell r="X1762" t="str">
            <v>EUR</v>
          </cell>
          <cell r="Y1762">
            <v>44985</v>
          </cell>
          <cell r="Z1762">
            <v>43096</v>
          </cell>
          <cell r="AA1762" t="str">
            <v>February 2023</v>
          </cell>
          <cell r="AB1762">
            <v>134.12</v>
          </cell>
          <cell r="AD1762">
            <v>2706560.61</v>
          </cell>
          <cell r="AE1762">
            <v>3049961561.48</v>
          </cell>
          <cell r="AF1762" t="str">
            <v>3049961561.48</v>
          </cell>
        </row>
        <row r="1763">
          <cell r="F1763" t="str">
            <v>LU1695654068</v>
          </cell>
          <cell r="G1763" t="str">
            <v>41983</v>
          </cell>
          <cell r="H1763" t="str">
            <v>165287</v>
          </cell>
          <cell r="J1763" t="str">
            <v>Share</v>
          </cell>
          <cell r="K1763" t="str">
            <v>PVEMAI</v>
          </cell>
          <cell r="L1763" t="str">
            <v>BNP Paribas Funds Emerging Multi-Asset Income</v>
          </cell>
          <cell r="M1763" t="str">
            <v>Classic RH EUR Distri</v>
          </cell>
          <cell r="N1763" t="str">
            <v>D</v>
          </cell>
          <cell r="O1763">
            <v>1.6839873530999999E-2</v>
          </cell>
          <cell r="P1763" t="str">
            <v>Y</v>
          </cell>
          <cell r="R1763" t="str">
            <v>201845</v>
          </cell>
          <cell r="T1763" t="str">
            <v>No BM</v>
          </cell>
          <cell r="U1763" t="str">
            <v>No BM</v>
          </cell>
          <cell r="W1763" t="str">
            <v>EUR</v>
          </cell>
          <cell r="X1763" t="str">
            <v>USD</v>
          </cell>
          <cell r="Y1763">
            <v>44985</v>
          </cell>
          <cell r="Z1763">
            <v>43090</v>
          </cell>
          <cell r="AA1763" t="str">
            <v>February 2023</v>
          </cell>
          <cell r="AB1763">
            <v>44.772750000000002</v>
          </cell>
          <cell r="AD1763">
            <v>24587.95</v>
          </cell>
          <cell r="AE1763">
            <v>15808067.630000001</v>
          </cell>
          <cell r="AF1763" t="str">
            <v>14906240.1037247</v>
          </cell>
        </row>
        <row r="1764">
          <cell r="F1764" t="str">
            <v>LU1695679131</v>
          </cell>
          <cell r="G1764" t="str">
            <v>41966</v>
          </cell>
          <cell r="H1764" t="str">
            <v>139161</v>
          </cell>
          <cell r="J1764" t="str">
            <v>Share</v>
          </cell>
          <cell r="K1764" t="str">
            <v>PGENV</v>
          </cell>
          <cell r="L1764" t="str">
            <v>BNP Paribas Funds Global Environment</v>
          </cell>
          <cell r="N1764" t="str">
            <v>C</v>
          </cell>
          <cell r="O1764">
            <v>1.0656909365499999E-2</v>
          </cell>
          <cell r="P1764" t="str">
            <v>N</v>
          </cell>
          <cell r="Q1764" t="str">
            <v>20342</v>
          </cell>
          <cell r="R1764" t="str">
            <v>192379</v>
          </cell>
          <cell r="T1764" t="str">
            <v>MSCI WORLD (NR)</v>
          </cell>
          <cell r="U1764" t="str">
            <v>MSCI World NR</v>
          </cell>
          <cell r="V1764" t="str">
            <v>Official Benchmark</v>
          </cell>
          <cell r="W1764" t="str">
            <v>USD</v>
          </cell>
          <cell r="X1764" t="str">
            <v>EUR</v>
          </cell>
          <cell r="Y1764">
            <v>44985</v>
          </cell>
          <cell r="Z1764">
            <v>43096</v>
          </cell>
          <cell r="AA1764" t="str">
            <v>February 2023</v>
          </cell>
          <cell r="AB1764">
            <v>135.69999999999999</v>
          </cell>
          <cell r="AD1764">
            <v>39661380.189999998</v>
          </cell>
          <cell r="AE1764">
            <v>3049961561.48</v>
          </cell>
          <cell r="AF1764" t="str">
            <v>3049961561.48</v>
          </cell>
        </row>
        <row r="1765">
          <cell r="F1765" t="str">
            <v>LU1721427968</v>
          </cell>
          <cell r="G1765" t="str">
            <v>42085</v>
          </cell>
          <cell r="H1765" t="str">
            <v>166458</v>
          </cell>
          <cell r="J1765" t="str">
            <v>Share</v>
          </cell>
          <cell r="K1765" t="str">
            <v>PAQ</v>
          </cell>
          <cell r="L1765" t="str">
            <v>BNP Paribas Funds Aqua</v>
          </cell>
          <cell r="M1765" t="str">
            <v>Classic RH SGD MD</v>
          </cell>
          <cell r="N1765" t="str">
            <v>D</v>
          </cell>
          <cell r="O1765">
            <v>2.2448489555599999E-2</v>
          </cell>
          <cell r="P1765" t="str">
            <v>Y</v>
          </cell>
          <cell r="Q1765" t="str">
            <v>119046</v>
          </cell>
          <cell r="R1765" t="str">
            <v>196245</v>
          </cell>
          <cell r="T1765" t="str">
            <v>MSCI WORLD (NR) EUR H SGD</v>
          </cell>
          <cell r="U1765" t="str">
            <v>MSCI World (Hedged in SGD) (NR)</v>
          </cell>
          <cell r="V1765" t="str">
            <v>Official Benchmark</v>
          </cell>
          <cell r="W1765" t="str">
            <v>SGD</v>
          </cell>
          <cell r="X1765" t="str">
            <v>EUR</v>
          </cell>
          <cell r="Y1765">
            <v>44985</v>
          </cell>
          <cell r="Z1765">
            <v>43089</v>
          </cell>
          <cell r="AA1765" t="str">
            <v>February 2023</v>
          </cell>
          <cell r="AB1765">
            <v>142.91</v>
          </cell>
          <cell r="AD1765">
            <v>6915508.5999999996</v>
          </cell>
          <cell r="AE1765">
            <v>3765929318.3600001</v>
          </cell>
          <cell r="AF1765" t="str">
            <v>3765929318.36</v>
          </cell>
        </row>
        <row r="1766">
          <cell r="F1766" t="str">
            <v>LU1721428008</v>
          </cell>
          <cell r="G1766" t="str">
            <v>42087</v>
          </cell>
          <cell r="H1766" t="str">
            <v>3719</v>
          </cell>
          <cell r="J1766" t="str">
            <v>Share</v>
          </cell>
          <cell r="K1766" t="str">
            <v>MTEU</v>
          </cell>
          <cell r="L1766" t="str">
            <v>BNP Paribas Funds Euro Medium Term Bond</v>
          </cell>
          <cell r="M1766" t="str">
            <v>Privilege</v>
          </cell>
          <cell r="N1766" t="str">
            <v>D</v>
          </cell>
          <cell r="O1766">
            <v>5.2187581685999998E-3</v>
          </cell>
          <cell r="P1766" t="str">
            <v>N</v>
          </cell>
          <cell r="Q1766" t="str">
            <v>3968</v>
          </cell>
          <cell r="R1766" t="str">
            <v>192318</v>
          </cell>
          <cell r="T1766" t="str">
            <v>BLOOMBERG BARCLAYS EURO AGG 3-5Y &gt;0603&gt;JPM EMU 3-5Y</v>
          </cell>
          <cell r="U1766" t="str">
            <v>Bloomberg Barclays Euro Aggregate 3-5 Years (RI)</v>
          </cell>
          <cell r="V1766" t="str">
            <v>Official Benchmark</v>
          </cell>
          <cell r="W1766" t="str">
            <v>EUR</v>
          </cell>
          <cell r="X1766" t="str">
            <v>EUR</v>
          </cell>
          <cell r="Y1766">
            <v>44985</v>
          </cell>
          <cell r="Z1766">
            <v>43181</v>
          </cell>
          <cell r="AA1766" t="str">
            <v>February 2023</v>
          </cell>
          <cell r="AB1766">
            <v>98.1</v>
          </cell>
          <cell r="AD1766">
            <v>8821840.4800000004</v>
          </cell>
          <cell r="AE1766">
            <v>226555308.75</v>
          </cell>
          <cell r="AF1766" t="str">
            <v>226555308.75</v>
          </cell>
        </row>
        <row r="1767">
          <cell r="F1767" t="str">
            <v>LU1721428180</v>
          </cell>
          <cell r="G1767" t="str">
            <v>42020</v>
          </cell>
          <cell r="H1767" t="str">
            <v>146953</v>
          </cell>
          <cell r="J1767" t="str">
            <v>Share</v>
          </cell>
          <cell r="K1767" t="str">
            <v>PBWHYS</v>
          </cell>
          <cell r="L1767" t="str">
            <v>BNP Paribas Funds Euro High Yield Short Duration Bond</v>
          </cell>
          <cell r="M1767" t="str">
            <v>P share</v>
          </cell>
          <cell r="N1767" t="str">
            <v>C</v>
          </cell>
          <cell r="O1767">
            <v>6.8415272087999999E-3</v>
          </cell>
          <cell r="P1767" t="str">
            <v>N</v>
          </cell>
          <cell r="Q1767" t="str">
            <v>143773</v>
          </cell>
          <cell r="R1767" t="str">
            <v>195152</v>
          </cell>
          <cell r="T1767" t="str">
            <v>ICE BOFA ML 1-3Y European CCY HY BB-B 3% Cons ex-Fin Hed EUR</v>
          </cell>
          <cell r="U1767" t="str">
            <v>ICE BofAML Q6AL Custom Index (Hedged in EUR) RI</v>
          </cell>
          <cell r="V1767" t="str">
            <v>Official Benchmark</v>
          </cell>
          <cell r="W1767" t="str">
            <v>EUR</v>
          </cell>
          <cell r="X1767" t="str">
            <v>EUR</v>
          </cell>
          <cell r="Y1767">
            <v>44985</v>
          </cell>
          <cell r="Z1767">
            <v>44151</v>
          </cell>
          <cell r="AA1767" t="str">
            <v>February 2023</v>
          </cell>
          <cell r="AB1767">
            <v>101.4</v>
          </cell>
          <cell r="AD1767">
            <v>10876373.43</v>
          </cell>
          <cell r="AE1767">
            <v>270252266.61000001</v>
          </cell>
          <cell r="AF1767" t="str">
            <v>270252266.61</v>
          </cell>
        </row>
        <row r="1768">
          <cell r="F1768" t="str">
            <v>LU1721428263</v>
          </cell>
          <cell r="G1768" t="str">
            <v>42089</v>
          </cell>
          <cell r="H1768" t="str">
            <v>15633</v>
          </cell>
          <cell r="J1768" t="str">
            <v>Share</v>
          </cell>
          <cell r="K1768" t="str">
            <v>PAREO2</v>
          </cell>
          <cell r="L1768" t="str">
            <v>BNP Paribas Funds Climate Impact</v>
          </cell>
          <cell r="M1768" t="str">
            <v>Privilege</v>
          </cell>
          <cell r="N1768" t="str">
            <v>D</v>
          </cell>
          <cell r="O1768">
            <v>1.4246158908599999E-2</v>
          </cell>
          <cell r="P1768" t="str">
            <v>N</v>
          </cell>
          <cell r="Q1768" t="str">
            <v>156962</v>
          </cell>
          <cell r="R1768" t="str">
            <v>192328</v>
          </cell>
          <cell r="T1768" t="str">
            <v>MSCI AC World (NR)</v>
          </cell>
          <cell r="U1768" t="str">
            <v>MSCI AC World (NR)</v>
          </cell>
          <cell r="V1768" t="str">
            <v>Official Benchmark</v>
          </cell>
          <cell r="W1768" t="str">
            <v>EUR</v>
          </cell>
          <cell r="X1768" t="str">
            <v>EUR</v>
          </cell>
          <cell r="Y1768">
            <v>44985</v>
          </cell>
          <cell r="Z1768">
            <v>43147</v>
          </cell>
          <cell r="AA1768" t="str">
            <v>February 2023</v>
          </cell>
          <cell r="AB1768">
            <v>153.04</v>
          </cell>
          <cell r="AD1768">
            <v>29963667.960000001</v>
          </cell>
          <cell r="AE1768">
            <v>3047567779.2399998</v>
          </cell>
          <cell r="AF1768" t="str">
            <v>3047567779.24</v>
          </cell>
        </row>
        <row r="1769">
          <cell r="F1769" t="str">
            <v>LU1721428347</v>
          </cell>
          <cell r="G1769" t="str">
            <v>42088</v>
          </cell>
          <cell r="H1769" t="str">
            <v>166111</v>
          </cell>
          <cell r="J1769" t="str">
            <v>Share</v>
          </cell>
          <cell r="K1769" t="str">
            <v>PAREO2</v>
          </cell>
          <cell r="L1769" t="str">
            <v>BNP Paribas Funds Climate Impact</v>
          </cell>
          <cell r="M1769" t="str">
            <v>Classic USD</v>
          </cell>
          <cell r="N1769" t="str">
            <v>C</v>
          </cell>
          <cell r="O1769">
            <v>2.7060483906799999E-2</v>
          </cell>
          <cell r="P1769" t="str">
            <v>N</v>
          </cell>
          <cell r="Q1769" t="str">
            <v>156250</v>
          </cell>
          <cell r="R1769" t="str">
            <v>192328</v>
          </cell>
          <cell r="T1769" t="str">
            <v>BM MSCI AC World NR USD</v>
          </cell>
          <cell r="U1769" t="str">
            <v>MSCI AC World (NR)</v>
          </cell>
          <cell r="V1769" t="str">
            <v>Official Benchmark</v>
          </cell>
          <cell r="W1769" t="str">
            <v>USD</v>
          </cell>
          <cell r="X1769" t="str">
            <v>EUR</v>
          </cell>
          <cell r="Y1769">
            <v>44985</v>
          </cell>
          <cell r="Z1769">
            <v>43097</v>
          </cell>
          <cell r="AA1769" t="str">
            <v>February 2023</v>
          </cell>
          <cell r="AB1769">
            <v>132.97</v>
          </cell>
          <cell r="AD1769">
            <v>19293117.149999999</v>
          </cell>
          <cell r="AE1769">
            <v>3047567779.2399998</v>
          </cell>
          <cell r="AF1769" t="str">
            <v>3047567779.24</v>
          </cell>
        </row>
        <row r="1770">
          <cell r="F1770" t="str">
            <v>LU1721428420</v>
          </cell>
          <cell r="G1770" t="str">
            <v>42022</v>
          </cell>
          <cell r="H1770" t="str">
            <v>147055</v>
          </cell>
          <cell r="J1770" t="str">
            <v>Share</v>
          </cell>
          <cell r="K1770" t="str">
            <v>PCVBDWO</v>
          </cell>
          <cell r="L1770" t="str">
            <v>BNP Paribas Funds Global Convertible</v>
          </cell>
          <cell r="M1770" t="str">
            <v>Classic MD</v>
          </cell>
          <cell r="N1770" t="str">
            <v>D</v>
          </cell>
          <cell r="O1770">
            <v>1.6325713679000001E-2</v>
          </cell>
          <cell r="P1770" t="str">
            <v>N</v>
          </cell>
          <cell r="Q1770" t="str">
            <v>148031</v>
          </cell>
          <cell r="R1770" t="str">
            <v>187309</v>
          </cell>
          <cell r="T1770" t="str">
            <v>Thomson Reuters Convertible Global Focus Hedged $ (RI)</v>
          </cell>
          <cell r="U1770" t="str">
            <v>Refinitiv Convertible Global Focus (Hedged in USD) RI</v>
          </cell>
          <cell r="V1770" t="str">
            <v>Official Benchmark</v>
          </cell>
          <cell r="W1770" t="str">
            <v>USD</v>
          </cell>
          <cell r="X1770" t="str">
            <v>USD</v>
          </cell>
          <cell r="Y1770">
            <v>44985</v>
          </cell>
          <cell r="Z1770">
            <v>43174</v>
          </cell>
          <cell r="AA1770" t="str">
            <v>February 2023</v>
          </cell>
          <cell r="AB1770">
            <v>114.94</v>
          </cell>
          <cell r="AD1770">
            <v>1786728.2</v>
          </cell>
          <cell r="AE1770">
            <v>753239656.01999998</v>
          </cell>
          <cell r="AF1770" t="str">
            <v>710268416.803395</v>
          </cell>
        </row>
        <row r="1771">
          <cell r="F1771" t="str">
            <v>LU1721428776</v>
          </cell>
          <cell r="G1771" t="str">
            <v>42091</v>
          </cell>
          <cell r="H1771" t="str">
            <v>166110</v>
          </cell>
          <cell r="J1771" t="str">
            <v>Share</v>
          </cell>
          <cell r="K1771" t="str">
            <v>PGENV</v>
          </cell>
          <cell r="L1771" t="str">
            <v>BNP Paribas Funds Global Environment</v>
          </cell>
          <cell r="M1771" t="str">
            <v>Classic SGD</v>
          </cell>
          <cell r="N1771" t="str">
            <v>C</v>
          </cell>
          <cell r="O1771">
            <v>2.2448489555599999E-2</v>
          </cell>
          <cell r="P1771" t="str">
            <v>N</v>
          </cell>
          <cell r="Q1771" t="str">
            <v>119090</v>
          </cell>
          <cell r="R1771" t="str">
            <v>192379</v>
          </cell>
          <cell r="T1771" t="str">
            <v>MSCI WORLD (NR) EUR</v>
          </cell>
          <cell r="U1771" t="str">
            <v>MSCI World NR</v>
          </cell>
          <cell r="V1771" t="str">
            <v>Official Benchmark</v>
          </cell>
          <cell r="W1771" t="str">
            <v>SGD</v>
          </cell>
          <cell r="X1771" t="str">
            <v>EUR</v>
          </cell>
          <cell r="Y1771">
            <v>44985</v>
          </cell>
          <cell r="Z1771">
            <v>43096</v>
          </cell>
          <cell r="AA1771" t="str">
            <v>February 2023</v>
          </cell>
          <cell r="AB1771">
            <v>128.13</v>
          </cell>
          <cell r="AD1771">
            <v>17749648.77</v>
          </cell>
          <cell r="AE1771">
            <v>3049961561.48</v>
          </cell>
          <cell r="AF1771" t="str">
            <v>3049961561.48</v>
          </cell>
        </row>
        <row r="1772">
          <cell r="F1772" t="str">
            <v>LU1721428859</v>
          </cell>
          <cell r="G1772" t="str">
            <v>42092</v>
          </cell>
          <cell r="H1772" t="str">
            <v>166631</v>
          </cell>
          <cell r="J1772" t="str">
            <v>Share</v>
          </cell>
          <cell r="K1772" t="str">
            <v>PGENV</v>
          </cell>
          <cell r="L1772" t="str">
            <v>BNP Paribas Funds Global Environment</v>
          </cell>
          <cell r="M1772" t="str">
            <v>Classic RH SGD MD</v>
          </cell>
          <cell r="N1772" t="str">
            <v>D</v>
          </cell>
          <cell r="O1772">
            <v>2.2448489555599999E-2</v>
          </cell>
          <cell r="P1772" t="str">
            <v>Y</v>
          </cell>
          <cell r="Q1772" t="str">
            <v>119056</v>
          </cell>
          <cell r="R1772" t="str">
            <v>192379</v>
          </cell>
          <cell r="T1772" t="str">
            <v>MSCI WORLD (NR) HSGD</v>
          </cell>
          <cell r="U1772" t="str">
            <v>MSCI World (Hedged in SGD) NR</v>
          </cell>
          <cell r="V1772" t="str">
            <v>Official Benchmark</v>
          </cell>
          <cell r="W1772" t="str">
            <v>SGD</v>
          </cell>
          <cell r="X1772" t="str">
            <v>EUR</v>
          </cell>
          <cell r="Y1772">
            <v>44985</v>
          </cell>
          <cell r="Z1772">
            <v>43143</v>
          </cell>
          <cell r="AA1772" t="str">
            <v>February 2023</v>
          </cell>
          <cell r="AB1772">
            <v>136.1</v>
          </cell>
          <cell r="AD1772">
            <v>22870378.719999999</v>
          </cell>
          <cell r="AE1772">
            <v>3049961561.48</v>
          </cell>
          <cell r="AF1772" t="str">
            <v>3049961561.48</v>
          </cell>
        </row>
        <row r="1773">
          <cell r="F1773" t="str">
            <v>LU1721428933</v>
          </cell>
          <cell r="G1773" t="str">
            <v>42093</v>
          </cell>
          <cell r="H1773" t="str">
            <v>166632</v>
          </cell>
          <cell r="J1773" t="str">
            <v>Share</v>
          </cell>
          <cell r="K1773" t="str">
            <v>PGENV</v>
          </cell>
          <cell r="L1773" t="str">
            <v>BNP Paribas Funds Global Environment</v>
          </cell>
          <cell r="M1773" t="str">
            <v>Classic RH USD MD</v>
          </cell>
          <cell r="N1773" t="str">
            <v>D</v>
          </cell>
          <cell r="O1773">
            <v>2.2448489555599999E-2</v>
          </cell>
          <cell r="P1773" t="str">
            <v>Y</v>
          </cell>
          <cell r="Q1773" t="str">
            <v>119038</v>
          </cell>
          <cell r="R1773" t="str">
            <v>192379</v>
          </cell>
          <cell r="T1773" t="str">
            <v>MSCI WORLD (NR) HUSD</v>
          </cell>
          <cell r="U1773" t="str">
            <v>MSCI World (Hedged in USD) NR</v>
          </cell>
          <cell r="V1773" t="str">
            <v>Official Benchmark</v>
          </cell>
          <cell r="W1773" t="str">
            <v>USD</v>
          </cell>
          <cell r="X1773" t="str">
            <v>EUR</v>
          </cell>
          <cell r="Y1773">
            <v>44985</v>
          </cell>
          <cell r="Z1773">
            <v>43143</v>
          </cell>
          <cell r="AA1773" t="str">
            <v>February 2023</v>
          </cell>
          <cell r="AB1773">
            <v>137.88</v>
          </cell>
          <cell r="AD1773">
            <v>31999524.34</v>
          </cell>
          <cell r="AE1773">
            <v>3049961561.48</v>
          </cell>
          <cell r="AF1773" t="str">
            <v>3049961561.48</v>
          </cell>
        </row>
        <row r="1774">
          <cell r="F1774" t="str">
            <v>LU1721429071</v>
          </cell>
          <cell r="G1774" t="str">
            <v>42094</v>
          </cell>
          <cell r="H1774" t="str">
            <v>166108</v>
          </cell>
          <cell r="J1774" t="str">
            <v>Share</v>
          </cell>
          <cell r="K1774" t="str">
            <v>PGENV</v>
          </cell>
          <cell r="L1774" t="str">
            <v>BNP Paribas Funds Global Environment</v>
          </cell>
          <cell r="M1774" t="str">
            <v>Privilege GBP</v>
          </cell>
          <cell r="N1774" t="str">
            <v>D</v>
          </cell>
          <cell r="O1774">
            <v>1.22740198486E-2</v>
          </cell>
          <cell r="P1774" t="str">
            <v>N</v>
          </cell>
          <cell r="Q1774" t="str">
            <v>156895</v>
          </cell>
          <cell r="R1774" t="str">
            <v>192379</v>
          </cell>
          <cell r="T1774" t="str">
            <v>Bench PARVEST GLOBAL ENVIRONMENT GBP</v>
          </cell>
          <cell r="U1774" t="str">
            <v>MSCI World NR</v>
          </cell>
          <cell r="V1774" t="str">
            <v>Official Benchmark</v>
          </cell>
          <cell r="W1774" t="str">
            <v>GBP</v>
          </cell>
          <cell r="X1774" t="str">
            <v>EUR</v>
          </cell>
          <cell r="Y1774">
            <v>44985</v>
          </cell>
          <cell r="Z1774">
            <v>43089</v>
          </cell>
          <cell r="AA1774" t="str">
            <v>February 2023</v>
          </cell>
          <cell r="AB1774">
            <v>133.91999999999999</v>
          </cell>
          <cell r="AD1774">
            <v>39507.01</v>
          </cell>
          <cell r="AE1774">
            <v>3049961561.48</v>
          </cell>
          <cell r="AF1774" t="str">
            <v>3049961561.48</v>
          </cell>
        </row>
        <row r="1775">
          <cell r="F1775" t="str">
            <v>LU1721429311</v>
          </cell>
          <cell r="G1775" t="str">
            <v>42095</v>
          </cell>
          <cell r="H1775" t="str">
            <v>166932</v>
          </cell>
          <cell r="J1775" t="str">
            <v>Share</v>
          </cell>
          <cell r="K1775" t="str">
            <v>PSMFO</v>
          </cell>
          <cell r="L1775" t="str">
            <v>BNP Paribas Funds SMaRT Food</v>
          </cell>
          <cell r="M1775" t="str">
            <v>Classic SGD</v>
          </cell>
          <cell r="N1775" t="str">
            <v>C</v>
          </cell>
          <cell r="O1775">
            <v>2.2448489555599999E-2</v>
          </cell>
          <cell r="P1775" t="str">
            <v>N</v>
          </cell>
          <cell r="Q1775" t="str">
            <v>154432</v>
          </cell>
          <cell r="R1775" t="str">
            <v>195596</v>
          </cell>
          <cell r="T1775" t="str">
            <v>MSCI AC World NR</v>
          </cell>
          <cell r="U1775" t="str">
            <v>MSCI AC World (EUR) NR</v>
          </cell>
          <cell r="V1775" t="str">
            <v>Official Benchmark</v>
          </cell>
          <cell r="W1775" t="str">
            <v>SGD</v>
          </cell>
          <cell r="X1775" t="str">
            <v>EUR</v>
          </cell>
          <cell r="Y1775">
            <v>44985</v>
          </cell>
          <cell r="Z1775">
            <v>43174</v>
          </cell>
          <cell r="AA1775" t="str">
            <v>February 2023</v>
          </cell>
          <cell r="AB1775">
            <v>84.61</v>
          </cell>
          <cell r="AD1775">
            <v>248255.3</v>
          </cell>
          <cell r="AE1775">
            <v>1706262751.01</v>
          </cell>
          <cell r="AF1775" t="str">
            <v>1706262751.01</v>
          </cell>
        </row>
        <row r="1776">
          <cell r="F1776" t="str">
            <v>LU1721429402</v>
          </cell>
          <cell r="G1776" t="str">
            <v>42024</v>
          </cell>
          <cell r="H1776" t="str">
            <v>166931</v>
          </cell>
          <cell r="J1776" t="str">
            <v>Share</v>
          </cell>
          <cell r="K1776" t="str">
            <v>PSMFO</v>
          </cell>
          <cell r="L1776" t="str">
            <v>BNP Paribas Funds SMaRT Food</v>
          </cell>
          <cell r="M1776" t="str">
            <v>Classic USD</v>
          </cell>
          <cell r="N1776" t="str">
            <v>C</v>
          </cell>
          <cell r="O1776">
            <v>2.2448489555599999E-2</v>
          </cell>
          <cell r="P1776" t="str">
            <v>N</v>
          </cell>
          <cell r="Q1776" t="str">
            <v>153899</v>
          </cell>
          <cell r="R1776" t="str">
            <v>195596</v>
          </cell>
          <cell r="T1776" t="str">
            <v>MSCI AC World NR</v>
          </cell>
          <cell r="U1776" t="str">
            <v>MSCI AC World (EUR) NR</v>
          </cell>
          <cell r="V1776" t="str">
            <v>Official Benchmark</v>
          </cell>
          <cell r="W1776" t="str">
            <v>USD</v>
          </cell>
          <cell r="X1776" t="str">
            <v>EUR</v>
          </cell>
          <cell r="Y1776">
            <v>44985</v>
          </cell>
          <cell r="Z1776">
            <v>43174</v>
          </cell>
          <cell r="AA1776" t="str">
            <v>February 2023</v>
          </cell>
          <cell r="AB1776">
            <v>110.25</v>
          </cell>
          <cell r="AD1776">
            <v>8440631.0399999991</v>
          </cell>
          <cell r="AE1776">
            <v>1706262751.01</v>
          </cell>
          <cell r="AF1776" t="str">
            <v>1706262751.01</v>
          </cell>
        </row>
        <row r="1777">
          <cell r="F1777" t="str">
            <v>LU1721429741</v>
          </cell>
          <cell r="G1777" t="str">
            <v>42097</v>
          </cell>
          <cell r="H1777" t="str">
            <v>164020</v>
          </cell>
          <cell r="J1777" t="str">
            <v>Share</v>
          </cell>
          <cell r="K1777" t="str">
            <v>PSMFO</v>
          </cell>
          <cell r="L1777" t="str">
            <v>BNP Paribas Funds SMaRT Food</v>
          </cell>
          <cell r="M1777" t="str">
            <v>Classic RH USD MD</v>
          </cell>
          <cell r="N1777" t="str">
            <v>D</v>
          </cell>
          <cell r="O1777">
            <v>2.2292150127100001E-2</v>
          </cell>
          <cell r="P1777" t="str">
            <v>Y</v>
          </cell>
          <cell r="Q1777" t="str">
            <v>177296</v>
          </cell>
          <cell r="R1777" t="str">
            <v>195596</v>
          </cell>
          <cell r="T1777" t="str">
            <v>MSCI AC Word NR(USD-H)</v>
          </cell>
          <cell r="U1777" t="str">
            <v>MSCI AC World (Hedged in USD) NR</v>
          </cell>
          <cell r="V1777" t="str">
            <v>Official Benchmark</v>
          </cell>
          <cell r="W1777" t="str">
            <v>USD</v>
          </cell>
          <cell r="X1777" t="str">
            <v>EUR</v>
          </cell>
          <cell r="Y1777">
            <v>44985</v>
          </cell>
          <cell r="Z1777">
            <v>43811</v>
          </cell>
          <cell r="AA1777" t="str">
            <v>February 2023</v>
          </cell>
          <cell r="AB1777">
            <v>105.26</v>
          </cell>
          <cell r="AD1777">
            <v>1196640.21</v>
          </cell>
          <cell r="AE1777">
            <v>1706262751.01</v>
          </cell>
          <cell r="AF1777" t="str">
            <v>1706262751.01</v>
          </cell>
        </row>
        <row r="1778">
          <cell r="F1778" t="str">
            <v>LU1721429824</v>
          </cell>
          <cell r="G1778" t="str">
            <v>42098</v>
          </cell>
          <cell r="H1778" t="str">
            <v>147351</v>
          </cell>
          <cell r="J1778" t="str">
            <v>Share</v>
          </cell>
          <cell r="K1778" t="str">
            <v>PSMFO</v>
          </cell>
          <cell r="L1778" t="str">
            <v>BNP Paribas Funds SMaRT Food</v>
          </cell>
          <cell r="M1778" t="str">
            <v>Privilege</v>
          </cell>
          <cell r="N1778" t="str">
            <v>D</v>
          </cell>
          <cell r="O1778">
            <v>1.1269768832600001E-2</v>
          </cell>
          <cell r="P1778" t="str">
            <v>N</v>
          </cell>
          <cell r="Q1778" t="str">
            <v>147630</v>
          </cell>
          <cell r="R1778" t="str">
            <v>195596</v>
          </cell>
          <cell r="T1778" t="str">
            <v>MSCI AC World NR</v>
          </cell>
          <cell r="U1778" t="str">
            <v>MSCI AC World (EUR) NR</v>
          </cell>
          <cell r="V1778" t="str">
            <v>Official Benchmark</v>
          </cell>
          <cell r="W1778" t="str">
            <v>EUR</v>
          </cell>
          <cell r="X1778" t="str">
            <v>EUR</v>
          </cell>
          <cell r="Y1778">
            <v>44985</v>
          </cell>
          <cell r="Z1778">
            <v>43147</v>
          </cell>
          <cell r="AA1778" t="str">
            <v>February 2023</v>
          </cell>
          <cell r="AB1778">
            <v>122.48</v>
          </cell>
          <cell r="AD1778">
            <v>9638663.0299999993</v>
          </cell>
          <cell r="AE1778">
            <v>1706262751.01</v>
          </cell>
          <cell r="AF1778" t="str">
            <v>1706262751.01</v>
          </cell>
        </row>
        <row r="1779">
          <cell r="F1779" t="str">
            <v>LU1721430087</v>
          </cell>
          <cell r="G1779" t="str">
            <v>42025</v>
          </cell>
          <cell r="H1779" t="str">
            <v>23324</v>
          </cell>
          <cell r="J1779" t="str">
            <v>Share</v>
          </cell>
          <cell r="K1779" t="str">
            <v>PGCB</v>
          </cell>
          <cell r="L1779" t="str">
            <v>BNP Paribas Funds Sustainable Global Corporate Bond</v>
          </cell>
          <cell r="M1779" t="str">
            <v>Privilege</v>
          </cell>
          <cell r="N1779" t="str">
            <v>D</v>
          </cell>
          <cell r="O1779">
            <v>6.6709845647999998E-3</v>
          </cell>
          <cell r="P1779" t="str">
            <v>N</v>
          </cell>
          <cell r="Q1779" t="str">
            <v>23710</v>
          </cell>
          <cell r="R1779" t="str">
            <v>192357</v>
          </cell>
          <cell r="T1779" t="str">
            <v>BENCHMARK PARVEST BOND WORLD CORPORATE</v>
          </cell>
          <cell r="U1779" t="str">
            <v>50% Bloomberg Barclays US Aggregate Corporate (RI) + 50% Bloomberg Barclays Euro Aggregate Corporate (Hedged in USD) (RI)</v>
          </cell>
          <cell r="V1779" t="str">
            <v>Official Benchmark</v>
          </cell>
          <cell r="W1779" t="str">
            <v>USD</v>
          </cell>
          <cell r="X1779" t="str">
            <v>USD</v>
          </cell>
          <cell r="Y1779">
            <v>44985</v>
          </cell>
          <cell r="Z1779">
            <v>43147</v>
          </cell>
          <cell r="AA1779" t="str">
            <v>February 2023</v>
          </cell>
          <cell r="AB1779">
            <v>92.09</v>
          </cell>
          <cell r="AD1779">
            <v>5346196.9000000004</v>
          </cell>
          <cell r="AE1779">
            <v>509546417.72000003</v>
          </cell>
          <cell r="AF1779" t="str">
            <v>480477527.317303</v>
          </cell>
        </row>
        <row r="1780">
          <cell r="F1780" t="str">
            <v>LU1721430160</v>
          </cell>
          <cell r="G1780" t="str">
            <v>42099</v>
          </cell>
          <cell r="H1780" t="str">
            <v>142639</v>
          </cell>
          <cell r="J1780" t="str">
            <v>Share</v>
          </cell>
          <cell r="K1780" t="str">
            <v>PGCB</v>
          </cell>
          <cell r="L1780" t="str">
            <v>BNP Paribas Funds Sustainable Global Corporate Bond</v>
          </cell>
          <cell r="M1780" t="str">
            <v>Privilege H EUR</v>
          </cell>
          <cell r="N1780" t="str">
            <v>C</v>
          </cell>
          <cell r="O1780">
            <v>4.6698682207999996E-3</v>
          </cell>
          <cell r="P1780" t="str">
            <v>Y</v>
          </cell>
          <cell r="Q1780" t="str">
            <v>154591</v>
          </cell>
          <cell r="R1780" t="str">
            <v>192357</v>
          </cell>
          <cell r="T1780" t="str">
            <v>BENCHMARK PARVEST BOND WORLD CORPORATE H-EUR</v>
          </cell>
          <cell r="U1780" t="str">
            <v>50% Bloomberg Barclays US Aggregate Corporate (Hedged in EUR) RI + 50% Bloomberg Barclays Euro Aggregate Corporate (Hedged in EUR) RI</v>
          </cell>
          <cell r="V1780" t="str">
            <v>Official Benchmark</v>
          </cell>
          <cell r="W1780" t="str">
            <v>EUR</v>
          </cell>
          <cell r="X1780" t="str">
            <v>USD</v>
          </cell>
          <cell r="Y1780">
            <v>44985</v>
          </cell>
          <cell r="Z1780">
            <v>43222</v>
          </cell>
          <cell r="AA1780" t="str">
            <v>February 2023</v>
          </cell>
          <cell r="AB1780">
            <v>99.04</v>
          </cell>
          <cell r="AD1780">
            <v>2193280.58</v>
          </cell>
          <cell r="AE1780">
            <v>509546417.72000003</v>
          </cell>
          <cell r="AF1780" t="str">
            <v>480477527.317303</v>
          </cell>
        </row>
        <row r="1781">
          <cell r="F1781" t="str">
            <v>LU1721430244</v>
          </cell>
          <cell r="G1781" t="str">
            <v>42026</v>
          </cell>
          <cell r="H1781" t="str">
            <v>166112</v>
          </cell>
          <cell r="J1781" t="str">
            <v>Share</v>
          </cell>
          <cell r="K1781" t="str">
            <v>PGCB</v>
          </cell>
          <cell r="L1781" t="str">
            <v>BNP Paribas Funds Sustainable Global Corporate Bond</v>
          </cell>
          <cell r="M1781" t="str">
            <v>IH NOK</v>
          </cell>
          <cell r="N1781" t="str">
            <v>C</v>
          </cell>
          <cell r="O1781">
            <v>4.8116007530000001E-3</v>
          </cell>
          <cell r="P1781" t="str">
            <v>Y</v>
          </cell>
          <cell r="Q1781" t="str">
            <v>153379</v>
          </cell>
          <cell r="R1781" t="str">
            <v>192357</v>
          </cell>
          <cell r="T1781" t="str">
            <v>Benchmark Parvest Sustainable Bond World Corporate H NOK</v>
          </cell>
          <cell r="U1781" t="str">
            <v>50% Bloomberg Barclays US Aggregate Corporate (Hedged in NOK) RI + 50% Bloomberg Barclays Euro Aggregate Corporate (Hedged in NOK) RI</v>
          </cell>
          <cell r="V1781" t="str">
            <v>Official Benchmark</v>
          </cell>
          <cell r="W1781" t="str">
            <v>NOK</v>
          </cell>
          <cell r="X1781" t="str">
            <v>USD</v>
          </cell>
          <cell r="Y1781">
            <v>44985</v>
          </cell>
          <cell r="Z1781">
            <v>43080</v>
          </cell>
          <cell r="AA1781" t="str">
            <v>February 2023</v>
          </cell>
          <cell r="AB1781">
            <v>93.97</v>
          </cell>
          <cell r="AD1781">
            <v>28190.17</v>
          </cell>
          <cell r="AE1781">
            <v>509546417.72000003</v>
          </cell>
          <cell r="AF1781" t="str">
            <v>480477527.317303</v>
          </cell>
        </row>
        <row r="1782">
          <cell r="F1782" t="str">
            <v>LU1746306742</v>
          </cell>
          <cell r="G1782" t="str">
            <v>42127</v>
          </cell>
          <cell r="H1782" t="str">
            <v>123093</v>
          </cell>
          <cell r="J1782" t="str">
            <v>Share</v>
          </cell>
          <cell r="K1782" t="str">
            <v>COMFORTB</v>
          </cell>
          <cell r="L1782" t="str">
            <v>BNP PARIBAS COMFORT BOND FUND</v>
          </cell>
          <cell r="M1782" t="str">
            <v>Privilege</v>
          </cell>
          <cell r="N1782" t="str">
            <v>D</v>
          </cell>
          <cell r="O1782">
            <v>8.2036283887000003E-3</v>
          </cell>
          <cell r="P1782" t="str">
            <v>N</v>
          </cell>
          <cell r="Q1782" t="str">
            <v>125742</v>
          </cell>
          <cell r="R1782" t="str">
            <v>184487</v>
          </cell>
          <cell r="T1782" t="str">
            <v>BM BNP PARIBAS COMFORT Bond Fund (Official)</v>
          </cell>
          <cell r="U1782" t="str">
            <v>30% Cash Index Euro Short Term Rate (EUR) RI 365 Days + 5% JPM EMBI Global (USD) RI + 60% Bloomberg Euro Aggregate 500MM (EUR) RI + 5% Bloomberg Euro Aggregate High Yield ex-Financials 3% Issuer Constraint (EUR) RI</v>
          </cell>
          <cell r="V1782" t="str">
            <v>Official Benchmark</v>
          </cell>
          <cell r="W1782" t="str">
            <v>EUR</v>
          </cell>
          <cell r="X1782" t="str">
            <v>EUR</v>
          </cell>
          <cell r="Y1782">
            <v>44984</v>
          </cell>
          <cell r="Z1782">
            <v>43383</v>
          </cell>
          <cell r="AA1782" t="str">
            <v>February 2023</v>
          </cell>
          <cell r="AB1782">
            <v>90.96</v>
          </cell>
          <cell r="AD1782">
            <v>62706.400000000001</v>
          </cell>
          <cell r="AE1782">
            <v>233577114.88</v>
          </cell>
          <cell r="AF1782" t="str">
            <v>233577114.88</v>
          </cell>
        </row>
        <row r="1783">
          <cell r="F1783" t="str">
            <v>LU1753045332</v>
          </cell>
          <cell r="G1783" t="str">
            <v>42128</v>
          </cell>
          <cell r="H1783" t="str">
            <v>166929</v>
          </cell>
          <cell r="J1783" t="str">
            <v>Share</v>
          </cell>
          <cell r="K1783" t="str">
            <v>BEMES</v>
          </cell>
          <cell r="L1783" t="str">
            <v>BNP PARIBAS EASY MSCI Europe SRI S-Series PAB 5% Capped</v>
          </cell>
          <cell r="N1783" t="str">
            <v>C</v>
          </cell>
          <cell r="O1783">
            <v>2.5309714863000002E-3</v>
          </cell>
          <cell r="P1783" t="str">
            <v>N</v>
          </cell>
          <cell r="Q1783" t="str">
            <v>91793</v>
          </cell>
          <cell r="R1783" t="str">
            <v>198850</v>
          </cell>
          <cell r="T1783" t="str">
            <v>MSCI Europe SRI S-Series 5% Capped (NTR) Index</v>
          </cell>
          <cell r="U1783" t="str">
            <v>MSCI Europe SRI S-Series PAB 5% Capped (NTR) index (Bloomberg: M7CXESS index)</v>
          </cell>
          <cell r="V1783" t="str">
            <v>Official Benchmark</v>
          </cell>
          <cell r="W1783" t="str">
            <v>EUR</v>
          </cell>
          <cell r="X1783" t="str">
            <v>EUR</v>
          </cell>
          <cell r="Y1783">
            <v>44985</v>
          </cell>
          <cell r="Z1783">
            <v>43511</v>
          </cell>
          <cell r="AA1783" t="str">
            <v>February 2023</v>
          </cell>
          <cell r="AB1783">
            <v>28.7669</v>
          </cell>
          <cell r="AD1783">
            <v>266867165.44</v>
          </cell>
          <cell r="AE1783">
            <v>1896492129.45</v>
          </cell>
          <cell r="AF1783" t="str">
            <v>1896492129.45</v>
          </cell>
        </row>
        <row r="1784">
          <cell r="F1784" t="str">
            <v>LU1753045415</v>
          </cell>
          <cell r="G1784" t="str">
            <v>42129</v>
          </cell>
          <cell r="H1784" t="str">
            <v>166929</v>
          </cell>
          <cell r="J1784" t="str">
            <v>Share</v>
          </cell>
          <cell r="K1784" t="str">
            <v>BEMES</v>
          </cell>
          <cell r="L1784" t="str">
            <v>BNP PARIBAS EASY MSCI Europe SRI S-Series PAB 5% Capped</v>
          </cell>
          <cell r="M1784" t="str">
            <v>UCITS ETF</v>
          </cell>
          <cell r="N1784" t="str">
            <v>D</v>
          </cell>
          <cell r="O1784">
            <v>2.5310639136999998E-3</v>
          </cell>
          <cell r="P1784" t="str">
            <v>N</v>
          </cell>
          <cell r="Q1784" t="str">
            <v>91793</v>
          </cell>
          <cell r="R1784" t="str">
            <v>198850</v>
          </cell>
          <cell r="T1784" t="str">
            <v>MSCI Europe SRI S-Series 5% Capped (NTR) Index</v>
          </cell>
          <cell r="U1784" t="str">
            <v>MSCI Europe SRI S-Series PAB 5% Capped (NTR) index (Bloomberg: M7CXESS index)</v>
          </cell>
          <cell r="V1784" t="str">
            <v>Official Benchmark</v>
          </cell>
          <cell r="W1784" t="str">
            <v>EUR</v>
          </cell>
          <cell r="X1784" t="str">
            <v>EUR</v>
          </cell>
          <cell r="Y1784">
            <v>44985</v>
          </cell>
          <cell r="Z1784">
            <v>43172</v>
          </cell>
          <cell r="AA1784" t="str">
            <v>February 2023</v>
          </cell>
          <cell r="AB1784">
            <v>26.7685</v>
          </cell>
          <cell r="AD1784">
            <v>1079259577.1199999</v>
          </cell>
          <cell r="AE1784">
            <v>1896492129.45</v>
          </cell>
          <cell r="AF1784" t="str">
            <v>1896492129.45</v>
          </cell>
        </row>
        <row r="1785">
          <cell r="F1785" t="str">
            <v>LU1753045506</v>
          </cell>
          <cell r="G1785" t="str">
            <v>42130</v>
          </cell>
          <cell r="H1785" t="str">
            <v>166929</v>
          </cell>
          <cell r="J1785" t="str">
            <v>Share</v>
          </cell>
          <cell r="K1785" t="str">
            <v>BEMES</v>
          </cell>
          <cell r="L1785" t="str">
            <v>BNP PARIBAS EASY MSCI Europe SRI S-Series PAB 5% Capped</v>
          </cell>
          <cell r="M1785" t="str">
            <v>Track Classic</v>
          </cell>
          <cell r="N1785" t="str">
            <v>C</v>
          </cell>
          <cell r="O1785">
            <v>1.0565332589399999E-2</v>
          </cell>
          <cell r="P1785" t="str">
            <v>N</v>
          </cell>
          <cell r="Q1785" t="str">
            <v>91793</v>
          </cell>
          <cell r="R1785" t="str">
            <v>198850</v>
          </cell>
          <cell r="T1785" t="str">
            <v>MSCI Europe SRI S-Series 5% Capped (NTR) Index</v>
          </cell>
          <cell r="U1785" t="str">
            <v>MSCI Europe SRI S-Series PAB 5% Capped (NTR) index (Bloomberg: M7CXESS index)</v>
          </cell>
          <cell r="V1785" t="str">
            <v>Official Benchmark</v>
          </cell>
          <cell r="W1785" t="str">
            <v>EUR</v>
          </cell>
          <cell r="X1785" t="str">
            <v>EUR</v>
          </cell>
          <cell r="Y1785">
            <v>44985</v>
          </cell>
          <cell r="Z1785">
            <v>43287</v>
          </cell>
          <cell r="AA1785" t="str">
            <v>February 2023</v>
          </cell>
          <cell r="AB1785">
            <v>138.11060000000001</v>
          </cell>
          <cell r="AD1785">
            <v>202784.19</v>
          </cell>
          <cell r="AE1785">
            <v>1896492129.45</v>
          </cell>
          <cell r="AF1785" t="str">
            <v>1896492129.45</v>
          </cell>
        </row>
        <row r="1786">
          <cell r="F1786" t="str">
            <v>LU1753045688</v>
          </cell>
          <cell r="G1786" t="str">
            <v>42132</v>
          </cell>
          <cell r="H1786" t="str">
            <v>166929</v>
          </cell>
          <cell r="J1786" t="str">
            <v>Share</v>
          </cell>
          <cell r="K1786" t="str">
            <v>BEMES</v>
          </cell>
          <cell r="L1786" t="str">
            <v>BNP PARIBAS EASY MSCI Europe SRI S-Series PAB 5% Capped</v>
          </cell>
          <cell r="M1786" t="str">
            <v>TRACK PRIVILEGE</v>
          </cell>
          <cell r="N1786" t="str">
            <v>C</v>
          </cell>
          <cell r="O1786">
            <v>3.0160704629999999E-3</v>
          </cell>
          <cell r="P1786" t="str">
            <v>N</v>
          </cell>
          <cell r="Q1786" t="str">
            <v>91793</v>
          </cell>
          <cell r="R1786" t="str">
            <v>198850</v>
          </cell>
          <cell r="T1786" t="str">
            <v>MSCI Europe SRI S-Series 5% Capped (NTR) Index</v>
          </cell>
          <cell r="U1786" t="str">
            <v>MSCI Europe SRI S-Series PAB 5% Capped (NTR) index (Bloomberg: M7CXESS index)</v>
          </cell>
          <cell r="V1786" t="str">
            <v>Official Benchmark</v>
          </cell>
          <cell r="W1786" t="str">
            <v>EUR</v>
          </cell>
          <cell r="X1786" t="str">
            <v>EUR</v>
          </cell>
          <cell r="Y1786">
            <v>44985</v>
          </cell>
          <cell r="Z1786">
            <v>43172</v>
          </cell>
          <cell r="AA1786" t="str">
            <v>February 2023</v>
          </cell>
          <cell r="AB1786">
            <v>149.95740000000001</v>
          </cell>
          <cell r="AD1786">
            <v>4395698.13</v>
          </cell>
          <cell r="AE1786">
            <v>1896492129.45</v>
          </cell>
          <cell r="AF1786" t="str">
            <v>1896492129.45</v>
          </cell>
        </row>
        <row r="1787">
          <cell r="F1787" t="str">
            <v>LU1753045761</v>
          </cell>
          <cell r="G1787" t="str">
            <v>42133</v>
          </cell>
          <cell r="H1787" t="str">
            <v>166929</v>
          </cell>
          <cell r="J1787" t="str">
            <v>Share</v>
          </cell>
          <cell r="K1787" t="str">
            <v>BEMES</v>
          </cell>
          <cell r="L1787" t="str">
            <v>BNP PARIBAS EASY MSCI Europe SRI S-Series PAB 5% Capped</v>
          </cell>
          <cell r="M1787" t="str">
            <v>Track X</v>
          </cell>
          <cell r="N1787" t="str">
            <v>C</v>
          </cell>
          <cell r="O1787">
            <v>1.312481796E-3</v>
          </cell>
          <cell r="P1787" t="str">
            <v>N</v>
          </cell>
          <cell r="Q1787" t="str">
            <v>91793</v>
          </cell>
          <cell r="R1787" t="str">
            <v>198850</v>
          </cell>
          <cell r="T1787" t="str">
            <v>MSCI Europe SRI S-Series 5% Capped (NTR) Index</v>
          </cell>
          <cell r="U1787" t="str">
            <v>MSCI Europe SRI S-Series PAB 5% Capped (NTR) index (Bloomberg: M7CXESS index)</v>
          </cell>
          <cell r="V1787" t="str">
            <v>Official Benchmark</v>
          </cell>
          <cell r="W1787" t="str">
            <v>EUR</v>
          </cell>
          <cell r="X1787" t="str">
            <v>EUR</v>
          </cell>
          <cell r="Y1787">
            <v>44985</v>
          </cell>
          <cell r="Z1787">
            <v>43172</v>
          </cell>
          <cell r="AA1787" t="str">
            <v>February 2023</v>
          </cell>
          <cell r="AB1787">
            <v>151253.9846</v>
          </cell>
          <cell r="AD1787">
            <v>101390991.02</v>
          </cell>
          <cell r="AE1787">
            <v>1896492129.45</v>
          </cell>
          <cell r="AF1787" t="str">
            <v>1896492129.45</v>
          </cell>
        </row>
        <row r="1788">
          <cell r="F1788" t="str">
            <v>LU1753045845</v>
          </cell>
          <cell r="G1788" t="str">
            <v>42134</v>
          </cell>
          <cell r="H1788" t="str">
            <v>166930</v>
          </cell>
          <cell r="J1788" t="str">
            <v>Share</v>
          </cell>
          <cell r="K1788" t="str">
            <v>BEMJS</v>
          </cell>
          <cell r="L1788" t="str">
            <v>BNP PARIBAS EASY MSCI Japan SRI S-Series PAB 5% Capped</v>
          </cell>
          <cell r="N1788" t="str">
            <v>C</v>
          </cell>
          <cell r="O1788">
            <v>2.5203906719E-3</v>
          </cell>
          <cell r="P1788" t="str">
            <v>N</v>
          </cell>
          <cell r="Q1788" t="str">
            <v>91792</v>
          </cell>
          <cell r="R1788" t="str">
            <v>198851</v>
          </cell>
          <cell r="T1788" t="str">
            <v>BM MSCI Japan SRI S-Series 5% Capped (NTR) Index</v>
          </cell>
          <cell r="U1788" t="str">
            <v>MSCI Japan SRI S-Series PAB 5% Capped (NTR) index (Bloomberg: M7CXESE index)</v>
          </cell>
          <cell r="V1788" t="str">
            <v>Official Benchmark</v>
          </cell>
          <cell r="W1788" t="str">
            <v>EUR</v>
          </cell>
          <cell r="X1788" t="str">
            <v>EUR</v>
          </cell>
          <cell r="Y1788">
            <v>44985</v>
          </cell>
          <cell r="Z1788">
            <v>43511</v>
          </cell>
          <cell r="AA1788" t="str">
            <v>February 2023</v>
          </cell>
          <cell r="AB1788">
            <v>23.686499999999999</v>
          </cell>
          <cell r="AD1788">
            <v>108911191.11</v>
          </cell>
          <cell r="AE1788">
            <v>895622898.36000001</v>
          </cell>
          <cell r="AF1788" t="str">
            <v>895622898.36</v>
          </cell>
        </row>
        <row r="1789">
          <cell r="F1789" t="str">
            <v>LU1753045928</v>
          </cell>
          <cell r="G1789" t="str">
            <v>42135</v>
          </cell>
          <cell r="H1789" t="str">
            <v>166930</v>
          </cell>
          <cell r="J1789" t="str">
            <v>Share</v>
          </cell>
          <cell r="K1789" t="str">
            <v>BEMJS</v>
          </cell>
          <cell r="L1789" t="str">
            <v>BNP PARIBAS EASY MSCI Japan SRI S-Series PAB 5% Capped</v>
          </cell>
          <cell r="M1789" t="str">
            <v>UCITS ETF</v>
          </cell>
          <cell r="N1789" t="str">
            <v>D</v>
          </cell>
          <cell r="O1789">
            <v>2.5221276439999999E-3</v>
          </cell>
          <cell r="P1789" t="str">
            <v>N</v>
          </cell>
          <cell r="Q1789" t="str">
            <v>91792</v>
          </cell>
          <cell r="R1789" t="str">
            <v>198851</v>
          </cell>
          <cell r="T1789" t="str">
            <v>BM MSCI Japan SRI S-Series 5% Capped (NTR) Index</v>
          </cell>
          <cell r="U1789" t="str">
            <v>MSCI Japan SRI S-Series PAB 5% Capped (NTR) index (Bloomberg: M7CXESE index)</v>
          </cell>
          <cell r="V1789" t="str">
            <v>Official Benchmark</v>
          </cell>
          <cell r="W1789" t="str">
            <v>EUR</v>
          </cell>
          <cell r="X1789" t="str">
            <v>EUR</v>
          </cell>
          <cell r="Y1789">
            <v>44985</v>
          </cell>
          <cell r="Z1789">
            <v>43172</v>
          </cell>
          <cell r="AA1789" t="str">
            <v>February 2023</v>
          </cell>
          <cell r="AB1789">
            <v>20.967400000000001</v>
          </cell>
          <cell r="AD1789">
            <v>111066748.92</v>
          </cell>
          <cell r="AE1789">
            <v>895622898.36000001</v>
          </cell>
          <cell r="AF1789" t="str">
            <v>895622898.36</v>
          </cell>
        </row>
        <row r="1790">
          <cell r="F1790" t="str">
            <v>LU1753046223</v>
          </cell>
          <cell r="G1790" t="str">
            <v>42138</v>
          </cell>
          <cell r="H1790" t="str">
            <v>166930</v>
          </cell>
          <cell r="J1790" t="str">
            <v>Share</v>
          </cell>
          <cell r="K1790" t="str">
            <v>BEMJS</v>
          </cell>
          <cell r="L1790" t="str">
            <v>BNP PARIBAS EASY MSCI Japan SRI S-Series PAB 5% Capped</v>
          </cell>
          <cell r="M1790" t="str">
            <v>Track Classic</v>
          </cell>
          <cell r="N1790" t="str">
            <v>C</v>
          </cell>
          <cell r="O1790">
            <v>9.9988535566000007E-3</v>
          </cell>
          <cell r="P1790" t="str">
            <v>N</v>
          </cell>
          <cell r="Q1790" t="str">
            <v>91792</v>
          </cell>
          <cell r="R1790" t="str">
            <v>198851</v>
          </cell>
          <cell r="T1790" t="str">
            <v>BM MSCI Japan SRI S-Series 5% Capped (NTR) Index</v>
          </cell>
          <cell r="U1790" t="str">
            <v>MSCI Japan SRI S-Series PAB 5% Capped (NTR) index (Bloomberg: M7CXESE index)</v>
          </cell>
          <cell r="V1790" t="str">
            <v>Official Benchmark</v>
          </cell>
          <cell r="W1790" t="str">
            <v>EUR</v>
          </cell>
          <cell r="X1790" t="str">
            <v>EUR</v>
          </cell>
          <cell r="Y1790">
            <v>44985</v>
          </cell>
          <cell r="Z1790">
            <v>44034</v>
          </cell>
          <cell r="AA1790" t="str">
            <v>February 2023</v>
          </cell>
          <cell r="AB1790">
            <v>104.364</v>
          </cell>
          <cell r="AD1790">
            <v>1043.6400000000001</v>
          </cell>
          <cell r="AE1790">
            <v>895622898.36000001</v>
          </cell>
          <cell r="AF1790" t="str">
            <v>895622898.36</v>
          </cell>
        </row>
        <row r="1791">
          <cell r="F1791" t="str">
            <v>LU1753046496</v>
          </cell>
          <cell r="G1791" t="str">
            <v>42139</v>
          </cell>
          <cell r="H1791" t="str">
            <v>177808</v>
          </cell>
          <cell r="J1791" t="str">
            <v>Share</v>
          </cell>
          <cell r="K1791" t="str">
            <v>BEMJS</v>
          </cell>
          <cell r="L1791" t="str">
            <v>BNP PARIBAS EASY MSCI Japan SRI S-Series PAB 5% Capped</v>
          </cell>
          <cell r="N1791" t="str">
            <v>C</v>
          </cell>
          <cell r="O1791">
            <v>1.08135887809E-2</v>
          </cell>
          <cell r="P1791" t="str">
            <v>Y</v>
          </cell>
          <cell r="Q1791" t="str">
            <v>180036</v>
          </cell>
          <cell r="R1791" t="str">
            <v>198851</v>
          </cell>
          <cell r="T1791" t="str">
            <v>BM BNP PARIBAS EASY MSCI JAPAN SRI S-series 5% Capped H EUR</v>
          </cell>
          <cell r="U1791" t="str">
            <v>MSCI Japan SRI S-Series PAB 5% Capped (Hedged in EUR) (NTR) Index</v>
          </cell>
          <cell r="V1791" t="str">
            <v>Official Benchmark</v>
          </cell>
          <cell r="W1791" t="str">
            <v>EUR</v>
          </cell>
          <cell r="X1791" t="str">
            <v>EUR</v>
          </cell>
          <cell r="Y1791">
            <v>44985</v>
          </cell>
          <cell r="Z1791">
            <v>44001</v>
          </cell>
          <cell r="AA1791" t="str">
            <v>February 2023</v>
          </cell>
          <cell r="AB1791">
            <v>122.4426</v>
          </cell>
          <cell r="AD1791">
            <v>122442.6</v>
          </cell>
          <cell r="AE1791">
            <v>895622898.36000001</v>
          </cell>
          <cell r="AF1791" t="str">
            <v>895622898.36</v>
          </cell>
        </row>
        <row r="1792">
          <cell r="F1792" t="str">
            <v>LU1753046579</v>
          </cell>
          <cell r="G1792" t="str">
            <v>42140</v>
          </cell>
          <cell r="H1792" t="str">
            <v>166930</v>
          </cell>
          <cell r="J1792" t="str">
            <v>Share</v>
          </cell>
          <cell r="K1792" t="str">
            <v>BEMJS</v>
          </cell>
          <cell r="L1792" t="str">
            <v>BNP PARIBAS EASY MSCI Japan SRI S-Series PAB 5% Capped</v>
          </cell>
          <cell r="M1792" t="str">
            <v>TRACK PRIVILEGE</v>
          </cell>
          <cell r="N1792" t="str">
            <v>C</v>
          </cell>
          <cell r="O1792">
            <v>2.9775990805999998E-3</v>
          </cell>
          <cell r="P1792" t="str">
            <v>N</v>
          </cell>
          <cell r="Q1792" t="str">
            <v>91792</v>
          </cell>
          <cell r="R1792" t="str">
            <v>198851</v>
          </cell>
          <cell r="T1792" t="str">
            <v>BM MSCI Japan SRI S-Series 5% Capped (NTR) Index</v>
          </cell>
          <cell r="U1792" t="str">
            <v>MSCI Japan SRI S-Series PAB 5% Capped (NTR) index (Bloomberg: M7CXESE index)</v>
          </cell>
          <cell r="V1792" t="str">
            <v>Official Benchmark</v>
          </cell>
          <cell r="W1792" t="str">
            <v>EUR</v>
          </cell>
          <cell r="X1792" t="str">
            <v>EUR</v>
          </cell>
          <cell r="Y1792">
            <v>44985</v>
          </cell>
          <cell r="Z1792">
            <v>43172</v>
          </cell>
          <cell r="AA1792" t="str">
            <v>February 2023</v>
          </cell>
          <cell r="AB1792">
            <v>114.846</v>
          </cell>
          <cell r="AD1792">
            <v>161384093.53999999</v>
          </cell>
          <cell r="AE1792">
            <v>895622898.36000001</v>
          </cell>
          <cell r="AF1792" t="str">
            <v>895622898.36</v>
          </cell>
        </row>
        <row r="1793">
          <cell r="F1793" t="str">
            <v>LU1753046652</v>
          </cell>
          <cell r="G1793" t="str">
            <v>42141</v>
          </cell>
          <cell r="H1793" t="str">
            <v>177808</v>
          </cell>
          <cell r="J1793" t="str">
            <v>Share</v>
          </cell>
          <cell r="K1793" t="str">
            <v>BEMJS</v>
          </cell>
          <cell r="L1793" t="str">
            <v>BNP PARIBAS EASY MSCI Japan SRI S-Series PAB 5% Capped</v>
          </cell>
          <cell r="M1793" t="str">
            <v>Track Privilege H EUR</v>
          </cell>
          <cell r="N1793" t="str">
            <v>C</v>
          </cell>
          <cell r="O1793">
            <v>2.9775990805999998E-3</v>
          </cell>
          <cell r="P1793" t="str">
            <v>Y</v>
          </cell>
          <cell r="Q1793" t="str">
            <v>180036</v>
          </cell>
          <cell r="R1793" t="str">
            <v>198851</v>
          </cell>
          <cell r="T1793" t="str">
            <v>BM BNP PARIBAS EASY MSCI JAPAN SRI S-series 5% Capped H EUR</v>
          </cell>
          <cell r="U1793" t="str">
            <v>MSCI Japan SRI S-Series PAB 5% Capped (Hedged in EUR) (NTR) Index</v>
          </cell>
          <cell r="V1793" t="str">
            <v>Official Benchmark</v>
          </cell>
          <cell r="W1793" t="str">
            <v>EUR</v>
          </cell>
          <cell r="X1793" t="str">
            <v>EUR</v>
          </cell>
          <cell r="Y1793">
            <v>44985</v>
          </cell>
          <cell r="Z1793">
            <v>44000</v>
          </cell>
          <cell r="AA1793" t="str">
            <v>February 2023</v>
          </cell>
          <cell r="AB1793">
            <v>124.751</v>
          </cell>
          <cell r="AD1793">
            <v>107351760.64</v>
          </cell>
          <cell r="AE1793">
            <v>895622898.36000001</v>
          </cell>
          <cell r="AF1793" t="str">
            <v>895622898.36</v>
          </cell>
        </row>
        <row r="1794">
          <cell r="F1794" t="str">
            <v>LU1753046736</v>
          </cell>
          <cell r="G1794" t="str">
            <v>42142</v>
          </cell>
          <cell r="H1794" t="str">
            <v>166930</v>
          </cell>
          <cell r="J1794" t="str">
            <v>Share</v>
          </cell>
          <cell r="K1794" t="str">
            <v>BEMJS</v>
          </cell>
          <cell r="L1794" t="str">
            <v>BNP PARIBAS EASY MSCI Japan SRI S-Series PAB 5% Capped</v>
          </cell>
          <cell r="M1794" t="str">
            <v>Track X</v>
          </cell>
          <cell r="N1794" t="str">
            <v>C</v>
          </cell>
          <cell r="O1794">
            <v>1.3102935542E-3</v>
          </cell>
          <cell r="P1794" t="str">
            <v>N</v>
          </cell>
          <cell r="Q1794" t="str">
            <v>91792</v>
          </cell>
          <cell r="R1794" t="str">
            <v>198851</v>
          </cell>
          <cell r="T1794" t="str">
            <v>BM MSCI Japan SRI S-Series 5% Capped (NTR) Index</v>
          </cell>
          <cell r="U1794" t="str">
            <v>MSCI Japan SRI S-Series PAB 5% Capped (NTR) index (Bloomberg: M7CXESE index)</v>
          </cell>
          <cell r="V1794" t="str">
            <v>Official Benchmark</v>
          </cell>
          <cell r="W1794" t="str">
            <v>EUR</v>
          </cell>
          <cell r="X1794" t="str">
            <v>EUR</v>
          </cell>
          <cell r="Y1794">
            <v>44985</v>
          </cell>
          <cell r="Z1794">
            <v>43172</v>
          </cell>
          <cell r="AA1794" t="str">
            <v>February 2023</v>
          </cell>
          <cell r="AB1794">
            <v>115839.4767</v>
          </cell>
          <cell r="AD1794">
            <v>130981665.54000001</v>
          </cell>
          <cell r="AE1794">
            <v>895622898.36000001</v>
          </cell>
          <cell r="AF1794" t="str">
            <v>895622898.36</v>
          </cell>
        </row>
        <row r="1795">
          <cell r="F1795" t="str">
            <v>LU1762231469</v>
          </cell>
          <cell r="G1795" t="str">
            <v>42211</v>
          </cell>
          <cell r="H1795" t="str">
            <v>166773</v>
          </cell>
          <cell r="J1795" t="str">
            <v>Share</v>
          </cell>
          <cell r="K1795" t="str">
            <v>MUFLE</v>
          </cell>
          <cell r="L1795" t="str">
            <v>BNP PARIBAS MULTI FLEXIBLE INCOME</v>
          </cell>
          <cell r="M1795" t="str">
            <v>Classic Share</v>
          </cell>
          <cell r="N1795" t="str">
            <v>C</v>
          </cell>
          <cell r="O1795">
            <v>1.40979549044E-2</v>
          </cell>
          <cell r="P1795" t="str">
            <v>N</v>
          </cell>
          <cell r="T1795" t="str">
            <v>No BM</v>
          </cell>
          <cell r="U1795" t="str">
            <v>No BM</v>
          </cell>
          <cell r="W1795" t="str">
            <v>EUR</v>
          </cell>
          <cell r="X1795" t="str">
            <v>EUR</v>
          </cell>
          <cell r="Y1795">
            <v>44981</v>
          </cell>
          <cell r="Z1795">
            <v>43139</v>
          </cell>
          <cell r="AA1795" t="str">
            <v>February 2023</v>
          </cell>
          <cell r="AB1795">
            <v>82.36</v>
          </cell>
          <cell r="AD1795">
            <v>15599746.49</v>
          </cell>
          <cell r="AE1795">
            <v>17664378.120000001</v>
          </cell>
          <cell r="AF1795" t="str">
            <v>17664378.12</v>
          </cell>
        </row>
        <row r="1796">
          <cell r="F1796" t="str">
            <v>LU1762231543</v>
          </cell>
          <cell r="G1796" t="str">
            <v>42212</v>
          </cell>
          <cell r="H1796" t="str">
            <v>166773</v>
          </cell>
          <cell r="J1796" t="str">
            <v>Share</v>
          </cell>
          <cell r="K1796" t="str">
            <v>MUFLE</v>
          </cell>
          <cell r="L1796" t="str">
            <v>BNP PARIBAS MULTI FLEXIBLE INCOME</v>
          </cell>
          <cell r="M1796" t="str">
            <v>Classic share Distri</v>
          </cell>
          <cell r="N1796" t="str">
            <v>D</v>
          </cell>
          <cell r="O1796">
            <v>1.40979549044E-2</v>
          </cell>
          <cell r="P1796" t="str">
            <v>N</v>
          </cell>
          <cell r="T1796" t="str">
            <v>No BM</v>
          </cell>
          <cell r="U1796" t="str">
            <v>No BM</v>
          </cell>
          <cell r="W1796" t="str">
            <v>EUR</v>
          </cell>
          <cell r="X1796" t="str">
            <v>EUR</v>
          </cell>
          <cell r="Y1796">
            <v>44981</v>
          </cell>
          <cell r="Z1796">
            <v>43139</v>
          </cell>
          <cell r="AA1796" t="str">
            <v>February 2023</v>
          </cell>
          <cell r="AB1796">
            <v>72.56</v>
          </cell>
          <cell r="AD1796">
            <v>2064631.63</v>
          </cell>
          <cell r="AE1796">
            <v>17664378.120000001</v>
          </cell>
          <cell r="AF1796" t="str">
            <v>17664378.12</v>
          </cell>
        </row>
        <row r="1797">
          <cell r="F1797" t="str">
            <v>LU1779676458</v>
          </cell>
          <cell r="G1797" t="str">
            <v>41752</v>
          </cell>
          <cell r="H1797" t="str">
            <v>167422</v>
          </cell>
          <cell r="J1797" t="str">
            <v>Share</v>
          </cell>
          <cell r="K1797" t="str">
            <v>ETLUR</v>
          </cell>
          <cell r="L1797" t="str">
            <v>Euroclear Treasury Fund Lux "R"</v>
          </cell>
          <cell r="M1797" t="str">
            <v>I share</v>
          </cell>
          <cell r="N1797" t="str">
            <v>C</v>
          </cell>
          <cell r="O1797">
            <v>2.4028979293E-3</v>
          </cell>
          <cell r="P1797" t="str">
            <v>N</v>
          </cell>
          <cell r="Q1797" t="str">
            <v>174065</v>
          </cell>
          <cell r="T1797" t="str">
            <v>EURIBOR 6M</v>
          </cell>
          <cell r="U1797" t="str">
            <v>EURIBOR 6M</v>
          </cell>
          <cell r="W1797" t="str">
            <v>EUR</v>
          </cell>
          <cell r="X1797" t="str">
            <v>EUR</v>
          </cell>
          <cell r="Y1797">
            <v>44957</v>
          </cell>
          <cell r="Z1797">
            <v>43194</v>
          </cell>
          <cell r="AA1797" t="str">
            <v>January 2023</v>
          </cell>
          <cell r="AB1797">
            <v>955.29</v>
          </cell>
          <cell r="AD1797">
            <v>111238852.81999999</v>
          </cell>
          <cell r="AE1797">
            <v>111238852.81999999</v>
          </cell>
          <cell r="AF1797" t="str">
            <v>111238852.82</v>
          </cell>
        </row>
        <row r="1798">
          <cell r="F1798" t="str">
            <v>LU1779676532</v>
          </cell>
          <cell r="G1798" t="str">
            <v>41751</v>
          </cell>
          <cell r="H1798" t="str">
            <v>167421</v>
          </cell>
          <cell r="J1798" t="str">
            <v>Share</v>
          </cell>
          <cell r="K1798" t="str">
            <v>ETLUX</v>
          </cell>
          <cell r="L1798" t="str">
            <v>Euroclear Treasury Fund Lux "X"</v>
          </cell>
          <cell r="M1798" t="str">
            <v>I share</v>
          </cell>
          <cell r="N1798" t="str">
            <v>C</v>
          </cell>
          <cell r="O1798">
            <v>3.4058179440999998E-3</v>
          </cell>
          <cell r="P1798" t="str">
            <v>N</v>
          </cell>
          <cell r="Q1798" t="str">
            <v>174064</v>
          </cell>
          <cell r="T1798" t="str">
            <v>EURIBOR 6M</v>
          </cell>
          <cell r="U1798" t="str">
            <v>EURIBOR 6M</v>
          </cell>
          <cell r="W1798" t="str">
            <v>EUR</v>
          </cell>
          <cell r="X1798" t="str">
            <v>EUR</v>
          </cell>
          <cell r="Y1798">
            <v>44957</v>
          </cell>
          <cell r="Z1798">
            <v>43194</v>
          </cell>
          <cell r="AA1798" t="str">
            <v>January 2023</v>
          </cell>
          <cell r="AB1798">
            <v>978.69</v>
          </cell>
          <cell r="AD1798">
            <v>221074858.13999999</v>
          </cell>
          <cell r="AE1798">
            <v>221074858.13999999</v>
          </cell>
          <cell r="AF1798" t="str">
            <v>221074858.14</v>
          </cell>
        </row>
        <row r="1799">
          <cell r="F1799" t="str">
            <v>LU1788853247</v>
          </cell>
          <cell r="G1799" t="str">
            <v>42278</v>
          </cell>
          <cell r="H1799" t="str">
            <v>167436</v>
          </cell>
          <cell r="J1799" t="str">
            <v>Share</v>
          </cell>
          <cell r="K1799" t="str">
            <v>PBBSWO</v>
          </cell>
          <cell r="L1799" t="str">
            <v>BNP Paribas Funds Emerging Bond Opportunities</v>
          </cell>
          <cell r="M1799" t="str">
            <v>Classic H AUD MD Distri</v>
          </cell>
          <cell r="N1799" t="str">
            <v>D</v>
          </cell>
          <cell r="O1799">
            <v>1.88757905822E-2</v>
          </cell>
          <cell r="P1799" t="str">
            <v>Y</v>
          </cell>
          <cell r="Q1799" t="str">
            <v>155767</v>
          </cell>
          <cell r="R1799" t="str">
            <v>186661</v>
          </cell>
          <cell r="T1799" t="str">
            <v>50% JPM GBI-EM Global Div(RI) + 50% JPM EMBI Global H AUD</v>
          </cell>
          <cell r="U1799" t="str">
            <v>50% JPM GBI-EM Global Diversified (Hedged in AUD) (RI) + 50% JPM EMBI Global Diversified (Hedged in AUD) (RI)</v>
          </cell>
          <cell r="V1799" t="str">
            <v>Official Benchmark</v>
          </cell>
          <cell r="W1799" t="str">
            <v>AUD</v>
          </cell>
          <cell r="X1799" t="str">
            <v>USD</v>
          </cell>
          <cell r="Y1799">
            <v>44985</v>
          </cell>
          <cell r="Z1799">
            <v>43216</v>
          </cell>
          <cell r="AA1799" t="str">
            <v>February 2023</v>
          </cell>
          <cell r="AB1799">
            <v>47.21</v>
          </cell>
          <cell r="AD1799">
            <v>2434513.63</v>
          </cell>
          <cell r="AE1799">
            <v>314409230.48000002</v>
          </cell>
          <cell r="AF1799" t="str">
            <v>296472636.001886</v>
          </cell>
        </row>
        <row r="1800">
          <cell r="F1800" t="str">
            <v>LU1788853320</v>
          </cell>
          <cell r="G1800" t="str">
            <v>42279</v>
          </cell>
          <cell r="H1800" t="str">
            <v>167434</v>
          </cell>
          <cell r="J1800" t="str">
            <v>Share</v>
          </cell>
          <cell r="K1800" t="str">
            <v>PBBSWO</v>
          </cell>
          <cell r="L1800" t="str">
            <v>BNP Paribas Funds Emerging Bond Opportunities</v>
          </cell>
          <cell r="M1800" t="str">
            <v>Classic H CNH Distri</v>
          </cell>
          <cell r="N1800" t="str">
            <v>D</v>
          </cell>
          <cell r="O1800">
            <v>1.88757905822E-2</v>
          </cell>
          <cell r="P1800" t="str">
            <v>Y</v>
          </cell>
          <cell r="Q1800" t="str">
            <v>155768</v>
          </cell>
          <cell r="R1800" t="str">
            <v>186661</v>
          </cell>
          <cell r="T1800" t="str">
            <v>50% JPM GBI-EM Global Div(RI) + 50% JPM EMBI Global H CNH</v>
          </cell>
          <cell r="U1800" t="str">
            <v>50% JPM GBI-EM Global Diversified (Hedged in CNH) (RI) + 50% JPM EMBI Global Diversified (Hedged in CNH) (RI)</v>
          </cell>
          <cell r="V1800" t="str">
            <v>Official Benchmark</v>
          </cell>
          <cell r="W1800" t="str">
            <v>CNH</v>
          </cell>
          <cell r="X1800" t="str">
            <v>USD</v>
          </cell>
          <cell r="Y1800">
            <v>44985</v>
          </cell>
          <cell r="Z1800">
            <v>43220</v>
          </cell>
          <cell r="AA1800" t="str">
            <v>February 2023</v>
          </cell>
          <cell r="AB1800">
            <v>458.06</v>
          </cell>
          <cell r="AD1800">
            <v>430190.22</v>
          </cell>
          <cell r="AE1800">
            <v>314409230.48000002</v>
          </cell>
          <cell r="AF1800" t="str">
            <v>296472636.001886</v>
          </cell>
        </row>
        <row r="1801">
          <cell r="F1801" t="str">
            <v>LU1788853593</v>
          </cell>
          <cell r="G1801" t="str">
            <v>42280</v>
          </cell>
          <cell r="H1801" t="str">
            <v>167432</v>
          </cell>
          <cell r="J1801" t="str">
            <v>Share</v>
          </cell>
          <cell r="K1801" t="str">
            <v>PBBSWO</v>
          </cell>
          <cell r="L1801" t="str">
            <v>BNP Paribas Funds Emerging Bond Opportunities</v>
          </cell>
          <cell r="M1801" t="str">
            <v>Classic RH HKD MD Distri</v>
          </cell>
          <cell r="N1801" t="str">
            <v>D</v>
          </cell>
          <cell r="O1801">
            <v>1.88757905822E-2</v>
          </cell>
          <cell r="P1801" t="str">
            <v>Y</v>
          </cell>
          <cell r="Q1801" t="str">
            <v>155332</v>
          </cell>
          <cell r="R1801" t="str">
            <v>186661</v>
          </cell>
          <cell r="T1801" t="str">
            <v>50% JPM GBI-EM Global Div(RI) + 50% JPM EMBI Global H HKD</v>
          </cell>
          <cell r="U1801" t="str">
            <v>50% JPM GBI-EM Global Diversified (Hedged in HKD) (RI) + 50% JPM EMBI Global Diversified (Hedged in HKD) (RI)</v>
          </cell>
          <cell r="V1801" t="str">
            <v>Official Benchmark</v>
          </cell>
          <cell r="W1801" t="str">
            <v>HKD</v>
          </cell>
          <cell r="X1801" t="str">
            <v>USD</v>
          </cell>
          <cell r="Y1801">
            <v>44985</v>
          </cell>
          <cell r="Z1801">
            <v>43216</v>
          </cell>
          <cell r="AA1801" t="str">
            <v>February 2023</v>
          </cell>
          <cell r="AB1801">
            <v>49.18</v>
          </cell>
          <cell r="AD1801">
            <v>16052374.359999999</v>
          </cell>
          <cell r="AE1801">
            <v>314409230.48000002</v>
          </cell>
          <cell r="AF1801" t="str">
            <v>296472636.001886</v>
          </cell>
        </row>
        <row r="1802">
          <cell r="F1802" t="str">
            <v>LU1788853676</v>
          </cell>
          <cell r="G1802" t="str">
            <v>42281</v>
          </cell>
          <cell r="H1802" t="str">
            <v>167433</v>
          </cell>
          <cell r="J1802" t="str">
            <v>Share</v>
          </cell>
          <cell r="K1802" t="str">
            <v>PBBSWO</v>
          </cell>
          <cell r="L1802" t="str">
            <v>BNP Paribas Funds Emerging Bond Opportunities</v>
          </cell>
          <cell r="M1802" t="str">
            <v>Classic RH SGD MD</v>
          </cell>
          <cell r="N1802" t="str">
            <v>D</v>
          </cell>
          <cell r="O1802">
            <v>1.88757905822E-2</v>
          </cell>
          <cell r="P1802" t="str">
            <v>Y</v>
          </cell>
          <cell r="Q1802" t="str">
            <v>155443</v>
          </cell>
          <cell r="R1802" t="str">
            <v>186661</v>
          </cell>
          <cell r="T1802" t="str">
            <v>50% JPM GBI-EM Global Div(RI) + 50% JPM EMBI Global H SGD</v>
          </cell>
          <cell r="U1802" t="str">
            <v>50% JPM GBI-EM Global Diversified (Hedged in SGD) RI + 50% JPM EMBI Global Diversified (Hedged in SGD) RI</v>
          </cell>
          <cell r="V1802" t="str">
            <v>Official Benchmark</v>
          </cell>
          <cell r="W1802" t="str">
            <v>SGD</v>
          </cell>
          <cell r="X1802" t="str">
            <v>USD</v>
          </cell>
          <cell r="Y1802">
            <v>44985</v>
          </cell>
          <cell r="Z1802">
            <v>43216</v>
          </cell>
          <cell r="AA1802" t="str">
            <v>February 2023</v>
          </cell>
          <cell r="AB1802">
            <v>48.54</v>
          </cell>
          <cell r="AD1802">
            <v>104752.31</v>
          </cell>
          <cell r="AE1802">
            <v>314409230.48000002</v>
          </cell>
          <cell r="AF1802" t="str">
            <v>296472636.001886</v>
          </cell>
        </row>
        <row r="1803">
          <cell r="F1803" t="str">
            <v>LU1788853916</v>
          </cell>
          <cell r="G1803" t="str">
            <v>42232</v>
          </cell>
          <cell r="H1803" t="str">
            <v>139039</v>
          </cell>
          <cell r="J1803" t="str">
            <v>Share</v>
          </cell>
          <cell r="K1803" t="str">
            <v>PBWEML</v>
          </cell>
          <cell r="L1803" t="str">
            <v>BNP Paribas Funds Local Emerging Bond</v>
          </cell>
          <cell r="N1803" t="str">
            <v>C</v>
          </cell>
          <cell r="O1803">
            <v>9.8240880318999999E-3</v>
          </cell>
          <cell r="P1803" t="str">
            <v>N</v>
          </cell>
          <cell r="Q1803" t="str">
            <v>20344</v>
          </cell>
          <cell r="R1803" t="str">
            <v>184913</v>
          </cell>
          <cell r="T1803" t="str">
            <v>JPM GBI-EM GLOBAL DIVERSIFIED</v>
          </cell>
          <cell r="U1803" t="str">
            <v>JPM GBI-EM Global Diversified (RI)</v>
          </cell>
          <cell r="V1803" t="str">
            <v>Official Benchmark</v>
          </cell>
          <cell r="W1803" t="str">
            <v>EUR</v>
          </cell>
          <cell r="X1803" t="str">
            <v>USD</v>
          </cell>
          <cell r="Y1803">
            <v>44985</v>
          </cell>
          <cell r="Z1803">
            <v>43174</v>
          </cell>
          <cell r="AA1803" t="str">
            <v>February 2023</v>
          </cell>
          <cell r="AB1803">
            <v>92.55</v>
          </cell>
          <cell r="AD1803">
            <v>2529612.71</v>
          </cell>
          <cell r="AE1803">
            <v>205795487.49000001</v>
          </cell>
          <cell r="AF1803" t="str">
            <v>194055150.862801</v>
          </cell>
        </row>
        <row r="1804">
          <cell r="F1804" t="str">
            <v>LU1788854054</v>
          </cell>
          <cell r="G1804" t="str">
            <v>42285</v>
          </cell>
          <cell r="H1804" t="str">
            <v>139042</v>
          </cell>
          <cell r="J1804" t="str">
            <v>Share</v>
          </cell>
          <cell r="K1804" t="str">
            <v>PBWEML</v>
          </cell>
          <cell r="L1804" t="str">
            <v>BNP Paribas Funds Local Emerging Bond</v>
          </cell>
          <cell r="N1804" t="str">
            <v>C</v>
          </cell>
          <cell r="O1804">
            <v>1.26580945465E-2</v>
          </cell>
          <cell r="P1804" t="str">
            <v>Y</v>
          </cell>
          <cell r="Q1804" t="str">
            <v>141834</v>
          </cell>
          <cell r="R1804" t="str">
            <v>184913</v>
          </cell>
          <cell r="T1804" t="str">
            <v>JPM GBI EM Global Diversified Gross Return Index hedge EUR</v>
          </cell>
          <cell r="U1804" t="str">
            <v>JPM GBI-EM Global Diversified (Hedged in EUR) (RI)</v>
          </cell>
          <cell r="V1804" t="str">
            <v>Official Benchmark</v>
          </cell>
          <cell r="W1804" t="str">
            <v>EUR</v>
          </cell>
          <cell r="X1804" t="str">
            <v>USD</v>
          </cell>
          <cell r="Y1804">
            <v>44985</v>
          </cell>
          <cell r="Z1804">
            <v>43217</v>
          </cell>
          <cell r="AA1804" t="str">
            <v>February 2023</v>
          </cell>
          <cell r="AB1804">
            <v>65.55</v>
          </cell>
          <cell r="AD1804">
            <v>533498.72</v>
          </cell>
          <cell r="AE1804">
            <v>205795487.49000001</v>
          </cell>
          <cell r="AF1804" t="str">
            <v>194055150.862801</v>
          </cell>
        </row>
        <row r="1805">
          <cell r="F1805" t="str">
            <v>LU1788854302</v>
          </cell>
          <cell r="G1805" t="str">
            <v>42296</v>
          </cell>
          <cell r="H1805" t="str">
            <v>167877</v>
          </cell>
          <cell r="J1805" t="str">
            <v>Share</v>
          </cell>
          <cell r="K1805" t="str">
            <v>PG3E</v>
          </cell>
          <cell r="L1805" t="str">
            <v>BNP Paribas Funds Target Risk Balanced</v>
          </cell>
          <cell r="N1805" t="str">
            <v>C</v>
          </cell>
          <cell r="O1805">
            <v>6.001810053E-4</v>
          </cell>
          <cell r="P1805" t="str">
            <v>Y</v>
          </cell>
          <cell r="T1805" t="str">
            <v>No BM</v>
          </cell>
          <cell r="U1805" t="str">
            <v>No BM</v>
          </cell>
          <cell r="W1805" t="str">
            <v>BRL</v>
          </cell>
          <cell r="X1805" t="str">
            <v>EUR</v>
          </cell>
          <cell r="Y1805">
            <v>44985</v>
          </cell>
          <cell r="Z1805">
            <v>43217</v>
          </cell>
          <cell r="AA1805" t="str">
            <v>February 2023</v>
          </cell>
          <cell r="AB1805">
            <v>135.19</v>
          </cell>
          <cell r="AD1805">
            <v>28369025.41</v>
          </cell>
          <cell r="AE1805">
            <v>802490851.54999995</v>
          </cell>
          <cell r="AF1805" t="str">
            <v>802490851.55</v>
          </cell>
        </row>
        <row r="1806">
          <cell r="F1806" t="str">
            <v>LU1788854724</v>
          </cell>
          <cell r="G1806" t="str">
            <v>42300</v>
          </cell>
          <cell r="H1806" t="str">
            <v>11542</v>
          </cell>
          <cell r="J1806" t="str">
            <v>Share</v>
          </cell>
          <cell r="K1806" t="str">
            <v>PAROL</v>
          </cell>
          <cell r="L1806" t="str">
            <v>BNP Paribas Funds Sustainable Europe Value</v>
          </cell>
          <cell r="M1806" t="str">
            <v>Privilege</v>
          </cell>
          <cell r="N1806" t="str">
            <v>D</v>
          </cell>
          <cell r="O1806">
            <v>1.08048320695E-2</v>
          </cell>
          <cell r="P1806" t="str">
            <v>N</v>
          </cell>
          <cell r="Q1806" t="str">
            <v>179717</v>
          </cell>
          <cell r="R1806" t="str">
            <v>192367</v>
          </cell>
          <cell r="T1806" t="str">
            <v>MSCI Europe Value (EUR) NR (since 28/02/2021)</v>
          </cell>
          <cell r="U1806" t="str">
            <v>MSCI Europe Value (EUR) NR</v>
          </cell>
          <cell r="V1806" t="str">
            <v>Official Benchmark</v>
          </cell>
          <cell r="W1806" t="str">
            <v>EUR</v>
          </cell>
          <cell r="X1806" t="str">
            <v>EUR</v>
          </cell>
          <cell r="Y1806">
            <v>44985</v>
          </cell>
          <cell r="Z1806">
            <v>43217</v>
          </cell>
          <cell r="AA1806" t="str">
            <v>February 2023</v>
          </cell>
          <cell r="AB1806">
            <v>100.39</v>
          </cell>
          <cell r="AD1806">
            <v>43102.6</v>
          </cell>
          <cell r="AE1806">
            <v>600877720.53999996</v>
          </cell>
          <cell r="AF1806" t="str">
            <v>600877720.54</v>
          </cell>
        </row>
        <row r="1807">
          <cell r="F1807" t="str">
            <v>LU1788855457</v>
          </cell>
          <cell r="G1807" t="str">
            <v>42306</v>
          </cell>
          <cell r="H1807" t="str">
            <v>139060</v>
          </cell>
          <cell r="J1807" t="str">
            <v>Share</v>
          </cell>
          <cell r="K1807" t="str">
            <v>PEUSGRO</v>
          </cell>
          <cell r="L1807" t="str">
            <v>BNP Paribas Funds US Growth</v>
          </cell>
          <cell r="N1807" t="str">
            <v>C</v>
          </cell>
          <cell r="O1807">
            <v>1.0724309706200001E-2</v>
          </cell>
          <cell r="P1807" t="str">
            <v>N</v>
          </cell>
          <cell r="Q1807" t="str">
            <v>173545</v>
          </cell>
          <cell r="R1807" t="str">
            <v>186648</v>
          </cell>
          <cell r="T1807" t="str">
            <v>100% RUSSELL 1000 GROWTH (RI)</v>
          </cell>
          <cell r="U1807" t="str">
            <v>Russell 1000 Growth (RI)</v>
          </cell>
          <cell r="V1807" t="str">
            <v>Official Benchmark</v>
          </cell>
          <cell r="W1807" t="str">
            <v>EUR</v>
          </cell>
          <cell r="X1807" t="str">
            <v>USD</v>
          </cell>
          <cell r="Y1807">
            <v>44985</v>
          </cell>
          <cell r="Z1807">
            <v>43222</v>
          </cell>
          <cell r="AA1807" t="str">
            <v>February 2023</v>
          </cell>
          <cell r="AB1807">
            <v>514.49</v>
          </cell>
          <cell r="AD1807">
            <v>23697267.030000001</v>
          </cell>
          <cell r="AE1807">
            <v>1023327668.08</v>
          </cell>
          <cell r="AF1807" t="str">
            <v>964948296.162188</v>
          </cell>
        </row>
        <row r="1808">
          <cell r="F1808" t="str">
            <v>LU1788855705</v>
          </cell>
          <cell r="G1808" t="str">
            <v>42313</v>
          </cell>
          <cell r="H1808" t="str">
            <v>23228</v>
          </cell>
          <cell r="J1808" t="str">
            <v>Share</v>
          </cell>
          <cell r="K1808" t="str">
            <v>PEFE</v>
          </cell>
          <cell r="L1808" t="str">
            <v>BNP Paribas Funds Euro Defensive Equity</v>
          </cell>
          <cell r="M1808" t="str">
            <v>Institutional</v>
          </cell>
          <cell r="N1808" t="str">
            <v>D</v>
          </cell>
          <cell r="O1808">
            <v>7.1237180730000004E-3</v>
          </cell>
          <cell r="P1808" t="str">
            <v>N</v>
          </cell>
          <cell r="Q1808" t="str">
            <v>169557</v>
          </cell>
          <cell r="R1808" t="str">
            <v>192378</v>
          </cell>
          <cell r="T1808" t="str">
            <v>MSCI EMU</v>
          </cell>
          <cell r="U1808" t="str">
            <v>MSCI EMU (EUR) NR</v>
          </cell>
          <cell r="V1808" t="str">
            <v>Official Benchmark</v>
          </cell>
          <cell r="W1808" t="str">
            <v>EUR</v>
          </cell>
          <cell r="X1808" t="str">
            <v>EUR</v>
          </cell>
          <cell r="Y1808">
            <v>44985</v>
          </cell>
          <cell r="Z1808">
            <v>44244</v>
          </cell>
          <cell r="AA1808" t="str">
            <v>February 2023</v>
          </cell>
          <cell r="AB1808">
            <v>108.94</v>
          </cell>
          <cell r="AD1808">
            <v>20945730.41</v>
          </cell>
          <cell r="AE1808">
            <v>164365678.96000001</v>
          </cell>
          <cell r="AF1808" t="str">
            <v>164365678.96</v>
          </cell>
        </row>
        <row r="1809">
          <cell r="F1809" t="str">
            <v>LU1788856182</v>
          </cell>
          <cell r="G1809" t="str">
            <v>42229</v>
          </cell>
          <cell r="H1809" t="str">
            <v>139108</v>
          </cell>
          <cell r="J1809" t="str">
            <v>Share</v>
          </cell>
          <cell r="K1809" t="str">
            <v>PGREENT</v>
          </cell>
          <cell r="L1809" t="str">
            <v>BNP Paribas Funds Green Tigers</v>
          </cell>
          <cell r="M1809" t="str">
            <v>P share</v>
          </cell>
          <cell r="N1809" t="str">
            <v>C</v>
          </cell>
          <cell r="O1809">
            <v>1.22739760176E-2</v>
          </cell>
          <cell r="P1809" t="str">
            <v>N</v>
          </cell>
          <cell r="Q1809" t="str">
            <v>155962</v>
          </cell>
          <cell r="R1809" t="str">
            <v>186208</v>
          </cell>
          <cell r="T1809" t="str">
            <v>80% MSCI AC Asia Pacific ex-Japan (EUR) NR+20% MSCI Japan (E</v>
          </cell>
          <cell r="U1809" t="str">
            <v>20% MSCI Japan (NR) + 80% MSCI AC Asia Pacific ex-Japan (NR)</v>
          </cell>
          <cell r="V1809" t="str">
            <v>Official Benchmark</v>
          </cell>
          <cell r="W1809" t="str">
            <v>USD</v>
          </cell>
          <cell r="X1809" t="str">
            <v>USD</v>
          </cell>
          <cell r="Y1809">
            <v>44985</v>
          </cell>
          <cell r="Z1809">
            <v>44134</v>
          </cell>
          <cell r="AA1809" t="str">
            <v>February 2023</v>
          </cell>
          <cell r="AB1809">
            <v>100.89</v>
          </cell>
          <cell r="AD1809">
            <v>10574130.439999999</v>
          </cell>
          <cell r="AE1809">
            <v>1340677824.3900001</v>
          </cell>
          <cell r="AF1809" t="str">
            <v>1264194082.40453</v>
          </cell>
        </row>
        <row r="1810">
          <cell r="F1810" t="str">
            <v>LU1788856265</v>
          </cell>
          <cell r="G1810" t="str">
            <v>42230</v>
          </cell>
          <cell r="H1810" t="str">
            <v>139108</v>
          </cell>
          <cell r="J1810" t="str">
            <v>Share</v>
          </cell>
          <cell r="K1810" t="str">
            <v>PGREENT</v>
          </cell>
          <cell r="L1810" t="str">
            <v>BNP Paribas Funds Green Tigers</v>
          </cell>
          <cell r="M1810" t="str">
            <v>Privilege</v>
          </cell>
          <cell r="N1810" t="str">
            <v>D</v>
          </cell>
          <cell r="O1810">
            <v>1.22999589301E-2</v>
          </cell>
          <cell r="P1810" t="str">
            <v>N</v>
          </cell>
          <cell r="Q1810" t="str">
            <v>155962</v>
          </cell>
          <cell r="R1810" t="str">
            <v>186208</v>
          </cell>
          <cell r="T1810" t="str">
            <v>80% MSCI AC Asia Pacific ex-Japan (EUR) NR+20% MSCI Japan (E</v>
          </cell>
          <cell r="U1810" t="str">
            <v>20% MSCI Japan (NR) + 80% MSCI AC Asia Pacific ex-Japan (NR)</v>
          </cell>
          <cell r="V1810" t="str">
            <v>Official Benchmark</v>
          </cell>
          <cell r="W1810" t="str">
            <v>USD</v>
          </cell>
          <cell r="X1810" t="str">
            <v>USD</v>
          </cell>
          <cell r="Y1810">
            <v>44985</v>
          </cell>
          <cell r="Z1810">
            <v>44441</v>
          </cell>
          <cell r="AA1810" t="str">
            <v>February 2023</v>
          </cell>
          <cell r="AB1810">
            <v>75.25</v>
          </cell>
          <cell r="AD1810">
            <v>26525004.91</v>
          </cell>
          <cell r="AE1810">
            <v>1340677824.3900001</v>
          </cell>
          <cell r="AF1810" t="str">
            <v>1264194082.40453</v>
          </cell>
        </row>
        <row r="1811">
          <cell r="F1811" t="str">
            <v>LU1789408488</v>
          </cell>
          <cell r="G1811" t="str">
            <v>42274</v>
          </cell>
          <cell r="H1811" t="str">
            <v>165375</v>
          </cell>
          <cell r="J1811" t="str">
            <v>Share</v>
          </cell>
          <cell r="K1811" t="str">
            <v>PAQ</v>
          </cell>
          <cell r="L1811" t="str">
            <v>BNP Paribas Funds Aqua</v>
          </cell>
          <cell r="M1811" t="str">
            <v>PRIVILEGE USD</v>
          </cell>
          <cell r="N1811" t="str">
            <v>C</v>
          </cell>
          <cell r="O1811">
            <v>1.1647699585999999E-2</v>
          </cell>
          <cell r="P1811" t="str">
            <v>N</v>
          </cell>
          <cell r="Q1811" t="str">
            <v>165407</v>
          </cell>
          <cell r="R1811" t="str">
            <v>196245</v>
          </cell>
          <cell r="T1811" t="str">
            <v>MSCI World (NR)</v>
          </cell>
          <cell r="U1811" t="str">
            <v>MSCI World (EUR) NR</v>
          </cell>
          <cell r="V1811" t="str">
            <v>Official Benchmark</v>
          </cell>
          <cell r="W1811" t="str">
            <v>USD</v>
          </cell>
          <cell r="X1811" t="str">
            <v>EUR</v>
          </cell>
          <cell r="Y1811">
            <v>44985</v>
          </cell>
          <cell r="Z1811">
            <v>43300</v>
          </cell>
          <cell r="AA1811" t="str">
            <v>February 2023</v>
          </cell>
          <cell r="AB1811">
            <v>153.12</v>
          </cell>
          <cell r="AD1811">
            <v>18075129.469999999</v>
          </cell>
          <cell r="AE1811">
            <v>3765929318.3600001</v>
          </cell>
          <cell r="AF1811" t="str">
            <v>3765929318.36</v>
          </cell>
        </row>
        <row r="1812">
          <cell r="F1812" t="str">
            <v>LU1789408561</v>
          </cell>
          <cell r="G1812" t="str">
            <v>42276</v>
          </cell>
          <cell r="H1812" t="str">
            <v>139026</v>
          </cell>
          <cell r="J1812" t="str">
            <v>Share</v>
          </cell>
          <cell r="K1812" t="str">
            <v>PBBSWO</v>
          </cell>
          <cell r="L1812" t="str">
            <v>BNP Paribas Funds Emerging Bond Opportunities</v>
          </cell>
          <cell r="M1812" t="str">
            <v>Classic New Distri</v>
          </cell>
          <cell r="N1812" t="str">
            <v>D</v>
          </cell>
          <cell r="O1812">
            <v>1.8901740402299999E-2</v>
          </cell>
          <cell r="P1812" t="str">
            <v>N</v>
          </cell>
          <cell r="Q1812" t="str">
            <v>173540</v>
          </cell>
          <cell r="R1812" t="str">
            <v>186661</v>
          </cell>
          <cell r="T1812" t="str">
            <v>50% JPM GBI-EM Global Diversified (RI) + 50% JPM EMBI Global</v>
          </cell>
          <cell r="U1812" t="str">
            <v>50% JPM GBI-EM Global Diversified (RI) + 50% JPM EMBI Global Diversified (RI)</v>
          </cell>
          <cell r="V1812" t="str">
            <v>Official Benchmark</v>
          </cell>
          <cell r="W1812" t="str">
            <v>EUR</v>
          </cell>
          <cell r="X1812" t="str">
            <v>USD</v>
          </cell>
          <cell r="Y1812">
            <v>44985</v>
          </cell>
          <cell r="Z1812">
            <v>43216</v>
          </cell>
          <cell r="AA1812" t="str">
            <v>February 2023</v>
          </cell>
          <cell r="AB1812">
            <v>57.85</v>
          </cell>
          <cell r="AD1812">
            <v>936393.97</v>
          </cell>
          <cell r="AE1812">
            <v>314409230.48000002</v>
          </cell>
          <cell r="AF1812" t="str">
            <v>296472636.001886</v>
          </cell>
        </row>
        <row r="1813">
          <cell r="F1813" t="str">
            <v>LU1789408728</v>
          </cell>
          <cell r="G1813" t="str">
            <v>42277</v>
          </cell>
          <cell r="H1813" t="str">
            <v>167437</v>
          </cell>
          <cell r="J1813" t="str">
            <v>Share</v>
          </cell>
          <cell r="K1813" t="str">
            <v>PBBSWO</v>
          </cell>
          <cell r="L1813" t="str">
            <v>BNP Paribas Funds Emerging Bond Opportunities</v>
          </cell>
          <cell r="M1813" t="str">
            <v>Classic HKD MD</v>
          </cell>
          <cell r="N1813" t="str">
            <v>D</v>
          </cell>
          <cell r="O1813">
            <v>1.88757905822E-2</v>
          </cell>
          <cell r="P1813" t="str">
            <v>N</v>
          </cell>
          <cell r="Q1813" t="str">
            <v>155492</v>
          </cell>
          <cell r="R1813" t="str">
            <v>186661</v>
          </cell>
          <cell r="T1813" t="str">
            <v>50% JPM GBI-EM Global Div(RI) + 50% JPM EMBI Global HKD</v>
          </cell>
          <cell r="U1813" t="str">
            <v>50% JPM GBI-EM Global Diversified (RI) + 50% JPM EMBI Global Diversified (RI)</v>
          </cell>
          <cell r="V1813" t="str">
            <v>Official Benchmark</v>
          </cell>
          <cell r="W1813" t="str">
            <v>HKD</v>
          </cell>
          <cell r="X1813" t="str">
            <v>USD</v>
          </cell>
          <cell r="Y1813">
            <v>44985</v>
          </cell>
          <cell r="Z1813">
            <v>43216</v>
          </cell>
          <cell r="AA1813" t="str">
            <v>February 2023</v>
          </cell>
          <cell r="AB1813">
            <v>49.79</v>
          </cell>
          <cell r="AD1813">
            <v>12993731.16</v>
          </cell>
          <cell r="AE1813">
            <v>314409230.48000002</v>
          </cell>
          <cell r="AF1813" t="str">
            <v>296472636.001886</v>
          </cell>
        </row>
        <row r="1814">
          <cell r="F1814" t="str">
            <v>LU1789409023</v>
          </cell>
          <cell r="G1814" t="str">
            <v>42282</v>
          </cell>
          <cell r="H1814" t="str">
            <v>167881</v>
          </cell>
          <cell r="J1814" t="str">
            <v>Share</v>
          </cell>
          <cell r="K1814" t="str">
            <v>PBBSWO</v>
          </cell>
          <cell r="L1814" t="str">
            <v>BNP Paribas Funds Emerging Bond Opportunities</v>
          </cell>
          <cell r="N1814" t="str">
            <v>D</v>
          </cell>
          <cell r="O1814">
            <v>1.88757905822E-2</v>
          </cell>
          <cell r="P1814" t="str">
            <v>Y</v>
          </cell>
          <cell r="Q1814" t="str">
            <v>155806</v>
          </cell>
          <cell r="R1814" t="str">
            <v>186661</v>
          </cell>
          <cell r="T1814" t="str">
            <v>50% JPM GBI-EM Global Div(RI) + 50% JPM EMBI Global H ZAR</v>
          </cell>
          <cell r="U1814" t="str">
            <v>50% JPM GBI-EM Global Diversified (Hedged in ZAR) RI + 50% JPM EMBI Global Diversified (Hedged in ZAR) RI</v>
          </cell>
          <cell r="V1814" t="str">
            <v>Official Benchmark</v>
          </cell>
          <cell r="W1814" t="str">
            <v>ZAR</v>
          </cell>
          <cell r="X1814" t="str">
            <v>USD</v>
          </cell>
          <cell r="Y1814">
            <v>44985</v>
          </cell>
          <cell r="Z1814">
            <v>43234</v>
          </cell>
          <cell r="AA1814" t="str">
            <v>February 2023</v>
          </cell>
          <cell r="AB1814">
            <v>454.44</v>
          </cell>
          <cell r="AD1814">
            <v>16117200.310000001</v>
          </cell>
          <cell r="AE1814">
            <v>314409230.48000002</v>
          </cell>
          <cell r="AF1814" t="str">
            <v>296472636.001886</v>
          </cell>
        </row>
        <row r="1815">
          <cell r="F1815" t="str">
            <v>LU1789409619</v>
          </cell>
          <cell r="G1815" t="str">
            <v>42289</v>
          </cell>
          <cell r="H1815" t="str">
            <v>167912</v>
          </cell>
          <cell r="J1815" t="str">
            <v>Share</v>
          </cell>
          <cell r="K1815" t="str">
            <v>PEWOTEC</v>
          </cell>
          <cell r="L1815" t="str">
            <v>BNP Paribas Funds Disruptive Technology</v>
          </cell>
          <cell r="M1815" t="str">
            <v>Classic CZK</v>
          </cell>
          <cell r="N1815" t="str">
            <v>C</v>
          </cell>
          <cell r="O1815">
            <v>1.9895273272999999E-2</v>
          </cell>
          <cell r="P1815" t="str">
            <v>N</v>
          </cell>
          <cell r="Q1815" t="str">
            <v>169433</v>
          </cell>
          <cell r="R1815" t="str">
            <v>90146</v>
          </cell>
          <cell r="T1815" t="str">
            <v>MSCI World (EUR) NR</v>
          </cell>
          <cell r="U1815" t="str">
            <v>MSCI World (NR)</v>
          </cell>
          <cell r="V1815" t="str">
            <v>Official Benchmark</v>
          </cell>
          <cell r="W1815" t="str">
            <v>CZK</v>
          </cell>
          <cell r="X1815" t="str">
            <v>EUR</v>
          </cell>
          <cell r="Y1815">
            <v>44985</v>
          </cell>
          <cell r="Z1815">
            <v>43234</v>
          </cell>
          <cell r="AA1815" t="str">
            <v>February 2023</v>
          </cell>
          <cell r="AB1815">
            <v>1827.96</v>
          </cell>
          <cell r="AD1815">
            <v>961572692.08000004</v>
          </cell>
          <cell r="AE1815">
            <v>3155927743.1500001</v>
          </cell>
          <cell r="AF1815" t="str">
            <v>3155927743.15</v>
          </cell>
        </row>
        <row r="1816">
          <cell r="F1816" t="str">
            <v>LU1789409700</v>
          </cell>
          <cell r="G1816" t="str">
            <v>42291</v>
          </cell>
          <cell r="H1816" t="str">
            <v>167911</v>
          </cell>
          <cell r="J1816" t="str">
            <v>Share</v>
          </cell>
          <cell r="K1816" t="str">
            <v>PEWOTEC</v>
          </cell>
          <cell r="L1816" t="str">
            <v>BNP Paribas Funds Disruptive Technology</v>
          </cell>
          <cell r="N1816" t="str">
            <v>C</v>
          </cell>
          <cell r="O1816">
            <v>1.07566536087E-2</v>
          </cell>
          <cell r="P1816" t="str">
            <v>Y</v>
          </cell>
          <cell r="Q1816" t="str">
            <v>147563</v>
          </cell>
          <cell r="R1816" t="str">
            <v>90146</v>
          </cell>
          <cell r="T1816" t="str">
            <v>MSCI World (EUR) NR</v>
          </cell>
          <cell r="U1816" t="str">
            <v>MSCI World (Hedged in USD) (NR)</v>
          </cell>
          <cell r="V1816" t="str">
            <v>Official Benchmark</v>
          </cell>
          <cell r="W1816" t="str">
            <v>USD</v>
          </cell>
          <cell r="X1816" t="str">
            <v>EUR</v>
          </cell>
          <cell r="Y1816">
            <v>44985</v>
          </cell>
          <cell r="Z1816">
            <v>43234</v>
          </cell>
          <cell r="AA1816" t="str">
            <v>February 2023</v>
          </cell>
          <cell r="AB1816">
            <v>227.79</v>
          </cell>
          <cell r="AD1816">
            <v>613210.34</v>
          </cell>
          <cell r="AE1816">
            <v>3155927743.1500001</v>
          </cell>
          <cell r="AF1816" t="str">
            <v>3155927743.15</v>
          </cell>
        </row>
        <row r="1817">
          <cell r="F1817" t="str">
            <v>LU1799642282</v>
          </cell>
          <cell r="G1817" t="str">
            <v>42352</v>
          </cell>
          <cell r="H1817" t="str">
            <v>123743</v>
          </cell>
          <cell r="J1817" t="str">
            <v>Share</v>
          </cell>
          <cell r="K1817" t="str">
            <v>NEEMB</v>
          </cell>
          <cell r="L1817" t="str">
            <v>NEF - Emerging Market Bond</v>
          </cell>
          <cell r="M1817" t="str">
            <v>D</v>
          </cell>
          <cell r="N1817" t="str">
            <v>D</v>
          </cell>
          <cell r="O1817">
            <v>4.8244875955299998E-2</v>
          </cell>
          <cell r="P1817" t="str">
            <v>N</v>
          </cell>
          <cell r="Q1817" t="str">
            <v>126340</v>
          </cell>
          <cell r="R1817" t="str">
            <v>195676</v>
          </cell>
          <cell r="T1817" t="str">
            <v>JPM EMBI Global Diversified (80% hedged in EUR)RI</v>
          </cell>
          <cell r="U1817" t="str">
            <v>JPM EMBI Global Diversified (80% hedged in EUR EMBIGD) RI</v>
          </cell>
          <cell r="V1817" t="str">
            <v>Official Benchmark</v>
          </cell>
          <cell r="W1817" t="str">
            <v>EUR</v>
          </cell>
          <cell r="X1817" t="str">
            <v>EUR</v>
          </cell>
          <cell r="Y1817">
            <v>44957</v>
          </cell>
          <cell r="Z1817">
            <v>43194</v>
          </cell>
          <cell r="AA1817" t="str">
            <v>January 2023</v>
          </cell>
          <cell r="AB1817">
            <v>20.52</v>
          </cell>
          <cell r="AD1817">
            <v>25157538.699999999</v>
          </cell>
          <cell r="AE1817">
            <v>282959884.17000002</v>
          </cell>
          <cell r="AF1817" t="str">
            <v>282959884.17</v>
          </cell>
        </row>
        <row r="1818">
          <cell r="F1818" t="str">
            <v>LU1799642449</v>
          </cell>
          <cell r="G1818" t="str">
            <v>42354</v>
          </cell>
          <cell r="H1818" t="str">
            <v>5568</v>
          </cell>
          <cell r="J1818" t="str">
            <v>Share</v>
          </cell>
          <cell r="K1818" t="str">
            <v>NEEB</v>
          </cell>
          <cell r="L1818" t="str">
            <v>NEF EURO Bond</v>
          </cell>
          <cell r="M1818" t="str">
            <v>Classic share Distri</v>
          </cell>
          <cell r="N1818" t="str">
            <v>D</v>
          </cell>
          <cell r="O1818">
            <v>1.7190553748699999E-2</v>
          </cell>
          <cell r="P1818" t="str">
            <v>N</v>
          </cell>
          <cell r="Q1818" t="str">
            <v>12619</v>
          </cell>
          <cell r="R1818" t="str">
            <v>194271</v>
          </cell>
          <cell r="T1818" t="str">
            <v>ICE bofaML Euro broad market Index</v>
          </cell>
          <cell r="U1818" t="str">
            <v>ICE BofAML Euro Broad Market Index (EUR) RI</v>
          </cell>
          <cell r="V1818" t="str">
            <v>Official Benchmark</v>
          </cell>
          <cell r="W1818" t="str">
            <v>EUR</v>
          </cell>
          <cell r="X1818" t="str">
            <v>EUR</v>
          </cell>
          <cell r="Y1818">
            <v>44957</v>
          </cell>
          <cell r="Z1818">
            <v>43199</v>
          </cell>
          <cell r="AA1818" t="str">
            <v>January 2023</v>
          </cell>
          <cell r="AB1818">
            <v>15.77</v>
          </cell>
          <cell r="AD1818">
            <v>5329618.5999999996</v>
          </cell>
          <cell r="AE1818">
            <v>131645503.34999999</v>
          </cell>
          <cell r="AF1818" t="str">
            <v>131645503.35</v>
          </cell>
        </row>
        <row r="1819">
          <cell r="F1819" t="str">
            <v>LU1799948523</v>
          </cell>
          <cell r="G1819" t="str">
            <v>42293</v>
          </cell>
          <cell r="H1819" t="str">
            <v>139075</v>
          </cell>
          <cell r="J1819" t="str">
            <v>Share</v>
          </cell>
          <cell r="K1819" t="str">
            <v>PEWOTEC</v>
          </cell>
          <cell r="L1819" t="str">
            <v>BNP Paribas Funds Disruptive Technology</v>
          </cell>
          <cell r="M1819" t="str">
            <v>PRIVILEGE USD</v>
          </cell>
          <cell r="N1819" t="str">
            <v>C</v>
          </cell>
          <cell r="O1819">
            <v>1.07748598839E-2</v>
          </cell>
          <cell r="P1819" t="str">
            <v>N</v>
          </cell>
          <cell r="Q1819" t="str">
            <v>183590</v>
          </cell>
          <cell r="R1819" t="str">
            <v>90146</v>
          </cell>
          <cell r="T1819" t="str">
            <v>MSCI World (EUR) NR Classic USD</v>
          </cell>
          <cell r="U1819" t="str">
            <v>MSCI World (NR)</v>
          </cell>
          <cell r="V1819" t="str">
            <v>Official Benchmark</v>
          </cell>
          <cell r="W1819" t="str">
            <v>USD</v>
          </cell>
          <cell r="X1819" t="str">
            <v>EUR</v>
          </cell>
          <cell r="Y1819">
            <v>44985</v>
          </cell>
          <cell r="Z1819">
            <v>43234</v>
          </cell>
          <cell r="AA1819" t="str">
            <v>February 2023</v>
          </cell>
          <cell r="AB1819">
            <v>183.35</v>
          </cell>
          <cell r="AD1819">
            <v>21523196.18</v>
          </cell>
          <cell r="AE1819">
            <v>3155927743.1500001</v>
          </cell>
          <cell r="AF1819" t="str">
            <v>3155927743.15</v>
          </cell>
        </row>
        <row r="1820">
          <cell r="F1820" t="str">
            <v>LU1815416448</v>
          </cell>
          <cell r="G1820" t="str">
            <v>42036</v>
          </cell>
          <cell r="H1820" t="str">
            <v>140646</v>
          </cell>
          <cell r="J1820" t="str">
            <v>Share</v>
          </cell>
          <cell r="K1820" t="str">
            <v>FLABSA</v>
          </cell>
          <cell r="L1820" t="str">
            <v>BNP PARIBAS FLEXI I ABS EUROPE AAA</v>
          </cell>
          <cell r="M1820" t="str">
            <v>Classic Share</v>
          </cell>
          <cell r="N1820" t="str">
            <v>C</v>
          </cell>
          <cell r="O1820">
            <v>4.1336583487000004E-3</v>
          </cell>
          <cell r="P1820" t="str">
            <v>N</v>
          </cell>
          <cell r="Q1820" t="str">
            <v>141815</v>
          </cell>
          <cell r="R1820" t="str">
            <v>200864</v>
          </cell>
          <cell r="T1820" t="str">
            <v>BM BNP PARIBAS SHORT TERM EUROPEAN SECURITISATION FUND</v>
          </cell>
          <cell r="U1820" t="str">
            <v>100% Cash Index Euribor 3 Months [+50bp] (EUR) RI</v>
          </cell>
          <cell r="V1820" t="str">
            <v>Performance Benchmark</v>
          </cell>
          <cell r="W1820" t="str">
            <v>EUR</v>
          </cell>
          <cell r="X1820" t="str">
            <v>EUR</v>
          </cell>
          <cell r="Y1820">
            <v>44985</v>
          </cell>
          <cell r="Z1820">
            <v>43507</v>
          </cell>
          <cell r="AA1820" t="str">
            <v>February 2023</v>
          </cell>
          <cell r="AB1820">
            <v>99.62</v>
          </cell>
          <cell r="AD1820">
            <v>475803.18</v>
          </cell>
          <cell r="AE1820">
            <v>420503187.73000002</v>
          </cell>
          <cell r="AF1820" t="str">
            <v>420503187.73</v>
          </cell>
        </row>
        <row r="1821">
          <cell r="F1821" t="str">
            <v>LU1815416521</v>
          </cell>
          <cell r="G1821" t="str">
            <v>42037</v>
          </cell>
          <cell r="H1821" t="str">
            <v>140646</v>
          </cell>
          <cell r="J1821" t="str">
            <v>Share</v>
          </cell>
          <cell r="K1821" t="str">
            <v>FLABSA</v>
          </cell>
          <cell r="L1821" t="str">
            <v>BNP PARIBAS FLEXI I ABS EUROPE AAA</v>
          </cell>
          <cell r="M1821" t="str">
            <v>P share</v>
          </cell>
          <cell r="N1821" t="str">
            <v>C</v>
          </cell>
          <cell r="O1821">
            <v>2.9224937492000002E-3</v>
          </cell>
          <cell r="P1821" t="str">
            <v>N</v>
          </cell>
          <cell r="Q1821" t="str">
            <v>141815</v>
          </cell>
          <cell r="R1821" t="str">
            <v>200864</v>
          </cell>
          <cell r="T1821" t="str">
            <v>BM BNP PARIBAS SHORT TERM EUROPEAN SECURITISATION FUND</v>
          </cell>
          <cell r="U1821" t="str">
            <v>100% Cash Index Euribor 3 Months [+50bp] (EUR) RI</v>
          </cell>
          <cell r="V1821" t="str">
            <v>Performance Benchmark</v>
          </cell>
          <cell r="W1821" t="str">
            <v>EUR</v>
          </cell>
          <cell r="X1821" t="str">
            <v>EUR</v>
          </cell>
          <cell r="Y1821">
            <v>44985</v>
          </cell>
          <cell r="Z1821">
            <v>43034</v>
          </cell>
          <cell r="AA1821" t="str">
            <v>February 2023</v>
          </cell>
          <cell r="AB1821">
            <v>1024.94</v>
          </cell>
          <cell r="AD1821">
            <v>7105054.8899999997</v>
          </cell>
          <cell r="AE1821">
            <v>420503187.73000002</v>
          </cell>
          <cell r="AF1821" t="str">
            <v>420503187.73</v>
          </cell>
        </row>
        <row r="1822">
          <cell r="F1822" t="str">
            <v>LU1815416794</v>
          </cell>
          <cell r="G1822" t="str">
            <v>42038</v>
          </cell>
          <cell r="H1822" t="str">
            <v>140646</v>
          </cell>
          <cell r="J1822" t="str">
            <v>Share</v>
          </cell>
          <cell r="K1822" t="str">
            <v>FLABSA</v>
          </cell>
          <cell r="L1822" t="str">
            <v>BNP PARIBAS FLEXI I ABS EUROPE AAA</v>
          </cell>
          <cell r="M1822" t="str">
            <v>I share</v>
          </cell>
          <cell r="N1822" t="str">
            <v>C</v>
          </cell>
          <cell r="O1822">
            <v>1.8467123902999999E-3</v>
          </cell>
          <cell r="P1822" t="str">
            <v>N</v>
          </cell>
          <cell r="Q1822" t="str">
            <v>141815</v>
          </cell>
          <cell r="R1822" t="str">
            <v>200864</v>
          </cell>
          <cell r="T1822" t="str">
            <v>BM BNP PARIBAS SHORT TERM EUROPEAN SECURITISATION FUND</v>
          </cell>
          <cell r="U1822" t="str">
            <v>100% Cash Index Euribor 3 Months [+50bp] (EUR) RI</v>
          </cell>
          <cell r="V1822" t="str">
            <v>Performance Benchmark</v>
          </cell>
          <cell r="W1822" t="str">
            <v>EUR</v>
          </cell>
          <cell r="X1822" t="str">
            <v>EUR</v>
          </cell>
          <cell r="Y1822">
            <v>44985</v>
          </cell>
          <cell r="Z1822">
            <v>41519</v>
          </cell>
          <cell r="AA1822" t="str">
            <v>February 2023</v>
          </cell>
          <cell r="AB1822">
            <v>1030.6300000000001</v>
          </cell>
          <cell r="AD1822">
            <v>174084824.28999999</v>
          </cell>
          <cell r="AE1822">
            <v>420503187.73000002</v>
          </cell>
          <cell r="AF1822" t="str">
            <v>420503187.73</v>
          </cell>
        </row>
        <row r="1823">
          <cell r="F1823" t="str">
            <v>LU1815416877</v>
          </cell>
          <cell r="G1823" t="str">
            <v>42210</v>
          </cell>
          <cell r="H1823" t="str">
            <v>140646</v>
          </cell>
          <cell r="J1823" t="str">
            <v>Share</v>
          </cell>
          <cell r="K1823" t="str">
            <v>FLABSA</v>
          </cell>
          <cell r="L1823" t="str">
            <v>BNP PARIBAS FLEXI I ABS EUROPE AAA</v>
          </cell>
          <cell r="M1823" t="str">
            <v>IP</v>
          </cell>
          <cell r="N1823" t="str">
            <v>C</v>
          </cell>
          <cell r="O1823">
            <v>1.8207619123E-3</v>
          </cell>
          <cell r="P1823" t="str">
            <v>N</v>
          </cell>
          <cell r="Q1823" t="str">
            <v>141815</v>
          </cell>
          <cell r="R1823" t="str">
            <v>200864</v>
          </cell>
          <cell r="T1823" t="str">
            <v>BM BNP PARIBAS SHORT TERM EUROPEAN SECURITISATION FUND</v>
          </cell>
          <cell r="U1823" t="str">
            <v>100% Cash Index Euribor 3 Months [+50bp] (EUR) RI</v>
          </cell>
          <cell r="V1823" t="str">
            <v>Performance Benchmark</v>
          </cell>
          <cell r="W1823" t="str">
            <v>EUR</v>
          </cell>
          <cell r="X1823" t="str">
            <v>EUR</v>
          </cell>
          <cell r="Y1823">
            <v>44985</v>
          </cell>
          <cell r="Z1823">
            <v>44550</v>
          </cell>
          <cell r="AA1823" t="str">
            <v>February 2023</v>
          </cell>
          <cell r="AB1823">
            <v>99.77</v>
          </cell>
          <cell r="AD1823">
            <v>143162419.5</v>
          </cell>
          <cell r="AE1823">
            <v>420503187.73000002</v>
          </cell>
          <cell r="AF1823" t="str">
            <v>420503187.73</v>
          </cell>
        </row>
        <row r="1824">
          <cell r="F1824" t="str">
            <v>LU1815416950</v>
          </cell>
          <cell r="G1824" t="str">
            <v>42039</v>
          </cell>
          <cell r="H1824" t="str">
            <v>140646</v>
          </cell>
          <cell r="J1824" t="str">
            <v>Share</v>
          </cell>
          <cell r="K1824" t="str">
            <v>FLABSA</v>
          </cell>
          <cell r="L1824" t="str">
            <v>BNP PARIBAS FLEXI I ABS EUROPE AAA</v>
          </cell>
          <cell r="M1824" t="str">
            <v>Share X</v>
          </cell>
          <cell r="N1824" t="str">
            <v>C</v>
          </cell>
          <cell r="O1824">
            <v>1.1433198253999999E-3</v>
          </cell>
          <cell r="P1824" t="str">
            <v>N</v>
          </cell>
          <cell r="Q1824" t="str">
            <v>141815</v>
          </cell>
          <cell r="R1824" t="str">
            <v>200864</v>
          </cell>
          <cell r="T1824" t="str">
            <v>BM BNP PARIBAS SHORT TERM EUROPEAN SECURITISATION FUND</v>
          </cell>
          <cell r="U1824" t="str">
            <v>100% Cash Index Euribor 3 Months [+50bp] (EUR) RI</v>
          </cell>
          <cell r="V1824" t="str">
            <v>Performance Benchmark</v>
          </cell>
          <cell r="W1824" t="str">
            <v>EUR</v>
          </cell>
          <cell r="X1824" t="str">
            <v>EUR</v>
          </cell>
          <cell r="Y1824">
            <v>44985</v>
          </cell>
          <cell r="Z1824">
            <v>42024</v>
          </cell>
          <cell r="AA1824" t="str">
            <v>February 2023</v>
          </cell>
          <cell r="AB1824">
            <v>1024.22</v>
          </cell>
          <cell r="AD1824">
            <v>15363278.92</v>
          </cell>
          <cell r="AE1824">
            <v>420503187.73000002</v>
          </cell>
          <cell r="AF1824" t="str">
            <v>420503187.73</v>
          </cell>
        </row>
        <row r="1825">
          <cell r="F1825" t="str">
            <v>LU1815417172</v>
          </cell>
          <cell r="G1825" t="str">
            <v>42041</v>
          </cell>
          <cell r="H1825" t="str">
            <v>18003</v>
          </cell>
          <cell r="J1825" t="str">
            <v>Share</v>
          </cell>
          <cell r="K1825" t="str">
            <v>FLABSI</v>
          </cell>
          <cell r="L1825" t="str">
            <v>BNP PARIBAS FLEXI I ABS EUROPE IG</v>
          </cell>
          <cell r="M1825" t="str">
            <v>Classic Share</v>
          </cell>
          <cell r="N1825" t="str">
            <v>C</v>
          </cell>
          <cell r="O1825">
            <v>6.9902179020999997E-3</v>
          </cell>
          <cell r="P1825" t="str">
            <v>N</v>
          </cell>
          <cell r="Q1825" t="str">
            <v>169533</v>
          </cell>
          <cell r="R1825" t="str">
            <v>200865</v>
          </cell>
          <cell r="T1825" t="str">
            <v>EURIBOR 3M moyen glissant capi quot.</v>
          </cell>
          <cell r="U1825" t="str">
            <v>100% Cash Index Euribor 3 Months [+150 bp] (EUR) RI</v>
          </cell>
          <cell r="V1825" t="str">
            <v>Performance Benchmark</v>
          </cell>
          <cell r="W1825" t="str">
            <v>EUR</v>
          </cell>
          <cell r="X1825" t="str">
            <v>EUR</v>
          </cell>
          <cell r="Y1825">
            <v>44985</v>
          </cell>
          <cell r="Z1825">
            <v>43507</v>
          </cell>
          <cell r="AA1825" t="str">
            <v>February 2023</v>
          </cell>
          <cell r="AB1825">
            <v>100.15</v>
          </cell>
          <cell r="AD1825">
            <v>1223705.99</v>
          </cell>
          <cell r="AE1825">
            <v>332410869.75999999</v>
          </cell>
          <cell r="AF1825" t="str">
            <v>332410869.76</v>
          </cell>
        </row>
        <row r="1826">
          <cell r="F1826" t="str">
            <v>LU1815417255</v>
          </cell>
          <cell r="G1826" t="str">
            <v>42042</v>
          </cell>
          <cell r="H1826" t="str">
            <v>18003</v>
          </cell>
          <cell r="J1826" t="str">
            <v>Share</v>
          </cell>
          <cell r="K1826" t="str">
            <v>FLABSI</v>
          </cell>
          <cell r="L1826" t="str">
            <v>BNP PARIBAS FLEXI I ABS EUROPE IG</v>
          </cell>
          <cell r="M1826" t="str">
            <v>P share</v>
          </cell>
          <cell r="N1826" t="str">
            <v>C</v>
          </cell>
          <cell r="O1826">
            <v>4.0957069587999996E-3</v>
          </cell>
          <cell r="P1826" t="str">
            <v>N</v>
          </cell>
          <cell r="Q1826" t="str">
            <v>169533</v>
          </cell>
          <cell r="R1826" t="str">
            <v>200865</v>
          </cell>
          <cell r="T1826" t="str">
            <v>EURIBOR 3M moyen glissant capi quot.</v>
          </cell>
          <cell r="U1826" t="str">
            <v>100% Cash Index Euribor 3 Months [+150 bp] (EUR) RI</v>
          </cell>
          <cell r="V1826" t="str">
            <v>Performance Benchmark</v>
          </cell>
          <cell r="W1826" t="str">
            <v>EUR</v>
          </cell>
          <cell r="X1826" t="str">
            <v>EUR</v>
          </cell>
          <cell r="Y1826">
            <v>44985</v>
          </cell>
          <cell r="Z1826">
            <v>43025</v>
          </cell>
          <cell r="AA1826" t="str">
            <v>February 2023</v>
          </cell>
          <cell r="AB1826">
            <v>1171.28</v>
          </cell>
          <cell r="AD1826">
            <v>42346809.090000004</v>
          </cell>
          <cell r="AE1826">
            <v>332410869.75999999</v>
          </cell>
          <cell r="AF1826" t="str">
            <v>332410869.76</v>
          </cell>
        </row>
        <row r="1827">
          <cell r="F1827" t="str">
            <v>LU1815417339</v>
          </cell>
          <cell r="G1827" t="str">
            <v>42043</v>
          </cell>
          <cell r="H1827" t="str">
            <v>18003</v>
          </cell>
          <cell r="J1827" t="str">
            <v>Share</v>
          </cell>
          <cell r="K1827" t="str">
            <v>FLABSI</v>
          </cell>
          <cell r="L1827" t="str">
            <v>BNP PARIBAS FLEXI I ABS EUROPE IG</v>
          </cell>
          <cell r="M1827" t="str">
            <v>I share</v>
          </cell>
          <cell r="N1827" t="str">
            <v>C</v>
          </cell>
          <cell r="O1827">
            <v>2.5482590278999998E-3</v>
          </cell>
          <cell r="P1827" t="str">
            <v>N</v>
          </cell>
          <cell r="Q1827" t="str">
            <v>169533</v>
          </cell>
          <cell r="R1827" t="str">
            <v>200865</v>
          </cell>
          <cell r="T1827" t="str">
            <v>EURIBOR 3M moyen glissant capi quot.</v>
          </cell>
          <cell r="U1827" t="str">
            <v>100% Cash Index Euribor 3 Months [+150 bp] (EUR) RI</v>
          </cell>
          <cell r="V1827" t="str">
            <v>Performance Benchmark</v>
          </cell>
          <cell r="W1827" t="str">
            <v>EUR</v>
          </cell>
          <cell r="X1827" t="str">
            <v>EUR</v>
          </cell>
          <cell r="Y1827">
            <v>44985</v>
          </cell>
          <cell r="Z1827">
            <v>39344</v>
          </cell>
          <cell r="AA1827" t="str">
            <v>February 2023</v>
          </cell>
          <cell r="AB1827">
            <v>1179.81</v>
          </cell>
          <cell r="AD1827">
            <v>264978368.03</v>
          </cell>
          <cell r="AE1827">
            <v>332410869.75999999</v>
          </cell>
          <cell r="AF1827" t="str">
            <v>332410869.76</v>
          </cell>
        </row>
        <row r="1828">
          <cell r="F1828" t="str">
            <v>LU1815417412</v>
          </cell>
          <cell r="G1828" t="str">
            <v>42044</v>
          </cell>
          <cell r="H1828" t="str">
            <v>18003</v>
          </cell>
          <cell r="J1828" t="str">
            <v>Share</v>
          </cell>
          <cell r="K1828" t="str">
            <v>FLABSI</v>
          </cell>
          <cell r="L1828" t="str">
            <v>BNP PARIBAS FLEXI I ABS EUROPE IG</v>
          </cell>
          <cell r="M1828" t="str">
            <v>Share X</v>
          </cell>
          <cell r="N1828" t="str">
            <v>C</v>
          </cell>
          <cell r="O1828">
            <v>1.9331327221E-3</v>
          </cell>
          <cell r="P1828" t="str">
            <v>N</v>
          </cell>
          <cell r="Q1828" t="str">
            <v>169533</v>
          </cell>
          <cell r="R1828" t="str">
            <v>200865</v>
          </cell>
          <cell r="T1828" t="str">
            <v>EURIBOR 3M moyen glissant capi quot.</v>
          </cell>
          <cell r="U1828" t="str">
            <v>100% Cash Index Euribor 3 Months [+150 bp] (EUR) RI</v>
          </cell>
          <cell r="V1828" t="str">
            <v>Performance Benchmark</v>
          </cell>
          <cell r="W1828" t="str">
            <v>EUR</v>
          </cell>
          <cell r="X1828" t="str">
            <v>EUR</v>
          </cell>
          <cell r="Y1828">
            <v>44985</v>
          </cell>
          <cell r="Z1828">
            <v>39314</v>
          </cell>
          <cell r="AA1828" t="str">
            <v>February 2023</v>
          </cell>
          <cell r="AB1828">
            <v>1196.0899999999999</v>
          </cell>
          <cell r="AD1828">
            <v>13670062.74</v>
          </cell>
          <cell r="AE1828">
            <v>332410869.75999999</v>
          </cell>
          <cell r="AF1828" t="str">
            <v>332410869.76</v>
          </cell>
        </row>
        <row r="1829">
          <cell r="F1829" t="str">
            <v>LU1815417503</v>
          </cell>
          <cell r="G1829" t="str">
            <v>42045</v>
          </cell>
          <cell r="H1829" t="str">
            <v>133836</v>
          </cell>
          <cell r="J1829" t="str">
            <v>Share</v>
          </cell>
          <cell r="K1829" t="str">
            <v>FLABSO</v>
          </cell>
          <cell r="L1829" t="str">
            <v>BNP PARIBAS FLEXI I ABS OPPORTUNITIES</v>
          </cell>
          <cell r="M1829" t="str">
            <v>Classic Share</v>
          </cell>
          <cell r="N1829" t="str">
            <v>C</v>
          </cell>
          <cell r="O1829">
            <v>1.02370440446E-2</v>
          </cell>
          <cell r="P1829" t="str">
            <v>N</v>
          </cell>
          <cell r="Q1829" t="str">
            <v>141762</v>
          </cell>
          <cell r="R1829" t="str">
            <v>200866</v>
          </cell>
          <cell r="T1829" t="str">
            <v>EURIBOR 3M</v>
          </cell>
          <cell r="U1829" t="str">
            <v>100% Cash Index Euribor 3 Months [+350 bp] (EUR) RI</v>
          </cell>
          <cell r="V1829" t="str">
            <v>Performance Benchmark</v>
          </cell>
          <cell r="W1829" t="str">
            <v>EUR</v>
          </cell>
          <cell r="X1829" t="str">
            <v>EUR</v>
          </cell>
          <cell r="Y1829">
            <v>44985</v>
          </cell>
          <cell r="Z1829">
            <v>43507</v>
          </cell>
          <cell r="AA1829" t="str">
            <v>February 2023</v>
          </cell>
          <cell r="AB1829">
            <v>104.83</v>
          </cell>
          <cell r="AD1829">
            <v>1979272.23</v>
          </cell>
          <cell r="AE1829">
            <v>220394016.03</v>
          </cell>
          <cell r="AF1829" t="str">
            <v>220394016.03</v>
          </cell>
        </row>
        <row r="1830">
          <cell r="F1830" t="str">
            <v>LU1815417768</v>
          </cell>
          <cell r="G1830" t="str">
            <v>42046</v>
          </cell>
          <cell r="H1830" t="str">
            <v>133836</v>
          </cell>
          <cell r="J1830" t="str">
            <v>Share</v>
          </cell>
          <cell r="K1830" t="str">
            <v>FLABSO</v>
          </cell>
          <cell r="L1830" t="str">
            <v>BNP PARIBAS FLEXI I ABS OPPORTUNITIES</v>
          </cell>
          <cell r="M1830" t="str">
            <v>P share</v>
          </cell>
          <cell r="N1830" t="str">
            <v>C</v>
          </cell>
          <cell r="O1830">
            <v>6.6421136416000004E-3</v>
          </cell>
          <cell r="P1830" t="str">
            <v>N</v>
          </cell>
          <cell r="Q1830" t="str">
            <v>141762</v>
          </cell>
          <cell r="R1830" t="str">
            <v>200866</v>
          </cell>
          <cell r="T1830" t="str">
            <v>EURIBOR 3M</v>
          </cell>
          <cell r="U1830" t="str">
            <v>100% Cash Index Euribor 3 Months [+350 bp] (EUR) RI</v>
          </cell>
          <cell r="V1830" t="str">
            <v>Performance Benchmark</v>
          </cell>
          <cell r="W1830" t="str">
            <v>EUR</v>
          </cell>
          <cell r="X1830" t="str">
            <v>EUR</v>
          </cell>
          <cell r="Y1830">
            <v>44985</v>
          </cell>
          <cell r="Z1830">
            <v>43069</v>
          </cell>
          <cell r="AA1830" t="str">
            <v>February 2023</v>
          </cell>
          <cell r="AB1830">
            <v>1455.26</v>
          </cell>
          <cell r="AD1830">
            <v>5657570.8499999996</v>
          </cell>
          <cell r="AE1830">
            <v>220394016.03</v>
          </cell>
          <cell r="AF1830" t="str">
            <v>220394016.03</v>
          </cell>
        </row>
        <row r="1831">
          <cell r="F1831" t="str">
            <v>LU1815417925</v>
          </cell>
          <cell r="G1831" t="str">
            <v>42047</v>
          </cell>
          <cell r="H1831" t="str">
            <v>133836</v>
          </cell>
          <cell r="J1831" t="str">
            <v>Share</v>
          </cell>
          <cell r="K1831" t="str">
            <v>FLABSO</v>
          </cell>
          <cell r="L1831" t="str">
            <v>BNP PARIBAS FLEXI I ABS OPPORTUNITIES</v>
          </cell>
          <cell r="M1831" t="str">
            <v>I share</v>
          </cell>
          <cell r="N1831" t="str">
            <v>C</v>
          </cell>
          <cell r="O1831">
            <v>4.5554009538000002E-3</v>
          </cell>
          <cell r="P1831" t="str">
            <v>N</v>
          </cell>
          <cell r="Q1831" t="str">
            <v>141762</v>
          </cell>
          <cell r="R1831" t="str">
            <v>200866</v>
          </cell>
          <cell r="T1831" t="str">
            <v>EURIBOR 3M</v>
          </cell>
          <cell r="U1831" t="str">
            <v>100% Cash Index Euribor 3 Months [+350 bp] (EUR) RI</v>
          </cell>
          <cell r="V1831" t="str">
            <v>Performance Benchmark</v>
          </cell>
          <cell r="W1831" t="str">
            <v>EUR</v>
          </cell>
          <cell r="X1831" t="str">
            <v>EUR</v>
          </cell>
          <cell r="Y1831">
            <v>44985</v>
          </cell>
          <cell r="Z1831">
            <v>39507</v>
          </cell>
          <cell r="AA1831" t="str">
            <v>February 2023</v>
          </cell>
          <cell r="AB1831">
            <v>1466.59</v>
          </cell>
          <cell r="AD1831">
            <v>204594012.53999999</v>
          </cell>
          <cell r="AE1831">
            <v>220394016.03</v>
          </cell>
          <cell r="AF1831" t="str">
            <v>220394016.03</v>
          </cell>
        </row>
        <row r="1832">
          <cell r="F1832" t="str">
            <v>LU1815418147</v>
          </cell>
          <cell r="G1832" t="str">
            <v>42050</v>
          </cell>
          <cell r="H1832" t="str">
            <v>133836</v>
          </cell>
          <cell r="J1832" t="str">
            <v>Share</v>
          </cell>
          <cell r="K1832" t="str">
            <v>FLABSO</v>
          </cell>
          <cell r="L1832" t="str">
            <v>BNP PARIBAS FLEXI I ABS OPPORTUNITIES</v>
          </cell>
          <cell r="M1832" t="str">
            <v>Share X</v>
          </cell>
          <cell r="N1832" t="str">
            <v>C</v>
          </cell>
          <cell r="O1832">
            <v>1.9595944793000001E-3</v>
          </cell>
          <cell r="P1832" t="str">
            <v>N</v>
          </cell>
          <cell r="Q1832" t="str">
            <v>141762</v>
          </cell>
          <cell r="R1832" t="str">
            <v>200866</v>
          </cell>
          <cell r="T1832" t="str">
            <v>EURIBOR 3M</v>
          </cell>
          <cell r="U1832" t="str">
            <v>100% Cash Index Euribor 3 Months [+350 bp] (EUR) RI</v>
          </cell>
          <cell r="V1832" t="str">
            <v>Performance Benchmark</v>
          </cell>
          <cell r="W1832" t="str">
            <v>EUR</v>
          </cell>
          <cell r="X1832" t="str">
            <v>EUR</v>
          </cell>
          <cell r="Y1832">
            <v>44985</v>
          </cell>
          <cell r="Z1832">
            <v>39507</v>
          </cell>
          <cell r="AA1832" t="str">
            <v>February 2023</v>
          </cell>
          <cell r="AB1832">
            <v>1468.86</v>
          </cell>
          <cell r="AD1832">
            <v>2930499.42</v>
          </cell>
          <cell r="AE1832">
            <v>220394016.03</v>
          </cell>
          <cell r="AF1832" t="str">
            <v>220394016.03</v>
          </cell>
        </row>
        <row r="1833">
          <cell r="F1833" t="str">
            <v>LU1819948784</v>
          </cell>
          <cell r="G1833" t="str">
            <v>42330</v>
          </cell>
          <cell r="H1833" t="str">
            <v>142487</v>
          </cell>
          <cell r="J1833" t="str">
            <v>Share</v>
          </cell>
          <cell r="K1833" t="str">
            <v>BEST12M</v>
          </cell>
          <cell r="L1833" t="str">
            <v>BNP Paribas Sustainable Bond Euro Short Term</v>
          </cell>
          <cell r="M1833" t="str">
            <v>Classic Share</v>
          </cell>
          <cell r="N1833" t="str">
            <v>C</v>
          </cell>
          <cell r="O1833">
            <v>5.4716632578999998E-3</v>
          </cell>
          <cell r="P1833" t="str">
            <v>N</v>
          </cell>
          <cell r="Q1833" t="str">
            <v>143684</v>
          </cell>
          <cell r="R1833" t="str">
            <v>202066</v>
          </cell>
          <cell r="T1833" t="str">
            <v>BM BNP Paribas Funds Sustainable Enhanced Bond 12M</v>
          </cell>
          <cell r="U1833" t="str">
            <v>80% cash Index Ester (EUR) RI + 20% Barclays Euro Aggregate 1-3 years (EUR) RI</v>
          </cell>
          <cell r="V1833" t="str">
            <v>Official Benchmark</v>
          </cell>
          <cell r="W1833" t="str">
            <v>EUR</v>
          </cell>
          <cell r="X1833" t="str">
            <v>EUR</v>
          </cell>
          <cell r="Y1833">
            <v>44985</v>
          </cell>
          <cell r="Z1833">
            <v>41480</v>
          </cell>
          <cell r="AA1833" t="str">
            <v>February 2023</v>
          </cell>
          <cell r="AB1833">
            <v>98.2</v>
          </cell>
          <cell r="AD1833">
            <v>109178677.58</v>
          </cell>
          <cell r="AE1833">
            <v>3292919584.1300001</v>
          </cell>
          <cell r="AF1833" t="str">
            <v>3292919584.13</v>
          </cell>
        </row>
        <row r="1834">
          <cell r="F1834" t="str">
            <v>LU1819948867</v>
          </cell>
          <cell r="G1834" t="str">
            <v>42482</v>
          </cell>
          <cell r="H1834" t="str">
            <v>142487</v>
          </cell>
          <cell r="J1834" t="str">
            <v>Share</v>
          </cell>
          <cell r="K1834" t="str">
            <v>BEST12M</v>
          </cell>
          <cell r="L1834" t="str">
            <v>BNP Paribas Sustainable Bond Euro Short Term</v>
          </cell>
          <cell r="M1834" t="str">
            <v>Classic share Distri</v>
          </cell>
          <cell r="N1834" t="str">
            <v>D</v>
          </cell>
          <cell r="O1834">
            <v>5.4716632578999998E-3</v>
          </cell>
          <cell r="P1834" t="str">
            <v>N</v>
          </cell>
          <cell r="Q1834" t="str">
            <v>143684</v>
          </cell>
          <cell r="R1834" t="str">
            <v>202066</v>
          </cell>
          <cell r="T1834" t="str">
            <v>BM BNP Paribas Funds Sustainable Enhanced Bond 12M</v>
          </cell>
          <cell r="U1834" t="str">
            <v>80% cash Index Ester (EUR) RI + 20% Barclays Euro Aggregate 1-3 years (EUR) RI</v>
          </cell>
          <cell r="V1834" t="str">
            <v>Official Benchmark</v>
          </cell>
          <cell r="W1834" t="str">
            <v>EUR</v>
          </cell>
          <cell r="X1834" t="str">
            <v>EUR</v>
          </cell>
          <cell r="Y1834">
            <v>44985</v>
          </cell>
          <cell r="Z1834">
            <v>41723</v>
          </cell>
          <cell r="AA1834" t="str">
            <v>February 2023</v>
          </cell>
          <cell r="AB1834">
            <v>86.54</v>
          </cell>
          <cell r="AD1834">
            <v>25446566.460000001</v>
          </cell>
          <cell r="AE1834">
            <v>3292919584.1300001</v>
          </cell>
          <cell r="AF1834" t="str">
            <v>3292919584.13</v>
          </cell>
        </row>
        <row r="1835">
          <cell r="F1835" t="str">
            <v>LU1819949089</v>
          </cell>
          <cell r="G1835" t="str">
            <v>42485</v>
          </cell>
          <cell r="H1835" t="str">
            <v>142487</v>
          </cell>
          <cell r="J1835" t="str">
            <v>Share</v>
          </cell>
          <cell r="K1835" t="str">
            <v>BEST12M</v>
          </cell>
          <cell r="L1835" t="str">
            <v>BNP Paribas Sustainable Bond Euro Short Term</v>
          </cell>
          <cell r="M1835" t="str">
            <v>Privilege share</v>
          </cell>
          <cell r="N1835" t="str">
            <v>C</v>
          </cell>
          <cell r="O1835">
            <v>3.9321357483999998E-3</v>
          </cell>
          <cell r="P1835" t="str">
            <v>N</v>
          </cell>
          <cell r="Q1835" t="str">
            <v>143684</v>
          </cell>
          <cell r="R1835" t="str">
            <v>202066</v>
          </cell>
          <cell r="T1835" t="str">
            <v>BM BNP Paribas Funds Sustainable Enhanced Bond 12M</v>
          </cell>
          <cell r="U1835" t="str">
            <v>80% cash Index Ester (EUR) RI + 20% Barclays Euro Aggregate 1-3 years (EUR) RI</v>
          </cell>
          <cell r="V1835" t="str">
            <v>Official Benchmark</v>
          </cell>
          <cell r="W1835" t="str">
            <v>EUR</v>
          </cell>
          <cell r="X1835" t="str">
            <v>EUR</v>
          </cell>
          <cell r="Y1835">
            <v>44985</v>
          </cell>
          <cell r="Z1835">
            <v>41480</v>
          </cell>
          <cell r="AA1835" t="str">
            <v>February 2023</v>
          </cell>
          <cell r="AB1835">
            <v>99.01</v>
          </cell>
          <cell r="AD1835">
            <v>219217093.47</v>
          </cell>
          <cell r="AE1835">
            <v>3292919584.1300001</v>
          </cell>
          <cell r="AF1835" t="str">
            <v>3292919584.13</v>
          </cell>
        </row>
        <row r="1836">
          <cell r="F1836" t="str">
            <v>LU1819949162</v>
          </cell>
          <cell r="G1836" t="str">
            <v>42484</v>
          </cell>
          <cell r="H1836" t="str">
            <v>142487</v>
          </cell>
          <cell r="J1836" t="str">
            <v>Share</v>
          </cell>
          <cell r="K1836" t="str">
            <v>BEST12M</v>
          </cell>
          <cell r="L1836" t="str">
            <v>BNP Paribas Sustainable Bond Euro Short Term</v>
          </cell>
          <cell r="M1836" t="str">
            <v>Type P</v>
          </cell>
          <cell r="N1836" t="str">
            <v>D</v>
          </cell>
          <cell r="O1836">
            <v>3.9040570334999999E-3</v>
          </cell>
          <cell r="P1836" t="str">
            <v>N</v>
          </cell>
          <cell r="Q1836" t="str">
            <v>143684</v>
          </cell>
          <cell r="R1836" t="str">
            <v>202066</v>
          </cell>
          <cell r="T1836" t="str">
            <v>BM BNP Paribas Funds Sustainable Enhanced Bond 12M</v>
          </cell>
          <cell r="U1836" t="str">
            <v>80% cash Index Ester (EUR) RI + 20% Barclays Euro Aggregate 1-3 years (EUR) RI</v>
          </cell>
          <cell r="V1836" t="str">
            <v>Official Benchmark</v>
          </cell>
          <cell r="W1836" t="str">
            <v>EUR</v>
          </cell>
          <cell r="X1836" t="str">
            <v>EUR</v>
          </cell>
          <cell r="Y1836">
            <v>44985</v>
          </cell>
          <cell r="Z1836">
            <v>41480</v>
          </cell>
          <cell r="AA1836" t="str">
            <v>February 2023</v>
          </cell>
          <cell r="AB1836">
            <v>87.56</v>
          </cell>
          <cell r="AD1836">
            <v>39953256.539999999</v>
          </cell>
          <cell r="AE1836">
            <v>3292919584.1300001</v>
          </cell>
          <cell r="AF1836" t="str">
            <v>3292919584.13</v>
          </cell>
        </row>
        <row r="1837">
          <cell r="F1837" t="str">
            <v>LU1819949246</v>
          </cell>
          <cell r="G1837" t="str">
            <v>42486</v>
          </cell>
          <cell r="H1837" t="str">
            <v>142487</v>
          </cell>
          <cell r="J1837" t="str">
            <v>Share</v>
          </cell>
          <cell r="K1837" t="str">
            <v>BEST12M</v>
          </cell>
          <cell r="L1837" t="str">
            <v>BNP Paribas Sustainable Bond Euro Short Term</v>
          </cell>
          <cell r="M1837" t="str">
            <v>I share</v>
          </cell>
          <cell r="N1837" t="str">
            <v>C</v>
          </cell>
          <cell r="O1837">
            <v>2.1039717865000002E-3</v>
          </cell>
          <cell r="P1837" t="str">
            <v>N</v>
          </cell>
          <cell r="Q1837" t="str">
            <v>143684</v>
          </cell>
          <cell r="R1837" t="str">
            <v>202066</v>
          </cell>
          <cell r="T1837" t="str">
            <v>BM BNP Paribas Funds Sustainable Enhanced Bond 12M</v>
          </cell>
          <cell r="U1837" t="str">
            <v>80% cash Index Ester (EUR) RI + 20% Barclays Euro Aggregate 1-3 years (EUR) RI</v>
          </cell>
          <cell r="V1837" t="str">
            <v>Official Benchmark</v>
          </cell>
          <cell r="W1837" t="str">
            <v>EUR</v>
          </cell>
          <cell r="X1837" t="str">
            <v>EUR</v>
          </cell>
          <cell r="Y1837">
            <v>44985</v>
          </cell>
          <cell r="Z1837">
            <v>41480</v>
          </cell>
          <cell r="AA1837" t="str">
            <v>February 2023</v>
          </cell>
          <cell r="AB1837">
            <v>100914.67</v>
          </cell>
          <cell r="AD1837">
            <v>1418044382.03</v>
          </cell>
          <cell r="AE1837">
            <v>3292919584.1300001</v>
          </cell>
          <cell r="AF1837" t="str">
            <v>3292919584.13</v>
          </cell>
        </row>
        <row r="1838">
          <cell r="F1838" t="str">
            <v>LU1819949329</v>
          </cell>
          <cell r="G1838" t="str">
            <v>42487</v>
          </cell>
          <cell r="H1838" t="str">
            <v>142487</v>
          </cell>
          <cell r="J1838" t="str">
            <v>Share</v>
          </cell>
          <cell r="K1838" t="str">
            <v>BEST12M</v>
          </cell>
          <cell r="L1838" t="str">
            <v>BNP Paribas Sustainable Bond Euro Short Term</v>
          </cell>
          <cell r="M1838" t="str">
            <v>Share X</v>
          </cell>
          <cell r="N1838" t="str">
            <v>C</v>
          </cell>
          <cell r="O1838">
            <v>1.0631377844999999E-3</v>
          </cell>
          <cell r="P1838" t="str">
            <v>N</v>
          </cell>
          <cell r="Q1838" t="str">
            <v>143684</v>
          </cell>
          <cell r="R1838" t="str">
            <v>202066</v>
          </cell>
          <cell r="T1838" t="str">
            <v>BM BNP Paribas Funds Sustainable Enhanced Bond 12M</v>
          </cell>
          <cell r="U1838" t="str">
            <v>80% cash Index Ester (EUR) RI + 20% Barclays Euro Aggregate 1-3 years (EUR) RI</v>
          </cell>
          <cell r="V1838" t="str">
            <v>Official Benchmark</v>
          </cell>
          <cell r="W1838" t="str">
            <v>EUR</v>
          </cell>
          <cell r="X1838" t="str">
            <v>EUR</v>
          </cell>
          <cell r="Y1838">
            <v>44985</v>
          </cell>
          <cell r="Z1838">
            <v>41480</v>
          </cell>
          <cell r="AA1838" t="str">
            <v>February 2023</v>
          </cell>
          <cell r="AB1838">
            <v>102.62</v>
          </cell>
          <cell r="AD1838">
            <v>381164560.41000003</v>
          </cell>
          <cell r="AE1838">
            <v>3292919584.1300001</v>
          </cell>
          <cell r="AF1838" t="str">
            <v>3292919584.13</v>
          </cell>
        </row>
        <row r="1839">
          <cell r="F1839" t="str">
            <v>LU1819949592</v>
          </cell>
          <cell r="G1839" t="str">
            <v>42401</v>
          </cell>
          <cell r="H1839" t="str">
            <v>166111</v>
          </cell>
          <cell r="J1839" t="str">
            <v>Share</v>
          </cell>
          <cell r="K1839" t="str">
            <v>PAREO2</v>
          </cell>
          <cell r="L1839" t="str">
            <v>BNP Paribas Funds Climate Impact</v>
          </cell>
          <cell r="M1839" t="str">
            <v>PRIVILEGE USD</v>
          </cell>
          <cell r="N1839" t="str">
            <v>C</v>
          </cell>
          <cell r="O1839">
            <v>1.43306067663E-2</v>
          </cell>
          <cell r="P1839" t="str">
            <v>N</v>
          </cell>
          <cell r="Q1839" t="str">
            <v>156250</v>
          </cell>
          <cell r="R1839" t="str">
            <v>192328</v>
          </cell>
          <cell r="T1839" t="str">
            <v>BM MSCI AC World NR USD</v>
          </cell>
          <cell r="U1839" t="str">
            <v>MSCI AC World (NR)</v>
          </cell>
          <cell r="V1839" t="str">
            <v>Official Benchmark</v>
          </cell>
          <cell r="W1839" t="str">
            <v>USD</v>
          </cell>
          <cell r="X1839" t="str">
            <v>EUR</v>
          </cell>
          <cell r="Y1839">
            <v>44985</v>
          </cell>
          <cell r="Z1839">
            <v>43301</v>
          </cell>
          <cell r="AA1839" t="str">
            <v>February 2023</v>
          </cell>
          <cell r="AB1839">
            <v>143.19</v>
          </cell>
          <cell r="AD1839">
            <v>62062348.200000003</v>
          </cell>
          <cell r="AE1839">
            <v>3047567779.2399998</v>
          </cell>
          <cell r="AF1839" t="str">
            <v>3047567779.24</v>
          </cell>
        </row>
        <row r="1840">
          <cell r="F1840" t="str">
            <v>LU1824228511</v>
          </cell>
          <cell r="G1840" t="str">
            <v>42379</v>
          </cell>
          <cell r="H1840" t="str">
            <v>181094</v>
          </cell>
          <cell r="J1840" t="str">
            <v>Share</v>
          </cell>
          <cell r="K1840" t="str">
            <v>PARWIL</v>
          </cell>
          <cell r="L1840" t="str">
            <v>BNP Paribas Funds Global Inflation-Linked Bond</v>
          </cell>
          <cell r="N1840" t="str">
            <v>C</v>
          </cell>
          <cell r="O1840">
            <v>2.2609219165E-3</v>
          </cell>
          <cell r="P1840" t="str">
            <v>Y</v>
          </cell>
          <cell r="Q1840" t="str">
            <v>181125</v>
          </cell>
          <cell r="R1840" t="str">
            <v>192324</v>
          </cell>
          <cell r="T1840" t="str">
            <v>BM Bloomberg Barclays World Govt Inflation-Linked All Mat H</v>
          </cell>
          <cell r="U1840" t="str">
            <v>Barclays World Govt ILB Index (hedged in SGD) (SGD)</v>
          </cell>
          <cell r="V1840" t="str">
            <v>Official Benchmark</v>
          </cell>
          <cell r="W1840" t="str">
            <v>SGD</v>
          </cell>
          <cell r="X1840" t="str">
            <v>EUR</v>
          </cell>
          <cell r="Y1840">
            <v>44985</v>
          </cell>
          <cell r="Z1840">
            <v>43252</v>
          </cell>
          <cell r="AA1840" t="str">
            <v>February 2023</v>
          </cell>
          <cell r="AB1840">
            <v>158.30000000000001</v>
          </cell>
          <cell r="AD1840">
            <v>577166360.83000004</v>
          </cell>
          <cell r="AE1840">
            <v>524245765.20999998</v>
          </cell>
          <cell r="AF1840" t="str">
            <v>524245765.21</v>
          </cell>
        </row>
        <row r="1841">
          <cell r="F1841" t="str">
            <v>LU1844092830</v>
          </cell>
          <cell r="G1841" t="str">
            <v>100475</v>
          </cell>
          <cell r="H1841" t="str">
            <v>181256</v>
          </cell>
          <cell r="J1841" t="str">
            <v>Share</v>
          </cell>
          <cell r="K1841" t="str">
            <v>PAQ</v>
          </cell>
          <cell r="L1841" t="str">
            <v>BNP Paribas Funds Aqua</v>
          </cell>
          <cell r="N1841" t="str">
            <v>C</v>
          </cell>
          <cell r="O1841">
            <v>2.2448489555599999E-2</v>
          </cell>
          <cell r="P1841" t="str">
            <v>Y</v>
          </cell>
          <cell r="Q1841" t="str">
            <v>182322</v>
          </cell>
          <cell r="R1841" t="str">
            <v>196245</v>
          </cell>
          <cell r="T1841" t="str">
            <v>BM MSCI WORLD (NR) U11 H EUR</v>
          </cell>
          <cell r="U1841" t="str">
            <v>MSCI World (Hedged in EUR) NR</v>
          </cell>
          <cell r="V1841" t="str">
            <v>Official Benchmark</v>
          </cell>
          <cell r="W1841" t="str">
            <v>EUR</v>
          </cell>
          <cell r="X1841" t="str">
            <v>EUR</v>
          </cell>
          <cell r="Y1841">
            <v>44985</v>
          </cell>
          <cell r="Z1841">
            <v>44519</v>
          </cell>
          <cell r="AA1841" t="str">
            <v>February 2023</v>
          </cell>
          <cell r="AB1841">
            <v>85.26</v>
          </cell>
          <cell r="AD1841">
            <v>130825912.56</v>
          </cell>
          <cell r="AE1841">
            <v>3765929318.3600001</v>
          </cell>
          <cell r="AF1841" t="str">
            <v>3765929318.36</v>
          </cell>
        </row>
        <row r="1842">
          <cell r="F1842" t="str">
            <v>LU1844093135</v>
          </cell>
          <cell r="G1842" t="str">
            <v>42492</v>
          </cell>
          <cell r="H1842" t="str">
            <v>168844</v>
          </cell>
          <cell r="J1842" t="str">
            <v>Share</v>
          </cell>
          <cell r="K1842" t="str">
            <v>PEWOTEC</v>
          </cell>
          <cell r="L1842" t="str">
            <v>BNP Paribas Funds Disruptive Technology</v>
          </cell>
          <cell r="M1842" t="str">
            <v>Hedged EUR</v>
          </cell>
          <cell r="N1842" t="str">
            <v>C</v>
          </cell>
          <cell r="O1842">
            <v>1.9895273272999999E-2</v>
          </cell>
          <cell r="P1842" t="str">
            <v>Y</v>
          </cell>
          <cell r="Q1842" t="str">
            <v>140974</v>
          </cell>
          <cell r="R1842" t="str">
            <v>90146</v>
          </cell>
          <cell r="T1842" t="str">
            <v>MSCI World NR H EUR</v>
          </cell>
          <cell r="U1842" t="str">
            <v>MSCI World (Hedged in EUR) (NR)</v>
          </cell>
          <cell r="V1842" t="str">
            <v>Official Benchmark</v>
          </cell>
          <cell r="W1842" t="str">
            <v>EUR</v>
          </cell>
          <cell r="X1842" t="str">
            <v>EUR</v>
          </cell>
          <cell r="Y1842">
            <v>44985</v>
          </cell>
          <cell r="Z1842">
            <v>43300</v>
          </cell>
          <cell r="AA1842" t="str">
            <v>February 2023</v>
          </cell>
          <cell r="AB1842">
            <v>155.68</v>
          </cell>
          <cell r="AD1842">
            <v>298584949.94</v>
          </cell>
          <cell r="AE1842">
            <v>3155927743.1500001</v>
          </cell>
          <cell r="AF1842" t="str">
            <v>3155927743.15</v>
          </cell>
        </row>
        <row r="1843">
          <cell r="F1843" t="str">
            <v>LU1844093721</v>
          </cell>
          <cell r="G1843" t="str">
            <v>100474</v>
          </cell>
          <cell r="H1843" t="str">
            <v>168845</v>
          </cell>
          <cell r="J1843" t="str">
            <v>Share</v>
          </cell>
          <cell r="K1843" t="str">
            <v>PSMFO</v>
          </cell>
          <cell r="L1843" t="str">
            <v>BNP Paribas Funds SMaRT Food</v>
          </cell>
          <cell r="N1843" t="str">
            <v>C</v>
          </cell>
          <cell r="O1843">
            <v>2.1012155084499998E-2</v>
          </cell>
          <cell r="P1843" t="str">
            <v>Y</v>
          </cell>
          <cell r="Q1843" t="str">
            <v>141008</v>
          </cell>
          <cell r="R1843" t="str">
            <v>195596</v>
          </cell>
          <cell r="T1843" t="str">
            <v>MSCI AC WORLD (NR) (EUR)</v>
          </cell>
          <cell r="U1843" t="str">
            <v>MSCI AC World (Hedged in EUR) NR</v>
          </cell>
          <cell r="V1843" t="str">
            <v>Official Benchmark</v>
          </cell>
          <cell r="W1843" t="str">
            <v>EUR</v>
          </cell>
          <cell r="X1843" t="str">
            <v>EUR</v>
          </cell>
          <cell r="Y1843">
            <v>44985</v>
          </cell>
          <cell r="Z1843">
            <v>44519</v>
          </cell>
          <cell r="AA1843" t="str">
            <v>February 2023</v>
          </cell>
          <cell r="AB1843">
            <v>87.47</v>
          </cell>
          <cell r="AD1843">
            <v>81063620.780000001</v>
          </cell>
          <cell r="AE1843">
            <v>1706262751.01</v>
          </cell>
          <cell r="AF1843" t="str">
            <v>1706262751.01</v>
          </cell>
        </row>
        <row r="1844">
          <cell r="F1844" t="str">
            <v>LU1844093994</v>
          </cell>
          <cell r="G1844" t="str">
            <v>42406</v>
          </cell>
          <cell r="H1844" t="str">
            <v>168847</v>
          </cell>
          <cell r="J1844" t="str">
            <v>Share</v>
          </cell>
          <cell r="K1844" t="str">
            <v>PGCB</v>
          </cell>
          <cell r="L1844" t="str">
            <v>BNP Paribas Funds Sustainable Global Corporate Bond</v>
          </cell>
          <cell r="M1844" t="str">
            <v>Privilege EUR</v>
          </cell>
          <cell r="N1844" t="str">
            <v>C</v>
          </cell>
          <cell r="O1844">
            <v>6.7215136807E-3</v>
          </cell>
          <cell r="P1844" t="str">
            <v>N</v>
          </cell>
          <cell r="Q1844" t="str">
            <v>173532</v>
          </cell>
          <cell r="R1844" t="str">
            <v>192357</v>
          </cell>
          <cell r="T1844" t="str">
            <v>BENCHMARK PARVEST BOND WORLD CORPORATE EUR</v>
          </cell>
          <cell r="U1844" t="str">
            <v>50% Bloomberg Barclays US Aggregate Corporate (RI) + 50% Bloomberg Barclays Euro Aggregate Corporate (Hedged in USD) (RI)</v>
          </cell>
          <cell r="V1844" t="str">
            <v>Official Benchmark</v>
          </cell>
          <cell r="W1844" t="str">
            <v>EUR</v>
          </cell>
          <cell r="X1844" t="str">
            <v>USD</v>
          </cell>
          <cell r="Y1844">
            <v>44985</v>
          </cell>
          <cell r="Z1844">
            <v>43300</v>
          </cell>
          <cell r="AA1844" t="str">
            <v>February 2023</v>
          </cell>
          <cell r="AB1844">
            <v>109.76</v>
          </cell>
          <cell r="AD1844">
            <v>4329012.66</v>
          </cell>
          <cell r="AE1844">
            <v>509546417.72000003</v>
          </cell>
          <cell r="AF1844" t="str">
            <v>480477527.317303</v>
          </cell>
        </row>
        <row r="1845">
          <cell r="F1845" t="str">
            <v>LU1856829780</v>
          </cell>
          <cell r="G1845" t="str">
            <v>42496</v>
          </cell>
          <cell r="H1845" t="str">
            <v>139064</v>
          </cell>
          <cell r="J1845" t="str">
            <v>Share</v>
          </cell>
          <cell r="K1845" t="str">
            <v>PEQCH</v>
          </cell>
          <cell r="L1845" t="str">
            <v>BNP Paribas Funds China Equity</v>
          </cell>
          <cell r="N1845" t="str">
            <v>C</v>
          </cell>
          <cell r="O1845">
            <v>1.1131704321800001E-2</v>
          </cell>
          <cell r="P1845" t="str">
            <v>N</v>
          </cell>
          <cell r="Q1845" t="str">
            <v>16089</v>
          </cell>
          <cell r="R1845" t="str">
            <v>90224</v>
          </cell>
          <cell r="T1845" t="str">
            <v>MSCI CHINA 10/40 $ (NR)</v>
          </cell>
          <cell r="U1845" t="str">
            <v>MSCI China 10/40 (NR)</v>
          </cell>
          <cell r="V1845" t="str">
            <v>Official Benchmark</v>
          </cell>
          <cell r="W1845" t="str">
            <v>EUR</v>
          </cell>
          <cell r="X1845" t="str">
            <v>USD</v>
          </cell>
          <cell r="Y1845">
            <v>44985</v>
          </cell>
          <cell r="Z1845">
            <v>43297</v>
          </cell>
          <cell r="AA1845" t="str">
            <v>February 2023</v>
          </cell>
          <cell r="AB1845">
            <v>112.97</v>
          </cell>
          <cell r="AD1845">
            <v>82259682.189999998</v>
          </cell>
          <cell r="AE1845">
            <v>1271429545.77</v>
          </cell>
          <cell r="AF1845" t="str">
            <v>1198896318.50071</v>
          </cell>
        </row>
        <row r="1846">
          <cell r="F1846" t="str">
            <v>LU1859444769</v>
          </cell>
          <cell r="G1846" t="str">
            <v>42392</v>
          </cell>
          <cell r="H1846" t="str">
            <v>170700</v>
          </cell>
          <cell r="J1846" t="str">
            <v>Share</v>
          </cell>
          <cell r="K1846" t="str">
            <v>FOSF</v>
          </cell>
          <cell r="L1846" t="str">
            <v>BNP PARIBAS EASY ÂÃÃ´ Corp Bond SRI PAB</v>
          </cell>
          <cell r="M1846" t="str">
            <v>UCITS ETF</v>
          </cell>
          <cell r="N1846" t="str">
            <v>C</v>
          </cell>
          <cell r="O1846">
            <v>2.0150522235E-3</v>
          </cell>
          <cell r="P1846" t="str">
            <v>N</v>
          </cell>
          <cell r="Q1846" t="str">
            <v>173119</v>
          </cell>
          <cell r="R1846" t="str">
            <v>200821</v>
          </cell>
          <cell r="T1846" t="str">
            <v>Bench BNP PARIBAS EASY Ã£ÂË Corp Bond SRI PAB</v>
          </cell>
          <cell r="U1846" t="str">
            <v>Bloomberg MSCI Euro Corporate SRI Sustainable Select Ex Fossil Fuel PAB (EUR) RI</v>
          </cell>
          <cell r="V1846" t="str">
            <v>Official Benchmark</v>
          </cell>
          <cell r="W1846" t="str">
            <v>EUR</v>
          </cell>
          <cell r="X1846" t="str">
            <v>EUR</v>
          </cell>
          <cell r="Y1846">
            <v>44985</v>
          </cell>
          <cell r="Z1846">
            <v>43480</v>
          </cell>
          <cell r="AA1846" t="str">
            <v>February 2023</v>
          </cell>
          <cell r="AB1846">
            <v>9.1605000000000008</v>
          </cell>
          <cell r="AD1846">
            <v>612941982.5</v>
          </cell>
          <cell r="AE1846">
            <v>2267906831.6300001</v>
          </cell>
          <cell r="AF1846" t="str">
            <v>2267906831.63</v>
          </cell>
        </row>
        <row r="1847">
          <cell r="F1847" t="str">
            <v>LU1859444843</v>
          </cell>
          <cell r="G1847" t="str">
            <v>42688</v>
          </cell>
          <cell r="H1847" t="str">
            <v>170700</v>
          </cell>
          <cell r="J1847" t="str">
            <v>Share</v>
          </cell>
          <cell r="K1847" t="str">
            <v>FOSF</v>
          </cell>
          <cell r="L1847" t="str">
            <v>BNP PARIBAS EASY ÂÃÃ´ Corp Bond SRI PAB</v>
          </cell>
          <cell r="M1847" t="str">
            <v>TRACK PRIVILEGE</v>
          </cell>
          <cell r="N1847" t="str">
            <v>C</v>
          </cell>
          <cell r="O1847">
            <v>2.0141981267999998E-3</v>
          </cell>
          <cell r="P1847" t="str">
            <v>N</v>
          </cell>
          <cell r="Q1847" t="str">
            <v>173119</v>
          </cell>
          <cell r="R1847" t="str">
            <v>200821</v>
          </cell>
          <cell r="T1847" t="str">
            <v>Bench BNP PARIBAS EASY Ã£ÂË Corp Bond SRI PAB</v>
          </cell>
          <cell r="U1847" t="str">
            <v>Bloomberg MSCI Euro Corporate SRI Sustainable Select Ex Fossil Fuel PAB (EUR) RI</v>
          </cell>
          <cell r="V1847" t="str">
            <v>Official Benchmark</v>
          </cell>
          <cell r="W1847" t="str">
            <v>EUR</v>
          </cell>
          <cell r="X1847" t="str">
            <v>EUR</v>
          </cell>
          <cell r="Y1847">
            <v>44985</v>
          </cell>
          <cell r="Z1847">
            <v>43480</v>
          </cell>
          <cell r="AA1847" t="str">
            <v>February 2023</v>
          </cell>
          <cell r="AB1847">
            <v>91.5946</v>
          </cell>
          <cell r="AD1847">
            <v>29650347.399999999</v>
          </cell>
          <cell r="AE1847">
            <v>2267906831.6300001</v>
          </cell>
          <cell r="AF1847" t="str">
            <v>2267906831.63</v>
          </cell>
        </row>
        <row r="1848">
          <cell r="F1848" t="str">
            <v>LU1859444926</v>
          </cell>
          <cell r="G1848" t="str">
            <v>42689</v>
          </cell>
          <cell r="H1848" t="str">
            <v>170700</v>
          </cell>
          <cell r="J1848" t="str">
            <v>Share</v>
          </cell>
          <cell r="K1848" t="str">
            <v>FOSF</v>
          </cell>
          <cell r="L1848" t="str">
            <v>BNP PARIBAS EASY ÂÃÃ´ Corp Bond SRI PAB</v>
          </cell>
          <cell r="M1848" t="str">
            <v>Track X</v>
          </cell>
          <cell r="N1848" t="str">
            <v>C</v>
          </cell>
          <cell r="O1848">
            <v>1.3123721534E-3</v>
          </cell>
          <cell r="P1848" t="str">
            <v>N</v>
          </cell>
          <cell r="Q1848" t="str">
            <v>173119</v>
          </cell>
          <cell r="R1848" t="str">
            <v>200821</v>
          </cell>
          <cell r="T1848" t="str">
            <v>Bench BNP PARIBAS EASY Ã£ÂË Corp Bond SRI PAB</v>
          </cell>
          <cell r="U1848" t="str">
            <v>Bloomberg MSCI Euro Corporate SRI Sustainable Select Ex Fossil Fuel PAB (EUR) RI</v>
          </cell>
          <cell r="V1848" t="str">
            <v>Official Benchmark</v>
          </cell>
          <cell r="W1848" t="str">
            <v>EUR</v>
          </cell>
          <cell r="X1848" t="str">
            <v>EUR</v>
          </cell>
          <cell r="Y1848">
            <v>44985</v>
          </cell>
          <cell r="Z1848">
            <v>43480</v>
          </cell>
          <cell r="AA1848" t="str">
            <v>February 2023</v>
          </cell>
          <cell r="AB1848">
            <v>91861.878200000006</v>
          </cell>
          <cell r="AD1848">
            <v>387681193.79000002</v>
          </cell>
          <cell r="AE1848">
            <v>2267906831.6300001</v>
          </cell>
          <cell r="AF1848" t="str">
            <v>2267906831.63</v>
          </cell>
        </row>
        <row r="1849">
          <cell r="F1849" t="str">
            <v>LU1859445063</v>
          </cell>
          <cell r="G1849" t="str">
            <v>42671</v>
          </cell>
          <cell r="H1849" t="str">
            <v>15373</v>
          </cell>
          <cell r="J1849" t="str">
            <v>Share</v>
          </cell>
          <cell r="K1849" t="str">
            <v>EEPNADE</v>
          </cell>
          <cell r="L1849" t="str">
            <v>BNP PARIBAS EASY FTSE EPRA/NAREIT DEVELOPED EUROPE</v>
          </cell>
          <cell r="N1849" t="str">
            <v>D</v>
          </cell>
          <cell r="O1849">
            <v>-1.2378884691E-2</v>
          </cell>
          <cell r="P1849" t="str">
            <v>Y</v>
          </cell>
          <cell r="Q1849" t="str">
            <v>184863</v>
          </cell>
          <cell r="R1849" t="str">
            <v>197010</v>
          </cell>
          <cell r="T1849" t="str">
            <v>FTSE EPRA/NAREIT DEVELOPED EUROPE (NR)</v>
          </cell>
          <cell r="U1849" t="str">
            <v>FTSE EPRA Nareit Developed Europe (NTR) (Bloomberg: NEPRA Index) (Hedged to EUR)</v>
          </cell>
          <cell r="V1849" t="str">
            <v>Official Benchmark</v>
          </cell>
          <cell r="W1849" t="str">
            <v>EUR</v>
          </cell>
          <cell r="X1849" t="str">
            <v>EUR</v>
          </cell>
          <cell r="Y1849">
            <v>44985</v>
          </cell>
          <cell r="Z1849">
            <v>43368</v>
          </cell>
          <cell r="AA1849" t="str">
            <v>February 2023</v>
          </cell>
          <cell r="AB1849">
            <v>7.4031000000000002</v>
          </cell>
          <cell r="AD1849">
            <v>3634082.6</v>
          </cell>
          <cell r="AE1849">
            <v>66918377.119999997</v>
          </cell>
          <cell r="AF1849" t="str">
            <v>66918377.12</v>
          </cell>
        </row>
        <row r="1850">
          <cell r="F1850" t="str">
            <v>LU1859445147</v>
          </cell>
          <cell r="G1850" t="str">
            <v>42676</v>
          </cell>
          <cell r="H1850" t="str">
            <v>123967</v>
          </cell>
          <cell r="J1850" t="str">
            <v>Share</v>
          </cell>
          <cell r="K1850" t="str">
            <v>EEMXCW</v>
          </cell>
          <cell r="L1850" t="str">
            <v>BNP PARIBAS EASY MSCI Emerging ESG Filtered Min TE</v>
          </cell>
          <cell r="M1850" t="str">
            <v>Track I</v>
          </cell>
          <cell r="N1850" t="str">
            <v>C</v>
          </cell>
          <cell r="O1850">
            <v>1.1789172777E-3</v>
          </cell>
          <cell r="P1850" t="str">
            <v>N</v>
          </cell>
          <cell r="Q1850" t="str">
            <v>144301</v>
          </cell>
          <cell r="R1850" t="str">
            <v>196822</v>
          </cell>
          <cell r="T1850" t="str">
            <v>BENCH PARWORLD TRACK EMERGING MARKETS</v>
          </cell>
          <cell r="U1850" t="str">
            <v>MSCI Emerging ESG Filtered Min TE (NTR) Index (Bloomberg: MXEMEFMT index)</v>
          </cell>
          <cell r="V1850" t="str">
            <v>Official Benchmark</v>
          </cell>
          <cell r="W1850" t="str">
            <v>USD</v>
          </cell>
          <cell r="X1850" t="str">
            <v>USD</v>
          </cell>
          <cell r="Y1850">
            <v>44985</v>
          </cell>
          <cell r="Z1850">
            <v>43392</v>
          </cell>
          <cell r="AA1850" t="str">
            <v>February 2023</v>
          </cell>
          <cell r="AB1850">
            <v>107.075</v>
          </cell>
          <cell r="AD1850">
            <v>1070.75</v>
          </cell>
          <cell r="AE1850">
            <v>195411961.16</v>
          </cell>
          <cell r="AF1850" t="str">
            <v>184263989.778406</v>
          </cell>
        </row>
        <row r="1851">
          <cell r="F1851" t="str">
            <v>LU1859445220</v>
          </cell>
          <cell r="G1851" t="str">
            <v>42670</v>
          </cell>
          <cell r="H1851" t="str">
            <v>124549</v>
          </cell>
          <cell r="J1851" t="str">
            <v>Share</v>
          </cell>
          <cell r="K1851" t="str">
            <v>EEMUXCW</v>
          </cell>
          <cell r="L1851" t="str">
            <v>BNP PARIBAS EASY MSCI EMU ESG Filtered Min TE</v>
          </cell>
          <cell r="M1851" t="str">
            <v>Track I</v>
          </cell>
          <cell r="N1851" t="str">
            <v>C</v>
          </cell>
          <cell r="O1851">
            <v>3.6386433429999999E-4</v>
          </cell>
          <cell r="P1851" t="str">
            <v>N</v>
          </cell>
          <cell r="Q1851" t="str">
            <v>159212</v>
          </cell>
          <cell r="R1851" t="str">
            <v>196815</v>
          </cell>
          <cell r="T1851" t="str">
            <v>BM MSCI EMU ESG Filtered Min TE RUR NR (Off)</v>
          </cell>
          <cell r="U1851" t="str">
            <v>MSCI EMU ESG Filtered Min TE (EUR) NR</v>
          </cell>
          <cell r="V1851" t="str">
            <v>Official Benchmark</v>
          </cell>
          <cell r="W1851" t="str">
            <v>EUR</v>
          </cell>
          <cell r="X1851" t="str">
            <v>EUR</v>
          </cell>
          <cell r="Y1851">
            <v>44985</v>
          </cell>
          <cell r="Z1851">
            <v>43391</v>
          </cell>
          <cell r="AA1851" t="str">
            <v>February 2023</v>
          </cell>
          <cell r="AB1851">
            <v>139.10900000000001</v>
          </cell>
          <cell r="AD1851">
            <v>1391.09</v>
          </cell>
          <cell r="AE1851">
            <v>186580819.44</v>
          </cell>
          <cell r="AF1851" t="str">
            <v>186580819.44</v>
          </cell>
        </row>
        <row r="1852">
          <cell r="F1852" t="str">
            <v>LU1859445493</v>
          </cell>
          <cell r="G1852" t="str">
            <v>42672</v>
          </cell>
          <cell r="H1852" t="str">
            <v>123968</v>
          </cell>
          <cell r="J1852" t="str">
            <v>Share</v>
          </cell>
          <cell r="K1852" t="str">
            <v>EEUXCW</v>
          </cell>
          <cell r="L1852" t="str">
            <v>BNP PARIBAS EASY MSCI Europe ESG Filtered Min TE</v>
          </cell>
          <cell r="M1852" t="str">
            <v>Track I</v>
          </cell>
          <cell r="N1852" t="str">
            <v>C</v>
          </cell>
          <cell r="O1852">
            <v>1.5930376515999999E-3</v>
          </cell>
          <cell r="P1852" t="str">
            <v>N</v>
          </cell>
          <cell r="Q1852" t="str">
            <v>159213</v>
          </cell>
          <cell r="R1852" t="str">
            <v>196816</v>
          </cell>
          <cell r="T1852" t="str">
            <v>BM MSCI Europe ESG Filtered Min TE EUR NR (Official)</v>
          </cell>
          <cell r="U1852" t="str">
            <v>MSCI Europe ESG Filtered Min TE (NTR) Index (Bloomberg: MXEUEFMT index)</v>
          </cell>
          <cell r="V1852" t="str">
            <v>Official Benchmark</v>
          </cell>
          <cell r="W1852" t="str">
            <v>EUR</v>
          </cell>
          <cell r="X1852" t="str">
            <v>EUR</v>
          </cell>
          <cell r="Y1852">
            <v>44985</v>
          </cell>
          <cell r="Z1852">
            <v>43391</v>
          </cell>
          <cell r="AA1852" t="str">
            <v>February 2023</v>
          </cell>
          <cell r="AB1852">
            <v>138.06950000000001</v>
          </cell>
          <cell r="AD1852">
            <v>8952458.8900000006</v>
          </cell>
          <cell r="AE1852">
            <v>350895556.49000001</v>
          </cell>
          <cell r="AF1852" t="str">
            <v>350895556.49</v>
          </cell>
        </row>
        <row r="1853">
          <cell r="F1853" t="str">
            <v>LU1859445576</v>
          </cell>
          <cell r="G1853" t="str">
            <v>42673</v>
          </cell>
          <cell r="H1853" t="str">
            <v>22028</v>
          </cell>
          <cell r="J1853" t="str">
            <v>Share</v>
          </cell>
          <cell r="K1853" t="str">
            <v>EJPXCW</v>
          </cell>
          <cell r="L1853" t="str">
            <v>BNP PARIBAS EASY MSCI Japan ESG Filtered Min TE</v>
          </cell>
          <cell r="M1853" t="str">
            <v>Track I</v>
          </cell>
          <cell r="N1853" t="str">
            <v>C</v>
          </cell>
          <cell r="O1853">
            <v>1.5559815504E-3</v>
          </cell>
          <cell r="P1853" t="str">
            <v>N</v>
          </cell>
          <cell r="Q1853" t="str">
            <v>142687</v>
          </cell>
          <cell r="R1853" t="str">
            <v>196828</v>
          </cell>
          <cell r="T1853" t="str">
            <v>MSCI Japan ex-Controversial Weapons (NR)</v>
          </cell>
          <cell r="U1853" t="str">
            <v>MSCI Japan ESG Filtered Min TE (NTR) Index (Bloomberg: MXJPEFMT index)</v>
          </cell>
          <cell r="V1853" t="str">
            <v>Official Benchmark</v>
          </cell>
          <cell r="W1853" t="str">
            <v>EUR</v>
          </cell>
          <cell r="X1853" t="str">
            <v>EUR</v>
          </cell>
          <cell r="Y1853">
            <v>44985</v>
          </cell>
          <cell r="Z1853">
            <v>43392</v>
          </cell>
          <cell r="AA1853" t="str">
            <v>February 2023</v>
          </cell>
          <cell r="AB1853">
            <v>116.79040000000001</v>
          </cell>
          <cell r="AD1853">
            <v>912860.9</v>
          </cell>
          <cell r="AE1853">
            <v>559997394</v>
          </cell>
          <cell r="AF1853" t="str">
            <v>559997394</v>
          </cell>
        </row>
        <row r="1854">
          <cell r="F1854" t="str">
            <v>LU1859445733</v>
          </cell>
          <cell r="G1854" t="str">
            <v>42681</v>
          </cell>
          <cell r="H1854" t="str">
            <v>169270</v>
          </cell>
          <cell r="J1854" t="str">
            <v>Share</v>
          </cell>
          <cell r="K1854" t="str">
            <v>EKLD400</v>
          </cell>
          <cell r="L1854" t="str">
            <v>BNP PARIBAS EASY MSCI USA SRI S-Series PAB 5% Capped</v>
          </cell>
          <cell r="N1854" t="str">
            <v>C</v>
          </cell>
          <cell r="O1854">
            <v>1.0647966064500001E-2</v>
          </cell>
          <cell r="P1854" t="str">
            <v>Y</v>
          </cell>
          <cell r="Q1854" t="str">
            <v>173113</v>
          </cell>
          <cell r="R1854" t="str">
            <v>196404</v>
          </cell>
          <cell r="T1854" t="str">
            <v>MSCI USA SRI S-Series 5% Capped (NTR) index - H EUR</v>
          </cell>
          <cell r="U1854" t="str">
            <v>MSCI USA SRI S-Series PAB 5% Capped (Hedged in EUR) (NTR) index</v>
          </cell>
          <cell r="V1854" t="str">
            <v>Official Benchmark</v>
          </cell>
          <cell r="W1854" t="str">
            <v>EUR</v>
          </cell>
          <cell r="X1854" t="str">
            <v>USD</v>
          </cell>
          <cell r="Y1854">
            <v>44985</v>
          </cell>
          <cell r="Z1854">
            <v>43979</v>
          </cell>
          <cell r="AA1854" t="str">
            <v>February 2023</v>
          </cell>
          <cell r="AB1854">
            <v>131.15880000000001</v>
          </cell>
          <cell r="AD1854">
            <v>226124156.87</v>
          </cell>
          <cell r="AE1854">
            <v>3252079981.5900002</v>
          </cell>
          <cell r="AF1854" t="str">
            <v>3066553495.13437</v>
          </cell>
        </row>
        <row r="1855">
          <cell r="F1855" t="str">
            <v>LU1859445816</v>
          </cell>
          <cell r="G1855" t="str">
            <v>42680</v>
          </cell>
          <cell r="H1855" t="str">
            <v>169270</v>
          </cell>
          <cell r="J1855" t="str">
            <v>Share</v>
          </cell>
          <cell r="K1855" t="str">
            <v>EKLD400</v>
          </cell>
          <cell r="L1855" t="str">
            <v>BNP PARIBAS EASY MSCI USA SRI S-Series PAB 5% Capped</v>
          </cell>
          <cell r="M1855" t="str">
            <v>Track Privilege H EUR</v>
          </cell>
          <cell r="N1855" t="str">
            <v>C</v>
          </cell>
          <cell r="O1855">
            <v>2.9776001807000001E-3</v>
          </cell>
          <cell r="P1855" t="str">
            <v>Y</v>
          </cell>
          <cell r="Q1855" t="str">
            <v>173113</v>
          </cell>
          <cell r="R1855" t="str">
            <v>196404</v>
          </cell>
          <cell r="T1855" t="str">
            <v>MSCI USA SRI S-Series 5% Capped (NTR) index - H EUR</v>
          </cell>
          <cell r="U1855" t="str">
            <v>MSCI USA SRI S-Series PAB 5% Capped (Hedged in EUR) (NTR) index</v>
          </cell>
          <cell r="V1855" t="str">
            <v>Official Benchmark</v>
          </cell>
          <cell r="W1855" t="str">
            <v>EUR</v>
          </cell>
          <cell r="X1855" t="str">
            <v>USD</v>
          </cell>
          <cell r="Y1855">
            <v>44985</v>
          </cell>
          <cell r="Z1855">
            <v>43368</v>
          </cell>
          <cell r="AA1855" t="str">
            <v>February 2023</v>
          </cell>
          <cell r="AB1855">
            <v>143.46</v>
          </cell>
          <cell r="AD1855">
            <v>76465339.280000001</v>
          </cell>
          <cell r="AE1855">
            <v>3252079981.5900002</v>
          </cell>
          <cell r="AF1855" t="str">
            <v>3066553495.13437</v>
          </cell>
        </row>
        <row r="1856">
          <cell r="F1856" t="str">
            <v>LU1859445907</v>
          </cell>
          <cell r="G1856" t="str">
            <v>42674</v>
          </cell>
          <cell r="H1856" t="str">
            <v>22029</v>
          </cell>
          <cell r="J1856" t="str">
            <v>Share</v>
          </cell>
          <cell r="K1856" t="str">
            <v>ENAXCW</v>
          </cell>
          <cell r="L1856" t="str">
            <v>BNP PARIBAS EASY MSCI North America ESG Filtered Min TE</v>
          </cell>
          <cell r="M1856" t="str">
            <v>Track I</v>
          </cell>
          <cell r="N1856" t="str">
            <v>C</v>
          </cell>
          <cell r="O1856">
            <v>1.6067150703000001E-3</v>
          </cell>
          <cell r="P1856" t="str">
            <v>N</v>
          </cell>
          <cell r="Q1856" t="str">
            <v>142688</v>
          </cell>
          <cell r="R1856" t="str">
            <v>196830</v>
          </cell>
          <cell r="T1856" t="str">
            <v>BM PARWORLD TRACK NORTH AMERICA</v>
          </cell>
          <cell r="U1856" t="str">
            <v>MSCI North America ESG Filtered Min TE (NTR) Index (Bloomberg: MXNAEFMT index)</v>
          </cell>
          <cell r="V1856" t="str">
            <v>Official Benchmark</v>
          </cell>
          <cell r="W1856" t="str">
            <v>EUR</v>
          </cell>
          <cell r="X1856" t="str">
            <v>EUR</v>
          </cell>
          <cell r="Y1856">
            <v>44985</v>
          </cell>
          <cell r="Z1856">
            <v>43391</v>
          </cell>
          <cell r="AA1856" t="str">
            <v>February 2023</v>
          </cell>
          <cell r="AB1856">
            <v>162.95269999999999</v>
          </cell>
          <cell r="AD1856">
            <v>42610921.439999998</v>
          </cell>
          <cell r="AE1856">
            <v>470378882.97000003</v>
          </cell>
          <cell r="AF1856" t="str">
            <v>470378882.97</v>
          </cell>
        </row>
        <row r="1857">
          <cell r="F1857" t="str">
            <v>LU1859446038</v>
          </cell>
          <cell r="G1857" t="str">
            <v>42675</v>
          </cell>
          <cell r="H1857" t="str">
            <v>24798</v>
          </cell>
          <cell r="J1857" t="str">
            <v>Share</v>
          </cell>
          <cell r="K1857" t="str">
            <v>EPXJXCW</v>
          </cell>
          <cell r="L1857" t="str">
            <v>BNP PARIBAS EASY MSCI Pacific ex Japan ESG Filtered Min TE</v>
          </cell>
          <cell r="M1857" t="str">
            <v>Track I</v>
          </cell>
          <cell r="N1857" t="str">
            <v>C</v>
          </cell>
          <cell r="O1857">
            <v>1.6130322523E-3</v>
          </cell>
          <cell r="P1857" t="str">
            <v>N</v>
          </cell>
          <cell r="Q1857" t="str">
            <v>142689</v>
          </cell>
          <cell r="R1857" t="str">
            <v>196819</v>
          </cell>
          <cell r="T1857" t="str">
            <v>BM PARWORLD TRACK PACIFIC EX JAPAN</v>
          </cell>
          <cell r="U1857" t="str">
            <v>MSCI Pacific ex Japan ESG Filtered Min TE (NTR) Index (Bloomberg: MXPJEFMT index)</v>
          </cell>
          <cell r="V1857" t="str">
            <v>Official Benchmark</v>
          </cell>
          <cell r="W1857" t="str">
            <v>EUR</v>
          </cell>
          <cell r="X1857" t="str">
            <v>EUR</v>
          </cell>
          <cell r="Y1857">
            <v>44985</v>
          </cell>
          <cell r="Z1857">
            <v>43392</v>
          </cell>
          <cell r="AA1857" t="str">
            <v>February 2023</v>
          </cell>
          <cell r="AB1857">
            <v>136.6053</v>
          </cell>
          <cell r="AD1857">
            <v>3262188.54</v>
          </cell>
          <cell r="AE1857">
            <v>104126838.91</v>
          </cell>
          <cell r="AF1857" t="str">
            <v>104126838.91</v>
          </cell>
        </row>
        <row r="1858">
          <cell r="F1858" t="str">
            <v>LU1859446111</v>
          </cell>
          <cell r="G1858" t="str">
            <v>42677</v>
          </cell>
          <cell r="H1858" t="str">
            <v>123969</v>
          </cell>
          <cell r="J1858" t="str">
            <v>Share</v>
          </cell>
          <cell r="K1858" t="str">
            <v>EWXCW</v>
          </cell>
          <cell r="L1858" t="str">
            <v>BNP PARIBAS EASY MSCI World SRI S-Series PAB 5% Capped</v>
          </cell>
          <cell r="M1858" t="str">
            <v>Track I</v>
          </cell>
          <cell r="N1858" t="str">
            <v>C</v>
          </cell>
          <cell r="O1858">
            <v>2.4616220244999998E-3</v>
          </cell>
          <cell r="P1858" t="str">
            <v>N</v>
          </cell>
          <cell r="Q1858" t="str">
            <v>142690</v>
          </cell>
          <cell r="R1858" t="str">
            <v>196825</v>
          </cell>
          <cell r="T1858" t="str">
            <v>MSCI World SRI S-Series 5% Capped (NTR) index</v>
          </cell>
          <cell r="U1858" t="str">
            <v>MSCI World SRI S-Series PAB 5% Capped (NTR) index (Bloomberg: M1CXWSC index)</v>
          </cell>
          <cell r="V1858" t="str">
            <v>Official Benchmark</v>
          </cell>
          <cell r="W1858" t="str">
            <v>USD</v>
          </cell>
          <cell r="X1858" t="str">
            <v>USD</v>
          </cell>
          <cell r="Y1858">
            <v>44985</v>
          </cell>
          <cell r="Z1858">
            <v>43392</v>
          </cell>
          <cell r="AA1858" t="str">
            <v>February 2023</v>
          </cell>
          <cell r="AB1858">
            <v>152.09190000000001</v>
          </cell>
          <cell r="AD1858">
            <v>32559348.75</v>
          </cell>
          <cell r="AE1858">
            <v>1298224605.26</v>
          </cell>
          <cell r="AF1858" t="str">
            <v>1224162758.37812</v>
          </cell>
        </row>
        <row r="1859">
          <cell r="F1859" t="str">
            <v>LU1860554978</v>
          </cell>
          <cell r="G1859" t="str">
            <v>42678</v>
          </cell>
          <cell r="H1859" t="str">
            <v>166929</v>
          </cell>
          <cell r="J1859" t="str">
            <v>Share</v>
          </cell>
          <cell r="K1859" t="str">
            <v>BEMES</v>
          </cell>
          <cell r="L1859" t="str">
            <v>BNP PARIBAS EASY MSCI Europe SRI S-Series PAB 5% Capped</v>
          </cell>
          <cell r="M1859" t="str">
            <v>Track I</v>
          </cell>
          <cell r="N1859" t="str">
            <v>C</v>
          </cell>
          <cell r="O1859">
            <v>2.6070391883999998E-3</v>
          </cell>
          <cell r="P1859" t="str">
            <v>N</v>
          </cell>
          <cell r="Q1859" t="str">
            <v>91793</v>
          </cell>
          <cell r="R1859" t="str">
            <v>198850</v>
          </cell>
          <cell r="T1859" t="str">
            <v>MSCI Europe SRI S-Series 5% Capped (NTR) Index</v>
          </cell>
          <cell r="U1859" t="str">
            <v>MSCI Europe SRI S-Series PAB 5% Capped (NTR) index (Bloomberg: M7CXESS index)</v>
          </cell>
          <cell r="V1859" t="str">
            <v>Official Benchmark</v>
          </cell>
          <cell r="W1859" t="str">
            <v>EUR</v>
          </cell>
          <cell r="X1859" t="str">
            <v>EUR</v>
          </cell>
          <cell r="Y1859">
            <v>44985</v>
          </cell>
          <cell r="Z1859">
            <v>43391</v>
          </cell>
          <cell r="AA1859" t="str">
            <v>February 2023</v>
          </cell>
          <cell r="AB1859">
            <v>148.95050000000001</v>
          </cell>
          <cell r="AD1859">
            <v>116818271.39</v>
          </cell>
          <cell r="AE1859">
            <v>1896492129.45</v>
          </cell>
          <cell r="AF1859" t="str">
            <v>1896492129.45</v>
          </cell>
        </row>
        <row r="1860">
          <cell r="F1860" t="str">
            <v>LU1862449235</v>
          </cell>
          <cell r="G1860" t="str">
            <v>42687</v>
          </cell>
          <cell r="H1860" t="str">
            <v>170700</v>
          </cell>
          <cell r="J1860" t="str">
            <v>Share</v>
          </cell>
          <cell r="K1860" t="str">
            <v>FOSF</v>
          </cell>
          <cell r="L1860" t="str">
            <v>BNP PARIBAS EASY ÂÃÃ´ Corp Bond SRI PAB</v>
          </cell>
          <cell r="M1860" t="str">
            <v>Track I</v>
          </cell>
          <cell r="N1860" t="str">
            <v>C</v>
          </cell>
          <cell r="O1860">
            <v>1.4134604239E-3</v>
          </cell>
          <cell r="P1860" t="str">
            <v>N</v>
          </cell>
          <cell r="Q1860" t="str">
            <v>173119</v>
          </cell>
          <cell r="R1860" t="str">
            <v>200821</v>
          </cell>
          <cell r="T1860" t="str">
            <v>Bench BNP PARIBAS EASY Ã£ÂË Corp Bond SRI PAB</v>
          </cell>
          <cell r="U1860" t="str">
            <v>Bloomberg MSCI Euro Corporate SRI Sustainable Select Ex Fossil Fuel PAB (EUR) RI</v>
          </cell>
          <cell r="V1860" t="str">
            <v>Official Benchmark</v>
          </cell>
          <cell r="W1860" t="str">
            <v>EUR</v>
          </cell>
          <cell r="X1860" t="str">
            <v>EUR</v>
          </cell>
          <cell r="Y1860">
            <v>44985</v>
          </cell>
          <cell r="Z1860">
            <v>43480</v>
          </cell>
          <cell r="AA1860" t="str">
            <v>February 2023</v>
          </cell>
          <cell r="AB1860">
            <v>91.809299999999993</v>
          </cell>
          <cell r="AD1860">
            <v>305342217.25</v>
          </cell>
          <cell r="AE1860">
            <v>2267906831.6300001</v>
          </cell>
          <cell r="AF1860" t="str">
            <v>2267906831.63</v>
          </cell>
        </row>
        <row r="1861">
          <cell r="F1861" t="str">
            <v>LU1870373369</v>
          </cell>
          <cell r="G1861" t="str">
            <v>42638</v>
          </cell>
          <cell r="H1861" t="str">
            <v>168844</v>
          </cell>
          <cell r="J1861" t="str">
            <v>Share</v>
          </cell>
          <cell r="K1861" t="str">
            <v>PEWOTEC</v>
          </cell>
          <cell r="L1861" t="str">
            <v>BNP Paribas Funds Disruptive Technology</v>
          </cell>
          <cell r="M1861" t="str">
            <v>Privilege H EUR</v>
          </cell>
          <cell r="N1861" t="str">
            <v>C</v>
          </cell>
          <cell r="O1861">
            <v>1.04108901106E-2</v>
          </cell>
          <cell r="P1861" t="str">
            <v>Y</v>
          </cell>
          <cell r="Q1861" t="str">
            <v>140974</v>
          </cell>
          <cell r="R1861" t="str">
            <v>90146</v>
          </cell>
          <cell r="T1861" t="str">
            <v>MSCI World NR H EUR</v>
          </cell>
          <cell r="U1861" t="str">
            <v>MSCI World (Hedged in EUR) (NR)</v>
          </cell>
          <cell r="V1861" t="str">
            <v>Official Benchmark</v>
          </cell>
          <cell r="W1861" t="str">
            <v>EUR</v>
          </cell>
          <cell r="X1861" t="str">
            <v>EUR</v>
          </cell>
          <cell r="Y1861">
            <v>44985</v>
          </cell>
          <cell r="Z1861">
            <v>43363</v>
          </cell>
          <cell r="AA1861" t="str">
            <v>February 2023</v>
          </cell>
          <cell r="AB1861">
            <v>156.88999999999999</v>
          </cell>
          <cell r="AD1861">
            <v>5278754.6500000004</v>
          </cell>
          <cell r="AE1861">
            <v>3155927743.1500001</v>
          </cell>
          <cell r="AF1861" t="str">
            <v>3155927743.15</v>
          </cell>
        </row>
        <row r="1862">
          <cell r="F1862" t="str">
            <v>LU1877354750</v>
          </cell>
          <cell r="G1862" t="str">
            <v>42664</v>
          </cell>
          <cell r="H1862" t="str">
            <v>169239</v>
          </cell>
          <cell r="J1862" t="str">
            <v>Share</v>
          </cell>
          <cell r="K1862" t="str">
            <v>PEWOTEC</v>
          </cell>
          <cell r="L1862" t="str">
            <v>BNP Paribas Funds Disruptive Technology</v>
          </cell>
          <cell r="M1862" t="str">
            <v>Institutional GBP</v>
          </cell>
          <cell r="N1862" t="str">
            <v>C</v>
          </cell>
          <cell r="O1862">
            <v>9.6464782109000006E-3</v>
          </cell>
          <cell r="P1862" t="str">
            <v>N</v>
          </cell>
          <cell r="Q1862" t="str">
            <v>169598</v>
          </cell>
          <cell r="R1862" t="str">
            <v>90146</v>
          </cell>
          <cell r="T1862" t="str">
            <v>MSCI World NR GBP</v>
          </cell>
          <cell r="U1862" t="str">
            <v>MSCI World (NR)</v>
          </cell>
          <cell r="V1862" t="str">
            <v>Official Benchmark</v>
          </cell>
          <cell r="W1862" t="str">
            <v>GBP</v>
          </cell>
          <cell r="X1862" t="str">
            <v>EUR</v>
          </cell>
          <cell r="Y1862">
            <v>44985</v>
          </cell>
          <cell r="Z1862">
            <v>43363</v>
          </cell>
          <cell r="AA1862" t="str">
            <v>February 2023</v>
          </cell>
          <cell r="AB1862">
            <v>188.68</v>
          </cell>
          <cell r="AD1862">
            <v>498403.5</v>
          </cell>
          <cell r="AE1862">
            <v>3155927743.1500001</v>
          </cell>
          <cell r="AF1862" t="str">
            <v>3155927743.15</v>
          </cell>
        </row>
        <row r="1863">
          <cell r="F1863" t="str">
            <v>LU1880870271</v>
          </cell>
          <cell r="G1863" t="str">
            <v>42690</v>
          </cell>
          <cell r="H1863" t="str">
            <v>169312</v>
          </cell>
          <cell r="J1863" t="str">
            <v>Share</v>
          </cell>
          <cell r="K1863" t="str">
            <v>2LRA</v>
          </cell>
          <cell r="L1863" t="str">
            <v>2LRA DiversifiÃ¤Ë</v>
          </cell>
          <cell r="M1863" t="str">
            <v>Classic Share</v>
          </cell>
          <cell r="N1863" t="str">
            <v>C</v>
          </cell>
          <cell r="O1863">
            <v>4.9120902849000003E-3</v>
          </cell>
          <cell r="P1863" t="str">
            <v>N</v>
          </cell>
          <cell r="R1863" t="str">
            <v>200387</v>
          </cell>
          <cell r="T1863" t="str">
            <v>No BM</v>
          </cell>
          <cell r="U1863" t="str">
            <v>No BM</v>
          </cell>
          <cell r="W1863" t="str">
            <v>EUR</v>
          </cell>
          <cell r="X1863" t="str">
            <v>EUR</v>
          </cell>
          <cell r="Y1863">
            <v>44985</v>
          </cell>
          <cell r="Z1863">
            <v>43391</v>
          </cell>
          <cell r="AA1863" t="str">
            <v>February 2023</v>
          </cell>
          <cell r="AB1863">
            <v>1131.24</v>
          </cell>
          <cell r="AD1863">
            <v>22862832.969999999</v>
          </cell>
          <cell r="AE1863">
            <v>22862832.969999999</v>
          </cell>
          <cell r="AF1863" t="str">
            <v>22862832.97</v>
          </cell>
        </row>
        <row r="1864">
          <cell r="F1864" t="str">
            <v>LU1882657403</v>
          </cell>
          <cell r="G1864" t="str">
            <v>42691</v>
          </cell>
          <cell r="H1864" t="str">
            <v>142487</v>
          </cell>
          <cell r="J1864" t="str">
            <v>Share</v>
          </cell>
          <cell r="K1864" t="str">
            <v>BEST12M</v>
          </cell>
          <cell r="L1864" t="str">
            <v>BNP Paribas Sustainable Bond Euro Short Term</v>
          </cell>
          <cell r="M1864" t="str">
            <v>Type X</v>
          </cell>
          <cell r="N1864" t="str">
            <v>D</v>
          </cell>
          <cell r="O1864">
            <v>1.0631377844999999E-3</v>
          </cell>
          <cell r="P1864" t="str">
            <v>N</v>
          </cell>
          <cell r="Q1864" t="str">
            <v>143684</v>
          </cell>
          <cell r="R1864" t="str">
            <v>202066</v>
          </cell>
          <cell r="T1864" t="str">
            <v>BM BNP Paribas Funds Sustainable Enhanced Bond 12M</v>
          </cell>
          <cell r="U1864" t="str">
            <v>80% cash Index Ester (EUR) RI + 20% Barclays Euro Aggregate 1-3 years (EUR) RI</v>
          </cell>
          <cell r="V1864" t="str">
            <v>Official Benchmark</v>
          </cell>
          <cell r="W1864" t="str">
            <v>EUR</v>
          </cell>
          <cell r="X1864" t="str">
            <v>EUR</v>
          </cell>
          <cell r="Y1864">
            <v>44985</v>
          </cell>
          <cell r="Z1864">
            <v>43375</v>
          </cell>
          <cell r="AA1864" t="str">
            <v>February 2023</v>
          </cell>
          <cell r="AB1864">
            <v>984.34</v>
          </cell>
          <cell r="AD1864">
            <v>1019118320.17</v>
          </cell>
          <cell r="AE1864">
            <v>3292919584.1300001</v>
          </cell>
          <cell r="AF1864" t="str">
            <v>3292919584.13</v>
          </cell>
        </row>
        <row r="1865">
          <cell r="F1865" t="str">
            <v>LU1893641487</v>
          </cell>
          <cell r="G1865" t="str">
            <v>42933</v>
          </cell>
          <cell r="H1865" t="str">
            <v>135020</v>
          </cell>
          <cell r="J1865" t="str">
            <v>Share</v>
          </cell>
          <cell r="K1865" t="str">
            <v>QALCOM</v>
          </cell>
          <cell r="L1865" t="str">
            <v>THEAM QUANT- Alpha Commodity</v>
          </cell>
          <cell r="M1865" t="str">
            <v>A Share</v>
          </cell>
          <cell r="N1865" t="str">
            <v>C</v>
          </cell>
          <cell r="O1865">
            <v>6.5213002858999997E-3</v>
          </cell>
          <cell r="P1865" t="str">
            <v>N</v>
          </cell>
          <cell r="R1865" t="str">
            <v>0</v>
          </cell>
          <cell r="T1865" t="str">
            <v>No BM</v>
          </cell>
          <cell r="U1865" t="str">
            <v>No BM</v>
          </cell>
          <cell r="W1865" t="str">
            <v>USD</v>
          </cell>
          <cell r="X1865" t="str">
            <v>USD</v>
          </cell>
          <cell r="Y1865">
            <v>44985</v>
          </cell>
          <cell r="Z1865">
            <v>41159</v>
          </cell>
          <cell r="AA1865" t="str">
            <v>February 2023</v>
          </cell>
          <cell r="AB1865">
            <v>133.43</v>
          </cell>
          <cell r="AD1865">
            <v>43334945.549999997</v>
          </cell>
          <cell r="AE1865">
            <v>55727748.899999999</v>
          </cell>
          <cell r="AF1865" t="str">
            <v>52548560.9618105</v>
          </cell>
        </row>
        <row r="1866">
          <cell r="F1866" t="str">
            <v>LU1893641644</v>
          </cell>
          <cell r="G1866" t="str">
            <v>101485</v>
          </cell>
          <cell r="H1866" t="str">
            <v>184230</v>
          </cell>
          <cell r="J1866" t="str">
            <v>Share</v>
          </cell>
          <cell r="K1866" t="str">
            <v>QALCOM</v>
          </cell>
          <cell r="L1866" t="str">
            <v>THEAM QUANT- Alpha Commodity</v>
          </cell>
          <cell r="N1866" t="str">
            <v>C</v>
          </cell>
          <cell r="P1866" t="str">
            <v>N</v>
          </cell>
          <cell r="R1866" t="str">
            <v>0</v>
          </cell>
          <cell r="T1866" t="str">
            <v>No BM</v>
          </cell>
          <cell r="U1866" t="str">
            <v>No BM</v>
          </cell>
          <cell r="W1866" t="str">
            <v>EUR</v>
          </cell>
          <cell r="X1866" t="str">
            <v>USD</v>
          </cell>
          <cell r="Y1866">
            <v>44985</v>
          </cell>
          <cell r="Z1866">
            <v>44834</v>
          </cell>
          <cell r="AA1866" t="str">
            <v>February 2023</v>
          </cell>
          <cell r="AB1866">
            <v>96.24</v>
          </cell>
          <cell r="AD1866">
            <v>972998.2</v>
          </cell>
          <cell r="AE1866">
            <v>55727748.899999999</v>
          </cell>
          <cell r="AF1866" t="str">
            <v>52548560.9618105</v>
          </cell>
        </row>
        <row r="1867">
          <cell r="F1867" t="str">
            <v>LU1893641727</v>
          </cell>
          <cell r="G1867" t="str">
            <v>42934</v>
          </cell>
          <cell r="H1867" t="str">
            <v>146263</v>
          </cell>
          <cell r="J1867" t="str">
            <v>Share</v>
          </cell>
          <cell r="K1867" t="str">
            <v>QALCOM</v>
          </cell>
          <cell r="L1867" t="str">
            <v>THEAM QUANT- Alpha Commodity</v>
          </cell>
          <cell r="M1867" t="str">
            <v>IH EUR</v>
          </cell>
          <cell r="N1867" t="str">
            <v>C</v>
          </cell>
          <cell r="O1867">
            <v>5.3044833777000002E-3</v>
          </cell>
          <cell r="P1867" t="str">
            <v>Y</v>
          </cell>
          <cell r="R1867" t="str">
            <v>0</v>
          </cell>
          <cell r="T1867" t="str">
            <v>No BM</v>
          </cell>
          <cell r="U1867" t="str">
            <v>No BM</v>
          </cell>
          <cell r="W1867" t="str">
            <v>EUR</v>
          </cell>
          <cell r="X1867" t="str">
            <v>USD</v>
          </cell>
          <cell r="Y1867">
            <v>44985</v>
          </cell>
          <cell r="Z1867">
            <v>43367</v>
          </cell>
          <cell r="AA1867" t="str">
            <v>February 2023</v>
          </cell>
          <cell r="AB1867">
            <v>123.28</v>
          </cell>
          <cell r="AD1867">
            <v>2271487.7200000002</v>
          </cell>
          <cell r="AE1867">
            <v>55727748.899999999</v>
          </cell>
          <cell r="AF1867" t="str">
            <v>52548560.9618105</v>
          </cell>
        </row>
        <row r="1868">
          <cell r="F1868" t="str">
            <v>LU1893642535</v>
          </cell>
          <cell r="G1868" t="str">
            <v>42935</v>
          </cell>
          <cell r="H1868" t="str">
            <v>146263</v>
          </cell>
          <cell r="J1868" t="str">
            <v>Share</v>
          </cell>
          <cell r="K1868" t="str">
            <v>QALCOM</v>
          </cell>
          <cell r="L1868" t="str">
            <v>THEAM QUANT- Alpha Commodity</v>
          </cell>
          <cell r="N1868" t="str">
            <v>C</v>
          </cell>
          <cell r="O1868">
            <v>4.0080595732000001E-3</v>
          </cell>
          <cell r="P1868" t="str">
            <v>Y</v>
          </cell>
          <cell r="R1868" t="str">
            <v>0</v>
          </cell>
          <cell r="T1868" t="str">
            <v>No BM</v>
          </cell>
          <cell r="U1868" t="str">
            <v>No BM</v>
          </cell>
          <cell r="W1868" t="str">
            <v>EUR</v>
          </cell>
          <cell r="X1868" t="str">
            <v>USD</v>
          </cell>
          <cell r="Y1868">
            <v>44985</v>
          </cell>
          <cell r="Z1868">
            <v>42059</v>
          </cell>
          <cell r="AA1868" t="str">
            <v>February 2023</v>
          </cell>
          <cell r="AB1868">
            <v>120.29</v>
          </cell>
          <cell r="AD1868">
            <v>8195258.25</v>
          </cell>
          <cell r="AE1868">
            <v>55727748.899999999</v>
          </cell>
          <cell r="AF1868" t="str">
            <v>52548560.9618105</v>
          </cell>
        </row>
        <row r="1869">
          <cell r="F1869" t="str">
            <v>LU1893648227</v>
          </cell>
          <cell r="G1869" t="str">
            <v>42887</v>
          </cell>
          <cell r="H1869" t="str">
            <v>169995</v>
          </cell>
          <cell r="J1869" t="str">
            <v>Share</v>
          </cell>
          <cell r="K1869" t="str">
            <v>QDFIEUZ</v>
          </cell>
          <cell r="L1869" t="str">
            <v>THEAM QUANT- Equity Eurozone DEFI</v>
          </cell>
          <cell r="M1869" t="str">
            <v>Classic Share</v>
          </cell>
          <cell r="N1869" t="str">
            <v>C</v>
          </cell>
          <cell r="O1869">
            <v>1.46062154294E-2</v>
          </cell>
          <cell r="P1869" t="str">
            <v>N</v>
          </cell>
          <cell r="Q1869" t="str">
            <v>170194</v>
          </cell>
          <cell r="R1869" t="str">
            <v>200472</v>
          </cell>
          <cell r="T1869" t="str">
            <v>Bench THEAM QUANT- Equity Eurozone DEFI</v>
          </cell>
          <cell r="U1869" t="str">
            <v>EURO STOXX (NR)</v>
          </cell>
          <cell r="V1869" t="str">
            <v>Official Benchmark</v>
          </cell>
          <cell r="W1869" t="str">
            <v>EUR</v>
          </cell>
          <cell r="X1869" t="str">
            <v>EUR</v>
          </cell>
          <cell r="Y1869">
            <v>44985</v>
          </cell>
          <cell r="Z1869">
            <v>43437</v>
          </cell>
          <cell r="AA1869" t="str">
            <v>February 2023</v>
          </cell>
          <cell r="AB1869">
            <v>128.86000000000001</v>
          </cell>
          <cell r="AD1869">
            <v>322137.7</v>
          </cell>
          <cell r="AE1869">
            <v>7403049.0700000003</v>
          </cell>
          <cell r="AF1869" t="str">
            <v>7403049.07</v>
          </cell>
        </row>
        <row r="1870">
          <cell r="F1870" t="str">
            <v>LU1893649548</v>
          </cell>
          <cell r="G1870" t="str">
            <v>42882</v>
          </cell>
          <cell r="H1870" t="str">
            <v>169995</v>
          </cell>
          <cell r="J1870" t="str">
            <v>Share</v>
          </cell>
          <cell r="K1870" t="str">
            <v>QDFIEUZ</v>
          </cell>
          <cell r="L1870" t="str">
            <v>THEAM QUANT- Equity Eurozone DEFI</v>
          </cell>
          <cell r="M1870" t="str">
            <v>Institutions share</v>
          </cell>
          <cell r="N1870" t="str">
            <v>C</v>
          </cell>
          <cell r="O1870">
            <v>6.0422694262000001E-3</v>
          </cell>
          <cell r="P1870" t="str">
            <v>N</v>
          </cell>
          <cell r="Q1870" t="str">
            <v>170194</v>
          </cell>
          <cell r="R1870" t="str">
            <v>200472</v>
          </cell>
          <cell r="T1870" t="str">
            <v>Bench THEAM QUANT- Equity Eurozone DEFI</v>
          </cell>
          <cell r="U1870" t="str">
            <v>EURO STOXX (NR)</v>
          </cell>
          <cell r="V1870" t="str">
            <v>Official Benchmark</v>
          </cell>
          <cell r="W1870" t="str">
            <v>EUR</v>
          </cell>
          <cell r="X1870" t="str">
            <v>EUR</v>
          </cell>
          <cell r="Y1870">
            <v>44985</v>
          </cell>
          <cell r="Z1870">
            <v>43437</v>
          </cell>
          <cell r="AA1870" t="str">
            <v>February 2023</v>
          </cell>
          <cell r="AB1870">
            <v>133.57</v>
          </cell>
          <cell r="AD1870">
            <v>333925.75</v>
          </cell>
          <cell r="AE1870">
            <v>7403049.0700000003</v>
          </cell>
          <cell r="AF1870" t="str">
            <v>7403049.07</v>
          </cell>
        </row>
        <row r="1871">
          <cell r="F1871" t="str">
            <v>LU1893651015</v>
          </cell>
          <cell r="G1871" t="str">
            <v>43159</v>
          </cell>
          <cell r="H1871" t="str">
            <v>169995</v>
          </cell>
          <cell r="J1871" t="str">
            <v>Share</v>
          </cell>
          <cell r="K1871" t="str">
            <v>QDFIEUZ</v>
          </cell>
          <cell r="L1871" t="str">
            <v>THEAM QUANT- Equity Eurozone DEFI</v>
          </cell>
          <cell r="M1871" t="str">
            <v>J</v>
          </cell>
          <cell r="N1871" t="str">
            <v>C</v>
          </cell>
          <cell r="O1871">
            <v>4.5768639182E-3</v>
          </cell>
          <cell r="P1871" t="str">
            <v>N</v>
          </cell>
          <cell r="Q1871" t="str">
            <v>170194</v>
          </cell>
          <cell r="R1871" t="str">
            <v>200472</v>
          </cell>
          <cell r="T1871" t="str">
            <v>Bench THEAM QUANT- Equity Eurozone DEFI</v>
          </cell>
          <cell r="U1871" t="str">
            <v>EURO STOXX (NR)</v>
          </cell>
          <cell r="V1871" t="str">
            <v>Official Benchmark</v>
          </cell>
          <cell r="W1871" t="str">
            <v>EUR</v>
          </cell>
          <cell r="X1871" t="str">
            <v>EUR</v>
          </cell>
          <cell r="Y1871">
            <v>44985</v>
          </cell>
          <cell r="Z1871">
            <v>43518</v>
          </cell>
          <cell r="AA1871" t="str">
            <v>February 2023</v>
          </cell>
          <cell r="AB1871">
            <v>127.99</v>
          </cell>
          <cell r="AD1871">
            <v>6736324.8799999999</v>
          </cell>
          <cell r="AE1871">
            <v>7403049.0700000003</v>
          </cell>
          <cell r="AF1871" t="str">
            <v>7403049.07</v>
          </cell>
        </row>
        <row r="1872">
          <cell r="F1872" t="str">
            <v>LU1893651874</v>
          </cell>
          <cell r="G1872" t="str">
            <v>42885</v>
          </cell>
          <cell r="H1872" t="str">
            <v>169996</v>
          </cell>
          <cell r="J1872" t="str">
            <v>Share</v>
          </cell>
          <cell r="K1872" t="str">
            <v>QEURFAZ</v>
          </cell>
          <cell r="L1872" t="str">
            <v>THEAM QUANT- Equity Eurozone Factor Defensive</v>
          </cell>
          <cell r="M1872" t="str">
            <v>Classic Share</v>
          </cell>
          <cell r="N1872" t="str">
            <v>C</v>
          </cell>
          <cell r="O1872">
            <v>1.562141203E-2</v>
          </cell>
          <cell r="P1872" t="str">
            <v>N</v>
          </cell>
          <cell r="T1872" t="str">
            <v>No BM</v>
          </cell>
          <cell r="U1872" t="str">
            <v>No BM</v>
          </cell>
          <cell r="W1872" t="str">
            <v>EUR</v>
          </cell>
          <cell r="X1872" t="str">
            <v>EUR</v>
          </cell>
          <cell r="Y1872">
            <v>44985</v>
          </cell>
          <cell r="Z1872">
            <v>43437</v>
          </cell>
          <cell r="AA1872" t="str">
            <v>February 2023</v>
          </cell>
          <cell r="AB1872">
            <v>107.42</v>
          </cell>
          <cell r="AD1872">
            <v>268650.11</v>
          </cell>
          <cell r="AE1872">
            <v>7831569.0999999996</v>
          </cell>
          <cell r="AF1872" t="str">
            <v>7831569.1</v>
          </cell>
        </row>
        <row r="1873">
          <cell r="F1873" t="str">
            <v>LU1893652765</v>
          </cell>
          <cell r="G1873" t="str">
            <v>43359</v>
          </cell>
          <cell r="H1873" t="str">
            <v>169996</v>
          </cell>
          <cell r="J1873" t="str">
            <v>Share</v>
          </cell>
          <cell r="K1873" t="str">
            <v>QEURFAZ</v>
          </cell>
          <cell r="L1873" t="str">
            <v>THEAM QUANT- Equity Eurozone Factor Defensive</v>
          </cell>
          <cell r="M1873" t="str">
            <v>P share</v>
          </cell>
          <cell r="N1873" t="str">
            <v>C</v>
          </cell>
          <cell r="O1873">
            <v>9.0649306556000002E-3</v>
          </cell>
          <cell r="P1873" t="str">
            <v>N</v>
          </cell>
          <cell r="T1873" t="str">
            <v>No BM</v>
          </cell>
          <cell r="U1873" t="str">
            <v>No BM</v>
          </cell>
          <cell r="W1873" t="str">
            <v>EUR</v>
          </cell>
          <cell r="X1873" t="str">
            <v>EUR</v>
          </cell>
          <cell r="Y1873">
            <v>44985</v>
          </cell>
          <cell r="Z1873">
            <v>43560</v>
          </cell>
          <cell r="AA1873" t="str">
            <v>February 2023</v>
          </cell>
          <cell r="AB1873">
            <v>103.9</v>
          </cell>
          <cell r="AD1873">
            <v>10390.43</v>
          </cell>
          <cell r="AE1873">
            <v>7831569.0999999996</v>
          </cell>
          <cell r="AF1873" t="str">
            <v>7831569.1</v>
          </cell>
        </row>
        <row r="1874">
          <cell r="F1874" t="str">
            <v>LU1893653144</v>
          </cell>
          <cell r="G1874" t="str">
            <v>42883</v>
          </cell>
          <cell r="H1874" t="str">
            <v>169996</v>
          </cell>
          <cell r="J1874" t="str">
            <v>Share</v>
          </cell>
          <cell r="K1874" t="str">
            <v>QEURFAZ</v>
          </cell>
          <cell r="L1874" t="str">
            <v>THEAM QUANT- Equity Eurozone Factor Defensive</v>
          </cell>
          <cell r="M1874" t="str">
            <v>Institutions share</v>
          </cell>
          <cell r="N1874" t="str">
            <v>C</v>
          </cell>
          <cell r="O1874">
            <v>7.9429552416000002E-3</v>
          </cell>
          <cell r="P1874" t="str">
            <v>N</v>
          </cell>
          <cell r="T1874" t="str">
            <v>No BM</v>
          </cell>
          <cell r="U1874" t="str">
            <v>No BM</v>
          </cell>
          <cell r="W1874" t="str">
            <v>EUR</v>
          </cell>
          <cell r="X1874" t="str">
            <v>EUR</v>
          </cell>
          <cell r="Y1874">
            <v>44985</v>
          </cell>
          <cell r="Z1874">
            <v>43437</v>
          </cell>
          <cell r="AA1874" t="str">
            <v>February 2023</v>
          </cell>
          <cell r="AB1874">
            <v>110.9</v>
          </cell>
          <cell r="AD1874">
            <v>7552528.5599999996</v>
          </cell>
          <cell r="AE1874">
            <v>7831569.0999999996</v>
          </cell>
          <cell r="AF1874" t="str">
            <v>7831569.1</v>
          </cell>
        </row>
        <row r="1875">
          <cell r="F1875" t="str">
            <v>LU1893655602</v>
          </cell>
          <cell r="G1875" t="str">
            <v>43477</v>
          </cell>
          <cell r="H1875" t="str">
            <v>134524</v>
          </cell>
          <cell r="J1875" t="str">
            <v>Share</v>
          </cell>
          <cell r="K1875" t="str">
            <v>QWOGU</v>
          </cell>
          <cell r="L1875" t="str">
            <v>THEAM QUANT- EQUITY WORLD GURU</v>
          </cell>
          <cell r="M1875" t="str">
            <v>Classic Share</v>
          </cell>
          <cell r="N1875" t="str">
            <v>C</v>
          </cell>
          <cell r="O1875">
            <v>1.86732045629E-2</v>
          </cell>
          <cell r="P1875" t="str">
            <v>N</v>
          </cell>
          <cell r="Q1875" t="str">
            <v>133355</v>
          </cell>
          <cell r="R1875" t="str">
            <v>192979</v>
          </cell>
          <cell r="T1875" t="str">
            <v>MSCI AC World NR</v>
          </cell>
          <cell r="U1875" t="str">
            <v>MSCI AC World NR</v>
          </cell>
          <cell r="V1875" t="str">
            <v>Official Benchmark</v>
          </cell>
          <cell r="W1875" t="str">
            <v>USD</v>
          </cell>
          <cell r="X1875" t="str">
            <v>USD</v>
          </cell>
          <cell r="Y1875">
            <v>44985</v>
          </cell>
          <cell r="Z1875">
            <v>41108</v>
          </cell>
          <cell r="AA1875" t="str">
            <v>February 2023</v>
          </cell>
          <cell r="AB1875">
            <v>185.49</v>
          </cell>
          <cell r="AD1875">
            <v>3776909.97</v>
          </cell>
          <cell r="AE1875">
            <v>95232018.780000001</v>
          </cell>
          <cell r="AF1875" t="str">
            <v>89799169.0523338</v>
          </cell>
        </row>
        <row r="1876">
          <cell r="F1876" t="str">
            <v>LU1893655784</v>
          </cell>
          <cell r="G1876" t="str">
            <v>43478</v>
          </cell>
          <cell r="H1876" t="str">
            <v>134524</v>
          </cell>
          <cell r="J1876" t="str">
            <v>Share</v>
          </cell>
          <cell r="K1876" t="str">
            <v>QWOGU</v>
          </cell>
          <cell r="L1876" t="str">
            <v>THEAM QUANT- EQUITY WORLD GURU</v>
          </cell>
          <cell r="M1876" t="str">
            <v>Classic share Distri</v>
          </cell>
          <cell r="N1876" t="str">
            <v>D</v>
          </cell>
          <cell r="O1876">
            <v>1.86732045629E-2</v>
          </cell>
          <cell r="P1876" t="str">
            <v>N</v>
          </cell>
          <cell r="Q1876" t="str">
            <v>133355</v>
          </cell>
          <cell r="R1876" t="str">
            <v>192979</v>
          </cell>
          <cell r="T1876" t="str">
            <v>MSCI AC World NR</v>
          </cell>
          <cell r="U1876" t="str">
            <v>MSCI AC World NR</v>
          </cell>
          <cell r="V1876" t="str">
            <v>Official Benchmark</v>
          </cell>
          <cell r="W1876" t="str">
            <v>USD</v>
          </cell>
          <cell r="X1876" t="str">
            <v>USD</v>
          </cell>
          <cell r="Y1876">
            <v>44985</v>
          </cell>
          <cell r="Z1876">
            <v>41744</v>
          </cell>
          <cell r="AA1876" t="str">
            <v>February 2023</v>
          </cell>
          <cell r="AB1876">
            <v>102.24</v>
          </cell>
          <cell r="AD1876">
            <v>1514702.03</v>
          </cell>
          <cell r="AE1876">
            <v>95232018.780000001</v>
          </cell>
          <cell r="AF1876" t="str">
            <v>89799169.0523338</v>
          </cell>
        </row>
        <row r="1877">
          <cell r="F1877" t="str">
            <v>LU1893655867</v>
          </cell>
          <cell r="G1877" t="str">
            <v>43480</v>
          </cell>
          <cell r="H1877" t="str">
            <v>166223</v>
          </cell>
          <cell r="J1877" t="str">
            <v>Share</v>
          </cell>
          <cell r="K1877" t="str">
            <v>QWOGU</v>
          </cell>
          <cell r="L1877" t="str">
            <v>THEAM QUANT- EQUITY WORLD GURU</v>
          </cell>
          <cell r="M1877" t="str">
            <v>Classic EUR</v>
          </cell>
          <cell r="N1877" t="str">
            <v>C</v>
          </cell>
          <cell r="O1877">
            <v>1.86732045629E-2</v>
          </cell>
          <cell r="P1877" t="str">
            <v>N</v>
          </cell>
          <cell r="Q1877" t="str">
            <v>16095</v>
          </cell>
          <cell r="R1877" t="str">
            <v>192979</v>
          </cell>
          <cell r="T1877" t="str">
            <v>MSCI AC WORLD (NR)</v>
          </cell>
          <cell r="U1877" t="str">
            <v>MSCI AC World NR</v>
          </cell>
          <cell r="V1877" t="str">
            <v>Official Benchmark</v>
          </cell>
          <cell r="W1877" t="str">
            <v>EUR</v>
          </cell>
          <cell r="X1877" t="str">
            <v>USD</v>
          </cell>
          <cell r="Y1877">
            <v>44985</v>
          </cell>
          <cell r="Z1877">
            <v>41108</v>
          </cell>
          <cell r="AA1877" t="str">
            <v>February 2023</v>
          </cell>
          <cell r="AB1877">
            <v>174.89</v>
          </cell>
          <cell r="AD1877">
            <v>41079323.170000002</v>
          </cell>
          <cell r="AE1877">
            <v>95232018.780000001</v>
          </cell>
          <cell r="AF1877" t="str">
            <v>89799169.0523338</v>
          </cell>
        </row>
        <row r="1878">
          <cell r="F1878" t="str">
            <v>LU1893655941</v>
          </cell>
          <cell r="G1878" t="str">
            <v>43479</v>
          </cell>
          <cell r="H1878" t="str">
            <v>166223</v>
          </cell>
          <cell r="J1878" t="str">
            <v>Share</v>
          </cell>
          <cell r="K1878" t="str">
            <v>QWOGU</v>
          </cell>
          <cell r="L1878" t="str">
            <v>THEAM QUANT- EQUITY WORLD GURU</v>
          </cell>
          <cell r="M1878" t="str">
            <v>Classic EUR (Distri)</v>
          </cell>
          <cell r="N1878" t="str">
            <v>D</v>
          </cell>
          <cell r="O1878">
            <v>1.86732045629E-2</v>
          </cell>
          <cell r="P1878" t="str">
            <v>N</v>
          </cell>
          <cell r="Q1878" t="str">
            <v>16095</v>
          </cell>
          <cell r="R1878" t="str">
            <v>192979</v>
          </cell>
          <cell r="T1878" t="str">
            <v>MSCI AC WORLD (NR)</v>
          </cell>
          <cell r="U1878" t="str">
            <v>MSCI AC World NR</v>
          </cell>
          <cell r="V1878" t="str">
            <v>Official Benchmark</v>
          </cell>
          <cell r="W1878" t="str">
            <v>EUR</v>
          </cell>
          <cell r="X1878" t="str">
            <v>USD</v>
          </cell>
          <cell r="Y1878">
            <v>44985</v>
          </cell>
          <cell r="Z1878">
            <v>41744</v>
          </cell>
          <cell r="AA1878" t="str">
            <v>February 2023</v>
          </cell>
          <cell r="AB1878">
            <v>96.624669999999995</v>
          </cell>
          <cell r="AD1878">
            <v>15707240.369999999</v>
          </cell>
          <cell r="AE1878">
            <v>95232018.780000001</v>
          </cell>
          <cell r="AF1878" t="str">
            <v>89799169.0523338</v>
          </cell>
        </row>
        <row r="1879">
          <cell r="F1879" t="str">
            <v>LU1893656089</v>
          </cell>
          <cell r="G1879" t="str">
            <v>43571</v>
          </cell>
          <cell r="H1879" t="str">
            <v>134531</v>
          </cell>
          <cell r="J1879" t="str">
            <v>Share</v>
          </cell>
          <cell r="K1879" t="str">
            <v>QWOGU</v>
          </cell>
          <cell r="L1879" t="str">
            <v>THEAM QUANT- EQUITY WORLD GURU</v>
          </cell>
          <cell r="M1879" t="str">
            <v>Classic RH EUR</v>
          </cell>
          <cell r="N1879" t="str">
            <v>C</v>
          </cell>
          <cell r="O1879">
            <v>1.86732045629E-2</v>
          </cell>
          <cell r="P1879" t="str">
            <v>Y</v>
          </cell>
          <cell r="Q1879" t="str">
            <v>147553</v>
          </cell>
          <cell r="R1879" t="str">
            <v>192979</v>
          </cell>
          <cell r="T1879" t="str">
            <v>MSCI AC World NR (H EUR)</v>
          </cell>
          <cell r="U1879" t="str">
            <v>MSCI World (Hedged in EUR) (NR)</v>
          </cell>
          <cell r="V1879" t="str">
            <v>Official Benchmark</v>
          </cell>
          <cell r="W1879" t="str">
            <v>EUR</v>
          </cell>
          <cell r="X1879" t="str">
            <v>USD</v>
          </cell>
          <cell r="Y1879">
            <v>44985</v>
          </cell>
          <cell r="Z1879">
            <v>41904</v>
          </cell>
          <cell r="AA1879" t="str">
            <v>February 2023</v>
          </cell>
          <cell r="AB1879">
            <v>100.98</v>
          </cell>
          <cell r="AD1879">
            <v>266584.34000000003</v>
          </cell>
          <cell r="AE1879">
            <v>95232018.780000001</v>
          </cell>
          <cell r="AF1879" t="str">
            <v>89799169.0523338</v>
          </cell>
        </row>
        <row r="1880">
          <cell r="F1880" t="str">
            <v>LU1893656675</v>
          </cell>
          <cell r="G1880" t="str">
            <v>43481</v>
          </cell>
          <cell r="H1880" t="str">
            <v>166223</v>
          </cell>
          <cell r="J1880" t="str">
            <v>Share</v>
          </cell>
          <cell r="K1880" t="str">
            <v>QWOGU</v>
          </cell>
          <cell r="L1880" t="str">
            <v>THEAM QUANT- EQUITY WORLD GURU</v>
          </cell>
          <cell r="N1880" t="str">
            <v>C</v>
          </cell>
          <cell r="O1880">
            <v>6.8308977782999998E-3</v>
          </cell>
          <cell r="P1880" t="str">
            <v>N</v>
          </cell>
          <cell r="Q1880" t="str">
            <v>16095</v>
          </cell>
          <cell r="R1880" t="str">
            <v>192979</v>
          </cell>
          <cell r="T1880" t="str">
            <v>MSCI AC WORLD (NR)</v>
          </cell>
          <cell r="U1880" t="str">
            <v>MSCI AC World NR</v>
          </cell>
          <cell r="V1880" t="str">
            <v>Official Benchmark</v>
          </cell>
          <cell r="W1880" t="str">
            <v>EUR</v>
          </cell>
          <cell r="X1880" t="str">
            <v>USD</v>
          </cell>
          <cell r="Y1880">
            <v>44985</v>
          </cell>
          <cell r="Z1880">
            <v>42613</v>
          </cell>
          <cell r="AA1880" t="str">
            <v>February 2023</v>
          </cell>
          <cell r="AB1880">
            <v>148.38999999999999</v>
          </cell>
          <cell r="AD1880">
            <v>7944230.04</v>
          </cell>
          <cell r="AE1880">
            <v>95232018.780000001</v>
          </cell>
          <cell r="AF1880" t="str">
            <v>89799169.0523338</v>
          </cell>
        </row>
        <row r="1881">
          <cell r="F1881" t="str">
            <v>LU1893656915</v>
          </cell>
          <cell r="G1881" t="str">
            <v>43482</v>
          </cell>
          <cell r="H1881" t="str">
            <v>134524</v>
          </cell>
          <cell r="J1881" t="str">
            <v>Share</v>
          </cell>
          <cell r="K1881" t="str">
            <v>QWOGU</v>
          </cell>
          <cell r="L1881" t="str">
            <v>THEAM QUANT- EQUITY WORLD GURU</v>
          </cell>
          <cell r="M1881" t="str">
            <v>Privilege share</v>
          </cell>
          <cell r="N1881" t="str">
            <v>C</v>
          </cell>
          <cell r="O1881">
            <v>6.1806456256E-3</v>
          </cell>
          <cell r="P1881" t="str">
            <v>N</v>
          </cell>
          <cell r="Q1881" t="str">
            <v>133355</v>
          </cell>
          <cell r="R1881" t="str">
            <v>192979</v>
          </cell>
          <cell r="T1881" t="str">
            <v>MSCI AC World NR</v>
          </cell>
          <cell r="U1881" t="str">
            <v>MSCI AC World NR</v>
          </cell>
          <cell r="V1881" t="str">
            <v>Official Benchmark</v>
          </cell>
          <cell r="W1881" t="str">
            <v>USD</v>
          </cell>
          <cell r="X1881" t="str">
            <v>USD</v>
          </cell>
          <cell r="Y1881">
            <v>44985</v>
          </cell>
          <cell r="Z1881">
            <v>41673</v>
          </cell>
          <cell r="AA1881" t="str">
            <v>February 2023</v>
          </cell>
          <cell r="AB1881">
            <v>144.52000000000001</v>
          </cell>
          <cell r="AD1881">
            <v>144.52000000000001</v>
          </cell>
          <cell r="AE1881">
            <v>95232018.780000001</v>
          </cell>
          <cell r="AF1881" t="str">
            <v>89799169.0523338</v>
          </cell>
        </row>
        <row r="1882">
          <cell r="F1882" t="str">
            <v>LU1893657210</v>
          </cell>
          <cell r="G1882" t="str">
            <v>43484</v>
          </cell>
          <cell r="H1882" t="str">
            <v>166223</v>
          </cell>
          <cell r="J1882" t="str">
            <v>Share</v>
          </cell>
          <cell r="K1882" t="str">
            <v>QWOGU</v>
          </cell>
          <cell r="L1882" t="str">
            <v>THEAM QUANT- EQUITY WORLD GURU</v>
          </cell>
          <cell r="M1882" t="str">
            <v>Privilege EUR</v>
          </cell>
          <cell r="N1882" t="str">
            <v>C</v>
          </cell>
          <cell r="O1882">
            <v>1.00691501146E-2</v>
          </cell>
          <cell r="P1882" t="str">
            <v>N</v>
          </cell>
          <cell r="Q1882" t="str">
            <v>16095</v>
          </cell>
          <cell r="R1882" t="str">
            <v>192979</v>
          </cell>
          <cell r="T1882" t="str">
            <v>MSCI AC WORLD (NR)</v>
          </cell>
          <cell r="U1882" t="str">
            <v>MSCI AC World NR</v>
          </cell>
          <cell r="V1882" t="str">
            <v>Official Benchmark</v>
          </cell>
          <cell r="W1882" t="str">
            <v>EUR</v>
          </cell>
          <cell r="X1882" t="str">
            <v>USD</v>
          </cell>
          <cell r="Y1882">
            <v>44985</v>
          </cell>
          <cell r="Z1882">
            <v>41673</v>
          </cell>
          <cell r="AA1882" t="str">
            <v>February 2023</v>
          </cell>
          <cell r="AB1882">
            <v>134.26</v>
          </cell>
          <cell r="AD1882">
            <v>1759031.33</v>
          </cell>
          <cell r="AE1882">
            <v>95232018.780000001</v>
          </cell>
          <cell r="AF1882" t="str">
            <v>89799169.0523338</v>
          </cell>
        </row>
        <row r="1883">
          <cell r="F1883" t="str">
            <v>LU1893657640</v>
          </cell>
          <cell r="G1883" t="str">
            <v>43472</v>
          </cell>
          <cell r="H1883" t="str">
            <v>134524</v>
          </cell>
          <cell r="J1883" t="str">
            <v>Share</v>
          </cell>
          <cell r="K1883" t="str">
            <v>QWOGU</v>
          </cell>
          <cell r="L1883" t="str">
            <v>THEAM QUANT- EQUITY WORLD GURU</v>
          </cell>
          <cell r="M1883" t="str">
            <v>I share</v>
          </cell>
          <cell r="N1883" t="str">
            <v>C</v>
          </cell>
          <cell r="O1883">
            <v>8.6864001991000007E-3</v>
          </cell>
          <cell r="P1883" t="str">
            <v>N</v>
          </cell>
          <cell r="Q1883" t="str">
            <v>133355</v>
          </cell>
          <cell r="R1883" t="str">
            <v>192979</v>
          </cell>
          <cell r="T1883" t="str">
            <v>MSCI AC World NR</v>
          </cell>
          <cell r="U1883" t="str">
            <v>MSCI AC World NR</v>
          </cell>
          <cell r="V1883" t="str">
            <v>Official Benchmark</v>
          </cell>
          <cell r="W1883" t="str">
            <v>USD</v>
          </cell>
          <cell r="X1883" t="str">
            <v>USD</v>
          </cell>
          <cell r="Y1883">
            <v>44985</v>
          </cell>
          <cell r="Z1883">
            <v>41108</v>
          </cell>
          <cell r="AA1883" t="str">
            <v>February 2023</v>
          </cell>
          <cell r="AB1883">
            <v>204762.44</v>
          </cell>
          <cell r="AD1883">
            <v>170157.59</v>
          </cell>
          <cell r="AE1883">
            <v>95232018.780000001</v>
          </cell>
          <cell r="AF1883" t="str">
            <v>89799169.0523338</v>
          </cell>
        </row>
        <row r="1884">
          <cell r="F1884" t="str">
            <v>LU1893657996</v>
          </cell>
          <cell r="G1884" t="str">
            <v>43476</v>
          </cell>
          <cell r="H1884" t="str">
            <v>166223</v>
          </cell>
          <cell r="J1884" t="str">
            <v>Share</v>
          </cell>
          <cell r="K1884" t="str">
            <v>QWOGU</v>
          </cell>
          <cell r="L1884" t="str">
            <v>THEAM QUANT- EQUITY WORLD GURU</v>
          </cell>
          <cell r="N1884" t="str">
            <v>C</v>
          </cell>
          <cell r="O1884">
            <v>8.6520845695000001E-3</v>
          </cell>
          <cell r="P1884" t="str">
            <v>N</v>
          </cell>
          <cell r="Q1884" t="str">
            <v>16095</v>
          </cell>
          <cell r="R1884" t="str">
            <v>192979</v>
          </cell>
          <cell r="T1884" t="str">
            <v>MSCI AC WORLD (NR)</v>
          </cell>
          <cell r="U1884" t="str">
            <v>MSCI AC World NR</v>
          </cell>
          <cell r="V1884" t="str">
            <v>Official Benchmark</v>
          </cell>
          <cell r="W1884" t="str">
            <v>EUR</v>
          </cell>
          <cell r="X1884" t="str">
            <v>USD</v>
          </cell>
          <cell r="Y1884">
            <v>44985</v>
          </cell>
          <cell r="Z1884">
            <v>41108</v>
          </cell>
          <cell r="AA1884" t="str">
            <v>February 2023</v>
          </cell>
          <cell r="AB1884">
            <v>193019.51</v>
          </cell>
          <cell r="AD1884">
            <v>15834278.27</v>
          </cell>
          <cell r="AE1884">
            <v>95232018.780000001</v>
          </cell>
          <cell r="AF1884" t="str">
            <v>89799169.0523338</v>
          </cell>
        </row>
        <row r="1885">
          <cell r="F1885" t="str">
            <v>LU1893659000</v>
          </cell>
          <cell r="G1885" t="str">
            <v>43485</v>
          </cell>
          <cell r="H1885" t="str">
            <v>134524</v>
          </cell>
          <cell r="J1885" t="str">
            <v>Share</v>
          </cell>
          <cell r="K1885" t="str">
            <v>QWOGU</v>
          </cell>
          <cell r="L1885" t="str">
            <v>THEAM QUANT- EQUITY WORLD GURU</v>
          </cell>
          <cell r="M1885" t="str">
            <v>Share X</v>
          </cell>
          <cell r="N1885" t="str">
            <v>C</v>
          </cell>
          <cell r="O1885">
            <v>1.3523988717E-3</v>
          </cell>
          <cell r="P1885" t="str">
            <v>N</v>
          </cell>
          <cell r="Q1885" t="str">
            <v>133355</v>
          </cell>
          <cell r="R1885" t="str">
            <v>192979</v>
          </cell>
          <cell r="T1885" t="str">
            <v>MSCI AC World NR</v>
          </cell>
          <cell r="U1885" t="str">
            <v>MSCI AC World NR</v>
          </cell>
          <cell r="V1885" t="str">
            <v>Official Benchmark</v>
          </cell>
          <cell r="W1885" t="str">
            <v>USD</v>
          </cell>
          <cell r="X1885" t="str">
            <v>USD</v>
          </cell>
          <cell r="Y1885">
            <v>44985</v>
          </cell>
          <cell r="Z1885">
            <v>41673</v>
          </cell>
          <cell r="AA1885" t="str">
            <v>February 2023</v>
          </cell>
          <cell r="AB1885">
            <v>152.97999999999999</v>
          </cell>
          <cell r="AD1885">
            <v>152.97999999999999</v>
          </cell>
          <cell r="AE1885">
            <v>95232018.780000001</v>
          </cell>
          <cell r="AF1885" t="str">
            <v>89799169.0523338</v>
          </cell>
        </row>
        <row r="1886">
          <cell r="F1886" t="str">
            <v>LU1893659349</v>
          </cell>
          <cell r="G1886" t="str">
            <v>100155</v>
          </cell>
          <cell r="H1886" t="str">
            <v>173243</v>
          </cell>
          <cell r="J1886" t="str">
            <v>Share</v>
          </cell>
          <cell r="K1886" t="str">
            <v>QRAMINC</v>
          </cell>
          <cell r="L1886" t="str">
            <v>THEAM QUANT- RAW MATERIALS INCOME</v>
          </cell>
          <cell r="M1886" t="str">
            <v>Hedged EUR</v>
          </cell>
          <cell r="N1886" t="str">
            <v>C</v>
          </cell>
          <cell r="O1886">
            <v>9.5370109962999994E-3</v>
          </cell>
          <cell r="P1886" t="str">
            <v>Y</v>
          </cell>
          <cell r="T1886" t="str">
            <v>No BM</v>
          </cell>
          <cell r="U1886" t="str">
            <v>No BM</v>
          </cell>
          <cell r="W1886" t="str">
            <v>EUR</v>
          </cell>
          <cell r="X1886" t="str">
            <v>USD</v>
          </cell>
          <cell r="Y1886">
            <v>44985</v>
          </cell>
          <cell r="Z1886">
            <v>44232</v>
          </cell>
          <cell r="AA1886" t="str">
            <v>February 2023</v>
          </cell>
          <cell r="AB1886">
            <v>98.9</v>
          </cell>
          <cell r="AD1886">
            <v>98902.11</v>
          </cell>
          <cell r="AE1886">
            <v>3572897</v>
          </cell>
          <cell r="AF1886" t="str">
            <v>3369068.36397925</v>
          </cell>
        </row>
        <row r="1887">
          <cell r="F1887" t="str">
            <v>LU1893659422</v>
          </cell>
          <cell r="G1887" t="str">
            <v>43514</v>
          </cell>
          <cell r="H1887" t="str">
            <v>173241</v>
          </cell>
          <cell r="J1887" t="str">
            <v>Share</v>
          </cell>
          <cell r="K1887" t="str">
            <v>QRAMINC</v>
          </cell>
          <cell r="L1887" t="str">
            <v>THEAM QUANT- RAW MATERIALS INCOME</v>
          </cell>
          <cell r="M1887" t="str">
            <v>PRIVILEGE USD</v>
          </cell>
          <cell r="N1887" t="str">
            <v>C</v>
          </cell>
          <cell r="O1887">
            <v>5.4916263381999996E-3</v>
          </cell>
          <cell r="P1887" t="str">
            <v>N</v>
          </cell>
          <cell r="T1887" t="str">
            <v>No BM</v>
          </cell>
          <cell r="U1887" t="str">
            <v>No BM</v>
          </cell>
          <cell r="W1887" t="str">
            <v>USD</v>
          </cell>
          <cell r="X1887" t="str">
            <v>USD</v>
          </cell>
          <cell r="Y1887">
            <v>44985</v>
          </cell>
          <cell r="Z1887">
            <v>43621</v>
          </cell>
          <cell r="AA1887" t="str">
            <v>February 2023</v>
          </cell>
          <cell r="AB1887">
            <v>112.88</v>
          </cell>
          <cell r="AD1887">
            <v>112882.29</v>
          </cell>
          <cell r="AE1887">
            <v>3572897</v>
          </cell>
          <cell r="AF1887" t="str">
            <v>3369068.36397925</v>
          </cell>
        </row>
        <row r="1888">
          <cell r="F1888" t="str">
            <v>LU1893659851</v>
          </cell>
          <cell r="G1888" t="str">
            <v>43515</v>
          </cell>
          <cell r="H1888" t="str">
            <v>173243</v>
          </cell>
          <cell r="J1888" t="str">
            <v>Share</v>
          </cell>
          <cell r="K1888" t="str">
            <v>QRAMINC</v>
          </cell>
          <cell r="L1888" t="str">
            <v>THEAM QUANT- RAW MATERIALS INCOME</v>
          </cell>
          <cell r="M1888" t="str">
            <v>Privilege H EUR</v>
          </cell>
          <cell r="N1888" t="str">
            <v>C</v>
          </cell>
          <cell r="O1888">
            <v>1.22675449559E-2</v>
          </cell>
          <cell r="P1888" t="str">
            <v>Y</v>
          </cell>
          <cell r="T1888" t="str">
            <v>No BM</v>
          </cell>
          <cell r="U1888" t="str">
            <v>No BM</v>
          </cell>
          <cell r="W1888" t="str">
            <v>EUR</v>
          </cell>
          <cell r="X1888" t="str">
            <v>USD</v>
          </cell>
          <cell r="Y1888">
            <v>44985</v>
          </cell>
          <cell r="Z1888">
            <v>43621</v>
          </cell>
          <cell r="AA1888" t="str">
            <v>February 2023</v>
          </cell>
          <cell r="AB1888">
            <v>105.71</v>
          </cell>
          <cell r="AD1888">
            <v>408270.6</v>
          </cell>
          <cell r="AE1888">
            <v>3572897</v>
          </cell>
          <cell r="AF1888" t="str">
            <v>3369068.36397925</v>
          </cell>
        </row>
        <row r="1889">
          <cell r="F1889" t="str">
            <v>LU1893659935</v>
          </cell>
          <cell r="G1889" t="str">
            <v>42930</v>
          </cell>
          <cell r="H1889" t="str">
            <v>173241</v>
          </cell>
          <cell r="J1889" t="str">
            <v>Share</v>
          </cell>
          <cell r="K1889" t="str">
            <v>QRAMINC</v>
          </cell>
          <cell r="L1889" t="str">
            <v>THEAM QUANT- RAW MATERIALS INCOME</v>
          </cell>
          <cell r="M1889" t="str">
            <v>Institutions share</v>
          </cell>
          <cell r="N1889" t="str">
            <v>C</v>
          </cell>
          <cell r="O1889">
            <v>5.0317978506000003E-3</v>
          </cell>
          <cell r="P1889" t="str">
            <v>N</v>
          </cell>
          <cell r="T1889" t="str">
            <v>No BM</v>
          </cell>
          <cell r="U1889" t="str">
            <v>No BM</v>
          </cell>
          <cell r="W1889" t="str">
            <v>USD</v>
          </cell>
          <cell r="X1889" t="str">
            <v>USD</v>
          </cell>
          <cell r="Y1889">
            <v>44985</v>
          </cell>
          <cell r="Z1889">
            <v>42234</v>
          </cell>
          <cell r="AA1889" t="str">
            <v>February 2023</v>
          </cell>
          <cell r="AB1889">
            <v>130.56</v>
          </cell>
          <cell r="AD1889">
            <v>2700067.73</v>
          </cell>
          <cell r="AE1889">
            <v>3572897</v>
          </cell>
          <cell r="AF1889" t="str">
            <v>3369068.36397925</v>
          </cell>
        </row>
        <row r="1890">
          <cell r="F1890" t="str">
            <v>LU1893660271</v>
          </cell>
          <cell r="G1890" t="str">
            <v>42931</v>
          </cell>
          <cell r="H1890" t="str">
            <v>173241</v>
          </cell>
          <cell r="J1890" t="str">
            <v>Share</v>
          </cell>
          <cell r="K1890" t="str">
            <v>QRAMINC</v>
          </cell>
          <cell r="L1890" t="str">
            <v>THEAM QUANT- RAW MATERIALS INCOME</v>
          </cell>
          <cell r="M1890" t="str">
            <v>I share distri</v>
          </cell>
          <cell r="N1890" t="str">
            <v>D</v>
          </cell>
          <cell r="O1890">
            <v>5.0125973360000001E-3</v>
          </cell>
          <cell r="P1890" t="str">
            <v>N</v>
          </cell>
          <cell r="T1890" t="str">
            <v>No BM</v>
          </cell>
          <cell r="U1890" t="str">
            <v>No BM</v>
          </cell>
          <cell r="W1890" t="str">
            <v>USD</v>
          </cell>
          <cell r="X1890" t="str">
            <v>USD</v>
          </cell>
          <cell r="Y1890">
            <v>44985</v>
          </cell>
          <cell r="Z1890">
            <v>42206</v>
          </cell>
          <cell r="AA1890" t="str">
            <v>February 2023</v>
          </cell>
          <cell r="AB1890">
            <v>87.75</v>
          </cell>
          <cell r="AD1890">
            <v>108949.59</v>
          </cell>
          <cell r="AE1890">
            <v>3572897</v>
          </cell>
          <cell r="AF1890" t="str">
            <v>3369068.36397925</v>
          </cell>
        </row>
        <row r="1891">
          <cell r="F1891" t="str">
            <v>LU1893660511</v>
          </cell>
          <cell r="G1891" t="str">
            <v>42932</v>
          </cell>
          <cell r="H1891" t="str">
            <v>173243</v>
          </cell>
          <cell r="J1891" t="str">
            <v>Share</v>
          </cell>
          <cell r="K1891" t="str">
            <v>QRAMINC</v>
          </cell>
          <cell r="L1891" t="str">
            <v>THEAM QUANT- RAW MATERIALS INCOME</v>
          </cell>
          <cell r="M1891" t="str">
            <v>IH EUR</v>
          </cell>
          <cell r="N1891" t="str">
            <v>C</v>
          </cell>
          <cell r="O1891">
            <v>5.0125973360000001E-3</v>
          </cell>
          <cell r="P1891" t="str">
            <v>Y</v>
          </cell>
          <cell r="T1891" t="str">
            <v>No BM</v>
          </cell>
          <cell r="U1891" t="str">
            <v>No BM</v>
          </cell>
          <cell r="W1891" t="str">
            <v>EUR</v>
          </cell>
          <cell r="X1891" t="str">
            <v>USD</v>
          </cell>
          <cell r="Y1891">
            <v>44985</v>
          </cell>
          <cell r="Z1891">
            <v>42586</v>
          </cell>
          <cell r="AA1891" t="str">
            <v>February 2023</v>
          </cell>
          <cell r="AB1891">
            <v>106.68</v>
          </cell>
          <cell r="AD1891">
            <v>106686.21</v>
          </cell>
          <cell r="AE1891">
            <v>3572897</v>
          </cell>
          <cell r="AF1891" t="str">
            <v>3369068.36397925</v>
          </cell>
        </row>
        <row r="1892">
          <cell r="F1892" t="str">
            <v>LU1893661675</v>
          </cell>
          <cell r="G1892" t="str">
            <v>43274</v>
          </cell>
          <cell r="H1892" t="str">
            <v>155425</v>
          </cell>
          <cell r="J1892" t="str">
            <v>Share</v>
          </cell>
          <cell r="K1892" t="str">
            <v>QCLIM</v>
          </cell>
          <cell r="L1892" t="str">
            <v>THEAM QUANT- EQUITY EUROPE CLIMATE CARE</v>
          </cell>
          <cell r="M1892" t="str">
            <v>Type X</v>
          </cell>
          <cell r="N1892" t="str">
            <v>D</v>
          </cell>
          <cell r="O1892">
            <v>3.6545733541000001E-3</v>
          </cell>
          <cell r="P1892" t="str">
            <v>N</v>
          </cell>
          <cell r="Q1892" t="str">
            <v>156958</v>
          </cell>
          <cell r="R1892" t="str">
            <v>198955</v>
          </cell>
          <cell r="T1892" t="str">
            <v>STOXX Europe 600 (EUR) NR</v>
          </cell>
          <cell r="U1892" t="str">
            <v>Stoxx Europe 600 Net Return EUR</v>
          </cell>
          <cell r="V1892" t="str">
            <v>Official Benchmark</v>
          </cell>
          <cell r="W1892" t="str">
            <v>EUR</v>
          </cell>
          <cell r="X1892" t="str">
            <v>EUR</v>
          </cell>
          <cell r="Y1892">
            <v>44985</v>
          </cell>
          <cell r="Z1892">
            <v>43544</v>
          </cell>
          <cell r="AA1892" t="str">
            <v>February 2023</v>
          </cell>
          <cell r="AB1892">
            <v>10523.01</v>
          </cell>
          <cell r="AD1892">
            <v>11783.67</v>
          </cell>
          <cell r="AE1892">
            <v>178873344.53</v>
          </cell>
          <cell r="AF1892" t="str">
            <v>178873344.53</v>
          </cell>
        </row>
        <row r="1893">
          <cell r="F1893" t="str">
            <v>LU1893663887</v>
          </cell>
          <cell r="G1893" t="str">
            <v>42900</v>
          </cell>
          <cell r="H1893" t="str">
            <v>170699</v>
          </cell>
          <cell r="J1893" t="str">
            <v>Share</v>
          </cell>
          <cell r="K1893" t="str">
            <v>QEWES3</v>
          </cell>
          <cell r="L1893" t="str">
            <v>THEAM QUANT- Equity World Employee Scheme III</v>
          </cell>
          <cell r="M1893" t="str">
            <v>Classic Share</v>
          </cell>
          <cell r="N1893" t="str">
            <v>C</v>
          </cell>
          <cell r="O1893">
            <v>5.0125943182999996E-3</v>
          </cell>
          <cell r="P1893" t="str">
            <v>N</v>
          </cell>
          <cell r="T1893" t="str">
            <v>No BM</v>
          </cell>
          <cell r="U1893" t="str">
            <v>No BM</v>
          </cell>
          <cell r="W1893" t="str">
            <v>EUR</v>
          </cell>
          <cell r="X1893" t="str">
            <v>EUR</v>
          </cell>
          <cell r="Y1893">
            <v>44985</v>
          </cell>
          <cell r="Z1893">
            <v>43481</v>
          </cell>
          <cell r="AA1893" t="str">
            <v>February 2023</v>
          </cell>
          <cell r="AB1893">
            <v>114.73</v>
          </cell>
          <cell r="AD1893">
            <v>573657.78</v>
          </cell>
          <cell r="AE1893">
            <v>573657.78</v>
          </cell>
          <cell r="AF1893" t="str">
            <v>573657.78</v>
          </cell>
        </row>
        <row r="1894">
          <cell r="F1894" t="str">
            <v>LU1893663960</v>
          </cell>
          <cell r="G1894" t="str">
            <v>43275</v>
          </cell>
          <cell r="H1894" t="str">
            <v>166516</v>
          </cell>
          <cell r="J1894" t="str">
            <v>Share</v>
          </cell>
          <cell r="K1894" t="str">
            <v>QWOGG</v>
          </cell>
          <cell r="L1894" t="str">
            <v>THEAM QUANT- Equity World Global Goals</v>
          </cell>
          <cell r="M1894" t="str">
            <v>Type X</v>
          </cell>
          <cell r="N1894" t="str">
            <v>D</v>
          </cell>
          <cell r="O1894">
            <v>3.6832623277999999E-3</v>
          </cell>
          <cell r="P1894" t="str">
            <v>N</v>
          </cell>
          <cell r="Q1894" t="str">
            <v>91797</v>
          </cell>
          <cell r="R1894" t="str">
            <v>198859</v>
          </cell>
          <cell r="T1894" t="str">
            <v>Stoxx Global 1800 USD NR</v>
          </cell>
          <cell r="U1894" t="str">
            <v>STOXX Global 1800 Net TR USD Index</v>
          </cell>
          <cell r="V1894" t="str">
            <v>Official Benchmark</v>
          </cell>
          <cell r="W1894" t="str">
            <v>USD</v>
          </cell>
          <cell r="X1894" t="str">
            <v>USD</v>
          </cell>
          <cell r="Y1894">
            <v>44985</v>
          </cell>
          <cell r="Z1894">
            <v>43544</v>
          </cell>
          <cell r="AA1894" t="str">
            <v>February 2023</v>
          </cell>
          <cell r="AB1894">
            <v>12385.76</v>
          </cell>
          <cell r="AD1894">
            <v>13327.08</v>
          </cell>
          <cell r="AE1894">
            <v>47519464.740000002</v>
          </cell>
          <cell r="AF1894" t="str">
            <v>44808547.6096181</v>
          </cell>
        </row>
        <row r="1895">
          <cell r="F1895" t="str">
            <v>LU1920351985</v>
          </cell>
          <cell r="G1895" t="str">
            <v>42987</v>
          </cell>
          <cell r="H1895" t="str">
            <v>8349</v>
          </cell>
          <cell r="J1895" t="str">
            <v>Share</v>
          </cell>
          <cell r="K1895" t="str">
            <v>ECOB</v>
          </cell>
          <cell r="L1895" t="str">
            <v>BNP Paribas Funds Euro Corporate Bond</v>
          </cell>
          <cell r="M1895" t="str">
            <v>Type X</v>
          </cell>
          <cell r="N1895" t="str">
            <v>D</v>
          </cell>
          <cell r="O1895">
            <v>1.8108188046E-3</v>
          </cell>
          <cell r="P1895" t="str">
            <v>N</v>
          </cell>
          <cell r="Q1895" t="str">
            <v>11348</v>
          </cell>
          <cell r="R1895" t="str">
            <v>189757</v>
          </cell>
          <cell r="T1895" t="str">
            <v>BLOOMBERG BARCLAYS EURO AGG CORP&gt;0603&gt;ML EMU CORP</v>
          </cell>
          <cell r="U1895" t="str">
            <v>Bloomberg Barclays Euro Aggregate Corporate (RI)</v>
          </cell>
          <cell r="V1895" t="str">
            <v>Official Benchmark</v>
          </cell>
          <cell r="W1895" t="str">
            <v>EUR</v>
          </cell>
          <cell r="X1895" t="str">
            <v>EUR</v>
          </cell>
          <cell r="Y1895">
            <v>44985</v>
          </cell>
          <cell r="Z1895">
            <v>43551</v>
          </cell>
          <cell r="AA1895" t="str">
            <v>February 2023</v>
          </cell>
          <cell r="AB1895">
            <v>180.7</v>
          </cell>
          <cell r="AD1895">
            <v>215880487.63</v>
          </cell>
          <cell r="AE1895">
            <v>1331727520.6800001</v>
          </cell>
          <cell r="AF1895" t="str">
            <v>1331727520.68</v>
          </cell>
        </row>
        <row r="1896">
          <cell r="F1896" t="str">
            <v>LU1920352363</v>
          </cell>
          <cell r="G1896" t="str">
            <v>42992</v>
          </cell>
          <cell r="H1896" t="str">
            <v>139064</v>
          </cell>
          <cell r="J1896" t="str">
            <v>Share</v>
          </cell>
          <cell r="K1896" t="str">
            <v>PEQCH</v>
          </cell>
          <cell r="L1896" t="str">
            <v>BNP Paribas Funds China Equity</v>
          </cell>
          <cell r="N1896" t="str">
            <v>C</v>
          </cell>
          <cell r="O1896">
            <v>1.2214120474100001E-2</v>
          </cell>
          <cell r="P1896" t="str">
            <v>N</v>
          </cell>
          <cell r="Q1896" t="str">
            <v>16089</v>
          </cell>
          <cell r="R1896" t="str">
            <v>90224</v>
          </cell>
          <cell r="T1896" t="str">
            <v>MSCI CHINA 10/40 $ (NR)</v>
          </cell>
          <cell r="U1896" t="str">
            <v>MSCI China 10/40 (NR)</v>
          </cell>
          <cell r="V1896" t="str">
            <v>Official Benchmark</v>
          </cell>
          <cell r="W1896" t="str">
            <v>EUR</v>
          </cell>
          <cell r="X1896" t="str">
            <v>USD</v>
          </cell>
          <cell r="Y1896">
            <v>44985</v>
          </cell>
          <cell r="Z1896">
            <v>43991</v>
          </cell>
          <cell r="AA1896" t="str">
            <v>February 2023</v>
          </cell>
          <cell r="AB1896">
            <v>90.12</v>
          </cell>
          <cell r="AD1896">
            <v>13095058.210000001</v>
          </cell>
          <cell r="AE1896">
            <v>1271429545.77</v>
          </cell>
          <cell r="AF1896" t="str">
            <v>1198896318.50071</v>
          </cell>
        </row>
        <row r="1897">
          <cell r="F1897" t="str">
            <v>LU1920352447</v>
          </cell>
          <cell r="G1897" t="str">
            <v>42993</v>
          </cell>
          <cell r="H1897" t="str">
            <v>147775</v>
          </cell>
          <cell r="J1897" t="str">
            <v>Share</v>
          </cell>
          <cell r="K1897" t="str">
            <v>PUMIC</v>
          </cell>
          <cell r="L1897" t="str">
            <v>BNP Paribas Funds US Mid Cap</v>
          </cell>
          <cell r="N1897" t="str">
            <v>C</v>
          </cell>
          <cell r="O1897">
            <v>1.06157635078E-2</v>
          </cell>
          <cell r="P1897" t="str">
            <v>N</v>
          </cell>
          <cell r="Q1897" t="str">
            <v>149178</v>
          </cell>
          <cell r="R1897" t="str">
            <v>192680</v>
          </cell>
          <cell r="T1897" t="str">
            <v>Russell Midcap (RI)</v>
          </cell>
          <cell r="U1897" t="str">
            <v>Russell MidCap (RI)</v>
          </cell>
          <cell r="V1897" t="str">
            <v>Official Benchmark</v>
          </cell>
          <cell r="W1897" t="str">
            <v>EUR</v>
          </cell>
          <cell r="X1897" t="str">
            <v>USD</v>
          </cell>
          <cell r="Y1897">
            <v>44985</v>
          </cell>
          <cell r="Z1897">
            <v>43683</v>
          </cell>
          <cell r="AA1897" t="str">
            <v>February 2023</v>
          </cell>
          <cell r="AB1897">
            <v>144.41999999999999</v>
          </cell>
          <cell r="AD1897">
            <v>5757005.0899999999</v>
          </cell>
          <cell r="AE1897">
            <v>79888997.780000001</v>
          </cell>
          <cell r="AF1897" t="str">
            <v>75331445.3371051</v>
          </cell>
        </row>
        <row r="1898">
          <cell r="F1898" t="str">
            <v>LU1920352520</v>
          </cell>
          <cell r="G1898" t="str">
            <v>43076</v>
          </cell>
          <cell r="H1898" t="str">
            <v>4335</v>
          </cell>
          <cell r="J1898" t="str">
            <v>Share</v>
          </cell>
          <cell r="K1898" t="str">
            <v>HIYB</v>
          </cell>
          <cell r="L1898" t="str">
            <v>BNP Paribas Funds Euro Short Term Corporate Bond Opportuniti</v>
          </cell>
          <cell r="M1898" t="str">
            <v>A</v>
          </cell>
          <cell r="N1898" t="str">
            <v>D</v>
          </cell>
          <cell r="O1898">
            <v>1.8264608494E-3</v>
          </cell>
          <cell r="P1898" t="str">
            <v>N</v>
          </cell>
          <cell r="Q1898" t="str">
            <v>22715</v>
          </cell>
          <cell r="R1898" t="str">
            <v>192377</v>
          </cell>
          <cell r="T1898" t="str">
            <v>BENCH PARVEST FLEXIBLE BOND EUROPE CORPORATE</v>
          </cell>
          <cell r="U1898" t="str">
            <v>ICE BofAML EMU Corporate 1-3 Years (RI)</v>
          </cell>
          <cell r="V1898" t="str">
            <v>Official Benchmark</v>
          </cell>
          <cell r="W1898" t="str">
            <v>EUR</v>
          </cell>
          <cell r="X1898" t="str">
            <v>EUR</v>
          </cell>
          <cell r="Y1898">
            <v>44985</v>
          </cell>
          <cell r="Z1898">
            <v>43549</v>
          </cell>
          <cell r="AA1898" t="str">
            <v>February 2023</v>
          </cell>
          <cell r="AB1898">
            <v>95.55</v>
          </cell>
          <cell r="AD1898">
            <v>7086175.1100000003</v>
          </cell>
          <cell r="AE1898">
            <v>447894936.95999998</v>
          </cell>
          <cell r="AF1898" t="str">
            <v>447894936.96</v>
          </cell>
        </row>
        <row r="1899">
          <cell r="F1899" t="str">
            <v>LU1920352793</v>
          </cell>
          <cell r="G1899" t="str">
            <v>43077</v>
          </cell>
          <cell r="H1899" t="str">
            <v>23323</v>
          </cell>
          <cell r="J1899" t="str">
            <v>Share</v>
          </cell>
          <cell r="K1899" t="str">
            <v>PGENV</v>
          </cell>
          <cell r="L1899" t="str">
            <v>BNP Paribas Funds Global Environment</v>
          </cell>
          <cell r="M1899" t="str">
            <v>Type X</v>
          </cell>
          <cell r="N1899" t="str">
            <v>D</v>
          </cell>
          <cell r="O1899">
            <v>5.6282161284999998E-3</v>
          </cell>
          <cell r="P1899" t="str">
            <v>N</v>
          </cell>
          <cell r="Q1899" t="str">
            <v>142084</v>
          </cell>
          <cell r="R1899" t="str">
            <v>192379</v>
          </cell>
          <cell r="T1899" t="str">
            <v>MSCI WORLD (NR)</v>
          </cell>
          <cell r="U1899" t="str">
            <v>MSCI World NR</v>
          </cell>
          <cell r="V1899" t="str">
            <v>Official Benchmark</v>
          </cell>
          <cell r="W1899" t="str">
            <v>EUR</v>
          </cell>
          <cell r="X1899" t="str">
            <v>EUR</v>
          </cell>
          <cell r="Y1899">
            <v>44985</v>
          </cell>
          <cell r="Z1899">
            <v>43549</v>
          </cell>
          <cell r="AA1899" t="str">
            <v>February 2023</v>
          </cell>
          <cell r="AB1899">
            <v>103559.76</v>
          </cell>
          <cell r="AD1899">
            <v>14126691.1</v>
          </cell>
          <cell r="AE1899">
            <v>3049961561.48</v>
          </cell>
          <cell r="AF1899" t="str">
            <v>3049961561.48</v>
          </cell>
        </row>
        <row r="1900">
          <cell r="F1900" t="str">
            <v>LU1920352959</v>
          </cell>
          <cell r="G1900" t="str">
            <v>42995</v>
          </cell>
          <cell r="H1900" t="str">
            <v>164896</v>
          </cell>
          <cell r="J1900" t="str">
            <v>Share</v>
          </cell>
          <cell r="K1900" t="str">
            <v>PGRBD</v>
          </cell>
          <cell r="L1900" t="str">
            <v>BNP Paribas Funds Green Bond</v>
          </cell>
          <cell r="M1900" t="str">
            <v>Type X</v>
          </cell>
          <cell r="N1900" t="str">
            <v>D</v>
          </cell>
          <cell r="O1900">
            <v>1.6012875827999999E-3</v>
          </cell>
          <cell r="P1900" t="str">
            <v>N</v>
          </cell>
          <cell r="Q1900" t="str">
            <v>165315</v>
          </cell>
          <cell r="R1900" t="str">
            <v>198481</v>
          </cell>
          <cell r="T1900" t="str">
            <v>BM Parvest Green Bond</v>
          </cell>
          <cell r="U1900" t="str">
            <v>Bloomberg Barclays MSCI Global Green Bond Index (Hedged in EUR) (RI)</v>
          </cell>
          <cell r="V1900" t="str">
            <v>Official Benchmark</v>
          </cell>
          <cell r="W1900" t="str">
            <v>EUR</v>
          </cell>
          <cell r="X1900" t="str">
            <v>EUR</v>
          </cell>
          <cell r="Y1900">
            <v>44985</v>
          </cell>
          <cell r="Z1900">
            <v>43549</v>
          </cell>
          <cell r="AA1900" t="str">
            <v>February 2023</v>
          </cell>
          <cell r="AB1900">
            <v>83231.62</v>
          </cell>
          <cell r="AD1900">
            <v>493889454.38</v>
          </cell>
          <cell r="AE1900">
            <v>1290811748.5799999</v>
          </cell>
          <cell r="AF1900" t="str">
            <v>1290811748.58</v>
          </cell>
        </row>
        <row r="1901">
          <cell r="F1901" t="str">
            <v>LU1920354062</v>
          </cell>
          <cell r="G1901" t="str">
            <v>42846</v>
          </cell>
          <cell r="H1901" t="str">
            <v>183591</v>
          </cell>
          <cell r="J1901" t="str">
            <v>Share</v>
          </cell>
          <cell r="K1901" t="str">
            <v>PFHYG</v>
          </cell>
          <cell r="L1901" t="str">
            <v>BNP Paribas Funds Sustainable Global Multi-Factor High Yield</v>
          </cell>
          <cell r="M1901" t="str">
            <v>Classic Share</v>
          </cell>
          <cell r="N1901" t="str">
            <v>C</v>
          </cell>
          <cell r="P1901" t="str">
            <v>N</v>
          </cell>
          <cell r="Q1901" t="str">
            <v>183797</v>
          </cell>
          <cell r="R1901" t="str">
            <v>205549</v>
          </cell>
          <cell r="T1901" t="str">
            <v>BM ICE BofAML Global High Yield Constrained (hedged in USD)</v>
          </cell>
          <cell r="U1901" t="str">
            <v>ICE BofAML Global High Yield Constrained (hedged in USD) RI</v>
          </cell>
          <cell r="V1901" t="str">
            <v>Official Benchmark</v>
          </cell>
          <cell r="W1901" t="str">
            <v>USD</v>
          </cell>
          <cell r="X1901" t="str">
            <v>USD</v>
          </cell>
          <cell r="Y1901">
            <v>44985</v>
          </cell>
          <cell r="Z1901">
            <v>44692</v>
          </cell>
          <cell r="AA1901" t="str">
            <v>February 2023</v>
          </cell>
          <cell r="AB1901">
            <v>100.32</v>
          </cell>
          <cell r="AD1901">
            <v>1003.17</v>
          </cell>
          <cell r="AE1901">
            <v>36271370.07</v>
          </cell>
          <cell r="AF1901" t="str">
            <v>34202140.5657709</v>
          </cell>
        </row>
        <row r="1902">
          <cell r="F1902" t="str">
            <v>LU1920354575</v>
          </cell>
          <cell r="G1902" t="str">
            <v>43286</v>
          </cell>
          <cell r="H1902" t="str">
            <v>183591</v>
          </cell>
          <cell r="J1902" t="str">
            <v>Share</v>
          </cell>
          <cell r="K1902" t="str">
            <v>PFHYG</v>
          </cell>
          <cell r="L1902" t="str">
            <v>BNP Paribas Funds Sustainable Global Multi-Factor High Yield</v>
          </cell>
          <cell r="M1902" t="str">
            <v>P share</v>
          </cell>
          <cell r="N1902" t="str">
            <v>C</v>
          </cell>
          <cell r="P1902" t="str">
            <v>N</v>
          </cell>
          <cell r="Q1902" t="str">
            <v>183797</v>
          </cell>
          <cell r="R1902" t="str">
            <v>205549</v>
          </cell>
          <cell r="T1902" t="str">
            <v>BM ICE BofAML Global High Yield Constrained (hedged in USD)</v>
          </cell>
          <cell r="U1902" t="str">
            <v>ICE BofAML Global High Yield Constrained (hedged in USD) RI</v>
          </cell>
          <cell r="V1902" t="str">
            <v>Official Benchmark</v>
          </cell>
          <cell r="W1902" t="str">
            <v>USD</v>
          </cell>
          <cell r="X1902" t="str">
            <v>USD</v>
          </cell>
          <cell r="Y1902">
            <v>44985</v>
          </cell>
          <cell r="Z1902">
            <v>44692</v>
          </cell>
          <cell r="AA1902" t="str">
            <v>February 2023</v>
          </cell>
          <cell r="AB1902">
            <v>100.67</v>
          </cell>
          <cell r="AD1902">
            <v>1006.67</v>
          </cell>
          <cell r="AE1902">
            <v>36271370.07</v>
          </cell>
          <cell r="AF1902" t="str">
            <v>34202140.5657709</v>
          </cell>
        </row>
        <row r="1903">
          <cell r="F1903" t="str">
            <v>LU1920354658</v>
          </cell>
          <cell r="G1903" t="str">
            <v>43350</v>
          </cell>
          <cell r="H1903" t="str">
            <v>183591</v>
          </cell>
          <cell r="J1903" t="str">
            <v>Share</v>
          </cell>
          <cell r="K1903" t="str">
            <v>PFHYG</v>
          </cell>
          <cell r="L1903" t="str">
            <v>BNP Paribas Funds Sustainable Global Multi-Factor High Yield</v>
          </cell>
          <cell r="M1903" t="str">
            <v>Privilege</v>
          </cell>
          <cell r="N1903" t="str">
            <v>D</v>
          </cell>
          <cell r="P1903" t="str">
            <v>N</v>
          </cell>
          <cell r="Q1903" t="str">
            <v>183797</v>
          </cell>
          <cell r="R1903" t="str">
            <v>205549</v>
          </cell>
          <cell r="T1903" t="str">
            <v>BM ICE BofAML Global High Yield Constrained (hedged in USD)</v>
          </cell>
          <cell r="U1903" t="str">
            <v>ICE BofAML Global High Yield Constrained (hedged in USD) RI</v>
          </cell>
          <cell r="V1903" t="str">
            <v>Official Benchmark</v>
          </cell>
          <cell r="W1903" t="str">
            <v>USD</v>
          </cell>
          <cell r="X1903" t="str">
            <v>USD</v>
          </cell>
          <cell r="Y1903">
            <v>44985</v>
          </cell>
          <cell r="Z1903">
            <v>44804</v>
          </cell>
          <cell r="AA1903" t="str">
            <v>February 2023</v>
          </cell>
          <cell r="AB1903">
            <v>103.25</v>
          </cell>
          <cell r="AD1903">
            <v>12453232.890000001</v>
          </cell>
          <cell r="AE1903">
            <v>36271370.07</v>
          </cell>
          <cell r="AF1903" t="str">
            <v>34202140.5657709</v>
          </cell>
        </row>
        <row r="1904">
          <cell r="F1904" t="str">
            <v>LU1920354732</v>
          </cell>
          <cell r="G1904" t="str">
            <v>43287</v>
          </cell>
          <cell r="H1904" t="str">
            <v>183591</v>
          </cell>
          <cell r="J1904" t="str">
            <v>Share</v>
          </cell>
          <cell r="K1904" t="str">
            <v>PFHYG</v>
          </cell>
          <cell r="L1904" t="str">
            <v>BNP Paribas Funds Sustainable Global Multi-Factor High Yield</v>
          </cell>
          <cell r="M1904" t="str">
            <v>Institutions share</v>
          </cell>
          <cell r="N1904" t="str">
            <v>C</v>
          </cell>
          <cell r="P1904" t="str">
            <v>N</v>
          </cell>
          <cell r="Q1904" t="str">
            <v>183797</v>
          </cell>
          <cell r="R1904" t="str">
            <v>205549</v>
          </cell>
          <cell r="T1904" t="str">
            <v>BM ICE BofAML Global High Yield Constrained (hedged in USD)</v>
          </cell>
          <cell r="U1904" t="str">
            <v>ICE BofAML Global High Yield Constrained (hedged in USD) RI</v>
          </cell>
          <cell r="V1904" t="str">
            <v>Official Benchmark</v>
          </cell>
          <cell r="W1904" t="str">
            <v>USD</v>
          </cell>
          <cell r="X1904" t="str">
            <v>USD</v>
          </cell>
          <cell r="Y1904">
            <v>44985</v>
          </cell>
          <cell r="Z1904">
            <v>44692</v>
          </cell>
          <cell r="AA1904" t="str">
            <v>February 2023</v>
          </cell>
          <cell r="AB1904">
            <v>100.83</v>
          </cell>
          <cell r="AD1904">
            <v>3580538.62</v>
          </cell>
          <cell r="AE1904">
            <v>36271370.07</v>
          </cell>
          <cell r="AF1904" t="str">
            <v>34202140.5657709</v>
          </cell>
        </row>
        <row r="1905">
          <cell r="F1905" t="str">
            <v>LU1920354815</v>
          </cell>
          <cell r="G1905" t="str">
            <v>43288</v>
          </cell>
          <cell r="H1905" t="str">
            <v>183591</v>
          </cell>
          <cell r="J1905" t="str">
            <v>Share</v>
          </cell>
          <cell r="K1905" t="str">
            <v>PFHYG</v>
          </cell>
          <cell r="L1905" t="str">
            <v>BNP Paribas Funds Sustainable Global Multi-Factor High Yield</v>
          </cell>
          <cell r="M1905" t="str">
            <v>Share X</v>
          </cell>
          <cell r="N1905" t="str">
            <v>C</v>
          </cell>
          <cell r="P1905" t="str">
            <v>N</v>
          </cell>
          <cell r="Q1905" t="str">
            <v>183797</v>
          </cell>
          <cell r="R1905" t="str">
            <v>205549</v>
          </cell>
          <cell r="T1905" t="str">
            <v>BM ICE BofAML Global High Yield Constrained (hedged in USD)</v>
          </cell>
          <cell r="U1905" t="str">
            <v>ICE BofAML Global High Yield Constrained (hedged in USD) RI</v>
          </cell>
          <cell r="V1905" t="str">
            <v>Official Benchmark</v>
          </cell>
          <cell r="W1905" t="str">
            <v>USD</v>
          </cell>
          <cell r="X1905" t="str">
            <v>USD</v>
          </cell>
          <cell r="Y1905">
            <v>44985</v>
          </cell>
          <cell r="Z1905">
            <v>44692</v>
          </cell>
          <cell r="AA1905" t="str">
            <v>February 2023</v>
          </cell>
          <cell r="AB1905">
            <v>101110.26</v>
          </cell>
          <cell r="AD1905">
            <v>20222051.359999999</v>
          </cell>
          <cell r="AE1905">
            <v>36271370.07</v>
          </cell>
          <cell r="AF1905" t="str">
            <v>34202140.5657709</v>
          </cell>
        </row>
        <row r="1906">
          <cell r="F1906" t="str">
            <v>LU1920355036</v>
          </cell>
          <cell r="G1906" t="str">
            <v>42847</v>
          </cell>
          <cell r="H1906" t="str">
            <v>174442</v>
          </cell>
          <cell r="J1906" t="str">
            <v>Share</v>
          </cell>
          <cell r="K1906" t="str">
            <v>PEUMFE</v>
          </cell>
          <cell r="L1906" t="str">
            <v>BNP Paribas Funds Sustainable Euro Multi-Factor Equity</v>
          </cell>
          <cell r="M1906" t="str">
            <v>Classic Share</v>
          </cell>
          <cell r="N1906" t="str">
            <v>C</v>
          </cell>
          <cell r="O1906">
            <v>1.48950448056E-2</v>
          </cell>
          <cell r="P1906" t="str">
            <v>N</v>
          </cell>
          <cell r="Q1906" t="str">
            <v>175695</v>
          </cell>
          <cell r="R1906" t="str">
            <v>202113</v>
          </cell>
          <cell r="T1906" t="str">
            <v>MSCI EMU (EUR) NR</v>
          </cell>
          <cell r="U1906" t="str">
            <v>MSCI EMU (NR)</v>
          </cell>
          <cell r="V1906" t="str">
            <v>Official Benchmark</v>
          </cell>
          <cell r="W1906" t="str">
            <v>EUR</v>
          </cell>
          <cell r="X1906" t="str">
            <v>EUR</v>
          </cell>
          <cell r="Y1906">
            <v>44985</v>
          </cell>
          <cell r="Z1906">
            <v>43727</v>
          </cell>
          <cell r="AA1906" t="str">
            <v>February 2023</v>
          </cell>
          <cell r="AB1906">
            <v>112.44</v>
          </cell>
          <cell r="AD1906">
            <v>266993.48</v>
          </cell>
          <cell r="AE1906">
            <v>65715446.75</v>
          </cell>
          <cell r="AF1906" t="str">
            <v>65715446.75</v>
          </cell>
        </row>
        <row r="1907">
          <cell r="F1907" t="str">
            <v>LU1920355549</v>
          </cell>
          <cell r="G1907" t="str">
            <v>43292</v>
          </cell>
          <cell r="H1907" t="str">
            <v>174442</v>
          </cell>
          <cell r="J1907" t="str">
            <v>Share</v>
          </cell>
          <cell r="K1907" t="str">
            <v>PEUMFE</v>
          </cell>
          <cell r="L1907" t="str">
            <v>BNP Paribas Funds Sustainable Euro Multi-Factor Equity</v>
          </cell>
          <cell r="M1907" t="str">
            <v>Institutions share</v>
          </cell>
          <cell r="N1907" t="str">
            <v>C</v>
          </cell>
          <cell r="O1907">
            <v>6.1187436331999996E-3</v>
          </cell>
          <cell r="P1907" t="str">
            <v>N</v>
          </cell>
          <cell r="Q1907" t="str">
            <v>175695</v>
          </cell>
          <cell r="R1907" t="str">
            <v>202113</v>
          </cell>
          <cell r="T1907" t="str">
            <v>MSCI EMU (EUR) NR</v>
          </cell>
          <cell r="U1907" t="str">
            <v>MSCI EMU (NR)</v>
          </cell>
          <cell r="V1907" t="str">
            <v>Official Benchmark</v>
          </cell>
          <cell r="W1907" t="str">
            <v>EUR</v>
          </cell>
          <cell r="X1907" t="str">
            <v>EUR</v>
          </cell>
          <cell r="Y1907">
            <v>44985</v>
          </cell>
          <cell r="Z1907">
            <v>43726</v>
          </cell>
          <cell r="AA1907" t="str">
            <v>February 2023</v>
          </cell>
          <cell r="AB1907">
            <v>116.53</v>
          </cell>
          <cell r="AD1907">
            <v>43059541.93</v>
          </cell>
          <cell r="AE1907">
            <v>65715446.75</v>
          </cell>
          <cell r="AF1907" t="str">
            <v>65715446.75</v>
          </cell>
        </row>
        <row r="1908">
          <cell r="F1908" t="str">
            <v>LU1920355622</v>
          </cell>
          <cell r="G1908" t="str">
            <v>43293</v>
          </cell>
          <cell r="H1908" t="str">
            <v>174442</v>
          </cell>
          <cell r="J1908" t="str">
            <v>Share</v>
          </cell>
          <cell r="K1908" t="str">
            <v>PEUMFE</v>
          </cell>
          <cell r="L1908" t="str">
            <v>BNP Paribas Funds Sustainable Euro Multi-Factor Equity</v>
          </cell>
          <cell r="M1908" t="str">
            <v>Share X</v>
          </cell>
          <cell r="N1908" t="str">
            <v>C</v>
          </cell>
          <cell r="O1908">
            <v>2.0864321183999999E-3</v>
          </cell>
          <cell r="P1908" t="str">
            <v>N</v>
          </cell>
          <cell r="Q1908" t="str">
            <v>175695</v>
          </cell>
          <cell r="R1908" t="str">
            <v>202113</v>
          </cell>
          <cell r="T1908" t="str">
            <v>MSCI EMU (EUR) NR</v>
          </cell>
          <cell r="U1908" t="str">
            <v>MSCI EMU (NR)</v>
          </cell>
          <cell r="V1908" t="str">
            <v>Official Benchmark</v>
          </cell>
          <cell r="W1908" t="str">
            <v>EUR</v>
          </cell>
          <cell r="X1908" t="str">
            <v>EUR</v>
          </cell>
          <cell r="Y1908">
            <v>44985</v>
          </cell>
          <cell r="Z1908">
            <v>43726</v>
          </cell>
          <cell r="AA1908" t="str">
            <v>February 2023</v>
          </cell>
          <cell r="AB1908">
            <v>117732.28</v>
          </cell>
          <cell r="AD1908">
            <v>22388911.34</v>
          </cell>
          <cell r="AE1908">
            <v>65715446.75</v>
          </cell>
          <cell r="AF1908" t="str">
            <v>65715446.75</v>
          </cell>
        </row>
        <row r="1909">
          <cell r="F1909" t="str">
            <v>LU1920355895</v>
          </cell>
          <cell r="G1909" t="str">
            <v>42996</v>
          </cell>
          <cell r="H1909" t="str">
            <v>141758</v>
          </cell>
          <cell r="J1909" t="str">
            <v>Share</v>
          </cell>
          <cell r="K1909" t="str">
            <v>PREALSE</v>
          </cell>
          <cell r="L1909" t="str">
            <v>BNP Paribas Funds Europe Real Estate Securities</v>
          </cell>
          <cell r="M1909" t="str">
            <v>Type X</v>
          </cell>
          <cell r="N1909" t="str">
            <v>D</v>
          </cell>
          <cell r="O1909">
            <v>2.1072580394999999E-3</v>
          </cell>
          <cell r="P1909" t="str">
            <v>N</v>
          </cell>
          <cell r="Q1909" t="str">
            <v>126693</v>
          </cell>
          <cell r="R1909" t="str">
            <v>181971</v>
          </cell>
          <cell r="T1909" t="str">
            <v>FTSE EPRA NAREIT Europe (25% UK Capped) 8/32 Net Return Inde</v>
          </cell>
          <cell r="U1909" t="str">
            <v>FTSE EPRA NAREIT Europe (25% UK Capped) 8/32 (NR) (Lux tax rate)</v>
          </cell>
          <cell r="V1909" t="str">
            <v>Official Benchmark</v>
          </cell>
          <cell r="W1909" t="str">
            <v>EUR</v>
          </cell>
          <cell r="X1909" t="str">
            <v>EUR</v>
          </cell>
          <cell r="Y1909">
            <v>44985</v>
          </cell>
          <cell r="Z1909">
            <v>43549</v>
          </cell>
          <cell r="AA1909" t="str">
            <v>February 2023</v>
          </cell>
          <cell r="AB1909">
            <v>75.41</v>
          </cell>
          <cell r="AD1909">
            <v>7841768.4299999997</v>
          </cell>
          <cell r="AE1909">
            <v>198385820.22</v>
          </cell>
          <cell r="AF1909" t="str">
            <v>198385820.22</v>
          </cell>
        </row>
        <row r="1910">
          <cell r="F1910" t="str">
            <v>LU1920355978</v>
          </cell>
          <cell r="G1910" t="str">
            <v>42997</v>
          </cell>
          <cell r="H1910" t="str">
            <v>147351</v>
          </cell>
          <cell r="J1910" t="str">
            <v>Share</v>
          </cell>
          <cell r="K1910" t="str">
            <v>PSMFO</v>
          </cell>
          <cell r="L1910" t="str">
            <v>BNP Paribas Funds SMaRT Food</v>
          </cell>
          <cell r="M1910" t="str">
            <v>Type X</v>
          </cell>
          <cell r="N1910" t="str">
            <v>D</v>
          </cell>
          <cell r="O1910">
            <v>5.578419934E-3</v>
          </cell>
          <cell r="P1910" t="str">
            <v>N</v>
          </cell>
          <cell r="Q1910" t="str">
            <v>147630</v>
          </cell>
          <cell r="R1910" t="str">
            <v>195596</v>
          </cell>
          <cell r="T1910" t="str">
            <v>MSCI AC World NR</v>
          </cell>
          <cell r="U1910" t="str">
            <v>MSCI AC World (EUR) NR</v>
          </cell>
          <cell r="V1910" t="str">
            <v>Official Benchmark</v>
          </cell>
          <cell r="W1910" t="str">
            <v>EUR</v>
          </cell>
          <cell r="X1910" t="str">
            <v>EUR</v>
          </cell>
          <cell r="Y1910">
            <v>44985</v>
          </cell>
          <cell r="Z1910">
            <v>43549</v>
          </cell>
          <cell r="AA1910" t="str">
            <v>February 2023</v>
          </cell>
          <cell r="AD1910">
            <v>0</v>
          </cell>
          <cell r="AE1910">
            <v>1706262751.01</v>
          </cell>
          <cell r="AF1910" t="str">
            <v>1706262751.01</v>
          </cell>
        </row>
        <row r="1911">
          <cell r="F1911" t="str">
            <v>LU1920356190</v>
          </cell>
          <cell r="G1911" t="str">
            <v>42998</v>
          </cell>
          <cell r="H1911" t="str">
            <v>18314</v>
          </cell>
          <cell r="J1911" t="str">
            <v>Share</v>
          </cell>
          <cell r="K1911" t="str">
            <v>COSUD</v>
          </cell>
          <cell r="L1911" t="str">
            <v>BNP Paribas Funds Sustainable Euro Corporate Bond</v>
          </cell>
          <cell r="M1911" t="str">
            <v>Type X</v>
          </cell>
          <cell r="N1911" t="str">
            <v>D</v>
          </cell>
          <cell r="O1911">
            <v>1.7967113625E-3</v>
          </cell>
          <cell r="P1911" t="str">
            <v>N</v>
          </cell>
          <cell r="Q1911" t="str">
            <v>169538</v>
          </cell>
          <cell r="R1911" t="str">
            <v>192380</v>
          </cell>
          <cell r="T1911" t="str">
            <v>Bloomberg BARCLAYS CAPITAL EURO Agg CORP. INDEX (TR)</v>
          </cell>
          <cell r="U1911" t="str">
            <v>Bloomberg Barclays Euro Aggregate Corporate (RI)</v>
          </cell>
          <cell r="V1911" t="str">
            <v>Official Benchmark</v>
          </cell>
          <cell r="W1911" t="str">
            <v>EUR</v>
          </cell>
          <cell r="X1911" t="str">
            <v>EUR</v>
          </cell>
          <cell r="Y1911">
            <v>44985</v>
          </cell>
          <cell r="Z1911">
            <v>43549</v>
          </cell>
          <cell r="AA1911" t="str">
            <v>February 2023</v>
          </cell>
          <cell r="AB1911">
            <v>88.26</v>
          </cell>
          <cell r="AD1911">
            <v>211493150.56</v>
          </cell>
          <cell r="AE1911">
            <v>1615535531.3800001</v>
          </cell>
          <cell r="AF1911" t="str">
            <v>1615535531.38</v>
          </cell>
        </row>
        <row r="1912">
          <cell r="F1912" t="str">
            <v>LU1920356273</v>
          </cell>
          <cell r="G1912" t="str">
            <v>42999</v>
          </cell>
          <cell r="H1912" t="str">
            <v>23324</v>
          </cell>
          <cell r="J1912" t="str">
            <v>Share</v>
          </cell>
          <cell r="K1912" t="str">
            <v>PGCB</v>
          </cell>
          <cell r="L1912" t="str">
            <v>BNP Paribas Funds Sustainable Global Corporate Bond</v>
          </cell>
          <cell r="N1912" t="str">
            <v>D</v>
          </cell>
          <cell r="O1912">
            <v>1.7359070708999999E-3</v>
          </cell>
          <cell r="P1912" t="str">
            <v>N</v>
          </cell>
          <cell r="Q1912" t="str">
            <v>23710</v>
          </cell>
          <cell r="R1912" t="str">
            <v>192357</v>
          </cell>
          <cell r="T1912" t="str">
            <v>BENCHMARK PARVEST BOND WORLD CORPORATE</v>
          </cell>
          <cell r="U1912" t="str">
            <v>50% Bloomberg Barclays US Aggregate Corporate (RI) + 50% Bloomberg Barclays Euro Aggregate Corporate (Hedged in USD) (RI)</v>
          </cell>
          <cell r="V1912" t="str">
            <v>Official Benchmark</v>
          </cell>
          <cell r="W1912" t="str">
            <v>USD</v>
          </cell>
          <cell r="X1912" t="str">
            <v>USD</v>
          </cell>
          <cell r="Y1912">
            <v>44985</v>
          </cell>
          <cell r="Z1912">
            <v>43549</v>
          </cell>
          <cell r="AA1912" t="str">
            <v>February 2023</v>
          </cell>
          <cell r="AB1912">
            <v>89.93</v>
          </cell>
          <cell r="AD1912">
            <v>102754960.33</v>
          </cell>
          <cell r="AE1912">
            <v>509546417.72000003</v>
          </cell>
          <cell r="AF1912" t="str">
            <v>480477527.317303</v>
          </cell>
        </row>
        <row r="1913">
          <cell r="F1913" t="str">
            <v>LU1920356430</v>
          </cell>
          <cell r="G1913" t="str">
            <v>42849</v>
          </cell>
          <cell r="H1913" t="str">
            <v>142487</v>
          </cell>
          <cell r="J1913" t="str">
            <v>Share</v>
          </cell>
          <cell r="K1913" t="str">
            <v>BEST12M</v>
          </cell>
          <cell r="L1913" t="str">
            <v>BNP Paribas Sustainable Bond Euro Short Term</v>
          </cell>
          <cell r="M1913" t="str">
            <v>I share distri</v>
          </cell>
          <cell r="N1913" t="str">
            <v>D</v>
          </cell>
          <cell r="O1913">
            <v>2.1039717865000002E-3</v>
          </cell>
          <cell r="P1913" t="str">
            <v>N</v>
          </cell>
          <cell r="Q1913" t="str">
            <v>143684</v>
          </cell>
          <cell r="R1913" t="str">
            <v>202066</v>
          </cell>
          <cell r="T1913" t="str">
            <v>BM BNP Paribas Funds Sustainable Enhanced Bond 12M</v>
          </cell>
          <cell r="U1913" t="str">
            <v>80% cash Index Ester (EUR) RI + 20% Barclays Euro Aggregate 1-3 years (EUR) RI</v>
          </cell>
          <cell r="V1913" t="str">
            <v>Official Benchmark</v>
          </cell>
          <cell r="W1913" t="str">
            <v>EUR</v>
          </cell>
          <cell r="X1913" t="str">
            <v>EUR</v>
          </cell>
          <cell r="Y1913">
            <v>44985</v>
          </cell>
          <cell r="Z1913">
            <v>41727</v>
          </cell>
          <cell r="AA1913" t="str">
            <v>February 2023</v>
          </cell>
          <cell r="AB1913">
            <v>98.75</v>
          </cell>
          <cell r="AD1913">
            <v>39789766.909999996</v>
          </cell>
          <cell r="AE1913">
            <v>3292919584.1300001</v>
          </cell>
          <cell r="AF1913" t="str">
            <v>3292919584.13</v>
          </cell>
        </row>
        <row r="1914">
          <cell r="F1914" t="str">
            <v>LU1920357321</v>
          </cell>
          <cell r="G1914" t="str">
            <v>42988</v>
          </cell>
          <cell r="H1914" t="str">
            <v>15633</v>
          </cell>
          <cell r="J1914" t="str">
            <v>Share</v>
          </cell>
          <cell r="K1914" t="str">
            <v>PAREO2</v>
          </cell>
          <cell r="L1914" t="str">
            <v>BNP Paribas Funds Climate Impact</v>
          </cell>
          <cell r="M1914" t="str">
            <v>Type X</v>
          </cell>
          <cell r="N1914" t="str">
            <v>D</v>
          </cell>
          <cell r="O1914">
            <v>7.0841239726E-3</v>
          </cell>
          <cell r="P1914" t="str">
            <v>N</v>
          </cell>
          <cell r="Q1914" t="str">
            <v>156962</v>
          </cell>
          <cell r="R1914" t="str">
            <v>192328</v>
          </cell>
          <cell r="T1914" t="str">
            <v>MSCI AC World (NR)</v>
          </cell>
          <cell r="U1914" t="str">
            <v>MSCI AC World (NR)</v>
          </cell>
          <cell r="V1914" t="str">
            <v>Official Benchmark</v>
          </cell>
          <cell r="W1914" t="str">
            <v>EUR</v>
          </cell>
          <cell r="X1914" t="str">
            <v>EUR</v>
          </cell>
          <cell r="Y1914">
            <v>44985</v>
          </cell>
          <cell r="Z1914">
            <v>43549</v>
          </cell>
          <cell r="AA1914" t="str">
            <v>February 2023</v>
          </cell>
          <cell r="AD1914">
            <v>0</v>
          </cell>
          <cell r="AE1914">
            <v>3047567779.2399998</v>
          </cell>
          <cell r="AF1914" t="str">
            <v>3047567779.24</v>
          </cell>
        </row>
        <row r="1915">
          <cell r="F1915" t="str">
            <v>LU1925355908</v>
          </cell>
          <cell r="G1915" t="str">
            <v>43169</v>
          </cell>
          <cell r="H1915" t="str">
            <v>6866</v>
          </cell>
          <cell r="J1915" t="str">
            <v>Share</v>
          </cell>
          <cell r="K1915" t="str">
            <v>ICEU</v>
          </cell>
          <cell r="L1915" t="str">
            <v>BNP PARIBAS INSTICASH EUR 1D</v>
          </cell>
          <cell r="N1915" t="str">
            <v>C</v>
          </cell>
          <cell r="O1915">
            <v>9.857707589000001E-4</v>
          </cell>
          <cell r="P1915" t="str">
            <v>N</v>
          </cell>
          <cell r="Q1915" t="str">
            <v>169439</v>
          </cell>
          <cell r="R1915" t="str">
            <v>194332</v>
          </cell>
          <cell r="T1915" t="str">
            <v>EONIA OIS capitalised daily official</v>
          </cell>
          <cell r="U1915" t="str">
            <v>Cash Index Euro Short Term Rate (EUR) RI</v>
          </cell>
          <cell r="V1915" t="str">
            <v>Official Benchmark</v>
          </cell>
          <cell r="W1915" t="str">
            <v>EUR</v>
          </cell>
          <cell r="X1915" t="str">
            <v>EUR</v>
          </cell>
          <cell r="Y1915">
            <v>44957</v>
          </cell>
          <cell r="Z1915">
            <v>43549</v>
          </cell>
          <cell r="AA1915" t="str">
            <v>January 2023</v>
          </cell>
          <cell r="AB1915">
            <v>99.349400000000003</v>
          </cell>
          <cell r="AD1915">
            <v>309047773.19999999</v>
          </cell>
          <cell r="AE1915">
            <v>17592103686.380001</v>
          </cell>
          <cell r="AF1915" t="str">
            <v>17592103686.38</v>
          </cell>
        </row>
        <row r="1916">
          <cell r="F1916" t="str">
            <v>LU1925356468</v>
          </cell>
          <cell r="G1916" t="str">
            <v>42757</v>
          </cell>
          <cell r="H1916" t="str">
            <v>6827</v>
          </cell>
          <cell r="J1916" t="str">
            <v>Share</v>
          </cell>
          <cell r="K1916" t="str">
            <v>ICGB</v>
          </cell>
          <cell r="L1916" t="str">
            <v>BNP PARIBAS INSTICASH GBP 1D LVNAV</v>
          </cell>
          <cell r="M1916" t="str">
            <v>Classic share Distri</v>
          </cell>
          <cell r="N1916" t="str">
            <v>D</v>
          </cell>
          <cell r="O1916">
            <v>1.5820660954E-3</v>
          </cell>
          <cell r="P1916" t="str">
            <v>N</v>
          </cell>
          <cell r="Q1916" t="str">
            <v>11351</v>
          </cell>
          <cell r="R1916" t="str">
            <v>194342</v>
          </cell>
          <cell r="T1916" t="str">
            <v>Cash Index SONIA</v>
          </cell>
          <cell r="U1916" t="str">
            <v>SONIA (RI)</v>
          </cell>
          <cell r="V1916" t="str">
            <v>Official Benchmark</v>
          </cell>
          <cell r="W1916" t="str">
            <v>GBP</v>
          </cell>
          <cell r="X1916" t="str">
            <v>GBP</v>
          </cell>
          <cell r="Y1916">
            <v>44957</v>
          </cell>
          <cell r="Z1916">
            <v>43875</v>
          </cell>
          <cell r="AA1916" t="str">
            <v>January 2023</v>
          </cell>
          <cell r="AB1916">
            <v>1</v>
          </cell>
          <cell r="AD1916">
            <v>23593686.23</v>
          </cell>
          <cell r="AE1916">
            <v>3148375749.04</v>
          </cell>
          <cell r="AF1916" t="str">
            <v>3568864746.80578</v>
          </cell>
        </row>
        <row r="1917">
          <cell r="F1917" t="str">
            <v>LU1925356542</v>
          </cell>
          <cell r="G1917" t="str">
            <v>42758</v>
          </cell>
          <cell r="H1917" t="str">
            <v>6827</v>
          </cell>
          <cell r="J1917" t="str">
            <v>Share</v>
          </cell>
          <cell r="K1917" t="str">
            <v>ICGB</v>
          </cell>
          <cell r="L1917" t="str">
            <v>BNP PARIBAS INSTICASH GBP 1D LVNAV</v>
          </cell>
          <cell r="M1917" t="str">
            <v>Type X</v>
          </cell>
          <cell r="N1917" t="str">
            <v>D</v>
          </cell>
          <cell r="O1917">
            <v>6.6014107120000005E-4</v>
          </cell>
          <cell r="P1917" t="str">
            <v>N</v>
          </cell>
          <cell r="Q1917" t="str">
            <v>11351</v>
          </cell>
          <cell r="R1917" t="str">
            <v>194342</v>
          </cell>
          <cell r="T1917" t="str">
            <v>Cash Index SONIA</v>
          </cell>
          <cell r="U1917" t="str">
            <v>SONIA (RI)</v>
          </cell>
          <cell r="V1917" t="str">
            <v>Official Benchmark</v>
          </cell>
          <cell r="W1917" t="str">
            <v>GBP</v>
          </cell>
          <cell r="X1917" t="str">
            <v>GBP</v>
          </cell>
          <cell r="Y1917">
            <v>44957</v>
          </cell>
          <cell r="Z1917">
            <v>43875</v>
          </cell>
          <cell r="AA1917" t="str">
            <v>January 2023</v>
          </cell>
          <cell r="AB1917">
            <v>1</v>
          </cell>
          <cell r="AD1917">
            <v>51935142.200000003</v>
          </cell>
          <cell r="AE1917">
            <v>3148375749.04</v>
          </cell>
          <cell r="AF1917" t="str">
            <v>3568864746.80578</v>
          </cell>
        </row>
        <row r="1918">
          <cell r="F1918" t="str">
            <v>LU1931955980</v>
          </cell>
          <cell r="G1918" t="str">
            <v>42943</v>
          </cell>
          <cell r="H1918" t="str">
            <v>176209</v>
          </cell>
          <cell r="J1918" t="str">
            <v>Share</v>
          </cell>
          <cell r="K1918" t="str">
            <v>FLABSO</v>
          </cell>
          <cell r="L1918" t="str">
            <v>BNP PARIBAS FLEXI I ABS OPPORTUNITIES</v>
          </cell>
          <cell r="M1918" t="str">
            <v>CLASSIC H USD MD Dis</v>
          </cell>
          <cell r="N1918" t="str">
            <v>D</v>
          </cell>
          <cell r="O1918">
            <v>1.01969194513E-2</v>
          </cell>
          <cell r="P1918" t="str">
            <v>Y</v>
          </cell>
          <cell r="Q1918" t="str">
            <v>176786</v>
          </cell>
          <cell r="R1918" t="str">
            <v>200866</v>
          </cell>
          <cell r="T1918" t="str">
            <v>Euribor 3m</v>
          </cell>
          <cell r="U1918" t="str">
            <v>LIBOR USD 3M [+350bps]</v>
          </cell>
          <cell r="V1918" t="str">
            <v>Performance Benchmark</v>
          </cell>
          <cell r="W1918" t="str">
            <v>USD</v>
          </cell>
          <cell r="X1918" t="str">
            <v>EUR</v>
          </cell>
          <cell r="Y1918">
            <v>44985</v>
          </cell>
          <cell r="Z1918">
            <v>43791</v>
          </cell>
          <cell r="AA1918" t="str">
            <v>February 2023</v>
          </cell>
          <cell r="AB1918">
            <v>99.75</v>
          </cell>
          <cell r="AD1918">
            <v>9975.15</v>
          </cell>
          <cell r="AE1918">
            <v>220394016.03</v>
          </cell>
          <cell r="AF1918" t="str">
            <v>220394016.03</v>
          </cell>
        </row>
        <row r="1919">
          <cell r="F1919" t="str">
            <v>LU1931956285</v>
          </cell>
          <cell r="G1919" t="str">
            <v>42946</v>
          </cell>
          <cell r="H1919" t="str">
            <v>139122</v>
          </cell>
          <cell r="J1919" t="str">
            <v>Share</v>
          </cell>
          <cell r="K1919" t="str">
            <v>FICO</v>
          </cell>
          <cell r="L1919" t="str">
            <v>BNP PARIBAS FLEXI I COMMODITIES</v>
          </cell>
          <cell r="M1919" t="str">
            <v>Classic Share</v>
          </cell>
          <cell r="N1919" t="str">
            <v>C</v>
          </cell>
          <cell r="O1919">
            <v>1.7930693409800001E-2</v>
          </cell>
          <cell r="P1919" t="str">
            <v>N</v>
          </cell>
          <cell r="Q1919" t="str">
            <v>126489</v>
          </cell>
          <cell r="R1919" t="str">
            <v>202208</v>
          </cell>
          <cell r="T1919" t="str">
            <v>Bloomberg Commodity Ex-Agriculture and Livestock Capped</v>
          </cell>
          <cell r="U1919" t="str">
            <v>Bloomberg Commodity Ex-Agriculture and Livestock Capped TR</v>
          </cell>
          <cell r="V1919" t="str">
            <v>Official Benchmark</v>
          </cell>
          <cell r="W1919" t="str">
            <v>USD</v>
          </cell>
          <cell r="X1919" t="str">
            <v>USD</v>
          </cell>
          <cell r="Y1919">
            <v>44985</v>
          </cell>
          <cell r="Z1919">
            <v>38761</v>
          </cell>
          <cell r="AA1919" t="str">
            <v>February 2023</v>
          </cell>
          <cell r="AB1919">
            <v>68.36</v>
          </cell>
          <cell r="AD1919">
            <v>24692966.670000002</v>
          </cell>
          <cell r="AE1919">
            <v>308107542.10000002</v>
          </cell>
          <cell r="AF1919" t="str">
            <v>290530449.882131</v>
          </cell>
        </row>
        <row r="1920">
          <cell r="F1920" t="str">
            <v>LU1931956368</v>
          </cell>
          <cell r="G1920" t="str">
            <v>42949</v>
          </cell>
          <cell r="H1920" t="str">
            <v>139122</v>
          </cell>
          <cell r="J1920" t="str">
            <v>Share</v>
          </cell>
          <cell r="K1920" t="str">
            <v>FICO</v>
          </cell>
          <cell r="L1920" t="str">
            <v>BNP PARIBAS FLEXI I COMMODITIES</v>
          </cell>
          <cell r="M1920" t="str">
            <v>Classic share Distri</v>
          </cell>
          <cell r="N1920" t="str">
            <v>D</v>
          </cell>
          <cell r="O1920">
            <v>1.7930693409800001E-2</v>
          </cell>
          <cell r="P1920" t="str">
            <v>N</v>
          </cell>
          <cell r="Q1920" t="str">
            <v>126489</v>
          </cell>
          <cell r="R1920" t="str">
            <v>202208</v>
          </cell>
          <cell r="T1920" t="str">
            <v>Bloomberg Commodity Ex-Agriculture and Livestock Capped</v>
          </cell>
          <cell r="U1920" t="str">
            <v>Bloomberg Commodity Ex-Agriculture and Livestock Capped TR</v>
          </cell>
          <cell r="V1920" t="str">
            <v>Official Benchmark</v>
          </cell>
          <cell r="W1920" t="str">
            <v>USD</v>
          </cell>
          <cell r="X1920" t="str">
            <v>USD</v>
          </cell>
          <cell r="Y1920">
            <v>44985</v>
          </cell>
          <cell r="Z1920">
            <v>38761</v>
          </cell>
          <cell r="AA1920" t="str">
            <v>February 2023</v>
          </cell>
          <cell r="AB1920">
            <v>62.43</v>
          </cell>
          <cell r="AD1920">
            <v>9248814.3399999999</v>
          </cell>
          <cell r="AE1920">
            <v>308107542.10000002</v>
          </cell>
          <cell r="AF1920" t="str">
            <v>290530449.882131</v>
          </cell>
        </row>
        <row r="1921">
          <cell r="F1921" t="str">
            <v>LU1931956442</v>
          </cell>
          <cell r="G1921" t="str">
            <v>42951</v>
          </cell>
          <cell r="H1921" t="str">
            <v>139123</v>
          </cell>
          <cell r="J1921" t="str">
            <v>Share</v>
          </cell>
          <cell r="K1921" t="str">
            <v>FICO</v>
          </cell>
          <cell r="L1921" t="str">
            <v>BNP PARIBAS FLEXI I COMMODITIES</v>
          </cell>
          <cell r="M1921" t="str">
            <v>Classic EUR</v>
          </cell>
          <cell r="N1921" t="str">
            <v>C</v>
          </cell>
          <cell r="O1921">
            <v>1.9840419096400001E-2</v>
          </cell>
          <cell r="P1921" t="str">
            <v>N</v>
          </cell>
          <cell r="Q1921" t="str">
            <v>18071</v>
          </cell>
          <cell r="R1921" t="str">
            <v>202208</v>
          </cell>
          <cell r="T1921" t="str">
            <v>Bloomberg Commodity Ex-Agriculture and Livestock Capped</v>
          </cell>
          <cell r="U1921" t="str">
            <v>Bloomberg Commodity Ex-Agriculture and Livestock Capped TR</v>
          </cell>
          <cell r="V1921" t="str">
            <v>Official Benchmark</v>
          </cell>
          <cell r="W1921" t="str">
            <v>EUR</v>
          </cell>
          <cell r="X1921" t="str">
            <v>USD</v>
          </cell>
          <cell r="Y1921">
            <v>44985</v>
          </cell>
          <cell r="Z1921">
            <v>40449</v>
          </cell>
          <cell r="AA1921" t="str">
            <v>February 2023</v>
          </cell>
          <cell r="AB1921">
            <v>97.34</v>
          </cell>
          <cell r="AD1921">
            <v>34114774.619999997</v>
          </cell>
          <cell r="AE1921">
            <v>308107542.10000002</v>
          </cell>
          <cell r="AF1921" t="str">
            <v>290530449.882131</v>
          </cell>
        </row>
        <row r="1922">
          <cell r="F1922" t="str">
            <v>LU1931956525</v>
          </cell>
          <cell r="G1922" t="str">
            <v>42952</v>
          </cell>
          <cell r="H1922" t="str">
            <v>139123</v>
          </cell>
          <cell r="J1922" t="str">
            <v>Share</v>
          </cell>
          <cell r="K1922" t="str">
            <v>FICO</v>
          </cell>
          <cell r="L1922" t="str">
            <v>BNP PARIBAS FLEXI I COMMODITIES</v>
          </cell>
          <cell r="M1922" t="str">
            <v>Classic EUR (Distri)</v>
          </cell>
          <cell r="N1922" t="str">
            <v>D</v>
          </cell>
          <cell r="O1922">
            <v>1.9840419096400001E-2</v>
          </cell>
          <cell r="P1922" t="str">
            <v>N</v>
          </cell>
          <cell r="Q1922" t="str">
            <v>18071</v>
          </cell>
          <cell r="R1922" t="str">
            <v>202208</v>
          </cell>
          <cell r="T1922" t="str">
            <v>Bloomberg Commodity Ex-Agriculture and Livestock Capped</v>
          </cell>
          <cell r="U1922" t="str">
            <v>Bloomberg Commodity Ex-Agriculture and Livestock Capped TR</v>
          </cell>
          <cell r="V1922" t="str">
            <v>Official Benchmark</v>
          </cell>
          <cell r="W1922" t="str">
            <v>EUR</v>
          </cell>
          <cell r="X1922" t="str">
            <v>USD</v>
          </cell>
          <cell r="Y1922">
            <v>44985</v>
          </cell>
          <cell r="Z1922">
            <v>40967</v>
          </cell>
          <cell r="AA1922" t="str">
            <v>February 2023</v>
          </cell>
          <cell r="AB1922">
            <v>94.916399999999996</v>
          </cell>
          <cell r="AD1922">
            <v>3958723.74</v>
          </cell>
          <cell r="AE1922">
            <v>308107542.10000002</v>
          </cell>
          <cell r="AF1922" t="str">
            <v>290530449.882131</v>
          </cell>
        </row>
        <row r="1923">
          <cell r="F1923" t="str">
            <v>LU1931956954</v>
          </cell>
          <cell r="G1923" t="str">
            <v>42955</v>
          </cell>
          <cell r="H1923" t="str">
            <v>139126</v>
          </cell>
          <cell r="J1923" t="str">
            <v>Share</v>
          </cell>
          <cell r="K1923" t="str">
            <v>FICO</v>
          </cell>
          <cell r="L1923" t="str">
            <v>BNP PARIBAS FLEXI I COMMODITIES</v>
          </cell>
          <cell r="M1923" t="str">
            <v>Hedged CZK</v>
          </cell>
          <cell r="N1923" t="str">
            <v>C</v>
          </cell>
          <cell r="O1923">
            <v>1.9840419096400001E-2</v>
          </cell>
          <cell r="P1923" t="str">
            <v>Y</v>
          </cell>
          <cell r="Q1923" t="str">
            <v>147634</v>
          </cell>
          <cell r="R1923" t="str">
            <v>202208</v>
          </cell>
          <cell r="T1923" t="str">
            <v>BM PARVEST Commodities (H CZK)</v>
          </cell>
          <cell r="U1923" t="str">
            <v>Bloomberg Commodity Ex-Agriculture and Livestock Capped (Hedged in CZK) TR</v>
          </cell>
          <cell r="V1923" t="str">
            <v>Official Benchmark</v>
          </cell>
          <cell r="W1923" t="str">
            <v>CZK</v>
          </cell>
          <cell r="X1923" t="str">
            <v>USD</v>
          </cell>
          <cell r="Y1923">
            <v>44985</v>
          </cell>
          <cell r="Z1923">
            <v>40526</v>
          </cell>
          <cell r="AA1923" t="str">
            <v>February 2023</v>
          </cell>
          <cell r="AB1923">
            <v>6057.15</v>
          </cell>
          <cell r="AD1923">
            <v>111080052.3</v>
          </cell>
          <cell r="AE1923">
            <v>308107542.10000002</v>
          </cell>
          <cell r="AF1923" t="str">
            <v>290530449.882131</v>
          </cell>
        </row>
        <row r="1924">
          <cell r="F1924" t="str">
            <v>LU1931957093</v>
          </cell>
          <cell r="G1924" t="str">
            <v>42953</v>
          </cell>
          <cell r="H1924" t="str">
            <v>139127</v>
          </cell>
          <cell r="J1924" t="str">
            <v>Share</v>
          </cell>
          <cell r="K1924" t="str">
            <v>FICO</v>
          </cell>
          <cell r="L1924" t="str">
            <v>BNP PARIBAS FLEXI I COMMODITIES</v>
          </cell>
          <cell r="M1924" t="str">
            <v>Hedged EUR</v>
          </cell>
          <cell r="N1924" t="str">
            <v>C</v>
          </cell>
          <cell r="O1924">
            <v>1.9840419096400001E-2</v>
          </cell>
          <cell r="P1924" t="str">
            <v>Y</v>
          </cell>
          <cell r="Q1924" t="str">
            <v>132996</v>
          </cell>
          <cell r="R1924" t="str">
            <v>202208</v>
          </cell>
          <cell r="T1924" t="str">
            <v>Bloomberg Commodity Ex-Agriculture and Livestock Capped H EU</v>
          </cell>
          <cell r="U1924" t="str">
            <v>Bloomberg Commodity Ex-Agriculture and Livestock Capped (Hedged in EUR) TR</v>
          </cell>
          <cell r="V1924" t="str">
            <v>Official Benchmark</v>
          </cell>
          <cell r="W1924" t="str">
            <v>EUR</v>
          </cell>
          <cell r="X1924" t="str">
            <v>USD</v>
          </cell>
          <cell r="Y1924">
            <v>44985</v>
          </cell>
          <cell r="Z1924">
            <v>40504</v>
          </cell>
          <cell r="AA1924" t="str">
            <v>February 2023</v>
          </cell>
          <cell r="AB1924">
            <v>59.97</v>
          </cell>
          <cell r="AD1924">
            <v>110498011.70999999</v>
          </cell>
          <cell r="AE1924">
            <v>308107542.10000002</v>
          </cell>
          <cell r="AF1924" t="str">
            <v>290530449.882131</v>
          </cell>
        </row>
        <row r="1925">
          <cell r="F1925" t="str">
            <v>LU1931957176</v>
          </cell>
          <cell r="G1925" t="str">
            <v>42954</v>
          </cell>
          <cell r="H1925" t="str">
            <v>139127</v>
          </cell>
          <cell r="J1925" t="str">
            <v>Share</v>
          </cell>
          <cell r="K1925" t="str">
            <v>FICO</v>
          </cell>
          <cell r="L1925" t="str">
            <v>BNP PARIBAS FLEXI I COMMODITIES</v>
          </cell>
          <cell r="M1925" t="str">
            <v>Hedged EUR</v>
          </cell>
          <cell r="N1925" t="str">
            <v>D</v>
          </cell>
          <cell r="O1925">
            <v>1.9840419096400001E-2</v>
          </cell>
          <cell r="P1925" t="str">
            <v>Y</v>
          </cell>
          <cell r="Q1925" t="str">
            <v>132996</v>
          </cell>
          <cell r="R1925" t="str">
            <v>202208</v>
          </cell>
          <cell r="T1925" t="str">
            <v>Bloomberg Commodity Ex-Agriculture and Livestock Capped H EU</v>
          </cell>
          <cell r="U1925" t="str">
            <v>Bloomberg Commodity Ex-Agriculture and Livestock Capped (Hedged in EUR) TR</v>
          </cell>
          <cell r="V1925" t="str">
            <v>Official Benchmark</v>
          </cell>
          <cell r="W1925" t="str">
            <v>EUR</v>
          </cell>
          <cell r="X1925" t="str">
            <v>USD</v>
          </cell>
          <cell r="Y1925">
            <v>44985</v>
          </cell>
          <cell r="Z1925">
            <v>40504</v>
          </cell>
          <cell r="AA1925" t="str">
            <v>February 2023</v>
          </cell>
          <cell r="AB1925">
            <v>57.584400000000002</v>
          </cell>
          <cell r="AD1925">
            <v>1116729.58</v>
          </cell>
          <cell r="AE1925">
            <v>308107542.10000002</v>
          </cell>
          <cell r="AF1925" t="str">
            <v>290530449.882131</v>
          </cell>
        </row>
        <row r="1926">
          <cell r="F1926" t="str">
            <v>LU1931957259</v>
          </cell>
          <cell r="G1926" t="str">
            <v>42963</v>
          </cell>
          <cell r="H1926" t="str">
            <v>139122</v>
          </cell>
          <cell r="J1926" t="str">
            <v>Share</v>
          </cell>
          <cell r="K1926" t="str">
            <v>FICO</v>
          </cell>
          <cell r="L1926" t="str">
            <v>BNP PARIBAS FLEXI I COMMODITIES</v>
          </cell>
          <cell r="M1926" t="str">
            <v>Type N</v>
          </cell>
          <cell r="N1926" t="str">
            <v>C</v>
          </cell>
          <cell r="O1926">
            <v>2.5525081564000001E-2</v>
          </cell>
          <cell r="P1926" t="str">
            <v>N</v>
          </cell>
          <cell r="Q1926" t="str">
            <v>126489</v>
          </cell>
          <cell r="R1926" t="str">
            <v>202208</v>
          </cell>
          <cell r="T1926" t="str">
            <v>Bloomberg Commodity Ex-Agriculture and Livestock Capped</v>
          </cell>
          <cell r="U1926" t="str">
            <v>Bloomberg Commodity Ex-Agriculture and Livestock Capped TR</v>
          </cell>
          <cell r="V1926" t="str">
            <v>Official Benchmark</v>
          </cell>
          <cell r="W1926" t="str">
            <v>USD</v>
          </cell>
          <cell r="X1926" t="str">
            <v>USD</v>
          </cell>
          <cell r="Y1926">
            <v>44985</v>
          </cell>
          <cell r="Z1926">
            <v>40526</v>
          </cell>
          <cell r="AA1926" t="str">
            <v>February 2023</v>
          </cell>
          <cell r="AB1926">
            <v>64.69</v>
          </cell>
          <cell r="AD1926">
            <v>3379072.85</v>
          </cell>
          <cell r="AE1926">
            <v>308107542.10000002</v>
          </cell>
          <cell r="AF1926" t="str">
            <v>290530449.882131</v>
          </cell>
        </row>
        <row r="1927">
          <cell r="F1927" t="str">
            <v>LU1931957333</v>
          </cell>
          <cell r="G1927" t="str">
            <v>42957</v>
          </cell>
          <cell r="H1927" t="str">
            <v>139122</v>
          </cell>
          <cell r="J1927" t="str">
            <v>Share</v>
          </cell>
          <cell r="K1927" t="str">
            <v>FICO</v>
          </cell>
          <cell r="L1927" t="str">
            <v>BNP PARIBAS FLEXI I COMMODITIES</v>
          </cell>
          <cell r="M1927" t="str">
            <v>Privilege share</v>
          </cell>
          <cell r="N1927" t="str">
            <v>C</v>
          </cell>
          <cell r="O1927">
            <v>8.7579180525000008E-3</v>
          </cell>
          <cell r="P1927" t="str">
            <v>N</v>
          </cell>
          <cell r="Q1927" t="str">
            <v>126489</v>
          </cell>
          <cell r="R1927" t="str">
            <v>202208</v>
          </cell>
          <cell r="T1927" t="str">
            <v>Bloomberg Commodity Ex-Agriculture and Livestock Capped</v>
          </cell>
          <cell r="U1927" t="str">
            <v>Bloomberg Commodity Ex-Agriculture and Livestock Capped TR</v>
          </cell>
          <cell r="V1927" t="str">
            <v>Official Benchmark</v>
          </cell>
          <cell r="W1927" t="str">
            <v>USD</v>
          </cell>
          <cell r="X1927" t="str">
            <v>USD</v>
          </cell>
          <cell r="Y1927">
            <v>44985</v>
          </cell>
          <cell r="Z1927">
            <v>40980</v>
          </cell>
          <cell r="AA1927" t="str">
            <v>February 2023</v>
          </cell>
          <cell r="AB1927">
            <v>77.28</v>
          </cell>
          <cell r="AD1927">
            <v>37289966.759999998</v>
          </cell>
          <cell r="AE1927">
            <v>308107542.10000002</v>
          </cell>
          <cell r="AF1927" t="str">
            <v>290530449.882131</v>
          </cell>
        </row>
        <row r="1928">
          <cell r="F1928" t="str">
            <v>LU1931957416</v>
          </cell>
          <cell r="G1928" t="str">
            <v>42958</v>
          </cell>
          <cell r="H1928" t="str">
            <v>139122</v>
          </cell>
          <cell r="J1928" t="str">
            <v>Share</v>
          </cell>
          <cell r="K1928" t="str">
            <v>FICO</v>
          </cell>
          <cell r="L1928" t="str">
            <v>BNP PARIBAS FLEXI I COMMODITIES</v>
          </cell>
          <cell r="M1928" t="str">
            <v>Privilege</v>
          </cell>
          <cell r="N1928" t="str">
            <v>D</v>
          </cell>
          <cell r="O1928">
            <v>8.7579180525000008E-3</v>
          </cell>
          <cell r="P1928" t="str">
            <v>N</v>
          </cell>
          <cell r="Q1928" t="str">
            <v>126489</v>
          </cell>
          <cell r="R1928" t="str">
            <v>202208</v>
          </cell>
          <cell r="T1928" t="str">
            <v>Bloomberg Commodity Ex-Agriculture and Livestock Capped</v>
          </cell>
          <cell r="U1928" t="str">
            <v>Bloomberg Commodity Ex-Agriculture and Livestock Capped TR</v>
          </cell>
          <cell r="V1928" t="str">
            <v>Official Benchmark</v>
          </cell>
          <cell r="W1928" t="str">
            <v>USD</v>
          </cell>
          <cell r="X1928" t="str">
            <v>USD</v>
          </cell>
          <cell r="Y1928">
            <v>44985</v>
          </cell>
          <cell r="Z1928">
            <v>41318</v>
          </cell>
          <cell r="AA1928" t="str">
            <v>February 2023</v>
          </cell>
          <cell r="AB1928">
            <v>81.8</v>
          </cell>
          <cell r="AD1928">
            <v>28410.5</v>
          </cell>
          <cell r="AE1928">
            <v>308107542.10000002</v>
          </cell>
          <cell r="AF1928" t="str">
            <v>290530449.882131</v>
          </cell>
        </row>
        <row r="1929">
          <cell r="F1929" t="str">
            <v>LU1931957689</v>
          </cell>
          <cell r="G1929" t="str">
            <v>42959</v>
          </cell>
          <cell r="H1929" t="str">
            <v>139127</v>
          </cell>
          <cell r="J1929" t="str">
            <v>Share</v>
          </cell>
          <cell r="K1929" t="str">
            <v>FICO</v>
          </cell>
          <cell r="L1929" t="str">
            <v>BNP PARIBAS FLEXI I COMMODITIES</v>
          </cell>
          <cell r="M1929" t="str">
            <v>Privilege H EUR</v>
          </cell>
          <cell r="N1929" t="str">
            <v>C</v>
          </cell>
          <cell r="O1929">
            <v>1.1722613611799999E-2</v>
          </cell>
          <cell r="P1929" t="str">
            <v>Y</v>
          </cell>
          <cell r="Q1929" t="str">
            <v>132996</v>
          </cell>
          <cell r="R1929" t="str">
            <v>202208</v>
          </cell>
          <cell r="T1929" t="str">
            <v>Bloomberg Commodity Ex-Agriculture and Livestock Capped H EU</v>
          </cell>
          <cell r="U1929" t="str">
            <v>Bloomberg Commodity Ex-Agriculture and Livestock Capped (Hedged in EUR) TR</v>
          </cell>
          <cell r="V1929" t="str">
            <v>Official Benchmark</v>
          </cell>
          <cell r="W1929" t="str">
            <v>EUR</v>
          </cell>
          <cell r="X1929" t="str">
            <v>USD</v>
          </cell>
          <cell r="Y1929">
            <v>44985</v>
          </cell>
          <cell r="Z1929">
            <v>41425</v>
          </cell>
          <cell r="AA1929" t="str">
            <v>February 2023</v>
          </cell>
          <cell r="AB1929">
            <v>57.88</v>
          </cell>
          <cell r="AD1929">
            <v>37810382.770000003</v>
          </cell>
          <cell r="AE1929">
            <v>308107542.10000002</v>
          </cell>
          <cell r="AF1929" t="str">
            <v>290530449.882131</v>
          </cell>
        </row>
        <row r="1930">
          <cell r="F1930" t="str">
            <v>LU1931957762</v>
          </cell>
          <cell r="G1930" t="str">
            <v>42961</v>
          </cell>
          <cell r="H1930" t="str">
            <v>139122</v>
          </cell>
          <cell r="J1930" t="str">
            <v>Share</v>
          </cell>
          <cell r="K1930" t="str">
            <v>FICO</v>
          </cell>
          <cell r="L1930" t="str">
            <v>BNP PARIBAS FLEXI I COMMODITIES</v>
          </cell>
          <cell r="M1930" t="str">
            <v>I share</v>
          </cell>
          <cell r="N1930" t="str">
            <v>C</v>
          </cell>
          <cell r="O1930">
            <v>9.7929261421000006E-3</v>
          </cell>
          <cell r="P1930" t="str">
            <v>N</v>
          </cell>
          <cell r="Q1930" t="str">
            <v>126489</v>
          </cell>
          <cell r="R1930" t="str">
            <v>202208</v>
          </cell>
          <cell r="T1930" t="str">
            <v>Bloomberg Commodity Ex-Agriculture and Livestock Capped</v>
          </cell>
          <cell r="U1930" t="str">
            <v>Bloomberg Commodity Ex-Agriculture and Livestock Capped TR</v>
          </cell>
          <cell r="V1930" t="str">
            <v>Official Benchmark</v>
          </cell>
          <cell r="W1930" t="str">
            <v>USD</v>
          </cell>
          <cell r="X1930" t="str">
            <v>USD</v>
          </cell>
          <cell r="Y1930">
            <v>44985</v>
          </cell>
          <cell r="Z1930">
            <v>38560</v>
          </cell>
          <cell r="AA1930" t="str">
            <v>February 2023</v>
          </cell>
          <cell r="AB1930">
            <v>80.209999999999994</v>
          </cell>
          <cell r="AD1930">
            <v>19832075.41</v>
          </cell>
          <cell r="AE1930">
            <v>308107542.10000002</v>
          </cell>
          <cell r="AF1930" t="str">
            <v>290530449.882131</v>
          </cell>
        </row>
        <row r="1931">
          <cell r="F1931" t="str">
            <v>LU1931957846</v>
          </cell>
          <cell r="G1931" t="str">
            <v>42962</v>
          </cell>
          <cell r="H1931" t="str">
            <v>139127</v>
          </cell>
          <cell r="J1931" t="str">
            <v>Share</v>
          </cell>
          <cell r="K1931" t="str">
            <v>FICO</v>
          </cell>
          <cell r="L1931" t="str">
            <v>BNP PARIBAS FLEXI I COMMODITIES</v>
          </cell>
          <cell r="M1931" t="str">
            <v>IH EUR</v>
          </cell>
          <cell r="N1931" t="str">
            <v>C</v>
          </cell>
          <cell r="O1931">
            <v>6.0174753536000004E-3</v>
          </cell>
          <cell r="P1931" t="str">
            <v>Y</v>
          </cell>
          <cell r="Q1931" t="str">
            <v>132996</v>
          </cell>
          <cell r="R1931" t="str">
            <v>202208</v>
          </cell>
          <cell r="T1931" t="str">
            <v>Bloomberg Commodity Ex-Agriculture and Livestock Capped H EU</v>
          </cell>
          <cell r="U1931" t="str">
            <v>Bloomberg Commodity Ex-Agriculture and Livestock Capped (Hedged in EUR) TR</v>
          </cell>
          <cell r="V1931" t="str">
            <v>Official Benchmark</v>
          </cell>
          <cell r="W1931" t="str">
            <v>EUR</v>
          </cell>
          <cell r="X1931" t="str">
            <v>USD</v>
          </cell>
          <cell r="Y1931">
            <v>44985</v>
          </cell>
          <cell r="Z1931">
            <v>39107</v>
          </cell>
          <cell r="AA1931" t="str">
            <v>February 2023</v>
          </cell>
          <cell r="AB1931">
            <v>70.31</v>
          </cell>
          <cell r="AD1931">
            <v>9226679.7300000004</v>
          </cell>
          <cell r="AE1931">
            <v>308107542.10000002</v>
          </cell>
          <cell r="AF1931" t="str">
            <v>290530449.882131</v>
          </cell>
        </row>
        <row r="1932">
          <cell r="F1932" t="str">
            <v>LU1932663047</v>
          </cell>
          <cell r="G1932" t="str">
            <v>42976</v>
          </cell>
          <cell r="H1932" t="str">
            <v>170769</v>
          </cell>
          <cell r="J1932" t="str">
            <v>Share</v>
          </cell>
          <cell r="K1932" t="str">
            <v>GOFR23</v>
          </cell>
          <cell r="L1932" t="str">
            <v>BNP Paribas RAIF Global Floating Rate Portfolio 2023</v>
          </cell>
          <cell r="M1932" t="str">
            <v>Classic Share</v>
          </cell>
          <cell r="N1932" t="str">
            <v>C</v>
          </cell>
          <cell r="O1932">
            <v>5.5152407840999996E-3</v>
          </cell>
          <cell r="P1932" t="str">
            <v>N</v>
          </cell>
          <cell r="T1932" t="str">
            <v>No BM</v>
          </cell>
          <cell r="U1932" t="str">
            <v>No BM</v>
          </cell>
          <cell r="W1932" t="str">
            <v>USD</v>
          </cell>
          <cell r="X1932" t="str">
            <v>USD</v>
          </cell>
          <cell r="Y1932">
            <v>44985</v>
          </cell>
          <cell r="Z1932">
            <v>43504</v>
          </cell>
          <cell r="AA1932" t="str">
            <v>February 2023</v>
          </cell>
          <cell r="AB1932">
            <v>104.25</v>
          </cell>
          <cell r="AD1932">
            <v>2085054.71</v>
          </cell>
          <cell r="AE1932">
            <v>76792899.829999998</v>
          </cell>
          <cell r="AF1932" t="str">
            <v>72411975.3229609</v>
          </cell>
        </row>
        <row r="1933">
          <cell r="F1933" t="str">
            <v>LU1932663120</v>
          </cell>
          <cell r="G1933" t="str">
            <v>42925</v>
          </cell>
          <cell r="H1933" t="str">
            <v>170769</v>
          </cell>
          <cell r="J1933" t="str">
            <v>Share</v>
          </cell>
          <cell r="K1933" t="str">
            <v>GOFR23</v>
          </cell>
          <cell r="L1933" t="str">
            <v>BNP Paribas RAIF Global Floating Rate Portfolio 2023</v>
          </cell>
          <cell r="M1933" t="str">
            <v>Classic share Distri</v>
          </cell>
          <cell r="N1933" t="str">
            <v>D</v>
          </cell>
          <cell r="O1933">
            <v>5.5152407840999996E-3</v>
          </cell>
          <cell r="P1933" t="str">
            <v>N</v>
          </cell>
          <cell r="T1933" t="str">
            <v>No BM</v>
          </cell>
          <cell r="U1933" t="str">
            <v>No BM</v>
          </cell>
          <cell r="W1933" t="str">
            <v>USD</v>
          </cell>
          <cell r="X1933" t="str">
            <v>USD</v>
          </cell>
          <cell r="Y1933">
            <v>44985</v>
          </cell>
          <cell r="Z1933">
            <v>43504</v>
          </cell>
          <cell r="AA1933" t="str">
            <v>February 2023</v>
          </cell>
          <cell r="AB1933">
            <v>71.150000000000006</v>
          </cell>
          <cell r="AD1933">
            <v>36314262.479999997</v>
          </cell>
          <cell r="AE1933">
            <v>76792899.829999998</v>
          </cell>
          <cell r="AF1933" t="str">
            <v>72411975.3229609</v>
          </cell>
        </row>
        <row r="1934">
          <cell r="F1934" t="str">
            <v>LU1932663393</v>
          </cell>
          <cell r="G1934" t="str">
            <v>42978</v>
          </cell>
          <cell r="H1934" t="str">
            <v>170776</v>
          </cell>
          <cell r="J1934" t="str">
            <v>Share</v>
          </cell>
          <cell r="K1934" t="str">
            <v>GOFR23</v>
          </cell>
          <cell r="L1934" t="str">
            <v>BNP Paribas RAIF Global Floating Rate Portfolio 2023</v>
          </cell>
          <cell r="N1934" t="str">
            <v>D</v>
          </cell>
          <cell r="O1934">
            <v>5.5152407840999996E-3</v>
          </cell>
          <cell r="P1934" t="str">
            <v>N</v>
          </cell>
          <cell r="T1934" t="str">
            <v>No BM</v>
          </cell>
          <cell r="U1934" t="str">
            <v>No BM</v>
          </cell>
          <cell r="W1934" t="str">
            <v>HKD</v>
          </cell>
          <cell r="X1934" t="str">
            <v>USD</v>
          </cell>
          <cell r="Y1934">
            <v>44985</v>
          </cell>
          <cell r="Z1934">
            <v>43504</v>
          </cell>
          <cell r="AA1934" t="str">
            <v>February 2023</v>
          </cell>
          <cell r="AB1934">
            <v>70.91</v>
          </cell>
          <cell r="AD1934">
            <v>260932220.15000001</v>
          </cell>
          <cell r="AE1934">
            <v>76792899.829999998</v>
          </cell>
          <cell r="AF1934" t="str">
            <v>72411975.3229609</v>
          </cell>
        </row>
        <row r="1935">
          <cell r="F1935" t="str">
            <v>LU1932663633</v>
          </cell>
          <cell r="G1935" t="str">
            <v>42926</v>
          </cell>
          <cell r="H1935" t="str">
            <v>170774</v>
          </cell>
          <cell r="J1935" t="str">
            <v>Share</v>
          </cell>
          <cell r="K1935" t="str">
            <v>GOFR23</v>
          </cell>
          <cell r="L1935" t="str">
            <v>BNP Paribas RAIF Global Floating Rate Portfolio 2023</v>
          </cell>
          <cell r="M1935" t="str">
            <v>Hedged EUR</v>
          </cell>
          <cell r="N1935" t="str">
            <v>D</v>
          </cell>
          <cell r="O1935">
            <v>5.5152407840999996E-3</v>
          </cell>
          <cell r="P1935" t="str">
            <v>Y</v>
          </cell>
          <cell r="T1935" t="str">
            <v>No BM</v>
          </cell>
          <cell r="U1935" t="str">
            <v>No BM</v>
          </cell>
          <cell r="W1935" t="str">
            <v>EUR</v>
          </cell>
          <cell r="X1935" t="str">
            <v>USD</v>
          </cell>
          <cell r="Y1935">
            <v>44985</v>
          </cell>
          <cell r="Z1935">
            <v>43504</v>
          </cell>
          <cell r="AA1935" t="str">
            <v>February 2023</v>
          </cell>
          <cell r="AB1935">
            <v>71.489999999999995</v>
          </cell>
          <cell r="AD1935">
            <v>911486.58</v>
          </cell>
          <cell r="AE1935">
            <v>76792899.829999998</v>
          </cell>
          <cell r="AF1935" t="str">
            <v>72411975.3229609</v>
          </cell>
        </row>
        <row r="1936">
          <cell r="F1936" t="str">
            <v>LU1932663716</v>
          </cell>
          <cell r="G1936" t="str">
            <v>42927</v>
          </cell>
          <cell r="H1936" t="str">
            <v>170775</v>
          </cell>
          <cell r="J1936" t="str">
            <v>Share</v>
          </cell>
          <cell r="K1936" t="str">
            <v>GOFR23</v>
          </cell>
          <cell r="L1936" t="str">
            <v>BNP Paribas RAIF Global Floating Rate Portfolio 2023</v>
          </cell>
          <cell r="M1936" t="str">
            <v>Hedged SGD Distri</v>
          </cell>
          <cell r="N1936" t="str">
            <v>D</v>
          </cell>
          <cell r="O1936">
            <v>5.5152423823999997E-3</v>
          </cell>
          <cell r="P1936" t="str">
            <v>Y</v>
          </cell>
          <cell r="T1936" t="str">
            <v>No BM</v>
          </cell>
          <cell r="U1936" t="str">
            <v>No BM</v>
          </cell>
          <cell r="W1936" t="str">
            <v>SGD</v>
          </cell>
          <cell r="X1936" t="str">
            <v>USD</v>
          </cell>
          <cell r="Y1936">
            <v>44985</v>
          </cell>
          <cell r="Z1936">
            <v>43504</v>
          </cell>
          <cell r="AA1936" t="str">
            <v>February 2023</v>
          </cell>
          <cell r="AB1936">
            <v>71.63</v>
          </cell>
          <cell r="AD1936">
            <v>5633778.7400000002</v>
          </cell>
          <cell r="AE1936">
            <v>76792899.829999998</v>
          </cell>
          <cell r="AF1936" t="str">
            <v>72411975.3229609</v>
          </cell>
        </row>
        <row r="1937">
          <cell r="F1937" t="str">
            <v>LU1952091467</v>
          </cell>
          <cell r="G1937" t="str">
            <v>43132</v>
          </cell>
          <cell r="H1937" t="str">
            <v>147767</v>
          </cell>
          <cell r="J1937" t="str">
            <v>Share</v>
          </cell>
          <cell r="K1937" t="str">
            <v>JSCF</v>
          </cell>
          <cell r="L1937" t="str">
            <v>BNP Paribas Funds Japan Small Cap EUR</v>
          </cell>
          <cell r="N1937" t="str">
            <v>C</v>
          </cell>
          <cell r="O1937">
            <v>1.3758883418799999E-2</v>
          </cell>
          <cell r="P1937" t="str">
            <v>N</v>
          </cell>
          <cell r="Q1937" t="str">
            <v>157633</v>
          </cell>
          <cell r="R1937" t="str">
            <v>192369</v>
          </cell>
          <cell r="T1937" t="str">
            <v>RUSSELL/NOMURA SMALL CAP (RI)</v>
          </cell>
          <cell r="U1937" t="str">
            <v>Russell Nomura Small Caps (RI)</v>
          </cell>
          <cell r="V1937" t="str">
            <v>Official Benchmark</v>
          </cell>
          <cell r="W1937" t="str">
            <v>EUR</v>
          </cell>
          <cell r="X1937" t="str">
            <v>JPY</v>
          </cell>
          <cell r="Y1937">
            <v>44985</v>
          </cell>
          <cell r="Z1937">
            <v>43671</v>
          </cell>
          <cell r="AA1937" t="str">
            <v>February 2023</v>
          </cell>
          <cell r="AB1937">
            <v>116.79</v>
          </cell>
          <cell r="AD1937">
            <v>15792763.199999999</v>
          </cell>
          <cell r="AE1937">
            <v>91915855591.149994</v>
          </cell>
          <cell r="AF1937" t="str">
            <v>636289602.501647</v>
          </cell>
        </row>
        <row r="1938">
          <cell r="F1938" t="str">
            <v>LU1953136287</v>
          </cell>
          <cell r="G1938" t="str">
            <v>43214</v>
          </cell>
          <cell r="H1938" t="str">
            <v>170700</v>
          </cell>
          <cell r="J1938" t="str">
            <v>Share</v>
          </cell>
          <cell r="K1938" t="str">
            <v>FOSF</v>
          </cell>
          <cell r="L1938" t="str">
            <v>BNP PARIBAS EASY ÂÃÃ´ Corp Bond SRI PAB</v>
          </cell>
          <cell r="M1938" t="str">
            <v>UCITS ETF</v>
          </cell>
          <cell r="N1938" t="str">
            <v>D</v>
          </cell>
          <cell r="O1938">
            <v>2.0150522235E-3</v>
          </cell>
          <cell r="P1938" t="str">
            <v>N</v>
          </cell>
          <cell r="Q1938" t="str">
            <v>173119</v>
          </cell>
          <cell r="R1938" t="str">
            <v>200821</v>
          </cell>
          <cell r="T1938" t="str">
            <v>Bench BNP PARIBAS EASY Ã£ÂË Corp Bond SRI PAB</v>
          </cell>
          <cell r="U1938" t="str">
            <v>Bloomberg MSCI Euro Corporate SRI Sustainable Select Ex Fossil Fuel PAB (EUR) RI</v>
          </cell>
          <cell r="V1938" t="str">
            <v>Official Benchmark</v>
          </cell>
          <cell r="W1938" t="str">
            <v>EUR</v>
          </cell>
          <cell r="X1938" t="str">
            <v>EUR</v>
          </cell>
          <cell r="Y1938">
            <v>44985</v>
          </cell>
          <cell r="Z1938">
            <v>44602</v>
          </cell>
          <cell r="AA1938" t="str">
            <v>February 2023</v>
          </cell>
          <cell r="AB1938">
            <v>8.8287999999999993</v>
          </cell>
          <cell r="AD1938">
            <v>4053917.13</v>
          </cell>
          <cell r="AE1938">
            <v>2267906831.6300001</v>
          </cell>
          <cell r="AF1938" t="str">
            <v>2267906831.63</v>
          </cell>
        </row>
        <row r="1939">
          <cell r="F1939" t="str">
            <v>LU1953136444</v>
          </cell>
          <cell r="G1939" t="str">
            <v>43215</v>
          </cell>
          <cell r="H1939" t="str">
            <v>170700</v>
          </cell>
          <cell r="J1939" t="str">
            <v>Share</v>
          </cell>
          <cell r="K1939" t="str">
            <v>FOSF</v>
          </cell>
          <cell r="L1939" t="str">
            <v>BNP PARIBAS EASY ÂÃÃ´ Corp Bond SRI PAB</v>
          </cell>
          <cell r="N1939" t="str">
            <v>D</v>
          </cell>
          <cell r="O1939">
            <v>1.3123721534E-3</v>
          </cell>
          <cell r="P1939" t="str">
            <v>N</v>
          </cell>
          <cell r="Q1939" t="str">
            <v>173119</v>
          </cell>
          <cell r="R1939" t="str">
            <v>200821</v>
          </cell>
          <cell r="T1939" t="str">
            <v>Bench BNP PARIBAS EASY Ã£ÂË Corp Bond SRI PAB</v>
          </cell>
          <cell r="U1939" t="str">
            <v>Bloomberg MSCI Euro Corporate SRI Sustainable Select Ex Fossil Fuel PAB (EUR) RI</v>
          </cell>
          <cell r="V1939" t="str">
            <v>Official Benchmark</v>
          </cell>
          <cell r="W1939" t="str">
            <v>EUR</v>
          </cell>
          <cell r="X1939" t="str">
            <v>EUR</v>
          </cell>
          <cell r="Y1939">
            <v>44985</v>
          </cell>
          <cell r="Z1939">
            <v>43573</v>
          </cell>
          <cell r="AA1939" t="str">
            <v>February 2023</v>
          </cell>
          <cell r="AB1939">
            <v>84662.739000000001</v>
          </cell>
          <cell r="AD1939">
            <v>860314730.46000004</v>
          </cell>
          <cell r="AE1939">
            <v>2267906831.6300001</v>
          </cell>
          <cell r="AF1939" t="str">
            <v>2267906831.63</v>
          </cell>
        </row>
        <row r="1940">
          <cell r="F1940" t="str">
            <v>LU1953136527</v>
          </cell>
          <cell r="G1940" t="str">
            <v>43095</v>
          </cell>
          <cell r="H1940" t="str">
            <v>173376</v>
          </cell>
          <cell r="J1940" t="str">
            <v>Share</v>
          </cell>
          <cell r="K1940" t="str">
            <v>ECEL</v>
          </cell>
          <cell r="L1940" t="str">
            <v>BNP PARIBAS EASY ECPI Circular Economy Leaders</v>
          </cell>
          <cell r="M1940" t="str">
            <v>UCITS ETF</v>
          </cell>
          <cell r="N1940" t="str">
            <v>C</v>
          </cell>
          <cell r="O1940">
            <v>3.0171728276999999E-3</v>
          </cell>
          <cell r="P1940" t="str">
            <v>N</v>
          </cell>
          <cell r="Q1940" t="str">
            <v>173683</v>
          </cell>
          <cell r="R1940" t="str">
            <v>201320</v>
          </cell>
          <cell r="T1940" t="str">
            <v>Bench BNP PARIBAS EASY ECPI Circular Economy Leaders</v>
          </cell>
          <cell r="U1940" t="str">
            <v>ECPI Circular Economy Leaders Equity (NR) Index (Bloomberg: GALPHCEN Index)</v>
          </cell>
          <cell r="V1940" t="str">
            <v>Official Benchmark</v>
          </cell>
          <cell r="W1940" t="str">
            <v>EUR</v>
          </cell>
          <cell r="X1940" t="str">
            <v>EUR</v>
          </cell>
          <cell r="Y1940">
            <v>44985</v>
          </cell>
          <cell r="Z1940">
            <v>43579</v>
          </cell>
          <cell r="AA1940" t="str">
            <v>February 2023</v>
          </cell>
          <cell r="AB1940">
            <v>15.357699999999999</v>
          </cell>
          <cell r="AD1940">
            <v>420581278.33999997</v>
          </cell>
          <cell r="AE1940">
            <v>711170344.70000005</v>
          </cell>
          <cell r="AF1940" t="str">
            <v>711170344.7</v>
          </cell>
        </row>
        <row r="1941">
          <cell r="F1941" t="str">
            <v>LU1953136790</v>
          </cell>
          <cell r="G1941" t="str">
            <v>43260</v>
          </cell>
          <cell r="H1941" t="str">
            <v>173376</v>
          </cell>
          <cell r="J1941" t="str">
            <v>Share</v>
          </cell>
          <cell r="K1941" t="str">
            <v>ECEL</v>
          </cell>
          <cell r="L1941" t="str">
            <v>BNP PARIBAS EASY ECPI Circular Economy Leaders</v>
          </cell>
          <cell r="M1941" t="str">
            <v>Track Classic</v>
          </cell>
          <cell r="N1941" t="str">
            <v>C</v>
          </cell>
          <cell r="O1941">
            <v>1.05660519744E-2</v>
          </cell>
          <cell r="P1941" t="str">
            <v>N</v>
          </cell>
          <cell r="Q1941" t="str">
            <v>173683</v>
          </cell>
          <cell r="R1941" t="str">
            <v>201320</v>
          </cell>
          <cell r="T1941" t="str">
            <v>Bench BNP PARIBAS EASY ECPI Circular Economy Leaders</v>
          </cell>
          <cell r="U1941" t="str">
            <v>ECPI Circular Economy Leaders Equity (NR) Index (Bloomberg: GALPHCEN Index)</v>
          </cell>
          <cell r="V1941" t="str">
            <v>Official Benchmark</v>
          </cell>
          <cell r="W1941" t="str">
            <v>EUR</v>
          </cell>
          <cell r="X1941" t="str">
            <v>EUR</v>
          </cell>
          <cell r="Y1941">
            <v>44985</v>
          </cell>
          <cell r="Z1941">
            <v>43579</v>
          </cell>
          <cell r="AA1941" t="str">
            <v>February 2023</v>
          </cell>
          <cell r="AB1941">
            <v>149.08189999999999</v>
          </cell>
          <cell r="AD1941">
            <v>209117527.41999999</v>
          </cell>
          <cell r="AE1941">
            <v>711170344.70000005</v>
          </cell>
          <cell r="AF1941" t="str">
            <v>711170344.7</v>
          </cell>
        </row>
        <row r="1942">
          <cell r="F1942" t="str">
            <v>LU1953136873</v>
          </cell>
          <cell r="G1942" t="str">
            <v>43257</v>
          </cell>
          <cell r="H1942" t="str">
            <v>173376</v>
          </cell>
          <cell r="J1942" t="str">
            <v>Share</v>
          </cell>
          <cell r="K1942" t="str">
            <v>ECEL</v>
          </cell>
          <cell r="L1942" t="str">
            <v>BNP PARIBAS EASY ECPI Circular Economy Leaders</v>
          </cell>
          <cell r="M1942" t="str">
            <v>TRACK PRIVILEGE</v>
          </cell>
          <cell r="N1942" t="str">
            <v>C</v>
          </cell>
          <cell r="O1942">
            <v>3.0160704629999999E-3</v>
          </cell>
          <cell r="P1942" t="str">
            <v>N</v>
          </cell>
          <cell r="Q1942" t="str">
            <v>173683</v>
          </cell>
          <cell r="R1942" t="str">
            <v>201320</v>
          </cell>
          <cell r="T1942" t="str">
            <v>Bench BNP PARIBAS EASY ECPI Circular Economy Leaders</v>
          </cell>
          <cell r="U1942" t="str">
            <v>ECPI Circular Economy Leaders Equity (NR) Index (Bloomberg: GALPHCEN Index)</v>
          </cell>
          <cell r="V1942" t="str">
            <v>Official Benchmark</v>
          </cell>
          <cell r="W1942" t="str">
            <v>EUR</v>
          </cell>
          <cell r="X1942" t="str">
            <v>EUR</v>
          </cell>
          <cell r="Y1942">
            <v>44985</v>
          </cell>
          <cell r="Z1942">
            <v>43579</v>
          </cell>
          <cell r="AA1942" t="str">
            <v>February 2023</v>
          </cell>
          <cell r="AB1942">
            <v>153.4615</v>
          </cell>
          <cell r="AD1942">
            <v>42659597.479999997</v>
          </cell>
          <cell r="AE1942">
            <v>711170344.70000005</v>
          </cell>
          <cell r="AF1942" t="str">
            <v>711170344.7</v>
          </cell>
        </row>
        <row r="1943">
          <cell r="F1943" t="str">
            <v>LU1953136956</v>
          </cell>
          <cell r="G1943" t="str">
            <v>43258</v>
          </cell>
          <cell r="H1943" t="str">
            <v>173376</v>
          </cell>
          <cell r="J1943" t="str">
            <v>Share</v>
          </cell>
          <cell r="K1943" t="str">
            <v>ECEL</v>
          </cell>
          <cell r="L1943" t="str">
            <v>BNP PARIBAS EASY ECPI Circular Economy Leaders</v>
          </cell>
          <cell r="M1943" t="str">
            <v>Track I</v>
          </cell>
          <cell r="N1943" t="str">
            <v>C</v>
          </cell>
          <cell r="O1943">
            <v>3.1163584975E-3</v>
          </cell>
          <cell r="P1943" t="str">
            <v>N</v>
          </cell>
          <cell r="Q1943" t="str">
            <v>173683</v>
          </cell>
          <cell r="R1943" t="str">
            <v>201320</v>
          </cell>
          <cell r="T1943" t="str">
            <v>Bench BNP PARIBAS EASY ECPI Circular Economy Leaders</v>
          </cell>
          <cell r="U1943" t="str">
            <v>ECPI Circular Economy Leaders Equity (NR) Index (Bloomberg: GALPHCEN Index)</v>
          </cell>
          <cell r="V1943" t="str">
            <v>Official Benchmark</v>
          </cell>
          <cell r="W1943" t="str">
            <v>EUR</v>
          </cell>
          <cell r="X1943" t="str">
            <v>EUR</v>
          </cell>
          <cell r="Y1943">
            <v>44985</v>
          </cell>
          <cell r="Z1943">
            <v>43579</v>
          </cell>
          <cell r="AA1943" t="str">
            <v>February 2023</v>
          </cell>
          <cell r="AB1943">
            <v>153.57400000000001</v>
          </cell>
          <cell r="AD1943">
            <v>9956771.5</v>
          </cell>
          <cell r="AE1943">
            <v>711170344.70000005</v>
          </cell>
          <cell r="AF1943" t="str">
            <v>711170344.7</v>
          </cell>
        </row>
        <row r="1944">
          <cell r="F1944" t="str">
            <v>LU1953137095</v>
          </cell>
          <cell r="G1944" t="str">
            <v>43259</v>
          </cell>
          <cell r="H1944" t="str">
            <v>173376</v>
          </cell>
          <cell r="J1944" t="str">
            <v>Share</v>
          </cell>
          <cell r="K1944" t="str">
            <v>ECEL</v>
          </cell>
          <cell r="L1944" t="str">
            <v>BNP PARIBAS EASY ECPI Circular Economy Leaders</v>
          </cell>
          <cell r="M1944" t="str">
            <v>Track X</v>
          </cell>
          <cell r="N1944" t="str">
            <v>C</v>
          </cell>
          <cell r="O1944">
            <v>1.0736830270000001E-3</v>
          </cell>
          <cell r="P1944" t="str">
            <v>N</v>
          </cell>
          <cell r="Q1944" t="str">
            <v>173683</v>
          </cell>
          <cell r="R1944" t="str">
            <v>201320</v>
          </cell>
          <cell r="T1944" t="str">
            <v>Bench BNP PARIBAS EASY ECPI Circular Economy Leaders</v>
          </cell>
          <cell r="U1944" t="str">
            <v>ECPI Circular Economy Leaders Equity (NR) Index (Bloomberg: GALPHCEN Index)</v>
          </cell>
          <cell r="V1944" t="str">
            <v>Official Benchmark</v>
          </cell>
          <cell r="W1944" t="str">
            <v>EUR</v>
          </cell>
          <cell r="X1944" t="str">
            <v>EUR</v>
          </cell>
          <cell r="Y1944">
            <v>44985</v>
          </cell>
          <cell r="Z1944">
            <v>43579</v>
          </cell>
          <cell r="AA1944" t="str">
            <v>February 2023</v>
          </cell>
          <cell r="AB1944">
            <v>154870.59520000001</v>
          </cell>
          <cell r="AD1944">
            <v>28761637.710000001</v>
          </cell>
          <cell r="AE1944">
            <v>711170344.70000005</v>
          </cell>
          <cell r="AF1944" t="str">
            <v>711170344.7</v>
          </cell>
        </row>
        <row r="1945">
          <cell r="F1945" t="str">
            <v>LU1953137178</v>
          </cell>
          <cell r="G1945" t="str">
            <v>43216</v>
          </cell>
          <cell r="H1945" t="str">
            <v>128099</v>
          </cell>
          <cell r="J1945" t="str">
            <v>Share</v>
          </cell>
          <cell r="K1945" t="str">
            <v>EJEGDC</v>
          </cell>
          <cell r="L1945" t="str">
            <v>BNP PARIBAS EASY JPM ESG EMBI GLOBAL DIVERSIFIED COMPOSITE</v>
          </cell>
          <cell r="N1945" t="str">
            <v>D</v>
          </cell>
          <cell r="O1945">
            <v>1.3123722090999999E-3</v>
          </cell>
          <cell r="P1945" t="str">
            <v>N</v>
          </cell>
          <cell r="Q1945" t="str">
            <v>155294</v>
          </cell>
          <cell r="R1945" t="str">
            <v>196829</v>
          </cell>
          <cell r="T1945" t="str">
            <v>JPM ESG EMBI Global Diversified Composite (TR) Index</v>
          </cell>
          <cell r="U1945" t="str">
            <v>JPM ESG EMBI Global Diversified Composite (TR) index (Bloomberg: JESGEMGD index)</v>
          </cell>
          <cell r="V1945" t="str">
            <v>Official Benchmark</v>
          </cell>
          <cell r="W1945" t="str">
            <v>USD</v>
          </cell>
          <cell r="X1945" t="str">
            <v>USD</v>
          </cell>
          <cell r="Y1945">
            <v>44985</v>
          </cell>
          <cell r="Z1945">
            <v>43573</v>
          </cell>
          <cell r="AA1945" t="str">
            <v>February 2023</v>
          </cell>
          <cell r="AB1945">
            <v>73228</v>
          </cell>
          <cell r="AD1945">
            <v>732.28</v>
          </cell>
          <cell r="AE1945">
            <v>830766743.12</v>
          </cell>
          <cell r="AF1945" t="str">
            <v>783372695.068364</v>
          </cell>
        </row>
        <row r="1946">
          <cell r="F1946" t="str">
            <v>LU1953137335</v>
          </cell>
          <cell r="G1946" t="str">
            <v>43218</v>
          </cell>
          <cell r="H1946" t="str">
            <v>123967</v>
          </cell>
          <cell r="J1946" t="str">
            <v>Share</v>
          </cell>
          <cell r="K1946" t="str">
            <v>EEMXCW</v>
          </cell>
          <cell r="L1946" t="str">
            <v>BNP PARIBAS EASY MSCI Emerging ESG Filtered Min TE</v>
          </cell>
          <cell r="N1946" t="str">
            <v>D</v>
          </cell>
          <cell r="O1946">
            <v>1.3132068842999999E-3</v>
          </cell>
          <cell r="P1946" t="str">
            <v>N</v>
          </cell>
          <cell r="Q1946" t="str">
            <v>144301</v>
          </cell>
          <cell r="R1946" t="str">
            <v>196822</v>
          </cell>
          <cell r="T1946" t="str">
            <v>BENCH PARWORLD TRACK EMERGING MARKETS</v>
          </cell>
          <cell r="U1946" t="str">
            <v>MSCI Emerging ESG Filtered Min TE (NTR) Index (Bloomberg: MXEMEFMT index)</v>
          </cell>
          <cell r="V1946" t="str">
            <v>Official Benchmark</v>
          </cell>
          <cell r="W1946" t="str">
            <v>USD</v>
          </cell>
          <cell r="X1946" t="str">
            <v>USD</v>
          </cell>
          <cell r="Y1946">
            <v>44985</v>
          </cell>
          <cell r="Z1946">
            <v>43573</v>
          </cell>
          <cell r="AA1946" t="str">
            <v>February 2023</v>
          </cell>
          <cell r="AB1946">
            <v>99665</v>
          </cell>
          <cell r="AD1946">
            <v>996.65</v>
          </cell>
          <cell r="AE1946">
            <v>195411961.16</v>
          </cell>
          <cell r="AF1946" t="str">
            <v>184263989.778406</v>
          </cell>
        </row>
        <row r="1947">
          <cell r="F1947" t="str">
            <v>LU1953137418</v>
          </cell>
          <cell r="G1947" t="str">
            <v>43219</v>
          </cell>
          <cell r="H1947" t="str">
            <v>156555</v>
          </cell>
          <cell r="J1947" t="str">
            <v>Share</v>
          </cell>
          <cell r="K1947" t="str">
            <v>EMEMSRI</v>
          </cell>
          <cell r="L1947" t="str">
            <v>BNP PARIBAS EASY MSCI Emerging SRI S-Series PAB 5% Capped</v>
          </cell>
          <cell r="N1947" t="str">
            <v>D</v>
          </cell>
          <cell r="O1947">
            <v>1.2922132289E-3</v>
          </cell>
          <cell r="P1947" t="str">
            <v>N</v>
          </cell>
          <cell r="Q1947" t="str">
            <v>157861</v>
          </cell>
          <cell r="R1947" t="str">
            <v>197032</v>
          </cell>
          <cell r="T1947" t="str">
            <v>MSCI Emerging SRI S-Series 5% Capped (NTR) Index</v>
          </cell>
          <cell r="U1947" t="str">
            <v>MSCI Emerging SRI S-Series PAB 5% Capped (NTR) index (Bloomberg: M7CXESC index)</v>
          </cell>
          <cell r="V1947" t="str">
            <v>Official Benchmark</v>
          </cell>
          <cell r="W1947" t="str">
            <v>USD</v>
          </cell>
          <cell r="X1947" t="str">
            <v>USD</v>
          </cell>
          <cell r="Y1947">
            <v>44985</v>
          </cell>
          <cell r="Z1947">
            <v>43573</v>
          </cell>
          <cell r="AA1947" t="str">
            <v>February 2023</v>
          </cell>
          <cell r="AB1947">
            <v>91851.405599999998</v>
          </cell>
          <cell r="AD1947">
            <v>89028720.030000001</v>
          </cell>
          <cell r="AE1947">
            <v>958128701.62</v>
          </cell>
          <cell r="AF1947" t="str">
            <v>903468836.982555</v>
          </cell>
        </row>
        <row r="1948">
          <cell r="F1948" t="str">
            <v>LU1953137509</v>
          </cell>
          <cell r="G1948" t="str">
            <v>43220</v>
          </cell>
          <cell r="H1948" t="str">
            <v>124549</v>
          </cell>
          <cell r="J1948" t="str">
            <v>Share</v>
          </cell>
          <cell r="K1948" t="str">
            <v>EEMUXCW</v>
          </cell>
          <cell r="L1948" t="str">
            <v>BNP PARIBAS EASY MSCI EMU ESG Filtered Min TE</v>
          </cell>
          <cell r="N1948" t="str">
            <v>D</v>
          </cell>
          <cell r="O1948">
            <v>1.2802782350999999E-3</v>
          </cell>
          <cell r="P1948" t="str">
            <v>N</v>
          </cell>
          <cell r="Q1948" t="str">
            <v>159212</v>
          </cell>
          <cell r="R1948" t="str">
            <v>196815</v>
          </cell>
          <cell r="T1948" t="str">
            <v>BM MSCI EMU ESG Filtered Min TE RUR NR (Off)</v>
          </cell>
          <cell r="U1948" t="str">
            <v>MSCI EMU ESG Filtered Min TE (EUR) NR</v>
          </cell>
          <cell r="V1948" t="str">
            <v>Official Benchmark</v>
          </cell>
          <cell r="W1948" t="str">
            <v>EUR</v>
          </cell>
          <cell r="X1948" t="str">
            <v>EUR</v>
          </cell>
          <cell r="Y1948">
            <v>44985</v>
          </cell>
          <cell r="Z1948">
            <v>43573</v>
          </cell>
          <cell r="AA1948" t="str">
            <v>February 2023</v>
          </cell>
          <cell r="AB1948">
            <v>114817</v>
          </cell>
          <cell r="AD1948">
            <v>1148.17</v>
          </cell>
          <cell r="AE1948">
            <v>186580819.44</v>
          </cell>
          <cell r="AF1948" t="str">
            <v>186580819.44</v>
          </cell>
        </row>
        <row r="1949">
          <cell r="F1949" t="str">
            <v>LU1953137681</v>
          </cell>
          <cell r="G1949" t="str">
            <v>43096</v>
          </cell>
          <cell r="H1949" t="str">
            <v>175412</v>
          </cell>
          <cell r="J1949" t="str">
            <v>Share</v>
          </cell>
          <cell r="K1949" t="str">
            <v>BEMESC5</v>
          </cell>
          <cell r="L1949" t="str">
            <v>BNP PARIBAS EASY MSCI EMU SRI S-Series PAB 5% Capped</v>
          </cell>
          <cell r="M1949" t="str">
            <v>UCITS ETF</v>
          </cell>
          <cell r="N1949" t="str">
            <v>C</v>
          </cell>
          <cell r="O1949">
            <v>2.5061537375999999E-3</v>
          </cell>
          <cell r="P1949" t="str">
            <v>N</v>
          </cell>
          <cell r="Q1949" t="str">
            <v>175658</v>
          </cell>
          <cell r="R1949" t="str">
            <v>202021</v>
          </cell>
          <cell r="T1949" t="str">
            <v>MSCI EMU SRI S-Series 5% Capped (EUR) NR</v>
          </cell>
          <cell r="U1949" t="str">
            <v>MSCI EMU SRI S-Series PAB 5% Capped (NTR) index (Bloomberg: M7CXEMS index)</v>
          </cell>
          <cell r="V1949" t="str">
            <v>Official Benchmark</v>
          </cell>
          <cell r="W1949" t="str">
            <v>EUR</v>
          </cell>
          <cell r="X1949" t="str">
            <v>EUR</v>
          </cell>
          <cell r="Y1949">
            <v>44985</v>
          </cell>
          <cell r="Z1949">
            <v>43735</v>
          </cell>
          <cell r="AA1949" t="str">
            <v>February 2023</v>
          </cell>
          <cell r="AB1949">
            <v>12.8668</v>
          </cell>
          <cell r="AD1949">
            <v>208317539.55000001</v>
          </cell>
          <cell r="AE1949">
            <v>633633886.44000006</v>
          </cell>
          <cell r="AF1949" t="str">
            <v>633633886.44</v>
          </cell>
        </row>
        <row r="1950">
          <cell r="F1950" t="str">
            <v>LU1953137764</v>
          </cell>
          <cell r="G1950" t="str">
            <v>43262</v>
          </cell>
          <cell r="H1950" t="str">
            <v>175412</v>
          </cell>
          <cell r="J1950" t="str">
            <v>Share</v>
          </cell>
          <cell r="K1950" t="str">
            <v>BEMESC5</v>
          </cell>
          <cell r="L1950" t="str">
            <v>BNP PARIBAS EASY MSCI EMU SRI S-Series PAB 5% Capped</v>
          </cell>
          <cell r="M1950" t="str">
            <v>Track Classic</v>
          </cell>
          <cell r="N1950" t="str">
            <v>C</v>
          </cell>
          <cell r="O1950">
            <v>1.05623146802E-2</v>
          </cell>
          <cell r="P1950" t="str">
            <v>N</v>
          </cell>
          <cell r="Q1950" t="str">
            <v>175658</v>
          </cell>
          <cell r="R1950" t="str">
            <v>202021</v>
          </cell>
          <cell r="T1950" t="str">
            <v>MSCI EMU SRI S-Series 5% Capped (EUR) NR</v>
          </cell>
          <cell r="U1950" t="str">
            <v>MSCI EMU SRI S-Series PAB 5% Capped (NTR) index (Bloomberg: M7CXEMS index)</v>
          </cell>
          <cell r="V1950" t="str">
            <v>Official Benchmark</v>
          </cell>
          <cell r="W1950" t="str">
            <v>EUR</v>
          </cell>
          <cell r="X1950" t="str">
            <v>EUR</v>
          </cell>
          <cell r="Y1950">
            <v>44985</v>
          </cell>
          <cell r="Z1950">
            <v>43735</v>
          </cell>
          <cell r="AA1950" t="str">
            <v>February 2023</v>
          </cell>
          <cell r="AB1950">
            <v>126.0822</v>
          </cell>
          <cell r="AD1950">
            <v>155181203.88999999</v>
          </cell>
          <cell r="AE1950">
            <v>633633886.44000006</v>
          </cell>
          <cell r="AF1950" t="str">
            <v>633633886.44</v>
          </cell>
        </row>
        <row r="1951">
          <cell r="F1951" t="str">
            <v>LU1953137848</v>
          </cell>
          <cell r="G1951" t="str">
            <v>43261</v>
          </cell>
          <cell r="H1951" t="str">
            <v>175412</v>
          </cell>
          <cell r="J1951" t="str">
            <v>Share</v>
          </cell>
          <cell r="K1951" t="str">
            <v>BEMESC5</v>
          </cell>
          <cell r="L1951" t="str">
            <v>BNP PARIBAS EASY MSCI EMU SRI S-Series PAB 5% Capped</v>
          </cell>
          <cell r="M1951" t="str">
            <v>TRACK PRIVILEGE</v>
          </cell>
          <cell r="N1951" t="str">
            <v>C</v>
          </cell>
          <cell r="O1951">
            <v>2.5121174901E-3</v>
          </cell>
          <cell r="P1951" t="str">
            <v>N</v>
          </cell>
          <cell r="Q1951" t="str">
            <v>175658</v>
          </cell>
          <cell r="R1951" t="str">
            <v>202021</v>
          </cell>
          <cell r="T1951" t="str">
            <v>MSCI EMU SRI S-Series 5% Capped (EUR) NR</v>
          </cell>
          <cell r="U1951" t="str">
            <v>MSCI EMU SRI S-Series PAB 5% Capped (NTR) index (Bloomberg: M7CXEMS index)</v>
          </cell>
          <cell r="V1951" t="str">
            <v>Official Benchmark</v>
          </cell>
          <cell r="W1951" t="str">
            <v>EUR</v>
          </cell>
          <cell r="X1951" t="str">
            <v>EUR</v>
          </cell>
          <cell r="Y1951">
            <v>44985</v>
          </cell>
          <cell r="Z1951">
            <v>43735</v>
          </cell>
          <cell r="AA1951" t="str">
            <v>February 2023</v>
          </cell>
          <cell r="AB1951">
            <v>128.60749999999999</v>
          </cell>
          <cell r="AD1951">
            <v>53539348.509999998</v>
          </cell>
          <cell r="AE1951">
            <v>633633886.44000006</v>
          </cell>
          <cell r="AF1951" t="str">
            <v>633633886.44</v>
          </cell>
        </row>
        <row r="1952">
          <cell r="F1952" t="str">
            <v>LU1953137921</v>
          </cell>
          <cell r="G1952" t="str">
            <v>43263</v>
          </cell>
          <cell r="H1952" t="str">
            <v>175412</v>
          </cell>
          <cell r="J1952" t="str">
            <v>Share</v>
          </cell>
          <cell r="K1952" t="str">
            <v>BEMESC5</v>
          </cell>
          <cell r="L1952" t="str">
            <v>BNP PARIBAS EASY MSCI EMU SRI S-Series PAB 5% Capped</v>
          </cell>
          <cell r="M1952" t="str">
            <v>Track I</v>
          </cell>
          <cell r="N1952" t="str">
            <v>C</v>
          </cell>
          <cell r="O1952">
            <v>2.6142143463000001E-3</v>
          </cell>
          <cell r="P1952" t="str">
            <v>N</v>
          </cell>
          <cell r="Q1952" t="str">
            <v>175658</v>
          </cell>
          <cell r="R1952" t="str">
            <v>202021</v>
          </cell>
          <cell r="T1952" t="str">
            <v>MSCI EMU SRI S-Series 5% Capped (EUR) NR</v>
          </cell>
          <cell r="U1952" t="str">
            <v>MSCI EMU SRI S-Series PAB 5% Capped (NTR) index (Bloomberg: M7CXEMS index)</v>
          </cell>
          <cell r="V1952" t="str">
            <v>Official Benchmark</v>
          </cell>
          <cell r="W1952" t="str">
            <v>EUR</v>
          </cell>
          <cell r="X1952" t="str">
            <v>EUR</v>
          </cell>
          <cell r="Y1952">
            <v>44985</v>
          </cell>
          <cell r="Z1952">
            <v>43735</v>
          </cell>
          <cell r="AA1952" t="str">
            <v>February 2023</v>
          </cell>
          <cell r="AB1952">
            <v>128.61840000000001</v>
          </cell>
          <cell r="AD1952">
            <v>32895757.039999999</v>
          </cell>
          <cell r="AE1952">
            <v>633633886.44000006</v>
          </cell>
          <cell r="AF1952" t="str">
            <v>633633886.44</v>
          </cell>
        </row>
        <row r="1953">
          <cell r="F1953" t="str">
            <v>LU1953138069</v>
          </cell>
          <cell r="G1953" t="str">
            <v>43264</v>
          </cell>
          <cell r="H1953" t="str">
            <v>175412</v>
          </cell>
          <cell r="J1953" t="str">
            <v>Share</v>
          </cell>
          <cell r="K1953" t="str">
            <v>BEMESC5</v>
          </cell>
          <cell r="L1953" t="str">
            <v>BNP PARIBAS EASY MSCI EMU SRI S-Series PAB 5% Capped</v>
          </cell>
          <cell r="M1953" t="str">
            <v>Track X</v>
          </cell>
          <cell r="N1953" t="str">
            <v>C</v>
          </cell>
          <cell r="O1953">
            <v>1.3123718825000001E-3</v>
          </cell>
          <cell r="P1953" t="str">
            <v>N</v>
          </cell>
          <cell r="Q1953" t="str">
            <v>175658</v>
          </cell>
          <cell r="R1953" t="str">
            <v>202021</v>
          </cell>
          <cell r="T1953" t="str">
            <v>MSCI EMU SRI S-Series 5% Capped (EUR) NR</v>
          </cell>
          <cell r="U1953" t="str">
            <v>MSCI EMU SRI S-Series PAB 5% Capped (NTR) index (Bloomberg: M7CXEMS index)</v>
          </cell>
          <cell r="V1953" t="str">
            <v>Official Benchmark</v>
          </cell>
          <cell r="W1953" t="str">
            <v>EUR</v>
          </cell>
          <cell r="X1953" t="str">
            <v>EUR</v>
          </cell>
          <cell r="Y1953">
            <v>44985</v>
          </cell>
          <cell r="Z1953">
            <v>43735</v>
          </cell>
          <cell r="AA1953" t="str">
            <v>February 2023</v>
          </cell>
          <cell r="AB1953">
            <v>129322.72809999999</v>
          </cell>
          <cell r="AD1953">
            <v>127631574.83</v>
          </cell>
          <cell r="AE1953">
            <v>633633886.44000006</v>
          </cell>
          <cell r="AF1953" t="str">
            <v>633633886.44</v>
          </cell>
        </row>
        <row r="1954">
          <cell r="F1954" t="str">
            <v>LU1953138143</v>
          </cell>
          <cell r="G1954" t="str">
            <v>43221</v>
          </cell>
          <cell r="H1954" t="str">
            <v>166929</v>
          </cell>
          <cell r="J1954" t="str">
            <v>Share</v>
          </cell>
          <cell r="K1954" t="str">
            <v>BEMES</v>
          </cell>
          <cell r="L1954" t="str">
            <v>BNP PARIBAS EASY MSCI Europe SRI S-Series PAB 5% Capped</v>
          </cell>
          <cell r="N1954" t="str">
            <v>D</v>
          </cell>
          <cell r="O1954">
            <v>1.312481796E-3</v>
          </cell>
          <cell r="P1954" t="str">
            <v>N</v>
          </cell>
          <cell r="Q1954" t="str">
            <v>91793</v>
          </cell>
          <cell r="R1954" t="str">
            <v>198850</v>
          </cell>
          <cell r="T1954" t="str">
            <v>MSCI Europe SRI S-Series 5% Capped (NTR) Index</v>
          </cell>
          <cell r="U1954" t="str">
            <v>MSCI Europe SRI S-Series PAB 5% Capped (NTR) index (Bloomberg: M7CXESS index)</v>
          </cell>
          <cell r="V1954" t="str">
            <v>Official Benchmark</v>
          </cell>
          <cell r="W1954" t="str">
            <v>EUR</v>
          </cell>
          <cell r="X1954" t="str">
            <v>EUR</v>
          </cell>
          <cell r="Y1954">
            <v>44985</v>
          </cell>
          <cell r="Z1954">
            <v>43578</v>
          </cell>
          <cell r="AA1954" t="str">
            <v>February 2023</v>
          </cell>
          <cell r="AB1954">
            <v>120673.5153</v>
          </cell>
          <cell r="AD1954">
            <v>327556189.81</v>
          </cell>
          <cell r="AE1954">
            <v>1896492129.45</v>
          </cell>
          <cell r="AF1954" t="str">
            <v>1896492129.45</v>
          </cell>
        </row>
        <row r="1955">
          <cell r="F1955" t="str">
            <v>LU1953138226</v>
          </cell>
          <cell r="G1955" t="str">
            <v>43222</v>
          </cell>
          <cell r="H1955" t="str">
            <v>22028</v>
          </cell>
          <cell r="J1955" t="str">
            <v>Share</v>
          </cell>
          <cell r="K1955" t="str">
            <v>EJPXCW</v>
          </cell>
          <cell r="L1955" t="str">
            <v>BNP PARIBAS EASY MSCI Japan ESG Filtered Min TE</v>
          </cell>
          <cell r="N1955" t="str">
            <v>D</v>
          </cell>
          <cell r="O1955">
            <v>1.2975044982E-3</v>
          </cell>
          <cell r="P1955" t="str">
            <v>N</v>
          </cell>
          <cell r="Q1955" t="str">
            <v>142687</v>
          </cell>
          <cell r="R1955" t="str">
            <v>196828</v>
          </cell>
          <cell r="T1955" t="str">
            <v>MSCI Japan ex-Controversial Weapons (NR)</v>
          </cell>
          <cell r="U1955" t="str">
            <v>MSCI Japan ESG Filtered Min TE (NTR) Index (Bloomberg: MXJPEFMT index)</v>
          </cell>
          <cell r="V1955" t="str">
            <v>Official Benchmark</v>
          </cell>
          <cell r="W1955" t="str">
            <v>EUR</v>
          </cell>
          <cell r="X1955" t="str">
            <v>EUR</v>
          </cell>
          <cell r="Y1955">
            <v>44985</v>
          </cell>
          <cell r="Z1955">
            <v>43573</v>
          </cell>
          <cell r="AA1955" t="str">
            <v>February 2023</v>
          </cell>
          <cell r="AB1955">
            <v>106268.77800000001</v>
          </cell>
          <cell r="AD1955">
            <v>78151334.540000007</v>
          </cell>
          <cell r="AE1955">
            <v>559997394</v>
          </cell>
          <cell r="AF1955" t="str">
            <v>559997394</v>
          </cell>
        </row>
        <row r="1956">
          <cell r="F1956" t="str">
            <v>LU1953138499</v>
          </cell>
          <cell r="G1956" t="str">
            <v>43223</v>
          </cell>
          <cell r="H1956" t="str">
            <v>166930</v>
          </cell>
          <cell r="J1956" t="str">
            <v>Share</v>
          </cell>
          <cell r="K1956" t="str">
            <v>BEMJS</v>
          </cell>
          <cell r="L1956" t="str">
            <v>BNP PARIBAS EASY MSCI Japan SRI S-Series PAB 5% Capped</v>
          </cell>
          <cell r="N1956" t="str">
            <v>D</v>
          </cell>
          <cell r="O1956">
            <v>1.3102935542E-3</v>
          </cell>
          <cell r="P1956" t="str">
            <v>N</v>
          </cell>
          <cell r="Q1956" t="str">
            <v>91792</v>
          </cell>
          <cell r="R1956" t="str">
            <v>198851</v>
          </cell>
          <cell r="T1956" t="str">
            <v>BM MSCI Japan SRI S-Series 5% Capped (NTR) Index</v>
          </cell>
          <cell r="U1956" t="str">
            <v>MSCI Japan SRI S-Series PAB 5% Capped (NTR) index (Bloomberg: M7CXESE index)</v>
          </cell>
          <cell r="V1956" t="str">
            <v>Official Benchmark</v>
          </cell>
          <cell r="W1956" t="str">
            <v>EUR</v>
          </cell>
          <cell r="X1956" t="str">
            <v>EUR</v>
          </cell>
          <cell r="Y1956">
            <v>44985</v>
          </cell>
          <cell r="Z1956">
            <v>43573</v>
          </cell>
          <cell r="AA1956" t="str">
            <v>February 2023</v>
          </cell>
          <cell r="AB1956">
            <v>106576.29</v>
          </cell>
          <cell r="AD1956">
            <v>182997458.15000001</v>
          </cell>
          <cell r="AE1956">
            <v>895622898.36000001</v>
          </cell>
          <cell r="AF1956" t="str">
            <v>895622898.36</v>
          </cell>
        </row>
        <row r="1957">
          <cell r="F1957" t="str">
            <v>LU1953138572</v>
          </cell>
          <cell r="G1957" t="str">
            <v>43224</v>
          </cell>
          <cell r="H1957" t="str">
            <v>145597</v>
          </cell>
          <cell r="J1957" t="str">
            <v>Share</v>
          </cell>
          <cell r="K1957" t="str">
            <v>EKLD400</v>
          </cell>
          <cell r="L1957" t="str">
            <v>BNP PARIBAS EASY MSCI USA SRI S-Series PAB 5% Capped</v>
          </cell>
          <cell r="N1957" t="str">
            <v>D</v>
          </cell>
          <cell r="O1957">
            <v>1.2059607653000001E-3</v>
          </cell>
          <cell r="P1957" t="str">
            <v>N</v>
          </cell>
          <cell r="Q1957" t="str">
            <v>155298</v>
          </cell>
          <cell r="R1957" t="str">
            <v>196404</v>
          </cell>
          <cell r="T1957" t="str">
            <v>MSCI USA SRI S-Series 5% Capped (NTR) index</v>
          </cell>
          <cell r="U1957" t="str">
            <v>MSCI USA SRI S-Series PAB 5% Capped (NTR) index (Bloomberg: M1CXUSC index)</v>
          </cell>
          <cell r="V1957" t="str">
            <v>Official Benchmark</v>
          </cell>
          <cell r="W1957" t="str">
            <v>USD</v>
          </cell>
          <cell r="X1957" t="str">
            <v>USD</v>
          </cell>
          <cell r="Y1957">
            <v>44985</v>
          </cell>
          <cell r="Z1957">
            <v>43573</v>
          </cell>
          <cell r="AA1957" t="str">
            <v>February 2023</v>
          </cell>
          <cell r="AB1957">
            <v>146207.23360000001</v>
          </cell>
          <cell r="AD1957">
            <v>51640979.719999999</v>
          </cell>
          <cell r="AE1957">
            <v>3252079981.5900002</v>
          </cell>
          <cell r="AF1957" t="str">
            <v>3066553495.13437</v>
          </cell>
        </row>
        <row r="1958">
          <cell r="F1958" t="str">
            <v>LU1953138655</v>
          </cell>
          <cell r="G1958" t="str">
            <v>43368</v>
          </cell>
          <cell r="H1958" t="str">
            <v>154281</v>
          </cell>
          <cell r="J1958" t="str">
            <v>Share</v>
          </cell>
          <cell r="K1958" t="str">
            <v>EWXCW</v>
          </cell>
          <cell r="L1958" t="str">
            <v>BNP PARIBAS EASY MSCI World SRI S-Series PAB 5% Capped</v>
          </cell>
          <cell r="N1958" t="str">
            <v>C</v>
          </cell>
          <cell r="O1958">
            <v>1.1671616189100001E-2</v>
          </cell>
          <cell r="P1958" t="str">
            <v>Y</v>
          </cell>
          <cell r="Q1958" t="str">
            <v>156110</v>
          </cell>
          <cell r="R1958" t="str">
            <v>196825</v>
          </cell>
          <cell r="T1958" t="str">
            <v>BM BNPP EASY MSCI World ex Controversial Weapons (HEUR)</v>
          </cell>
          <cell r="U1958" t="str">
            <v>MSCI World SRI S-Series 5% Capped (Hedged in EUR) (NTR) index</v>
          </cell>
          <cell r="V1958" t="str">
            <v>Official Benchmark</v>
          </cell>
          <cell r="W1958" t="str">
            <v>EUR</v>
          </cell>
          <cell r="X1958" t="str">
            <v>USD</v>
          </cell>
          <cell r="Y1958">
            <v>44985</v>
          </cell>
          <cell r="Z1958">
            <v>43979</v>
          </cell>
          <cell r="AA1958" t="str">
            <v>February 2023</v>
          </cell>
          <cell r="AB1958">
            <v>130.0898</v>
          </cell>
          <cell r="AD1958">
            <v>113959884.59999999</v>
          </cell>
          <cell r="AE1958">
            <v>1298224605.26</v>
          </cell>
          <cell r="AF1958" t="str">
            <v>1224162758.37812</v>
          </cell>
        </row>
        <row r="1959">
          <cell r="F1959" t="str">
            <v>LU1953138739</v>
          </cell>
          <cell r="G1959" t="str">
            <v>43225</v>
          </cell>
          <cell r="H1959" t="str">
            <v>123969</v>
          </cell>
          <cell r="J1959" t="str">
            <v>Share</v>
          </cell>
          <cell r="K1959" t="str">
            <v>EWXCW</v>
          </cell>
          <cell r="L1959" t="str">
            <v>BNP PARIBAS EASY MSCI World SRI S-Series PAB 5% Capped</v>
          </cell>
          <cell r="N1959" t="str">
            <v>D</v>
          </cell>
          <cell r="O1959">
            <v>1.2638232948E-3</v>
          </cell>
          <cell r="P1959" t="str">
            <v>N</v>
          </cell>
          <cell r="Q1959" t="str">
            <v>142690</v>
          </cell>
          <cell r="R1959" t="str">
            <v>196825</v>
          </cell>
          <cell r="T1959" t="str">
            <v>MSCI World SRI S-Series 5% Capped (NTR) index</v>
          </cell>
          <cell r="U1959" t="str">
            <v>MSCI World SRI S-Series PAB 5% Capped (NTR) index (Bloomberg: M1CXWSC index)</v>
          </cell>
          <cell r="V1959" t="str">
            <v>Official Benchmark</v>
          </cell>
          <cell r="W1959" t="str">
            <v>USD</v>
          </cell>
          <cell r="X1959" t="str">
            <v>USD</v>
          </cell>
          <cell r="Y1959">
            <v>44985</v>
          </cell>
          <cell r="Z1959">
            <v>43573</v>
          </cell>
          <cell r="AA1959" t="str">
            <v>February 2023</v>
          </cell>
          <cell r="AB1959">
            <v>132728</v>
          </cell>
          <cell r="AD1959">
            <v>1327.28</v>
          </cell>
          <cell r="AE1959">
            <v>1298224605.26</v>
          </cell>
          <cell r="AF1959" t="str">
            <v>1224162758.37812</v>
          </cell>
        </row>
        <row r="1960">
          <cell r="F1960" t="str">
            <v>LU1956130014</v>
          </cell>
          <cell r="G1960" t="str">
            <v>43111</v>
          </cell>
          <cell r="H1960" t="str">
            <v>125133</v>
          </cell>
          <cell r="J1960" t="str">
            <v>Share</v>
          </cell>
          <cell r="K1960" t="str">
            <v>PBE</v>
          </cell>
          <cell r="L1960" t="str">
            <v>BNP Paribas Funds Belgium Equity</v>
          </cell>
          <cell r="M1960" t="str">
            <v>Classic Share</v>
          </cell>
          <cell r="N1960" t="str">
            <v>C</v>
          </cell>
          <cell r="O1960">
            <v>1.6738673030700001E-2</v>
          </cell>
          <cell r="P1960" t="str">
            <v>N</v>
          </cell>
          <cell r="Q1960" t="str">
            <v>130686</v>
          </cell>
          <cell r="R1960" t="str">
            <v>202163</v>
          </cell>
          <cell r="T1960" t="str">
            <v>100% Bel 20 (NR)</v>
          </cell>
          <cell r="U1960" t="str">
            <v>BEL 20 (NR)</v>
          </cell>
          <cell r="V1960" t="str">
            <v>Official Benchmark</v>
          </cell>
          <cell r="W1960" t="str">
            <v>EUR</v>
          </cell>
          <cell r="X1960" t="str">
            <v>EUR</v>
          </cell>
          <cell r="Y1960">
            <v>44985</v>
          </cell>
          <cell r="Z1960">
            <v>33374</v>
          </cell>
          <cell r="AA1960" t="str">
            <v>February 2023</v>
          </cell>
          <cell r="AB1960">
            <v>1046.2</v>
          </cell>
          <cell r="AD1960">
            <v>144130591.33000001</v>
          </cell>
          <cell r="AE1960">
            <v>175701646.84</v>
          </cell>
          <cell r="AF1960" t="str">
            <v>175701646.84</v>
          </cell>
        </row>
        <row r="1961">
          <cell r="F1961" t="str">
            <v>LU1956130105</v>
          </cell>
          <cell r="G1961" t="str">
            <v>43211</v>
          </cell>
          <cell r="H1961" t="str">
            <v>125133</v>
          </cell>
          <cell r="J1961" t="str">
            <v>Share</v>
          </cell>
          <cell r="K1961" t="str">
            <v>PBE</v>
          </cell>
          <cell r="L1961" t="str">
            <v>BNP Paribas Funds Belgium Equity</v>
          </cell>
          <cell r="M1961" t="str">
            <v>Classic share Distri</v>
          </cell>
          <cell r="N1961" t="str">
            <v>D</v>
          </cell>
          <cell r="O1961">
            <v>1.6738673030700001E-2</v>
          </cell>
          <cell r="P1961" t="str">
            <v>N</v>
          </cell>
          <cell r="Q1961" t="str">
            <v>130686</v>
          </cell>
          <cell r="R1961" t="str">
            <v>202163</v>
          </cell>
          <cell r="T1961" t="str">
            <v>100% Bel 20 (NR)</v>
          </cell>
          <cell r="U1961" t="str">
            <v>BEL 20 (NR)</v>
          </cell>
          <cell r="V1961" t="str">
            <v>Official Benchmark</v>
          </cell>
          <cell r="W1961" t="str">
            <v>EUR</v>
          </cell>
          <cell r="X1961" t="str">
            <v>EUR</v>
          </cell>
          <cell r="Y1961">
            <v>44985</v>
          </cell>
          <cell r="Z1961">
            <v>33374</v>
          </cell>
          <cell r="AA1961" t="str">
            <v>February 2023</v>
          </cell>
          <cell r="AB1961">
            <v>348.54</v>
          </cell>
          <cell r="AD1961">
            <v>31571055.510000002</v>
          </cell>
          <cell r="AE1961">
            <v>175701646.84</v>
          </cell>
          <cell r="AF1961" t="str">
            <v>175701646.84</v>
          </cell>
        </row>
        <row r="1962">
          <cell r="F1962" t="str">
            <v>LU1956130956</v>
          </cell>
          <cell r="G1962" t="str">
            <v>43338</v>
          </cell>
          <cell r="H1962" t="str">
            <v>175642</v>
          </cell>
          <cell r="J1962" t="str">
            <v>Share</v>
          </cell>
          <cell r="K1962" t="str">
            <v>OBUSD</v>
          </cell>
          <cell r="L1962" t="str">
            <v>BNP Paribas Funds USD Short Duration Bond</v>
          </cell>
          <cell r="M1962" t="str">
            <v>Classic EUR</v>
          </cell>
          <cell r="N1962" t="str">
            <v>C</v>
          </cell>
          <cell r="O1962">
            <v>8.2328033674999995E-3</v>
          </cell>
          <cell r="P1962" t="str">
            <v>N</v>
          </cell>
          <cell r="Q1962" t="str">
            <v>176015</v>
          </cell>
          <cell r="R1962" t="str">
            <v>192322</v>
          </cell>
          <cell r="T1962" t="str">
            <v>ICE BOFA Merrill Lynch 1-5 yr Gov/Corp</v>
          </cell>
          <cell r="U1962" t="str">
            <v>ICE BofA 1-3 Year US Treasury Index</v>
          </cell>
          <cell r="V1962" t="str">
            <v>Official Benchmark</v>
          </cell>
          <cell r="W1962" t="str">
            <v>EUR</v>
          </cell>
          <cell r="X1962" t="str">
            <v>USD</v>
          </cell>
          <cell r="Y1962">
            <v>44985</v>
          </cell>
          <cell r="Z1962">
            <v>43762</v>
          </cell>
          <cell r="AA1962" t="str">
            <v>February 2023</v>
          </cell>
          <cell r="AB1962">
            <v>103.42</v>
          </cell>
          <cell r="AD1962">
            <v>7233080.4100000001</v>
          </cell>
          <cell r="AE1962">
            <v>221540950</v>
          </cell>
          <cell r="AF1962" t="str">
            <v>208902357.378595</v>
          </cell>
        </row>
        <row r="1963">
          <cell r="F1963" t="str">
            <v>LU1956131095</v>
          </cell>
          <cell r="G1963" t="str">
            <v>43339</v>
          </cell>
          <cell r="H1963" t="str">
            <v>139035</v>
          </cell>
          <cell r="J1963" t="str">
            <v>Share</v>
          </cell>
          <cell r="K1963" t="str">
            <v>PBWO</v>
          </cell>
          <cell r="L1963" t="str">
            <v>BNP Paribas Funds Global Bond Opportunities</v>
          </cell>
          <cell r="M1963" t="str">
            <v>Type P</v>
          </cell>
          <cell r="N1963" t="str">
            <v>D</v>
          </cell>
          <cell r="O1963">
            <v>6.7633414428999996E-3</v>
          </cell>
          <cell r="P1963" t="str">
            <v>N</v>
          </cell>
          <cell r="Q1963" t="str">
            <v>126685</v>
          </cell>
          <cell r="R1963" t="str">
            <v>50337</v>
          </cell>
          <cell r="T1963" t="str">
            <v>Bloomberg Barclays Global Aggregate (TR) (HEDGED EUR)</v>
          </cell>
          <cell r="U1963" t="str">
            <v>Bloomberg Barclays Global Aggregate (hedged in EUR) RI</v>
          </cell>
          <cell r="V1963" t="str">
            <v>Official Benchmark</v>
          </cell>
          <cell r="W1963" t="str">
            <v>EUR</v>
          </cell>
          <cell r="X1963" t="str">
            <v>EUR</v>
          </cell>
          <cell r="Y1963">
            <v>44985</v>
          </cell>
          <cell r="Z1963">
            <v>43762</v>
          </cell>
          <cell r="AA1963" t="str">
            <v>February 2023</v>
          </cell>
          <cell r="AB1963">
            <v>84.21</v>
          </cell>
          <cell r="AD1963">
            <v>3765630.15</v>
          </cell>
          <cell r="AE1963">
            <v>372044709.51999998</v>
          </cell>
          <cell r="AF1963" t="str">
            <v>372044709.52</v>
          </cell>
        </row>
        <row r="1964">
          <cell r="F1964" t="str">
            <v>LU1956131178</v>
          </cell>
          <cell r="G1964" t="str">
            <v>43340</v>
          </cell>
          <cell r="H1964" t="str">
            <v>147059</v>
          </cell>
          <cell r="J1964" t="str">
            <v>Share</v>
          </cell>
          <cell r="K1964" t="str">
            <v>PCVBDWO</v>
          </cell>
          <cell r="L1964" t="str">
            <v>BNP Paribas Funds Global Convertible</v>
          </cell>
          <cell r="N1964" t="str">
            <v>C</v>
          </cell>
          <cell r="O1964">
            <v>2.10125579874E-2</v>
          </cell>
          <cell r="P1964" t="str">
            <v>Y</v>
          </cell>
          <cell r="Q1964" t="str">
            <v>147099</v>
          </cell>
          <cell r="R1964" t="str">
            <v>187309</v>
          </cell>
          <cell r="T1964" t="str">
            <v>THOMSON REUTERS Convertible Global Focus (hedged in EUR) (RI</v>
          </cell>
          <cell r="U1964" t="str">
            <v>Refinitiv Convertible Global Focus (Hedged in EUR) RI</v>
          </cell>
          <cell r="V1964" t="str">
            <v>Official Benchmark</v>
          </cell>
          <cell r="W1964" t="str">
            <v>EUR</v>
          </cell>
          <cell r="X1964" t="str">
            <v>USD</v>
          </cell>
          <cell r="Y1964">
            <v>44985</v>
          </cell>
          <cell r="Z1964">
            <v>43748</v>
          </cell>
          <cell r="AA1964" t="str">
            <v>February 2023</v>
          </cell>
          <cell r="AB1964">
            <v>109.75</v>
          </cell>
          <cell r="AD1964">
            <v>5849238.75</v>
          </cell>
          <cell r="AE1964">
            <v>753239656.01999998</v>
          </cell>
          <cell r="AF1964" t="str">
            <v>710268416.803395</v>
          </cell>
        </row>
        <row r="1965">
          <cell r="F1965" t="str">
            <v>LU1956131251</v>
          </cell>
          <cell r="G1965" t="str">
            <v>43118</v>
          </cell>
          <cell r="H1965" t="str">
            <v>159473</v>
          </cell>
          <cell r="J1965" t="str">
            <v>Share</v>
          </cell>
          <cell r="K1965" t="str">
            <v>PEBSA</v>
          </cell>
          <cell r="L1965" t="str">
            <v>BNP Paribas Funds Sustainable Asia ex-Japan Equity</v>
          </cell>
          <cell r="M1965" t="str">
            <v>Classic MD</v>
          </cell>
          <cell r="N1965" t="str">
            <v>D</v>
          </cell>
          <cell r="O1965">
            <v>1.9796625711E-2</v>
          </cell>
          <cell r="P1965" t="str">
            <v>N</v>
          </cell>
          <cell r="Q1965" t="str">
            <v>159251</v>
          </cell>
          <cell r="R1965" t="str">
            <v>197973</v>
          </cell>
          <cell r="T1965" t="str">
            <v>MSCI AC ASIA EX JAPAN (USD) (NR)</v>
          </cell>
          <cell r="U1965" t="str">
            <v>MSCI AC Asia ex-Japan (NR)</v>
          </cell>
          <cell r="V1965" t="str">
            <v>Official Benchmark</v>
          </cell>
          <cell r="W1965" t="str">
            <v>USD</v>
          </cell>
          <cell r="X1965" t="str">
            <v>USD</v>
          </cell>
          <cell r="Y1965">
            <v>44985</v>
          </cell>
          <cell r="Z1965">
            <v>43629</v>
          </cell>
          <cell r="AA1965" t="str">
            <v>February 2023</v>
          </cell>
          <cell r="AB1965">
            <v>86</v>
          </cell>
          <cell r="AD1965">
            <v>112805.38</v>
          </cell>
          <cell r="AE1965">
            <v>545498035.16999996</v>
          </cell>
          <cell r="AF1965" t="str">
            <v>514378156.69024</v>
          </cell>
        </row>
        <row r="1966">
          <cell r="F1966" t="str">
            <v>LU1956131418</v>
          </cell>
          <cell r="G1966" t="str">
            <v>43117</v>
          </cell>
          <cell r="H1966" t="str">
            <v>159474</v>
          </cell>
          <cell r="J1966" t="str">
            <v>Share</v>
          </cell>
          <cell r="K1966" t="str">
            <v>PEBSA</v>
          </cell>
          <cell r="L1966" t="str">
            <v>BNP Paribas Funds Sustainable Asia ex-Japan Equity</v>
          </cell>
          <cell r="N1966" t="str">
            <v>C</v>
          </cell>
          <cell r="O1966">
            <v>1.0726475958199999E-2</v>
          </cell>
          <cell r="P1966" t="str">
            <v>N</v>
          </cell>
          <cell r="Q1966" t="str">
            <v>160037</v>
          </cell>
          <cell r="R1966" t="str">
            <v>197973</v>
          </cell>
          <cell r="T1966" t="str">
            <v>MSCI AC Asia ex Japan Net Return Index</v>
          </cell>
          <cell r="U1966" t="str">
            <v>MSCI AC Asia ex-Japan (NR)</v>
          </cell>
          <cell r="V1966" t="str">
            <v>Official Benchmark</v>
          </cell>
          <cell r="W1966" t="str">
            <v>EUR</v>
          </cell>
          <cell r="X1966" t="str">
            <v>USD</v>
          </cell>
          <cell r="Y1966">
            <v>44985</v>
          </cell>
          <cell r="Z1966">
            <v>43629</v>
          </cell>
          <cell r="AA1966" t="str">
            <v>February 2023</v>
          </cell>
          <cell r="AB1966">
            <v>101.85</v>
          </cell>
          <cell r="AD1966">
            <v>54572.98</v>
          </cell>
          <cell r="AE1966">
            <v>545498035.16999996</v>
          </cell>
          <cell r="AF1966" t="str">
            <v>514378156.69024</v>
          </cell>
        </row>
        <row r="1967">
          <cell r="F1967" t="str">
            <v>LU1956131509</v>
          </cell>
          <cell r="G1967" t="str">
            <v>43341</v>
          </cell>
          <cell r="H1967" t="str">
            <v>165436</v>
          </cell>
          <cell r="J1967" t="str">
            <v>Share</v>
          </cell>
          <cell r="K1967" t="str">
            <v>PEUVD</v>
          </cell>
          <cell r="L1967" t="str">
            <v>BNP Paribas Funds Sustainable US Value Multi-Factor Equity</v>
          </cell>
          <cell r="M1967" t="str">
            <v>N</v>
          </cell>
          <cell r="N1967" t="str">
            <v>D</v>
          </cell>
          <cell r="O1967">
            <v>2.2438090416499998E-2</v>
          </cell>
          <cell r="P1967" t="str">
            <v>N</v>
          </cell>
          <cell r="Q1967" t="str">
            <v>23791</v>
          </cell>
          <cell r="R1967" t="str">
            <v>198862</v>
          </cell>
          <cell r="T1967" t="str">
            <v>BM MSCI USA Value NR</v>
          </cell>
          <cell r="U1967" t="str">
            <v>MSCI USA Value (USD) NR</v>
          </cell>
          <cell r="V1967" t="str">
            <v>Official Benchmark</v>
          </cell>
          <cell r="W1967" t="str">
            <v>USD</v>
          </cell>
          <cell r="X1967" t="str">
            <v>USD</v>
          </cell>
          <cell r="Y1967">
            <v>44985</v>
          </cell>
          <cell r="Z1967">
            <v>43720</v>
          </cell>
          <cell r="AA1967" t="str">
            <v>February 2023</v>
          </cell>
          <cell r="AB1967">
            <v>115.74</v>
          </cell>
          <cell r="AD1967">
            <v>2882.19</v>
          </cell>
          <cell r="AE1967">
            <v>648778045.88</v>
          </cell>
          <cell r="AF1967" t="str">
            <v>611766191.305988</v>
          </cell>
        </row>
        <row r="1968">
          <cell r="F1968" t="str">
            <v>LU1956131764</v>
          </cell>
          <cell r="G1968" t="str">
            <v>100728</v>
          </cell>
          <cell r="H1968" t="str">
            <v>165438</v>
          </cell>
          <cell r="J1968" t="str">
            <v>Share</v>
          </cell>
          <cell r="K1968" t="str">
            <v>PEUVD</v>
          </cell>
          <cell r="L1968" t="str">
            <v>BNP Paribas Funds Sustainable US Value Multi-Factor Equity</v>
          </cell>
          <cell r="M1968" t="str">
            <v>Track Privilege H EUR</v>
          </cell>
          <cell r="N1968" t="str">
            <v>C</v>
          </cell>
          <cell r="P1968" t="str">
            <v>Y</v>
          </cell>
          <cell r="Q1968" t="str">
            <v>119088</v>
          </cell>
          <cell r="R1968" t="str">
            <v>198862</v>
          </cell>
          <cell r="T1968" t="str">
            <v>BM MSCI USA VALUE NR</v>
          </cell>
          <cell r="U1968" t="str">
            <v>MSCI USA Value (Hedged in EUR) NR</v>
          </cell>
          <cell r="V1968" t="str">
            <v>Official Benchmark</v>
          </cell>
          <cell r="W1968" t="str">
            <v>EUR</v>
          </cell>
          <cell r="X1968" t="str">
            <v>USD</v>
          </cell>
          <cell r="Y1968">
            <v>44985</v>
          </cell>
          <cell r="Z1968">
            <v>43720</v>
          </cell>
          <cell r="AA1968" t="str">
            <v>February 2023</v>
          </cell>
          <cell r="AB1968">
            <v>97.67</v>
          </cell>
          <cell r="AD1968">
            <v>9767.4</v>
          </cell>
          <cell r="AE1968">
            <v>648778045.88</v>
          </cell>
          <cell r="AF1968" t="str">
            <v>611766191.305988</v>
          </cell>
        </row>
        <row r="1969">
          <cell r="F1969" t="str">
            <v>LU1956131848</v>
          </cell>
          <cell r="G1969" t="str">
            <v>43344</v>
          </cell>
          <cell r="H1969" t="str">
            <v>175643</v>
          </cell>
          <cell r="J1969" t="str">
            <v>Share</v>
          </cell>
          <cell r="K1969" t="str">
            <v>PEWOEM</v>
          </cell>
          <cell r="L1969" t="str">
            <v>BNP Paribas Funds Emerging Equity</v>
          </cell>
          <cell r="M1969" t="str">
            <v>Classic CZK</v>
          </cell>
          <cell r="N1969" t="str">
            <v>C</v>
          </cell>
          <cell r="O1969">
            <v>2.2448489555599999E-2</v>
          </cell>
          <cell r="P1969" t="str">
            <v>N</v>
          </cell>
          <cell r="Q1969" t="str">
            <v>176162</v>
          </cell>
          <cell r="R1969" t="str">
            <v>182600</v>
          </cell>
          <cell r="T1969" t="str">
            <v>MSCI Emerging Markets Net Return Index</v>
          </cell>
          <cell r="U1969" t="str">
            <v>MSCI Emerging Markets (NR)</v>
          </cell>
          <cell r="V1969" t="str">
            <v>Official Benchmark</v>
          </cell>
          <cell r="W1969" t="str">
            <v>CZK</v>
          </cell>
          <cell r="X1969" t="str">
            <v>USD</v>
          </cell>
          <cell r="Y1969">
            <v>44985</v>
          </cell>
          <cell r="Z1969">
            <v>43783</v>
          </cell>
          <cell r="AA1969" t="str">
            <v>February 2023</v>
          </cell>
          <cell r="AB1969">
            <v>754.29</v>
          </cell>
          <cell r="AD1969">
            <v>30818235.890000001</v>
          </cell>
          <cell r="AE1969">
            <v>216412633.74000001</v>
          </cell>
          <cell r="AF1969" t="str">
            <v>204066604.186704</v>
          </cell>
        </row>
        <row r="1970">
          <cell r="F1970" t="str">
            <v>LU1956131921</v>
          </cell>
          <cell r="G1970" t="str">
            <v>43345</v>
          </cell>
          <cell r="H1970" t="str">
            <v>139102</v>
          </cell>
          <cell r="J1970" t="str">
            <v>Share</v>
          </cell>
          <cell r="K1970" t="str">
            <v>PEWOEM</v>
          </cell>
          <cell r="L1970" t="str">
            <v>BNP Paribas Funds Emerging Equity EUR</v>
          </cell>
          <cell r="M1970" t="str">
            <v>Privilege EUR</v>
          </cell>
          <cell r="N1970" t="str">
            <v>C</v>
          </cell>
          <cell r="O1970">
            <v>1.22766036993E-2</v>
          </cell>
          <cell r="P1970" t="str">
            <v>N</v>
          </cell>
          <cell r="Q1970" t="str">
            <v>169127</v>
          </cell>
          <cell r="R1970" t="str">
            <v>182600</v>
          </cell>
          <cell r="T1970" t="str">
            <v>MSCI Emerging Markets Net Return Index</v>
          </cell>
          <cell r="U1970" t="str">
            <v>MSCI Emerging Markets (NR)</v>
          </cell>
          <cell r="V1970" t="str">
            <v>Official Benchmark</v>
          </cell>
          <cell r="W1970" t="str">
            <v>EUR</v>
          </cell>
          <cell r="X1970" t="str">
            <v>USD</v>
          </cell>
          <cell r="Y1970">
            <v>44985</v>
          </cell>
          <cell r="Z1970">
            <v>43783</v>
          </cell>
          <cell r="AA1970" t="str">
            <v>February 2023</v>
          </cell>
          <cell r="AB1970">
            <v>84.87</v>
          </cell>
          <cell r="AD1970">
            <v>397131.92</v>
          </cell>
          <cell r="AE1970">
            <v>216412633.74000001</v>
          </cell>
          <cell r="AF1970" t="str">
            <v>204066604.186704</v>
          </cell>
        </row>
        <row r="1971">
          <cell r="F1971" t="str">
            <v>LU1956132069</v>
          </cell>
          <cell r="G1971" t="str">
            <v>43346</v>
          </cell>
          <cell r="H1971" t="str">
            <v>139102</v>
          </cell>
          <cell r="J1971" t="str">
            <v>Share</v>
          </cell>
          <cell r="K1971" t="str">
            <v>PEWOEM</v>
          </cell>
          <cell r="L1971" t="str">
            <v>BNP Paribas Funds Emerging Equity EUR</v>
          </cell>
          <cell r="N1971" t="str">
            <v>C</v>
          </cell>
          <cell r="O1971">
            <v>1.11973454436E-2</v>
          </cell>
          <cell r="P1971" t="str">
            <v>N</v>
          </cell>
          <cell r="Q1971" t="str">
            <v>169127</v>
          </cell>
          <cell r="R1971" t="str">
            <v>182600</v>
          </cell>
          <cell r="T1971" t="str">
            <v>MSCI Emerging Markets Net Return Index</v>
          </cell>
          <cell r="U1971" t="str">
            <v>MSCI Emerging Markets (NR)</v>
          </cell>
          <cell r="V1971" t="str">
            <v>Official Benchmark</v>
          </cell>
          <cell r="W1971" t="str">
            <v>EUR</v>
          </cell>
          <cell r="X1971" t="str">
            <v>USD</v>
          </cell>
          <cell r="Y1971">
            <v>44985</v>
          </cell>
          <cell r="Z1971">
            <v>43783</v>
          </cell>
          <cell r="AA1971" t="str">
            <v>February 2023</v>
          </cell>
          <cell r="AB1971">
            <v>85.16</v>
          </cell>
          <cell r="AD1971">
            <v>29167.42</v>
          </cell>
          <cell r="AE1971">
            <v>216412633.74000001</v>
          </cell>
          <cell r="AF1971" t="str">
            <v>204066604.186704</v>
          </cell>
        </row>
        <row r="1972">
          <cell r="F1972" t="str">
            <v>LU1956132143</v>
          </cell>
          <cell r="G1972" t="str">
            <v>43100</v>
          </cell>
          <cell r="H1972" t="str">
            <v>125458</v>
          </cell>
          <cell r="J1972" t="str">
            <v>Share</v>
          </cell>
          <cell r="K1972" t="str">
            <v>PEBO</v>
          </cell>
          <cell r="L1972" t="str">
            <v>BNP Paribas Funds Euro Bond Opportunities</v>
          </cell>
          <cell r="M1972" t="str">
            <v>Classic Share</v>
          </cell>
          <cell r="N1972" t="str">
            <v>C</v>
          </cell>
          <cell r="O1972">
            <v>1.12879563893E-2</v>
          </cell>
          <cell r="P1972" t="str">
            <v>N</v>
          </cell>
          <cell r="Q1972" t="str">
            <v>126651</v>
          </cell>
          <cell r="R1972" t="str">
            <v>90232</v>
          </cell>
          <cell r="T1972" t="str">
            <v>Bench BNP Paribas L1 Bond euro Opportunities</v>
          </cell>
          <cell r="U1972" t="str">
            <v>Bloomberg Barclays Euro Aggregate (EUR) RI</v>
          </cell>
          <cell r="V1972" t="str">
            <v>Official Benchmark</v>
          </cell>
          <cell r="W1972" t="str">
            <v>EUR</v>
          </cell>
          <cell r="X1972" t="str">
            <v>EUR</v>
          </cell>
          <cell r="Y1972">
            <v>44985</v>
          </cell>
          <cell r="Z1972">
            <v>35920</v>
          </cell>
          <cell r="AA1972" t="str">
            <v>February 2023</v>
          </cell>
          <cell r="AB1972">
            <v>370.72</v>
          </cell>
          <cell r="AD1972">
            <v>89160883.239999995</v>
          </cell>
          <cell r="AE1972">
            <v>180574720.69999999</v>
          </cell>
          <cell r="AF1972" t="str">
            <v>180574720.7</v>
          </cell>
        </row>
        <row r="1973">
          <cell r="F1973" t="str">
            <v>LU1956132226</v>
          </cell>
          <cell r="G1973" t="str">
            <v>43197</v>
          </cell>
          <cell r="H1973" t="str">
            <v>125458</v>
          </cell>
          <cell r="J1973" t="str">
            <v>Share</v>
          </cell>
          <cell r="K1973" t="str">
            <v>PEBO</v>
          </cell>
          <cell r="L1973" t="str">
            <v>BNP Paribas Funds Euro Bond Opportunities</v>
          </cell>
          <cell r="M1973" t="str">
            <v>Classic share Distri</v>
          </cell>
          <cell r="N1973" t="str">
            <v>D</v>
          </cell>
          <cell r="O1973">
            <v>1.12879563893E-2</v>
          </cell>
          <cell r="P1973" t="str">
            <v>N</v>
          </cell>
          <cell r="Q1973" t="str">
            <v>126651</v>
          </cell>
          <cell r="R1973" t="str">
            <v>90232</v>
          </cell>
          <cell r="T1973" t="str">
            <v>Bench BNP Paribas L1 Bond euro Opportunities</v>
          </cell>
          <cell r="U1973" t="str">
            <v>Bloomberg Barclays Euro Aggregate (EUR) RI</v>
          </cell>
          <cell r="V1973" t="str">
            <v>Official Benchmark</v>
          </cell>
          <cell r="W1973" t="str">
            <v>EUR</v>
          </cell>
          <cell r="X1973" t="str">
            <v>EUR</v>
          </cell>
          <cell r="Y1973">
            <v>44985</v>
          </cell>
          <cell r="Z1973">
            <v>35920</v>
          </cell>
          <cell r="AA1973" t="str">
            <v>February 2023</v>
          </cell>
          <cell r="AB1973">
            <v>21.87</v>
          </cell>
          <cell r="AD1973">
            <v>36458333.979999997</v>
          </cell>
          <cell r="AE1973">
            <v>180574720.69999999</v>
          </cell>
          <cell r="AF1973" t="str">
            <v>180574720.7</v>
          </cell>
        </row>
        <row r="1974">
          <cell r="F1974" t="str">
            <v>LU1956132499</v>
          </cell>
          <cell r="G1974" t="str">
            <v>43200</v>
          </cell>
          <cell r="H1974" t="str">
            <v>125458</v>
          </cell>
          <cell r="J1974" t="str">
            <v>Share</v>
          </cell>
          <cell r="K1974" t="str">
            <v>PEBO</v>
          </cell>
          <cell r="L1974" t="str">
            <v>BNP Paribas Funds Euro Bond Opportunities</v>
          </cell>
          <cell r="M1974" t="str">
            <v>Type N</v>
          </cell>
          <cell r="N1974" t="str">
            <v>C</v>
          </cell>
          <cell r="O1974">
            <v>1.6371233390799999E-2</v>
          </cell>
          <cell r="P1974" t="str">
            <v>N</v>
          </cell>
          <cell r="Q1974" t="str">
            <v>126651</v>
          </cell>
          <cell r="R1974" t="str">
            <v>90232</v>
          </cell>
          <cell r="T1974" t="str">
            <v>Bench BNP Paribas L1 Bond euro Opportunities</v>
          </cell>
          <cell r="U1974" t="str">
            <v>Bloomberg Barclays Euro Aggregate (EUR) RI</v>
          </cell>
          <cell r="V1974" t="str">
            <v>Official Benchmark</v>
          </cell>
          <cell r="W1974" t="str">
            <v>EUR</v>
          </cell>
          <cell r="X1974" t="str">
            <v>EUR</v>
          </cell>
          <cell r="Y1974">
            <v>44985</v>
          </cell>
          <cell r="Z1974">
            <v>39790</v>
          </cell>
          <cell r="AA1974" t="str">
            <v>February 2023</v>
          </cell>
          <cell r="AB1974">
            <v>117.97</v>
          </cell>
          <cell r="AD1974">
            <v>2768353.03</v>
          </cell>
          <cell r="AE1974">
            <v>180574720.69999999</v>
          </cell>
          <cell r="AF1974" t="str">
            <v>180574720.7</v>
          </cell>
        </row>
        <row r="1975">
          <cell r="F1975" t="str">
            <v>LU1956132572</v>
          </cell>
          <cell r="G1975" t="str">
            <v>43203</v>
          </cell>
          <cell r="H1975" t="str">
            <v>125458</v>
          </cell>
          <cell r="J1975" t="str">
            <v>Share</v>
          </cell>
          <cell r="K1975" t="str">
            <v>PEBO</v>
          </cell>
          <cell r="L1975" t="str">
            <v>BNP Paribas Funds Euro Bond Opportunities</v>
          </cell>
          <cell r="M1975" t="str">
            <v>Privilege share</v>
          </cell>
          <cell r="N1975" t="str">
            <v>C</v>
          </cell>
          <cell r="O1975">
            <v>6.7783997763E-3</v>
          </cell>
          <cell r="P1975" t="str">
            <v>N</v>
          </cell>
          <cell r="Q1975" t="str">
            <v>126651</v>
          </cell>
          <cell r="R1975" t="str">
            <v>90232</v>
          </cell>
          <cell r="T1975" t="str">
            <v>Bench BNP Paribas L1 Bond euro Opportunities</v>
          </cell>
          <cell r="U1975" t="str">
            <v>Bloomberg Barclays Euro Aggregate (EUR) RI</v>
          </cell>
          <cell r="V1975" t="str">
            <v>Official Benchmark</v>
          </cell>
          <cell r="W1975" t="str">
            <v>EUR</v>
          </cell>
          <cell r="X1975" t="str">
            <v>EUR</v>
          </cell>
          <cell r="Y1975">
            <v>44985</v>
          </cell>
          <cell r="Z1975">
            <v>41319</v>
          </cell>
          <cell r="AA1975" t="str">
            <v>February 2023</v>
          </cell>
          <cell r="AB1975">
            <v>103.44</v>
          </cell>
          <cell r="AD1975">
            <v>22306002.579999998</v>
          </cell>
          <cell r="AE1975">
            <v>180574720.69999999</v>
          </cell>
          <cell r="AF1975" t="str">
            <v>180574720.7</v>
          </cell>
        </row>
        <row r="1976">
          <cell r="F1976" t="str">
            <v>LU1956132739</v>
          </cell>
          <cell r="G1976" t="str">
            <v>43206</v>
          </cell>
          <cell r="H1976" t="str">
            <v>125458</v>
          </cell>
          <cell r="J1976" t="str">
            <v>Share</v>
          </cell>
          <cell r="K1976" t="str">
            <v>PEBO</v>
          </cell>
          <cell r="L1976" t="str">
            <v>BNP Paribas Funds Euro Bond Opportunities</v>
          </cell>
          <cell r="M1976" t="str">
            <v>I share</v>
          </cell>
          <cell r="N1976" t="str">
            <v>C</v>
          </cell>
          <cell r="O1976">
            <v>4.8792265605000001E-3</v>
          </cell>
          <cell r="P1976" t="str">
            <v>N</v>
          </cell>
          <cell r="Q1976" t="str">
            <v>126651</v>
          </cell>
          <cell r="R1976" t="str">
            <v>90232</v>
          </cell>
          <cell r="T1976" t="str">
            <v>Bench BNP Paribas L1 Bond euro Opportunities</v>
          </cell>
          <cell r="U1976" t="str">
            <v>Bloomberg Barclays Euro Aggregate (EUR) RI</v>
          </cell>
          <cell r="V1976" t="str">
            <v>Official Benchmark</v>
          </cell>
          <cell r="W1976" t="str">
            <v>EUR</v>
          </cell>
          <cell r="X1976" t="str">
            <v>EUR</v>
          </cell>
          <cell r="Y1976">
            <v>44985</v>
          </cell>
          <cell r="Z1976">
            <v>38587</v>
          </cell>
          <cell r="AA1976" t="str">
            <v>February 2023</v>
          </cell>
          <cell r="AB1976">
            <v>413.82</v>
          </cell>
          <cell r="AD1976">
            <v>29881147.870000001</v>
          </cell>
          <cell r="AE1976">
            <v>180574720.69999999</v>
          </cell>
          <cell r="AF1976" t="str">
            <v>180574720.7</v>
          </cell>
        </row>
        <row r="1977">
          <cell r="F1977" t="str">
            <v>LU1956132903</v>
          </cell>
          <cell r="G1977" t="str">
            <v>43099</v>
          </cell>
          <cell r="H1977" t="str">
            <v>142141</v>
          </cell>
          <cell r="J1977" t="str">
            <v>Share</v>
          </cell>
          <cell r="K1977" t="str">
            <v>PECBO</v>
          </cell>
          <cell r="L1977" t="str">
            <v>BNP Paribas Funds Euro Corporate Bond Opportunities</v>
          </cell>
          <cell r="M1977" t="str">
            <v>Classic Share</v>
          </cell>
          <cell r="N1977" t="str">
            <v>C</v>
          </cell>
          <cell r="O1977">
            <v>1.12879563893E-2</v>
          </cell>
          <cell r="P1977" t="str">
            <v>N</v>
          </cell>
          <cell r="Q1977" t="str">
            <v>150602</v>
          </cell>
          <cell r="R1977" t="str">
            <v>202064</v>
          </cell>
          <cell r="T1977" t="str">
            <v>Bloomberg Barclays Euro Aggregate Corporate (RI)</v>
          </cell>
          <cell r="U1977" t="str">
            <v>Bloomberg Barclays Euro Aggregate Corporate (RI)</v>
          </cell>
          <cell r="V1977" t="str">
            <v>Official Benchmark</v>
          </cell>
          <cell r="W1977" t="str">
            <v>EUR</v>
          </cell>
          <cell r="X1977" t="str">
            <v>EUR</v>
          </cell>
          <cell r="Y1977">
            <v>44985</v>
          </cell>
          <cell r="Z1977">
            <v>37090</v>
          </cell>
          <cell r="AA1977" t="str">
            <v>February 2023</v>
          </cell>
          <cell r="AB1977">
            <v>97.6</v>
          </cell>
          <cell r="AD1977">
            <v>98124501.329999998</v>
          </cell>
          <cell r="AE1977">
            <v>156824434.36000001</v>
          </cell>
          <cell r="AF1977" t="str">
            <v>156824434.36</v>
          </cell>
        </row>
        <row r="1978">
          <cell r="F1978" t="str">
            <v>LU1956133034</v>
          </cell>
          <cell r="G1978" t="str">
            <v>43173</v>
          </cell>
          <cell r="H1978" t="str">
            <v>142141</v>
          </cell>
          <cell r="J1978" t="str">
            <v>Share</v>
          </cell>
          <cell r="K1978" t="str">
            <v>PECBO</v>
          </cell>
          <cell r="L1978" t="str">
            <v>BNP Paribas Funds Euro Corporate Bond Opportunities</v>
          </cell>
          <cell r="M1978" t="str">
            <v>Classic share Distri</v>
          </cell>
          <cell r="N1978" t="str">
            <v>D</v>
          </cell>
          <cell r="O1978">
            <v>1.12879563893E-2</v>
          </cell>
          <cell r="P1978" t="str">
            <v>N</v>
          </cell>
          <cell r="Q1978" t="str">
            <v>150602</v>
          </cell>
          <cell r="R1978" t="str">
            <v>202064</v>
          </cell>
          <cell r="T1978" t="str">
            <v>Bloomberg Barclays Euro Aggregate Corporate (RI)</v>
          </cell>
          <cell r="U1978" t="str">
            <v>Bloomberg Barclays Euro Aggregate Corporate (RI)</v>
          </cell>
          <cell r="V1978" t="str">
            <v>Official Benchmark</v>
          </cell>
          <cell r="W1978" t="str">
            <v>EUR</v>
          </cell>
          <cell r="X1978" t="str">
            <v>EUR</v>
          </cell>
          <cell r="Y1978">
            <v>44985</v>
          </cell>
          <cell r="Z1978">
            <v>37090</v>
          </cell>
          <cell r="AA1978" t="str">
            <v>February 2023</v>
          </cell>
          <cell r="AB1978">
            <v>91.23</v>
          </cell>
          <cell r="AD1978">
            <v>8643170.1999999993</v>
          </cell>
          <cell r="AE1978">
            <v>156824434.36000001</v>
          </cell>
          <cell r="AF1978" t="str">
            <v>156824434.36</v>
          </cell>
        </row>
        <row r="1979">
          <cell r="F1979" t="str">
            <v>LU1956133620</v>
          </cell>
          <cell r="G1979" t="str">
            <v>43174</v>
          </cell>
          <cell r="H1979" t="str">
            <v>142141</v>
          </cell>
          <cell r="J1979" t="str">
            <v>Share</v>
          </cell>
          <cell r="K1979" t="str">
            <v>PECBO</v>
          </cell>
          <cell r="L1979" t="str">
            <v>BNP Paribas Funds Euro Corporate Bond Opportunities</v>
          </cell>
          <cell r="M1979" t="str">
            <v>Type N</v>
          </cell>
          <cell r="N1979" t="str">
            <v>C</v>
          </cell>
          <cell r="O1979">
            <v>1.6399177245699999E-2</v>
          </cell>
          <cell r="P1979" t="str">
            <v>N</v>
          </cell>
          <cell r="Q1979" t="str">
            <v>150602</v>
          </cell>
          <cell r="R1979" t="str">
            <v>202064</v>
          </cell>
          <cell r="T1979" t="str">
            <v>Bloomberg Barclays Euro Aggregate Corporate (RI)</v>
          </cell>
          <cell r="U1979" t="str">
            <v>Bloomberg Barclays Euro Aggregate Corporate (RI)</v>
          </cell>
          <cell r="V1979" t="str">
            <v>Official Benchmark</v>
          </cell>
          <cell r="W1979" t="str">
            <v>EUR</v>
          </cell>
          <cell r="X1979" t="str">
            <v>EUR</v>
          </cell>
          <cell r="Y1979">
            <v>44985</v>
          </cell>
          <cell r="Z1979">
            <v>42110</v>
          </cell>
          <cell r="AA1979" t="str">
            <v>February 2023</v>
          </cell>
          <cell r="AB1979">
            <v>85.61</v>
          </cell>
          <cell r="AD1979">
            <v>5858428.7199999997</v>
          </cell>
          <cell r="AE1979">
            <v>156824434.36000001</v>
          </cell>
          <cell r="AF1979" t="str">
            <v>156824434.36</v>
          </cell>
        </row>
        <row r="1980">
          <cell r="F1980" t="str">
            <v>LU1956134271</v>
          </cell>
          <cell r="G1980" t="str">
            <v>43175</v>
          </cell>
          <cell r="H1980" t="str">
            <v>142141</v>
          </cell>
          <cell r="J1980" t="str">
            <v>Share</v>
          </cell>
          <cell r="K1980" t="str">
            <v>PECBO</v>
          </cell>
          <cell r="L1980" t="str">
            <v>BNP Paribas Funds Euro Corporate Bond Opportunities</v>
          </cell>
          <cell r="M1980" t="str">
            <v>Institutions share</v>
          </cell>
          <cell r="N1980" t="str">
            <v>C</v>
          </cell>
          <cell r="O1980">
            <v>4.948185307E-3</v>
          </cell>
          <cell r="P1980" t="str">
            <v>N</v>
          </cell>
          <cell r="Q1980" t="str">
            <v>150602</v>
          </cell>
          <cell r="R1980" t="str">
            <v>202064</v>
          </cell>
          <cell r="T1980" t="str">
            <v>Bloomberg Barclays Euro Aggregate Corporate (RI)</v>
          </cell>
          <cell r="U1980" t="str">
            <v>Bloomberg Barclays Euro Aggregate Corporate (RI)</v>
          </cell>
          <cell r="V1980" t="str">
            <v>Official Benchmark</v>
          </cell>
          <cell r="W1980" t="str">
            <v>EUR</v>
          </cell>
          <cell r="X1980" t="str">
            <v>EUR</v>
          </cell>
          <cell r="Y1980">
            <v>44985</v>
          </cell>
          <cell r="Z1980">
            <v>43014</v>
          </cell>
          <cell r="AA1980" t="str">
            <v>February 2023</v>
          </cell>
          <cell r="AB1980">
            <v>90.86</v>
          </cell>
          <cell r="AD1980">
            <v>90864.88</v>
          </cell>
          <cell r="AE1980">
            <v>156824434.36000001</v>
          </cell>
          <cell r="AF1980" t="str">
            <v>156824434.36</v>
          </cell>
        </row>
        <row r="1981">
          <cell r="F1981" t="str">
            <v>LU1956134438</v>
          </cell>
          <cell r="G1981" t="str">
            <v>43187</v>
          </cell>
          <cell r="H1981" t="str">
            <v>142141</v>
          </cell>
          <cell r="J1981" t="str">
            <v>Share</v>
          </cell>
          <cell r="K1981" t="str">
            <v>PECBO</v>
          </cell>
          <cell r="L1981" t="str">
            <v>BNP Paribas Funds Euro Corporate Bond Opportunities</v>
          </cell>
          <cell r="M1981" t="str">
            <v>Share X</v>
          </cell>
          <cell r="N1981" t="str">
            <v>C</v>
          </cell>
          <cell r="O1981">
            <v>1.9057203784E-3</v>
          </cell>
          <cell r="P1981" t="str">
            <v>N</v>
          </cell>
          <cell r="Q1981" t="str">
            <v>150602</v>
          </cell>
          <cell r="R1981" t="str">
            <v>202064</v>
          </cell>
          <cell r="T1981" t="str">
            <v>Bloomberg Barclays Euro Aggregate Corporate (RI)</v>
          </cell>
          <cell r="U1981" t="str">
            <v>Bloomberg Barclays Euro Aggregate Corporate (RI)</v>
          </cell>
          <cell r="V1981" t="str">
            <v>Official Benchmark</v>
          </cell>
          <cell r="W1981" t="str">
            <v>EUR</v>
          </cell>
          <cell r="X1981" t="str">
            <v>EUR</v>
          </cell>
          <cell r="Y1981">
            <v>44985</v>
          </cell>
          <cell r="Z1981">
            <v>42986</v>
          </cell>
          <cell r="AA1981" t="str">
            <v>February 2023</v>
          </cell>
          <cell r="AB1981">
            <v>91.52</v>
          </cell>
          <cell r="AD1981">
            <v>32724492.539999999</v>
          </cell>
          <cell r="AE1981">
            <v>156824434.36000001</v>
          </cell>
          <cell r="AF1981" t="str">
            <v>156824434.36</v>
          </cell>
        </row>
        <row r="1982">
          <cell r="F1982" t="str">
            <v>LU1956134511</v>
          </cell>
          <cell r="G1982" t="str">
            <v>43024</v>
          </cell>
          <cell r="H1982" t="str">
            <v>127918</v>
          </cell>
          <cell r="J1982" t="str">
            <v>Share</v>
          </cell>
          <cell r="K1982" t="str">
            <v>PEHQGB</v>
          </cell>
          <cell r="L1982" t="str">
            <v>BNP Paribas Funds Euro High Quality Government Bond</v>
          </cell>
          <cell r="M1982" t="str">
            <v>Classic Share</v>
          </cell>
          <cell r="N1982" t="str">
            <v>C</v>
          </cell>
          <cell r="O1982">
            <v>7.1852656180999997E-3</v>
          </cell>
          <cell r="P1982" t="str">
            <v>N</v>
          </cell>
          <cell r="Q1982" t="str">
            <v>127920</v>
          </cell>
          <cell r="R1982" t="str">
            <v>202218</v>
          </cell>
          <cell r="T1982" t="str">
            <v>Barclays Euro Aggregate Treasury AAA (EUR) RI &gt; 301111</v>
          </cell>
          <cell r="U1982" t="str">
            <v>Bloomberg Barclays Euro Aggregate Treasury AAA (RI)</v>
          </cell>
          <cell r="V1982" t="str">
            <v>Official Benchmark</v>
          </cell>
          <cell r="W1982" t="str">
            <v>EUR</v>
          </cell>
          <cell r="X1982" t="str">
            <v>EUR</v>
          </cell>
          <cell r="Y1982">
            <v>44985</v>
          </cell>
          <cell r="Z1982">
            <v>40849</v>
          </cell>
          <cell r="AA1982" t="str">
            <v>February 2023</v>
          </cell>
          <cell r="AB1982">
            <v>99.18</v>
          </cell>
          <cell r="AD1982">
            <v>827504.15</v>
          </cell>
          <cell r="AE1982">
            <v>190620733</v>
          </cell>
          <cell r="AF1982" t="str">
            <v>190620733</v>
          </cell>
        </row>
        <row r="1983">
          <cell r="F1983" t="str">
            <v>LU1956134602</v>
          </cell>
          <cell r="G1983" t="str">
            <v>43025</v>
          </cell>
          <cell r="H1983" t="str">
            <v>127918</v>
          </cell>
          <cell r="J1983" t="str">
            <v>Share</v>
          </cell>
          <cell r="K1983" t="str">
            <v>PEHQGB</v>
          </cell>
          <cell r="L1983" t="str">
            <v>BNP Paribas Funds Euro High Quality Government Bond</v>
          </cell>
          <cell r="M1983" t="str">
            <v>Classic share Distri</v>
          </cell>
          <cell r="N1983" t="str">
            <v>D</v>
          </cell>
          <cell r="O1983">
            <v>7.1852656180999997E-3</v>
          </cell>
          <cell r="P1983" t="str">
            <v>N</v>
          </cell>
          <cell r="Q1983" t="str">
            <v>127920</v>
          </cell>
          <cell r="R1983" t="str">
            <v>202218</v>
          </cell>
          <cell r="T1983" t="str">
            <v>Barclays Euro Aggregate Treasury AAA (EUR) RI &gt; 301111</v>
          </cell>
          <cell r="U1983" t="str">
            <v>Bloomberg Barclays Euro Aggregate Treasury AAA (RI)</v>
          </cell>
          <cell r="V1983" t="str">
            <v>Official Benchmark</v>
          </cell>
          <cell r="W1983" t="str">
            <v>EUR</v>
          </cell>
          <cell r="X1983" t="str">
            <v>EUR</v>
          </cell>
          <cell r="Y1983">
            <v>44985</v>
          </cell>
          <cell r="Z1983">
            <v>40849</v>
          </cell>
          <cell r="AA1983" t="str">
            <v>February 2023</v>
          </cell>
          <cell r="AB1983">
            <v>96.01</v>
          </cell>
          <cell r="AD1983">
            <v>7578249.46</v>
          </cell>
          <cell r="AE1983">
            <v>190620733</v>
          </cell>
          <cell r="AF1983" t="str">
            <v>190620733</v>
          </cell>
        </row>
        <row r="1984">
          <cell r="F1984" t="str">
            <v>LU1956134867</v>
          </cell>
          <cell r="G1984" t="str">
            <v>43026</v>
          </cell>
          <cell r="H1984" t="str">
            <v>127918</v>
          </cell>
          <cell r="J1984" t="str">
            <v>Share</v>
          </cell>
          <cell r="K1984" t="str">
            <v>PEHQGB</v>
          </cell>
          <cell r="L1984" t="str">
            <v>BNP Paribas Funds Euro High Quality Government Bond</v>
          </cell>
          <cell r="M1984" t="str">
            <v>Privilege share</v>
          </cell>
          <cell r="N1984" t="str">
            <v>C</v>
          </cell>
          <cell r="O1984">
            <v>5.7237197707999997E-3</v>
          </cell>
          <cell r="P1984" t="str">
            <v>N</v>
          </cell>
          <cell r="Q1984" t="str">
            <v>127920</v>
          </cell>
          <cell r="R1984" t="str">
            <v>202218</v>
          </cell>
          <cell r="T1984" t="str">
            <v>Barclays Euro Aggregate Treasury AAA (EUR) RI &gt; 301111</v>
          </cell>
          <cell r="U1984" t="str">
            <v>Bloomberg Barclays Euro Aggregate Treasury AAA (RI)</v>
          </cell>
          <cell r="V1984" t="str">
            <v>Official Benchmark</v>
          </cell>
          <cell r="W1984" t="str">
            <v>EUR</v>
          </cell>
          <cell r="X1984" t="str">
            <v>EUR</v>
          </cell>
          <cell r="Y1984">
            <v>44985</v>
          </cell>
          <cell r="Z1984">
            <v>43080</v>
          </cell>
          <cell r="AA1984" t="str">
            <v>February 2023</v>
          </cell>
          <cell r="AB1984">
            <v>83.97</v>
          </cell>
          <cell r="AD1984">
            <v>407340.64</v>
          </cell>
          <cell r="AE1984">
            <v>190620733</v>
          </cell>
          <cell r="AF1984" t="str">
            <v>190620733</v>
          </cell>
        </row>
        <row r="1985">
          <cell r="F1985" t="str">
            <v>LU1956134941</v>
          </cell>
          <cell r="G1985" t="str">
            <v>43027</v>
          </cell>
          <cell r="H1985" t="str">
            <v>127918</v>
          </cell>
          <cell r="J1985" t="str">
            <v>Share</v>
          </cell>
          <cell r="K1985" t="str">
            <v>PEHQGB</v>
          </cell>
          <cell r="L1985" t="str">
            <v>BNP Paribas Funds Euro High Quality Government Bond</v>
          </cell>
          <cell r="M1985" t="str">
            <v>Privilege</v>
          </cell>
          <cell r="N1985" t="str">
            <v>D</v>
          </cell>
          <cell r="O1985">
            <v>5.7237197707999997E-3</v>
          </cell>
          <cell r="P1985" t="str">
            <v>N</v>
          </cell>
          <cell r="Q1985" t="str">
            <v>127920</v>
          </cell>
          <cell r="R1985" t="str">
            <v>202218</v>
          </cell>
          <cell r="T1985" t="str">
            <v>Barclays Euro Aggregate Treasury AAA (EUR) RI &gt; 301111</v>
          </cell>
          <cell r="U1985" t="str">
            <v>Bloomberg Barclays Euro Aggregate Treasury AAA (RI)</v>
          </cell>
          <cell r="V1985" t="str">
            <v>Official Benchmark</v>
          </cell>
          <cell r="W1985" t="str">
            <v>EUR</v>
          </cell>
          <cell r="X1985" t="str">
            <v>EUR</v>
          </cell>
          <cell r="Y1985">
            <v>44985</v>
          </cell>
          <cell r="Z1985">
            <v>43080</v>
          </cell>
          <cell r="AA1985" t="str">
            <v>February 2023</v>
          </cell>
          <cell r="AD1985">
            <v>0</v>
          </cell>
          <cell r="AE1985">
            <v>190620733</v>
          </cell>
          <cell r="AF1985" t="str">
            <v>190620733</v>
          </cell>
        </row>
        <row r="1986">
          <cell r="F1986" t="str">
            <v>LU1956135088</v>
          </cell>
          <cell r="G1986" t="str">
            <v>43029</v>
          </cell>
          <cell r="H1986" t="str">
            <v>127918</v>
          </cell>
          <cell r="J1986" t="str">
            <v>Share</v>
          </cell>
          <cell r="K1986" t="str">
            <v>PEHQGB</v>
          </cell>
          <cell r="L1986" t="str">
            <v>BNP Paribas Funds Euro High Quality Government Bond</v>
          </cell>
          <cell r="M1986" t="str">
            <v>I share</v>
          </cell>
          <cell r="N1986" t="str">
            <v>C</v>
          </cell>
          <cell r="O1986">
            <v>3.8884027301999999E-3</v>
          </cell>
          <cell r="P1986" t="str">
            <v>N</v>
          </cell>
          <cell r="Q1986" t="str">
            <v>127920</v>
          </cell>
          <cell r="R1986" t="str">
            <v>202218</v>
          </cell>
          <cell r="T1986" t="str">
            <v>Barclays Euro Aggregate Treasury AAA (EUR) RI &gt; 301111</v>
          </cell>
          <cell r="U1986" t="str">
            <v>Bloomberg Barclays Euro Aggregate Treasury AAA (RI)</v>
          </cell>
          <cell r="V1986" t="str">
            <v>Official Benchmark</v>
          </cell>
          <cell r="W1986" t="str">
            <v>EUR</v>
          </cell>
          <cell r="X1986" t="str">
            <v>EUR</v>
          </cell>
          <cell r="Y1986">
            <v>44985</v>
          </cell>
          <cell r="Z1986">
            <v>40535</v>
          </cell>
          <cell r="AA1986" t="str">
            <v>February 2023</v>
          </cell>
          <cell r="AB1986">
            <v>10764.72</v>
          </cell>
          <cell r="AD1986">
            <v>10382737.08</v>
          </cell>
          <cell r="AE1986">
            <v>190620733</v>
          </cell>
          <cell r="AF1986" t="str">
            <v>190620733</v>
          </cell>
        </row>
        <row r="1987">
          <cell r="F1987" t="str">
            <v>LU1956135161</v>
          </cell>
          <cell r="G1987" t="str">
            <v>43030</v>
          </cell>
          <cell r="H1987" t="str">
            <v>127918</v>
          </cell>
          <cell r="J1987" t="str">
            <v>Share</v>
          </cell>
          <cell r="K1987" t="str">
            <v>PEHQGB</v>
          </cell>
          <cell r="L1987" t="str">
            <v>BNP Paribas Funds Euro High Quality Government Bond</v>
          </cell>
          <cell r="M1987" t="str">
            <v>Share X</v>
          </cell>
          <cell r="N1987" t="str">
            <v>C</v>
          </cell>
          <cell r="O1987">
            <v>1.9936891773000001E-3</v>
          </cell>
          <cell r="P1987" t="str">
            <v>N</v>
          </cell>
          <cell r="Q1987" t="str">
            <v>127920</v>
          </cell>
          <cell r="R1987" t="str">
            <v>202218</v>
          </cell>
          <cell r="T1987" t="str">
            <v>Barclays Euro Aggregate Treasury AAA (EUR) RI &gt; 301111</v>
          </cell>
          <cell r="U1987" t="str">
            <v>Bloomberg Barclays Euro Aggregate Treasury AAA (RI)</v>
          </cell>
          <cell r="V1987" t="str">
            <v>Official Benchmark</v>
          </cell>
          <cell r="W1987" t="str">
            <v>EUR</v>
          </cell>
          <cell r="X1987" t="str">
            <v>EUR</v>
          </cell>
          <cell r="Y1987">
            <v>44985</v>
          </cell>
          <cell r="Z1987">
            <v>41215</v>
          </cell>
          <cell r="AA1987" t="str">
            <v>February 2023</v>
          </cell>
          <cell r="AB1987">
            <v>97.86</v>
          </cell>
          <cell r="AD1987">
            <v>171424901.66999999</v>
          </cell>
          <cell r="AE1987">
            <v>190620733</v>
          </cell>
          <cell r="AF1987" t="str">
            <v>190620733</v>
          </cell>
        </row>
        <row r="1988">
          <cell r="F1988" t="str">
            <v>LU1956135328</v>
          </cell>
          <cell r="G1988" t="str">
            <v>43103</v>
          </cell>
          <cell r="H1988" t="str">
            <v>157726</v>
          </cell>
          <cell r="J1988" t="str">
            <v>Share</v>
          </cell>
          <cell r="K1988" t="str">
            <v>PEMFE</v>
          </cell>
          <cell r="L1988" t="str">
            <v>BNP PARIBAS L1 EQUITY EUROPE DEFI</v>
          </cell>
          <cell r="M1988" t="str">
            <v>Classic Share</v>
          </cell>
          <cell r="N1988" t="str">
            <v>C</v>
          </cell>
          <cell r="O1988">
            <v>1.4766224828299999E-2</v>
          </cell>
          <cell r="P1988" t="str">
            <v>N</v>
          </cell>
          <cell r="Q1988" t="str">
            <v>157935</v>
          </cell>
          <cell r="R1988" t="str">
            <v>202070</v>
          </cell>
          <cell r="T1988" t="str">
            <v>MSCI EUROPE (NR)</v>
          </cell>
          <cell r="U1988" t="str">
            <v>MSCI Europe (NR)</v>
          </cell>
          <cell r="V1988" t="str">
            <v>Official Benchmark</v>
          </cell>
          <cell r="W1988" t="str">
            <v>EUR</v>
          </cell>
          <cell r="X1988" t="str">
            <v>EUR</v>
          </cell>
          <cell r="Y1988">
            <v>44985</v>
          </cell>
          <cell r="Z1988">
            <v>42564</v>
          </cell>
          <cell r="AA1988" t="str">
            <v>February 2023</v>
          </cell>
          <cell r="AB1988">
            <v>151.99</v>
          </cell>
          <cell r="AD1988">
            <v>35992455.450000003</v>
          </cell>
          <cell r="AE1988">
            <v>360280526.06999999</v>
          </cell>
          <cell r="AF1988" t="str">
            <v>360280526.07</v>
          </cell>
        </row>
        <row r="1989">
          <cell r="F1989" t="str">
            <v>LU1956135591</v>
          </cell>
          <cell r="G1989" t="str">
            <v>43249</v>
          </cell>
          <cell r="H1989" t="str">
            <v>157726</v>
          </cell>
          <cell r="J1989" t="str">
            <v>Share</v>
          </cell>
          <cell r="K1989" t="str">
            <v>PEMFE</v>
          </cell>
          <cell r="L1989" t="str">
            <v>BNP PARIBAS L1 EQUITY EUROPE DEFI</v>
          </cell>
          <cell r="M1989" t="str">
            <v>Classic share Distri</v>
          </cell>
          <cell r="N1989" t="str">
            <v>D</v>
          </cell>
          <cell r="O1989">
            <v>1.4766224828299999E-2</v>
          </cell>
          <cell r="P1989" t="str">
            <v>N</v>
          </cell>
          <cell r="Q1989" t="str">
            <v>157935</v>
          </cell>
          <cell r="R1989" t="str">
            <v>202070</v>
          </cell>
          <cell r="T1989" t="str">
            <v>MSCI EUROPE (NR)</v>
          </cell>
          <cell r="U1989" t="str">
            <v>MSCI Europe (NR)</v>
          </cell>
          <cell r="V1989" t="str">
            <v>Official Benchmark</v>
          </cell>
          <cell r="W1989" t="str">
            <v>EUR</v>
          </cell>
          <cell r="X1989" t="str">
            <v>EUR</v>
          </cell>
          <cell r="Y1989">
            <v>44985</v>
          </cell>
          <cell r="Z1989">
            <v>43556</v>
          </cell>
          <cell r="AA1989" t="str">
            <v>February 2023</v>
          </cell>
          <cell r="AB1989">
            <v>109.66</v>
          </cell>
          <cell r="AD1989">
            <v>3709941.99</v>
          </cell>
          <cell r="AE1989">
            <v>360280526.06999999</v>
          </cell>
          <cell r="AF1989" t="str">
            <v>360280526.07</v>
          </cell>
        </row>
        <row r="1990">
          <cell r="F1990" t="str">
            <v>LU1956135674</v>
          </cell>
          <cell r="G1990" t="str">
            <v>43250</v>
          </cell>
          <cell r="H1990" t="str">
            <v>157726</v>
          </cell>
          <cell r="J1990" t="str">
            <v>Share</v>
          </cell>
          <cell r="K1990" t="str">
            <v>PEMFE</v>
          </cell>
          <cell r="L1990" t="str">
            <v>BNP PARIBAS L1 EQUITY EUROPE DEFI</v>
          </cell>
          <cell r="M1990" t="str">
            <v>Type N</v>
          </cell>
          <cell r="N1990" t="str">
            <v>C</v>
          </cell>
          <cell r="O1990">
            <v>2.7525484882999999E-2</v>
          </cell>
          <cell r="P1990" t="str">
            <v>N</v>
          </cell>
          <cell r="Q1990" t="str">
            <v>157935</v>
          </cell>
          <cell r="R1990" t="str">
            <v>202070</v>
          </cell>
          <cell r="T1990" t="str">
            <v>MSCI EUROPE (NR)</v>
          </cell>
          <cell r="U1990" t="str">
            <v>MSCI Europe (NR)</v>
          </cell>
          <cell r="V1990" t="str">
            <v>Official Benchmark</v>
          </cell>
          <cell r="W1990" t="str">
            <v>EUR</v>
          </cell>
          <cell r="X1990" t="str">
            <v>EUR</v>
          </cell>
          <cell r="Y1990">
            <v>44985</v>
          </cell>
          <cell r="Z1990">
            <v>43721</v>
          </cell>
          <cell r="AA1990" t="str">
            <v>February 2023</v>
          </cell>
          <cell r="AB1990">
            <v>113.79</v>
          </cell>
          <cell r="AD1990">
            <v>963765.85</v>
          </cell>
          <cell r="AE1990">
            <v>360280526.06999999</v>
          </cell>
          <cell r="AF1990" t="str">
            <v>360280526.07</v>
          </cell>
        </row>
        <row r="1991">
          <cell r="F1991" t="str">
            <v>LU1956135757</v>
          </cell>
          <cell r="G1991" t="str">
            <v>43251</v>
          </cell>
          <cell r="H1991" t="str">
            <v>157726</v>
          </cell>
          <cell r="J1991" t="str">
            <v>Share</v>
          </cell>
          <cell r="K1991" t="str">
            <v>PEMFE</v>
          </cell>
          <cell r="L1991" t="str">
            <v>BNP PARIBAS L1 EQUITY EUROPE DEFI</v>
          </cell>
          <cell r="M1991" t="str">
            <v>Privilege share</v>
          </cell>
          <cell r="N1991" t="str">
            <v>C</v>
          </cell>
          <cell r="O1991">
            <v>8.1409110832999995E-3</v>
          </cell>
          <cell r="P1991" t="str">
            <v>N</v>
          </cell>
          <cell r="Q1991" t="str">
            <v>157935</v>
          </cell>
          <cell r="R1991" t="str">
            <v>202070</v>
          </cell>
          <cell r="T1991" t="str">
            <v>MSCI EUROPE (NR)</v>
          </cell>
          <cell r="U1991" t="str">
            <v>MSCI Europe (NR)</v>
          </cell>
          <cell r="V1991" t="str">
            <v>Official Benchmark</v>
          </cell>
          <cell r="W1991" t="str">
            <v>EUR</v>
          </cell>
          <cell r="X1991" t="str">
            <v>EUR</v>
          </cell>
          <cell r="Y1991">
            <v>44985</v>
          </cell>
          <cell r="Z1991">
            <v>43300</v>
          </cell>
          <cell r="AA1991" t="str">
            <v>February 2023</v>
          </cell>
          <cell r="AB1991">
            <v>126.53</v>
          </cell>
          <cell r="AD1991">
            <v>5099695.12</v>
          </cell>
          <cell r="AE1991">
            <v>360280526.06999999</v>
          </cell>
          <cell r="AF1991" t="str">
            <v>360280526.07</v>
          </cell>
        </row>
        <row r="1992">
          <cell r="F1992" t="str">
            <v>LU1956135831</v>
          </cell>
          <cell r="G1992" t="str">
            <v>43302</v>
          </cell>
          <cell r="H1992" t="str">
            <v>157726</v>
          </cell>
          <cell r="J1992" t="str">
            <v>Share</v>
          </cell>
          <cell r="K1992" t="str">
            <v>PEMFE</v>
          </cell>
          <cell r="L1992" t="str">
            <v>BNP PARIBAS L1 EQUITY EUROPE DEFI</v>
          </cell>
          <cell r="M1992" t="str">
            <v>Type P</v>
          </cell>
          <cell r="N1992" t="str">
            <v>D</v>
          </cell>
          <cell r="O1992">
            <v>8.2488220902999995E-3</v>
          </cell>
          <cell r="P1992" t="str">
            <v>N</v>
          </cell>
          <cell r="Q1992" t="str">
            <v>157935</v>
          </cell>
          <cell r="R1992" t="str">
            <v>202070</v>
          </cell>
          <cell r="T1992" t="str">
            <v>MSCI EUROPE (NR)</v>
          </cell>
          <cell r="U1992" t="str">
            <v>MSCI Europe (NR)</v>
          </cell>
          <cell r="V1992" t="str">
            <v>Official Benchmark</v>
          </cell>
          <cell r="W1992" t="str">
            <v>EUR</v>
          </cell>
          <cell r="X1992" t="str">
            <v>EUR</v>
          </cell>
          <cell r="Y1992">
            <v>44985</v>
          </cell>
          <cell r="Z1992">
            <v>43721</v>
          </cell>
          <cell r="AA1992" t="str">
            <v>February 2023</v>
          </cell>
          <cell r="AB1992">
            <v>110.69</v>
          </cell>
          <cell r="AD1992">
            <v>201667.64</v>
          </cell>
          <cell r="AE1992">
            <v>360280526.06999999</v>
          </cell>
          <cell r="AF1992" t="str">
            <v>360280526.07</v>
          </cell>
        </row>
        <row r="1993">
          <cell r="F1993" t="str">
            <v>LU1956135914</v>
          </cell>
          <cell r="G1993" t="str">
            <v>43252</v>
          </cell>
          <cell r="H1993" t="str">
            <v>157726</v>
          </cell>
          <cell r="J1993" t="str">
            <v>Share</v>
          </cell>
          <cell r="K1993" t="str">
            <v>PEMFE</v>
          </cell>
          <cell r="L1993" t="str">
            <v>BNP PARIBAS L1 EQUITY EUROPE DEFI</v>
          </cell>
          <cell r="M1993" t="str">
            <v>I share</v>
          </cell>
          <cell r="N1993" t="str">
            <v>C</v>
          </cell>
          <cell r="O1993">
            <v>6.1187436331999996E-3</v>
          </cell>
          <cell r="P1993" t="str">
            <v>N</v>
          </cell>
          <cell r="Q1993" t="str">
            <v>157935</v>
          </cell>
          <cell r="R1993" t="str">
            <v>202070</v>
          </cell>
          <cell r="T1993" t="str">
            <v>MSCI EUROPE (NR)</v>
          </cell>
          <cell r="U1993" t="str">
            <v>MSCI Europe (NR)</v>
          </cell>
          <cell r="V1993" t="str">
            <v>Official Benchmark</v>
          </cell>
          <cell r="W1993" t="str">
            <v>EUR</v>
          </cell>
          <cell r="X1993" t="str">
            <v>EUR</v>
          </cell>
          <cell r="Y1993">
            <v>44985</v>
          </cell>
          <cell r="Z1993">
            <v>42564</v>
          </cell>
          <cell r="AA1993" t="str">
            <v>February 2023</v>
          </cell>
          <cell r="AB1993">
            <v>158.22</v>
          </cell>
          <cell r="AD1993">
            <v>246823123.02000001</v>
          </cell>
          <cell r="AE1993">
            <v>360280526.06999999</v>
          </cell>
          <cell r="AF1993" t="str">
            <v>360280526.07</v>
          </cell>
        </row>
        <row r="1994">
          <cell r="F1994" t="str">
            <v>LU1956136052</v>
          </cell>
          <cell r="G1994" t="str">
            <v>43253</v>
          </cell>
          <cell r="H1994" t="str">
            <v>157726</v>
          </cell>
          <cell r="J1994" t="str">
            <v>Share</v>
          </cell>
          <cell r="K1994" t="str">
            <v>PEMFE</v>
          </cell>
          <cell r="L1994" t="str">
            <v>BNP PARIBAS L1 EQUITY EUROPE DEFI</v>
          </cell>
          <cell r="M1994" t="str">
            <v>Share X</v>
          </cell>
          <cell r="N1994" t="str">
            <v>C</v>
          </cell>
          <cell r="O1994">
            <v>2.1189545019E-3</v>
          </cell>
          <cell r="P1994" t="str">
            <v>N</v>
          </cell>
          <cell r="Q1994" t="str">
            <v>157935</v>
          </cell>
          <cell r="R1994" t="str">
            <v>202070</v>
          </cell>
          <cell r="T1994" t="str">
            <v>MSCI EUROPE (NR)</v>
          </cell>
          <cell r="U1994" t="str">
            <v>MSCI Europe (NR)</v>
          </cell>
          <cell r="V1994" t="str">
            <v>Official Benchmark</v>
          </cell>
          <cell r="W1994" t="str">
            <v>EUR</v>
          </cell>
          <cell r="X1994" t="str">
            <v>EUR</v>
          </cell>
          <cell r="Y1994">
            <v>44985</v>
          </cell>
          <cell r="Z1994">
            <v>43080</v>
          </cell>
          <cell r="AA1994" t="str">
            <v>February 2023</v>
          </cell>
          <cell r="AB1994">
            <v>134.22999999999999</v>
          </cell>
          <cell r="AD1994">
            <v>57572429.75</v>
          </cell>
          <cell r="AE1994">
            <v>360280526.06999999</v>
          </cell>
          <cell r="AF1994" t="str">
            <v>360280526.07</v>
          </cell>
        </row>
        <row r="1995">
          <cell r="F1995" t="str">
            <v>LU1956136995</v>
          </cell>
          <cell r="G1995" t="str">
            <v>43014</v>
          </cell>
          <cell r="H1995" t="str">
            <v>144189</v>
          </cell>
          <cell r="J1995" t="str">
            <v>Share</v>
          </cell>
          <cell r="K1995" t="str">
            <v>PGMFE</v>
          </cell>
          <cell r="L1995" t="str">
            <v>BNP Paribas Funds Sustainable Global Multi-Factor Equity</v>
          </cell>
          <cell r="M1995" t="str">
            <v>Classic Share</v>
          </cell>
          <cell r="N1995" t="str">
            <v>C</v>
          </cell>
          <cell r="O1995">
            <v>1.48080545779E-2</v>
          </cell>
          <cell r="P1995" t="str">
            <v>N</v>
          </cell>
          <cell r="Q1995" t="str">
            <v>145586</v>
          </cell>
          <cell r="R1995" t="str">
            <v>202159</v>
          </cell>
          <cell r="T1995" t="str">
            <v>MSCI World (NR)</v>
          </cell>
          <cell r="U1995" t="str">
            <v>MSCI World (NR)</v>
          </cell>
          <cell r="V1995" t="str">
            <v>Official Benchmark</v>
          </cell>
          <cell r="W1995" t="str">
            <v>USD</v>
          </cell>
          <cell r="X1995" t="str">
            <v>USD</v>
          </cell>
          <cell r="Y1995">
            <v>44985</v>
          </cell>
          <cell r="Z1995">
            <v>41849</v>
          </cell>
          <cell r="AA1995" t="str">
            <v>February 2023</v>
          </cell>
          <cell r="AB1995">
            <v>163.43</v>
          </cell>
          <cell r="AD1995">
            <v>38635.4</v>
          </cell>
          <cell r="AE1995">
            <v>23276333.449999999</v>
          </cell>
          <cell r="AF1995" t="str">
            <v>21948452.0980669</v>
          </cell>
        </row>
        <row r="1996">
          <cell r="F1996" t="str">
            <v>LU1956137027</v>
          </cell>
          <cell r="G1996" t="str">
            <v>43015</v>
          </cell>
          <cell r="H1996" t="str">
            <v>144189</v>
          </cell>
          <cell r="J1996" t="str">
            <v>Share</v>
          </cell>
          <cell r="K1996" t="str">
            <v>PGMFE</v>
          </cell>
          <cell r="L1996" t="str">
            <v>BNP Paribas Funds Sustainable Global Multi-Factor Equity</v>
          </cell>
          <cell r="M1996" t="str">
            <v>Classic share Distri</v>
          </cell>
          <cell r="N1996" t="str">
            <v>D</v>
          </cell>
          <cell r="O1996">
            <v>1.48080545779E-2</v>
          </cell>
          <cell r="P1996" t="str">
            <v>N</v>
          </cell>
          <cell r="Q1996" t="str">
            <v>145586</v>
          </cell>
          <cell r="R1996" t="str">
            <v>202159</v>
          </cell>
          <cell r="T1996" t="str">
            <v>MSCI World (NR)</v>
          </cell>
          <cell r="U1996" t="str">
            <v>MSCI World (NR)</v>
          </cell>
          <cell r="V1996" t="str">
            <v>Official Benchmark</v>
          </cell>
          <cell r="W1996" t="str">
            <v>USD</v>
          </cell>
          <cell r="X1996" t="str">
            <v>USD</v>
          </cell>
          <cell r="Y1996">
            <v>44985</v>
          </cell>
          <cell r="Z1996">
            <v>41851</v>
          </cell>
          <cell r="AA1996" t="str">
            <v>February 2023</v>
          </cell>
          <cell r="AD1996">
            <v>0</v>
          </cell>
          <cell r="AE1996">
            <v>23276333.449999999</v>
          </cell>
          <cell r="AF1996" t="str">
            <v>21948452.098067</v>
          </cell>
        </row>
        <row r="1997">
          <cell r="F1997" t="str">
            <v>LU1956137290</v>
          </cell>
          <cell r="G1997" t="str">
            <v>43016</v>
          </cell>
          <cell r="H1997" t="str">
            <v>145771</v>
          </cell>
          <cell r="J1997" t="str">
            <v>Share</v>
          </cell>
          <cell r="K1997" t="str">
            <v>PGMFE</v>
          </cell>
          <cell r="L1997" t="str">
            <v>BNP Paribas Funds Sustainable Global Multi-Factor Equity</v>
          </cell>
          <cell r="M1997" t="str">
            <v>Classic RH EUR</v>
          </cell>
          <cell r="N1997" t="str">
            <v>C</v>
          </cell>
          <cell r="O1997">
            <v>1.48080545779E-2</v>
          </cell>
          <cell r="P1997" t="str">
            <v>Y</v>
          </cell>
          <cell r="Q1997" t="str">
            <v>147328</v>
          </cell>
          <cell r="R1997" t="str">
            <v>202159</v>
          </cell>
          <cell r="T1997" t="str">
            <v>MSCI World (NR) EUR</v>
          </cell>
          <cell r="U1997" t="str">
            <v>MSCI World (Hedged in EUR) (NR)</v>
          </cell>
          <cell r="V1997" t="str">
            <v>Official Benchmark</v>
          </cell>
          <cell r="W1997" t="str">
            <v>EUR</v>
          </cell>
          <cell r="X1997" t="str">
            <v>USD</v>
          </cell>
          <cell r="Y1997">
            <v>44985</v>
          </cell>
          <cell r="Z1997">
            <v>43174</v>
          </cell>
          <cell r="AA1997" t="str">
            <v>February 2023</v>
          </cell>
          <cell r="AB1997">
            <v>111.94</v>
          </cell>
          <cell r="AD1997">
            <v>6796270</v>
          </cell>
          <cell r="AE1997">
            <v>23276333.449999999</v>
          </cell>
          <cell r="AF1997" t="str">
            <v>21948452.0980669</v>
          </cell>
        </row>
        <row r="1998">
          <cell r="F1998" t="str">
            <v>LU1956138009</v>
          </cell>
          <cell r="G1998" t="str">
            <v>43023</v>
          </cell>
          <cell r="H1998" t="str">
            <v>144189</v>
          </cell>
          <cell r="J1998" t="str">
            <v>Share</v>
          </cell>
          <cell r="K1998" t="str">
            <v>PGMFE</v>
          </cell>
          <cell r="L1998" t="str">
            <v>BNP Paribas Funds Sustainable Global Multi-Factor Equity</v>
          </cell>
          <cell r="M1998" t="str">
            <v>Share X</v>
          </cell>
          <cell r="N1998" t="str">
            <v>C</v>
          </cell>
          <cell r="O1998">
            <v>2.1751139988999998E-3</v>
          </cell>
          <cell r="P1998" t="str">
            <v>N</v>
          </cell>
          <cell r="Q1998" t="str">
            <v>145586</v>
          </cell>
          <cell r="R1998" t="str">
            <v>202159</v>
          </cell>
          <cell r="T1998" t="str">
            <v>MSCI World (NR)</v>
          </cell>
          <cell r="U1998" t="str">
            <v>MSCI World (NR)</v>
          </cell>
          <cell r="V1998" t="str">
            <v>Official Benchmark</v>
          </cell>
          <cell r="W1998" t="str">
            <v>USD</v>
          </cell>
          <cell r="X1998" t="str">
            <v>USD</v>
          </cell>
          <cell r="Y1998">
            <v>44985</v>
          </cell>
          <cell r="Z1998">
            <v>42430</v>
          </cell>
          <cell r="AA1998" t="str">
            <v>February 2023</v>
          </cell>
          <cell r="AB1998">
            <v>188.16</v>
          </cell>
          <cell r="AD1998">
            <v>9757249.3900000006</v>
          </cell>
          <cell r="AE1998">
            <v>23276333.449999999</v>
          </cell>
          <cell r="AF1998" t="str">
            <v>21948452.0980669</v>
          </cell>
        </row>
        <row r="1999">
          <cell r="F1999" t="str">
            <v>LU1956138421</v>
          </cell>
          <cell r="G1999" t="str">
            <v>43106</v>
          </cell>
          <cell r="H1999" t="str">
            <v>158732</v>
          </cell>
          <cell r="J1999" t="str">
            <v>Share</v>
          </cell>
          <cell r="K1999" t="str">
            <v>PJMFE</v>
          </cell>
          <cell r="L1999" t="str">
            <v>BNP Paribas Funds Sustainable Japan Multi-Factor Equity</v>
          </cell>
          <cell r="M1999" t="str">
            <v>Classic Share</v>
          </cell>
          <cell r="N1999" t="str">
            <v>C</v>
          </cell>
          <cell r="O1999">
            <v>1.48081137815E-2</v>
          </cell>
          <cell r="P1999" t="str">
            <v>N</v>
          </cell>
          <cell r="Q1999" t="str">
            <v>159256</v>
          </cell>
          <cell r="R1999" t="str">
            <v>202160</v>
          </cell>
          <cell r="T1999" t="str">
            <v>TOPIXX(NR)</v>
          </cell>
          <cell r="U1999" t="str">
            <v>TOPIX (NR)</v>
          </cell>
          <cell r="V1999" t="str">
            <v>Official Benchmark</v>
          </cell>
          <cell r="W1999" t="str">
            <v>JPY</v>
          </cell>
          <cell r="X1999" t="str">
            <v>JPY</v>
          </cell>
          <cell r="Y1999">
            <v>44985</v>
          </cell>
          <cell r="Z1999">
            <v>33603</v>
          </cell>
          <cell r="AA1999" t="str">
            <v>February 2023</v>
          </cell>
          <cell r="AB1999">
            <v>1635</v>
          </cell>
          <cell r="AD1999">
            <v>61767138.880000003</v>
          </cell>
          <cell r="AE1999">
            <v>2167276805.8200002</v>
          </cell>
          <cell r="AF1999" t="str">
            <v>15003023.0194476</v>
          </cell>
        </row>
        <row r="2000">
          <cell r="F2000" t="str">
            <v>LU1956138777</v>
          </cell>
          <cell r="G2000" t="str">
            <v>43243</v>
          </cell>
          <cell r="H2000" t="str">
            <v>158733</v>
          </cell>
          <cell r="J2000" t="str">
            <v>Share</v>
          </cell>
          <cell r="K2000" t="str">
            <v>PJMFE</v>
          </cell>
          <cell r="L2000" t="str">
            <v>BNP Paribas Funds Sustainable Japan Multi-Factor Equity</v>
          </cell>
          <cell r="M2000" t="str">
            <v>Classic EUR</v>
          </cell>
          <cell r="N2000" t="str">
            <v>C</v>
          </cell>
          <cell r="O2000">
            <v>1.48081137815E-2</v>
          </cell>
          <cell r="P2000" t="str">
            <v>N</v>
          </cell>
          <cell r="Q2000" t="str">
            <v>20341</v>
          </cell>
          <cell r="R2000" t="str">
            <v>202160</v>
          </cell>
          <cell r="T2000" t="str">
            <v>TOPIXX (NR) &gt; 18/11/16 &gt; TOPIX (RI) &gt; 31/12/12 &gt; NIKKEI 300</v>
          </cell>
          <cell r="U2000" t="str">
            <v>TOPIX (NR)</v>
          </cell>
          <cell r="V2000" t="str">
            <v>Official Benchmark</v>
          </cell>
          <cell r="W2000" t="str">
            <v>EUR</v>
          </cell>
          <cell r="X2000" t="str">
            <v>JPY</v>
          </cell>
          <cell r="Y2000">
            <v>44985</v>
          </cell>
          <cell r="Z2000">
            <v>32465</v>
          </cell>
          <cell r="AA2000" t="str">
            <v>February 2023</v>
          </cell>
          <cell r="AB2000">
            <v>122.79</v>
          </cell>
          <cell r="AD2000">
            <v>14575439.35</v>
          </cell>
          <cell r="AE2000">
            <v>2167276805.8200002</v>
          </cell>
          <cell r="AF2000" t="str">
            <v>15003023.0194476</v>
          </cell>
        </row>
        <row r="2001">
          <cell r="F2001" t="str">
            <v>LU1956139403</v>
          </cell>
          <cell r="G2001" t="str">
            <v>43116</v>
          </cell>
          <cell r="H2001" t="str">
            <v>159473</v>
          </cell>
          <cell r="J2001" t="str">
            <v>Share</v>
          </cell>
          <cell r="K2001" t="str">
            <v>PEBSA</v>
          </cell>
          <cell r="L2001" t="str">
            <v>BNP Paribas Funds Sustainable Asia ex-Japan Equity</v>
          </cell>
          <cell r="M2001" t="str">
            <v>Type N</v>
          </cell>
          <cell r="N2001" t="str">
            <v>C</v>
          </cell>
          <cell r="O2001">
            <v>2.7588646634599999E-2</v>
          </cell>
          <cell r="P2001" t="str">
            <v>N</v>
          </cell>
          <cell r="Q2001" t="str">
            <v>159251</v>
          </cell>
          <cell r="R2001" t="str">
            <v>197973</v>
          </cell>
          <cell r="T2001" t="str">
            <v>MSCI AC ASIA EX JAPAN (USD) (NR)</v>
          </cell>
          <cell r="U2001" t="str">
            <v>MSCI AC Asia ex-Japan (NR)</v>
          </cell>
          <cell r="V2001" t="str">
            <v>Official Benchmark</v>
          </cell>
          <cell r="W2001" t="str">
            <v>USD</v>
          </cell>
          <cell r="X2001" t="str">
            <v>USD</v>
          </cell>
          <cell r="Y2001">
            <v>44985</v>
          </cell>
          <cell r="Z2001">
            <v>43629</v>
          </cell>
          <cell r="AA2001" t="str">
            <v>February 2023</v>
          </cell>
          <cell r="AB2001">
            <v>90.15</v>
          </cell>
          <cell r="AD2001">
            <v>17865.259999999998</v>
          </cell>
          <cell r="AE2001">
            <v>545498035.16999996</v>
          </cell>
          <cell r="AF2001" t="str">
            <v>514378156.69024</v>
          </cell>
        </row>
        <row r="2002">
          <cell r="F2002" t="str">
            <v>LU1956154386</v>
          </cell>
          <cell r="G2002" t="str">
            <v>43110</v>
          </cell>
          <cell r="H2002" t="str">
            <v>125511</v>
          </cell>
          <cell r="J2002" t="str">
            <v>Share</v>
          </cell>
          <cell r="K2002" t="str">
            <v>PSMAB</v>
          </cell>
          <cell r="L2002" t="str">
            <v>BNP Paribas Funds Sustainable Multi-Asset Balanced</v>
          </cell>
          <cell r="M2002" t="str">
            <v>Classic Share</v>
          </cell>
          <cell r="N2002" t="str">
            <v>C</v>
          </cell>
          <cell r="O2002">
            <v>1.6839205848699999E-2</v>
          </cell>
          <cell r="P2002" t="str">
            <v>N</v>
          </cell>
          <cell r="Q2002" t="str">
            <v>126689</v>
          </cell>
          <cell r="R2002" t="str">
            <v>50426</v>
          </cell>
          <cell r="T2002" t="str">
            <v>BM BNP Paribas Funds Sustainable Multi-Asset Balanced (Offic</v>
          </cell>
          <cell r="U2002" t="str">
            <v>50% Blomberg Barclays Euro Aggregate (EUR) RI + 50% MSCI AC World (EUR) NR</v>
          </cell>
          <cell r="V2002" t="str">
            <v>Official Benchmark</v>
          </cell>
          <cell r="W2002" t="str">
            <v>EUR</v>
          </cell>
          <cell r="X2002" t="str">
            <v>EUR</v>
          </cell>
          <cell r="Y2002">
            <v>44984</v>
          </cell>
          <cell r="Z2002">
            <v>37200</v>
          </cell>
          <cell r="AA2002" t="str">
            <v>February 2023</v>
          </cell>
          <cell r="AB2002">
            <v>218.69</v>
          </cell>
          <cell r="AD2002">
            <v>545612307.60000002</v>
          </cell>
          <cell r="AE2002">
            <v>1262289034.6500001</v>
          </cell>
          <cell r="AF2002" t="str">
            <v>1262289034.65</v>
          </cell>
        </row>
        <row r="2003">
          <cell r="F2003" t="str">
            <v>LU1956154469</v>
          </cell>
          <cell r="G2003" t="str">
            <v>43194</v>
          </cell>
          <cell r="H2003" t="str">
            <v>125511</v>
          </cell>
          <cell r="J2003" t="str">
            <v>Share</v>
          </cell>
          <cell r="K2003" t="str">
            <v>PSMAB</v>
          </cell>
          <cell r="L2003" t="str">
            <v>BNP Paribas Funds Sustainable Multi-Asset Balanced</v>
          </cell>
          <cell r="M2003" t="str">
            <v>Classic share Distri</v>
          </cell>
          <cell r="N2003" t="str">
            <v>D</v>
          </cell>
          <cell r="O2003">
            <v>1.6839205848699999E-2</v>
          </cell>
          <cell r="P2003" t="str">
            <v>N</v>
          </cell>
          <cell r="Q2003" t="str">
            <v>126689</v>
          </cell>
          <cell r="R2003" t="str">
            <v>50426</v>
          </cell>
          <cell r="T2003" t="str">
            <v>BM BNP Paribas Funds Sustainable Multi-Asset Balanced (Offic</v>
          </cell>
          <cell r="U2003" t="str">
            <v>50% Blomberg Barclays Euro Aggregate (EUR) RI + 50% MSCI AC World (EUR) NR</v>
          </cell>
          <cell r="V2003" t="str">
            <v>Official Benchmark</v>
          </cell>
          <cell r="W2003" t="str">
            <v>EUR</v>
          </cell>
          <cell r="X2003" t="str">
            <v>EUR</v>
          </cell>
          <cell r="Y2003">
            <v>44984</v>
          </cell>
          <cell r="Z2003">
            <v>37200</v>
          </cell>
          <cell r="AA2003" t="str">
            <v>February 2023</v>
          </cell>
          <cell r="AB2003">
            <v>119.89</v>
          </cell>
          <cell r="AD2003">
            <v>40747123.939999998</v>
          </cell>
          <cell r="AE2003">
            <v>1262289034.6500001</v>
          </cell>
          <cell r="AF2003" t="str">
            <v>1262289034.65</v>
          </cell>
        </row>
        <row r="2004">
          <cell r="F2004" t="str">
            <v>LU1956154543</v>
          </cell>
          <cell r="G2004" t="str">
            <v>43195</v>
          </cell>
          <cell r="H2004" t="str">
            <v>170834</v>
          </cell>
          <cell r="J2004" t="str">
            <v>Share</v>
          </cell>
          <cell r="K2004" t="str">
            <v>PSMAB</v>
          </cell>
          <cell r="L2004" t="str">
            <v>BNP Paribas Funds Sustainable Multi-Asset Balanced</v>
          </cell>
          <cell r="M2004" t="str">
            <v>Classic RH USD</v>
          </cell>
          <cell r="N2004" t="str">
            <v>C</v>
          </cell>
          <cell r="O2004">
            <v>1.6839205848699999E-2</v>
          </cell>
          <cell r="P2004" t="str">
            <v>Y</v>
          </cell>
          <cell r="Q2004" t="str">
            <v>177299</v>
          </cell>
          <cell r="R2004" t="str">
            <v>50426</v>
          </cell>
          <cell r="T2004" t="str">
            <v>50% BBg euro aggregate capital+50%MSCI world</v>
          </cell>
          <cell r="U2004" t="str">
            <v>50% MSCI World (Hedged in USD) (NR) + 50% Blomberg Barclays Euro Aggregate (Hedged in USD) (RI)</v>
          </cell>
          <cell r="V2004" t="str">
            <v>Official Benchmark</v>
          </cell>
          <cell r="W2004" t="str">
            <v>USD</v>
          </cell>
          <cell r="X2004" t="str">
            <v>EUR</v>
          </cell>
          <cell r="Y2004">
            <v>44984</v>
          </cell>
          <cell r="Z2004">
            <v>43509</v>
          </cell>
          <cell r="AA2004" t="str">
            <v>February 2023</v>
          </cell>
          <cell r="AB2004">
            <v>115.35</v>
          </cell>
          <cell r="AD2004">
            <v>8109542.2599999998</v>
          </cell>
          <cell r="AE2004">
            <v>1262289034.6500001</v>
          </cell>
          <cell r="AF2004" t="str">
            <v>1262289034.65</v>
          </cell>
        </row>
        <row r="2005">
          <cell r="F2005" t="str">
            <v>LU1956154626</v>
          </cell>
          <cell r="G2005" t="str">
            <v>43196</v>
          </cell>
          <cell r="H2005" t="str">
            <v>170834</v>
          </cell>
          <cell r="J2005" t="str">
            <v>Share</v>
          </cell>
          <cell r="K2005" t="str">
            <v>PSMAB</v>
          </cell>
          <cell r="L2005" t="str">
            <v>BNP Paribas Funds Sustainable Multi-Asset Balanced</v>
          </cell>
          <cell r="M2005" t="str">
            <v>Share class RH</v>
          </cell>
          <cell r="N2005" t="str">
            <v>D</v>
          </cell>
          <cell r="O2005">
            <v>1.6839205848699999E-2</v>
          </cell>
          <cell r="P2005" t="str">
            <v>Y</v>
          </cell>
          <cell r="Q2005" t="str">
            <v>177299</v>
          </cell>
          <cell r="R2005" t="str">
            <v>50426</v>
          </cell>
          <cell r="T2005" t="str">
            <v>50% BBg euro aggregate capital+50%MSCI world</v>
          </cell>
          <cell r="U2005" t="str">
            <v>50% MSCI World (Hedged in USD) (NR) + 50% Blomberg Barclays Euro Aggregate (Hedged in USD) (RI)</v>
          </cell>
          <cell r="V2005" t="str">
            <v>Official Benchmark</v>
          </cell>
          <cell r="W2005" t="str">
            <v>USD</v>
          </cell>
          <cell r="X2005" t="str">
            <v>EUR</v>
          </cell>
          <cell r="Y2005">
            <v>44984</v>
          </cell>
          <cell r="Z2005">
            <v>43509</v>
          </cell>
          <cell r="AA2005" t="str">
            <v>February 2023</v>
          </cell>
          <cell r="AB2005">
            <v>111.54422</v>
          </cell>
          <cell r="AD2005">
            <v>5526579.5199999996</v>
          </cell>
          <cell r="AE2005">
            <v>1262289034.6500001</v>
          </cell>
          <cell r="AF2005" t="str">
            <v>1262289034.65</v>
          </cell>
        </row>
        <row r="2006">
          <cell r="F2006" t="str">
            <v>LU1956154972</v>
          </cell>
          <cell r="G2006" t="str">
            <v>43265</v>
          </cell>
          <cell r="H2006" t="str">
            <v>125511</v>
          </cell>
          <cell r="J2006" t="str">
            <v>Share</v>
          </cell>
          <cell r="K2006" t="str">
            <v>PSMAB</v>
          </cell>
          <cell r="L2006" t="str">
            <v>BNP Paribas Funds Sustainable Multi-Asset Balanced</v>
          </cell>
          <cell r="M2006" t="str">
            <v>Classic Solidarity</v>
          </cell>
          <cell r="N2006" t="str">
            <v>C</v>
          </cell>
          <cell r="O2006">
            <v>1.6810462782200001E-2</v>
          </cell>
          <cell r="P2006" t="str">
            <v>N</v>
          </cell>
          <cell r="Q2006" t="str">
            <v>126689</v>
          </cell>
          <cell r="R2006" t="str">
            <v>50426</v>
          </cell>
          <cell r="T2006" t="str">
            <v>BM BNP Paribas Funds Sustainable Multi-Asset Balanced (Offic</v>
          </cell>
          <cell r="U2006" t="str">
            <v>50% Blomberg Barclays Euro Aggregate (EUR) RI + 50% MSCI AC World (EUR) NR</v>
          </cell>
          <cell r="V2006" t="str">
            <v>Official Benchmark</v>
          </cell>
          <cell r="W2006" t="str">
            <v>EUR</v>
          </cell>
          <cell r="X2006" t="str">
            <v>EUR</v>
          </cell>
          <cell r="Y2006">
            <v>44984</v>
          </cell>
          <cell r="Z2006">
            <v>43119</v>
          </cell>
          <cell r="AA2006" t="str">
            <v>February 2023</v>
          </cell>
          <cell r="AB2006">
            <v>105.95</v>
          </cell>
          <cell r="AD2006">
            <v>137106759.06999999</v>
          </cell>
          <cell r="AE2006">
            <v>1262289034.6500001</v>
          </cell>
          <cell r="AF2006" t="str">
            <v>1262289034.65</v>
          </cell>
        </row>
        <row r="2007">
          <cell r="F2007" t="str">
            <v>LU1956155193</v>
          </cell>
          <cell r="G2007" t="str">
            <v>43311</v>
          </cell>
          <cell r="H2007" t="str">
            <v>125511</v>
          </cell>
          <cell r="J2007" t="str">
            <v>Share</v>
          </cell>
          <cell r="K2007" t="str">
            <v>PSMAB</v>
          </cell>
          <cell r="L2007" t="str">
            <v>BNP Paribas Funds Sustainable Multi-Asset Balanced</v>
          </cell>
          <cell r="M2007" t="str">
            <v>Classic Solidarity Distri</v>
          </cell>
          <cell r="N2007" t="str">
            <v>D</v>
          </cell>
          <cell r="O2007">
            <v>1.6810462782200001E-2</v>
          </cell>
          <cell r="P2007" t="str">
            <v>N</v>
          </cell>
          <cell r="Q2007" t="str">
            <v>126689</v>
          </cell>
          <cell r="R2007" t="str">
            <v>50426</v>
          </cell>
          <cell r="T2007" t="str">
            <v>BM BNP Paribas Funds Sustainable Multi-Asset Balanced (Offic</v>
          </cell>
          <cell r="U2007" t="str">
            <v>50% Blomberg Barclays Euro Aggregate (EUR) RI + 50% MSCI AC World (EUR) NR</v>
          </cell>
          <cell r="V2007" t="str">
            <v>Official Benchmark</v>
          </cell>
          <cell r="W2007" t="str">
            <v>EUR</v>
          </cell>
          <cell r="X2007" t="str">
            <v>EUR</v>
          </cell>
          <cell r="Y2007">
            <v>44984</v>
          </cell>
          <cell r="Z2007">
            <v>43119</v>
          </cell>
          <cell r="AA2007" t="str">
            <v>February 2023</v>
          </cell>
          <cell r="AB2007">
            <v>101.01</v>
          </cell>
          <cell r="AD2007">
            <v>158493618.72999999</v>
          </cell>
          <cell r="AE2007">
            <v>1262289034.6500001</v>
          </cell>
          <cell r="AF2007" t="str">
            <v>1262289034.65</v>
          </cell>
        </row>
        <row r="2008">
          <cell r="F2008" t="str">
            <v>LU1956155276</v>
          </cell>
          <cell r="G2008" t="str">
            <v>43198</v>
          </cell>
          <cell r="H2008" t="str">
            <v>125511</v>
          </cell>
          <cell r="J2008" t="str">
            <v>Share</v>
          </cell>
          <cell r="K2008" t="str">
            <v>PSMAB</v>
          </cell>
          <cell r="L2008" t="str">
            <v>BNP Paribas Funds Sustainable Multi-Asset Balanced</v>
          </cell>
          <cell r="M2008" t="str">
            <v>Type N</v>
          </cell>
          <cell r="N2008" t="str">
            <v>C</v>
          </cell>
          <cell r="O2008">
            <v>2.4509990191799998E-2</v>
          </cell>
          <cell r="P2008" t="str">
            <v>N</v>
          </cell>
          <cell r="Q2008" t="str">
            <v>126689</v>
          </cell>
          <cell r="R2008" t="str">
            <v>50426</v>
          </cell>
          <cell r="T2008" t="str">
            <v>BM BNP Paribas Funds Sustainable Multi-Asset Balanced (Offic</v>
          </cell>
          <cell r="U2008" t="str">
            <v>50% Blomberg Barclays Euro Aggregate (EUR) RI + 50% MSCI AC World (EUR) NR</v>
          </cell>
          <cell r="V2008" t="str">
            <v>Official Benchmark</v>
          </cell>
          <cell r="W2008" t="str">
            <v>EUR</v>
          </cell>
          <cell r="X2008" t="str">
            <v>EUR</v>
          </cell>
          <cell r="Y2008">
            <v>44984</v>
          </cell>
          <cell r="Z2008">
            <v>41879</v>
          </cell>
          <cell r="AA2008" t="str">
            <v>February 2023</v>
          </cell>
          <cell r="AB2008">
            <v>109.28</v>
          </cell>
          <cell r="AD2008">
            <v>29218455.199999999</v>
          </cell>
          <cell r="AE2008">
            <v>1262289034.6500001</v>
          </cell>
          <cell r="AF2008" t="str">
            <v>1262289034.65</v>
          </cell>
        </row>
        <row r="2009">
          <cell r="F2009" t="str">
            <v>LU1956155359</v>
          </cell>
          <cell r="G2009" t="str">
            <v>43199</v>
          </cell>
          <cell r="H2009" t="str">
            <v>125511</v>
          </cell>
          <cell r="J2009" t="str">
            <v>Share</v>
          </cell>
          <cell r="K2009" t="str">
            <v>PSMAB</v>
          </cell>
          <cell r="L2009" t="str">
            <v>BNP Paribas Funds Sustainable Multi-Asset Balanced</v>
          </cell>
          <cell r="M2009" t="str">
            <v>P share</v>
          </cell>
          <cell r="N2009" t="str">
            <v>C</v>
          </cell>
          <cell r="O2009">
            <v>9.1624537192000009E-3</v>
          </cell>
          <cell r="P2009" t="str">
            <v>N</v>
          </cell>
          <cell r="Q2009" t="str">
            <v>126689</v>
          </cell>
          <cell r="R2009" t="str">
            <v>50426</v>
          </cell>
          <cell r="T2009" t="str">
            <v>BM BNP Paribas Funds Sustainable Multi-Asset Balanced (Offic</v>
          </cell>
          <cell r="U2009" t="str">
            <v>50% Blomberg Barclays Euro Aggregate (EUR) RI + 50% MSCI AC World (EUR) NR</v>
          </cell>
          <cell r="V2009" t="str">
            <v>Official Benchmark</v>
          </cell>
          <cell r="W2009" t="str">
            <v>EUR</v>
          </cell>
          <cell r="X2009" t="str">
            <v>EUR</v>
          </cell>
          <cell r="Y2009">
            <v>44984</v>
          </cell>
          <cell r="Z2009">
            <v>41324</v>
          </cell>
          <cell r="AA2009" t="str">
            <v>February 2023</v>
          </cell>
          <cell r="AB2009">
            <v>107.83</v>
          </cell>
          <cell r="AD2009">
            <v>5610064.54</v>
          </cell>
          <cell r="AE2009">
            <v>1262289034.6500001</v>
          </cell>
          <cell r="AF2009" t="str">
            <v>1262289034.65</v>
          </cell>
        </row>
        <row r="2010">
          <cell r="F2010" t="str">
            <v>LU1956155433</v>
          </cell>
          <cell r="G2010" t="str">
            <v>43312</v>
          </cell>
          <cell r="H2010" t="str">
            <v>125511</v>
          </cell>
          <cell r="J2010" t="str">
            <v>Share</v>
          </cell>
          <cell r="K2010" t="str">
            <v>PSMAB</v>
          </cell>
          <cell r="L2010" t="str">
            <v>BNP Paribas Funds Sustainable Multi-Asset Balanced</v>
          </cell>
          <cell r="M2010" t="str">
            <v>Privilege</v>
          </cell>
          <cell r="N2010" t="str">
            <v>D</v>
          </cell>
          <cell r="O2010">
            <v>9.2200213595999992E-3</v>
          </cell>
          <cell r="P2010" t="str">
            <v>N</v>
          </cell>
          <cell r="Q2010" t="str">
            <v>126689</v>
          </cell>
          <cell r="R2010" t="str">
            <v>50426</v>
          </cell>
          <cell r="T2010" t="str">
            <v>BM BNP Paribas Funds Sustainable Multi-Asset Balanced (Offic</v>
          </cell>
          <cell r="U2010" t="str">
            <v>50% Blomberg Barclays Euro Aggregate (EUR) RI + 50% MSCI AC World (EUR) NR</v>
          </cell>
          <cell r="V2010" t="str">
            <v>Official Benchmark</v>
          </cell>
          <cell r="W2010" t="str">
            <v>EUR</v>
          </cell>
          <cell r="X2010" t="str">
            <v>EUR</v>
          </cell>
          <cell r="Y2010">
            <v>44984</v>
          </cell>
          <cell r="Z2010">
            <v>41319</v>
          </cell>
          <cell r="AA2010" t="str">
            <v>February 2023</v>
          </cell>
          <cell r="AB2010">
            <v>116.65</v>
          </cell>
          <cell r="AD2010">
            <v>93553828.730000004</v>
          </cell>
          <cell r="AE2010">
            <v>1262289034.6500001</v>
          </cell>
          <cell r="AF2010" t="str">
            <v>1262289034.65</v>
          </cell>
        </row>
        <row r="2011">
          <cell r="F2011" t="str">
            <v>LU1956155789</v>
          </cell>
          <cell r="G2011" t="str">
            <v>43201</v>
          </cell>
          <cell r="H2011" t="str">
            <v>125511</v>
          </cell>
          <cell r="J2011" t="str">
            <v>Share</v>
          </cell>
          <cell r="K2011" t="str">
            <v>PSMAB</v>
          </cell>
          <cell r="L2011" t="str">
            <v>BNP Paribas Funds Sustainable Multi-Asset Balanced</v>
          </cell>
          <cell r="M2011" t="str">
            <v>I share</v>
          </cell>
          <cell r="N2011" t="str">
            <v>C</v>
          </cell>
          <cell r="O2011">
            <v>7.1124789354999997E-3</v>
          </cell>
          <cell r="P2011" t="str">
            <v>N</v>
          </cell>
          <cell r="Q2011" t="str">
            <v>126689</v>
          </cell>
          <cell r="R2011" t="str">
            <v>50426</v>
          </cell>
          <cell r="T2011" t="str">
            <v>BM BNP Paribas Funds Sustainable Multi-Asset Balanced (Offic</v>
          </cell>
          <cell r="U2011" t="str">
            <v>50% Blomberg Barclays Euro Aggregate (EUR) RI + 50% MSCI AC World (EUR) NR</v>
          </cell>
          <cell r="V2011" t="str">
            <v>Official Benchmark</v>
          </cell>
          <cell r="W2011" t="str">
            <v>EUR</v>
          </cell>
          <cell r="X2011" t="str">
            <v>EUR</v>
          </cell>
          <cell r="Y2011">
            <v>44984</v>
          </cell>
          <cell r="Z2011">
            <v>37866</v>
          </cell>
          <cell r="AA2011" t="str">
            <v>February 2023</v>
          </cell>
          <cell r="AB2011">
            <v>269.74</v>
          </cell>
          <cell r="AD2011">
            <v>93891352.469999999</v>
          </cell>
          <cell r="AE2011">
            <v>1262289034.6500001</v>
          </cell>
          <cell r="AF2011" t="str">
            <v>1262289034.65</v>
          </cell>
        </row>
        <row r="2012">
          <cell r="F2012" t="str">
            <v>LU1956155946</v>
          </cell>
          <cell r="G2012" t="str">
            <v>43104</v>
          </cell>
          <cell r="H2012" t="str">
            <v>125512</v>
          </cell>
          <cell r="J2012" t="str">
            <v>Share</v>
          </cell>
          <cell r="K2012" t="str">
            <v>PSMAG</v>
          </cell>
          <cell r="L2012" t="str">
            <v>BNP Paribas Funds Sustainable Multi-Asset Growth</v>
          </cell>
          <cell r="M2012" t="str">
            <v>Classic Share</v>
          </cell>
          <cell r="N2012" t="str">
            <v>C</v>
          </cell>
          <cell r="O2012">
            <v>1.7856600455699999E-2</v>
          </cell>
          <cell r="P2012" t="str">
            <v>N</v>
          </cell>
          <cell r="Q2012" t="str">
            <v>180044</v>
          </cell>
          <cell r="R2012" t="str">
            <v>50427</v>
          </cell>
          <cell r="T2012" t="str">
            <v>BM BNP Paribas Funds Sustainable Multi-Asset Growth (Officia</v>
          </cell>
          <cell r="U2012" t="str">
            <v>25% Blomberg Barclays Euro Aggregate (EUR) RI + 75% MSCI AC World (EUR) NR</v>
          </cell>
          <cell r="V2012" t="str">
            <v>Official Benchmark</v>
          </cell>
          <cell r="W2012" t="str">
            <v>EUR</v>
          </cell>
          <cell r="X2012" t="str">
            <v>EUR</v>
          </cell>
          <cell r="Y2012">
            <v>44984</v>
          </cell>
          <cell r="Z2012">
            <v>37200</v>
          </cell>
          <cell r="AA2012" t="str">
            <v>February 2023</v>
          </cell>
          <cell r="AB2012">
            <v>264.74</v>
          </cell>
          <cell r="AD2012">
            <v>286848875.86000001</v>
          </cell>
          <cell r="AE2012">
            <v>636442123.63999999</v>
          </cell>
          <cell r="AF2012" t="str">
            <v>636442123.64</v>
          </cell>
        </row>
        <row r="2013">
          <cell r="F2013" t="str">
            <v>LU1956156084</v>
          </cell>
          <cell r="G2013" t="str">
            <v>43204</v>
          </cell>
          <cell r="H2013" t="str">
            <v>125512</v>
          </cell>
          <cell r="J2013" t="str">
            <v>Share</v>
          </cell>
          <cell r="K2013" t="str">
            <v>PSMAG</v>
          </cell>
          <cell r="L2013" t="str">
            <v>BNP Paribas Funds Sustainable Multi-Asset Growth</v>
          </cell>
          <cell r="M2013" t="str">
            <v>Classic share Distri</v>
          </cell>
          <cell r="N2013" t="str">
            <v>D</v>
          </cell>
          <cell r="O2013">
            <v>1.7856600455699999E-2</v>
          </cell>
          <cell r="P2013" t="str">
            <v>N</v>
          </cell>
          <cell r="Q2013" t="str">
            <v>180044</v>
          </cell>
          <cell r="R2013" t="str">
            <v>50427</v>
          </cell>
          <cell r="T2013" t="str">
            <v>BM BNP Paribas Funds Sustainable Multi-Asset Growth (Officia</v>
          </cell>
          <cell r="U2013" t="str">
            <v>25% Blomberg Barclays Euro Aggregate (EUR) RI + 75% MSCI AC World (EUR) NR</v>
          </cell>
          <cell r="V2013" t="str">
            <v>Official Benchmark</v>
          </cell>
          <cell r="W2013" t="str">
            <v>EUR</v>
          </cell>
          <cell r="X2013" t="str">
            <v>EUR</v>
          </cell>
          <cell r="Y2013">
            <v>44984</v>
          </cell>
          <cell r="Z2013">
            <v>37200</v>
          </cell>
          <cell r="AA2013" t="str">
            <v>February 2023</v>
          </cell>
          <cell r="AB2013">
            <v>144.05000000000001</v>
          </cell>
          <cell r="AD2013">
            <v>4821100.63</v>
          </cell>
          <cell r="AE2013">
            <v>636442123.63999999</v>
          </cell>
          <cell r="AF2013" t="str">
            <v>636442123.64</v>
          </cell>
        </row>
        <row r="2014">
          <cell r="F2014" t="str">
            <v>LU1956156167</v>
          </cell>
          <cell r="G2014" t="str">
            <v>43268</v>
          </cell>
          <cell r="H2014" t="str">
            <v>125512</v>
          </cell>
          <cell r="J2014" t="str">
            <v>Share</v>
          </cell>
          <cell r="K2014" t="str">
            <v>PSMAG</v>
          </cell>
          <cell r="L2014" t="str">
            <v>BNP Paribas Funds Sustainable Multi-Asset Growth</v>
          </cell>
          <cell r="M2014" t="str">
            <v>Classic Solidarity</v>
          </cell>
          <cell r="N2014" t="str">
            <v>C</v>
          </cell>
          <cell r="O2014">
            <v>1.7801015379400001E-2</v>
          </cell>
          <cell r="P2014" t="str">
            <v>N</v>
          </cell>
          <cell r="Q2014" t="str">
            <v>180044</v>
          </cell>
          <cell r="R2014" t="str">
            <v>50427</v>
          </cell>
          <cell r="T2014" t="str">
            <v>BM BNP Paribas Funds Sustainable Multi-Asset Growth (Officia</v>
          </cell>
          <cell r="U2014" t="str">
            <v>25% Blomberg Barclays Euro Aggregate (EUR) RI + 75% MSCI AC World (EUR) NR</v>
          </cell>
          <cell r="V2014" t="str">
            <v>Official Benchmark</v>
          </cell>
          <cell r="W2014" t="str">
            <v>EUR</v>
          </cell>
          <cell r="X2014" t="str">
            <v>EUR</v>
          </cell>
          <cell r="Y2014">
            <v>44984</v>
          </cell>
          <cell r="Z2014">
            <v>43119</v>
          </cell>
          <cell r="AA2014" t="str">
            <v>February 2023</v>
          </cell>
          <cell r="AB2014">
            <v>119.95</v>
          </cell>
          <cell r="AD2014">
            <v>107699527.56</v>
          </cell>
          <cell r="AE2014">
            <v>636442123.63999999</v>
          </cell>
          <cell r="AF2014" t="str">
            <v>636442123.64</v>
          </cell>
        </row>
        <row r="2015">
          <cell r="F2015" t="str">
            <v>LU1956156241</v>
          </cell>
          <cell r="G2015" t="str">
            <v>43316</v>
          </cell>
          <cell r="H2015" t="str">
            <v>125512</v>
          </cell>
          <cell r="J2015" t="str">
            <v>Share</v>
          </cell>
          <cell r="K2015" t="str">
            <v>PSMAG</v>
          </cell>
          <cell r="L2015" t="str">
            <v>BNP Paribas Funds Sustainable Multi-Asset Growth</v>
          </cell>
          <cell r="M2015" t="str">
            <v>Classic Solidarity Distri</v>
          </cell>
          <cell r="N2015" t="str">
            <v>D</v>
          </cell>
          <cell r="O2015">
            <v>1.7801015379400001E-2</v>
          </cell>
          <cell r="P2015" t="str">
            <v>N</v>
          </cell>
          <cell r="Q2015" t="str">
            <v>180044</v>
          </cell>
          <cell r="R2015" t="str">
            <v>50427</v>
          </cell>
          <cell r="T2015" t="str">
            <v>BM BNP Paribas Funds Sustainable Multi-Asset Growth (Officia</v>
          </cell>
          <cell r="U2015" t="str">
            <v>25% Blomberg Barclays Euro Aggregate (EUR) RI + 75% MSCI AC World (EUR) NR</v>
          </cell>
          <cell r="V2015" t="str">
            <v>Official Benchmark</v>
          </cell>
          <cell r="W2015" t="str">
            <v>EUR</v>
          </cell>
          <cell r="X2015" t="str">
            <v>EUR</v>
          </cell>
          <cell r="Y2015">
            <v>44984</v>
          </cell>
          <cell r="Z2015">
            <v>43119</v>
          </cell>
          <cell r="AA2015" t="str">
            <v>February 2023</v>
          </cell>
          <cell r="AB2015">
            <v>112.25</v>
          </cell>
          <cell r="AD2015">
            <v>70132659.969999999</v>
          </cell>
          <cell r="AE2015">
            <v>636442123.63999999</v>
          </cell>
          <cell r="AF2015" t="str">
            <v>636442123.64</v>
          </cell>
        </row>
        <row r="2016">
          <cell r="F2016" t="str">
            <v>LU1956156324</v>
          </cell>
          <cell r="G2016" t="str">
            <v>43205</v>
          </cell>
          <cell r="H2016" t="str">
            <v>125512</v>
          </cell>
          <cell r="J2016" t="str">
            <v>Share</v>
          </cell>
          <cell r="K2016" t="str">
            <v>PSMAG</v>
          </cell>
          <cell r="L2016" t="str">
            <v>BNP Paribas Funds Sustainable Multi-Asset Growth</v>
          </cell>
          <cell r="M2016" t="str">
            <v>Type N</v>
          </cell>
          <cell r="N2016" t="str">
            <v>C</v>
          </cell>
          <cell r="O2016">
            <v>2.55561894891E-2</v>
          </cell>
          <cell r="P2016" t="str">
            <v>N</v>
          </cell>
          <cell r="Q2016" t="str">
            <v>180044</v>
          </cell>
          <cell r="R2016" t="str">
            <v>50427</v>
          </cell>
          <cell r="T2016" t="str">
            <v>BM BNP Paribas Funds Sustainable Multi-Asset Growth (Officia</v>
          </cell>
          <cell r="U2016" t="str">
            <v>25% Blomberg Barclays Euro Aggregate (EUR) RI + 75% MSCI AC World (EUR) NR</v>
          </cell>
          <cell r="V2016" t="str">
            <v>Official Benchmark</v>
          </cell>
          <cell r="W2016" t="str">
            <v>EUR</v>
          </cell>
          <cell r="X2016" t="str">
            <v>EUR</v>
          </cell>
          <cell r="Y2016">
            <v>44984</v>
          </cell>
          <cell r="Z2016">
            <v>41879</v>
          </cell>
          <cell r="AA2016" t="str">
            <v>February 2023</v>
          </cell>
          <cell r="AB2016">
            <v>128.15</v>
          </cell>
          <cell r="AD2016">
            <v>10776044.470000001</v>
          </cell>
          <cell r="AE2016">
            <v>636442123.63999999</v>
          </cell>
          <cell r="AF2016" t="str">
            <v>636442123.64</v>
          </cell>
        </row>
        <row r="2017">
          <cell r="F2017" t="str">
            <v>LU1956156597</v>
          </cell>
          <cell r="G2017" t="str">
            <v>43207</v>
          </cell>
          <cell r="H2017" t="str">
            <v>125512</v>
          </cell>
          <cell r="J2017" t="str">
            <v>Share</v>
          </cell>
          <cell r="K2017" t="str">
            <v>PSMAG</v>
          </cell>
          <cell r="L2017" t="str">
            <v>BNP Paribas Funds Sustainable Multi-Asset Growth</v>
          </cell>
          <cell r="M2017" t="str">
            <v>Privilege share</v>
          </cell>
          <cell r="N2017" t="str">
            <v>C</v>
          </cell>
          <cell r="O2017">
            <v>1.0206833207000001E-2</v>
          </cell>
          <cell r="P2017" t="str">
            <v>N</v>
          </cell>
          <cell r="Q2017" t="str">
            <v>180044</v>
          </cell>
          <cell r="R2017" t="str">
            <v>50427</v>
          </cell>
          <cell r="T2017" t="str">
            <v>BM BNP Paribas Funds Sustainable Multi-Asset Growth (Officia</v>
          </cell>
          <cell r="U2017" t="str">
            <v>25% Blomberg Barclays Euro Aggregate (EUR) RI + 75% MSCI AC World (EUR) NR</v>
          </cell>
          <cell r="V2017" t="str">
            <v>Official Benchmark</v>
          </cell>
          <cell r="W2017" t="str">
            <v>EUR</v>
          </cell>
          <cell r="X2017" t="str">
            <v>EUR</v>
          </cell>
          <cell r="Y2017">
            <v>44984</v>
          </cell>
          <cell r="Z2017">
            <v>41339</v>
          </cell>
          <cell r="AA2017" t="str">
            <v>February 2023</v>
          </cell>
          <cell r="AB2017">
            <v>156.6</v>
          </cell>
          <cell r="AD2017">
            <v>24786065.260000002</v>
          </cell>
          <cell r="AE2017">
            <v>636442123.63999999</v>
          </cell>
          <cell r="AF2017" t="str">
            <v>636442123.64</v>
          </cell>
        </row>
        <row r="2018">
          <cell r="F2018" t="str">
            <v>LU1956156670</v>
          </cell>
          <cell r="G2018" t="str">
            <v>43317</v>
          </cell>
          <cell r="H2018" t="str">
            <v>125512</v>
          </cell>
          <cell r="J2018" t="str">
            <v>Share</v>
          </cell>
          <cell r="K2018" t="str">
            <v>PSMAG</v>
          </cell>
          <cell r="L2018" t="str">
            <v>BNP Paribas Funds Sustainable Multi-Asset Growth</v>
          </cell>
          <cell r="M2018" t="str">
            <v>Privilege</v>
          </cell>
          <cell r="N2018" t="str">
            <v>D</v>
          </cell>
          <cell r="O2018">
            <v>1.0206833207000001E-2</v>
          </cell>
          <cell r="P2018" t="str">
            <v>N</v>
          </cell>
          <cell r="Q2018" t="str">
            <v>180044</v>
          </cell>
          <cell r="R2018" t="str">
            <v>50427</v>
          </cell>
          <cell r="T2018" t="str">
            <v>BM BNP Paribas Funds Sustainable Multi-Asset Growth (Officia</v>
          </cell>
          <cell r="U2018" t="str">
            <v>25% Blomberg Barclays Euro Aggregate (EUR) RI + 75% MSCI AC World (EUR) NR</v>
          </cell>
          <cell r="V2018" t="str">
            <v>Official Benchmark</v>
          </cell>
          <cell r="W2018" t="str">
            <v>EUR</v>
          </cell>
          <cell r="X2018" t="str">
            <v>EUR</v>
          </cell>
          <cell r="Y2018">
            <v>44984</v>
          </cell>
          <cell r="Z2018">
            <v>42130</v>
          </cell>
          <cell r="AA2018" t="str">
            <v>February 2023</v>
          </cell>
          <cell r="AB2018">
            <v>121.67</v>
          </cell>
          <cell r="AD2018">
            <v>12532.14</v>
          </cell>
          <cell r="AE2018">
            <v>636442123.63999999</v>
          </cell>
          <cell r="AF2018" t="str">
            <v>636442123.64</v>
          </cell>
        </row>
        <row r="2019">
          <cell r="F2019" t="str">
            <v>LU1956156910</v>
          </cell>
          <cell r="G2019" t="str">
            <v>43208</v>
          </cell>
          <cell r="H2019" t="str">
            <v>125512</v>
          </cell>
          <cell r="J2019" t="str">
            <v>Share</v>
          </cell>
          <cell r="K2019" t="str">
            <v>PSMAG</v>
          </cell>
          <cell r="L2019" t="str">
            <v>BNP Paribas Funds Sustainable Multi-Asset Growth</v>
          </cell>
          <cell r="M2019" t="str">
            <v>I share</v>
          </cell>
          <cell r="N2019" t="str">
            <v>C</v>
          </cell>
          <cell r="O2019">
            <v>7.4579452162000003E-3</v>
          </cell>
          <cell r="P2019" t="str">
            <v>N</v>
          </cell>
          <cell r="Q2019" t="str">
            <v>180044</v>
          </cell>
          <cell r="R2019" t="str">
            <v>50427</v>
          </cell>
          <cell r="T2019" t="str">
            <v>BM BNP Paribas Funds Sustainable Multi-Asset Growth (Officia</v>
          </cell>
          <cell r="U2019" t="str">
            <v>25% Blomberg Barclays Euro Aggregate (EUR) RI + 75% MSCI AC World (EUR) NR</v>
          </cell>
          <cell r="V2019" t="str">
            <v>Official Benchmark</v>
          </cell>
          <cell r="W2019" t="str">
            <v>EUR</v>
          </cell>
          <cell r="X2019" t="str">
            <v>EUR</v>
          </cell>
          <cell r="Y2019">
            <v>44984</v>
          </cell>
          <cell r="Z2019">
            <v>37866</v>
          </cell>
          <cell r="AA2019" t="str">
            <v>February 2023</v>
          </cell>
          <cell r="AB2019">
            <v>328.68</v>
          </cell>
          <cell r="AD2019">
            <v>42412262.030000001</v>
          </cell>
          <cell r="AE2019">
            <v>636442123.63999999</v>
          </cell>
          <cell r="AF2019" t="str">
            <v>636442123.64</v>
          </cell>
        </row>
        <row r="2020">
          <cell r="F2020" t="str">
            <v>LU1956159773</v>
          </cell>
          <cell r="G2020" t="str">
            <v>43112</v>
          </cell>
          <cell r="H2020" t="str">
            <v>125483</v>
          </cell>
          <cell r="J2020" t="str">
            <v>Share</v>
          </cell>
          <cell r="K2020" t="str">
            <v>PSMAS</v>
          </cell>
          <cell r="L2020" t="str">
            <v>BNP Paribas Funds Sustainable Multi-Asset Stability</v>
          </cell>
          <cell r="M2020" t="str">
            <v>Classic Share</v>
          </cell>
          <cell r="N2020" t="str">
            <v>C</v>
          </cell>
          <cell r="O2020">
            <v>1.48074746202E-2</v>
          </cell>
          <cell r="P2020" t="str">
            <v>N</v>
          </cell>
          <cell r="Q2020" t="str">
            <v>126639</v>
          </cell>
          <cell r="R2020" t="str">
            <v>90177</v>
          </cell>
          <cell r="T2020" t="str">
            <v>BM BNP Paribas Funds Sustainable Multi-Asset Stability (Offi</v>
          </cell>
          <cell r="U2020" t="str">
            <v>75% Blomberg Barclays Euro Aggregate (EUR) RI + 25% MSCI AC World (EUR) NR</v>
          </cell>
          <cell r="V2020" t="str">
            <v>Official Benchmark</v>
          </cell>
          <cell r="W2020" t="str">
            <v>EUR</v>
          </cell>
          <cell r="X2020" t="str">
            <v>EUR</v>
          </cell>
          <cell r="Y2020">
            <v>44984</v>
          </cell>
          <cell r="Z2020">
            <v>35949</v>
          </cell>
          <cell r="AA2020" t="str">
            <v>February 2023</v>
          </cell>
          <cell r="AB2020">
            <v>398.18</v>
          </cell>
          <cell r="AD2020">
            <v>589428201.75999999</v>
          </cell>
          <cell r="AE2020">
            <v>1063360493.78</v>
          </cell>
          <cell r="AF2020" t="str">
            <v>1063360493.78</v>
          </cell>
        </row>
        <row r="2021">
          <cell r="F2021" t="str">
            <v>LU1956159856</v>
          </cell>
          <cell r="G2021" t="str">
            <v>43226</v>
          </cell>
          <cell r="H2021" t="str">
            <v>125483</v>
          </cell>
          <cell r="J2021" t="str">
            <v>Share</v>
          </cell>
          <cell r="K2021" t="str">
            <v>PSMAS</v>
          </cell>
          <cell r="L2021" t="str">
            <v>BNP Paribas Funds Sustainable Multi-Asset Stability</v>
          </cell>
          <cell r="M2021" t="str">
            <v>Classic share Distri</v>
          </cell>
          <cell r="N2021" t="str">
            <v>D</v>
          </cell>
          <cell r="O2021">
            <v>1.48074746202E-2</v>
          </cell>
          <cell r="P2021" t="str">
            <v>N</v>
          </cell>
          <cell r="Q2021" t="str">
            <v>126639</v>
          </cell>
          <cell r="R2021" t="str">
            <v>90177</v>
          </cell>
          <cell r="T2021" t="str">
            <v>BM BNP Paribas Funds Sustainable Multi-Asset Stability (Offi</v>
          </cell>
          <cell r="U2021" t="str">
            <v>75% Blomberg Barclays Euro Aggregate (EUR) RI + 25% MSCI AC World (EUR) NR</v>
          </cell>
          <cell r="V2021" t="str">
            <v>Official Benchmark</v>
          </cell>
          <cell r="W2021" t="str">
            <v>EUR</v>
          </cell>
          <cell r="X2021" t="str">
            <v>EUR</v>
          </cell>
          <cell r="Y2021">
            <v>44984</v>
          </cell>
          <cell r="Z2021">
            <v>35949</v>
          </cell>
          <cell r="AA2021" t="str">
            <v>February 2023</v>
          </cell>
          <cell r="AB2021">
            <v>213.28</v>
          </cell>
          <cell r="AD2021">
            <v>74973741.329999998</v>
          </cell>
          <cell r="AE2021">
            <v>1063360493.78</v>
          </cell>
          <cell r="AF2021" t="str">
            <v>1063360493.78</v>
          </cell>
        </row>
        <row r="2022">
          <cell r="F2022" t="str">
            <v>LU1956159930</v>
          </cell>
          <cell r="G2022" t="str">
            <v>43227</v>
          </cell>
          <cell r="H2022" t="str">
            <v>125483</v>
          </cell>
          <cell r="J2022" t="str">
            <v>Share</v>
          </cell>
          <cell r="K2022" t="str">
            <v>PSMAS</v>
          </cell>
          <cell r="L2022" t="str">
            <v>BNP Paribas Funds Sustainable Multi-Asset Stability</v>
          </cell>
          <cell r="M2022" t="str">
            <v>Classic Solidarity</v>
          </cell>
          <cell r="N2022" t="str">
            <v>C</v>
          </cell>
          <cell r="O2022">
            <v>1.47810739642E-2</v>
          </cell>
          <cell r="P2022" t="str">
            <v>N</v>
          </cell>
          <cell r="Q2022" t="str">
            <v>126639</v>
          </cell>
          <cell r="R2022" t="str">
            <v>90177</v>
          </cell>
          <cell r="T2022" t="str">
            <v>BM BNP Paribas Funds Sustainable Multi-Asset Stability (Offi</v>
          </cell>
          <cell r="U2022" t="str">
            <v>75% Blomberg Barclays Euro Aggregate (EUR) RI + 25% MSCI AC World (EUR) NR</v>
          </cell>
          <cell r="V2022" t="str">
            <v>Official Benchmark</v>
          </cell>
          <cell r="W2022" t="str">
            <v>EUR</v>
          </cell>
          <cell r="X2022" t="str">
            <v>EUR</v>
          </cell>
          <cell r="Y2022">
            <v>44984</v>
          </cell>
          <cell r="Z2022">
            <v>41908</v>
          </cell>
          <cell r="AA2022" t="str">
            <v>February 2023</v>
          </cell>
          <cell r="AB2022">
            <v>102.79</v>
          </cell>
          <cell r="AD2022">
            <v>75304637.819999993</v>
          </cell>
          <cell r="AE2022">
            <v>1063360493.78</v>
          </cell>
          <cell r="AF2022" t="str">
            <v>1063360493.78</v>
          </cell>
        </row>
        <row r="2023">
          <cell r="F2023" t="str">
            <v>LU1956160193</v>
          </cell>
          <cell r="G2023" t="str">
            <v>43320</v>
          </cell>
          <cell r="H2023" t="str">
            <v>125483</v>
          </cell>
          <cell r="J2023" t="str">
            <v>Share</v>
          </cell>
          <cell r="K2023" t="str">
            <v>PSMAS</v>
          </cell>
          <cell r="L2023" t="str">
            <v>BNP Paribas Funds Sustainable Multi-Asset Stability</v>
          </cell>
          <cell r="M2023" t="str">
            <v>Classic Solidarity Distri</v>
          </cell>
          <cell r="N2023" t="str">
            <v>D</v>
          </cell>
          <cell r="O2023">
            <v>1.47810739642E-2</v>
          </cell>
          <cell r="P2023" t="str">
            <v>N</v>
          </cell>
          <cell r="Q2023" t="str">
            <v>126639</v>
          </cell>
          <cell r="R2023" t="str">
            <v>90177</v>
          </cell>
          <cell r="T2023" t="str">
            <v>BM BNP Paribas Funds Sustainable Multi-Asset Stability (Offi</v>
          </cell>
          <cell r="U2023" t="str">
            <v>75% Blomberg Barclays Euro Aggregate (EUR) RI + 25% MSCI AC World (EUR) NR</v>
          </cell>
          <cell r="V2023" t="str">
            <v>Official Benchmark</v>
          </cell>
          <cell r="W2023" t="str">
            <v>EUR</v>
          </cell>
          <cell r="X2023" t="str">
            <v>EUR</v>
          </cell>
          <cell r="Y2023">
            <v>44984</v>
          </cell>
          <cell r="Z2023">
            <v>41908</v>
          </cell>
          <cell r="AA2023" t="str">
            <v>February 2023</v>
          </cell>
          <cell r="AB2023">
            <v>95.65</v>
          </cell>
          <cell r="AD2023">
            <v>101072307.81999999</v>
          </cell>
          <cell r="AE2023">
            <v>1063360493.78</v>
          </cell>
          <cell r="AF2023" t="str">
            <v>1063360493.78</v>
          </cell>
        </row>
        <row r="2024">
          <cell r="F2024" t="str">
            <v>LU1956160276</v>
          </cell>
          <cell r="G2024" t="str">
            <v>43228</v>
          </cell>
          <cell r="H2024" t="str">
            <v>125483</v>
          </cell>
          <cell r="J2024" t="str">
            <v>Share</v>
          </cell>
          <cell r="K2024" t="str">
            <v>PSMAS</v>
          </cell>
          <cell r="L2024" t="str">
            <v>BNP Paribas Funds Sustainable Multi-Asset Stability</v>
          </cell>
          <cell r="M2024" t="str">
            <v>Type N</v>
          </cell>
          <cell r="N2024" t="str">
            <v>C</v>
          </cell>
          <cell r="O2024">
            <v>2.2430468650899999E-2</v>
          </cell>
          <cell r="P2024" t="str">
            <v>N</v>
          </cell>
          <cell r="Q2024" t="str">
            <v>126639</v>
          </cell>
          <cell r="R2024" t="str">
            <v>90177</v>
          </cell>
          <cell r="T2024" t="str">
            <v>BM BNP Paribas Funds Sustainable Multi-Asset Stability (Offi</v>
          </cell>
          <cell r="U2024" t="str">
            <v>75% Blomberg Barclays Euro Aggregate (EUR) RI + 25% MSCI AC World (EUR) NR</v>
          </cell>
          <cell r="V2024" t="str">
            <v>Official Benchmark</v>
          </cell>
          <cell r="W2024" t="str">
            <v>EUR</v>
          </cell>
          <cell r="X2024" t="str">
            <v>EUR</v>
          </cell>
          <cell r="Y2024">
            <v>44984</v>
          </cell>
          <cell r="Z2024">
            <v>41879</v>
          </cell>
          <cell r="AA2024" t="str">
            <v>February 2023</v>
          </cell>
          <cell r="AB2024">
            <v>96.2</v>
          </cell>
          <cell r="AD2024">
            <v>23009224.609999999</v>
          </cell>
          <cell r="AE2024">
            <v>1063360493.78</v>
          </cell>
          <cell r="AF2024" t="str">
            <v>1063360493.78</v>
          </cell>
        </row>
        <row r="2025">
          <cell r="F2025" t="str">
            <v>LU1956160359</v>
          </cell>
          <cell r="G2025" t="str">
            <v>43229</v>
          </cell>
          <cell r="H2025" t="str">
            <v>125483</v>
          </cell>
          <cell r="J2025" t="str">
            <v>Share</v>
          </cell>
          <cell r="K2025" t="str">
            <v>PSMAS</v>
          </cell>
          <cell r="L2025" t="str">
            <v>BNP Paribas Funds Sustainable Multi-Asset Stability</v>
          </cell>
          <cell r="M2025" t="str">
            <v>Privilege share</v>
          </cell>
          <cell r="N2025" t="str">
            <v>C</v>
          </cell>
          <cell r="O2025">
            <v>8.2071920144000006E-3</v>
          </cell>
          <cell r="P2025" t="str">
            <v>N</v>
          </cell>
          <cell r="Q2025" t="str">
            <v>126639</v>
          </cell>
          <cell r="R2025" t="str">
            <v>90177</v>
          </cell>
          <cell r="T2025" t="str">
            <v>BM BNP Paribas Funds Sustainable Multi-Asset Stability (Offi</v>
          </cell>
          <cell r="U2025" t="str">
            <v>75% Blomberg Barclays Euro Aggregate (EUR) RI + 25% MSCI AC World (EUR) NR</v>
          </cell>
          <cell r="V2025" t="str">
            <v>Official Benchmark</v>
          </cell>
          <cell r="W2025" t="str">
            <v>EUR</v>
          </cell>
          <cell r="X2025" t="str">
            <v>EUR</v>
          </cell>
          <cell r="Y2025">
            <v>44984</v>
          </cell>
          <cell r="Z2025">
            <v>41339</v>
          </cell>
          <cell r="AA2025" t="str">
            <v>February 2023</v>
          </cell>
          <cell r="AB2025">
            <v>118.64</v>
          </cell>
          <cell r="AD2025">
            <v>45809637.840000004</v>
          </cell>
          <cell r="AE2025">
            <v>1063360493.78</v>
          </cell>
          <cell r="AF2025" t="str">
            <v>1063360493.78</v>
          </cell>
        </row>
        <row r="2026">
          <cell r="F2026" t="str">
            <v>LU1956160433</v>
          </cell>
          <cell r="G2026" t="str">
            <v>43321</v>
          </cell>
          <cell r="H2026" t="str">
            <v>125483</v>
          </cell>
          <cell r="J2026" t="str">
            <v>Share</v>
          </cell>
          <cell r="K2026" t="str">
            <v>PSMAS</v>
          </cell>
          <cell r="L2026" t="str">
            <v>BNP Paribas Funds Sustainable Multi-Asset Stability</v>
          </cell>
          <cell r="M2026" t="str">
            <v>Privilege</v>
          </cell>
          <cell r="N2026" t="str">
            <v>D</v>
          </cell>
          <cell r="O2026">
            <v>8.2071920144000006E-3</v>
          </cell>
          <cell r="P2026" t="str">
            <v>N</v>
          </cell>
          <cell r="Q2026" t="str">
            <v>126639</v>
          </cell>
          <cell r="R2026" t="str">
            <v>90177</v>
          </cell>
          <cell r="T2026" t="str">
            <v>BM BNP Paribas Funds Sustainable Multi-Asset Stability (Offi</v>
          </cell>
          <cell r="U2026" t="str">
            <v>75% Blomberg Barclays Euro Aggregate (EUR) RI + 25% MSCI AC World (EUR) NR</v>
          </cell>
          <cell r="V2026" t="str">
            <v>Official Benchmark</v>
          </cell>
          <cell r="W2026" t="str">
            <v>EUR</v>
          </cell>
          <cell r="X2026" t="str">
            <v>EUR</v>
          </cell>
          <cell r="Y2026">
            <v>44984</v>
          </cell>
          <cell r="Z2026">
            <v>43069</v>
          </cell>
          <cell r="AA2026" t="str">
            <v>February 2023</v>
          </cell>
          <cell r="AB2026">
            <v>93.63</v>
          </cell>
          <cell r="AD2026">
            <v>1323010.52</v>
          </cell>
          <cell r="AE2026">
            <v>1063360493.78</v>
          </cell>
          <cell r="AF2026" t="str">
            <v>1063360493.78</v>
          </cell>
        </row>
        <row r="2027">
          <cell r="F2027" t="str">
            <v>LU1956160516</v>
          </cell>
          <cell r="G2027" t="str">
            <v>43322</v>
          </cell>
          <cell r="H2027" t="str">
            <v>125483</v>
          </cell>
          <cell r="J2027" t="str">
            <v>Share</v>
          </cell>
          <cell r="K2027" t="str">
            <v>PSMAS</v>
          </cell>
          <cell r="L2027" t="str">
            <v>BNP Paribas Funds Sustainable Multi-Asset Stability</v>
          </cell>
          <cell r="N2027" t="str">
            <v>C</v>
          </cell>
          <cell r="O2027">
            <v>8.2123564006999997E-3</v>
          </cell>
          <cell r="P2027" t="str">
            <v>N</v>
          </cell>
          <cell r="Q2027" t="str">
            <v>126639</v>
          </cell>
          <cell r="R2027" t="str">
            <v>90177</v>
          </cell>
          <cell r="T2027" t="str">
            <v>BM BNP Paribas Funds Sustainable Multi-Asset Stability (Offi</v>
          </cell>
          <cell r="U2027" t="str">
            <v>75% Blomberg Barclays Euro Aggregate (EUR) RI + 25% MSCI AC World (EUR) NR</v>
          </cell>
          <cell r="V2027" t="str">
            <v>Official Benchmark</v>
          </cell>
          <cell r="W2027" t="str">
            <v>EUR</v>
          </cell>
          <cell r="X2027" t="str">
            <v>EUR</v>
          </cell>
          <cell r="Y2027">
            <v>44984</v>
          </cell>
          <cell r="Z2027">
            <v>43363</v>
          </cell>
          <cell r="AA2027" t="str">
            <v>February 2023</v>
          </cell>
          <cell r="AB2027">
            <v>97.58</v>
          </cell>
          <cell r="AD2027">
            <v>388684.42</v>
          </cell>
          <cell r="AE2027">
            <v>1063360493.78</v>
          </cell>
          <cell r="AF2027" t="str">
            <v>1063360493.78</v>
          </cell>
        </row>
        <row r="2028">
          <cell r="F2028" t="str">
            <v>LU1956160607</v>
          </cell>
          <cell r="G2028" t="str">
            <v>43323</v>
          </cell>
          <cell r="H2028" t="str">
            <v>125483</v>
          </cell>
          <cell r="J2028" t="str">
            <v>Share</v>
          </cell>
          <cell r="K2028" t="str">
            <v>PSMAS</v>
          </cell>
          <cell r="L2028" t="str">
            <v>BNP Paribas Funds Sustainable Multi-Asset Stability</v>
          </cell>
          <cell r="N2028" t="str">
            <v>D</v>
          </cell>
          <cell r="O2028">
            <v>8.2123564006999997E-3</v>
          </cell>
          <cell r="P2028" t="str">
            <v>N</v>
          </cell>
          <cell r="Q2028" t="str">
            <v>126639</v>
          </cell>
          <cell r="R2028" t="str">
            <v>90177</v>
          </cell>
          <cell r="T2028" t="str">
            <v>BM BNP Paribas Funds Sustainable Multi-Asset Stability (Offi</v>
          </cell>
          <cell r="U2028" t="str">
            <v>75% Blomberg Barclays Euro Aggregate (EUR) RI + 25% MSCI AC World (EUR) NR</v>
          </cell>
          <cell r="V2028" t="str">
            <v>Official Benchmark</v>
          </cell>
          <cell r="W2028" t="str">
            <v>EUR</v>
          </cell>
          <cell r="X2028" t="str">
            <v>EUR</v>
          </cell>
          <cell r="Y2028">
            <v>44984</v>
          </cell>
          <cell r="Z2028">
            <v>43363</v>
          </cell>
          <cell r="AA2028" t="str">
            <v>February 2023</v>
          </cell>
          <cell r="AB2028">
            <v>94.59</v>
          </cell>
          <cell r="AD2028">
            <v>47666.18</v>
          </cell>
          <cell r="AE2028">
            <v>1063360493.78</v>
          </cell>
          <cell r="AF2028" t="str">
            <v>1063360493.78</v>
          </cell>
        </row>
        <row r="2029">
          <cell r="F2029" t="str">
            <v>LU1956160789</v>
          </cell>
          <cell r="G2029" t="str">
            <v>43230</v>
          </cell>
          <cell r="H2029" t="str">
            <v>125483</v>
          </cell>
          <cell r="J2029" t="str">
            <v>Share</v>
          </cell>
          <cell r="K2029" t="str">
            <v>PSMAS</v>
          </cell>
          <cell r="L2029" t="str">
            <v>BNP Paribas Funds Sustainable Multi-Asset Stability</v>
          </cell>
          <cell r="M2029" t="str">
            <v>I share</v>
          </cell>
          <cell r="N2029" t="str">
            <v>C</v>
          </cell>
          <cell r="O2029">
            <v>5.8800728100000003E-3</v>
          </cell>
          <cell r="P2029" t="str">
            <v>N</v>
          </cell>
          <cell r="Q2029" t="str">
            <v>126639</v>
          </cell>
          <cell r="R2029" t="str">
            <v>90177</v>
          </cell>
          <cell r="T2029" t="str">
            <v>BM BNP Paribas Funds Sustainable Multi-Asset Stability (Offi</v>
          </cell>
          <cell r="U2029" t="str">
            <v>75% Blomberg Barclays Euro Aggregate (EUR) RI + 25% MSCI AC World (EUR) NR</v>
          </cell>
          <cell r="V2029" t="str">
            <v>Official Benchmark</v>
          </cell>
          <cell r="W2029" t="str">
            <v>EUR</v>
          </cell>
          <cell r="X2029" t="str">
            <v>EUR</v>
          </cell>
          <cell r="Y2029">
            <v>44984</v>
          </cell>
          <cell r="Z2029">
            <v>40996</v>
          </cell>
          <cell r="AA2029" t="str">
            <v>February 2023</v>
          </cell>
          <cell r="AB2029">
            <v>118.48</v>
          </cell>
          <cell r="AD2029">
            <v>75469275.609999999</v>
          </cell>
          <cell r="AE2029">
            <v>1063360493.78</v>
          </cell>
          <cell r="AF2029" t="str">
            <v>1063360493.78</v>
          </cell>
        </row>
        <row r="2030">
          <cell r="F2030" t="str">
            <v>LU1956161167</v>
          </cell>
          <cell r="G2030" t="str">
            <v>43109</v>
          </cell>
          <cell r="H2030" t="str">
            <v>166093</v>
          </cell>
          <cell r="J2030" t="str">
            <v>Share</v>
          </cell>
          <cell r="K2030" t="str">
            <v>SEASON</v>
          </cell>
          <cell r="L2030" t="str">
            <v>BNP Paribas Funds Seasons</v>
          </cell>
          <cell r="M2030" t="str">
            <v>Classic Share</v>
          </cell>
          <cell r="N2030" t="str">
            <v>C</v>
          </cell>
          <cell r="O2030">
            <v>1.19703634977E-2</v>
          </cell>
          <cell r="P2030" t="str">
            <v>N</v>
          </cell>
          <cell r="T2030" t="str">
            <v>No BM</v>
          </cell>
          <cell r="U2030" t="str">
            <v>No BM</v>
          </cell>
          <cell r="W2030" t="str">
            <v>EUR</v>
          </cell>
          <cell r="X2030" t="str">
            <v>EUR</v>
          </cell>
          <cell r="Y2030">
            <v>44985</v>
          </cell>
          <cell r="Z2030">
            <v>43056</v>
          </cell>
          <cell r="AA2030" t="str">
            <v>February 2023</v>
          </cell>
          <cell r="AB2030">
            <v>137.5</v>
          </cell>
          <cell r="AD2030">
            <v>382444192.94999999</v>
          </cell>
          <cell r="AE2030">
            <v>522343050.44999999</v>
          </cell>
          <cell r="AF2030" t="str">
            <v>522343050.45</v>
          </cell>
        </row>
        <row r="2031">
          <cell r="F2031" t="str">
            <v>LU1956161753</v>
          </cell>
          <cell r="G2031" t="str">
            <v>43272</v>
          </cell>
          <cell r="H2031" t="str">
            <v>166093</v>
          </cell>
          <cell r="J2031" t="str">
            <v>Share</v>
          </cell>
          <cell r="K2031" t="str">
            <v>SEASON</v>
          </cell>
          <cell r="L2031" t="str">
            <v>BNP Paribas Funds Seasons</v>
          </cell>
          <cell r="M2031" t="str">
            <v>Institutions share</v>
          </cell>
          <cell r="N2031" t="str">
            <v>C</v>
          </cell>
          <cell r="P2031" t="str">
            <v>N</v>
          </cell>
          <cell r="T2031" t="str">
            <v>No BM</v>
          </cell>
          <cell r="U2031" t="str">
            <v>No BM</v>
          </cell>
          <cell r="W2031" t="str">
            <v>EUR</v>
          </cell>
          <cell r="X2031" t="str">
            <v>EUR</v>
          </cell>
          <cell r="Y2031">
            <v>44985</v>
          </cell>
          <cell r="Z2031">
            <v>44673</v>
          </cell>
          <cell r="AA2031" t="str">
            <v>February 2023</v>
          </cell>
          <cell r="AB2031">
            <v>110.15</v>
          </cell>
          <cell r="AD2031">
            <v>1719166.17</v>
          </cell>
          <cell r="AE2031">
            <v>522343050.44999999</v>
          </cell>
          <cell r="AF2031" t="str">
            <v>522343050.45</v>
          </cell>
        </row>
        <row r="2032">
          <cell r="F2032" t="str">
            <v>LU1956162215</v>
          </cell>
          <cell r="G2032" t="str">
            <v>43114</v>
          </cell>
          <cell r="H2032" t="str">
            <v>146554</v>
          </cell>
          <cell r="J2032" t="str">
            <v>Share</v>
          </cell>
          <cell r="K2032" t="str">
            <v>PTRS</v>
          </cell>
          <cell r="L2032" t="str">
            <v>BNP Paribas Funds Harmony</v>
          </cell>
          <cell r="M2032" t="str">
            <v>A Share</v>
          </cell>
          <cell r="N2032" t="str">
            <v>C</v>
          </cell>
          <cell r="O2032">
            <v>1.0251373190199999E-2</v>
          </cell>
          <cell r="P2032" t="str">
            <v>N</v>
          </cell>
          <cell r="T2032" t="str">
            <v>No BM</v>
          </cell>
          <cell r="U2032" t="str">
            <v>No BM</v>
          </cell>
          <cell r="W2032" t="str">
            <v>EUR</v>
          </cell>
          <cell r="X2032" t="str">
            <v>EUR</v>
          </cell>
          <cell r="Y2032">
            <v>44985</v>
          </cell>
          <cell r="Z2032">
            <v>42069</v>
          </cell>
          <cell r="AA2032" t="str">
            <v>February 2023</v>
          </cell>
          <cell r="AB2032">
            <v>91.93</v>
          </cell>
          <cell r="AD2032">
            <v>21654746.34</v>
          </cell>
          <cell r="AE2032">
            <v>109804455.84</v>
          </cell>
          <cell r="AF2032" t="str">
            <v>109804455.84</v>
          </cell>
        </row>
        <row r="2033">
          <cell r="F2033" t="str">
            <v>LU1956162306</v>
          </cell>
          <cell r="G2033" t="str">
            <v>43294</v>
          </cell>
          <cell r="H2033" t="str">
            <v>146554</v>
          </cell>
          <cell r="J2033" t="str">
            <v>Share</v>
          </cell>
          <cell r="K2033" t="str">
            <v>PTRS</v>
          </cell>
          <cell r="L2033" t="str">
            <v>BNP Paribas Funds Harmony</v>
          </cell>
          <cell r="M2033" t="str">
            <v>Classic share Distri</v>
          </cell>
          <cell r="N2033" t="str">
            <v>D</v>
          </cell>
          <cell r="O2033">
            <v>1.0212027458400001E-2</v>
          </cell>
          <cell r="P2033" t="str">
            <v>N</v>
          </cell>
          <cell r="T2033" t="str">
            <v>No BM</v>
          </cell>
          <cell r="U2033" t="str">
            <v>No BM</v>
          </cell>
          <cell r="W2033" t="str">
            <v>EUR</v>
          </cell>
          <cell r="X2033" t="str">
            <v>EUR</v>
          </cell>
          <cell r="Y2033">
            <v>44985</v>
          </cell>
          <cell r="Z2033">
            <v>42072</v>
          </cell>
          <cell r="AA2033" t="str">
            <v>February 2023</v>
          </cell>
          <cell r="AB2033">
            <v>82.36</v>
          </cell>
          <cell r="AD2033">
            <v>4465396.53</v>
          </cell>
          <cell r="AE2033">
            <v>109804455.84</v>
          </cell>
          <cell r="AF2033" t="str">
            <v>109804455.84</v>
          </cell>
        </row>
        <row r="2034">
          <cell r="F2034" t="str">
            <v>LU1956162728</v>
          </cell>
          <cell r="G2034" t="str">
            <v>43297</v>
          </cell>
          <cell r="H2034" t="str">
            <v>146554</v>
          </cell>
          <cell r="J2034" t="str">
            <v>Share</v>
          </cell>
          <cell r="K2034" t="str">
            <v>PTRS</v>
          </cell>
          <cell r="L2034" t="str">
            <v>BNP Paribas Funds Harmony</v>
          </cell>
          <cell r="M2034" t="str">
            <v>Institutions share</v>
          </cell>
          <cell r="N2034" t="str">
            <v>C</v>
          </cell>
          <cell r="O2034">
            <v>3.8542584966999999E-3</v>
          </cell>
          <cell r="P2034" t="str">
            <v>N</v>
          </cell>
          <cell r="T2034" t="str">
            <v>No BM</v>
          </cell>
          <cell r="U2034" t="str">
            <v>No BM</v>
          </cell>
          <cell r="W2034" t="str">
            <v>EUR</v>
          </cell>
          <cell r="X2034" t="str">
            <v>EUR</v>
          </cell>
          <cell r="Y2034">
            <v>44985</v>
          </cell>
          <cell r="Z2034">
            <v>42240</v>
          </cell>
          <cell r="AA2034" t="str">
            <v>February 2023</v>
          </cell>
          <cell r="AB2034">
            <v>101.42</v>
          </cell>
          <cell r="AD2034">
            <v>6190907.3899999997</v>
          </cell>
          <cell r="AE2034">
            <v>109804455.84</v>
          </cell>
          <cell r="AF2034" t="str">
            <v>109804455.84</v>
          </cell>
        </row>
        <row r="2035">
          <cell r="F2035" t="str">
            <v>LU1956163023</v>
          </cell>
          <cell r="G2035" t="str">
            <v>43113</v>
          </cell>
          <cell r="H2035" t="str">
            <v>143727</v>
          </cell>
          <cell r="J2035" t="str">
            <v>Share</v>
          </cell>
          <cell r="K2035" t="str">
            <v>PUSMFE</v>
          </cell>
          <cell r="L2035" t="str">
            <v>BNP Paribas Funds US Multi-Factor Equity</v>
          </cell>
          <cell r="M2035" t="str">
            <v>Classic Share</v>
          </cell>
          <cell r="N2035" t="str">
            <v>C</v>
          </cell>
          <cell r="O2035">
            <v>1.4808089219699999E-2</v>
          </cell>
          <cell r="P2035" t="str">
            <v>N</v>
          </cell>
          <cell r="Q2035" t="str">
            <v>15224</v>
          </cell>
          <cell r="R2035" t="str">
            <v>202069</v>
          </cell>
          <cell r="T2035" t="str">
            <v>S&amp;P 500 (NR) &gt; 12/98</v>
          </cell>
          <cell r="U2035" t="str">
            <v>S&amp;P 500 (USD) NR</v>
          </cell>
          <cell r="V2035" t="str">
            <v>Official Benchmark</v>
          </cell>
          <cell r="W2035" t="str">
            <v>USD</v>
          </cell>
          <cell r="X2035" t="str">
            <v>USD</v>
          </cell>
          <cell r="Y2035">
            <v>44985</v>
          </cell>
          <cell r="Z2035">
            <v>33055</v>
          </cell>
          <cell r="AA2035" t="str">
            <v>February 2023</v>
          </cell>
          <cell r="AB2035">
            <v>171.62</v>
          </cell>
          <cell r="AD2035">
            <v>158972764.84999999</v>
          </cell>
          <cell r="AE2035">
            <v>1099591442.8099999</v>
          </cell>
          <cell r="AF2035" t="str">
            <v>1036861332.21122</v>
          </cell>
        </row>
        <row r="2036">
          <cell r="F2036" t="str">
            <v>LU1956163296</v>
          </cell>
          <cell r="G2036" t="str">
            <v>43233</v>
          </cell>
          <cell r="H2036" t="str">
            <v>143727</v>
          </cell>
          <cell r="J2036" t="str">
            <v>Share</v>
          </cell>
          <cell r="K2036" t="str">
            <v>PUSMFE</v>
          </cell>
          <cell r="L2036" t="str">
            <v>BNP Paribas Funds US Multi-Factor Equity</v>
          </cell>
          <cell r="M2036" t="str">
            <v>Classic share Distri</v>
          </cell>
          <cell r="N2036" t="str">
            <v>D</v>
          </cell>
          <cell r="O2036">
            <v>1.4808089219699999E-2</v>
          </cell>
          <cell r="P2036" t="str">
            <v>N</v>
          </cell>
          <cell r="Q2036" t="str">
            <v>15224</v>
          </cell>
          <cell r="R2036" t="str">
            <v>202069</v>
          </cell>
          <cell r="T2036" t="str">
            <v>S&amp;P 500 (NR) &gt; 12/98</v>
          </cell>
          <cell r="U2036" t="str">
            <v>S&amp;P 500 (USD) NR</v>
          </cell>
          <cell r="V2036" t="str">
            <v>Official Benchmark</v>
          </cell>
          <cell r="W2036" t="str">
            <v>USD</v>
          </cell>
          <cell r="X2036" t="str">
            <v>USD</v>
          </cell>
          <cell r="Y2036">
            <v>44985</v>
          </cell>
          <cell r="Z2036">
            <v>43284</v>
          </cell>
          <cell r="AA2036" t="str">
            <v>February 2023</v>
          </cell>
          <cell r="AB2036">
            <v>133.33000000000001</v>
          </cell>
          <cell r="AD2036">
            <v>15102334.890000001</v>
          </cell>
          <cell r="AE2036">
            <v>1099591442.8099999</v>
          </cell>
          <cell r="AF2036" t="str">
            <v>1036861332.21122</v>
          </cell>
        </row>
        <row r="2037">
          <cell r="F2037" t="str">
            <v>LU1956163379</v>
          </cell>
          <cell r="G2037" t="str">
            <v>43234</v>
          </cell>
          <cell r="H2037" t="str">
            <v>166775</v>
          </cell>
          <cell r="J2037" t="str">
            <v>Share</v>
          </cell>
          <cell r="K2037" t="str">
            <v>PUSMFE</v>
          </cell>
          <cell r="L2037" t="str">
            <v>BNP Paribas Funds Sustainable US Multi-Factor Equity</v>
          </cell>
          <cell r="M2037" t="str">
            <v>Classic EUR</v>
          </cell>
          <cell r="N2037" t="str">
            <v>C</v>
          </cell>
          <cell r="O2037">
            <v>1.4808089219699999E-2</v>
          </cell>
          <cell r="P2037" t="str">
            <v>N</v>
          </cell>
          <cell r="Q2037" t="str">
            <v>154771</v>
          </cell>
          <cell r="R2037" t="str">
            <v>202069</v>
          </cell>
          <cell r="T2037" t="str">
            <v>S&amp;P 500 (NR) &gt; 12/98</v>
          </cell>
          <cell r="U2037" t="str">
            <v>S&amp;P 500 (USD) NR</v>
          </cell>
          <cell r="V2037" t="str">
            <v>Official Benchmark</v>
          </cell>
          <cell r="W2037" t="str">
            <v>EUR</v>
          </cell>
          <cell r="X2037" t="str">
            <v>USD</v>
          </cell>
          <cell r="Y2037">
            <v>44985</v>
          </cell>
          <cell r="Z2037">
            <v>35545</v>
          </cell>
          <cell r="AA2037" t="str">
            <v>February 2023</v>
          </cell>
          <cell r="AB2037">
            <v>375.45</v>
          </cell>
          <cell r="AD2037">
            <v>346338381.25</v>
          </cell>
          <cell r="AE2037">
            <v>1099591442.8099999</v>
          </cell>
          <cell r="AF2037" t="str">
            <v>1036861332.21122</v>
          </cell>
        </row>
        <row r="2038">
          <cell r="F2038" t="str">
            <v>LU1956163452</v>
          </cell>
          <cell r="G2038" t="str">
            <v>43235</v>
          </cell>
          <cell r="H2038" t="str">
            <v>166775</v>
          </cell>
          <cell r="J2038" t="str">
            <v>Share</v>
          </cell>
          <cell r="K2038" t="str">
            <v>PUSMFE</v>
          </cell>
          <cell r="L2038" t="str">
            <v>BNP Paribas Funds Sustainable US Multi-Factor Equity</v>
          </cell>
          <cell r="M2038" t="str">
            <v>Classic EUR (Distri)</v>
          </cell>
          <cell r="N2038" t="str">
            <v>D</v>
          </cell>
          <cell r="O2038">
            <v>1.4808089219699999E-2</v>
          </cell>
          <cell r="P2038" t="str">
            <v>N</v>
          </cell>
          <cell r="Q2038" t="str">
            <v>154771</v>
          </cell>
          <cell r="R2038" t="str">
            <v>202069</v>
          </cell>
          <cell r="T2038" t="str">
            <v>S&amp;P 500 (NR) &gt; 12/98</v>
          </cell>
          <cell r="U2038" t="str">
            <v>S&amp;P 500 (USD) NR</v>
          </cell>
          <cell r="V2038" t="str">
            <v>Official Benchmark</v>
          </cell>
          <cell r="W2038" t="str">
            <v>EUR</v>
          </cell>
          <cell r="X2038" t="str">
            <v>USD</v>
          </cell>
          <cell r="Y2038">
            <v>44985</v>
          </cell>
          <cell r="Z2038">
            <v>43735</v>
          </cell>
          <cell r="AA2038" t="str">
            <v>February 2023</v>
          </cell>
          <cell r="AB2038">
            <v>126.08353</v>
          </cell>
          <cell r="AD2038">
            <v>6584152.4800000004</v>
          </cell>
          <cell r="AE2038">
            <v>1099591442.8099999</v>
          </cell>
          <cell r="AF2038" t="str">
            <v>1036861332.21122</v>
          </cell>
        </row>
        <row r="2039">
          <cell r="F2039" t="str">
            <v>LU1956163536</v>
          </cell>
          <cell r="G2039" t="str">
            <v>43236</v>
          </cell>
          <cell r="H2039" t="str">
            <v>167910</v>
          </cell>
          <cell r="J2039" t="str">
            <v>Share</v>
          </cell>
          <cell r="K2039" t="str">
            <v>PUSMFE</v>
          </cell>
          <cell r="L2039" t="str">
            <v>BNP Paribas Funds Sustainable US Multi-Factor Equity</v>
          </cell>
          <cell r="M2039" t="str">
            <v>Classic Hedged EUR</v>
          </cell>
          <cell r="N2039" t="str">
            <v>C</v>
          </cell>
          <cell r="O2039">
            <v>1.4808089219699999E-2</v>
          </cell>
          <cell r="P2039" t="str">
            <v>Y</v>
          </cell>
          <cell r="Q2039" t="str">
            <v>154792</v>
          </cell>
          <cell r="R2039" t="str">
            <v>202069</v>
          </cell>
          <cell r="T2039" t="str">
            <v>S&amp;P 500 (NR) &gt; 12/98 H EUR</v>
          </cell>
          <cell r="U2039" t="str">
            <v>S&amp;P 500 Composite (Hedged in EUR) NR</v>
          </cell>
          <cell r="V2039" t="str">
            <v>Official Benchmark</v>
          </cell>
          <cell r="W2039" t="str">
            <v>EUR</v>
          </cell>
          <cell r="X2039" t="str">
            <v>USD</v>
          </cell>
          <cell r="Y2039">
            <v>44985</v>
          </cell>
          <cell r="Z2039">
            <v>43234</v>
          </cell>
          <cell r="AA2039" t="str">
            <v>February 2023</v>
          </cell>
          <cell r="AB2039">
            <v>127.22</v>
          </cell>
          <cell r="AD2039">
            <v>72811001.900000006</v>
          </cell>
          <cell r="AE2039">
            <v>1099591442.8099999</v>
          </cell>
          <cell r="AF2039" t="str">
            <v>1036861332.21122</v>
          </cell>
        </row>
        <row r="2040">
          <cell r="F2040" t="str">
            <v>LU1956163619</v>
          </cell>
          <cell r="G2040" t="str">
            <v>43237</v>
          </cell>
          <cell r="H2040" t="str">
            <v>143727</v>
          </cell>
          <cell r="J2040" t="str">
            <v>Share</v>
          </cell>
          <cell r="K2040" t="str">
            <v>PUSMFE</v>
          </cell>
          <cell r="L2040" t="str">
            <v>BNP Paribas Funds US Multi-Factor Equity</v>
          </cell>
          <cell r="M2040" t="str">
            <v>Type N</v>
          </cell>
          <cell r="N2040" t="str">
            <v>C</v>
          </cell>
          <cell r="O2040">
            <v>2.24411429972E-2</v>
          </cell>
          <cell r="P2040" t="str">
            <v>N</v>
          </cell>
          <cell r="Q2040" t="str">
            <v>15224</v>
          </cell>
          <cell r="R2040" t="str">
            <v>202069</v>
          </cell>
          <cell r="T2040" t="str">
            <v>S&amp;P 500 (NR) &gt; 12/98</v>
          </cell>
          <cell r="U2040" t="str">
            <v>S&amp;P 500 (USD) NR</v>
          </cell>
          <cell r="V2040" t="str">
            <v>Official Benchmark</v>
          </cell>
          <cell r="W2040" t="str">
            <v>USD</v>
          </cell>
          <cell r="X2040" t="str">
            <v>USD</v>
          </cell>
          <cell r="Y2040">
            <v>44985</v>
          </cell>
          <cell r="Z2040">
            <v>43735</v>
          </cell>
          <cell r="AA2040" t="str">
            <v>February 2023</v>
          </cell>
          <cell r="AB2040">
            <v>124.67</v>
          </cell>
          <cell r="AD2040">
            <v>8666810.9000000004</v>
          </cell>
          <cell r="AE2040">
            <v>1099591442.8099999</v>
          </cell>
          <cell r="AF2040" t="str">
            <v>1036861332.21122</v>
          </cell>
        </row>
        <row r="2041">
          <cell r="F2041" t="str">
            <v>LU1956163882</v>
          </cell>
          <cell r="G2041" t="str">
            <v>43238</v>
          </cell>
          <cell r="H2041" t="str">
            <v>143727</v>
          </cell>
          <cell r="J2041" t="str">
            <v>Share</v>
          </cell>
          <cell r="K2041" t="str">
            <v>PUSMFE</v>
          </cell>
          <cell r="L2041" t="str">
            <v>BNP Paribas Funds US Multi-Factor Equity</v>
          </cell>
          <cell r="M2041" t="str">
            <v>Privilege share</v>
          </cell>
          <cell r="N2041" t="str">
            <v>C</v>
          </cell>
          <cell r="O2041">
            <v>8.1808993963999998E-3</v>
          </cell>
          <cell r="P2041" t="str">
            <v>N</v>
          </cell>
          <cell r="Q2041" t="str">
            <v>15224</v>
          </cell>
          <cell r="R2041" t="str">
            <v>202069</v>
          </cell>
          <cell r="T2041" t="str">
            <v>S&amp;P 500 (NR) &gt; 12/98</v>
          </cell>
          <cell r="U2041" t="str">
            <v>S&amp;P 500 (USD) NR</v>
          </cell>
          <cell r="V2041" t="str">
            <v>Official Benchmark</v>
          </cell>
          <cell r="W2041" t="str">
            <v>USD</v>
          </cell>
          <cell r="X2041" t="str">
            <v>USD</v>
          </cell>
          <cell r="Y2041">
            <v>44985</v>
          </cell>
          <cell r="Z2041">
            <v>43300</v>
          </cell>
          <cell r="AA2041" t="str">
            <v>February 2023</v>
          </cell>
          <cell r="AB2041">
            <v>141.69999999999999</v>
          </cell>
          <cell r="AD2041">
            <v>11042083.460000001</v>
          </cell>
          <cell r="AE2041">
            <v>1099591442.8099999</v>
          </cell>
          <cell r="AF2041" t="str">
            <v>1036861332.21122</v>
          </cell>
        </row>
        <row r="2042">
          <cell r="F2042" t="str">
            <v>LU1956163965</v>
          </cell>
          <cell r="G2042" t="str">
            <v>43325</v>
          </cell>
          <cell r="H2042" t="str">
            <v>143727</v>
          </cell>
          <cell r="J2042" t="str">
            <v>Share</v>
          </cell>
          <cell r="K2042" t="str">
            <v>PUSMFE</v>
          </cell>
          <cell r="L2042" t="str">
            <v>BNP Paribas Funds US Multi-Factor Equity</v>
          </cell>
          <cell r="M2042" t="str">
            <v>Privilege</v>
          </cell>
          <cell r="N2042" t="str">
            <v>D</v>
          </cell>
          <cell r="O2042">
            <v>8.1808993963999998E-3</v>
          </cell>
          <cell r="P2042" t="str">
            <v>N</v>
          </cell>
          <cell r="Q2042" t="str">
            <v>15224</v>
          </cell>
          <cell r="R2042" t="str">
            <v>202069</v>
          </cell>
          <cell r="T2042" t="str">
            <v>S&amp;P 500 (NR) &gt; 12/98</v>
          </cell>
          <cell r="U2042" t="str">
            <v>S&amp;P 500 (USD) NR</v>
          </cell>
          <cell r="V2042" t="str">
            <v>Official Benchmark</v>
          </cell>
          <cell r="W2042" t="str">
            <v>USD</v>
          </cell>
          <cell r="X2042" t="str">
            <v>USD</v>
          </cell>
          <cell r="Y2042">
            <v>44985</v>
          </cell>
          <cell r="Z2042">
            <v>43356</v>
          </cell>
          <cell r="AA2042" t="str">
            <v>February 2023</v>
          </cell>
          <cell r="AB2042">
            <v>127.13</v>
          </cell>
          <cell r="AD2042">
            <v>6690831.1500000004</v>
          </cell>
          <cell r="AE2042">
            <v>1099591442.8099999</v>
          </cell>
          <cell r="AF2042" t="str">
            <v>1036861332.21122</v>
          </cell>
        </row>
        <row r="2043">
          <cell r="F2043" t="str">
            <v>LU1956164005</v>
          </cell>
          <cell r="G2043" t="str">
            <v>43330</v>
          </cell>
          <cell r="H2043" t="str">
            <v>166775</v>
          </cell>
          <cell r="J2043" t="str">
            <v>Share</v>
          </cell>
          <cell r="K2043" t="str">
            <v>PUSMFE</v>
          </cell>
          <cell r="L2043" t="str">
            <v>BNP Paribas Funds Sustainable US Multi-Factor Equity</v>
          </cell>
          <cell r="M2043" t="str">
            <v>Privilege EUR</v>
          </cell>
          <cell r="N2043" t="str">
            <v>C</v>
          </cell>
          <cell r="O2043">
            <v>8.2148172079000003E-3</v>
          </cell>
          <cell r="P2043" t="str">
            <v>N</v>
          </cell>
          <cell r="Q2043" t="str">
            <v>154771</v>
          </cell>
          <cell r="R2043" t="str">
            <v>202069</v>
          </cell>
          <cell r="T2043" t="str">
            <v>S&amp;P 500 (NR) &gt; 12/98</v>
          </cell>
          <cell r="U2043" t="str">
            <v>S&amp;P 500 (USD) NR</v>
          </cell>
          <cell r="V2043" t="str">
            <v>Official Benchmark</v>
          </cell>
          <cell r="W2043" t="str">
            <v>EUR</v>
          </cell>
          <cell r="X2043" t="str">
            <v>USD</v>
          </cell>
          <cell r="Y2043">
            <v>44985</v>
          </cell>
          <cell r="Z2043">
            <v>43735</v>
          </cell>
          <cell r="AA2043" t="str">
            <v>February 2023</v>
          </cell>
          <cell r="AB2043">
            <v>134.91999999999999</v>
          </cell>
          <cell r="AD2043">
            <v>697835.96</v>
          </cell>
          <cell r="AE2043">
            <v>1099591442.8099999</v>
          </cell>
          <cell r="AF2043" t="str">
            <v>1036861332.21122</v>
          </cell>
        </row>
        <row r="2044">
          <cell r="F2044" t="str">
            <v>LU1956164187</v>
          </cell>
          <cell r="G2044" t="str">
            <v>43326</v>
          </cell>
          <cell r="H2044" t="str">
            <v>167910</v>
          </cell>
          <cell r="J2044" t="str">
            <v>Share</v>
          </cell>
          <cell r="K2044" t="str">
            <v>PUSMFE</v>
          </cell>
          <cell r="L2044" t="str">
            <v>BNP Paribas Funds Sustainable US Multi-Factor Equity</v>
          </cell>
          <cell r="M2044" t="str">
            <v>Privilege H EUR</v>
          </cell>
          <cell r="N2044" t="str">
            <v>C</v>
          </cell>
          <cell r="O2044">
            <v>1.17003942217E-2</v>
          </cell>
          <cell r="P2044" t="str">
            <v>Y</v>
          </cell>
          <cell r="Q2044" t="str">
            <v>154792</v>
          </cell>
          <cell r="R2044" t="str">
            <v>202069</v>
          </cell>
          <cell r="T2044" t="str">
            <v>S&amp;P 500 (NR) &gt; 12/98 H EUR</v>
          </cell>
          <cell r="U2044" t="str">
            <v>S&amp;P 500 Composite (Hedged in EUR) NR</v>
          </cell>
          <cell r="V2044" t="str">
            <v>Official Benchmark</v>
          </cell>
          <cell r="W2044" t="str">
            <v>EUR</v>
          </cell>
          <cell r="X2044" t="str">
            <v>USD</v>
          </cell>
          <cell r="Y2044">
            <v>44985</v>
          </cell>
          <cell r="Z2044">
            <v>43517</v>
          </cell>
          <cell r="AA2044" t="str">
            <v>February 2023</v>
          </cell>
          <cell r="AB2044">
            <v>127.15</v>
          </cell>
          <cell r="AD2044">
            <v>10159284.619999999</v>
          </cell>
          <cell r="AE2044">
            <v>1099591442.8099999</v>
          </cell>
          <cell r="AF2044" t="str">
            <v>1036861332.21122</v>
          </cell>
        </row>
        <row r="2045">
          <cell r="F2045" t="str">
            <v>LU1956164260</v>
          </cell>
          <cell r="G2045" t="str">
            <v>43239</v>
          </cell>
          <cell r="H2045" t="str">
            <v>143727</v>
          </cell>
          <cell r="J2045" t="str">
            <v>Share</v>
          </cell>
          <cell r="K2045" t="str">
            <v>PUSMFE</v>
          </cell>
          <cell r="L2045" t="str">
            <v>BNP Paribas Funds US Multi-Factor Equity</v>
          </cell>
          <cell r="M2045" t="str">
            <v>I share</v>
          </cell>
          <cell r="N2045" t="str">
            <v>C</v>
          </cell>
          <cell r="O2045">
            <v>6.0693799689999998E-3</v>
          </cell>
          <cell r="P2045" t="str">
            <v>N</v>
          </cell>
          <cell r="Q2045" t="str">
            <v>15224</v>
          </cell>
          <cell r="R2045" t="str">
            <v>202069</v>
          </cell>
          <cell r="T2045" t="str">
            <v>S&amp;P 500 (NR) &gt; 12/98</v>
          </cell>
          <cell r="U2045" t="str">
            <v>S&amp;P 500 (USD) NR</v>
          </cell>
          <cell r="V2045" t="str">
            <v>Official Benchmark</v>
          </cell>
          <cell r="W2045" t="str">
            <v>USD</v>
          </cell>
          <cell r="X2045" t="str">
            <v>USD</v>
          </cell>
          <cell r="Y2045">
            <v>44985</v>
          </cell>
          <cell r="Z2045">
            <v>42439</v>
          </cell>
          <cell r="AA2045" t="str">
            <v>February 2023</v>
          </cell>
          <cell r="AB2045">
            <v>205.6</v>
          </cell>
          <cell r="AD2045">
            <v>207849869.09</v>
          </cell>
          <cell r="AE2045">
            <v>1099591442.8099999</v>
          </cell>
          <cell r="AF2045" t="str">
            <v>1036861332.21122</v>
          </cell>
        </row>
        <row r="2046">
          <cell r="F2046" t="str">
            <v>LU1956164344</v>
          </cell>
          <cell r="G2046" t="str">
            <v>43329</v>
          </cell>
          <cell r="H2046" t="str">
            <v>166775</v>
          </cell>
          <cell r="J2046" t="str">
            <v>Share</v>
          </cell>
          <cell r="K2046" t="str">
            <v>PUSMFE</v>
          </cell>
          <cell r="L2046" t="str">
            <v>BNP Paribas Funds Sustainable US Multi-Factor Equity</v>
          </cell>
          <cell r="N2046" t="str">
            <v>C</v>
          </cell>
          <cell r="O2046">
            <v>6.1215593875000003E-3</v>
          </cell>
          <cell r="P2046" t="str">
            <v>N</v>
          </cell>
          <cell r="Q2046" t="str">
            <v>154771</v>
          </cell>
          <cell r="R2046" t="str">
            <v>202069</v>
          </cell>
          <cell r="T2046" t="str">
            <v>S&amp;P 500 (NR) &gt; 12/98</v>
          </cell>
          <cell r="U2046" t="str">
            <v>S&amp;P 500 (USD) NR</v>
          </cell>
          <cell r="V2046" t="str">
            <v>Official Benchmark</v>
          </cell>
          <cell r="W2046" t="str">
            <v>EUR</v>
          </cell>
          <cell r="X2046" t="str">
            <v>USD</v>
          </cell>
          <cell r="Y2046">
            <v>44985</v>
          </cell>
          <cell r="Z2046">
            <v>43517</v>
          </cell>
          <cell r="AA2046" t="str">
            <v>February 2023</v>
          </cell>
          <cell r="AB2046">
            <v>151.09</v>
          </cell>
          <cell r="AD2046">
            <v>15201178.140000001</v>
          </cell>
          <cell r="AE2046">
            <v>1099591442.8099999</v>
          </cell>
          <cell r="AF2046" t="str">
            <v>1036861332.21122</v>
          </cell>
        </row>
        <row r="2047">
          <cell r="F2047" t="str">
            <v>LU1956164856</v>
          </cell>
          <cell r="G2047" t="str">
            <v>43241</v>
          </cell>
          <cell r="H2047" t="str">
            <v>143727</v>
          </cell>
          <cell r="J2047" t="str">
            <v>Share</v>
          </cell>
          <cell r="K2047" t="str">
            <v>PUSMFE</v>
          </cell>
          <cell r="L2047" t="str">
            <v>BNP Paribas Funds US Multi-Factor Equity</v>
          </cell>
          <cell r="M2047" t="str">
            <v>Share X</v>
          </cell>
          <cell r="N2047" t="str">
            <v>C</v>
          </cell>
          <cell r="O2047">
            <v>1.9782166531999998E-3</v>
          </cell>
          <cell r="P2047" t="str">
            <v>N</v>
          </cell>
          <cell r="Q2047" t="str">
            <v>15224</v>
          </cell>
          <cell r="R2047" t="str">
            <v>202069</v>
          </cell>
          <cell r="T2047" t="str">
            <v>S&amp;P 500 (NR) &gt; 12/98</v>
          </cell>
          <cell r="U2047" t="str">
            <v>S&amp;P 500 (USD) NR</v>
          </cell>
          <cell r="V2047" t="str">
            <v>Official Benchmark</v>
          </cell>
          <cell r="W2047" t="str">
            <v>USD</v>
          </cell>
          <cell r="X2047" t="str">
            <v>USD</v>
          </cell>
          <cell r="Y2047">
            <v>44985</v>
          </cell>
          <cell r="Z2047">
            <v>42846</v>
          </cell>
          <cell r="AA2047" t="str">
            <v>February 2023</v>
          </cell>
          <cell r="AB2047">
            <v>178.73</v>
          </cell>
          <cell r="AD2047">
            <v>50284218.75</v>
          </cell>
          <cell r="AE2047">
            <v>1099591442.8099999</v>
          </cell>
          <cell r="AF2047" t="str">
            <v>1036861332.21122</v>
          </cell>
        </row>
        <row r="2048">
          <cell r="F2048" t="str">
            <v>LU1959500916</v>
          </cell>
          <cell r="G2048" t="str">
            <v>43171</v>
          </cell>
          <cell r="H2048" t="str">
            <v>139100</v>
          </cell>
          <cell r="J2048" t="str">
            <v>Share</v>
          </cell>
          <cell r="K2048" t="str">
            <v>PEUSSMC</v>
          </cell>
          <cell r="L2048" t="str">
            <v>BNP Paribas Funds US Small Cap</v>
          </cell>
          <cell r="M2048" t="str">
            <v>IH EUR</v>
          </cell>
          <cell r="N2048" t="str">
            <v>C</v>
          </cell>
          <cell r="O2048">
            <v>9.5811685883E-3</v>
          </cell>
          <cell r="P2048" t="str">
            <v>Y</v>
          </cell>
          <cell r="Q2048" t="str">
            <v>118551</v>
          </cell>
          <cell r="R2048" t="str">
            <v>181702</v>
          </cell>
          <cell r="T2048" t="str">
            <v>Russell 2000 (RI) Hedged EUR</v>
          </cell>
          <cell r="U2048" t="str">
            <v>Russell 2000 (Hedged in EUR) (RI)</v>
          </cell>
          <cell r="V2048" t="str">
            <v>Official Benchmark</v>
          </cell>
          <cell r="W2048" t="str">
            <v>EUR</v>
          </cell>
          <cell r="X2048" t="str">
            <v>USD</v>
          </cell>
          <cell r="Y2048">
            <v>44985</v>
          </cell>
          <cell r="Z2048">
            <v>43572</v>
          </cell>
          <cell r="AA2048" t="str">
            <v>February 2023</v>
          </cell>
          <cell r="AB2048">
            <v>121.74</v>
          </cell>
          <cell r="AD2048">
            <v>6394308.9199999999</v>
          </cell>
          <cell r="AE2048">
            <v>863516841.73000002</v>
          </cell>
          <cell r="AF2048" t="str">
            <v>814254447.647336</v>
          </cell>
        </row>
        <row r="2049">
          <cell r="F2049" t="str">
            <v>LU1982711951</v>
          </cell>
          <cell r="G2049" t="str">
            <v>43385</v>
          </cell>
          <cell r="H2049" t="str">
            <v>139074</v>
          </cell>
          <cell r="J2049" t="str">
            <v>Share</v>
          </cell>
          <cell r="K2049" t="str">
            <v>PEWOTEC</v>
          </cell>
          <cell r="L2049" t="str">
            <v>BNP Paribas Funds Disruptive Technology</v>
          </cell>
          <cell r="M2049" t="str">
            <v>IP</v>
          </cell>
          <cell r="N2049" t="str">
            <v>C</v>
          </cell>
          <cell r="O2049">
            <v>8.1058736903000007E-3</v>
          </cell>
          <cell r="P2049" t="str">
            <v>N</v>
          </cell>
          <cell r="Q2049" t="str">
            <v>126607</v>
          </cell>
          <cell r="R2049" t="str">
            <v>90146</v>
          </cell>
          <cell r="T2049" t="str">
            <v>MSCI World (EUR) NR</v>
          </cell>
          <cell r="U2049" t="str">
            <v>MSCI World (NR)</v>
          </cell>
          <cell r="V2049" t="str">
            <v>Official Benchmark</v>
          </cell>
          <cell r="W2049" t="str">
            <v>EUR</v>
          </cell>
          <cell r="X2049" t="str">
            <v>EUR</v>
          </cell>
          <cell r="Y2049">
            <v>44985</v>
          </cell>
          <cell r="Z2049">
            <v>43719</v>
          </cell>
          <cell r="AA2049" t="str">
            <v>February 2023</v>
          </cell>
          <cell r="AB2049">
            <v>167.6</v>
          </cell>
          <cell r="AD2049">
            <v>232802362.30000001</v>
          </cell>
          <cell r="AE2049">
            <v>3155927743.1500001</v>
          </cell>
          <cell r="AF2049" t="str">
            <v>3155927743.15</v>
          </cell>
        </row>
        <row r="2050">
          <cell r="F2050" t="str">
            <v>LU1982712173</v>
          </cell>
          <cell r="G2050" t="str">
            <v>43384</v>
          </cell>
          <cell r="H2050" t="str">
            <v>174095</v>
          </cell>
          <cell r="J2050" t="str">
            <v>Share</v>
          </cell>
          <cell r="K2050" t="str">
            <v>PEWLVOL</v>
          </cell>
          <cell r="L2050" t="str">
            <v>BNP Paribas Funds Sustainable Global Low Vol Equity</v>
          </cell>
          <cell r="M2050" t="str">
            <v>Hedged CZK</v>
          </cell>
          <cell r="N2050" t="str">
            <v>C</v>
          </cell>
          <cell r="O2050">
            <v>1.9895273272999999E-2</v>
          </cell>
          <cell r="P2050" t="str">
            <v>Y</v>
          </cell>
          <cell r="Q2050" t="str">
            <v>175183</v>
          </cell>
          <cell r="R2050" t="str">
            <v>182592</v>
          </cell>
          <cell r="T2050" t="str">
            <v>MSCI World Net Return Index</v>
          </cell>
          <cell r="U2050" t="str">
            <v>MSCI World (NR) (Hedged in CZK)</v>
          </cell>
          <cell r="V2050" t="str">
            <v>Official Benchmark</v>
          </cell>
          <cell r="W2050" t="str">
            <v>CZK</v>
          </cell>
          <cell r="X2050" t="str">
            <v>EUR</v>
          </cell>
          <cell r="Y2050">
            <v>44985</v>
          </cell>
          <cell r="Z2050">
            <v>43636</v>
          </cell>
          <cell r="AA2050" t="str">
            <v>February 2023</v>
          </cell>
          <cell r="AB2050">
            <v>1156.4000000000001</v>
          </cell>
          <cell r="AD2050">
            <v>18843949.07</v>
          </cell>
          <cell r="AE2050">
            <v>828467620.69000006</v>
          </cell>
          <cell r="AF2050" t="str">
            <v>828467620.69</v>
          </cell>
        </row>
        <row r="2051">
          <cell r="F2051" t="str">
            <v>LU1984179470</v>
          </cell>
          <cell r="G2051" t="str">
            <v>43390</v>
          </cell>
          <cell r="H2051" t="str">
            <v>139026</v>
          </cell>
          <cell r="J2051" t="str">
            <v>Share</v>
          </cell>
          <cell r="K2051" t="str">
            <v>PBBSWO</v>
          </cell>
          <cell r="L2051" t="str">
            <v>BNP Paribas Funds Emerging Bond Opportunities</v>
          </cell>
          <cell r="M2051" t="str">
            <v>Privilege EUR</v>
          </cell>
          <cell r="N2051" t="str">
            <v>C</v>
          </cell>
          <cell r="O2051">
            <v>9.9716390336000004E-3</v>
          </cell>
          <cell r="P2051" t="str">
            <v>N</v>
          </cell>
          <cell r="Q2051" t="str">
            <v>173540</v>
          </cell>
          <cell r="R2051" t="str">
            <v>186661</v>
          </cell>
          <cell r="T2051" t="str">
            <v>50% JPM GBI-EM Global Diversified (RI) + 50% JPM EMBI Global</v>
          </cell>
          <cell r="U2051" t="str">
            <v>50% JPM GBI-EM Global Diversified (RI) + 50% JPM EMBI Global Diversified (RI)</v>
          </cell>
          <cell r="V2051" t="str">
            <v>Official Benchmark</v>
          </cell>
          <cell r="W2051" t="str">
            <v>EUR</v>
          </cell>
          <cell r="X2051" t="str">
            <v>USD</v>
          </cell>
          <cell r="Y2051">
            <v>44985</v>
          </cell>
          <cell r="Z2051">
            <v>43608</v>
          </cell>
          <cell r="AA2051" t="str">
            <v>February 2023</v>
          </cell>
          <cell r="AB2051">
            <v>94.38</v>
          </cell>
          <cell r="AD2051">
            <v>1532948.53</v>
          </cell>
          <cell r="AE2051">
            <v>314409230.48000002</v>
          </cell>
          <cell r="AF2051" t="str">
            <v>296472636.001886</v>
          </cell>
        </row>
        <row r="2052">
          <cell r="F2052" t="str">
            <v>LU1990737022</v>
          </cell>
          <cell r="G2052" t="str">
            <v>43438</v>
          </cell>
          <cell r="H2052" t="str">
            <v>6827</v>
          </cell>
          <cell r="J2052" t="str">
            <v>Share</v>
          </cell>
          <cell r="K2052" t="str">
            <v>ICGB</v>
          </cell>
          <cell r="L2052" t="str">
            <v>BNP PARIBAS INSTICASH GBP 1D LVNAV</v>
          </cell>
          <cell r="M2052" t="str">
            <v>S</v>
          </cell>
          <cell r="N2052" t="str">
            <v>D</v>
          </cell>
          <cell r="O2052">
            <v>1.7494519319999999E-3</v>
          </cell>
          <cell r="P2052" t="str">
            <v>N</v>
          </cell>
          <cell r="Q2052" t="str">
            <v>11351</v>
          </cell>
          <cell r="R2052" t="str">
            <v>194342</v>
          </cell>
          <cell r="T2052" t="str">
            <v>Cash Index SONIA</v>
          </cell>
          <cell r="U2052" t="str">
            <v>SONIA (RI)</v>
          </cell>
          <cell r="V2052" t="str">
            <v>Official Benchmark</v>
          </cell>
          <cell r="W2052" t="str">
            <v>GBP</v>
          </cell>
          <cell r="X2052" t="str">
            <v>GBP</v>
          </cell>
          <cell r="Y2052">
            <v>44957</v>
          </cell>
          <cell r="Z2052">
            <v>43760</v>
          </cell>
          <cell r="AA2052" t="str">
            <v>January 2023</v>
          </cell>
          <cell r="AB2052">
            <v>1</v>
          </cell>
          <cell r="AD2052">
            <v>310401446.04000002</v>
          </cell>
          <cell r="AE2052">
            <v>3148375749.04</v>
          </cell>
          <cell r="AF2052" t="str">
            <v>3568864746.80578</v>
          </cell>
        </row>
        <row r="2053">
          <cell r="F2053" t="str">
            <v>LU1990737709</v>
          </cell>
          <cell r="G2053" t="str">
            <v>43437</v>
          </cell>
          <cell r="H2053" t="str">
            <v>6829</v>
          </cell>
          <cell r="J2053" t="str">
            <v>Share</v>
          </cell>
          <cell r="K2053" t="str">
            <v>ICUS</v>
          </cell>
          <cell r="L2053" t="str">
            <v>BNP PARIBAS INSTICASH USD 1D LVNAV</v>
          </cell>
          <cell r="M2053" t="str">
            <v>S</v>
          </cell>
          <cell r="N2053" t="str">
            <v>D</v>
          </cell>
          <cell r="O2053">
            <v>6.5519050992E-3</v>
          </cell>
          <cell r="P2053" t="str">
            <v>N</v>
          </cell>
          <cell r="Q2053" t="str">
            <v>119054</v>
          </cell>
          <cell r="R2053" t="str">
            <v>194273</v>
          </cell>
          <cell r="T2053" t="str">
            <v>FEDERAL FUNDS EFFECTIVE RATE Daily Capitalised</v>
          </cell>
          <cell r="U2053" t="str">
            <v>US Federal Funds [Effective] (IR)</v>
          </cell>
          <cell r="V2053" t="str">
            <v>Official Benchmark</v>
          </cell>
          <cell r="W2053" t="str">
            <v>USD</v>
          </cell>
          <cell r="X2053" t="str">
            <v>USD</v>
          </cell>
          <cell r="Y2053">
            <v>44985</v>
          </cell>
          <cell r="Z2053">
            <v>43760</v>
          </cell>
          <cell r="AA2053" t="str">
            <v>February 2023</v>
          </cell>
          <cell r="AB2053">
            <v>1</v>
          </cell>
          <cell r="AD2053">
            <v>125907123.66</v>
          </cell>
          <cell r="AE2053">
            <v>7138290757.0799999</v>
          </cell>
          <cell r="AF2053" t="str">
            <v>6731061534.25743</v>
          </cell>
        </row>
        <row r="2054">
          <cell r="F2054" t="str">
            <v>LU1992156635</v>
          </cell>
          <cell r="G2054" t="str">
            <v>43372</v>
          </cell>
          <cell r="H2054" t="str">
            <v>140646</v>
          </cell>
          <cell r="J2054" t="str">
            <v>Share</v>
          </cell>
          <cell r="K2054" t="str">
            <v>FLABSA</v>
          </cell>
          <cell r="L2054" t="str">
            <v>BNP PARIBAS FLEXI I ABS EUROPE AAA</v>
          </cell>
          <cell r="M2054" t="str">
            <v>Institutional</v>
          </cell>
          <cell r="N2054" t="str">
            <v>D</v>
          </cell>
          <cell r="O2054">
            <v>1.8207417894000001E-3</v>
          </cell>
          <cell r="P2054" t="str">
            <v>N</v>
          </cell>
          <cell r="Q2054" t="str">
            <v>141815</v>
          </cell>
          <cell r="R2054" t="str">
            <v>200864</v>
          </cell>
          <cell r="T2054" t="str">
            <v>BM BNP PARIBAS SHORT TERM EUROPEAN SECURITISATION FUND</v>
          </cell>
          <cell r="U2054" t="str">
            <v>100% Cash Index Euribor 3 Months [+50bp] (EUR) RI</v>
          </cell>
          <cell r="V2054" t="str">
            <v>Performance Benchmark</v>
          </cell>
          <cell r="W2054" t="str">
            <v>EUR</v>
          </cell>
          <cell r="X2054" t="str">
            <v>EUR</v>
          </cell>
          <cell r="Y2054">
            <v>44985</v>
          </cell>
          <cell r="Z2054">
            <v>44228</v>
          </cell>
          <cell r="AA2054" t="str">
            <v>February 2023</v>
          </cell>
          <cell r="AB2054">
            <v>99.79</v>
          </cell>
          <cell r="AD2054">
            <v>80311806.950000003</v>
          </cell>
          <cell r="AE2054">
            <v>420503187.73000002</v>
          </cell>
          <cell r="AF2054" t="str">
            <v>420503187.73</v>
          </cell>
        </row>
        <row r="2055">
          <cell r="F2055" t="str">
            <v>LU1992157104</v>
          </cell>
          <cell r="G2055" t="str">
            <v>43375</v>
          </cell>
          <cell r="H2055" t="str">
            <v>18003</v>
          </cell>
          <cell r="J2055" t="str">
            <v>Share</v>
          </cell>
          <cell r="K2055" t="str">
            <v>FLABSI</v>
          </cell>
          <cell r="L2055" t="str">
            <v>BNP PARIBAS FLEXI I ABS EUROPE IG</v>
          </cell>
          <cell r="M2055" t="str">
            <v>Type P</v>
          </cell>
          <cell r="N2055" t="str">
            <v>D</v>
          </cell>
          <cell r="O2055">
            <v>4.0957069587999996E-3</v>
          </cell>
          <cell r="P2055" t="str">
            <v>N</v>
          </cell>
          <cell r="Q2055" t="str">
            <v>169533</v>
          </cell>
          <cell r="R2055" t="str">
            <v>200865</v>
          </cell>
          <cell r="T2055" t="str">
            <v>EURIBOR 3M moyen glissant capi quot.</v>
          </cell>
          <cell r="U2055" t="str">
            <v>100% Cash Index Euribor 3 Months [+150 bp] (EUR) RI</v>
          </cell>
          <cell r="V2055" t="str">
            <v>Performance Benchmark</v>
          </cell>
          <cell r="W2055" t="str">
            <v>EUR</v>
          </cell>
          <cell r="X2055" t="str">
            <v>EUR</v>
          </cell>
          <cell r="Y2055">
            <v>44985</v>
          </cell>
          <cell r="Z2055">
            <v>43664</v>
          </cell>
          <cell r="AA2055" t="str">
            <v>February 2023</v>
          </cell>
          <cell r="AB2055">
            <v>98.57</v>
          </cell>
          <cell r="AD2055">
            <v>10191923.91</v>
          </cell>
          <cell r="AE2055">
            <v>332410869.75999999</v>
          </cell>
          <cell r="AF2055" t="str">
            <v>332410869.76</v>
          </cell>
        </row>
        <row r="2056">
          <cell r="F2056" t="str">
            <v>LU1992157526</v>
          </cell>
          <cell r="G2056" t="str">
            <v>43354</v>
          </cell>
          <cell r="H2056" t="str">
            <v>133836</v>
          </cell>
          <cell r="J2056" t="str">
            <v>Share</v>
          </cell>
          <cell r="K2056" t="str">
            <v>FLABSO</v>
          </cell>
          <cell r="L2056" t="str">
            <v>BNP PARIBAS FLEXI I ABS OPPORTUNITIES</v>
          </cell>
          <cell r="M2056" t="str">
            <v>Classic MD</v>
          </cell>
          <cell r="N2056" t="str">
            <v>D</v>
          </cell>
          <cell r="O2056">
            <v>1.0486540597000001E-2</v>
          </cell>
          <cell r="P2056" t="str">
            <v>N</v>
          </cell>
          <cell r="Q2056" t="str">
            <v>141762</v>
          </cell>
          <cell r="R2056" t="str">
            <v>200866</v>
          </cell>
          <cell r="T2056" t="str">
            <v>EURIBOR 3M</v>
          </cell>
          <cell r="U2056" t="str">
            <v>100% Cash Index Euribor 3 Months [+350 bp] (EUR) RI</v>
          </cell>
          <cell r="V2056" t="str">
            <v>Performance Benchmark</v>
          </cell>
          <cell r="W2056" t="str">
            <v>EUR</v>
          </cell>
          <cell r="X2056" t="str">
            <v>EUR</v>
          </cell>
          <cell r="Y2056">
            <v>44985</v>
          </cell>
          <cell r="Z2056">
            <v>43910</v>
          </cell>
          <cell r="AA2056" t="str">
            <v>February 2023</v>
          </cell>
          <cell r="AB2056">
            <v>114.17</v>
          </cell>
          <cell r="AD2056">
            <v>1141.68</v>
          </cell>
          <cell r="AE2056">
            <v>220394016.03</v>
          </cell>
          <cell r="AF2056" t="str">
            <v>220394016.03</v>
          </cell>
        </row>
        <row r="2057">
          <cell r="F2057" t="str">
            <v>LU1995620025</v>
          </cell>
          <cell r="G2057" t="str">
            <v>43483</v>
          </cell>
          <cell r="H2057" t="str">
            <v>166223</v>
          </cell>
          <cell r="J2057" t="str">
            <v>Share</v>
          </cell>
          <cell r="K2057" t="str">
            <v>QWOGU</v>
          </cell>
          <cell r="L2057" t="str">
            <v>THEAM QUANT- EQUITY WORLD GURU</v>
          </cell>
          <cell r="M2057" t="str">
            <v>Privilege EUR distri</v>
          </cell>
          <cell r="N2057" t="str">
            <v>D</v>
          </cell>
          <cell r="O2057">
            <v>1.00691501146E-2</v>
          </cell>
          <cell r="P2057" t="str">
            <v>N</v>
          </cell>
          <cell r="Q2057" t="str">
            <v>16095</v>
          </cell>
          <cell r="R2057" t="str">
            <v>192979</v>
          </cell>
          <cell r="T2057" t="str">
            <v>MSCI AC WORLD (NR)</v>
          </cell>
          <cell r="U2057" t="str">
            <v>MSCI AC World NR</v>
          </cell>
          <cell r="V2057" t="str">
            <v>Official Benchmark</v>
          </cell>
          <cell r="W2057" t="str">
            <v>EUR</v>
          </cell>
          <cell r="X2057" t="str">
            <v>USD</v>
          </cell>
          <cell r="Y2057">
            <v>44985</v>
          </cell>
          <cell r="Z2057">
            <v>43777</v>
          </cell>
          <cell r="AA2057" t="str">
            <v>February 2023</v>
          </cell>
          <cell r="AB2057">
            <v>115.24164</v>
          </cell>
          <cell r="AD2057">
            <v>2058017.51</v>
          </cell>
          <cell r="AE2057">
            <v>95232018.780000001</v>
          </cell>
          <cell r="AF2057" t="str">
            <v>89799169.0523338</v>
          </cell>
        </row>
        <row r="2058">
          <cell r="F2058" t="str">
            <v>LU2005507657</v>
          </cell>
          <cell r="G2058" t="str">
            <v>43511</v>
          </cell>
          <cell r="H2058" t="str">
            <v>165375</v>
          </cell>
          <cell r="J2058" t="str">
            <v>Share</v>
          </cell>
          <cell r="K2058" t="str">
            <v>PAQ</v>
          </cell>
          <cell r="L2058" t="str">
            <v>BNP Paribas Funds Aqua</v>
          </cell>
          <cell r="N2058" t="str">
            <v>C</v>
          </cell>
          <cell r="O2058">
            <v>1.1118182789299999E-2</v>
          </cell>
          <cell r="P2058" t="str">
            <v>N</v>
          </cell>
          <cell r="Q2058" t="str">
            <v>165407</v>
          </cell>
          <cell r="R2058" t="str">
            <v>196245</v>
          </cell>
          <cell r="T2058" t="str">
            <v>MSCI World (NR)</v>
          </cell>
          <cell r="U2058" t="str">
            <v>MSCI World (EUR) NR</v>
          </cell>
          <cell r="V2058" t="str">
            <v>Official Benchmark</v>
          </cell>
          <cell r="W2058" t="str">
            <v>USD</v>
          </cell>
          <cell r="X2058" t="str">
            <v>EUR</v>
          </cell>
          <cell r="Y2058">
            <v>44985</v>
          </cell>
          <cell r="Z2058">
            <v>44151</v>
          </cell>
          <cell r="AA2058" t="str">
            <v>February 2023</v>
          </cell>
          <cell r="AB2058">
            <v>114.66</v>
          </cell>
          <cell r="AD2058">
            <v>26761623.420000002</v>
          </cell>
          <cell r="AE2058">
            <v>3765929318.3600001</v>
          </cell>
          <cell r="AF2058" t="str">
            <v>3765929318.36</v>
          </cell>
        </row>
        <row r="2059">
          <cell r="F2059" t="str">
            <v>LU2005507905</v>
          </cell>
          <cell r="G2059" t="str">
            <v>43512</v>
          </cell>
          <cell r="H2059" t="str">
            <v>139075</v>
          </cell>
          <cell r="J2059" t="str">
            <v>Share</v>
          </cell>
          <cell r="K2059" t="str">
            <v>PEWOTEC</v>
          </cell>
          <cell r="L2059" t="str">
            <v>BNP Paribas Funds Disruptive Technology</v>
          </cell>
          <cell r="N2059" t="str">
            <v>C</v>
          </cell>
          <cell r="O2059">
            <v>9.6630655488000004E-3</v>
          </cell>
          <cell r="P2059" t="str">
            <v>N</v>
          </cell>
          <cell r="Q2059" t="str">
            <v>183590</v>
          </cell>
          <cell r="R2059" t="str">
            <v>90146</v>
          </cell>
          <cell r="T2059" t="str">
            <v>MSCI World (EUR) NR Classic USD</v>
          </cell>
          <cell r="U2059" t="str">
            <v>MSCI World (NR)</v>
          </cell>
          <cell r="V2059" t="str">
            <v>Official Benchmark</v>
          </cell>
          <cell r="W2059" t="str">
            <v>USD</v>
          </cell>
          <cell r="X2059" t="str">
            <v>EUR</v>
          </cell>
          <cell r="Y2059">
            <v>44985</v>
          </cell>
          <cell r="Z2059">
            <v>43672</v>
          </cell>
          <cell r="AA2059" t="str">
            <v>February 2023</v>
          </cell>
          <cell r="AB2059">
            <v>154.29</v>
          </cell>
          <cell r="AD2059">
            <v>70385535.549999997</v>
          </cell>
          <cell r="AE2059">
            <v>3155927743.1500001</v>
          </cell>
          <cell r="AF2059" t="str">
            <v>3155927743.15</v>
          </cell>
        </row>
        <row r="2060">
          <cell r="F2060" t="str">
            <v>LU2008760592</v>
          </cell>
          <cell r="G2060" t="str">
            <v>43445</v>
          </cell>
          <cell r="H2060" t="str">
            <v>175533</v>
          </cell>
          <cell r="J2060" t="str">
            <v>Share</v>
          </cell>
          <cell r="K2060" t="str">
            <v>EECSFF1</v>
          </cell>
          <cell r="L2060" t="str">
            <v>BNP PARIBAS EASY ÂÃÃ´ Corp Bond SRI PAB 1-3Y</v>
          </cell>
          <cell r="M2060" t="str">
            <v>UCITS ETF</v>
          </cell>
          <cell r="N2060" t="str">
            <v>D</v>
          </cell>
          <cell r="O2060">
            <v>1.5193855547E-3</v>
          </cell>
          <cell r="P2060" t="str">
            <v>N</v>
          </cell>
          <cell r="Q2060" t="str">
            <v>175921</v>
          </cell>
          <cell r="R2060" t="str">
            <v>202146</v>
          </cell>
          <cell r="T2060" t="str">
            <v>BBG Barclays MSCI Euro Corp SRI Sustainable Reduced Fossil F</v>
          </cell>
          <cell r="U2060" t="str">
            <v>Bloomberg MSCI 1-3Y Euro Corp SRI Sustainable Select Ex Fossil Fuel PAB (EUR) RI</v>
          </cell>
          <cell r="V2060" t="str">
            <v>Official Benchmark</v>
          </cell>
          <cell r="W2060" t="str">
            <v>EUR</v>
          </cell>
          <cell r="X2060" t="str">
            <v>EUR</v>
          </cell>
          <cell r="Y2060">
            <v>44985</v>
          </cell>
          <cell r="Z2060">
            <v>43742</v>
          </cell>
          <cell r="AA2060" t="str">
            <v>February 2023</v>
          </cell>
          <cell r="AB2060">
            <v>9.3440999999999992</v>
          </cell>
          <cell r="AD2060">
            <v>1076440775.24</v>
          </cell>
          <cell r="AE2060">
            <v>1626814717.3399999</v>
          </cell>
          <cell r="AF2060" t="str">
            <v>1626814717.34</v>
          </cell>
        </row>
        <row r="2061">
          <cell r="F2061" t="str">
            <v>LU2008760675</v>
          </cell>
          <cell r="G2061" t="str">
            <v>43458</v>
          </cell>
          <cell r="H2061" t="str">
            <v>175533</v>
          </cell>
          <cell r="J2061" t="str">
            <v>Share</v>
          </cell>
          <cell r="K2061" t="str">
            <v>EECSFF1</v>
          </cell>
          <cell r="L2061" t="str">
            <v>BNP PARIBAS EASY ÂÃÃ´ Corp Bond SRI PAB 1-3Y</v>
          </cell>
          <cell r="M2061" t="str">
            <v>Track Privilege Distri</v>
          </cell>
          <cell r="N2061" t="str">
            <v>D</v>
          </cell>
          <cell r="O2061">
            <v>2.0439118008999998E-3</v>
          </cell>
          <cell r="P2061" t="str">
            <v>N</v>
          </cell>
          <cell r="Q2061" t="str">
            <v>175921</v>
          </cell>
          <cell r="R2061" t="str">
            <v>202146</v>
          </cell>
          <cell r="T2061" t="str">
            <v>BBG Barclays MSCI Euro Corp SRI Sustainable Reduced Fossil F</v>
          </cell>
          <cell r="U2061" t="str">
            <v>Bloomberg MSCI 1-3Y Euro Corp SRI Sustainable Select Ex Fossil Fuel PAB (EUR) RI</v>
          </cell>
          <cell r="V2061" t="str">
            <v>Official Benchmark</v>
          </cell>
          <cell r="W2061" t="str">
            <v>EUR</v>
          </cell>
          <cell r="X2061" t="str">
            <v>EUR</v>
          </cell>
          <cell r="Y2061">
            <v>44985</v>
          </cell>
          <cell r="Z2061">
            <v>43742</v>
          </cell>
          <cell r="AA2061" t="str">
            <v>February 2023</v>
          </cell>
          <cell r="AB2061">
            <v>93.362799999999993</v>
          </cell>
          <cell r="AD2061">
            <v>38825496.539999999</v>
          </cell>
          <cell r="AE2061">
            <v>1626814717.3399999</v>
          </cell>
          <cell r="AF2061" t="str">
            <v>1626814717.34</v>
          </cell>
        </row>
        <row r="2062">
          <cell r="F2062" t="str">
            <v>LU2008760758</v>
          </cell>
          <cell r="G2062" t="str">
            <v>43459</v>
          </cell>
          <cell r="H2062" t="str">
            <v>175533</v>
          </cell>
          <cell r="J2062" t="str">
            <v>Share</v>
          </cell>
          <cell r="K2062" t="str">
            <v>EECSFF1</v>
          </cell>
          <cell r="L2062" t="str">
            <v>BNP PARIBAS EASY ÂÃÃ´ Corp Bond SRI PAB 1-3Y</v>
          </cell>
          <cell r="M2062" t="str">
            <v>Track I</v>
          </cell>
          <cell r="N2062" t="str">
            <v>C</v>
          </cell>
          <cell r="O2062">
            <v>2.0135428301000001E-3</v>
          </cell>
          <cell r="P2062" t="str">
            <v>N</v>
          </cell>
          <cell r="Q2062" t="str">
            <v>175921</v>
          </cell>
          <cell r="R2062" t="str">
            <v>202146</v>
          </cell>
          <cell r="T2062" t="str">
            <v>BBG Barclays MSCI Euro Corp SRI Sustainable Reduced Fossil F</v>
          </cell>
          <cell r="U2062" t="str">
            <v>Bloomberg MSCI 1-3Y Euro Corp SRI Sustainable Select Ex Fossil Fuel PAB (EUR) RI</v>
          </cell>
          <cell r="V2062" t="str">
            <v>Official Benchmark</v>
          </cell>
          <cell r="W2062" t="str">
            <v>EUR</v>
          </cell>
          <cell r="X2062" t="str">
            <v>EUR</v>
          </cell>
          <cell r="Y2062">
            <v>44985</v>
          </cell>
          <cell r="Z2062">
            <v>43742</v>
          </cell>
          <cell r="AA2062" t="str">
            <v>February 2023</v>
          </cell>
          <cell r="AB2062">
            <v>94.763400000000004</v>
          </cell>
          <cell r="AD2062">
            <v>100684270.54000001</v>
          </cell>
          <cell r="AE2062">
            <v>1626814717.3399999</v>
          </cell>
          <cell r="AF2062" t="str">
            <v>1626814717.34</v>
          </cell>
        </row>
        <row r="2063">
          <cell r="F2063" t="str">
            <v>LU2008760832</v>
          </cell>
          <cell r="G2063" t="str">
            <v>43460</v>
          </cell>
          <cell r="H2063" t="str">
            <v>175533</v>
          </cell>
          <cell r="J2063" t="str">
            <v>Share</v>
          </cell>
          <cell r="K2063" t="str">
            <v>EECSFF1</v>
          </cell>
          <cell r="L2063" t="str">
            <v>BNP PARIBAS EASY ÂÃÃ´ Corp Bond SRI PAB 1-3Y</v>
          </cell>
          <cell r="M2063" t="str">
            <v>Track X</v>
          </cell>
          <cell r="N2063" t="str">
            <v>C</v>
          </cell>
          <cell r="O2063">
            <v>1.3105229317000001E-3</v>
          </cell>
          <cell r="P2063" t="str">
            <v>N</v>
          </cell>
          <cell r="Q2063" t="str">
            <v>175921</v>
          </cell>
          <cell r="R2063" t="str">
            <v>202146</v>
          </cell>
          <cell r="T2063" t="str">
            <v>BBG Barclays MSCI Euro Corp SRI Sustainable Reduced Fossil F</v>
          </cell>
          <cell r="U2063" t="str">
            <v>Bloomberg MSCI 1-3Y Euro Corp SRI Sustainable Select Ex Fossil Fuel PAB (EUR) RI</v>
          </cell>
          <cell r="V2063" t="str">
            <v>Official Benchmark</v>
          </cell>
          <cell r="W2063" t="str">
            <v>EUR</v>
          </cell>
          <cell r="X2063" t="str">
            <v>EUR</v>
          </cell>
          <cell r="Y2063">
            <v>44985</v>
          </cell>
          <cell r="Z2063">
            <v>43742</v>
          </cell>
          <cell r="AA2063" t="str">
            <v>February 2023</v>
          </cell>
          <cell r="AB2063">
            <v>95005.444300000003</v>
          </cell>
          <cell r="AD2063">
            <v>110580446.79000001</v>
          </cell>
          <cell r="AE2063">
            <v>1626814717.3399999</v>
          </cell>
          <cell r="AF2063" t="str">
            <v>1626814717.34</v>
          </cell>
        </row>
        <row r="2064">
          <cell r="F2064" t="str">
            <v>LU2008760915</v>
          </cell>
          <cell r="G2064" t="str">
            <v>43461</v>
          </cell>
          <cell r="H2064" t="str">
            <v>175533</v>
          </cell>
          <cell r="J2064" t="str">
            <v>Share</v>
          </cell>
          <cell r="K2064" t="str">
            <v>EECSFF1</v>
          </cell>
          <cell r="L2064" t="str">
            <v>BNP PARIBAS EASY ÂÃÃ´ Corp Bond SRI PAB 1-3Y</v>
          </cell>
          <cell r="N2064" t="str">
            <v>D</v>
          </cell>
          <cell r="O2064">
            <v>1.3105229317000001E-3</v>
          </cell>
          <cell r="P2064" t="str">
            <v>N</v>
          </cell>
          <cell r="Q2064" t="str">
            <v>175921</v>
          </cell>
          <cell r="R2064" t="str">
            <v>202146</v>
          </cell>
          <cell r="T2064" t="str">
            <v>BBG Barclays MSCI Euro Corp SRI Sustainable Reduced Fossil F</v>
          </cell>
          <cell r="U2064" t="str">
            <v>Bloomberg MSCI 1-3Y Euro Corp SRI Sustainable Select Ex Fossil Fuel PAB (EUR) RI</v>
          </cell>
          <cell r="V2064" t="str">
            <v>Official Benchmark</v>
          </cell>
          <cell r="W2064" t="str">
            <v>EUR</v>
          </cell>
          <cell r="X2064" t="str">
            <v>EUR</v>
          </cell>
          <cell r="Y2064">
            <v>44985</v>
          </cell>
          <cell r="Z2064">
            <v>43742</v>
          </cell>
          <cell r="AA2064" t="str">
            <v>February 2023</v>
          </cell>
          <cell r="AB2064">
            <v>93610.704400000002</v>
          </cell>
          <cell r="AD2064">
            <v>300282732.64999998</v>
          </cell>
          <cell r="AE2064">
            <v>1626814717.3399999</v>
          </cell>
          <cell r="AF2064" t="str">
            <v>1626814717.34</v>
          </cell>
        </row>
        <row r="2065">
          <cell r="F2065" t="str">
            <v>LU2008761053</v>
          </cell>
          <cell r="G2065" t="str">
            <v>43491</v>
          </cell>
          <cell r="H2065" t="str">
            <v>175532</v>
          </cell>
          <cell r="J2065" t="str">
            <v>Share</v>
          </cell>
          <cell r="K2065" t="str">
            <v>EECSFF3</v>
          </cell>
          <cell r="L2065" t="str">
            <v>BNP PARIBAS EASY ÂÃÃ´ Corp Bond SRI PAB 3-5Y</v>
          </cell>
          <cell r="M2065" t="str">
            <v>UCITS ETF</v>
          </cell>
          <cell r="N2065" t="str">
            <v>D</v>
          </cell>
          <cell r="O2065">
            <v>1.8513333829E-3</v>
          </cell>
          <cell r="P2065" t="str">
            <v>N</v>
          </cell>
          <cell r="Q2065" t="str">
            <v>175920</v>
          </cell>
          <cell r="R2065" t="str">
            <v>202147</v>
          </cell>
          <cell r="T2065" t="str">
            <v>BBG Barclays MSCI Euro Corp SRI Sustainable Reduced Fossil F</v>
          </cell>
          <cell r="U2065" t="str">
            <v>Bloomberg MSCI 3-5YÂ Euro Corp SRI Sustainable Select Ex Fossil Fuel PAB (EUR) RI</v>
          </cell>
          <cell r="V2065" t="str">
            <v>Official Benchmark</v>
          </cell>
          <cell r="W2065" t="str">
            <v>EUR</v>
          </cell>
          <cell r="X2065" t="str">
            <v>EUR</v>
          </cell>
          <cell r="Y2065">
            <v>44985</v>
          </cell>
          <cell r="Z2065">
            <v>43742</v>
          </cell>
          <cell r="AA2065" t="str">
            <v>February 2023</v>
          </cell>
          <cell r="AB2065">
            <v>8.7104999999999997</v>
          </cell>
          <cell r="AD2065">
            <v>566228206.40999997</v>
          </cell>
          <cell r="AE2065">
            <v>898680426.83000004</v>
          </cell>
          <cell r="AF2065" t="str">
            <v>898680426.83</v>
          </cell>
        </row>
        <row r="2066">
          <cell r="F2066" t="str">
            <v>LU2008761137</v>
          </cell>
          <cell r="G2066" t="str">
            <v>43501</v>
          </cell>
          <cell r="H2066" t="str">
            <v>175532</v>
          </cell>
          <cell r="J2066" t="str">
            <v>Share</v>
          </cell>
          <cell r="K2066" t="str">
            <v>EECSFF3</v>
          </cell>
          <cell r="L2066" t="str">
            <v>BNP PARIBAS EASY ÂÃÃ´ Corp Bond SRI PAB 3-5Y</v>
          </cell>
          <cell r="M2066" t="str">
            <v>Track Privilege Distri</v>
          </cell>
          <cell r="N2066" t="str">
            <v>D</v>
          </cell>
          <cell r="O2066">
            <v>1.9615916313000001E-3</v>
          </cell>
          <cell r="P2066" t="str">
            <v>N</v>
          </cell>
          <cell r="Q2066" t="str">
            <v>175920</v>
          </cell>
          <cell r="R2066" t="str">
            <v>202147</v>
          </cell>
          <cell r="T2066" t="str">
            <v>BBG Barclays MSCI Euro Corp SRI Sustainable Reduced Fossil F</v>
          </cell>
          <cell r="U2066" t="str">
            <v>Bloomberg MSCI 3-5YÂ Euro Corp SRI Sustainable Select Ex Fossil Fuel PAB (EUR) RI</v>
          </cell>
          <cell r="V2066" t="str">
            <v>Official Benchmark</v>
          </cell>
          <cell r="W2066" t="str">
            <v>EUR</v>
          </cell>
          <cell r="X2066" t="str">
            <v>EUR</v>
          </cell>
          <cell r="Y2066">
            <v>44985</v>
          </cell>
          <cell r="Z2066">
            <v>43742</v>
          </cell>
          <cell r="AA2066" t="str">
            <v>February 2023</v>
          </cell>
          <cell r="AB2066">
            <v>87.056600000000003</v>
          </cell>
          <cell r="AD2066">
            <v>5417614.0499999998</v>
          </cell>
          <cell r="AE2066">
            <v>898680426.83000004</v>
          </cell>
          <cell r="AF2066" t="str">
            <v>898680426.83</v>
          </cell>
        </row>
        <row r="2067">
          <cell r="F2067" t="str">
            <v>LU2008761210</v>
          </cell>
          <cell r="G2067" t="str">
            <v>43502</v>
          </cell>
          <cell r="H2067" t="str">
            <v>175532</v>
          </cell>
          <cell r="J2067" t="str">
            <v>Share</v>
          </cell>
          <cell r="K2067" t="str">
            <v>EECSFF3</v>
          </cell>
          <cell r="L2067" t="str">
            <v>BNP PARIBAS EASY ÂÃÃ´ Corp Bond SRI PAB 3-5Y</v>
          </cell>
          <cell r="M2067" t="str">
            <v>Track I</v>
          </cell>
          <cell r="N2067" t="str">
            <v>C</v>
          </cell>
          <cell r="O2067">
            <v>2.0135428301000001E-3</v>
          </cell>
          <cell r="P2067" t="str">
            <v>N</v>
          </cell>
          <cell r="Q2067" t="str">
            <v>175920</v>
          </cell>
          <cell r="R2067" t="str">
            <v>202147</v>
          </cell>
          <cell r="T2067" t="str">
            <v>BBG Barclays MSCI Euro Corp SRI Sustainable Reduced Fossil F</v>
          </cell>
          <cell r="U2067" t="str">
            <v>Bloomberg MSCI 3-5YÂ Euro Corp SRI Sustainable Select Ex Fossil Fuel PAB (EUR) RI</v>
          </cell>
          <cell r="V2067" t="str">
            <v>Official Benchmark</v>
          </cell>
          <cell r="W2067" t="str">
            <v>EUR</v>
          </cell>
          <cell r="X2067" t="str">
            <v>EUR</v>
          </cell>
          <cell r="Y2067">
            <v>44985</v>
          </cell>
          <cell r="Z2067">
            <v>43742</v>
          </cell>
          <cell r="AA2067" t="str">
            <v>February 2023</v>
          </cell>
          <cell r="AB2067">
            <v>89.081100000000006</v>
          </cell>
          <cell r="AD2067">
            <v>124286605.95</v>
          </cell>
          <cell r="AE2067">
            <v>898680426.83000004</v>
          </cell>
          <cell r="AF2067" t="str">
            <v>898680426.83</v>
          </cell>
        </row>
        <row r="2068">
          <cell r="F2068" t="str">
            <v>LU2008761301</v>
          </cell>
          <cell r="G2068" t="str">
            <v>43504</v>
          </cell>
          <cell r="H2068" t="str">
            <v>175532</v>
          </cell>
          <cell r="J2068" t="str">
            <v>Share</v>
          </cell>
          <cell r="K2068" t="str">
            <v>EECSFF3</v>
          </cell>
          <cell r="L2068" t="str">
            <v>BNP PARIBAS EASY ÂÃÃ´ Corp Bond SRI PAB 3-5Y</v>
          </cell>
          <cell r="M2068" t="str">
            <v>Track X</v>
          </cell>
          <cell r="N2068" t="str">
            <v>C</v>
          </cell>
          <cell r="O2068">
            <v>1.3151645170000001E-3</v>
          </cell>
          <cell r="P2068" t="str">
            <v>N</v>
          </cell>
          <cell r="Q2068" t="str">
            <v>175920</v>
          </cell>
          <cell r="R2068" t="str">
            <v>202147</v>
          </cell>
          <cell r="T2068" t="str">
            <v>BBG Barclays MSCI Euro Corp SRI Sustainable Reduced Fossil F</v>
          </cell>
          <cell r="U2068" t="str">
            <v>Bloomberg MSCI 3-5YÂ Euro Corp SRI Sustainable Select Ex Fossil Fuel PAB (EUR) RI</v>
          </cell>
          <cell r="V2068" t="str">
            <v>Official Benchmark</v>
          </cell>
          <cell r="W2068" t="str">
            <v>EUR</v>
          </cell>
          <cell r="X2068" t="str">
            <v>EUR</v>
          </cell>
          <cell r="Y2068">
            <v>44985</v>
          </cell>
          <cell r="Z2068">
            <v>43742</v>
          </cell>
          <cell r="AA2068" t="str">
            <v>February 2023</v>
          </cell>
          <cell r="AB2068">
            <v>89420.575299999997</v>
          </cell>
          <cell r="AD2068">
            <v>119977642.55</v>
          </cell>
          <cell r="AE2068">
            <v>898680426.83000004</v>
          </cell>
          <cell r="AF2068" t="str">
            <v>898680426.83</v>
          </cell>
        </row>
        <row r="2069">
          <cell r="F2069" t="str">
            <v>LU2008761483</v>
          </cell>
          <cell r="G2069" t="str">
            <v>43503</v>
          </cell>
          <cell r="H2069" t="str">
            <v>175532</v>
          </cell>
          <cell r="J2069" t="str">
            <v>Share</v>
          </cell>
          <cell r="K2069" t="str">
            <v>EECSFF3</v>
          </cell>
          <cell r="L2069" t="str">
            <v>BNP PARIBAS EASY ÂÃÃ´ Corp Bond SRI PAB 3-5Y</v>
          </cell>
          <cell r="N2069" t="str">
            <v>D</v>
          </cell>
          <cell r="O2069">
            <v>1.3151645170000001E-3</v>
          </cell>
          <cell r="P2069" t="str">
            <v>N</v>
          </cell>
          <cell r="Q2069" t="str">
            <v>175920</v>
          </cell>
          <cell r="R2069" t="str">
            <v>202147</v>
          </cell>
          <cell r="T2069" t="str">
            <v>BBG Barclays MSCI Euro Corp SRI Sustainable Reduced Fossil F</v>
          </cell>
          <cell r="U2069" t="str">
            <v>Bloomberg MSCI 3-5YÂ Euro Corp SRI Sustainable Select Ex Fossil Fuel PAB (EUR) RI</v>
          </cell>
          <cell r="V2069" t="str">
            <v>Official Benchmark</v>
          </cell>
          <cell r="W2069" t="str">
            <v>EUR</v>
          </cell>
          <cell r="X2069" t="str">
            <v>EUR</v>
          </cell>
          <cell r="Y2069">
            <v>44985</v>
          </cell>
          <cell r="Z2069">
            <v>43742</v>
          </cell>
          <cell r="AA2069" t="str">
            <v>February 2023</v>
          </cell>
          <cell r="AB2069">
            <v>87276.521200000003</v>
          </cell>
          <cell r="AD2069">
            <v>82058694.359999999</v>
          </cell>
          <cell r="AE2069">
            <v>898680426.83000004</v>
          </cell>
          <cell r="AF2069" t="str">
            <v>898680426.83</v>
          </cell>
        </row>
        <row r="2070">
          <cell r="F2070" t="str">
            <v>LU2008763000</v>
          </cell>
          <cell r="G2070" t="str">
            <v>43440</v>
          </cell>
          <cell r="H2070" t="str">
            <v>175639</v>
          </cell>
          <cell r="J2070" t="str">
            <v>Share</v>
          </cell>
          <cell r="K2070" t="str">
            <v>EEAT3</v>
          </cell>
          <cell r="L2070" t="str">
            <v>BNP PARIBAS EASY JPM ESG EMU Government Bond IG 3-5 Y</v>
          </cell>
          <cell r="M2070" t="str">
            <v>Track Privilege Distri</v>
          </cell>
          <cell r="N2070" t="str">
            <v>D</v>
          </cell>
          <cell r="O2070">
            <v>1.477270952E-3</v>
          </cell>
          <cell r="P2070" t="str">
            <v>N</v>
          </cell>
          <cell r="Q2070" t="str">
            <v>175886</v>
          </cell>
          <cell r="R2070" t="str">
            <v>202104</v>
          </cell>
          <cell r="T2070" t="str">
            <v>JPM ESG EMU Govt Bond IG 3-5Y RI</v>
          </cell>
          <cell r="U2070" t="str">
            <v>JPM ESG EMU Govt Bond IG 3-5Y (EUR) RI</v>
          </cell>
          <cell r="V2070" t="str">
            <v>Official Benchmark</v>
          </cell>
          <cell r="W2070" t="str">
            <v>EUR</v>
          </cell>
          <cell r="X2070" t="str">
            <v>EUR</v>
          </cell>
          <cell r="Y2070">
            <v>44985</v>
          </cell>
          <cell r="Z2070">
            <v>43747</v>
          </cell>
          <cell r="AA2070" t="str">
            <v>February 2023</v>
          </cell>
          <cell r="AB2070">
            <v>85.4375</v>
          </cell>
          <cell r="AD2070">
            <v>21657950.5</v>
          </cell>
          <cell r="AE2070">
            <v>1135815208.3399999</v>
          </cell>
          <cell r="AF2070" t="str">
            <v>1135815208.34</v>
          </cell>
        </row>
        <row r="2071">
          <cell r="F2071" t="str">
            <v>LU2008763182</v>
          </cell>
          <cell r="G2071" t="str">
            <v>43455</v>
          </cell>
          <cell r="H2071" t="str">
            <v>175639</v>
          </cell>
          <cell r="J2071" t="str">
            <v>Share</v>
          </cell>
          <cell r="K2071" t="str">
            <v>EEAT3</v>
          </cell>
          <cell r="L2071" t="str">
            <v>BNP PARIBAS EASY JPM ESG EMU Government Bond IG 3-5 Y</v>
          </cell>
          <cell r="M2071" t="str">
            <v>Track I</v>
          </cell>
          <cell r="N2071" t="str">
            <v>C</v>
          </cell>
          <cell r="O2071">
            <v>1.5126561286999999E-3</v>
          </cell>
          <cell r="P2071" t="str">
            <v>N</v>
          </cell>
          <cell r="Q2071" t="str">
            <v>175886</v>
          </cell>
          <cell r="R2071" t="str">
            <v>202104</v>
          </cell>
          <cell r="T2071" t="str">
            <v>JPM ESG EMU Govt Bond IG 3-5Y RI</v>
          </cell>
          <cell r="U2071" t="str">
            <v>JPM ESG EMU Govt Bond IG 3-5Y (EUR) RI</v>
          </cell>
          <cell r="V2071" t="str">
            <v>Official Benchmark</v>
          </cell>
          <cell r="W2071" t="str">
            <v>EUR</v>
          </cell>
          <cell r="X2071" t="str">
            <v>EUR</v>
          </cell>
          <cell r="Y2071">
            <v>44985</v>
          </cell>
          <cell r="Z2071">
            <v>43747</v>
          </cell>
          <cell r="AA2071" t="str">
            <v>February 2023</v>
          </cell>
          <cell r="AB2071">
            <v>88.658699999999996</v>
          </cell>
          <cell r="AD2071">
            <v>11024917.18</v>
          </cell>
          <cell r="AE2071">
            <v>1135815208.3399999</v>
          </cell>
          <cell r="AF2071" t="str">
            <v>1135815208.34</v>
          </cell>
        </row>
        <row r="2072">
          <cell r="F2072" t="str">
            <v>LU2008763265</v>
          </cell>
          <cell r="G2072" t="str">
            <v>43456</v>
          </cell>
          <cell r="H2072" t="str">
            <v>175639</v>
          </cell>
          <cell r="J2072" t="str">
            <v>Share</v>
          </cell>
          <cell r="K2072" t="str">
            <v>EEAT3</v>
          </cell>
          <cell r="L2072" t="str">
            <v>BNP PARIBAS EASY JPM ESG EMU Government Bond IG 3-5 Y</v>
          </cell>
          <cell r="M2072" t="str">
            <v>Track X</v>
          </cell>
          <cell r="N2072" t="str">
            <v>C</v>
          </cell>
          <cell r="O2072">
            <v>1.3115120150999999E-3</v>
          </cell>
          <cell r="P2072" t="str">
            <v>N</v>
          </cell>
          <cell r="Q2072" t="str">
            <v>175886</v>
          </cell>
          <cell r="R2072" t="str">
            <v>202104</v>
          </cell>
          <cell r="T2072" t="str">
            <v>JPM ESG EMU Govt Bond IG 3-5Y RI</v>
          </cell>
          <cell r="U2072" t="str">
            <v>JPM ESG EMU Govt Bond IG 3-5Y (EUR) RI</v>
          </cell>
          <cell r="V2072" t="str">
            <v>Official Benchmark</v>
          </cell>
          <cell r="W2072" t="str">
            <v>EUR</v>
          </cell>
          <cell r="X2072" t="str">
            <v>EUR</v>
          </cell>
          <cell r="Y2072">
            <v>44985</v>
          </cell>
          <cell r="Z2072">
            <v>43747</v>
          </cell>
          <cell r="AA2072" t="str">
            <v>February 2023</v>
          </cell>
          <cell r="AB2072">
            <v>88872.333700000003</v>
          </cell>
          <cell r="AD2072">
            <v>65265442.310000002</v>
          </cell>
          <cell r="AE2072">
            <v>1135815208.3399999</v>
          </cell>
          <cell r="AF2072" t="str">
            <v>1135815208.34</v>
          </cell>
        </row>
        <row r="2073">
          <cell r="F2073" t="str">
            <v>LU2008763349</v>
          </cell>
          <cell r="G2073" t="str">
            <v>43457</v>
          </cell>
          <cell r="H2073" t="str">
            <v>175639</v>
          </cell>
          <cell r="J2073" t="str">
            <v>Share</v>
          </cell>
          <cell r="K2073" t="str">
            <v>EEAT3</v>
          </cell>
          <cell r="L2073" t="str">
            <v>BNP PARIBAS EASY JPM ESG EMU Government Bond IG 3-5 Y</v>
          </cell>
          <cell r="N2073" t="str">
            <v>D</v>
          </cell>
          <cell r="O2073">
            <v>1.3115120150999999E-3</v>
          </cell>
          <cell r="P2073" t="str">
            <v>N</v>
          </cell>
          <cell r="Q2073" t="str">
            <v>175886</v>
          </cell>
          <cell r="R2073" t="str">
            <v>202104</v>
          </cell>
          <cell r="T2073" t="str">
            <v>JPM ESG EMU Govt Bond IG 3-5Y RI</v>
          </cell>
          <cell r="U2073" t="str">
            <v>JPM ESG EMU Govt Bond IG 3-5Y (EUR) RI</v>
          </cell>
          <cell r="V2073" t="str">
            <v>Official Benchmark</v>
          </cell>
          <cell r="W2073" t="str">
            <v>EUR</v>
          </cell>
          <cell r="X2073" t="str">
            <v>EUR</v>
          </cell>
          <cell r="Y2073">
            <v>44985</v>
          </cell>
          <cell r="Z2073">
            <v>43747</v>
          </cell>
          <cell r="AA2073" t="str">
            <v>February 2023</v>
          </cell>
          <cell r="AB2073">
            <v>85511.681599999996</v>
          </cell>
          <cell r="AD2073">
            <v>82010320.25</v>
          </cell>
          <cell r="AE2073">
            <v>1135815208.3399999</v>
          </cell>
          <cell r="AF2073" t="str">
            <v>1135815208.34</v>
          </cell>
        </row>
        <row r="2074">
          <cell r="F2074" t="str">
            <v>LU2008763935</v>
          </cell>
          <cell r="G2074" t="str">
            <v>43465</v>
          </cell>
          <cell r="H2074" t="str">
            <v>175638</v>
          </cell>
          <cell r="J2074" t="str">
            <v>Share</v>
          </cell>
          <cell r="K2074" t="str">
            <v>EDEXUG</v>
          </cell>
          <cell r="L2074" t="str">
            <v>BNP PARIBAS EASY FTSE EPRA Nareit Developed Europe ex UK Gre</v>
          </cell>
          <cell r="M2074" t="str">
            <v>UCITS ETF</v>
          </cell>
          <cell r="N2074" t="str">
            <v>C</v>
          </cell>
          <cell r="O2074">
            <v>4.0212728728999999E-3</v>
          </cell>
          <cell r="P2074" t="str">
            <v>N</v>
          </cell>
          <cell r="Q2074" t="str">
            <v>175900</v>
          </cell>
          <cell r="R2074" t="str">
            <v>202150</v>
          </cell>
          <cell r="T2074" t="str">
            <v>FTSE EPRA Nareit Developed Europe ex UK Green</v>
          </cell>
          <cell r="U2074" t="str">
            <v>FTSE EPRA Nareit Developed Europe ex UK Green CTB (EUR) NR</v>
          </cell>
          <cell r="V2074" t="str">
            <v>Official Benchmark</v>
          </cell>
          <cell r="W2074" t="str">
            <v>EUR</v>
          </cell>
          <cell r="X2074" t="str">
            <v>EUR</v>
          </cell>
          <cell r="Y2074">
            <v>44985</v>
          </cell>
          <cell r="Z2074">
            <v>43747</v>
          </cell>
          <cell r="AA2074" t="str">
            <v>February 2023</v>
          </cell>
          <cell r="AB2074">
            <v>6.7548000000000004</v>
          </cell>
          <cell r="AD2074">
            <v>162547513.68000001</v>
          </cell>
          <cell r="AE2074">
            <v>342048622.44</v>
          </cell>
          <cell r="AF2074" t="str">
            <v>342048622.44</v>
          </cell>
        </row>
        <row r="2075">
          <cell r="F2075" t="str">
            <v>LU2008764073</v>
          </cell>
          <cell r="G2075" t="str">
            <v>43466</v>
          </cell>
          <cell r="H2075" t="str">
            <v>175638</v>
          </cell>
          <cell r="J2075" t="str">
            <v>Share</v>
          </cell>
          <cell r="K2075" t="str">
            <v>EDEXUG</v>
          </cell>
          <cell r="L2075" t="str">
            <v>BNP PARIBAS EASY FTSE EPRA Nareit Developed Europe ex UK Gre</v>
          </cell>
          <cell r="M2075" t="str">
            <v>TRACK PRIVILEGE</v>
          </cell>
          <cell r="N2075" t="str">
            <v>C</v>
          </cell>
          <cell r="O2075">
            <v>4.2942434159999997E-3</v>
          </cell>
          <cell r="P2075" t="str">
            <v>N</v>
          </cell>
          <cell r="Q2075" t="str">
            <v>175900</v>
          </cell>
          <cell r="R2075" t="str">
            <v>202150</v>
          </cell>
          <cell r="T2075" t="str">
            <v>FTSE EPRA Nareit Developed Europe ex UK Green</v>
          </cell>
          <cell r="U2075" t="str">
            <v>FTSE EPRA Nareit Developed Europe ex UK Green CTB (EUR) NR</v>
          </cell>
          <cell r="V2075" t="str">
            <v>Official Benchmark</v>
          </cell>
          <cell r="W2075" t="str">
            <v>EUR</v>
          </cell>
          <cell r="X2075" t="str">
            <v>EUR</v>
          </cell>
          <cell r="Y2075">
            <v>44985</v>
          </cell>
          <cell r="Z2075">
            <v>43747</v>
          </cell>
          <cell r="AA2075" t="str">
            <v>February 2023</v>
          </cell>
          <cell r="AB2075">
            <v>67.567999999999998</v>
          </cell>
          <cell r="AD2075">
            <v>675.68</v>
          </cell>
          <cell r="AE2075">
            <v>342048622.44</v>
          </cell>
          <cell r="AF2075" t="str">
            <v>342048622.44</v>
          </cell>
        </row>
        <row r="2076">
          <cell r="F2076" t="str">
            <v>LU2008764156</v>
          </cell>
          <cell r="G2076" t="str">
            <v>43467</v>
          </cell>
          <cell r="H2076" t="str">
            <v>175638</v>
          </cell>
          <cell r="J2076" t="str">
            <v>Share</v>
          </cell>
          <cell r="K2076" t="str">
            <v>EDEXUG</v>
          </cell>
          <cell r="L2076" t="str">
            <v>BNP PARIBAS EASY FTSE EPRA Nareit Developed Europe ex UK Gre</v>
          </cell>
          <cell r="M2076" t="str">
            <v>Track I</v>
          </cell>
          <cell r="N2076" t="str">
            <v>C</v>
          </cell>
          <cell r="O2076">
            <v>4.1200163567E-3</v>
          </cell>
          <cell r="P2076" t="str">
            <v>N</v>
          </cell>
          <cell r="Q2076" t="str">
            <v>175900</v>
          </cell>
          <cell r="R2076" t="str">
            <v>202150</v>
          </cell>
          <cell r="T2076" t="str">
            <v>FTSE EPRA Nareit Developed Europe ex UK Green</v>
          </cell>
          <cell r="U2076" t="str">
            <v>FTSE EPRA Nareit Developed Europe ex UK Green CTB (EUR) NR</v>
          </cell>
          <cell r="V2076" t="str">
            <v>Official Benchmark</v>
          </cell>
          <cell r="W2076" t="str">
            <v>EUR</v>
          </cell>
          <cell r="X2076" t="str">
            <v>EUR</v>
          </cell>
          <cell r="Y2076">
            <v>44985</v>
          </cell>
          <cell r="Z2076">
            <v>43747</v>
          </cell>
          <cell r="AA2076" t="str">
            <v>February 2023</v>
          </cell>
          <cell r="AB2076">
            <v>67.541700000000006</v>
          </cell>
          <cell r="AD2076">
            <v>8190158.4900000002</v>
          </cell>
          <cell r="AE2076">
            <v>342048622.44</v>
          </cell>
          <cell r="AF2076" t="str">
            <v>342048622.44</v>
          </cell>
        </row>
        <row r="2077">
          <cell r="F2077" t="str">
            <v>LU2008764230</v>
          </cell>
          <cell r="G2077" t="str">
            <v>43470</v>
          </cell>
          <cell r="H2077" t="str">
            <v>175638</v>
          </cell>
          <cell r="J2077" t="str">
            <v>Share</v>
          </cell>
          <cell r="K2077" t="str">
            <v>EDEXUG</v>
          </cell>
          <cell r="L2077" t="str">
            <v>BNP PARIBAS EASY FTSE EPRA Nareit Developed Europe ex UK Gre</v>
          </cell>
          <cell r="M2077" t="str">
            <v>Track X</v>
          </cell>
          <cell r="N2077" t="str">
            <v>C</v>
          </cell>
          <cell r="O2077">
            <v>1.3071445452999999E-3</v>
          </cell>
          <cell r="P2077" t="str">
            <v>N</v>
          </cell>
          <cell r="Q2077" t="str">
            <v>175900</v>
          </cell>
          <cell r="R2077" t="str">
            <v>202150</v>
          </cell>
          <cell r="T2077" t="str">
            <v>FTSE EPRA Nareit Developed Europe ex UK Green</v>
          </cell>
          <cell r="U2077" t="str">
            <v>FTSE EPRA Nareit Developed Europe ex UK Green CTB (EUR) NR</v>
          </cell>
          <cell r="V2077" t="str">
            <v>Official Benchmark</v>
          </cell>
          <cell r="W2077" t="str">
            <v>EUR</v>
          </cell>
          <cell r="X2077" t="str">
            <v>EUR</v>
          </cell>
          <cell r="Y2077">
            <v>44985</v>
          </cell>
          <cell r="Z2077">
            <v>43747</v>
          </cell>
          <cell r="AA2077" t="str">
            <v>February 2023</v>
          </cell>
          <cell r="AB2077">
            <v>68170.375799999994</v>
          </cell>
          <cell r="AD2077">
            <v>40261832.969999999</v>
          </cell>
          <cell r="AE2077">
            <v>342048622.44</v>
          </cell>
          <cell r="AF2077" t="str">
            <v>342048622.44</v>
          </cell>
        </row>
        <row r="2078">
          <cell r="F2078" t="str">
            <v>LU2008764404</v>
          </cell>
          <cell r="G2078" t="str">
            <v>43471</v>
          </cell>
          <cell r="H2078" t="str">
            <v>175638</v>
          </cell>
          <cell r="J2078" t="str">
            <v>Share</v>
          </cell>
          <cell r="K2078" t="str">
            <v>EDEXUG</v>
          </cell>
          <cell r="L2078" t="str">
            <v>BNP PARIBAS EASY FTSE EPRA Nareit Developed Europe ex UK Gre</v>
          </cell>
          <cell r="N2078" t="str">
            <v>D</v>
          </cell>
          <cell r="O2078">
            <v>1.3071445452999999E-3</v>
          </cell>
          <cell r="P2078" t="str">
            <v>N</v>
          </cell>
          <cell r="Q2078" t="str">
            <v>175900</v>
          </cell>
          <cell r="R2078" t="str">
            <v>202150</v>
          </cell>
          <cell r="T2078" t="str">
            <v>FTSE EPRA Nareit Developed Europe ex UK Green</v>
          </cell>
          <cell r="U2078" t="str">
            <v>FTSE EPRA Nareit Developed Europe ex UK Green CTB (EUR) NR</v>
          </cell>
          <cell r="V2078" t="str">
            <v>Official Benchmark</v>
          </cell>
          <cell r="W2078" t="str">
            <v>EUR</v>
          </cell>
          <cell r="X2078" t="str">
            <v>EUR</v>
          </cell>
          <cell r="Y2078">
            <v>44985</v>
          </cell>
          <cell r="Z2078">
            <v>43747</v>
          </cell>
          <cell r="AA2078" t="str">
            <v>February 2023</v>
          </cell>
          <cell r="AB2078">
            <v>62318.613599999997</v>
          </cell>
          <cell r="AD2078">
            <v>131048441.62</v>
          </cell>
          <cell r="AE2078">
            <v>342048622.44</v>
          </cell>
          <cell r="AF2078" t="str">
            <v>342048622.44</v>
          </cell>
        </row>
        <row r="2079">
          <cell r="F2079" t="str">
            <v>LU2016820024</v>
          </cell>
          <cell r="G2079" t="str">
            <v>43562</v>
          </cell>
          <cell r="H2079" t="str">
            <v>175344</v>
          </cell>
          <cell r="J2079" t="str">
            <v>Share</v>
          </cell>
          <cell r="K2079" t="str">
            <v>GOF23B</v>
          </cell>
          <cell r="L2079" t="str">
            <v>BNP Paribas RAIF Global Bond Portfolio 2023</v>
          </cell>
          <cell r="M2079" t="str">
            <v>Classic share Distri</v>
          </cell>
          <cell r="N2079" t="str">
            <v>D</v>
          </cell>
          <cell r="O2079">
            <v>5.7163704628999997E-3</v>
          </cell>
          <cell r="P2079" t="str">
            <v>N</v>
          </cell>
          <cell r="T2079" t="str">
            <v>No BM</v>
          </cell>
          <cell r="U2079" t="str">
            <v>No BM</v>
          </cell>
          <cell r="W2079" t="str">
            <v>USD</v>
          </cell>
          <cell r="X2079" t="str">
            <v>USD</v>
          </cell>
          <cell r="Y2079">
            <v>44985</v>
          </cell>
          <cell r="Z2079">
            <v>43735</v>
          </cell>
          <cell r="AA2079" t="str">
            <v>February 2023</v>
          </cell>
          <cell r="AB2079">
            <v>96.62</v>
          </cell>
          <cell r="AD2079">
            <v>94208612.510000005</v>
          </cell>
          <cell r="AE2079">
            <v>98332806.870000005</v>
          </cell>
          <cell r="AF2079" t="str">
            <v>92723061.6407355</v>
          </cell>
        </row>
        <row r="2080">
          <cell r="F2080" t="str">
            <v>LU2016820370</v>
          </cell>
          <cell r="G2080" t="str">
            <v>43565</v>
          </cell>
          <cell r="H2080" t="str">
            <v>175346</v>
          </cell>
          <cell r="J2080" t="str">
            <v>Share</v>
          </cell>
          <cell r="K2080" t="str">
            <v>GOF23B</v>
          </cell>
          <cell r="L2080" t="str">
            <v>BNP Paribas RAIF Global Bond Portfolio 2023</v>
          </cell>
          <cell r="N2080" t="str">
            <v>D</v>
          </cell>
          <cell r="O2080">
            <v>5.7163704628999997E-3</v>
          </cell>
          <cell r="P2080" t="str">
            <v>N</v>
          </cell>
          <cell r="T2080" t="str">
            <v>No BM</v>
          </cell>
          <cell r="U2080" t="str">
            <v>No BM</v>
          </cell>
          <cell r="W2080" t="str">
            <v>HKD</v>
          </cell>
          <cell r="X2080" t="str">
            <v>USD</v>
          </cell>
          <cell r="Y2080">
            <v>44985</v>
          </cell>
          <cell r="Z2080">
            <v>43735</v>
          </cell>
          <cell r="AA2080" t="str">
            <v>February 2023</v>
          </cell>
          <cell r="AB2080">
            <v>96.54</v>
          </cell>
          <cell r="AD2080">
            <v>11681281.609999999</v>
          </cell>
          <cell r="AE2080">
            <v>98332806.870000005</v>
          </cell>
          <cell r="AF2080" t="str">
            <v>92723061.6407355</v>
          </cell>
        </row>
        <row r="2081">
          <cell r="F2081" t="str">
            <v>LU2016820537</v>
          </cell>
          <cell r="G2081" t="str">
            <v>43567</v>
          </cell>
          <cell r="H2081" t="str">
            <v>175348</v>
          </cell>
          <cell r="J2081" t="str">
            <v>Share</v>
          </cell>
          <cell r="K2081" t="str">
            <v>GOF23B</v>
          </cell>
          <cell r="L2081" t="str">
            <v>BNP Paribas RAIF Global Bond Portfolio 2023</v>
          </cell>
          <cell r="M2081" t="str">
            <v>Hedged SGD Distri</v>
          </cell>
          <cell r="N2081" t="str">
            <v>D</v>
          </cell>
          <cell r="O2081">
            <v>5.7163721799000002E-3</v>
          </cell>
          <cell r="P2081" t="str">
            <v>Y</v>
          </cell>
          <cell r="T2081" t="str">
            <v>No BM</v>
          </cell>
          <cell r="U2081" t="str">
            <v>No BM</v>
          </cell>
          <cell r="W2081" t="str">
            <v>SGD</v>
          </cell>
          <cell r="X2081" t="str">
            <v>USD</v>
          </cell>
          <cell r="Y2081">
            <v>44985</v>
          </cell>
          <cell r="Z2081">
            <v>43735</v>
          </cell>
          <cell r="AA2081" t="str">
            <v>February 2023</v>
          </cell>
          <cell r="AB2081">
            <v>96.43</v>
          </cell>
          <cell r="AD2081">
            <v>3548523.81</v>
          </cell>
          <cell r="AE2081">
            <v>98332806.870000005</v>
          </cell>
          <cell r="AF2081" t="str">
            <v>92723061.6407355</v>
          </cell>
        </row>
        <row r="2082">
          <cell r="F2082" t="str">
            <v>LU2019216196</v>
          </cell>
          <cell r="G2082" t="str">
            <v>43493</v>
          </cell>
          <cell r="H2082" t="str">
            <v>176816</v>
          </cell>
          <cell r="J2082" t="str">
            <v>Share</v>
          </cell>
          <cell r="K2082" t="str">
            <v>AFCB</v>
          </cell>
          <cell r="L2082" t="str">
            <v>BNP PARIBAS A FUND Capital Builder</v>
          </cell>
          <cell r="M2082" t="str">
            <v>Classic Share</v>
          </cell>
          <cell r="N2082" t="str">
            <v>C</v>
          </cell>
          <cell r="O2082">
            <v>1.3693408050199999E-2</v>
          </cell>
          <cell r="P2082" t="str">
            <v>N</v>
          </cell>
          <cell r="R2082" t="str">
            <v>202508</v>
          </cell>
          <cell r="T2082" t="str">
            <v>No BM</v>
          </cell>
          <cell r="U2082" t="str">
            <v>No BM</v>
          </cell>
          <cell r="W2082" t="str">
            <v>USD</v>
          </cell>
          <cell r="X2082" t="str">
            <v>USD</v>
          </cell>
          <cell r="Y2082">
            <v>44985</v>
          </cell>
          <cell r="Z2082">
            <v>43875</v>
          </cell>
          <cell r="AA2082" t="str">
            <v>February 2023</v>
          </cell>
          <cell r="AB2082">
            <v>90.63</v>
          </cell>
          <cell r="AD2082">
            <v>6617630.6600000001</v>
          </cell>
          <cell r="AE2082">
            <v>31428232.399999999</v>
          </cell>
          <cell r="AF2082" t="str">
            <v>29635296.9354078</v>
          </cell>
        </row>
        <row r="2083">
          <cell r="F2083" t="str">
            <v>LU2019216279</v>
          </cell>
          <cell r="G2083" t="str">
            <v>43516</v>
          </cell>
          <cell r="H2083" t="str">
            <v>176884</v>
          </cell>
          <cell r="J2083" t="str">
            <v>Share</v>
          </cell>
          <cell r="K2083" t="str">
            <v>AFCB</v>
          </cell>
          <cell r="L2083" t="str">
            <v>BNP PARIBAS A FUND Capital Builder</v>
          </cell>
          <cell r="M2083" t="str">
            <v>Classic RH AUD</v>
          </cell>
          <cell r="N2083" t="str">
            <v>C</v>
          </cell>
          <cell r="O2083">
            <v>1.3693408050199999E-2</v>
          </cell>
          <cell r="P2083" t="str">
            <v>Y</v>
          </cell>
          <cell r="R2083" t="str">
            <v>202508</v>
          </cell>
          <cell r="T2083" t="str">
            <v>No BM</v>
          </cell>
          <cell r="U2083" t="str">
            <v>No BM</v>
          </cell>
          <cell r="W2083" t="str">
            <v>AUD</v>
          </cell>
          <cell r="X2083" t="str">
            <v>USD</v>
          </cell>
          <cell r="Y2083">
            <v>44985</v>
          </cell>
          <cell r="Z2083">
            <v>43875</v>
          </cell>
          <cell r="AA2083" t="str">
            <v>February 2023</v>
          </cell>
          <cell r="AB2083">
            <v>86.51</v>
          </cell>
          <cell r="AD2083">
            <v>2557019.96</v>
          </cell>
          <cell r="AE2083">
            <v>31428232.399999999</v>
          </cell>
          <cell r="AF2083" t="str">
            <v>29635296.9354078</v>
          </cell>
        </row>
        <row r="2084">
          <cell r="F2084" t="str">
            <v>LU2019216352</v>
          </cell>
          <cell r="G2084" t="str">
            <v>43517</v>
          </cell>
          <cell r="H2084" t="str">
            <v>176885</v>
          </cell>
          <cell r="J2084" t="str">
            <v>Share</v>
          </cell>
          <cell r="K2084" t="str">
            <v>AFCB</v>
          </cell>
          <cell r="L2084" t="str">
            <v>BNP PARIBAS A FUND Capital Builder</v>
          </cell>
          <cell r="M2084" t="str">
            <v>Classic RH EUR</v>
          </cell>
          <cell r="N2084" t="str">
            <v>C</v>
          </cell>
          <cell r="O2084">
            <v>1.3693408050199999E-2</v>
          </cell>
          <cell r="P2084" t="str">
            <v>Y</v>
          </cell>
          <cell r="R2084" t="str">
            <v>202508</v>
          </cell>
          <cell r="T2084" t="str">
            <v>No BM</v>
          </cell>
          <cell r="U2084" t="str">
            <v>No BM</v>
          </cell>
          <cell r="W2084" t="str">
            <v>EUR</v>
          </cell>
          <cell r="X2084" t="str">
            <v>USD</v>
          </cell>
          <cell r="Y2084">
            <v>44985</v>
          </cell>
          <cell r="Z2084">
            <v>43875</v>
          </cell>
          <cell r="AA2084" t="str">
            <v>February 2023</v>
          </cell>
          <cell r="AB2084">
            <v>85.71</v>
          </cell>
          <cell r="AD2084">
            <v>104467.34</v>
          </cell>
          <cell r="AE2084">
            <v>31428232.399999999</v>
          </cell>
          <cell r="AF2084" t="str">
            <v>29635296.9354078</v>
          </cell>
        </row>
        <row r="2085">
          <cell r="F2085" t="str">
            <v>LU2019216436</v>
          </cell>
          <cell r="G2085" t="str">
            <v>43518</v>
          </cell>
          <cell r="H2085" t="str">
            <v>176886</v>
          </cell>
          <cell r="J2085" t="str">
            <v>Share</v>
          </cell>
          <cell r="K2085" t="str">
            <v>AFCB</v>
          </cell>
          <cell r="L2085" t="str">
            <v>BNP PARIBAS A FUND Capital Builder</v>
          </cell>
          <cell r="N2085" t="str">
            <v>C</v>
          </cell>
          <cell r="O2085">
            <v>1.3693408050199999E-2</v>
          </cell>
          <cell r="P2085" t="str">
            <v>Y</v>
          </cell>
          <cell r="R2085" t="str">
            <v>202508</v>
          </cell>
          <cell r="T2085" t="str">
            <v>No BM</v>
          </cell>
          <cell r="U2085" t="str">
            <v>No BM</v>
          </cell>
          <cell r="W2085" t="str">
            <v>GBP</v>
          </cell>
          <cell r="X2085" t="str">
            <v>USD</v>
          </cell>
          <cell r="Y2085">
            <v>44985</v>
          </cell>
          <cell r="Z2085">
            <v>43875</v>
          </cell>
          <cell r="AA2085" t="str">
            <v>February 2023</v>
          </cell>
          <cell r="AB2085">
            <v>86.47</v>
          </cell>
          <cell r="AD2085">
            <v>275389.06</v>
          </cell>
          <cell r="AE2085">
            <v>31428232.399999999</v>
          </cell>
          <cell r="AF2085" t="str">
            <v>29635296.9354078</v>
          </cell>
        </row>
        <row r="2086">
          <cell r="F2086" t="str">
            <v>LU2019216519</v>
          </cell>
          <cell r="G2086" t="str">
            <v>43519</v>
          </cell>
          <cell r="H2086" t="str">
            <v>176887</v>
          </cell>
          <cell r="J2086" t="str">
            <v>Share</v>
          </cell>
          <cell r="K2086" t="str">
            <v>AFCB</v>
          </cell>
          <cell r="L2086" t="str">
            <v>BNP PARIBAS A FUND Capital Builder</v>
          </cell>
          <cell r="M2086" t="str">
            <v>Classic RH SGD</v>
          </cell>
          <cell r="N2086" t="str">
            <v>C</v>
          </cell>
          <cell r="O2086">
            <v>1.3693408050199999E-2</v>
          </cell>
          <cell r="P2086" t="str">
            <v>Y</v>
          </cell>
          <cell r="R2086" t="str">
            <v>202508</v>
          </cell>
          <cell r="T2086" t="str">
            <v>No BM</v>
          </cell>
          <cell r="U2086" t="str">
            <v>No BM</v>
          </cell>
          <cell r="W2086" t="str">
            <v>SGD</v>
          </cell>
          <cell r="X2086" t="str">
            <v>USD</v>
          </cell>
          <cell r="Y2086">
            <v>44985</v>
          </cell>
          <cell r="Z2086">
            <v>43875</v>
          </cell>
          <cell r="AA2086" t="str">
            <v>February 2023</v>
          </cell>
          <cell r="AB2086">
            <v>89.15</v>
          </cell>
          <cell r="AD2086">
            <v>30458778.190000001</v>
          </cell>
          <cell r="AE2086">
            <v>31428232.399999999</v>
          </cell>
          <cell r="AF2086" t="str">
            <v>29635296.9354078</v>
          </cell>
        </row>
        <row r="2087">
          <cell r="F2087" t="str">
            <v>LU2019216600</v>
          </cell>
          <cell r="G2087" t="str">
            <v>43520</v>
          </cell>
          <cell r="H2087" t="str">
            <v>176816</v>
          </cell>
          <cell r="J2087" t="str">
            <v>Share</v>
          </cell>
          <cell r="K2087" t="str">
            <v>AFCB</v>
          </cell>
          <cell r="L2087" t="str">
            <v>BNP PARIBAS A FUND Capital Builder</v>
          </cell>
          <cell r="M2087" t="str">
            <v>Institutions share</v>
          </cell>
          <cell r="N2087" t="str">
            <v>C</v>
          </cell>
          <cell r="O2087">
            <v>5.3183799469000001E-3</v>
          </cell>
          <cell r="P2087" t="str">
            <v>N</v>
          </cell>
          <cell r="R2087" t="str">
            <v>202508</v>
          </cell>
          <cell r="T2087" t="str">
            <v>No BM</v>
          </cell>
          <cell r="U2087" t="str">
            <v>No BM</v>
          </cell>
          <cell r="W2087" t="str">
            <v>USD</v>
          </cell>
          <cell r="X2087" t="str">
            <v>USD</v>
          </cell>
          <cell r="Y2087">
            <v>44985</v>
          </cell>
          <cell r="Z2087">
            <v>43875</v>
          </cell>
          <cell r="AA2087" t="str">
            <v>February 2023</v>
          </cell>
          <cell r="AB2087">
            <v>92.64</v>
          </cell>
          <cell r="AD2087">
            <v>926.44</v>
          </cell>
          <cell r="AE2087">
            <v>31428232.399999999</v>
          </cell>
          <cell r="AF2087" t="str">
            <v>29635296.9354078</v>
          </cell>
        </row>
        <row r="2088">
          <cell r="F2088" t="str">
            <v>LU2020652876</v>
          </cell>
          <cell r="G2088" t="str">
            <v>43048</v>
          </cell>
          <cell r="H2088" t="str">
            <v>164748</v>
          </cell>
          <cell r="J2088" t="str">
            <v>Share</v>
          </cell>
          <cell r="K2088" t="str">
            <v>FIBNINV</v>
          </cell>
          <cell r="L2088" t="str">
            <v>BNP PARIBAS FLEXI I BOND NORDIC INVESTMENT GRADE</v>
          </cell>
          <cell r="M2088" t="str">
            <v>Classic Share</v>
          </cell>
          <cell r="N2088" t="str">
            <v>C</v>
          </cell>
          <cell r="O2088">
            <v>7.0700111482000002E-3</v>
          </cell>
          <cell r="P2088" t="str">
            <v>N</v>
          </cell>
          <cell r="Q2088" t="str">
            <v>164845</v>
          </cell>
          <cell r="T2088" t="str">
            <v>Bench Parworld Bond Nordic Investment Grade</v>
          </cell>
          <cell r="U2088" t="str">
            <v>Bench Parworld Bond Nordic Investment Grade</v>
          </cell>
          <cell r="W2088" t="str">
            <v>NOK</v>
          </cell>
          <cell r="X2088" t="str">
            <v>NOK</v>
          </cell>
          <cell r="Y2088">
            <v>44985</v>
          </cell>
          <cell r="Z2088">
            <v>42346</v>
          </cell>
          <cell r="AA2088" t="str">
            <v>February 2023</v>
          </cell>
          <cell r="AB2088">
            <v>107.94</v>
          </cell>
          <cell r="AD2088">
            <v>25286284.73</v>
          </cell>
          <cell r="AE2088">
            <v>980837694.03999996</v>
          </cell>
          <cell r="AF2088" t="str">
            <v>89390406.6508427</v>
          </cell>
        </row>
        <row r="2089">
          <cell r="F2089" t="str">
            <v>LU2020652959</v>
          </cell>
          <cell r="G2089" t="str">
            <v>43049</v>
          </cell>
          <cell r="H2089" t="str">
            <v>164748</v>
          </cell>
          <cell r="J2089" t="str">
            <v>Share</v>
          </cell>
          <cell r="K2089" t="str">
            <v>FIBNINV</v>
          </cell>
          <cell r="L2089" t="str">
            <v>BNP PARIBAS FLEXI I BOND NORDIC INVESTMENT GRADE</v>
          </cell>
          <cell r="M2089" t="str">
            <v>Classic share Distri</v>
          </cell>
          <cell r="N2089" t="str">
            <v>D</v>
          </cell>
          <cell r="O2089">
            <v>7.0700111482000002E-3</v>
          </cell>
          <cell r="P2089" t="str">
            <v>N</v>
          </cell>
          <cell r="Q2089" t="str">
            <v>164845</v>
          </cell>
          <cell r="T2089" t="str">
            <v>Bench Parworld Bond Nordic Investment Grade</v>
          </cell>
          <cell r="U2089" t="str">
            <v>Bench Parworld Bond Nordic Investment Grade</v>
          </cell>
          <cell r="W2089" t="str">
            <v>NOK</v>
          </cell>
          <cell r="X2089" t="str">
            <v>NOK</v>
          </cell>
          <cell r="Y2089">
            <v>44985</v>
          </cell>
          <cell r="Z2089">
            <v>42346</v>
          </cell>
          <cell r="AA2089" t="str">
            <v>February 2023</v>
          </cell>
          <cell r="AB2089">
            <v>49.72</v>
          </cell>
          <cell r="AD2089">
            <v>742829761.30999994</v>
          </cell>
          <cell r="AE2089">
            <v>980837694.03999996</v>
          </cell>
          <cell r="AF2089" t="str">
            <v>89390406.6508427</v>
          </cell>
        </row>
        <row r="2090">
          <cell r="F2090" t="str">
            <v>LU2020653338</v>
          </cell>
          <cell r="G2090" t="str">
            <v>43538</v>
          </cell>
          <cell r="H2090" t="str">
            <v>164748</v>
          </cell>
          <cell r="J2090" t="str">
            <v>Share</v>
          </cell>
          <cell r="K2090" t="str">
            <v>FIBNINV</v>
          </cell>
          <cell r="L2090" t="str">
            <v>BNP PARIBAS FLEXI I BOND NORDIC INVESTMENT GRADE</v>
          </cell>
          <cell r="M2090" t="str">
            <v>Privilege</v>
          </cell>
          <cell r="N2090" t="str">
            <v>D</v>
          </cell>
          <cell r="O2090">
            <v>5.0628701674999997E-3</v>
          </cell>
          <cell r="P2090" t="str">
            <v>N</v>
          </cell>
          <cell r="Q2090" t="str">
            <v>164845</v>
          </cell>
          <cell r="T2090" t="str">
            <v>Bench Parworld Bond Nordic Investment Grade</v>
          </cell>
          <cell r="U2090" t="str">
            <v>Bench Parworld Bond Nordic Investment Grade</v>
          </cell>
          <cell r="W2090" t="str">
            <v>NOK</v>
          </cell>
          <cell r="X2090" t="str">
            <v>NOK</v>
          </cell>
          <cell r="Y2090">
            <v>44985</v>
          </cell>
          <cell r="Z2090">
            <v>43686</v>
          </cell>
          <cell r="AA2090" t="str">
            <v>February 2023</v>
          </cell>
          <cell r="AB2090">
            <v>96.69</v>
          </cell>
          <cell r="AD2090">
            <v>212721648</v>
          </cell>
          <cell r="AE2090">
            <v>980837694.03999996</v>
          </cell>
          <cell r="AF2090" t="str">
            <v>89390406.6508427</v>
          </cell>
        </row>
        <row r="2091">
          <cell r="F2091" t="str">
            <v>LU2020653767</v>
          </cell>
          <cell r="G2091" t="str">
            <v>43060</v>
          </cell>
          <cell r="H2091" t="str">
            <v>156556</v>
          </cell>
          <cell r="J2091" t="str">
            <v>Share</v>
          </cell>
          <cell r="K2091" t="str">
            <v>BFEVER</v>
          </cell>
          <cell r="L2091" t="str">
            <v>BNP PARIBAS FLEXI I FLEXIBLE CONVERTIBLE BOND</v>
          </cell>
          <cell r="M2091" t="str">
            <v>Classic Share</v>
          </cell>
          <cell r="N2091" t="str">
            <v>C</v>
          </cell>
          <cell r="O2091">
            <v>1.3045516466000001E-2</v>
          </cell>
          <cell r="P2091" t="str">
            <v>N</v>
          </cell>
          <cell r="Q2091" t="str">
            <v>157607</v>
          </cell>
          <cell r="T2091" t="str">
            <v>Cash Index United States SOFR (USD) IO 365 (Performance)</v>
          </cell>
          <cell r="U2091" t="str">
            <v>Cash Index United States SOFR (USD) IO 365 (Performance)</v>
          </cell>
          <cell r="W2091" t="str">
            <v>USD</v>
          </cell>
          <cell r="X2091" t="str">
            <v>USD</v>
          </cell>
          <cell r="Y2091">
            <v>44985</v>
          </cell>
          <cell r="Z2091">
            <v>42510</v>
          </cell>
          <cell r="AA2091" t="str">
            <v>February 2023</v>
          </cell>
          <cell r="AB2091">
            <v>117.73</v>
          </cell>
          <cell r="AD2091">
            <v>19833430.32</v>
          </cell>
          <cell r="AE2091">
            <v>231164976.74000001</v>
          </cell>
          <cell r="AF2091" t="str">
            <v>217977347.232438</v>
          </cell>
        </row>
        <row r="2092">
          <cell r="F2092" t="str">
            <v>LU2020653924</v>
          </cell>
          <cell r="G2092" t="str">
            <v>43062</v>
          </cell>
          <cell r="H2092" t="str">
            <v>156557</v>
          </cell>
          <cell r="J2092" t="str">
            <v>Share</v>
          </cell>
          <cell r="K2092" t="str">
            <v>BFEVER</v>
          </cell>
          <cell r="L2092" t="str">
            <v>BNP PARIBAS FLEXI I FLEXIBLE CONVERTIBLE BOND</v>
          </cell>
          <cell r="M2092" t="str">
            <v>Classic RH EUR</v>
          </cell>
          <cell r="N2092" t="str">
            <v>C</v>
          </cell>
          <cell r="O2092">
            <v>1.2725724264E-2</v>
          </cell>
          <cell r="P2092" t="str">
            <v>Y</v>
          </cell>
          <cell r="Q2092" t="str">
            <v>157609</v>
          </cell>
          <cell r="T2092" t="str">
            <v>Cash Index EURIBOR 1 Month (EUR) RI (Management)</v>
          </cell>
          <cell r="U2092" t="str">
            <v>Cash Index EURIBOR 1 Month (EUR) RI (Management)</v>
          </cell>
          <cell r="W2092" t="str">
            <v>EUR</v>
          </cell>
          <cell r="X2092" t="str">
            <v>USD</v>
          </cell>
          <cell r="Y2092">
            <v>44985</v>
          </cell>
          <cell r="Z2092">
            <v>42510</v>
          </cell>
          <cell r="AA2092" t="str">
            <v>February 2023</v>
          </cell>
          <cell r="AB2092">
            <v>103.85</v>
          </cell>
          <cell r="AD2092">
            <v>58997882.310000002</v>
          </cell>
          <cell r="AE2092">
            <v>231164976.74000001</v>
          </cell>
          <cell r="AF2092" t="str">
            <v>217977347.232438</v>
          </cell>
        </row>
        <row r="2093">
          <cell r="F2093" t="str">
            <v>LU2020654062</v>
          </cell>
          <cell r="G2093" t="str">
            <v>43063</v>
          </cell>
          <cell r="H2093" t="str">
            <v>165404</v>
          </cell>
          <cell r="J2093" t="str">
            <v>Share</v>
          </cell>
          <cell r="K2093" t="str">
            <v>BFEVER</v>
          </cell>
          <cell r="L2093" t="str">
            <v>BNP PARIBAS FLEXI I FLEXIBLE CONVERTIBLE BOND</v>
          </cell>
          <cell r="M2093" t="str">
            <v>Classic RH CZK</v>
          </cell>
          <cell r="N2093" t="str">
            <v>C</v>
          </cell>
          <cell r="O2093">
            <v>1.2725724264E-2</v>
          </cell>
          <cell r="P2093" t="str">
            <v>Y</v>
          </cell>
          <cell r="T2093" t="str">
            <v>No BM</v>
          </cell>
          <cell r="U2093" t="str">
            <v>No BM</v>
          </cell>
          <cell r="W2093" t="str">
            <v>CZK</v>
          </cell>
          <cell r="X2093" t="str">
            <v>USD</v>
          </cell>
          <cell r="Y2093">
            <v>44985</v>
          </cell>
          <cell r="Z2093">
            <v>43003</v>
          </cell>
          <cell r="AA2093" t="str">
            <v>February 2023</v>
          </cell>
          <cell r="AB2093">
            <v>11204.71</v>
          </cell>
          <cell r="AD2093">
            <v>228434923.75</v>
          </cell>
          <cell r="AE2093">
            <v>231164976.74000001</v>
          </cell>
          <cell r="AF2093" t="str">
            <v>217977347.232438</v>
          </cell>
        </row>
        <row r="2094">
          <cell r="F2094" t="str">
            <v>LU2020654229</v>
          </cell>
          <cell r="G2094" t="str">
            <v>43065</v>
          </cell>
          <cell r="H2094" t="str">
            <v>156556</v>
          </cell>
          <cell r="J2094" t="str">
            <v>Share</v>
          </cell>
          <cell r="K2094" t="str">
            <v>BFEVER</v>
          </cell>
          <cell r="L2094" t="str">
            <v>BNP PARIBAS FLEXI I FLEXIBLE CONVERTIBLE BOND</v>
          </cell>
          <cell r="M2094" t="str">
            <v>Privilege share</v>
          </cell>
          <cell r="N2094" t="str">
            <v>C</v>
          </cell>
          <cell r="O2094">
            <v>7.6124940619999998E-3</v>
          </cell>
          <cell r="P2094" t="str">
            <v>N</v>
          </cell>
          <cell r="Q2094" t="str">
            <v>157607</v>
          </cell>
          <cell r="T2094" t="str">
            <v>Cash Index United States SOFR (USD) IO 365 (Performance)</v>
          </cell>
          <cell r="U2094" t="str">
            <v>Cash Index United States SOFR (USD) IO 365 (Performance)</v>
          </cell>
          <cell r="W2094" t="str">
            <v>USD</v>
          </cell>
          <cell r="X2094" t="str">
            <v>USD</v>
          </cell>
          <cell r="Y2094">
            <v>44985</v>
          </cell>
          <cell r="Z2094">
            <v>42510</v>
          </cell>
          <cell r="AA2094" t="str">
            <v>February 2023</v>
          </cell>
          <cell r="AB2094">
            <v>121.51</v>
          </cell>
          <cell r="AD2094">
            <v>1929901.38</v>
          </cell>
          <cell r="AE2094">
            <v>231164976.74000001</v>
          </cell>
          <cell r="AF2094" t="str">
            <v>217977347.232438</v>
          </cell>
        </row>
        <row r="2095">
          <cell r="F2095" t="str">
            <v>LU2020654575</v>
          </cell>
          <cell r="G2095" t="str">
            <v>43066</v>
          </cell>
          <cell r="H2095" t="str">
            <v>156557</v>
          </cell>
          <cell r="J2095" t="str">
            <v>Share</v>
          </cell>
          <cell r="K2095" t="str">
            <v>BFEVER</v>
          </cell>
          <cell r="L2095" t="str">
            <v>BNP PARIBAS FLEXI I FLEXIBLE CONVERTIBLE BOND</v>
          </cell>
          <cell r="N2095" t="str">
            <v>C</v>
          </cell>
          <cell r="O2095">
            <v>8.1557018081999996E-3</v>
          </cell>
          <cell r="P2095" t="str">
            <v>Y</v>
          </cell>
          <cell r="Q2095" t="str">
            <v>157609</v>
          </cell>
          <cell r="T2095" t="str">
            <v>Cash Index EURIBOR 1 Month (EUR) RI (Management)</v>
          </cell>
          <cell r="U2095" t="str">
            <v>Cash Index EURIBOR 1 Month (EUR) RI (Management)</v>
          </cell>
          <cell r="W2095" t="str">
            <v>EUR</v>
          </cell>
          <cell r="X2095" t="str">
            <v>USD</v>
          </cell>
          <cell r="Y2095">
            <v>44985</v>
          </cell>
          <cell r="Z2095">
            <v>42874</v>
          </cell>
          <cell r="AA2095" t="str">
            <v>February 2023</v>
          </cell>
          <cell r="AB2095">
            <v>103.51</v>
          </cell>
          <cell r="AD2095">
            <v>60648469.490000002</v>
          </cell>
          <cell r="AE2095">
            <v>231164976.74000001</v>
          </cell>
          <cell r="AF2095" t="str">
            <v>217977347.232438</v>
          </cell>
        </row>
        <row r="2096">
          <cell r="F2096" t="str">
            <v>LU2020654658</v>
          </cell>
          <cell r="G2096" t="str">
            <v>43067</v>
          </cell>
          <cell r="H2096" t="str">
            <v>156556</v>
          </cell>
          <cell r="J2096" t="str">
            <v>Share</v>
          </cell>
          <cell r="K2096" t="str">
            <v>BFEVER</v>
          </cell>
          <cell r="L2096" t="str">
            <v>BNP PARIBAS FLEXI I FLEXIBLE CONVERTIBLE BOND</v>
          </cell>
          <cell r="M2096" t="str">
            <v>I share</v>
          </cell>
          <cell r="N2096" t="str">
            <v>C</v>
          </cell>
          <cell r="O2096">
            <v>3.9528340352999996E-3</v>
          </cell>
          <cell r="P2096" t="str">
            <v>N</v>
          </cell>
          <cell r="Q2096" t="str">
            <v>157607</v>
          </cell>
          <cell r="T2096" t="str">
            <v>Cash Index United States SOFR (USD) IO 365 (Performance)</v>
          </cell>
          <cell r="U2096" t="str">
            <v>Cash Index United States SOFR (USD) IO 365 (Performance)</v>
          </cell>
          <cell r="W2096" t="str">
            <v>USD</v>
          </cell>
          <cell r="X2096" t="str">
            <v>USD</v>
          </cell>
          <cell r="Y2096">
            <v>44985</v>
          </cell>
          <cell r="Z2096">
            <v>42509</v>
          </cell>
          <cell r="AA2096" t="str">
            <v>February 2023</v>
          </cell>
          <cell r="AB2096">
            <v>123771.51</v>
          </cell>
          <cell r="AD2096">
            <v>21274836.609999999</v>
          </cell>
          <cell r="AE2096">
            <v>231164976.74000001</v>
          </cell>
          <cell r="AF2096" t="str">
            <v>217977347.232438</v>
          </cell>
        </row>
        <row r="2097">
          <cell r="F2097" t="str">
            <v>LU2020654732</v>
          </cell>
          <cell r="G2097" t="str">
            <v>43068</v>
          </cell>
          <cell r="H2097" t="str">
            <v>156556</v>
          </cell>
          <cell r="J2097" t="str">
            <v>Share</v>
          </cell>
          <cell r="K2097" t="str">
            <v>BFEVER</v>
          </cell>
          <cell r="L2097" t="str">
            <v>BNP PARIBAS FLEXI I FLEXIBLE CONVERTIBLE BOND</v>
          </cell>
          <cell r="M2097" t="str">
            <v>Institutional</v>
          </cell>
          <cell r="N2097" t="str">
            <v>D</v>
          </cell>
          <cell r="O2097">
            <v>3.8485960037999999E-3</v>
          </cell>
          <cell r="P2097" t="str">
            <v>N</v>
          </cell>
          <cell r="Q2097" t="str">
            <v>157607</v>
          </cell>
          <cell r="T2097" t="str">
            <v>Cash Index United States SOFR (USD) IO 365 (Performance)</v>
          </cell>
          <cell r="U2097" t="str">
            <v>Cash Index United States SOFR (USD) IO 365 (Performance)</v>
          </cell>
          <cell r="W2097" t="str">
            <v>USD</v>
          </cell>
          <cell r="X2097" t="str">
            <v>USD</v>
          </cell>
          <cell r="Y2097">
            <v>44985</v>
          </cell>
          <cell r="Z2097">
            <v>43888</v>
          </cell>
          <cell r="AA2097" t="str">
            <v>February 2023</v>
          </cell>
          <cell r="AB2097">
            <v>106.2</v>
          </cell>
          <cell r="AD2097">
            <v>6213035.9299999997</v>
          </cell>
          <cell r="AE2097">
            <v>231164976.74000001</v>
          </cell>
          <cell r="AF2097" t="str">
            <v>217977347.232438</v>
          </cell>
        </row>
        <row r="2098">
          <cell r="F2098" t="str">
            <v>LU2020654815</v>
          </cell>
          <cell r="G2098" t="str">
            <v>43069</v>
          </cell>
          <cell r="H2098" t="str">
            <v>156557</v>
          </cell>
          <cell r="J2098" t="str">
            <v>Share</v>
          </cell>
          <cell r="K2098" t="str">
            <v>BFEVER</v>
          </cell>
          <cell r="L2098" t="str">
            <v>BNP PARIBAS FLEXI I FLEXIBLE CONVERTIBLE BOND</v>
          </cell>
          <cell r="M2098" t="str">
            <v>I RH EUR</v>
          </cell>
          <cell r="N2098" t="str">
            <v>C</v>
          </cell>
          <cell r="O2098">
            <v>4.6270587662999999E-3</v>
          </cell>
          <cell r="P2098" t="str">
            <v>Y</v>
          </cell>
          <cell r="Q2098" t="str">
            <v>157609</v>
          </cell>
          <cell r="T2098" t="str">
            <v>Cash Index EURIBOR 1 Month (EUR) RI (Management)</v>
          </cell>
          <cell r="U2098" t="str">
            <v>Cash Index EURIBOR 1 Month (EUR) RI (Management)</v>
          </cell>
          <cell r="W2098" t="str">
            <v>EUR</v>
          </cell>
          <cell r="X2098" t="str">
            <v>USD</v>
          </cell>
          <cell r="Y2098">
            <v>44985</v>
          </cell>
          <cell r="Z2098">
            <v>42874</v>
          </cell>
          <cell r="AA2098" t="str">
            <v>February 2023</v>
          </cell>
          <cell r="AB2098">
            <v>105725.71</v>
          </cell>
          <cell r="AD2098">
            <v>42176099.909999996</v>
          </cell>
          <cell r="AE2098">
            <v>231164976.74000001</v>
          </cell>
          <cell r="AF2098" t="str">
            <v>217977347.232438</v>
          </cell>
        </row>
        <row r="2099">
          <cell r="F2099" t="str">
            <v>LU2020655200</v>
          </cell>
          <cell r="G2099" t="str">
            <v>43032</v>
          </cell>
          <cell r="H2099" t="str">
            <v>159363</v>
          </cell>
          <cell r="J2099" t="str">
            <v>Share</v>
          </cell>
          <cell r="K2099" t="str">
            <v>FILYRA</v>
          </cell>
          <cell r="L2099" t="str">
            <v>BNP PARIBAS FLEXI I LYRA</v>
          </cell>
          <cell r="M2099" t="str">
            <v>Classic Share</v>
          </cell>
          <cell r="N2099" t="str">
            <v>C</v>
          </cell>
          <cell r="O2099">
            <v>1.3287175073800001E-2</v>
          </cell>
          <cell r="P2099" t="str">
            <v>N</v>
          </cell>
          <cell r="Q2099" t="str">
            <v>20364</v>
          </cell>
          <cell r="R2099" t="str">
            <v>197725</v>
          </cell>
          <cell r="T2099" t="str">
            <v>Bench PARWORLD LYRA</v>
          </cell>
          <cell r="U2099" t="str">
            <v>100% HFRU Hedge Fund Composite (EUR) RI</v>
          </cell>
          <cell r="V2099" t="str">
            <v>Performance Benchmark</v>
          </cell>
          <cell r="W2099" t="str">
            <v>EUR</v>
          </cell>
          <cell r="X2099" t="str">
            <v>EUR</v>
          </cell>
          <cell r="Y2099">
            <v>44981</v>
          </cell>
          <cell r="Z2099">
            <v>42758</v>
          </cell>
          <cell r="AA2099" t="str">
            <v>February 2023</v>
          </cell>
          <cell r="AB2099">
            <v>98.21</v>
          </cell>
          <cell r="AD2099">
            <v>57109502.899999999</v>
          </cell>
          <cell r="AE2099">
            <v>81621190.310000002</v>
          </cell>
          <cell r="AF2099" t="str">
            <v>81621190.31</v>
          </cell>
        </row>
        <row r="2100">
          <cell r="F2100" t="str">
            <v>LU2020655382</v>
          </cell>
          <cell r="G2100" t="str">
            <v>43033</v>
          </cell>
          <cell r="H2100" t="str">
            <v>159363</v>
          </cell>
          <cell r="J2100" t="str">
            <v>Share</v>
          </cell>
          <cell r="K2100" t="str">
            <v>FILYRA</v>
          </cell>
          <cell r="L2100" t="str">
            <v>BNP PARIBAS FLEXI I LYRA</v>
          </cell>
          <cell r="M2100" t="str">
            <v>Classic Plus</v>
          </cell>
          <cell r="N2100" t="str">
            <v>C</v>
          </cell>
          <cell r="O2100">
            <v>1.07015432571E-2</v>
          </cell>
          <cell r="P2100" t="str">
            <v>N</v>
          </cell>
          <cell r="Q2100" t="str">
            <v>20364</v>
          </cell>
          <cell r="R2100" t="str">
            <v>197725</v>
          </cell>
          <cell r="T2100" t="str">
            <v>Bench PARWORLD LYRA</v>
          </cell>
          <cell r="U2100" t="str">
            <v>100% HFRU Hedge Fund Composite (EUR) RI</v>
          </cell>
          <cell r="V2100" t="str">
            <v>Performance Benchmark</v>
          </cell>
          <cell r="W2100" t="str">
            <v>EUR</v>
          </cell>
          <cell r="X2100" t="str">
            <v>EUR</v>
          </cell>
          <cell r="Y2100">
            <v>44981</v>
          </cell>
          <cell r="Z2100">
            <v>42723</v>
          </cell>
          <cell r="AA2100" t="str">
            <v>February 2023</v>
          </cell>
          <cell r="AB2100">
            <v>99.65</v>
          </cell>
          <cell r="AD2100">
            <v>16214755.619999999</v>
          </cell>
          <cell r="AE2100">
            <v>81621190.310000002</v>
          </cell>
          <cell r="AF2100" t="str">
            <v>81621190.31</v>
          </cell>
        </row>
        <row r="2101">
          <cell r="F2101" t="str">
            <v>LU2020655465</v>
          </cell>
          <cell r="G2101" t="str">
            <v>43037</v>
          </cell>
          <cell r="H2101" t="str">
            <v>159363</v>
          </cell>
          <cell r="J2101" t="str">
            <v>Share</v>
          </cell>
          <cell r="K2101" t="str">
            <v>FILYRA</v>
          </cell>
          <cell r="L2101" t="str">
            <v>BNP PARIBAS FLEXI I LYRA</v>
          </cell>
          <cell r="M2101" t="str">
            <v>E</v>
          </cell>
          <cell r="N2101" t="str">
            <v>C</v>
          </cell>
          <cell r="O2101">
            <v>9.7601014978999992E-3</v>
          </cell>
          <cell r="P2101" t="str">
            <v>N</v>
          </cell>
          <cell r="Q2101" t="str">
            <v>20364</v>
          </cell>
          <cell r="R2101" t="str">
            <v>197725</v>
          </cell>
          <cell r="T2101" t="str">
            <v>Bench PARWORLD LYRA</v>
          </cell>
          <cell r="U2101" t="str">
            <v>100% HFRU Hedge Fund Composite (EUR) RI</v>
          </cell>
          <cell r="V2101" t="str">
            <v>Performance Benchmark</v>
          </cell>
          <cell r="W2101" t="str">
            <v>EUR</v>
          </cell>
          <cell r="X2101" t="str">
            <v>EUR</v>
          </cell>
          <cell r="Y2101">
            <v>44981</v>
          </cell>
          <cell r="Z2101">
            <v>42759</v>
          </cell>
          <cell r="AA2101" t="str">
            <v>February 2023</v>
          </cell>
          <cell r="AB2101">
            <v>100.51</v>
          </cell>
          <cell r="AD2101">
            <v>7574305.21</v>
          </cell>
          <cell r="AE2101">
            <v>81621190.310000002</v>
          </cell>
          <cell r="AF2101" t="str">
            <v>81621190.31</v>
          </cell>
        </row>
        <row r="2102">
          <cell r="F2102" t="str">
            <v>LU2020655622</v>
          </cell>
          <cell r="G2102" t="str">
            <v>43034</v>
          </cell>
          <cell r="H2102" t="str">
            <v>159363</v>
          </cell>
          <cell r="J2102" t="str">
            <v>Share</v>
          </cell>
          <cell r="K2102" t="str">
            <v>FILYRA</v>
          </cell>
          <cell r="L2102" t="str">
            <v>BNP PARIBAS FLEXI I LYRA</v>
          </cell>
          <cell r="M2102" t="str">
            <v>Privilege share</v>
          </cell>
          <cell r="N2102" t="str">
            <v>C</v>
          </cell>
          <cell r="O2102">
            <v>7.7483022787999999E-3</v>
          </cell>
          <cell r="P2102" t="str">
            <v>N</v>
          </cell>
          <cell r="Q2102" t="str">
            <v>20364</v>
          </cell>
          <cell r="R2102" t="str">
            <v>197725</v>
          </cell>
          <cell r="T2102" t="str">
            <v>Bench PARWORLD LYRA</v>
          </cell>
          <cell r="U2102" t="str">
            <v>100% HFRU Hedge Fund Composite (EUR) RI</v>
          </cell>
          <cell r="V2102" t="str">
            <v>Performance Benchmark</v>
          </cell>
          <cell r="W2102" t="str">
            <v>EUR</v>
          </cell>
          <cell r="X2102" t="str">
            <v>EUR</v>
          </cell>
          <cell r="Y2102">
            <v>44981</v>
          </cell>
          <cell r="Z2102">
            <v>43123</v>
          </cell>
          <cell r="AA2102" t="str">
            <v>February 2023</v>
          </cell>
          <cell r="AB2102">
            <v>97.63</v>
          </cell>
          <cell r="AD2102">
            <v>406102</v>
          </cell>
          <cell r="AE2102">
            <v>81621190.310000002</v>
          </cell>
          <cell r="AF2102" t="str">
            <v>81621190.31</v>
          </cell>
        </row>
        <row r="2103">
          <cell r="F2103" t="str">
            <v>LU2020655978</v>
          </cell>
          <cell r="G2103" t="str">
            <v>43038</v>
          </cell>
          <cell r="H2103" t="str">
            <v>159363</v>
          </cell>
          <cell r="J2103" t="str">
            <v>Share</v>
          </cell>
          <cell r="K2103" t="str">
            <v>FILYRA</v>
          </cell>
          <cell r="L2103" t="str">
            <v>BNP PARIBAS FLEXI I LYRA</v>
          </cell>
          <cell r="M2103" t="str">
            <v>I share</v>
          </cell>
          <cell r="N2103" t="str">
            <v>C</v>
          </cell>
          <cell r="O2103">
            <v>6.4447302080000001E-3</v>
          </cell>
          <cell r="P2103" t="str">
            <v>N</v>
          </cell>
          <cell r="Q2103" t="str">
            <v>20364</v>
          </cell>
          <cell r="R2103" t="str">
            <v>197725</v>
          </cell>
          <cell r="T2103" t="str">
            <v>Bench PARWORLD LYRA</v>
          </cell>
          <cell r="U2103" t="str">
            <v>100% HFRU Hedge Fund Composite (EUR) RI</v>
          </cell>
          <cell r="V2103" t="str">
            <v>Performance Benchmark</v>
          </cell>
          <cell r="W2103" t="str">
            <v>EUR</v>
          </cell>
          <cell r="X2103" t="str">
            <v>EUR</v>
          </cell>
          <cell r="Y2103">
            <v>44981</v>
          </cell>
          <cell r="Z2103">
            <v>42908</v>
          </cell>
          <cell r="AA2103" t="str">
            <v>February 2023</v>
          </cell>
          <cell r="AB2103">
            <v>101.02</v>
          </cell>
          <cell r="AD2103">
            <v>316524.58</v>
          </cell>
          <cell r="AE2103">
            <v>81621190.310000002</v>
          </cell>
          <cell r="AF2103" t="str">
            <v>81621190.31</v>
          </cell>
        </row>
        <row r="2104">
          <cell r="F2104" t="str">
            <v>LU2020656430</v>
          </cell>
          <cell r="G2104" t="str">
            <v>43043</v>
          </cell>
          <cell r="H2104" t="str">
            <v>124608</v>
          </cell>
          <cell r="J2104" t="str">
            <v>Share</v>
          </cell>
          <cell r="K2104" t="str">
            <v>FIMAB</v>
          </cell>
          <cell r="L2104" t="str">
            <v>BNP PARIBAS FLEXI I MULTI-ASSET BOOSTER</v>
          </cell>
          <cell r="M2104" t="str">
            <v>Classic Share</v>
          </cell>
          <cell r="N2104" t="str">
            <v>C</v>
          </cell>
          <cell r="P2104" t="str">
            <v>N</v>
          </cell>
          <cell r="T2104" t="str">
            <v>No BM</v>
          </cell>
          <cell r="U2104" t="str">
            <v>No BM</v>
          </cell>
          <cell r="W2104" t="str">
            <v>EUR</v>
          </cell>
          <cell r="X2104" t="str">
            <v>EUR</v>
          </cell>
          <cell r="Y2104">
            <v>44985</v>
          </cell>
          <cell r="Z2104">
            <v>41085</v>
          </cell>
          <cell r="AA2104" t="str">
            <v>February 2023</v>
          </cell>
          <cell r="AB2104">
            <v>19.059999999999999</v>
          </cell>
          <cell r="AD2104">
            <v>3140922.85</v>
          </cell>
          <cell r="AE2104">
            <v>21715629.34</v>
          </cell>
          <cell r="AF2104" t="str">
            <v>21715629.34</v>
          </cell>
        </row>
        <row r="2105">
          <cell r="F2105" t="str">
            <v>LU2020656604</v>
          </cell>
          <cell r="G2105" t="str">
            <v>43045</v>
          </cell>
          <cell r="H2105" t="str">
            <v>124608</v>
          </cell>
          <cell r="J2105" t="str">
            <v>Share</v>
          </cell>
          <cell r="K2105" t="str">
            <v>FIMAB</v>
          </cell>
          <cell r="L2105" t="str">
            <v>BNP PARIBAS FLEXI I MULTI-ASSET BOOSTER</v>
          </cell>
          <cell r="M2105" t="str">
            <v>I share</v>
          </cell>
          <cell r="N2105" t="str">
            <v>C</v>
          </cell>
          <cell r="O2105">
            <v>9.7928966268999995E-3</v>
          </cell>
          <cell r="P2105" t="str">
            <v>N</v>
          </cell>
          <cell r="T2105" t="str">
            <v>No BM</v>
          </cell>
          <cell r="U2105" t="str">
            <v>No BM</v>
          </cell>
          <cell r="W2105" t="str">
            <v>EUR</v>
          </cell>
          <cell r="X2105" t="str">
            <v>EUR</v>
          </cell>
          <cell r="Y2105">
            <v>44985</v>
          </cell>
          <cell r="Z2105">
            <v>40659</v>
          </cell>
          <cell r="AA2105" t="str">
            <v>February 2023</v>
          </cell>
          <cell r="AB2105">
            <v>74.819999999999993</v>
          </cell>
          <cell r="AD2105">
            <v>417170.4</v>
          </cell>
          <cell r="AE2105">
            <v>21715629.34</v>
          </cell>
          <cell r="AF2105" t="str">
            <v>21715629.34</v>
          </cell>
        </row>
        <row r="2106">
          <cell r="F2106" t="str">
            <v>LU2020656869</v>
          </cell>
          <cell r="G2106" t="str">
            <v>43047</v>
          </cell>
          <cell r="H2106" t="str">
            <v>124608</v>
          </cell>
          <cell r="J2106" t="str">
            <v>Share</v>
          </cell>
          <cell r="K2106" t="str">
            <v>FIMAB</v>
          </cell>
          <cell r="L2106" t="str">
            <v>BNP PARIBAS FLEXI I MULTI-ASSET BOOSTER</v>
          </cell>
          <cell r="M2106" t="str">
            <v>Share X</v>
          </cell>
          <cell r="N2106" t="str">
            <v>C</v>
          </cell>
          <cell r="O2106">
            <v>1.2126256537000001E-3</v>
          </cell>
          <cell r="P2106" t="str">
            <v>N</v>
          </cell>
          <cell r="T2106" t="str">
            <v>No BM</v>
          </cell>
          <cell r="U2106" t="str">
            <v>No BM</v>
          </cell>
          <cell r="W2106" t="str">
            <v>EUR</v>
          </cell>
          <cell r="X2106" t="str">
            <v>EUR</v>
          </cell>
          <cell r="Y2106">
            <v>44985</v>
          </cell>
          <cell r="Z2106">
            <v>40484</v>
          </cell>
          <cell r="AA2106" t="str">
            <v>February 2023</v>
          </cell>
          <cell r="AB2106">
            <v>100869.6</v>
          </cell>
          <cell r="AD2106">
            <v>18157536.09</v>
          </cell>
          <cell r="AE2106">
            <v>21715629.34</v>
          </cell>
          <cell r="AF2106" t="str">
            <v>21715629.34</v>
          </cell>
        </row>
        <row r="2107">
          <cell r="F2107" t="str">
            <v>LU2020657164</v>
          </cell>
          <cell r="G2107" t="str">
            <v>43387</v>
          </cell>
          <cell r="H2107" t="str">
            <v>145496</v>
          </cell>
          <cell r="J2107" t="str">
            <v>Share</v>
          </cell>
          <cell r="K2107" t="str">
            <v>FITEG10</v>
          </cell>
          <cell r="L2107" t="str">
            <v>BNP PARIBAS FLEXI I ESG TRACK EMU GOVERNMENT BOND 1-10 YEARS</v>
          </cell>
          <cell r="M2107" t="str">
            <v>Privilege</v>
          </cell>
          <cell r="N2107" t="str">
            <v>D</v>
          </cell>
          <cell r="O2107">
            <v>1.1456593538E-3</v>
          </cell>
          <cell r="P2107" t="str">
            <v>N</v>
          </cell>
          <cell r="Q2107" t="str">
            <v>146132</v>
          </cell>
          <cell r="R2107" t="str">
            <v>195521</v>
          </cell>
          <cell r="T2107" t="str">
            <v>BM PARWORLD TRACK EMU GOVERNMENT BOND 1-10 YEARS(Official)</v>
          </cell>
          <cell r="U2107" t="str">
            <v>J.P. Morgan ESG EMU Government Bond IG 1-10 (EUR) RI</v>
          </cell>
          <cell r="V2107" t="str">
            <v>Official Benchmark</v>
          </cell>
          <cell r="W2107" t="str">
            <v>EUR</v>
          </cell>
          <cell r="X2107" t="str">
            <v>EUR</v>
          </cell>
          <cell r="Y2107">
            <v>44985</v>
          </cell>
          <cell r="Z2107">
            <v>41992</v>
          </cell>
          <cell r="AA2107" t="str">
            <v>February 2023</v>
          </cell>
          <cell r="AB2107">
            <v>97.43</v>
          </cell>
          <cell r="AD2107">
            <v>163973273.88</v>
          </cell>
          <cell r="AE2107">
            <v>163973273.88</v>
          </cell>
          <cell r="AF2107" t="str">
            <v>163973273.88</v>
          </cell>
        </row>
        <row r="2108">
          <cell r="F2108" t="str">
            <v>LU2027600233</v>
          </cell>
          <cell r="G2108" t="str">
            <v>43578</v>
          </cell>
          <cell r="H2108" t="str">
            <v>175702</v>
          </cell>
          <cell r="J2108" t="str">
            <v>Share</v>
          </cell>
          <cell r="K2108" t="str">
            <v>FLABSO</v>
          </cell>
          <cell r="L2108" t="str">
            <v>BNP PARIBAS FLEXI I ABS OPPORTUNITIES</v>
          </cell>
          <cell r="M2108" t="str">
            <v>Hedged CZK</v>
          </cell>
          <cell r="N2108" t="str">
            <v>C</v>
          </cell>
          <cell r="O2108">
            <v>1.01969194513E-2</v>
          </cell>
          <cell r="P2108" t="str">
            <v>Y</v>
          </cell>
          <cell r="R2108" t="str">
            <v>200866</v>
          </cell>
          <cell r="T2108" t="str">
            <v>No BM</v>
          </cell>
          <cell r="U2108" t="str">
            <v>No BM</v>
          </cell>
          <cell r="W2108" t="str">
            <v>CZK</v>
          </cell>
          <cell r="X2108" t="str">
            <v>EUR</v>
          </cell>
          <cell r="Y2108">
            <v>44985</v>
          </cell>
          <cell r="Z2108">
            <v>43763</v>
          </cell>
          <cell r="AA2108" t="str">
            <v>February 2023</v>
          </cell>
          <cell r="AB2108">
            <v>10974.08</v>
          </cell>
          <cell r="AD2108">
            <v>54228165.560000002</v>
          </cell>
          <cell r="AE2108">
            <v>220394016.03</v>
          </cell>
          <cell r="AF2108" t="str">
            <v>220394016.03</v>
          </cell>
        </row>
        <row r="2109">
          <cell r="F2109" t="str">
            <v>LU2045764912</v>
          </cell>
          <cell r="G2109" t="str">
            <v>43492</v>
          </cell>
          <cell r="H2109" t="str">
            <v>175640</v>
          </cell>
          <cell r="J2109" t="str">
            <v>Share</v>
          </cell>
          <cell r="K2109" t="str">
            <v>NDPC</v>
          </cell>
          <cell r="L2109" t="str">
            <v>Diversified Private Credit Fund S.C.Sp. SICAV-RAIF</v>
          </cell>
          <cell r="M2109" t="str">
            <v>Institutions share</v>
          </cell>
          <cell r="N2109" t="str">
            <v>C</v>
          </cell>
          <cell r="O2109">
            <v>3.1052125277E-3</v>
          </cell>
          <cell r="P2109" t="str">
            <v>N</v>
          </cell>
          <cell r="T2109" t="str">
            <v>No BM</v>
          </cell>
          <cell r="U2109" t="str">
            <v>No BM</v>
          </cell>
          <cell r="W2109" t="str">
            <v>GBP</v>
          </cell>
          <cell r="X2109" t="str">
            <v>GBP</v>
          </cell>
          <cell r="Y2109">
            <v>44957</v>
          </cell>
          <cell r="Z2109">
            <v>43769</v>
          </cell>
          <cell r="AA2109" t="str">
            <v>January 2023</v>
          </cell>
          <cell r="AB2109">
            <v>1123.67</v>
          </cell>
          <cell r="AD2109">
            <v>475128471.24000001</v>
          </cell>
          <cell r="AE2109">
            <v>475129471.24000001</v>
          </cell>
          <cell r="AF2109" t="str">
            <v>538586545.965471</v>
          </cell>
        </row>
        <row r="2110">
          <cell r="F2110" t="str">
            <v>LU2051084080</v>
          </cell>
          <cell r="G2110" t="str">
            <v>43742</v>
          </cell>
          <cell r="H2110" t="str">
            <v>176355</v>
          </cell>
          <cell r="J2110" t="str">
            <v>Share</v>
          </cell>
          <cell r="K2110" t="str">
            <v>QFIDI</v>
          </cell>
          <cell r="L2110" t="str">
            <v>THEAM QUANT- FIXED INCOME DIVERSIFIER</v>
          </cell>
          <cell r="M2110" t="str">
            <v>Classic Share</v>
          </cell>
          <cell r="N2110" t="str">
            <v>C</v>
          </cell>
          <cell r="O2110">
            <v>9.0030029258000004E-3</v>
          </cell>
          <cell r="P2110" t="str">
            <v>N</v>
          </cell>
          <cell r="T2110" t="str">
            <v>No BM</v>
          </cell>
          <cell r="U2110" t="str">
            <v>No BM</v>
          </cell>
          <cell r="W2110" t="str">
            <v>EUR</v>
          </cell>
          <cell r="X2110" t="str">
            <v>EUR</v>
          </cell>
          <cell r="Y2110">
            <v>44985</v>
          </cell>
          <cell r="Z2110">
            <v>43815</v>
          </cell>
          <cell r="AA2110" t="str">
            <v>February 2023</v>
          </cell>
          <cell r="AB2110">
            <v>100.52</v>
          </cell>
          <cell r="AD2110">
            <v>301547.46999999997</v>
          </cell>
          <cell r="AE2110">
            <v>43069978.479999997</v>
          </cell>
          <cell r="AF2110" t="str">
            <v>43069978.48</v>
          </cell>
        </row>
        <row r="2111">
          <cell r="F2111" t="str">
            <v>LU2051084759</v>
          </cell>
          <cell r="G2111" t="str">
            <v>44170</v>
          </cell>
          <cell r="H2111" t="str">
            <v>176355</v>
          </cell>
          <cell r="J2111" t="str">
            <v>Share</v>
          </cell>
          <cell r="K2111" t="str">
            <v>QFIDI</v>
          </cell>
          <cell r="L2111" t="str">
            <v>THEAM QUANT- FIXED INCOME DIVERSIFIER</v>
          </cell>
          <cell r="M2111" t="str">
            <v>P share</v>
          </cell>
          <cell r="N2111" t="str">
            <v>C</v>
          </cell>
          <cell r="O2111">
            <v>5.4784249245E-3</v>
          </cell>
          <cell r="P2111" t="str">
            <v>N</v>
          </cell>
          <cell r="T2111" t="str">
            <v>No BM</v>
          </cell>
          <cell r="U2111" t="str">
            <v>No BM</v>
          </cell>
          <cell r="W2111" t="str">
            <v>EUR</v>
          </cell>
          <cell r="X2111" t="str">
            <v>EUR</v>
          </cell>
          <cell r="Y2111">
            <v>44985</v>
          </cell>
          <cell r="Z2111">
            <v>43985</v>
          </cell>
          <cell r="AA2111" t="str">
            <v>February 2023</v>
          </cell>
          <cell r="AB2111">
            <v>97.18</v>
          </cell>
          <cell r="AD2111">
            <v>9717.67</v>
          </cell>
          <cell r="AE2111">
            <v>43069978.479999997</v>
          </cell>
          <cell r="AF2111" t="str">
            <v>43069978.48</v>
          </cell>
        </row>
        <row r="2112">
          <cell r="F2112" t="str">
            <v>LU2051084916</v>
          </cell>
          <cell r="G2112" t="str">
            <v>43711</v>
          </cell>
          <cell r="H2112" t="str">
            <v>176355</v>
          </cell>
          <cell r="J2112" t="str">
            <v>Share</v>
          </cell>
          <cell r="K2112" t="str">
            <v>QFIDI</v>
          </cell>
          <cell r="L2112" t="str">
            <v>THEAM QUANT- FIXED INCOME DIVERSIFIER</v>
          </cell>
          <cell r="M2112" t="str">
            <v>Institutions share</v>
          </cell>
          <cell r="N2112" t="str">
            <v>C</v>
          </cell>
          <cell r="O2112">
            <v>3.0045308955000002E-3</v>
          </cell>
          <cell r="P2112" t="str">
            <v>N</v>
          </cell>
          <cell r="T2112" t="str">
            <v>No BM</v>
          </cell>
          <cell r="U2112" t="str">
            <v>No BM</v>
          </cell>
          <cell r="W2112" t="str">
            <v>EUR</v>
          </cell>
          <cell r="X2112" t="str">
            <v>EUR</v>
          </cell>
          <cell r="Y2112">
            <v>44985</v>
          </cell>
          <cell r="Z2112">
            <v>43815</v>
          </cell>
          <cell r="AA2112" t="str">
            <v>February 2023</v>
          </cell>
          <cell r="AB2112">
            <v>102.47</v>
          </cell>
          <cell r="AD2112">
            <v>42555484.850000001</v>
          </cell>
          <cell r="AE2112">
            <v>43069978.479999997</v>
          </cell>
          <cell r="AF2112" t="str">
            <v>43069978.48</v>
          </cell>
        </row>
        <row r="2113">
          <cell r="F2113" t="str">
            <v>LU2051085723</v>
          </cell>
          <cell r="G2113" t="str">
            <v>43754</v>
          </cell>
          <cell r="H2113" t="str">
            <v>176355</v>
          </cell>
          <cell r="J2113" t="str">
            <v>Share</v>
          </cell>
          <cell r="K2113" t="str">
            <v>QFIDI</v>
          </cell>
          <cell r="L2113" t="str">
            <v>THEAM QUANT- FIXED INCOME DIVERSIFIER</v>
          </cell>
          <cell r="M2113" t="str">
            <v>J</v>
          </cell>
          <cell r="N2113" t="str">
            <v>C</v>
          </cell>
          <cell r="O2113">
            <v>2.0291840571999998E-3</v>
          </cell>
          <cell r="P2113" t="str">
            <v>N</v>
          </cell>
          <cell r="T2113" t="str">
            <v>No BM</v>
          </cell>
          <cell r="U2113" t="str">
            <v>No BM</v>
          </cell>
          <cell r="W2113" t="str">
            <v>EUR</v>
          </cell>
          <cell r="X2113" t="str">
            <v>EUR</v>
          </cell>
          <cell r="Y2113">
            <v>44985</v>
          </cell>
          <cell r="Z2113">
            <v>43815</v>
          </cell>
          <cell r="AA2113" t="str">
            <v>February 2023</v>
          </cell>
          <cell r="AB2113">
            <v>102.8</v>
          </cell>
          <cell r="AD2113">
            <v>102800.82</v>
          </cell>
          <cell r="AE2113">
            <v>43069978.479999997</v>
          </cell>
          <cell r="AF2113" t="str">
            <v>43069978.48</v>
          </cell>
        </row>
        <row r="2114">
          <cell r="F2114" t="str">
            <v>LU2051085996</v>
          </cell>
          <cell r="G2114" t="str">
            <v>44484</v>
          </cell>
          <cell r="H2114" t="str">
            <v>176355</v>
          </cell>
          <cell r="J2114" t="str">
            <v>Share</v>
          </cell>
          <cell r="K2114" t="str">
            <v>QFIDI</v>
          </cell>
          <cell r="L2114" t="str">
            <v>THEAM QUANT- FIXED INCOME DIVERSIFIER</v>
          </cell>
          <cell r="M2114" t="str">
            <v>J Distri</v>
          </cell>
          <cell r="N2114" t="str">
            <v>D</v>
          </cell>
          <cell r="O2114">
            <v>2.0291840571999998E-3</v>
          </cell>
          <cell r="P2114" t="str">
            <v>N</v>
          </cell>
          <cell r="T2114" t="str">
            <v>No BM</v>
          </cell>
          <cell r="U2114" t="str">
            <v>No BM</v>
          </cell>
          <cell r="W2114" t="str">
            <v>EUR</v>
          </cell>
          <cell r="X2114" t="str">
            <v>EUR</v>
          </cell>
          <cell r="Y2114">
            <v>44985</v>
          </cell>
          <cell r="Z2114">
            <v>44127</v>
          </cell>
          <cell r="AA2114" t="str">
            <v>February 2023</v>
          </cell>
          <cell r="AB2114">
            <v>98.75</v>
          </cell>
          <cell r="AD2114">
            <v>100427.67</v>
          </cell>
          <cell r="AE2114">
            <v>43069978.479999997</v>
          </cell>
          <cell r="AF2114" t="str">
            <v>43069978.48</v>
          </cell>
        </row>
        <row r="2115">
          <cell r="F2115" t="str">
            <v>LU2051087422</v>
          </cell>
          <cell r="G2115" t="str">
            <v>43734</v>
          </cell>
          <cell r="H2115" t="str">
            <v>176356</v>
          </cell>
          <cell r="J2115" t="str">
            <v>Share</v>
          </cell>
          <cell r="K2115" t="str">
            <v>QMAAI</v>
          </cell>
          <cell r="L2115" t="str">
            <v>THEAM QUANT- MULTI ASSET ARTIFICIAL INTELLIGENCE</v>
          </cell>
          <cell r="M2115" t="str">
            <v>Institutions share</v>
          </cell>
          <cell r="N2115" t="str">
            <v>C</v>
          </cell>
          <cell r="O2115">
            <v>7.6291234655000003E-3</v>
          </cell>
          <cell r="P2115" t="str">
            <v>N</v>
          </cell>
          <cell r="T2115" t="str">
            <v>No BM</v>
          </cell>
          <cell r="U2115" t="str">
            <v>No BM</v>
          </cell>
          <cell r="W2115" t="str">
            <v>EUR</v>
          </cell>
          <cell r="X2115" t="str">
            <v>EUR</v>
          </cell>
          <cell r="Y2115">
            <v>44985</v>
          </cell>
          <cell r="Z2115">
            <v>43815</v>
          </cell>
          <cell r="AA2115" t="str">
            <v>February 2023</v>
          </cell>
          <cell r="AB2115">
            <v>95.07</v>
          </cell>
          <cell r="AD2115">
            <v>16349775.130000001</v>
          </cell>
          <cell r="AE2115">
            <v>16349775.130000001</v>
          </cell>
          <cell r="AF2115" t="str">
            <v>16349775.13</v>
          </cell>
        </row>
        <row r="2116">
          <cell r="F2116" t="str">
            <v>LU2051089121</v>
          </cell>
          <cell r="G2116" t="str">
            <v>43688</v>
          </cell>
          <cell r="H2116" t="str">
            <v>175699</v>
          </cell>
          <cell r="J2116" t="str">
            <v>Share</v>
          </cell>
          <cell r="K2116" t="str">
            <v>QEURTAP</v>
          </cell>
          <cell r="L2116" t="str">
            <v>THEAM QUANT- Europe Target Premium</v>
          </cell>
          <cell r="M2116" t="str">
            <v>Classic Share</v>
          </cell>
          <cell r="N2116" t="str">
            <v>C</v>
          </cell>
          <cell r="O2116">
            <v>1.5795913231300002E-2</v>
          </cell>
          <cell r="P2116" t="str">
            <v>N</v>
          </cell>
          <cell r="Q2116" t="str">
            <v>176013</v>
          </cell>
          <cell r="R2116" t="str">
            <v>202204</v>
          </cell>
          <cell r="T2116" t="str">
            <v>Euro Stoxx 50 (PI)</v>
          </cell>
          <cell r="U2116" t="str">
            <v>Euro stoxx 50 (EUR) PI</v>
          </cell>
          <cell r="V2116" t="str">
            <v>Official Benchmark</v>
          </cell>
          <cell r="W2116" t="str">
            <v>EUR</v>
          </cell>
          <cell r="X2116" t="str">
            <v>EUR</v>
          </cell>
          <cell r="Y2116">
            <v>44985</v>
          </cell>
          <cell r="Z2116">
            <v>43774</v>
          </cell>
          <cell r="AA2116" t="str">
            <v>February 2023</v>
          </cell>
          <cell r="AB2116">
            <v>97.5</v>
          </cell>
          <cell r="AD2116">
            <v>2720476.9</v>
          </cell>
          <cell r="AE2116">
            <v>255025633.72999999</v>
          </cell>
          <cell r="AF2116" t="str">
            <v>255025633.73</v>
          </cell>
        </row>
        <row r="2117">
          <cell r="F2117" t="str">
            <v>LU2051089394</v>
          </cell>
          <cell r="G2117" t="str">
            <v>44059</v>
          </cell>
          <cell r="H2117" t="str">
            <v>175699</v>
          </cell>
          <cell r="J2117" t="str">
            <v>Share</v>
          </cell>
          <cell r="K2117" t="str">
            <v>QEURTAP</v>
          </cell>
          <cell r="L2117" t="str">
            <v>THEAM QUANT- Europe Target Premium</v>
          </cell>
          <cell r="M2117" t="str">
            <v>Classic share Distri</v>
          </cell>
          <cell r="N2117" t="str">
            <v>D</v>
          </cell>
          <cell r="O2117">
            <v>1.5795913231300002E-2</v>
          </cell>
          <cell r="P2117" t="str">
            <v>N</v>
          </cell>
          <cell r="Q2117" t="str">
            <v>176013</v>
          </cell>
          <cell r="R2117" t="str">
            <v>202204</v>
          </cell>
          <cell r="T2117" t="str">
            <v>Euro Stoxx 50 (PI)</v>
          </cell>
          <cell r="U2117" t="str">
            <v>Euro stoxx 50 (EUR) PI</v>
          </cell>
          <cell r="V2117" t="str">
            <v>Official Benchmark</v>
          </cell>
          <cell r="W2117" t="str">
            <v>EUR</v>
          </cell>
          <cell r="X2117" t="str">
            <v>EUR</v>
          </cell>
          <cell r="Y2117">
            <v>44985</v>
          </cell>
          <cell r="Z2117">
            <v>43910</v>
          </cell>
          <cell r="AA2117" t="str">
            <v>February 2023</v>
          </cell>
          <cell r="AB2117">
            <v>147.65</v>
          </cell>
          <cell r="AD2117">
            <v>17161.03</v>
          </cell>
          <cell r="AE2117">
            <v>255025633.72999999</v>
          </cell>
          <cell r="AF2117" t="str">
            <v>255025633.73</v>
          </cell>
        </row>
        <row r="2118">
          <cell r="F2118" t="str">
            <v>LU2051090053</v>
          </cell>
          <cell r="G2118" t="str">
            <v>43689</v>
          </cell>
          <cell r="H2118" t="str">
            <v>175699</v>
          </cell>
          <cell r="J2118" t="str">
            <v>Share</v>
          </cell>
          <cell r="K2118" t="str">
            <v>QEURTAP</v>
          </cell>
          <cell r="L2118" t="str">
            <v>THEAM QUANT- Europe Target Premium</v>
          </cell>
          <cell r="M2118" t="str">
            <v>Institutions share</v>
          </cell>
          <cell r="N2118" t="str">
            <v>C</v>
          </cell>
          <cell r="O2118">
            <v>7.6291116693E-3</v>
          </cell>
          <cell r="P2118" t="str">
            <v>N</v>
          </cell>
          <cell r="Q2118" t="str">
            <v>176013</v>
          </cell>
          <cell r="R2118" t="str">
            <v>202204</v>
          </cell>
          <cell r="T2118" t="str">
            <v>Euro Stoxx 50 (PI)</v>
          </cell>
          <cell r="U2118" t="str">
            <v>Euro stoxx 50 (EUR) PI</v>
          </cell>
          <cell r="V2118" t="str">
            <v>Official Benchmark</v>
          </cell>
          <cell r="W2118" t="str">
            <v>EUR</v>
          </cell>
          <cell r="X2118" t="str">
            <v>EUR</v>
          </cell>
          <cell r="Y2118">
            <v>44985</v>
          </cell>
          <cell r="Z2118">
            <v>43774</v>
          </cell>
          <cell r="AA2118" t="str">
            <v>February 2023</v>
          </cell>
          <cell r="AB2118">
            <v>100.11</v>
          </cell>
          <cell r="AD2118">
            <v>252114118.62</v>
          </cell>
          <cell r="AE2118">
            <v>255025633.72999999</v>
          </cell>
          <cell r="AF2118" t="str">
            <v>255025633.73</v>
          </cell>
        </row>
        <row r="2119">
          <cell r="F2119" t="str">
            <v>LU2051090137</v>
          </cell>
          <cell r="G2119" t="str">
            <v>44060</v>
          </cell>
          <cell r="H2119" t="str">
            <v>175699</v>
          </cell>
          <cell r="J2119" t="str">
            <v>Share</v>
          </cell>
          <cell r="K2119" t="str">
            <v>QEURTAP</v>
          </cell>
          <cell r="L2119" t="str">
            <v>THEAM QUANT- Europe Target Premium</v>
          </cell>
          <cell r="M2119" t="str">
            <v>Institutional</v>
          </cell>
          <cell r="N2119" t="str">
            <v>D</v>
          </cell>
          <cell r="O2119">
            <v>7.6291116693E-3</v>
          </cell>
          <cell r="P2119" t="str">
            <v>N</v>
          </cell>
          <cell r="Q2119" t="str">
            <v>176013</v>
          </cell>
          <cell r="R2119" t="str">
            <v>202204</v>
          </cell>
          <cell r="T2119" t="str">
            <v>Euro Stoxx 50 (PI)</v>
          </cell>
          <cell r="U2119" t="str">
            <v>Euro stoxx 50 (EUR) PI</v>
          </cell>
          <cell r="V2119" t="str">
            <v>Official Benchmark</v>
          </cell>
          <cell r="W2119" t="str">
            <v>EUR</v>
          </cell>
          <cell r="X2119" t="str">
            <v>EUR</v>
          </cell>
          <cell r="Y2119">
            <v>44985</v>
          </cell>
          <cell r="Z2119">
            <v>43910</v>
          </cell>
          <cell r="AA2119" t="str">
            <v>February 2023</v>
          </cell>
          <cell r="AB2119">
            <v>151.13999999999999</v>
          </cell>
          <cell r="AD2119">
            <v>17565.48</v>
          </cell>
          <cell r="AE2119">
            <v>255025633.72999999</v>
          </cell>
          <cell r="AF2119" t="str">
            <v>255025633.73</v>
          </cell>
        </row>
        <row r="2120">
          <cell r="F2120" t="str">
            <v>LU2051090640</v>
          </cell>
          <cell r="G2120" t="str">
            <v>43999</v>
          </cell>
          <cell r="H2120" t="str">
            <v>176810</v>
          </cell>
          <cell r="J2120" t="str">
            <v>Share</v>
          </cell>
          <cell r="K2120" t="str">
            <v>QEURTAP</v>
          </cell>
          <cell r="L2120" t="str">
            <v>THEAM QUANT- Europe Target Premium</v>
          </cell>
          <cell r="N2120" t="str">
            <v>C</v>
          </cell>
          <cell r="O2120">
            <v>7.6291116693E-3</v>
          </cell>
          <cell r="P2120" t="str">
            <v>Y</v>
          </cell>
          <cell r="Q2120" t="str">
            <v>176832</v>
          </cell>
          <cell r="R2120" t="str">
            <v>202204</v>
          </cell>
          <cell r="T2120" t="str">
            <v>Euro stoxx 50 PI</v>
          </cell>
          <cell r="U2120" t="str">
            <v>Euro stoxx 50 (Hedged in CHF) PI</v>
          </cell>
          <cell r="V2120" t="str">
            <v>Official Benchmark</v>
          </cell>
          <cell r="W2120" t="str">
            <v>CHF</v>
          </cell>
          <cell r="X2120" t="str">
            <v>EUR</v>
          </cell>
          <cell r="Y2120">
            <v>44985</v>
          </cell>
          <cell r="Z2120">
            <v>43871</v>
          </cell>
          <cell r="AA2120" t="str">
            <v>February 2023</v>
          </cell>
          <cell r="AB2120">
            <v>97.7</v>
          </cell>
          <cell r="AD2120">
            <v>97693.77</v>
          </cell>
          <cell r="AE2120">
            <v>255025633.72999999</v>
          </cell>
          <cell r="AF2120" t="str">
            <v>255025633.73</v>
          </cell>
        </row>
        <row r="2121">
          <cell r="F2121" t="str">
            <v>LU2051090723</v>
          </cell>
          <cell r="G2121" t="str">
            <v>101577</v>
          </cell>
          <cell r="H2121" t="str">
            <v>184840</v>
          </cell>
          <cell r="J2121" t="str">
            <v>Share</v>
          </cell>
          <cell r="K2121" t="str">
            <v>QEURTAP</v>
          </cell>
          <cell r="L2121" t="str">
            <v>THEAM QUANT- Europe Target Premium</v>
          </cell>
          <cell r="M2121" t="str">
            <v>I RH GBP</v>
          </cell>
          <cell r="N2121" t="str">
            <v>C</v>
          </cell>
          <cell r="P2121" t="str">
            <v>Y</v>
          </cell>
          <cell r="Q2121" t="str">
            <v>184843</v>
          </cell>
          <cell r="R2121" t="str">
            <v>202204</v>
          </cell>
          <cell r="T2121" t="str">
            <v>BM Euro Stoxx 50 (PI) I GBP RH</v>
          </cell>
          <cell r="U2121" t="str">
            <v>Euro stoxx 50 (Hedged in GBP) PI</v>
          </cell>
          <cell r="V2121" t="str">
            <v>Official Benchmark</v>
          </cell>
          <cell r="W2121" t="str">
            <v>GBP</v>
          </cell>
          <cell r="X2121" t="str">
            <v>EUR</v>
          </cell>
          <cell r="Y2121">
            <v>44985</v>
          </cell>
          <cell r="Z2121">
            <v>44935</v>
          </cell>
          <cell r="AA2121" t="str">
            <v>February 2023</v>
          </cell>
          <cell r="AB2121">
            <v>101.65</v>
          </cell>
          <cell r="AD2121">
            <v>50825.5</v>
          </cell>
          <cell r="AE2121">
            <v>255025633.72999999</v>
          </cell>
          <cell r="AF2121" t="str">
            <v>255025633.73</v>
          </cell>
        </row>
        <row r="2122">
          <cell r="F2122" t="str">
            <v>LU2051091705</v>
          </cell>
          <cell r="G2122" t="str">
            <v>43694</v>
          </cell>
          <cell r="H2122" t="str">
            <v>176354</v>
          </cell>
          <cell r="J2122" t="str">
            <v>Share</v>
          </cell>
          <cell r="K2122" t="str">
            <v>QUSFA</v>
          </cell>
          <cell r="L2122" t="str">
            <v>THEAM QUANT- EQUITY US FACTOR DEFENSIVE</v>
          </cell>
          <cell r="M2122" t="str">
            <v>Classic Share</v>
          </cell>
          <cell r="N2122" t="str">
            <v>C</v>
          </cell>
          <cell r="O2122">
            <v>1.5521397694200001E-2</v>
          </cell>
          <cell r="P2122" t="str">
            <v>N</v>
          </cell>
          <cell r="T2122" t="str">
            <v>No BM</v>
          </cell>
          <cell r="U2122" t="str">
            <v>No BM</v>
          </cell>
          <cell r="W2122" t="str">
            <v>USD</v>
          </cell>
          <cell r="X2122" t="str">
            <v>USD</v>
          </cell>
          <cell r="Y2122">
            <v>44985</v>
          </cell>
          <cell r="Z2122">
            <v>43815</v>
          </cell>
          <cell r="AA2122" t="str">
            <v>February 2023</v>
          </cell>
          <cell r="AB2122">
            <v>106.19</v>
          </cell>
          <cell r="AD2122">
            <v>1290971.52</v>
          </cell>
          <cell r="AE2122">
            <v>5392985.5999999996</v>
          </cell>
          <cell r="AF2122" t="str">
            <v>5085323.52663838</v>
          </cell>
        </row>
        <row r="2123">
          <cell r="F2123" t="str">
            <v>LU2051091960</v>
          </cell>
          <cell r="G2123" t="str">
            <v>100002</v>
          </cell>
          <cell r="H2123" t="str">
            <v>179274</v>
          </cell>
          <cell r="J2123" t="str">
            <v>Share</v>
          </cell>
          <cell r="K2123" t="str">
            <v>QUSFA</v>
          </cell>
          <cell r="L2123" t="str">
            <v>THEAM QUANT- EQUITY US FACTOR DEFENSIVE</v>
          </cell>
          <cell r="M2123" t="str">
            <v>Classic EUR</v>
          </cell>
          <cell r="N2123" t="str">
            <v>C</v>
          </cell>
          <cell r="O2123">
            <v>1.56214614893E-2</v>
          </cell>
          <cell r="P2123" t="str">
            <v>N</v>
          </cell>
          <cell r="T2123" t="str">
            <v>No BM</v>
          </cell>
          <cell r="U2123" t="str">
            <v>No BM</v>
          </cell>
          <cell r="W2123" t="str">
            <v>EUR</v>
          </cell>
          <cell r="X2123" t="str">
            <v>USD</v>
          </cell>
          <cell r="Y2123">
            <v>44985</v>
          </cell>
          <cell r="Z2123">
            <v>44183</v>
          </cell>
          <cell r="AA2123" t="str">
            <v>February 2023</v>
          </cell>
          <cell r="AB2123">
            <v>121.6</v>
          </cell>
          <cell r="AD2123">
            <v>706059.9</v>
          </cell>
          <cell r="AE2123">
            <v>5392985.5999999996</v>
          </cell>
          <cell r="AF2123" t="str">
            <v>5085323.52663838</v>
          </cell>
        </row>
        <row r="2124">
          <cell r="F2124" t="str">
            <v>LU2051092851</v>
          </cell>
          <cell r="G2124" t="str">
            <v>43693</v>
          </cell>
          <cell r="H2124" t="str">
            <v>176354</v>
          </cell>
          <cell r="J2124" t="str">
            <v>Share</v>
          </cell>
          <cell r="K2124" t="str">
            <v>QUSFA</v>
          </cell>
          <cell r="L2124" t="str">
            <v>THEAM QUANT- EQUITY US FACTOR DEFENSIVE</v>
          </cell>
          <cell r="M2124" t="str">
            <v>Institutions share</v>
          </cell>
          <cell r="N2124" t="str">
            <v>C</v>
          </cell>
          <cell r="O2124">
            <v>8.0322741270999996E-3</v>
          </cell>
          <cell r="P2124" t="str">
            <v>N</v>
          </cell>
          <cell r="T2124" t="str">
            <v>No BM</v>
          </cell>
          <cell r="U2124" t="str">
            <v>No BM</v>
          </cell>
          <cell r="W2124" t="str">
            <v>USD</v>
          </cell>
          <cell r="X2124" t="str">
            <v>USD</v>
          </cell>
          <cell r="Y2124">
            <v>44985</v>
          </cell>
          <cell r="Z2124">
            <v>43815</v>
          </cell>
          <cell r="AA2124" t="str">
            <v>February 2023</v>
          </cell>
          <cell r="AB2124">
            <v>108.77</v>
          </cell>
          <cell r="AD2124">
            <v>3299100.91</v>
          </cell>
          <cell r="AE2124">
            <v>5392985.5999999996</v>
          </cell>
          <cell r="AF2124" t="str">
            <v>5085323.52663838</v>
          </cell>
        </row>
        <row r="2125">
          <cell r="F2125" t="str">
            <v>LU2051093156</v>
          </cell>
          <cell r="G2125" t="str">
            <v>100003</v>
          </cell>
          <cell r="H2125" t="str">
            <v>179275</v>
          </cell>
          <cell r="J2125" t="str">
            <v>Share</v>
          </cell>
          <cell r="K2125" t="str">
            <v>QUSFA</v>
          </cell>
          <cell r="L2125" t="str">
            <v>THEAM QUANT- EQUITY US FACTOR DEFENSIVE</v>
          </cell>
          <cell r="M2125" t="str">
            <v>IH EUR</v>
          </cell>
          <cell r="N2125" t="str">
            <v>C</v>
          </cell>
          <cell r="O2125">
            <v>8.0322741270999996E-3</v>
          </cell>
          <cell r="P2125" t="str">
            <v>Y</v>
          </cell>
          <cell r="T2125" t="str">
            <v>No BM</v>
          </cell>
          <cell r="U2125" t="str">
            <v>No BM</v>
          </cell>
          <cell r="W2125" t="str">
            <v>EUR</v>
          </cell>
          <cell r="X2125" t="str">
            <v>USD</v>
          </cell>
          <cell r="Y2125">
            <v>44985</v>
          </cell>
          <cell r="Z2125">
            <v>44183</v>
          </cell>
          <cell r="AA2125" t="str">
            <v>February 2023</v>
          </cell>
          <cell r="AB2125">
            <v>103.73</v>
          </cell>
          <cell r="AD2125">
            <v>51048.23</v>
          </cell>
          <cell r="AE2125">
            <v>5392985.5999999996</v>
          </cell>
          <cell r="AF2125" t="str">
            <v>5085323.52663838</v>
          </cell>
        </row>
        <row r="2126">
          <cell r="F2126" t="str">
            <v>LU2051094394</v>
          </cell>
          <cell r="G2126" t="str">
            <v>43737</v>
          </cell>
          <cell r="H2126" t="str">
            <v>180074</v>
          </cell>
          <cell r="J2126" t="str">
            <v>Share</v>
          </cell>
          <cell r="K2126" t="str">
            <v>QBECOP</v>
          </cell>
          <cell r="L2126" t="str">
            <v>THEAM QUANT- BOND EUROPE CLIMATE CARBON OFFSET PLAN</v>
          </cell>
          <cell r="M2126" t="str">
            <v>Classic Share</v>
          </cell>
          <cell r="N2126" t="str">
            <v>C</v>
          </cell>
          <cell r="O2126">
            <v>1.1386705982000001E-2</v>
          </cell>
          <cell r="P2126" t="str">
            <v>N</v>
          </cell>
          <cell r="T2126" t="str">
            <v>No BM</v>
          </cell>
          <cell r="U2126" t="str">
            <v>No BM</v>
          </cell>
          <cell r="W2126" t="str">
            <v>EUR</v>
          </cell>
          <cell r="X2126" t="str">
            <v>EUR</v>
          </cell>
          <cell r="Y2126">
            <v>44985</v>
          </cell>
          <cell r="Z2126">
            <v>44301</v>
          </cell>
          <cell r="AA2126" t="str">
            <v>February 2023</v>
          </cell>
          <cell r="AD2126">
            <v>0</v>
          </cell>
          <cell r="AE2126">
            <v>17302824.170000002</v>
          </cell>
          <cell r="AF2126" t="str">
            <v>17302824.17</v>
          </cell>
        </row>
        <row r="2127">
          <cell r="F2127" t="str">
            <v>LU2051094477</v>
          </cell>
          <cell r="G2127" t="str">
            <v>100216</v>
          </cell>
          <cell r="H2127" t="str">
            <v>180074</v>
          </cell>
          <cell r="J2127" t="str">
            <v>Share</v>
          </cell>
          <cell r="K2127" t="str">
            <v>QBECOP</v>
          </cell>
          <cell r="L2127" t="str">
            <v>THEAM QUANT- BOND EUROPE CLIMATE CARBON OFFSET PLAN</v>
          </cell>
          <cell r="M2127" t="str">
            <v>Classic share Distri</v>
          </cell>
          <cell r="N2127" t="str">
            <v>D</v>
          </cell>
          <cell r="O2127">
            <v>1.1386705982000001E-2</v>
          </cell>
          <cell r="P2127" t="str">
            <v>N</v>
          </cell>
          <cell r="T2127" t="str">
            <v>No BM</v>
          </cell>
          <cell r="U2127" t="str">
            <v>No BM</v>
          </cell>
          <cell r="W2127" t="str">
            <v>EUR</v>
          </cell>
          <cell r="X2127" t="str">
            <v>EUR</v>
          </cell>
          <cell r="Y2127">
            <v>44985</v>
          </cell>
          <cell r="Z2127">
            <v>44301</v>
          </cell>
          <cell r="AA2127" t="str">
            <v>February 2023</v>
          </cell>
          <cell r="AB2127">
            <v>81.97</v>
          </cell>
          <cell r="AD2127">
            <v>122950.05</v>
          </cell>
          <cell r="AE2127">
            <v>17302824.170000002</v>
          </cell>
          <cell r="AF2127" t="str">
            <v>17302824.17</v>
          </cell>
        </row>
        <row r="2128">
          <cell r="F2128" t="str">
            <v>LU2051095011</v>
          </cell>
          <cell r="G2128" t="str">
            <v>43735</v>
          </cell>
          <cell r="H2128" t="str">
            <v>180074</v>
          </cell>
          <cell r="J2128" t="str">
            <v>Share</v>
          </cell>
          <cell r="K2128" t="str">
            <v>QBECOP</v>
          </cell>
          <cell r="L2128" t="str">
            <v>THEAM QUANT- BOND EUROPE CLIMATE CARBON OFFSET PLAN</v>
          </cell>
          <cell r="M2128" t="str">
            <v>Institutions share</v>
          </cell>
          <cell r="N2128" t="str">
            <v>C</v>
          </cell>
          <cell r="O2128">
            <v>5.4682828964999998E-3</v>
          </cell>
          <cell r="P2128" t="str">
            <v>N</v>
          </cell>
          <cell r="T2128" t="str">
            <v>No BM</v>
          </cell>
          <cell r="U2128" t="str">
            <v>No BM</v>
          </cell>
          <cell r="W2128" t="str">
            <v>EUR</v>
          </cell>
          <cell r="X2128" t="str">
            <v>EUR</v>
          </cell>
          <cell r="Y2128">
            <v>44985</v>
          </cell>
          <cell r="Z2128">
            <v>44301</v>
          </cell>
          <cell r="AA2128" t="str">
            <v>February 2023</v>
          </cell>
          <cell r="AB2128">
            <v>83.11</v>
          </cell>
          <cell r="AD2128">
            <v>187833.64</v>
          </cell>
          <cell r="AE2128">
            <v>17302824.170000002</v>
          </cell>
          <cell r="AF2128" t="str">
            <v>17302824.17</v>
          </cell>
        </row>
        <row r="2129">
          <cell r="F2129" t="str">
            <v>LU2051095797</v>
          </cell>
          <cell r="G2129" t="str">
            <v>100218</v>
          </cell>
          <cell r="H2129" t="str">
            <v>180074</v>
          </cell>
          <cell r="J2129" t="str">
            <v>Share</v>
          </cell>
          <cell r="K2129" t="str">
            <v>QBECOP</v>
          </cell>
          <cell r="L2129" t="str">
            <v>THEAM QUANT- BOND EUROPE CLIMATE CARBON OFFSET PLAN</v>
          </cell>
          <cell r="M2129" t="str">
            <v>J</v>
          </cell>
          <cell r="N2129" t="str">
            <v>C</v>
          </cell>
          <cell r="O2129">
            <v>4.3896627051999999E-3</v>
          </cell>
          <cell r="P2129" t="str">
            <v>N</v>
          </cell>
          <cell r="T2129" t="str">
            <v>No BM</v>
          </cell>
          <cell r="U2129" t="str">
            <v>No BM</v>
          </cell>
          <cell r="W2129" t="str">
            <v>EUR</v>
          </cell>
          <cell r="X2129" t="str">
            <v>EUR</v>
          </cell>
          <cell r="Y2129">
            <v>44985</v>
          </cell>
          <cell r="Z2129">
            <v>44301</v>
          </cell>
          <cell r="AA2129" t="str">
            <v>February 2023</v>
          </cell>
          <cell r="AB2129">
            <v>83.27</v>
          </cell>
          <cell r="AD2129">
            <v>16983696.48</v>
          </cell>
          <cell r="AE2129">
            <v>17302824.170000002</v>
          </cell>
          <cell r="AF2129" t="str">
            <v>17302824.17</v>
          </cell>
        </row>
        <row r="2130">
          <cell r="F2130" t="str">
            <v>LU2051096332</v>
          </cell>
          <cell r="G2130" t="str">
            <v>100564</v>
          </cell>
          <cell r="H2130" t="str">
            <v>180074</v>
          </cell>
          <cell r="J2130" t="str">
            <v>Share</v>
          </cell>
          <cell r="K2130" t="str">
            <v>QBECOP</v>
          </cell>
          <cell r="L2130" t="str">
            <v>THEAM QUANT- BOND EUROPE CLIMATE CARBON OFFSET PLAN</v>
          </cell>
          <cell r="M2130" t="str">
            <v>Share X</v>
          </cell>
          <cell r="N2130" t="str">
            <v>C</v>
          </cell>
          <cell r="O2130">
            <v>3.2577418416E-3</v>
          </cell>
          <cell r="P2130" t="str">
            <v>N</v>
          </cell>
          <cell r="T2130" t="str">
            <v>No BM</v>
          </cell>
          <cell r="U2130" t="str">
            <v>No BM</v>
          </cell>
          <cell r="W2130" t="str">
            <v>EUR</v>
          </cell>
          <cell r="X2130" t="str">
            <v>EUR</v>
          </cell>
          <cell r="Y2130">
            <v>44985</v>
          </cell>
          <cell r="Z2130">
            <v>44389</v>
          </cell>
          <cell r="AA2130" t="str">
            <v>February 2023</v>
          </cell>
          <cell r="AB2130">
            <v>8344</v>
          </cell>
          <cell r="AD2130">
            <v>8344</v>
          </cell>
          <cell r="AE2130">
            <v>17302824.170000002</v>
          </cell>
          <cell r="AF2130" t="str">
            <v>17302824.17</v>
          </cell>
        </row>
        <row r="2131">
          <cell r="F2131" t="str">
            <v>LU2051098627</v>
          </cell>
          <cell r="G2131" t="str">
            <v>43629</v>
          </cell>
          <cell r="H2131" t="str">
            <v>175700</v>
          </cell>
          <cell r="J2131" t="str">
            <v>Share</v>
          </cell>
          <cell r="K2131" t="str">
            <v>QWCCOP</v>
          </cell>
          <cell r="L2131" t="str">
            <v>THEAM QUANT- World Climate Carbon Offset Plan</v>
          </cell>
          <cell r="M2131" t="str">
            <v>Classic Share</v>
          </cell>
          <cell r="N2131" t="str">
            <v>C</v>
          </cell>
          <cell r="O2131">
            <v>1.7872098749999999E-2</v>
          </cell>
          <cell r="P2131" t="str">
            <v>N</v>
          </cell>
          <cell r="Q2131" t="str">
            <v>176012</v>
          </cell>
          <cell r="R2131" t="str">
            <v>202229</v>
          </cell>
          <cell r="T2131" t="str">
            <v>STOXX Global 1800 (USD) NR</v>
          </cell>
          <cell r="U2131" t="str">
            <v>STOXX Global 1800 Net Return Index USD Index</v>
          </cell>
          <cell r="V2131" t="str">
            <v>Official Benchmark</v>
          </cell>
          <cell r="W2131" t="str">
            <v>USD</v>
          </cell>
          <cell r="X2131" t="str">
            <v>USD</v>
          </cell>
          <cell r="Y2131">
            <v>44985</v>
          </cell>
          <cell r="Z2131">
            <v>43774</v>
          </cell>
          <cell r="AA2131" t="str">
            <v>February 2023</v>
          </cell>
          <cell r="AB2131">
            <v>119.12</v>
          </cell>
          <cell r="AD2131">
            <v>601734.93999999994</v>
          </cell>
          <cell r="AE2131">
            <v>971115399.54999995</v>
          </cell>
          <cell r="AF2131" t="str">
            <v>915714662.470533</v>
          </cell>
        </row>
        <row r="2132">
          <cell r="F2132" t="str">
            <v>LU2051098973</v>
          </cell>
          <cell r="G2132" t="str">
            <v>43644</v>
          </cell>
          <cell r="H2132" t="str">
            <v>175701</v>
          </cell>
          <cell r="J2132" t="str">
            <v>Share</v>
          </cell>
          <cell r="K2132" t="str">
            <v>QWCCOP</v>
          </cell>
          <cell r="L2132" t="str">
            <v>THEAM QUANT- World Climate Carbon Offset Plan</v>
          </cell>
          <cell r="M2132" t="str">
            <v>Classic EUR</v>
          </cell>
          <cell r="N2132" t="str">
            <v>C</v>
          </cell>
          <cell r="O2132">
            <v>1.7934775546400002E-2</v>
          </cell>
          <cell r="P2132" t="str">
            <v>N</v>
          </cell>
          <cell r="Q2132" t="str">
            <v>176094</v>
          </cell>
          <cell r="R2132" t="str">
            <v>202229</v>
          </cell>
          <cell r="T2132" t="str">
            <v>Stoxx Global 1800</v>
          </cell>
          <cell r="U2132" t="str">
            <v>STOXX Global 1800 Net Return Index USD Index</v>
          </cell>
          <cell r="V2132" t="str">
            <v>Official Benchmark</v>
          </cell>
          <cell r="W2132" t="str">
            <v>EUR</v>
          </cell>
          <cell r="X2132" t="str">
            <v>USD</v>
          </cell>
          <cell r="Y2132">
            <v>44985</v>
          </cell>
          <cell r="Z2132">
            <v>43774</v>
          </cell>
          <cell r="AA2132" t="str">
            <v>February 2023</v>
          </cell>
          <cell r="AB2132">
            <v>124.49</v>
          </cell>
          <cell r="AD2132">
            <v>194903186.66</v>
          </cell>
          <cell r="AE2132">
            <v>971115399.54999995</v>
          </cell>
          <cell r="AF2132" t="str">
            <v>915714662.470533</v>
          </cell>
        </row>
        <row r="2133">
          <cell r="F2133" t="str">
            <v>LU2051099195</v>
          </cell>
          <cell r="G2133" t="str">
            <v>43649</v>
          </cell>
          <cell r="H2133" t="str">
            <v>175701</v>
          </cell>
          <cell r="J2133" t="str">
            <v>Share</v>
          </cell>
          <cell r="K2133" t="str">
            <v>QWCCOP</v>
          </cell>
          <cell r="L2133" t="str">
            <v>THEAM QUANT- World Climate Carbon Offset Plan</v>
          </cell>
          <cell r="M2133" t="str">
            <v>Classic EUR (Distri)</v>
          </cell>
          <cell r="N2133" t="str">
            <v>D</v>
          </cell>
          <cell r="O2133">
            <v>1.7934775546400002E-2</v>
          </cell>
          <cell r="P2133" t="str">
            <v>N</v>
          </cell>
          <cell r="Q2133" t="str">
            <v>176094</v>
          </cell>
          <cell r="R2133" t="str">
            <v>202229</v>
          </cell>
          <cell r="T2133" t="str">
            <v>Stoxx Global 1800</v>
          </cell>
          <cell r="U2133" t="str">
            <v>STOXX Global 1800 Net Return Index USD Index</v>
          </cell>
          <cell r="V2133" t="str">
            <v>Official Benchmark</v>
          </cell>
          <cell r="W2133" t="str">
            <v>EUR</v>
          </cell>
          <cell r="X2133" t="str">
            <v>USD</v>
          </cell>
          <cell r="Y2133">
            <v>44985</v>
          </cell>
          <cell r="Z2133">
            <v>43774</v>
          </cell>
          <cell r="AA2133" t="str">
            <v>February 2023</v>
          </cell>
          <cell r="AB2133">
            <v>118.18158</v>
          </cell>
          <cell r="AD2133">
            <v>4170452.39</v>
          </cell>
          <cell r="AE2133">
            <v>971115399.54999995</v>
          </cell>
          <cell r="AF2133" t="str">
            <v>915714662.470533</v>
          </cell>
        </row>
        <row r="2134">
          <cell r="F2134" t="str">
            <v>LU2051099278</v>
          </cell>
          <cell r="G2134" t="str">
            <v>43632</v>
          </cell>
          <cell r="H2134" t="str">
            <v>178585</v>
          </cell>
          <cell r="J2134" t="str">
            <v>Share</v>
          </cell>
          <cell r="K2134" t="str">
            <v>QWCCOP</v>
          </cell>
          <cell r="L2134" t="str">
            <v>THEAM QUANT- World Climate Carbon Offset Plan</v>
          </cell>
          <cell r="M2134" t="str">
            <v>Hedged EUR</v>
          </cell>
          <cell r="N2134" t="str">
            <v>C</v>
          </cell>
          <cell r="O2134">
            <v>1.93538689301E-2</v>
          </cell>
          <cell r="P2134" t="str">
            <v>Y</v>
          </cell>
          <cell r="Q2134" t="str">
            <v>178921</v>
          </cell>
          <cell r="R2134" t="str">
            <v>202229</v>
          </cell>
          <cell r="T2134" t="str">
            <v>Stoxx Global 1800 EUR NR</v>
          </cell>
          <cell r="U2134" t="str">
            <v>STOXX Global 1800 Net Return Index (Hedged in EUR)</v>
          </cell>
          <cell r="V2134" t="str">
            <v>Official Benchmark</v>
          </cell>
          <cell r="W2134" t="str">
            <v>EUR</v>
          </cell>
          <cell r="X2134" t="str">
            <v>USD</v>
          </cell>
          <cell r="Y2134">
            <v>44985</v>
          </cell>
          <cell r="Z2134">
            <v>44349</v>
          </cell>
          <cell r="AA2134" t="str">
            <v>February 2023</v>
          </cell>
          <cell r="AB2134">
            <v>86.310900000000004</v>
          </cell>
          <cell r="AD2134">
            <v>129466.39</v>
          </cell>
          <cell r="AE2134">
            <v>971115399.54999995</v>
          </cell>
          <cell r="AF2134" t="str">
            <v>915714662.470533</v>
          </cell>
        </row>
        <row r="2135">
          <cell r="F2135" t="str">
            <v>LU2051099518</v>
          </cell>
          <cell r="G2135" t="str">
            <v>43650</v>
          </cell>
          <cell r="H2135" t="str">
            <v>175701</v>
          </cell>
          <cell r="J2135" t="str">
            <v>Share</v>
          </cell>
          <cell r="K2135" t="str">
            <v>QWCCOP</v>
          </cell>
          <cell r="L2135" t="str">
            <v>THEAM QUANT- World Climate Carbon Offset Plan</v>
          </cell>
          <cell r="M2135" t="str">
            <v>Privilege EUR</v>
          </cell>
          <cell r="N2135" t="str">
            <v>C</v>
          </cell>
          <cell r="O2135">
            <v>1.02374944746E-2</v>
          </cell>
          <cell r="P2135" t="str">
            <v>N</v>
          </cell>
          <cell r="Q2135" t="str">
            <v>176094</v>
          </cell>
          <cell r="R2135" t="str">
            <v>202229</v>
          </cell>
          <cell r="T2135" t="str">
            <v>Stoxx Global 1800</v>
          </cell>
          <cell r="U2135" t="str">
            <v>STOXX Global 1800 Net Return Index USD Index</v>
          </cell>
          <cell r="V2135" t="str">
            <v>Official Benchmark</v>
          </cell>
          <cell r="W2135" t="str">
            <v>EUR</v>
          </cell>
          <cell r="X2135" t="str">
            <v>USD</v>
          </cell>
          <cell r="Y2135">
            <v>44985</v>
          </cell>
          <cell r="Z2135">
            <v>43774</v>
          </cell>
          <cell r="AA2135" t="str">
            <v>February 2023</v>
          </cell>
          <cell r="AB2135">
            <v>127.53</v>
          </cell>
          <cell r="AD2135">
            <v>1306987.95</v>
          </cell>
          <cell r="AE2135">
            <v>971115399.54999995</v>
          </cell>
          <cell r="AF2135" t="str">
            <v>915714662.470533</v>
          </cell>
        </row>
        <row r="2136">
          <cell r="F2136" t="str">
            <v>LU2051099609</v>
          </cell>
          <cell r="G2136" t="str">
            <v>43651</v>
          </cell>
          <cell r="H2136" t="str">
            <v>175701</v>
          </cell>
          <cell r="J2136" t="str">
            <v>Share</v>
          </cell>
          <cell r="K2136" t="str">
            <v>QWCCOP</v>
          </cell>
          <cell r="L2136" t="str">
            <v>THEAM QUANT- World Climate Carbon Offset Plan</v>
          </cell>
          <cell r="M2136" t="str">
            <v>Privilege EUR distri</v>
          </cell>
          <cell r="N2136" t="str">
            <v>D</v>
          </cell>
          <cell r="O2136">
            <v>1.02374944746E-2</v>
          </cell>
          <cell r="P2136" t="str">
            <v>N</v>
          </cell>
          <cell r="Q2136" t="str">
            <v>176094</v>
          </cell>
          <cell r="R2136" t="str">
            <v>202229</v>
          </cell>
          <cell r="T2136" t="str">
            <v>Stoxx Global 1800</v>
          </cell>
          <cell r="U2136" t="str">
            <v>STOXX Global 1800 Net Return Index USD Index</v>
          </cell>
          <cell r="V2136" t="str">
            <v>Official Benchmark</v>
          </cell>
          <cell r="W2136" t="str">
            <v>EUR</v>
          </cell>
          <cell r="X2136" t="str">
            <v>USD</v>
          </cell>
          <cell r="Y2136">
            <v>44985</v>
          </cell>
          <cell r="Z2136">
            <v>43774</v>
          </cell>
          <cell r="AA2136" t="str">
            <v>February 2023</v>
          </cell>
          <cell r="AB2136">
            <v>121.02385</v>
          </cell>
          <cell r="AD2136">
            <v>12587175.6</v>
          </cell>
          <cell r="AE2136">
            <v>971115399.54999995</v>
          </cell>
          <cell r="AF2136" t="str">
            <v>915714662.470533</v>
          </cell>
        </row>
        <row r="2137">
          <cell r="F2137" t="str">
            <v>LU2051099864</v>
          </cell>
          <cell r="G2137" t="str">
            <v>43631</v>
          </cell>
          <cell r="H2137" t="str">
            <v>175700</v>
          </cell>
          <cell r="J2137" t="str">
            <v>Share</v>
          </cell>
          <cell r="K2137" t="str">
            <v>QWCCOP</v>
          </cell>
          <cell r="L2137" t="str">
            <v>THEAM QUANT- World Climate Carbon Offset Plan</v>
          </cell>
          <cell r="M2137" t="str">
            <v>Institutions share</v>
          </cell>
          <cell r="N2137" t="str">
            <v>C</v>
          </cell>
          <cell r="O2137">
            <v>8.4300608243999993E-3</v>
          </cell>
          <cell r="P2137" t="str">
            <v>N</v>
          </cell>
          <cell r="Q2137" t="str">
            <v>176012</v>
          </cell>
          <cell r="R2137" t="str">
            <v>202229</v>
          </cell>
          <cell r="T2137" t="str">
            <v>STOXX Global 1800 (USD) NR</v>
          </cell>
          <cell r="U2137" t="str">
            <v>STOXX Global 1800 Net Return Index USD Index</v>
          </cell>
          <cell r="V2137" t="str">
            <v>Official Benchmark</v>
          </cell>
          <cell r="W2137" t="str">
            <v>USD</v>
          </cell>
          <cell r="X2137" t="str">
            <v>USD</v>
          </cell>
          <cell r="Y2137">
            <v>44985</v>
          </cell>
          <cell r="Z2137">
            <v>43774</v>
          </cell>
          <cell r="AA2137" t="str">
            <v>February 2023</v>
          </cell>
          <cell r="AB2137">
            <v>122.98</v>
          </cell>
          <cell r="AD2137">
            <v>22260795.879999999</v>
          </cell>
          <cell r="AE2137">
            <v>971115399.54999995</v>
          </cell>
          <cell r="AF2137" t="str">
            <v>915714662.470533</v>
          </cell>
        </row>
        <row r="2138">
          <cell r="F2138" t="str">
            <v>LU2051099948</v>
          </cell>
          <cell r="G2138" t="str">
            <v>100611</v>
          </cell>
          <cell r="H2138" t="str">
            <v>175700</v>
          </cell>
          <cell r="J2138" t="str">
            <v>Share</v>
          </cell>
          <cell r="K2138" t="str">
            <v>QWCCOP</v>
          </cell>
          <cell r="L2138" t="str">
            <v>THEAM QUANT- World Climate Carbon Offset Plan</v>
          </cell>
          <cell r="M2138" t="str">
            <v>Institutional</v>
          </cell>
          <cell r="N2138" t="str">
            <v>D</v>
          </cell>
          <cell r="O2138">
            <v>8.4300608243999993E-3</v>
          </cell>
          <cell r="P2138" t="str">
            <v>N</v>
          </cell>
          <cell r="Q2138" t="str">
            <v>176012</v>
          </cell>
          <cell r="R2138" t="str">
            <v>202229</v>
          </cell>
          <cell r="T2138" t="str">
            <v>STOXX Global 1800 (USD) NR</v>
          </cell>
          <cell r="U2138" t="str">
            <v>STOXX Global 1800 Net Return Index USD Index</v>
          </cell>
          <cell r="V2138" t="str">
            <v>Official Benchmark</v>
          </cell>
          <cell r="W2138" t="str">
            <v>USD</v>
          </cell>
          <cell r="X2138" t="str">
            <v>USD</v>
          </cell>
          <cell r="Y2138">
            <v>44985</v>
          </cell>
          <cell r="Z2138">
            <v>44413</v>
          </cell>
          <cell r="AA2138" t="str">
            <v>February 2023</v>
          </cell>
          <cell r="AB2138">
            <v>88.89</v>
          </cell>
          <cell r="AD2138">
            <v>3075193.12</v>
          </cell>
          <cell r="AE2138">
            <v>971115399.54999995</v>
          </cell>
          <cell r="AF2138" t="str">
            <v>915714662.470533</v>
          </cell>
        </row>
        <row r="2139">
          <cell r="F2139" t="str">
            <v>LU2051100035</v>
          </cell>
          <cell r="G2139" t="str">
            <v>43652</v>
          </cell>
          <cell r="H2139" t="str">
            <v>175701</v>
          </cell>
          <cell r="J2139" t="str">
            <v>Share</v>
          </cell>
          <cell r="K2139" t="str">
            <v>QWCCOP</v>
          </cell>
          <cell r="L2139" t="str">
            <v>THEAM QUANT- World Climate Carbon Offset Plan</v>
          </cell>
          <cell r="N2139" t="str">
            <v>C</v>
          </cell>
          <cell r="O2139">
            <v>8.4300608243999993E-3</v>
          </cell>
          <cell r="P2139" t="str">
            <v>N</v>
          </cell>
          <cell r="Q2139" t="str">
            <v>176094</v>
          </cell>
          <cell r="R2139" t="str">
            <v>202229</v>
          </cell>
          <cell r="T2139" t="str">
            <v>Stoxx Global 1800</v>
          </cell>
          <cell r="U2139" t="str">
            <v>STOXX Global 1800 Net Return Index USD Index</v>
          </cell>
          <cell r="V2139" t="str">
            <v>Official Benchmark</v>
          </cell>
          <cell r="W2139" t="str">
            <v>EUR</v>
          </cell>
          <cell r="X2139" t="str">
            <v>USD</v>
          </cell>
          <cell r="Y2139">
            <v>44985</v>
          </cell>
          <cell r="Z2139">
            <v>43774</v>
          </cell>
          <cell r="AA2139" t="str">
            <v>February 2023</v>
          </cell>
          <cell r="AB2139">
            <v>128.33000000000001</v>
          </cell>
          <cell r="AD2139">
            <v>4862046.7</v>
          </cell>
          <cell r="AE2139">
            <v>971115399.54999995</v>
          </cell>
          <cell r="AF2139" t="str">
            <v>915714662.470533</v>
          </cell>
        </row>
        <row r="2140">
          <cell r="F2140" t="str">
            <v>LU2051100118</v>
          </cell>
          <cell r="G2140" t="str">
            <v>100436</v>
          </cell>
          <cell r="H2140" t="str">
            <v>178585</v>
          </cell>
          <cell r="J2140" t="str">
            <v>Share</v>
          </cell>
          <cell r="K2140" t="str">
            <v>QWCCOP</v>
          </cell>
          <cell r="L2140" t="str">
            <v>THEAM QUANT- World Climate Carbon Offset Plan</v>
          </cell>
          <cell r="M2140" t="str">
            <v>IH EUR</v>
          </cell>
          <cell r="N2140" t="str">
            <v>C</v>
          </cell>
          <cell r="O2140">
            <v>8.5591473782000004E-3</v>
          </cell>
          <cell r="P2140" t="str">
            <v>Y</v>
          </cell>
          <cell r="Q2140" t="str">
            <v>178921</v>
          </cell>
          <cell r="R2140" t="str">
            <v>202229</v>
          </cell>
          <cell r="T2140" t="str">
            <v>Stoxx Global 1800 EUR NR</v>
          </cell>
          <cell r="U2140" t="str">
            <v>STOXX Global 1800 Net Return Index (Hedged in EUR)</v>
          </cell>
          <cell r="V2140" t="str">
            <v>Official Benchmark</v>
          </cell>
          <cell r="W2140" t="str">
            <v>EUR</v>
          </cell>
          <cell r="X2140" t="str">
            <v>USD</v>
          </cell>
          <cell r="Y2140">
            <v>44985</v>
          </cell>
          <cell r="Z2140">
            <v>44349</v>
          </cell>
          <cell r="AA2140" t="str">
            <v>February 2023</v>
          </cell>
          <cell r="AB2140">
            <v>87.860500000000002</v>
          </cell>
          <cell r="AD2140">
            <v>131790.70000000001</v>
          </cell>
          <cell r="AE2140">
            <v>971115399.54999995</v>
          </cell>
          <cell r="AF2140" t="str">
            <v>915714662.470533</v>
          </cell>
        </row>
        <row r="2141">
          <cell r="F2141" t="str">
            <v>LU2051100464</v>
          </cell>
          <cell r="G2141" t="str">
            <v>100666</v>
          </cell>
          <cell r="H2141" t="str">
            <v>175700</v>
          </cell>
          <cell r="J2141" t="str">
            <v>Share</v>
          </cell>
          <cell r="K2141" t="str">
            <v>QWCCOP</v>
          </cell>
          <cell r="L2141" t="str">
            <v>THEAM QUANT- World Climate Carbon Offset Plan</v>
          </cell>
          <cell r="M2141" t="str">
            <v>J</v>
          </cell>
          <cell r="N2141" t="str">
            <v>C</v>
          </cell>
          <cell r="O2141">
            <v>6.2730038995999996E-3</v>
          </cell>
          <cell r="P2141" t="str">
            <v>N</v>
          </cell>
          <cell r="Q2141" t="str">
            <v>176012</v>
          </cell>
          <cell r="R2141" t="str">
            <v>202229</v>
          </cell>
          <cell r="T2141" t="str">
            <v>STOXX Global 1800 (USD) NR</v>
          </cell>
          <cell r="U2141" t="str">
            <v>STOXX Global 1800 Net Return Index USD Index</v>
          </cell>
          <cell r="V2141" t="str">
            <v>Official Benchmark</v>
          </cell>
          <cell r="W2141" t="str">
            <v>USD</v>
          </cell>
          <cell r="X2141" t="str">
            <v>USD</v>
          </cell>
          <cell r="Y2141">
            <v>44985</v>
          </cell>
          <cell r="Z2141">
            <v>44449</v>
          </cell>
          <cell r="AA2141" t="str">
            <v>February 2023</v>
          </cell>
          <cell r="AB2141">
            <v>89.63</v>
          </cell>
          <cell r="AD2141">
            <v>28808726.350000001</v>
          </cell>
          <cell r="AE2141">
            <v>971115399.54999995</v>
          </cell>
          <cell r="AF2141" t="str">
            <v>915714662.470533</v>
          </cell>
        </row>
        <row r="2142">
          <cell r="F2142" t="str">
            <v>LU2051100894</v>
          </cell>
          <cell r="G2142" t="str">
            <v>44435</v>
          </cell>
          <cell r="H2142" t="str">
            <v>178585</v>
          </cell>
          <cell r="J2142" t="str">
            <v>Share</v>
          </cell>
          <cell r="K2142" t="str">
            <v>QWCCOP</v>
          </cell>
          <cell r="L2142" t="str">
            <v>THEAM QUANT- World Climate Carbon Offset Plan</v>
          </cell>
          <cell r="N2142" t="str">
            <v>C</v>
          </cell>
          <cell r="O2142">
            <v>6.2138589697E-3</v>
          </cell>
          <cell r="P2142" t="str">
            <v>Y</v>
          </cell>
          <cell r="Q2142" t="str">
            <v>178921</v>
          </cell>
          <cell r="R2142" t="str">
            <v>202229</v>
          </cell>
          <cell r="T2142" t="str">
            <v>Stoxx Global 1800 EUR NR</v>
          </cell>
          <cell r="U2142" t="str">
            <v>STOXX Global 1800 Net Return Index (Hedged in EUR)</v>
          </cell>
          <cell r="V2142" t="str">
            <v>Official Benchmark</v>
          </cell>
          <cell r="W2142" t="str">
            <v>EUR</v>
          </cell>
          <cell r="X2142" t="str">
            <v>USD</v>
          </cell>
          <cell r="Y2142">
            <v>44985</v>
          </cell>
          <cell r="Z2142">
            <v>44103</v>
          </cell>
          <cell r="AA2142" t="str">
            <v>February 2023</v>
          </cell>
          <cell r="AB2142">
            <v>113.5</v>
          </cell>
          <cell r="AD2142">
            <v>135047507.94999999</v>
          </cell>
          <cell r="AE2142">
            <v>971115399.54999995</v>
          </cell>
          <cell r="AF2142" t="str">
            <v>915714662.470533</v>
          </cell>
        </row>
        <row r="2143">
          <cell r="F2143" t="str">
            <v>LU2051101272</v>
          </cell>
          <cell r="G2143" t="str">
            <v>100497</v>
          </cell>
          <cell r="H2143" t="str">
            <v>163234</v>
          </cell>
          <cell r="J2143" t="str">
            <v>Share</v>
          </cell>
          <cell r="K2143" t="str">
            <v>QCLIMP</v>
          </cell>
          <cell r="L2143" t="str">
            <v>THEAM QUANT- Equity Europe Climate Care Protection 90%</v>
          </cell>
          <cell r="N2143" t="str">
            <v>C</v>
          </cell>
          <cell r="O2143">
            <v>1.7318223044099999E-2</v>
          </cell>
          <cell r="P2143" t="str">
            <v>N</v>
          </cell>
          <cell r="T2143" t="str">
            <v>No BM</v>
          </cell>
          <cell r="U2143" t="str">
            <v>No BM</v>
          </cell>
          <cell r="W2143" t="str">
            <v>EUR</v>
          </cell>
          <cell r="X2143" t="str">
            <v>EUR</v>
          </cell>
          <cell r="Y2143">
            <v>44985</v>
          </cell>
          <cell r="Z2143">
            <v>44378</v>
          </cell>
          <cell r="AA2143" t="str">
            <v>February 2023</v>
          </cell>
          <cell r="AB2143">
            <v>95.09</v>
          </cell>
          <cell r="AD2143">
            <v>473658.43</v>
          </cell>
          <cell r="AE2143">
            <v>31449840.280000001</v>
          </cell>
          <cell r="AF2143" t="str">
            <v>31449840.28</v>
          </cell>
        </row>
        <row r="2144">
          <cell r="F2144" t="str">
            <v>LU2051101355</v>
          </cell>
          <cell r="G2144" t="str">
            <v>100496</v>
          </cell>
          <cell r="H2144" t="str">
            <v>163234</v>
          </cell>
          <cell r="J2144" t="str">
            <v>Share</v>
          </cell>
          <cell r="K2144" t="str">
            <v>QCLIMP</v>
          </cell>
          <cell r="L2144" t="str">
            <v>THEAM QUANT- Equity Europe Climate Care Protection 90%</v>
          </cell>
          <cell r="N2144" t="str">
            <v>C</v>
          </cell>
          <cell r="O2144">
            <v>7.6570496945E-3</v>
          </cell>
          <cell r="P2144" t="str">
            <v>N</v>
          </cell>
          <cell r="T2144" t="str">
            <v>No BM</v>
          </cell>
          <cell r="U2144" t="str">
            <v>No BM</v>
          </cell>
          <cell r="W2144" t="str">
            <v>EUR</v>
          </cell>
          <cell r="X2144" t="str">
            <v>EUR</v>
          </cell>
          <cell r="Y2144">
            <v>44985</v>
          </cell>
          <cell r="Z2144">
            <v>44378</v>
          </cell>
          <cell r="AA2144" t="str">
            <v>February 2023</v>
          </cell>
          <cell r="AB2144">
            <v>96.61</v>
          </cell>
          <cell r="AD2144">
            <v>9661.35</v>
          </cell>
          <cell r="AE2144">
            <v>31449840.280000001</v>
          </cell>
          <cell r="AF2144" t="str">
            <v>31449840.28</v>
          </cell>
        </row>
        <row r="2145">
          <cell r="F2145" t="str">
            <v>LU2058018636</v>
          </cell>
          <cell r="G2145" t="str">
            <v>43635</v>
          </cell>
          <cell r="H2145" t="str">
            <v>150454</v>
          </cell>
          <cell r="J2145" t="str">
            <v>Share</v>
          </cell>
          <cell r="K2145" t="str">
            <v>BNPIFHI</v>
          </cell>
          <cell r="L2145" t="str">
            <v>BNP PARIBAS ISLAMIC FUND HILAL INCOME</v>
          </cell>
          <cell r="M2145" t="str">
            <v>QD</v>
          </cell>
          <cell r="N2145" t="str">
            <v>D</v>
          </cell>
          <cell r="O2145">
            <v>1.2545697844E-2</v>
          </cell>
          <cell r="P2145" t="str">
            <v>N</v>
          </cell>
          <cell r="Q2145" t="str">
            <v>17735</v>
          </cell>
          <cell r="R2145" t="str">
            <v>201203</v>
          </cell>
          <cell r="T2145" t="str">
            <v>BM BNP PARIBAS ISLAMIC FUND HILAL INCOME - {Mgmt)</v>
          </cell>
          <cell r="U2145" t="str">
            <v>100% Dow Jones Sukuk [ex-Reinvest] (USD) RI</v>
          </cell>
          <cell r="V2145" t="str">
            <v>Managment Benchmark</v>
          </cell>
          <cell r="W2145" t="str">
            <v>USD</v>
          </cell>
          <cell r="X2145" t="str">
            <v>USD</v>
          </cell>
          <cell r="Y2145">
            <v>44985</v>
          </cell>
          <cell r="Z2145">
            <v>43756</v>
          </cell>
          <cell r="AA2145" t="str">
            <v>February 2023</v>
          </cell>
          <cell r="AB2145">
            <v>91.200999999999993</v>
          </cell>
          <cell r="AD2145">
            <v>912.01</v>
          </cell>
          <cell r="AE2145">
            <v>15991713.689999999</v>
          </cell>
          <cell r="AF2145" t="str">
            <v>15079409.4200849</v>
          </cell>
        </row>
        <row r="2146">
          <cell r="F2146" t="str">
            <v>LU2060672172</v>
          </cell>
          <cell r="G2146" t="str">
            <v>43653</v>
          </cell>
          <cell r="H2146" t="str">
            <v>175701</v>
          </cell>
          <cell r="J2146" t="str">
            <v>Share</v>
          </cell>
          <cell r="K2146" t="str">
            <v>QWCCOP</v>
          </cell>
          <cell r="L2146" t="str">
            <v>THEAM QUANT- World Climate Carbon Offset Plan</v>
          </cell>
          <cell r="N2146" t="str">
            <v>C</v>
          </cell>
          <cell r="O2146">
            <v>4.4493343505999997E-3</v>
          </cell>
          <cell r="P2146" t="str">
            <v>N</v>
          </cell>
          <cell r="Q2146" t="str">
            <v>176094</v>
          </cell>
          <cell r="R2146" t="str">
            <v>202229</v>
          </cell>
          <cell r="T2146" t="str">
            <v>Stoxx Global 1800</v>
          </cell>
          <cell r="U2146" t="str">
            <v>STOXX Global 1800 Net Return Index USD Index</v>
          </cell>
          <cell r="V2146" t="str">
            <v>Official Benchmark</v>
          </cell>
          <cell r="W2146" t="str">
            <v>EUR</v>
          </cell>
          <cell r="X2146" t="str">
            <v>USD</v>
          </cell>
          <cell r="Y2146">
            <v>44985</v>
          </cell>
          <cell r="Z2146">
            <v>43774</v>
          </cell>
          <cell r="AA2146" t="str">
            <v>February 2023</v>
          </cell>
          <cell r="AB2146">
            <v>13003.84</v>
          </cell>
          <cell r="AD2146">
            <v>171824423.02000001</v>
          </cell>
          <cell r="AE2146">
            <v>971115399.54999995</v>
          </cell>
          <cell r="AF2146" t="str">
            <v>915714662.470533</v>
          </cell>
        </row>
        <row r="2147">
          <cell r="F2147" t="str">
            <v>LU2060673063</v>
          </cell>
          <cell r="G2147" t="str">
            <v>43654</v>
          </cell>
          <cell r="H2147" t="str">
            <v>175701</v>
          </cell>
          <cell r="J2147" t="str">
            <v>Share</v>
          </cell>
          <cell r="K2147" t="str">
            <v>QWCCOP</v>
          </cell>
          <cell r="L2147" t="str">
            <v>THEAM QUANT- World Climate Carbon Offset Plan</v>
          </cell>
          <cell r="N2147" t="str">
            <v>D</v>
          </cell>
          <cell r="O2147">
            <v>4.4493343505999997E-3</v>
          </cell>
          <cell r="P2147" t="str">
            <v>N</v>
          </cell>
          <cell r="Q2147" t="str">
            <v>176094</v>
          </cell>
          <cell r="R2147" t="str">
            <v>202229</v>
          </cell>
          <cell r="T2147" t="str">
            <v>Stoxx Global 1800</v>
          </cell>
          <cell r="U2147" t="str">
            <v>STOXX Global 1800 Net Return Index USD Index</v>
          </cell>
          <cell r="V2147" t="str">
            <v>Official Benchmark</v>
          </cell>
          <cell r="W2147" t="str">
            <v>EUR</v>
          </cell>
          <cell r="X2147" t="str">
            <v>USD</v>
          </cell>
          <cell r="Y2147">
            <v>44985</v>
          </cell>
          <cell r="Z2147">
            <v>43774</v>
          </cell>
          <cell r="AA2147" t="str">
            <v>February 2023</v>
          </cell>
          <cell r="AB2147">
            <v>12345.122300000001</v>
          </cell>
          <cell r="AD2147">
            <v>329755776.62</v>
          </cell>
          <cell r="AE2147">
            <v>971115399.54999995</v>
          </cell>
          <cell r="AF2147" t="str">
            <v>915714662.470533</v>
          </cell>
        </row>
        <row r="2148">
          <cell r="F2148" t="str">
            <v>LU2066067385</v>
          </cell>
          <cell r="G2148" t="str">
            <v>43643</v>
          </cell>
          <cell r="H2148" t="str">
            <v>177971</v>
          </cell>
          <cell r="J2148" t="str">
            <v>Share</v>
          </cell>
          <cell r="K2148" t="str">
            <v>EARTH</v>
          </cell>
          <cell r="L2148" t="str">
            <v>BNP Paribas Funds Environmental Absolute Return Thematic Equ</v>
          </cell>
          <cell r="M2148" t="str">
            <v>Classic Share</v>
          </cell>
          <cell r="N2148" t="str">
            <v>C</v>
          </cell>
          <cell r="O2148">
            <v>1.8497693683199999E-2</v>
          </cell>
          <cell r="P2148" t="str">
            <v>N</v>
          </cell>
          <cell r="T2148" t="str">
            <v>No BM</v>
          </cell>
          <cell r="U2148" t="str">
            <v>No BM</v>
          </cell>
          <cell r="W2148" t="str">
            <v>USD</v>
          </cell>
          <cell r="X2148" t="str">
            <v>USD</v>
          </cell>
          <cell r="Y2148">
            <v>44985</v>
          </cell>
          <cell r="Z2148">
            <v>44027</v>
          </cell>
          <cell r="AA2148" t="str">
            <v>February 2023</v>
          </cell>
          <cell r="AB2148">
            <v>81.64</v>
          </cell>
          <cell r="AD2148">
            <v>11763974.24</v>
          </cell>
          <cell r="AE2148">
            <v>50031073.729999997</v>
          </cell>
          <cell r="AF2148" t="str">
            <v>47176872.9184347</v>
          </cell>
        </row>
        <row r="2149">
          <cell r="F2149" t="str">
            <v>LU2066067468</v>
          </cell>
          <cell r="G2149" t="str">
            <v>44012</v>
          </cell>
          <cell r="H2149" t="str">
            <v>177971</v>
          </cell>
          <cell r="J2149" t="str">
            <v>Share</v>
          </cell>
          <cell r="K2149" t="str">
            <v>EARTH</v>
          </cell>
          <cell r="L2149" t="str">
            <v>BNP Paribas Funds Environmental Absolute Return Thematic Equ</v>
          </cell>
          <cell r="M2149" t="str">
            <v>C Distri</v>
          </cell>
          <cell r="N2149" t="str">
            <v>D</v>
          </cell>
          <cell r="O2149">
            <v>1.5584419832000001E-2</v>
          </cell>
          <cell r="P2149" t="str">
            <v>N</v>
          </cell>
          <cell r="T2149" t="str">
            <v>No BM</v>
          </cell>
          <cell r="U2149" t="str">
            <v>No BM</v>
          </cell>
          <cell r="W2149" t="str">
            <v>USD</v>
          </cell>
          <cell r="X2149" t="str">
            <v>USD</v>
          </cell>
          <cell r="Y2149">
            <v>44985</v>
          </cell>
          <cell r="Z2149">
            <v>44027</v>
          </cell>
          <cell r="AA2149" t="str">
            <v>February 2023</v>
          </cell>
          <cell r="AB2149">
            <v>82.69</v>
          </cell>
          <cell r="AD2149">
            <v>1285878.3799999999</v>
          </cell>
          <cell r="AE2149">
            <v>50031073.729999997</v>
          </cell>
          <cell r="AF2149" t="str">
            <v>47176872.9184347</v>
          </cell>
        </row>
        <row r="2150">
          <cell r="F2150" t="str">
            <v>LU2066067542</v>
          </cell>
          <cell r="G2150" t="str">
            <v>44013</v>
          </cell>
          <cell r="H2150" t="str">
            <v>177972</v>
          </cell>
          <cell r="J2150" t="str">
            <v>Share</v>
          </cell>
          <cell r="K2150" t="str">
            <v>EARTH</v>
          </cell>
          <cell r="L2150" t="str">
            <v>BNP Paribas Funds Environmental Absolute Return Thematic Equ</v>
          </cell>
          <cell r="M2150" t="str">
            <v>Classic RH EUR</v>
          </cell>
          <cell r="N2150" t="str">
            <v>C</v>
          </cell>
          <cell r="O2150">
            <v>1.83923741961E-2</v>
          </cell>
          <cell r="P2150" t="str">
            <v>Y</v>
          </cell>
          <cell r="T2150" t="str">
            <v>No BM</v>
          </cell>
          <cell r="U2150" t="str">
            <v>No BM</v>
          </cell>
          <cell r="W2150" t="str">
            <v>EUR</v>
          </cell>
          <cell r="X2150" t="str">
            <v>USD</v>
          </cell>
          <cell r="Y2150">
            <v>44985</v>
          </cell>
          <cell r="Z2150">
            <v>44042</v>
          </cell>
          <cell r="AA2150" t="str">
            <v>February 2023</v>
          </cell>
          <cell r="AB2150">
            <v>80.42</v>
          </cell>
          <cell r="AD2150">
            <v>11923857.869999999</v>
          </cell>
          <cell r="AE2150">
            <v>50031073.729999997</v>
          </cell>
          <cell r="AF2150" t="str">
            <v>47176872.9184347</v>
          </cell>
        </row>
        <row r="2151">
          <cell r="F2151" t="str">
            <v>LU2066067625</v>
          </cell>
          <cell r="G2151" t="str">
            <v>44014</v>
          </cell>
          <cell r="H2151" t="str">
            <v>177971</v>
          </cell>
          <cell r="J2151" t="str">
            <v>Share</v>
          </cell>
          <cell r="K2151" t="str">
            <v>EARTH</v>
          </cell>
          <cell r="L2151" t="str">
            <v>BNP Paribas Funds Environmental Absolute Return Thematic Equ</v>
          </cell>
          <cell r="M2151" t="str">
            <v>Type N</v>
          </cell>
          <cell r="N2151" t="str">
            <v>C</v>
          </cell>
          <cell r="O2151">
            <v>2.6101148668799999E-2</v>
          </cell>
          <cell r="P2151" t="str">
            <v>N</v>
          </cell>
          <cell r="T2151" t="str">
            <v>No BM</v>
          </cell>
          <cell r="U2151" t="str">
            <v>No BM</v>
          </cell>
          <cell r="W2151" t="str">
            <v>USD</v>
          </cell>
          <cell r="X2151" t="str">
            <v>USD</v>
          </cell>
          <cell r="Y2151">
            <v>44985</v>
          </cell>
          <cell r="Z2151">
            <v>44027</v>
          </cell>
          <cell r="AA2151" t="str">
            <v>February 2023</v>
          </cell>
          <cell r="AB2151">
            <v>59.44</v>
          </cell>
          <cell r="AD2151">
            <v>896686.36</v>
          </cell>
          <cell r="AE2151">
            <v>50031073.729999997</v>
          </cell>
          <cell r="AF2151" t="str">
            <v>47176872.9184347</v>
          </cell>
        </row>
        <row r="2152">
          <cell r="F2152" t="str">
            <v>LU2066067898</v>
          </cell>
          <cell r="G2152" t="str">
            <v>44015</v>
          </cell>
          <cell r="H2152" t="str">
            <v>177971</v>
          </cell>
          <cell r="J2152" t="str">
            <v>Share</v>
          </cell>
          <cell r="K2152" t="str">
            <v>EARTH</v>
          </cell>
          <cell r="L2152" t="str">
            <v>BNP Paribas Funds Environmental Absolute Return Thematic Equ</v>
          </cell>
          <cell r="M2152" t="str">
            <v>P share</v>
          </cell>
          <cell r="N2152" t="str">
            <v>C</v>
          </cell>
          <cell r="O2152">
            <v>1.03546881014E-2</v>
          </cell>
          <cell r="P2152" t="str">
            <v>N</v>
          </cell>
          <cell r="T2152" t="str">
            <v>No BM</v>
          </cell>
          <cell r="U2152" t="str">
            <v>No BM</v>
          </cell>
          <cell r="W2152" t="str">
            <v>USD</v>
          </cell>
          <cell r="X2152" t="str">
            <v>USD</v>
          </cell>
          <cell r="Y2152">
            <v>44985</v>
          </cell>
          <cell r="Z2152">
            <v>44027</v>
          </cell>
          <cell r="AA2152" t="str">
            <v>February 2023</v>
          </cell>
          <cell r="AB2152">
            <v>83.74</v>
          </cell>
          <cell r="AD2152">
            <v>2287553.46</v>
          </cell>
          <cell r="AE2152">
            <v>50031073.729999997</v>
          </cell>
          <cell r="AF2152" t="str">
            <v>47176872.9184347</v>
          </cell>
        </row>
        <row r="2153">
          <cell r="F2153" t="str">
            <v>LU2066067971</v>
          </cell>
          <cell r="G2153" t="str">
            <v>44016</v>
          </cell>
          <cell r="H2153" t="str">
            <v>177971</v>
          </cell>
          <cell r="J2153" t="str">
            <v>Share</v>
          </cell>
          <cell r="K2153" t="str">
            <v>EARTH</v>
          </cell>
          <cell r="L2153" t="str">
            <v>BNP Paribas Funds Environmental Absolute Return Thematic Equ</v>
          </cell>
          <cell r="M2153" t="str">
            <v>Privilege</v>
          </cell>
          <cell r="N2153" t="str">
            <v>D</v>
          </cell>
          <cell r="O2153">
            <v>1.0406994447899999E-2</v>
          </cell>
          <cell r="P2153" t="str">
            <v>N</v>
          </cell>
          <cell r="T2153" t="str">
            <v>No BM</v>
          </cell>
          <cell r="U2153" t="str">
            <v>No BM</v>
          </cell>
          <cell r="W2153" t="str">
            <v>USD</v>
          </cell>
          <cell r="X2153" t="str">
            <v>USD</v>
          </cell>
          <cell r="Y2153">
            <v>44985</v>
          </cell>
          <cell r="Z2153">
            <v>44027</v>
          </cell>
          <cell r="AA2153" t="str">
            <v>February 2023</v>
          </cell>
          <cell r="AB2153">
            <v>59.85</v>
          </cell>
          <cell r="AD2153">
            <v>658603.72</v>
          </cell>
          <cell r="AE2153">
            <v>50031073.729999997</v>
          </cell>
          <cell r="AF2153" t="str">
            <v>47176872.9184347</v>
          </cell>
        </row>
        <row r="2154">
          <cell r="F2154" t="str">
            <v>LU2066070843</v>
          </cell>
          <cell r="G2154" t="str">
            <v>44017</v>
          </cell>
          <cell r="H2154" t="str">
            <v>177972</v>
          </cell>
          <cell r="J2154" t="str">
            <v>Share</v>
          </cell>
          <cell r="K2154" t="str">
            <v>EARTH</v>
          </cell>
          <cell r="L2154" t="str">
            <v>BNP Paribas Funds Environmental Absolute Return Thematic Equ</v>
          </cell>
          <cell r="N2154" t="str">
            <v>C</v>
          </cell>
          <cell r="O2154">
            <v>7.7281302716999999E-3</v>
          </cell>
          <cell r="P2154" t="str">
            <v>Y</v>
          </cell>
          <cell r="T2154" t="str">
            <v>No BM</v>
          </cell>
          <cell r="U2154" t="str">
            <v>No BM</v>
          </cell>
          <cell r="W2154" t="str">
            <v>EUR</v>
          </cell>
          <cell r="X2154" t="str">
            <v>USD</v>
          </cell>
          <cell r="Y2154">
            <v>44985</v>
          </cell>
          <cell r="Z2154">
            <v>44251</v>
          </cell>
          <cell r="AA2154" t="str">
            <v>February 2023</v>
          </cell>
          <cell r="AB2154">
            <v>57.25</v>
          </cell>
          <cell r="AD2154">
            <v>306396</v>
          </cell>
          <cell r="AE2154">
            <v>50031073.729999997</v>
          </cell>
          <cell r="AF2154" t="str">
            <v>47176872.9184347</v>
          </cell>
        </row>
        <row r="2155">
          <cell r="F2155" t="str">
            <v>LU2066070926</v>
          </cell>
          <cell r="G2155" t="str">
            <v>44010</v>
          </cell>
          <cell r="H2155" t="str">
            <v>177971</v>
          </cell>
          <cell r="J2155" t="str">
            <v>Share</v>
          </cell>
          <cell r="K2155" t="str">
            <v>EARTH</v>
          </cell>
          <cell r="L2155" t="str">
            <v>BNP Paribas Funds Environmental Absolute Return Thematic Equ</v>
          </cell>
          <cell r="M2155" t="str">
            <v>IP</v>
          </cell>
          <cell r="N2155" t="str">
            <v>C</v>
          </cell>
          <cell r="O2155">
            <v>9.7212870628999998E-3</v>
          </cell>
          <cell r="P2155" t="str">
            <v>N</v>
          </cell>
          <cell r="T2155" t="str">
            <v>No BM</v>
          </cell>
          <cell r="U2155" t="str">
            <v>No BM</v>
          </cell>
          <cell r="W2155" t="str">
            <v>USD</v>
          </cell>
          <cell r="X2155" t="str">
            <v>USD</v>
          </cell>
          <cell r="Y2155">
            <v>44985</v>
          </cell>
          <cell r="Z2155">
            <v>44027</v>
          </cell>
          <cell r="AA2155" t="str">
            <v>February 2023</v>
          </cell>
          <cell r="AB2155">
            <v>98.23</v>
          </cell>
          <cell r="AD2155">
            <v>5660383.6900000004</v>
          </cell>
          <cell r="AE2155">
            <v>50031073.729999997</v>
          </cell>
          <cell r="AF2155" t="str">
            <v>47176872.9184347</v>
          </cell>
        </row>
        <row r="2156">
          <cell r="F2156" t="str">
            <v>LU2066071064</v>
          </cell>
          <cell r="G2156" t="str">
            <v>44018</v>
          </cell>
          <cell r="H2156" t="str">
            <v>177972</v>
          </cell>
          <cell r="J2156" t="str">
            <v>Share</v>
          </cell>
          <cell r="K2156" t="str">
            <v>EARTH</v>
          </cell>
          <cell r="L2156" t="str">
            <v>BNP Paribas Funds Environmental Absolute Return Thematic Equ</v>
          </cell>
          <cell r="M2156" t="str">
            <v>I RH EUR</v>
          </cell>
          <cell r="N2156" t="str">
            <v>C</v>
          </cell>
          <cell r="O2156">
            <v>1.11337844975E-2</v>
          </cell>
          <cell r="P2156" t="str">
            <v>Y</v>
          </cell>
          <cell r="T2156" t="str">
            <v>No BM</v>
          </cell>
          <cell r="U2156" t="str">
            <v>No BM</v>
          </cell>
          <cell r="W2156" t="str">
            <v>EUR</v>
          </cell>
          <cell r="X2156" t="str">
            <v>USD</v>
          </cell>
          <cell r="Y2156">
            <v>44985</v>
          </cell>
          <cell r="Z2156">
            <v>44203</v>
          </cell>
          <cell r="AA2156" t="str">
            <v>February 2023</v>
          </cell>
          <cell r="AB2156">
            <v>58.75</v>
          </cell>
          <cell r="AD2156">
            <v>4506135.4000000004</v>
          </cell>
          <cell r="AE2156">
            <v>50031073.729999997</v>
          </cell>
          <cell r="AF2156" t="str">
            <v>47176872.9184347</v>
          </cell>
        </row>
        <row r="2157">
          <cell r="F2157" t="str">
            <v>LU2066071148</v>
          </cell>
          <cell r="G2157" t="str">
            <v>44019</v>
          </cell>
          <cell r="H2157" t="str">
            <v>177971</v>
          </cell>
          <cell r="J2157" t="str">
            <v>Share</v>
          </cell>
          <cell r="K2157" t="str">
            <v>EARTH</v>
          </cell>
          <cell r="L2157" t="str">
            <v>BNP Paribas Funds Environmental Absolute Return Thematic Equ</v>
          </cell>
          <cell r="M2157" t="str">
            <v>Share X</v>
          </cell>
          <cell r="N2157" t="str">
            <v>C</v>
          </cell>
          <cell r="O2157">
            <v>2.1022184695999998E-3</v>
          </cell>
          <cell r="P2157" t="str">
            <v>N</v>
          </cell>
          <cell r="T2157" t="str">
            <v>No BM</v>
          </cell>
          <cell r="U2157" t="str">
            <v>No BM</v>
          </cell>
          <cell r="W2157" t="str">
            <v>USD</v>
          </cell>
          <cell r="X2157" t="str">
            <v>USD</v>
          </cell>
          <cell r="Y2157">
            <v>44957</v>
          </cell>
          <cell r="Z2157">
            <v>44027</v>
          </cell>
          <cell r="AA2157" t="str">
            <v>January 2023</v>
          </cell>
          <cell r="AB2157">
            <v>108019.43</v>
          </cell>
          <cell r="AD2157">
            <v>28052645</v>
          </cell>
          <cell r="AE2157">
            <v>84317782.579999998</v>
          </cell>
          <cell r="AF2157" t="str">
            <v>77637109.3227752</v>
          </cell>
        </row>
        <row r="2158">
          <cell r="F2158" t="str">
            <v>LU2066071577</v>
          </cell>
          <cell r="G2158" t="str">
            <v>43763</v>
          </cell>
          <cell r="H2158" t="str">
            <v>147351</v>
          </cell>
          <cell r="J2158" t="str">
            <v>Share</v>
          </cell>
          <cell r="K2158" t="str">
            <v>PSMFO</v>
          </cell>
          <cell r="L2158" t="str">
            <v>BNP Paribas Funds SMaRT Food</v>
          </cell>
          <cell r="M2158" t="str">
            <v>U</v>
          </cell>
          <cell r="N2158" t="str">
            <v>C</v>
          </cell>
          <cell r="O2158">
            <v>1.7387928889600002E-2</v>
          </cell>
          <cell r="P2158" t="str">
            <v>N</v>
          </cell>
          <cell r="Q2158" t="str">
            <v>147630</v>
          </cell>
          <cell r="R2158" t="str">
            <v>195596</v>
          </cell>
          <cell r="T2158" t="str">
            <v>MSCI AC World NR</v>
          </cell>
          <cell r="U2158" t="str">
            <v>MSCI AC World (EUR) NR</v>
          </cell>
          <cell r="V2158" t="str">
            <v>Official Benchmark</v>
          </cell>
          <cell r="W2158" t="str">
            <v>EUR</v>
          </cell>
          <cell r="X2158" t="str">
            <v>EUR</v>
          </cell>
          <cell r="Y2158">
            <v>44985</v>
          </cell>
          <cell r="Z2158">
            <v>43854</v>
          </cell>
          <cell r="AA2158" t="str">
            <v>February 2023</v>
          </cell>
          <cell r="AB2158">
            <v>112.49</v>
          </cell>
          <cell r="AD2158">
            <v>37406886.119999997</v>
          </cell>
          <cell r="AE2158">
            <v>1706262751.01</v>
          </cell>
          <cell r="AF2158" t="str">
            <v>1706262751.01</v>
          </cell>
        </row>
        <row r="2159">
          <cell r="F2159" t="str">
            <v>LU2066071650</v>
          </cell>
          <cell r="G2159" t="str">
            <v>43796</v>
          </cell>
          <cell r="H2159" t="str">
            <v>147351</v>
          </cell>
          <cell r="J2159" t="str">
            <v>Share</v>
          </cell>
          <cell r="K2159" t="str">
            <v>PSMFO</v>
          </cell>
          <cell r="L2159" t="str">
            <v>BNP Paribas Funds SMaRT Food</v>
          </cell>
          <cell r="N2159" t="str">
            <v>D</v>
          </cell>
          <cell r="O2159">
            <v>1.7387928889600002E-2</v>
          </cell>
          <cell r="P2159" t="str">
            <v>N</v>
          </cell>
          <cell r="Q2159" t="str">
            <v>147630</v>
          </cell>
          <cell r="R2159" t="str">
            <v>195596</v>
          </cell>
          <cell r="T2159" t="str">
            <v>MSCI AC World NR</v>
          </cell>
          <cell r="U2159" t="str">
            <v>MSCI AC World (EUR) NR</v>
          </cell>
          <cell r="V2159" t="str">
            <v>Official Benchmark</v>
          </cell>
          <cell r="W2159" t="str">
            <v>EUR</v>
          </cell>
          <cell r="X2159" t="str">
            <v>EUR</v>
          </cell>
          <cell r="Y2159">
            <v>44985</v>
          </cell>
          <cell r="Z2159">
            <v>43854</v>
          </cell>
          <cell r="AA2159" t="str">
            <v>February 2023</v>
          </cell>
          <cell r="AB2159">
            <v>108.88</v>
          </cell>
          <cell r="AD2159">
            <v>1899847.87</v>
          </cell>
          <cell r="AE2159">
            <v>1706262751.01</v>
          </cell>
          <cell r="AF2159" t="str">
            <v>1706262751.01</v>
          </cell>
        </row>
        <row r="2160">
          <cell r="F2160" t="str">
            <v>LU2066071734</v>
          </cell>
          <cell r="G2160" t="str">
            <v>43797</v>
          </cell>
          <cell r="H2160" t="str">
            <v>176738</v>
          </cell>
          <cell r="J2160" t="str">
            <v>Share</v>
          </cell>
          <cell r="K2160" t="str">
            <v>PSMFO</v>
          </cell>
          <cell r="L2160" t="str">
            <v>BNP Paribas Funds SMaRT Food</v>
          </cell>
          <cell r="N2160" t="str">
            <v>C</v>
          </cell>
          <cell r="O2160">
            <v>1.7348467006700001E-2</v>
          </cell>
          <cell r="P2160" t="str">
            <v>Y</v>
          </cell>
          <cell r="Q2160" t="str">
            <v>176787</v>
          </cell>
          <cell r="R2160" t="str">
            <v>195596</v>
          </cell>
          <cell r="T2160" t="str">
            <v>MSCI AC world NR</v>
          </cell>
          <cell r="U2160" t="str">
            <v>MSCI AC World (Hedged in CHF) NR</v>
          </cell>
          <cell r="V2160" t="str">
            <v>Official Benchmark</v>
          </cell>
          <cell r="W2160" t="str">
            <v>CHF</v>
          </cell>
          <cell r="X2160" t="str">
            <v>EUR</v>
          </cell>
          <cell r="Y2160">
            <v>44985</v>
          </cell>
          <cell r="Z2160">
            <v>43854</v>
          </cell>
          <cell r="AA2160" t="str">
            <v>February 2023</v>
          </cell>
          <cell r="AB2160">
            <v>111.93</v>
          </cell>
          <cell r="AD2160">
            <v>4458606.21</v>
          </cell>
          <cell r="AE2160">
            <v>1706262751.01</v>
          </cell>
          <cell r="AF2160" t="str">
            <v>1706262751.01</v>
          </cell>
        </row>
        <row r="2161">
          <cell r="F2161" t="str">
            <v>LU2066071817</v>
          </cell>
          <cell r="G2161" t="str">
            <v>43800</v>
          </cell>
          <cell r="H2161" t="str">
            <v>176738</v>
          </cell>
          <cell r="J2161" t="str">
            <v>Share</v>
          </cell>
          <cell r="K2161" t="str">
            <v>PSMFO</v>
          </cell>
          <cell r="L2161" t="str">
            <v>BNP Paribas Funds SMaRT Food</v>
          </cell>
          <cell r="N2161" t="str">
            <v>D</v>
          </cell>
          <cell r="O2161">
            <v>1.7348467006700001E-2</v>
          </cell>
          <cell r="P2161" t="str">
            <v>Y</v>
          </cell>
          <cell r="Q2161" t="str">
            <v>176787</v>
          </cell>
          <cell r="R2161" t="str">
            <v>195596</v>
          </cell>
          <cell r="T2161" t="str">
            <v>MSCI AC world NR</v>
          </cell>
          <cell r="U2161" t="str">
            <v>MSCI AC World (Hedged in CHF) NR</v>
          </cell>
          <cell r="V2161" t="str">
            <v>Official Benchmark</v>
          </cell>
          <cell r="W2161" t="str">
            <v>CHF</v>
          </cell>
          <cell r="X2161" t="str">
            <v>EUR</v>
          </cell>
          <cell r="Y2161">
            <v>44985</v>
          </cell>
          <cell r="Z2161">
            <v>43854</v>
          </cell>
          <cell r="AA2161" t="str">
            <v>February 2023</v>
          </cell>
          <cell r="AB2161">
            <v>107.54702</v>
          </cell>
          <cell r="AD2161">
            <v>484444.82</v>
          </cell>
          <cell r="AE2161">
            <v>1706262751.01</v>
          </cell>
          <cell r="AF2161" t="str">
            <v>1706262751.01</v>
          </cell>
        </row>
        <row r="2162">
          <cell r="F2162" t="str">
            <v>LU2066071908</v>
          </cell>
          <cell r="G2162" t="str">
            <v>43798</v>
          </cell>
          <cell r="H2162" t="str">
            <v>176739</v>
          </cell>
          <cell r="J2162" t="str">
            <v>Share</v>
          </cell>
          <cell r="K2162" t="str">
            <v>PSMFO</v>
          </cell>
          <cell r="L2162" t="str">
            <v>BNP Paribas Funds SMaRT Food</v>
          </cell>
          <cell r="N2162" t="str">
            <v>C</v>
          </cell>
          <cell r="O2162">
            <v>1.7348467006700001E-2</v>
          </cell>
          <cell r="P2162" t="str">
            <v>Y</v>
          </cell>
          <cell r="Q2162" t="str">
            <v>176788</v>
          </cell>
          <cell r="R2162" t="str">
            <v>195596</v>
          </cell>
          <cell r="T2162" t="str">
            <v>MSCI AC world NR</v>
          </cell>
          <cell r="U2162" t="str">
            <v>MSCI AC World (Hedged in GBP) NR</v>
          </cell>
          <cell r="V2162" t="str">
            <v>Official Benchmark</v>
          </cell>
          <cell r="W2162" t="str">
            <v>GBP</v>
          </cell>
          <cell r="X2162" t="str">
            <v>EUR</v>
          </cell>
          <cell r="Y2162">
            <v>44985</v>
          </cell>
          <cell r="Z2162">
            <v>43854</v>
          </cell>
          <cell r="AA2162" t="str">
            <v>February 2023</v>
          </cell>
          <cell r="AB2162">
            <v>113.59</v>
          </cell>
          <cell r="AD2162">
            <v>122674.38</v>
          </cell>
          <cell r="AE2162">
            <v>1706262751.01</v>
          </cell>
          <cell r="AF2162" t="str">
            <v>1706262751.01</v>
          </cell>
        </row>
        <row r="2163">
          <cell r="F2163" t="str">
            <v>LU2066072039</v>
          </cell>
          <cell r="G2163" t="str">
            <v>43801</v>
          </cell>
          <cell r="H2163" t="str">
            <v>176739</v>
          </cell>
          <cell r="J2163" t="str">
            <v>Share</v>
          </cell>
          <cell r="K2163" t="str">
            <v>PSMFO</v>
          </cell>
          <cell r="L2163" t="str">
            <v>BNP Paribas Funds SMaRT Food</v>
          </cell>
          <cell r="N2163" t="str">
            <v>D</v>
          </cell>
          <cell r="O2163">
            <v>1.7348467006700001E-2</v>
          </cell>
          <cell r="P2163" t="str">
            <v>Y</v>
          </cell>
          <cell r="Q2163" t="str">
            <v>176788</v>
          </cell>
          <cell r="R2163" t="str">
            <v>195596</v>
          </cell>
          <cell r="T2163" t="str">
            <v>MSCI AC world NR</v>
          </cell>
          <cell r="U2163" t="str">
            <v>MSCI AC World (Hedged in GBP) NR</v>
          </cell>
          <cell r="V2163" t="str">
            <v>Official Benchmark</v>
          </cell>
          <cell r="W2163" t="str">
            <v>GBP</v>
          </cell>
          <cell r="X2163" t="str">
            <v>EUR</v>
          </cell>
          <cell r="Y2163">
            <v>44985</v>
          </cell>
          <cell r="Z2163">
            <v>43854</v>
          </cell>
          <cell r="AA2163" t="str">
            <v>February 2023</v>
          </cell>
          <cell r="AB2163">
            <v>110.88318</v>
          </cell>
          <cell r="AD2163">
            <v>11087.43</v>
          </cell>
          <cell r="AE2163">
            <v>1706262751.01</v>
          </cell>
          <cell r="AF2163" t="str">
            <v>1706262751.01</v>
          </cell>
        </row>
        <row r="2164">
          <cell r="F2164" t="str">
            <v>LU2066072112</v>
          </cell>
          <cell r="G2164" t="str">
            <v>43799</v>
          </cell>
          <cell r="H2164" t="str">
            <v>164020</v>
          </cell>
          <cell r="J2164" t="str">
            <v>Share</v>
          </cell>
          <cell r="K2164" t="str">
            <v>PSMFO</v>
          </cell>
          <cell r="L2164" t="str">
            <v>BNP Paribas Funds SMaRT Food</v>
          </cell>
          <cell r="N2164" t="str">
            <v>C</v>
          </cell>
          <cell r="O2164">
            <v>1.83360242524E-2</v>
          </cell>
          <cell r="P2164" t="str">
            <v>Y</v>
          </cell>
          <cell r="Q2164" t="str">
            <v>177296</v>
          </cell>
          <cell r="R2164" t="str">
            <v>195596</v>
          </cell>
          <cell r="T2164" t="str">
            <v>MSCI AC Word NR(USD-H)</v>
          </cell>
          <cell r="U2164" t="str">
            <v>MSCI AC World (Hedged in USD) NR</v>
          </cell>
          <cell r="V2164" t="str">
            <v>Official Benchmark</v>
          </cell>
          <cell r="W2164" t="str">
            <v>USD</v>
          </cell>
          <cell r="X2164" t="str">
            <v>EUR</v>
          </cell>
          <cell r="Y2164">
            <v>44985</v>
          </cell>
          <cell r="Z2164">
            <v>43854</v>
          </cell>
          <cell r="AA2164" t="str">
            <v>February 2023</v>
          </cell>
          <cell r="AB2164">
            <v>117.39</v>
          </cell>
          <cell r="AD2164">
            <v>32854963.579999998</v>
          </cell>
          <cell r="AE2164">
            <v>1706262751.01</v>
          </cell>
          <cell r="AF2164" t="str">
            <v>1706262751.01</v>
          </cell>
        </row>
        <row r="2165">
          <cell r="F2165" t="str">
            <v>LU2066072203</v>
          </cell>
          <cell r="G2165" t="str">
            <v>43802</v>
          </cell>
          <cell r="H2165" t="str">
            <v>164020</v>
          </cell>
          <cell r="J2165" t="str">
            <v>Share</v>
          </cell>
          <cell r="K2165" t="str">
            <v>PSMFO</v>
          </cell>
          <cell r="L2165" t="str">
            <v>BNP Paribas Funds SMaRT Food</v>
          </cell>
          <cell r="N2165" t="str">
            <v>D</v>
          </cell>
          <cell r="O2165">
            <v>1.83360242524E-2</v>
          </cell>
          <cell r="P2165" t="str">
            <v>Y</v>
          </cell>
          <cell r="Q2165" t="str">
            <v>177296</v>
          </cell>
          <cell r="R2165" t="str">
            <v>195596</v>
          </cell>
          <cell r="T2165" t="str">
            <v>MSCI AC Word NR(USD-H)</v>
          </cell>
          <cell r="U2165" t="str">
            <v>MSCI AC World (Hedged in USD) NR</v>
          </cell>
          <cell r="V2165" t="str">
            <v>Official Benchmark</v>
          </cell>
          <cell r="W2165" t="str">
            <v>USD</v>
          </cell>
          <cell r="X2165" t="str">
            <v>EUR</v>
          </cell>
          <cell r="Y2165">
            <v>44985</v>
          </cell>
          <cell r="Z2165">
            <v>43854</v>
          </cell>
          <cell r="AA2165" t="str">
            <v>February 2023</v>
          </cell>
          <cell r="AB2165">
            <v>114.03903</v>
          </cell>
          <cell r="AD2165">
            <v>61480.5</v>
          </cell>
          <cell r="AE2165">
            <v>1706262751.01</v>
          </cell>
          <cell r="AF2165" t="str">
            <v>1706262751.01</v>
          </cell>
        </row>
        <row r="2166">
          <cell r="F2166" t="str">
            <v>LU2066072385</v>
          </cell>
          <cell r="G2166" t="str">
            <v>43764</v>
          </cell>
          <cell r="H2166" t="str">
            <v>147351</v>
          </cell>
          <cell r="J2166" t="str">
            <v>Share</v>
          </cell>
          <cell r="K2166" t="str">
            <v>PSMFO</v>
          </cell>
          <cell r="L2166" t="str">
            <v>BNP Paribas Funds SMaRT Food</v>
          </cell>
          <cell r="N2166" t="str">
            <v>C</v>
          </cell>
          <cell r="O2166">
            <v>8.7800066659E-3</v>
          </cell>
          <cell r="P2166" t="str">
            <v>N</v>
          </cell>
          <cell r="Q2166" t="str">
            <v>147630</v>
          </cell>
          <cell r="R2166" t="str">
            <v>195596</v>
          </cell>
          <cell r="T2166" t="str">
            <v>MSCI AC World NR</v>
          </cell>
          <cell r="U2166" t="str">
            <v>MSCI AC World (EUR) NR</v>
          </cell>
          <cell r="V2166" t="str">
            <v>Official Benchmark</v>
          </cell>
          <cell r="W2166" t="str">
            <v>EUR</v>
          </cell>
          <cell r="X2166" t="str">
            <v>EUR</v>
          </cell>
          <cell r="Y2166">
            <v>44985</v>
          </cell>
          <cell r="Z2166">
            <v>43854</v>
          </cell>
          <cell r="AA2166" t="str">
            <v>February 2023</v>
          </cell>
          <cell r="AB2166">
            <v>115.5</v>
          </cell>
          <cell r="AD2166">
            <v>61233317.310000002</v>
          </cell>
          <cell r="AE2166">
            <v>1706262751.01</v>
          </cell>
          <cell r="AF2166" t="str">
            <v>1706262751.01</v>
          </cell>
        </row>
        <row r="2167">
          <cell r="F2167" t="str">
            <v>LU2066072468</v>
          </cell>
          <cell r="G2167" t="str">
            <v>43803</v>
          </cell>
          <cell r="H2167" t="str">
            <v>147351</v>
          </cell>
          <cell r="J2167" t="str">
            <v>Share</v>
          </cell>
          <cell r="K2167" t="str">
            <v>PSMFO</v>
          </cell>
          <cell r="L2167" t="str">
            <v>BNP Paribas Funds SMaRT Food</v>
          </cell>
          <cell r="N2167" t="str">
            <v>D</v>
          </cell>
          <cell r="O2167">
            <v>8.7800066659E-3</v>
          </cell>
          <cell r="P2167" t="str">
            <v>N</v>
          </cell>
          <cell r="Q2167" t="str">
            <v>147630</v>
          </cell>
          <cell r="R2167" t="str">
            <v>195596</v>
          </cell>
          <cell r="T2167" t="str">
            <v>MSCI AC World NR</v>
          </cell>
          <cell r="U2167" t="str">
            <v>MSCI AC World (EUR) NR</v>
          </cell>
          <cell r="V2167" t="str">
            <v>Official Benchmark</v>
          </cell>
          <cell r="W2167" t="str">
            <v>EUR</v>
          </cell>
          <cell r="X2167" t="str">
            <v>EUR</v>
          </cell>
          <cell r="Y2167">
            <v>44985</v>
          </cell>
          <cell r="Z2167">
            <v>43854</v>
          </cell>
          <cell r="AA2167" t="str">
            <v>February 2023</v>
          </cell>
          <cell r="AB2167">
            <v>111.78</v>
          </cell>
          <cell r="AD2167">
            <v>4921866.9400000004</v>
          </cell>
          <cell r="AE2167">
            <v>1706262751.01</v>
          </cell>
          <cell r="AF2167" t="str">
            <v>1706262751.01</v>
          </cell>
        </row>
        <row r="2168">
          <cell r="F2168" t="str">
            <v>LU2066072542</v>
          </cell>
          <cell r="G2168" t="str">
            <v>43811</v>
          </cell>
          <cell r="H2168" t="str">
            <v>176738</v>
          </cell>
          <cell r="J2168" t="str">
            <v>Share</v>
          </cell>
          <cell r="K2168" t="str">
            <v>PSMFO</v>
          </cell>
          <cell r="L2168" t="str">
            <v>BNP Paribas Funds SMaRT Food</v>
          </cell>
          <cell r="N2168" t="str">
            <v>C</v>
          </cell>
          <cell r="O2168">
            <v>8.8823516463999996E-3</v>
          </cell>
          <cell r="P2168" t="str">
            <v>Y</v>
          </cell>
          <cell r="Q2168" t="str">
            <v>176787</v>
          </cell>
          <cell r="R2168" t="str">
            <v>195596</v>
          </cell>
          <cell r="T2168" t="str">
            <v>MSCI AC world NR</v>
          </cell>
          <cell r="U2168" t="str">
            <v>MSCI AC World (Hedged in CHF) NR</v>
          </cell>
          <cell r="V2168" t="str">
            <v>Official Benchmark</v>
          </cell>
          <cell r="W2168" t="str">
            <v>CHF</v>
          </cell>
          <cell r="X2168" t="str">
            <v>EUR</v>
          </cell>
          <cell r="Y2168">
            <v>44985</v>
          </cell>
          <cell r="Z2168">
            <v>43854</v>
          </cell>
          <cell r="AA2168" t="str">
            <v>February 2023</v>
          </cell>
          <cell r="AB2168">
            <v>114.2</v>
          </cell>
          <cell r="AD2168">
            <v>42534109.880000003</v>
          </cell>
          <cell r="AE2168">
            <v>1706262751.01</v>
          </cell>
          <cell r="AF2168" t="str">
            <v>1706262751.01</v>
          </cell>
        </row>
        <row r="2169">
          <cell r="F2169" t="str">
            <v>LU2066072625</v>
          </cell>
          <cell r="G2169" t="str">
            <v>43812</v>
          </cell>
          <cell r="H2169" t="str">
            <v>176738</v>
          </cell>
          <cell r="J2169" t="str">
            <v>Share</v>
          </cell>
          <cell r="K2169" t="str">
            <v>PSMFO</v>
          </cell>
          <cell r="L2169" t="str">
            <v>BNP Paribas Funds SMaRT Food</v>
          </cell>
          <cell r="N2169" t="str">
            <v>D</v>
          </cell>
          <cell r="O2169">
            <v>8.8823516463999996E-3</v>
          </cell>
          <cell r="P2169" t="str">
            <v>Y</v>
          </cell>
          <cell r="Q2169" t="str">
            <v>176787</v>
          </cell>
          <cell r="R2169" t="str">
            <v>195596</v>
          </cell>
          <cell r="T2169" t="str">
            <v>MSCI AC world NR</v>
          </cell>
          <cell r="U2169" t="str">
            <v>MSCI AC World (Hedged in CHF) NR</v>
          </cell>
          <cell r="V2169" t="str">
            <v>Official Benchmark</v>
          </cell>
          <cell r="W2169" t="str">
            <v>CHF</v>
          </cell>
          <cell r="X2169" t="str">
            <v>EUR</v>
          </cell>
          <cell r="Y2169">
            <v>44985</v>
          </cell>
          <cell r="Z2169">
            <v>43854</v>
          </cell>
          <cell r="AA2169" t="str">
            <v>February 2023</v>
          </cell>
          <cell r="AB2169">
            <v>111.00955999999999</v>
          </cell>
          <cell r="AD2169">
            <v>5291133.3899999997</v>
          </cell>
          <cell r="AE2169">
            <v>1706262751.01</v>
          </cell>
          <cell r="AF2169" t="str">
            <v>1706262751.01</v>
          </cell>
        </row>
        <row r="2170">
          <cell r="F2170" t="str">
            <v>LU2066072898</v>
          </cell>
          <cell r="G2170" t="str">
            <v>43804</v>
          </cell>
          <cell r="H2170" t="str">
            <v>176739</v>
          </cell>
          <cell r="J2170" t="str">
            <v>Share</v>
          </cell>
          <cell r="K2170" t="str">
            <v>PSMFO</v>
          </cell>
          <cell r="L2170" t="str">
            <v>BNP Paribas Funds SMaRT Food</v>
          </cell>
          <cell r="N2170" t="str">
            <v>C</v>
          </cell>
          <cell r="O2170">
            <v>9.2181420802999996E-3</v>
          </cell>
          <cell r="P2170" t="str">
            <v>Y</v>
          </cell>
          <cell r="Q2170" t="str">
            <v>176788</v>
          </cell>
          <cell r="R2170" t="str">
            <v>195596</v>
          </cell>
          <cell r="T2170" t="str">
            <v>MSCI AC world NR</v>
          </cell>
          <cell r="U2170" t="str">
            <v>MSCI AC World (Hedged in GBP) NR</v>
          </cell>
          <cell r="V2170" t="str">
            <v>Official Benchmark</v>
          </cell>
          <cell r="W2170" t="str">
            <v>GBP</v>
          </cell>
          <cell r="X2170" t="str">
            <v>EUR</v>
          </cell>
          <cell r="Y2170">
            <v>44985</v>
          </cell>
          <cell r="Z2170">
            <v>43854</v>
          </cell>
          <cell r="AA2170" t="str">
            <v>February 2023</v>
          </cell>
          <cell r="AB2170">
            <v>116.2</v>
          </cell>
          <cell r="AD2170">
            <v>21496977.260000002</v>
          </cell>
          <cell r="AE2170">
            <v>1706262751.01</v>
          </cell>
          <cell r="AF2170" t="str">
            <v>1706262751.01</v>
          </cell>
        </row>
        <row r="2171">
          <cell r="F2171" t="str">
            <v>LU2066072971</v>
          </cell>
          <cell r="G2171" t="str">
            <v>43805</v>
          </cell>
          <cell r="H2171" t="str">
            <v>176739</v>
          </cell>
          <cell r="J2171" t="str">
            <v>Share</v>
          </cell>
          <cell r="K2171" t="str">
            <v>PSMFO</v>
          </cell>
          <cell r="L2171" t="str">
            <v>BNP Paribas Funds SMaRT Food</v>
          </cell>
          <cell r="N2171" t="str">
            <v>D</v>
          </cell>
          <cell r="O2171">
            <v>9.2181420802999996E-3</v>
          </cell>
          <cell r="P2171" t="str">
            <v>Y</v>
          </cell>
          <cell r="Q2171" t="str">
            <v>176788</v>
          </cell>
          <cell r="R2171" t="str">
            <v>195596</v>
          </cell>
          <cell r="T2171" t="str">
            <v>MSCI AC world NR</v>
          </cell>
          <cell r="U2171" t="str">
            <v>MSCI AC World (Hedged in GBP) NR</v>
          </cell>
          <cell r="V2171" t="str">
            <v>Official Benchmark</v>
          </cell>
          <cell r="W2171" t="str">
            <v>GBP</v>
          </cell>
          <cell r="X2171" t="str">
            <v>EUR</v>
          </cell>
          <cell r="Y2171">
            <v>44985</v>
          </cell>
          <cell r="Z2171">
            <v>43854</v>
          </cell>
          <cell r="AA2171" t="str">
            <v>February 2023</v>
          </cell>
          <cell r="AB2171">
            <v>113.50216</v>
          </cell>
          <cell r="AD2171">
            <v>4443310.55</v>
          </cell>
          <cell r="AE2171">
            <v>1706262751.01</v>
          </cell>
          <cell r="AF2171" t="str">
            <v>1706262751.01</v>
          </cell>
        </row>
        <row r="2172">
          <cell r="F2172" t="str">
            <v>LU2066073193</v>
          </cell>
          <cell r="G2172" t="str">
            <v>43807</v>
          </cell>
          <cell r="H2172" t="str">
            <v>164020</v>
          </cell>
          <cell r="J2172" t="str">
            <v>Share</v>
          </cell>
          <cell r="K2172" t="str">
            <v>PSMFO</v>
          </cell>
          <cell r="L2172" t="str">
            <v>BNP Paribas Funds SMaRT Food</v>
          </cell>
          <cell r="N2172" t="str">
            <v>C</v>
          </cell>
          <cell r="O2172">
            <v>1.0460696498100001E-2</v>
          </cell>
          <cell r="P2172" t="str">
            <v>Y</v>
          </cell>
          <cell r="Q2172" t="str">
            <v>177296</v>
          </cell>
          <cell r="R2172" t="str">
            <v>195596</v>
          </cell>
          <cell r="T2172" t="str">
            <v>MSCI AC Word NR(USD-H)</v>
          </cell>
          <cell r="U2172" t="str">
            <v>MSCI AC World (Hedged in USD) NR</v>
          </cell>
          <cell r="V2172" t="str">
            <v>Official Benchmark</v>
          </cell>
          <cell r="W2172" t="str">
            <v>USD</v>
          </cell>
          <cell r="X2172" t="str">
            <v>EUR</v>
          </cell>
          <cell r="Y2172">
            <v>44985</v>
          </cell>
          <cell r="Z2172">
            <v>43854</v>
          </cell>
          <cell r="AA2172" t="str">
            <v>February 2023</v>
          </cell>
          <cell r="AB2172">
            <v>120.15</v>
          </cell>
          <cell r="AD2172">
            <v>51633837.880000003</v>
          </cell>
          <cell r="AE2172">
            <v>1706262751.01</v>
          </cell>
          <cell r="AF2172" t="str">
            <v>1706262751.01</v>
          </cell>
        </row>
        <row r="2173">
          <cell r="F2173" t="str">
            <v>LU2066073276</v>
          </cell>
          <cell r="G2173" t="str">
            <v>43806</v>
          </cell>
          <cell r="H2173" t="str">
            <v>164020</v>
          </cell>
          <cell r="J2173" t="str">
            <v>Share</v>
          </cell>
          <cell r="K2173" t="str">
            <v>PSMFO</v>
          </cell>
          <cell r="L2173" t="str">
            <v>BNP Paribas Funds SMaRT Food</v>
          </cell>
          <cell r="N2173" t="str">
            <v>D</v>
          </cell>
          <cell r="O2173">
            <v>1.0460696498100001E-2</v>
          </cell>
          <cell r="P2173" t="str">
            <v>Y</v>
          </cell>
          <cell r="Q2173" t="str">
            <v>177296</v>
          </cell>
          <cell r="R2173" t="str">
            <v>195596</v>
          </cell>
          <cell r="T2173" t="str">
            <v>MSCI AC Word NR(USD-H)</v>
          </cell>
          <cell r="U2173" t="str">
            <v>MSCI AC World (Hedged in USD) NR</v>
          </cell>
          <cell r="V2173" t="str">
            <v>Official Benchmark</v>
          </cell>
          <cell r="W2173" t="str">
            <v>USD</v>
          </cell>
          <cell r="X2173" t="str">
            <v>EUR</v>
          </cell>
          <cell r="Y2173">
            <v>44985</v>
          </cell>
          <cell r="Z2173">
            <v>43854</v>
          </cell>
          <cell r="AA2173" t="str">
            <v>February 2023</v>
          </cell>
          <cell r="AB2173">
            <v>116.23690999999999</v>
          </cell>
          <cell r="AD2173">
            <v>2511242.56</v>
          </cell>
          <cell r="AE2173">
            <v>1706262751.01</v>
          </cell>
          <cell r="AF2173" t="str">
            <v>1706262751.01</v>
          </cell>
        </row>
        <row r="2174">
          <cell r="F2174" t="str">
            <v>LU2070341693</v>
          </cell>
          <cell r="G2174" t="str">
            <v>43696</v>
          </cell>
          <cell r="H2174" t="str">
            <v>175924</v>
          </cell>
          <cell r="J2174" t="str">
            <v>Share</v>
          </cell>
          <cell r="K2174" t="str">
            <v>PSBDEUR</v>
          </cell>
          <cell r="L2174" t="str">
            <v>BNP Paribas Funds Sustainable Euro Bond</v>
          </cell>
          <cell r="M2174" t="str">
            <v>Hedged USD</v>
          </cell>
          <cell r="N2174" t="str">
            <v>C</v>
          </cell>
          <cell r="O2174">
            <v>1.26162707876E-2</v>
          </cell>
          <cell r="P2174" t="str">
            <v>Y</v>
          </cell>
          <cell r="Q2174" t="str">
            <v>176163</v>
          </cell>
          <cell r="R2174" t="str">
            <v>193916</v>
          </cell>
          <cell r="T2174" t="str">
            <v>Bloomberg Barclays Euro Aggregate 500MM</v>
          </cell>
          <cell r="U2174" t="str">
            <v>Bloomberg Barclays Euro Aggregate 500MM (RI) (Hedged to USD)</v>
          </cell>
          <cell r="V2174" t="str">
            <v>Official Benchmark</v>
          </cell>
          <cell r="W2174" t="str">
            <v>USD</v>
          </cell>
          <cell r="X2174" t="str">
            <v>EUR</v>
          </cell>
          <cell r="Y2174">
            <v>44985</v>
          </cell>
          <cell r="Z2174">
            <v>43777</v>
          </cell>
          <cell r="AA2174" t="str">
            <v>February 2023</v>
          </cell>
          <cell r="AB2174">
            <v>85.22</v>
          </cell>
          <cell r="AD2174">
            <v>8522.2099999999991</v>
          </cell>
          <cell r="AE2174">
            <v>523350627.48000002</v>
          </cell>
          <cell r="AF2174" t="str">
            <v>523350627.48</v>
          </cell>
        </row>
        <row r="2175">
          <cell r="F2175" t="str">
            <v>LU2070341776</v>
          </cell>
          <cell r="G2175" t="str">
            <v>43700</v>
          </cell>
          <cell r="H2175" t="str">
            <v>175925</v>
          </cell>
          <cell r="J2175" t="str">
            <v>Share</v>
          </cell>
          <cell r="K2175" t="str">
            <v>PSBDEUR</v>
          </cell>
          <cell r="L2175" t="str">
            <v>BNP Paribas Funds Sustainable Euro Bond</v>
          </cell>
          <cell r="N2175" t="str">
            <v>D</v>
          </cell>
          <cell r="O2175">
            <v>5.7770349130999996E-3</v>
          </cell>
          <cell r="P2175" t="str">
            <v>Y</v>
          </cell>
          <cell r="Q2175" t="str">
            <v>176164</v>
          </cell>
          <cell r="R2175" t="str">
            <v>193916</v>
          </cell>
          <cell r="T2175" t="str">
            <v>Bloomberg Barclays Euro Aggregate 500MM</v>
          </cell>
          <cell r="U2175" t="str">
            <v>Bloomberg Barclays Euro Aggregate 500MM (RI) (Hedged to GBP)</v>
          </cell>
          <cell r="V2175" t="str">
            <v>Official Benchmark</v>
          </cell>
          <cell r="W2175" t="str">
            <v>GBP</v>
          </cell>
          <cell r="X2175" t="str">
            <v>EUR</v>
          </cell>
          <cell r="Y2175">
            <v>44985</v>
          </cell>
          <cell r="Z2175">
            <v>43777</v>
          </cell>
          <cell r="AA2175" t="str">
            <v>February 2023</v>
          </cell>
          <cell r="AB2175">
            <v>84.72</v>
          </cell>
          <cell r="AD2175">
            <v>8472.4699999999993</v>
          </cell>
          <cell r="AE2175">
            <v>523350627.48000002</v>
          </cell>
          <cell r="AF2175" t="str">
            <v>523350627.48</v>
          </cell>
        </row>
        <row r="2176">
          <cell r="F2176" t="str">
            <v>LU2070341859</v>
          </cell>
          <cell r="G2176" t="str">
            <v>43697</v>
          </cell>
          <cell r="H2176" t="str">
            <v>175924</v>
          </cell>
          <cell r="J2176" t="str">
            <v>Share</v>
          </cell>
          <cell r="K2176" t="str">
            <v>PSBDEUR</v>
          </cell>
          <cell r="L2176" t="str">
            <v>BNP Paribas Funds Sustainable Euro Bond</v>
          </cell>
          <cell r="M2176" t="str">
            <v>Privilege H USD</v>
          </cell>
          <cell r="N2176" t="str">
            <v>C</v>
          </cell>
          <cell r="O2176">
            <v>8.0569100052000006E-3</v>
          </cell>
          <cell r="P2176" t="str">
            <v>Y</v>
          </cell>
          <cell r="Q2176" t="str">
            <v>176163</v>
          </cell>
          <cell r="R2176" t="str">
            <v>193916</v>
          </cell>
          <cell r="T2176" t="str">
            <v>Bloomberg Barclays Euro Aggregate 500MM</v>
          </cell>
          <cell r="U2176" t="str">
            <v>Bloomberg Barclays Euro Aggregate 500MM (RI) (Hedged to USD)</v>
          </cell>
          <cell r="V2176" t="str">
            <v>Official Benchmark</v>
          </cell>
          <cell r="W2176" t="str">
            <v>USD</v>
          </cell>
          <cell r="X2176" t="str">
            <v>EUR</v>
          </cell>
          <cell r="Y2176">
            <v>44985</v>
          </cell>
          <cell r="Z2176">
            <v>43777</v>
          </cell>
          <cell r="AA2176" t="str">
            <v>February 2023</v>
          </cell>
          <cell r="AB2176">
            <v>86.46</v>
          </cell>
          <cell r="AD2176">
            <v>33269.050000000003</v>
          </cell>
          <cell r="AE2176">
            <v>523350627.48000002</v>
          </cell>
          <cell r="AF2176" t="str">
            <v>523350627.48</v>
          </cell>
        </row>
        <row r="2177">
          <cell r="F2177" t="str">
            <v>LU2070341933</v>
          </cell>
          <cell r="G2177" t="str">
            <v>43699</v>
          </cell>
          <cell r="H2177" t="str">
            <v>175925</v>
          </cell>
          <cell r="J2177" t="str">
            <v>Share</v>
          </cell>
          <cell r="K2177" t="str">
            <v>PSBDEUR</v>
          </cell>
          <cell r="L2177" t="str">
            <v>BNP Paribas Funds Sustainable Euro Bond</v>
          </cell>
          <cell r="M2177" t="str">
            <v>IH GBP Distri</v>
          </cell>
          <cell r="N2177" t="str">
            <v>D</v>
          </cell>
          <cell r="O2177">
            <v>4.8116007530000001E-3</v>
          </cell>
          <cell r="P2177" t="str">
            <v>Y</v>
          </cell>
          <cell r="Q2177" t="str">
            <v>176164</v>
          </cell>
          <cell r="R2177" t="str">
            <v>193916</v>
          </cell>
          <cell r="T2177" t="str">
            <v>Bloomberg Barclays Euro Aggregate 500MM</v>
          </cell>
          <cell r="U2177" t="str">
            <v>Bloomberg Barclays Euro Aggregate 500MM (RI) (Hedged to GBP)</v>
          </cell>
          <cell r="V2177" t="str">
            <v>Official Benchmark</v>
          </cell>
          <cell r="W2177" t="str">
            <v>GBP</v>
          </cell>
          <cell r="X2177" t="str">
            <v>EUR</v>
          </cell>
          <cell r="Y2177">
            <v>44985</v>
          </cell>
          <cell r="Z2177">
            <v>43777</v>
          </cell>
          <cell r="AA2177" t="str">
            <v>February 2023</v>
          </cell>
          <cell r="AB2177">
            <v>85.22</v>
          </cell>
          <cell r="AD2177">
            <v>1683438.15</v>
          </cell>
          <cell r="AE2177">
            <v>523350627.48000002</v>
          </cell>
          <cell r="AF2177" t="str">
            <v>523350627.48</v>
          </cell>
        </row>
        <row r="2178">
          <cell r="F2178" t="str">
            <v>LU2070342071</v>
          </cell>
          <cell r="G2178" t="str">
            <v>43698</v>
          </cell>
          <cell r="H2178" t="str">
            <v>175924</v>
          </cell>
          <cell r="J2178" t="str">
            <v>Share</v>
          </cell>
          <cell r="K2178" t="str">
            <v>PSBDEUR</v>
          </cell>
          <cell r="L2178" t="str">
            <v>BNP Paribas Funds Sustainable Euro Bond</v>
          </cell>
          <cell r="M2178" t="str">
            <v>IH USD</v>
          </cell>
          <cell r="N2178" t="str">
            <v>C</v>
          </cell>
          <cell r="O2178">
            <v>4.8116007530000001E-3</v>
          </cell>
          <cell r="P2178" t="str">
            <v>Y</v>
          </cell>
          <cell r="Q2178" t="str">
            <v>176163</v>
          </cell>
          <cell r="R2178" t="str">
            <v>193916</v>
          </cell>
          <cell r="T2178" t="str">
            <v>Bloomberg Barclays Euro Aggregate 500MM</v>
          </cell>
          <cell r="U2178" t="str">
            <v>Bloomberg Barclays Euro Aggregate 500MM (RI) (Hedged to USD)</v>
          </cell>
          <cell r="V2178" t="str">
            <v>Official Benchmark</v>
          </cell>
          <cell r="W2178" t="str">
            <v>USD</v>
          </cell>
          <cell r="X2178" t="str">
            <v>EUR</v>
          </cell>
          <cell r="Y2178">
            <v>44985</v>
          </cell>
          <cell r="Z2178">
            <v>43777</v>
          </cell>
          <cell r="AA2178" t="str">
            <v>February 2023</v>
          </cell>
          <cell r="AB2178">
            <v>87.19</v>
          </cell>
          <cell r="AD2178">
            <v>4120336.69</v>
          </cell>
          <cell r="AE2178">
            <v>523350627.48000002</v>
          </cell>
          <cell r="AF2178" t="str">
            <v>523350627.48</v>
          </cell>
        </row>
        <row r="2179">
          <cell r="F2179" t="str">
            <v>LU2080786408</v>
          </cell>
          <cell r="G2179" t="str">
            <v>43741</v>
          </cell>
          <cell r="H2179" t="str">
            <v>143727</v>
          </cell>
          <cell r="J2179" t="str">
            <v>Share</v>
          </cell>
          <cell r="K2179" t="str">
            <v>PUSMFE</v>
          </cell>
          <cell r="L2179" t="str">
            <v>BNP Paribas Funds US Multi-Factor Equity</v>
          </cell>
          <cell r="M2179" t="str">
            <v>IP</v>
          </cell>
          <cell r="N2179" t="str">
            <v>C</v>
          </cell>
          <cell r="O2179">
            <v>4.5344884038000001E-3</v>
          </cell>
          <cell r="P2179" t="str">
            <v>N</v>
          </cell>
          <cell r="Q2179" t="str">
            <v>15224</v>
          </cell>
          <cell r="R2179" t="str">
            <v>202069</v>
          </cell>
          <cell r="T2179" t="str">
            <v>S&amp;P 500 (NR) &gt; 12/98</v>
          </cell>
          <cell r="U2179" t="str">
            <v>S&amp;P 500 (USD) NR</v>
          </cell>
          <cell r="V2179" t="str">
            <v>Official Benchmark</v>
          </cell>
          <cell r="W2179" t="str">
            <v>USD</v>
          </cell>
          <cell r="X2179" t="str">
            <v>USD</v>
          </cell>
          <cell r="Y2179">
            <v>44985</v>
          </cell>
          <cell r="Z2179">
            <v>43791</v>
          </cell>
          <cell r="AA2179" t="str">
            <v>February 2023</v>
          </cell>
          <cell r="AB2179">
            <v>127.39</v>
          </cell>
          <cell r="AD2179">
            <v>135885043.63999999</v>
          </cell>
          <cell r="AE2179">
            <v>1099591442.8099999</v>
          </cell>
          <cell r="AF2179" t="str">
            <v>1036861332.21122</v>
          </cell>
        </row>
        <row r="2180">
          <cell r="F2180" t="str">
            <v>LU2092901383</v>
          </cell>
          <cell r="G2180" t="str">
            <v>43818</v>
          </cell>
          <cell r="H2180" t="str">
            <v>166111</v>
          </cell>
          <cell r="J2180" t="str">
            <v>Share</v>
          </cell>
          <cell r="K2180" t="str">
            <v>PAREO2</v>
          </cell>
          <cell r="L2180" t="str">
            <v>BNP Paribas Funds Climate Impact</v>
          </cell>
          <cell r="N2180" t="str">
            <v>C</v>
          </cell>
          <cell r="O2180">
            <v>1.9917947823999999E-2</v>
          </cell>
          <cell r="P2180" t="str">
            <v>N</v>
          </cell>
          <cell r="Q2180" t="str">
            <v>156250</v>
          </cell>
          <cell r="R2180" t="str">
            <v>192328</v>
          </cell>
          <cell r="T2180" t="str">
            <v>BM MSCI AC World NR USD</v>
          </cell>
          <cell r="U2180" t="str">
            <v>MSCI AC World (NR)</v>
          </cell>
          <cell r="V2180" t="str">
            <v>Official Benchmark</v>
          </cell>
          <cell r="W2180" t="str">
            <v>USD</v>
          </cell>
          <cell r="X2180" t="str">
            <v>EUR</v>
          </cell>
          <cell r="Y2180">
            <v>44985</v>
          </cell>
          <cell r="Z2180">
            <v>44176</v>
          </cell>
          <cell r="AA2180" t="str">
            <v>February 2023</v>
          </cell>
          <cell r="AB2180">
            <v>95.6</v>
          </cell>
          <cell r="AD2180">
            <v>46589555.869999997</v>
          </cell>
          <cell r="AE2180">
            <v>3047567779.2399998</v>
          </cell>
          <cell r="AF2180" t="str">
            <v>3047567779.24</v>
          </cell>
        </row>
        <row r="2181">
          <cell r="F2181" t="str">
            <v>LU2092903835</v>
          </cell>
          <cell r="G2181" t="str">
            <v>43772</v>
          </cell>
          <cell r="H2181" t="str">
            <v>164020</v>
          </cell>
          <cell r="J2181" t="str">
            <v>Share</v>
          </cell>
          <cell r="K2181" t="str">
            <v>PSMFO</v>
          </cell>
          <cell r="L2181" t="str">
            <v>BNP Paribas Funds SMaRT Food</v>
          </cell>
          <cell r="M2181" t="str">
            <v>Privilege H USD</v>
          </cell>
          <cell r="N2181" t="str">
            <v>C</v>
          </cell>
          <cell r="O2181">
            <v>2.76921724977E-2</v>
          </cell>
          <cell r="P2181" t="str">
            <v>Y</v>
          </cell>
          <cell r="Q2181" t="str">
            <v>177296</v>
          </cell>
          <cell r="R2181" t="str">
            <v>195596</v>
          </cell>
          <cell r="T2181" t="str">
            <v>MSCI AC Word NR(USD-H)</v>
          </cell>
          <cell r="U2181" t="str">
            <v>MSCI AC World (Hedged in USD) NR</v>
          </cell>
          <cell r="V2181" t="str">
            <v>Official Benchmark</v>
          </cell>
          <cell r="W2181" t="str">
            <v>USD</v>
          </cell>
          <cell r="X2181" t="str">
            <v>EUR</v>
          </cell>
          <cell r="Y2181">
            <v>44985</v>
          </cell>
          <cell r="Z2181">
            <v>43852</v>
          </cell>
          <cell r="AA2181" t="str">
            <v>February 2023</v>
          </cell>
          <cell r="AB2181">
            <v>118.41</v>
          </cell>
          <cell r="AD2181">
            <v>6782683.2999999998</v>
          </cell>
          <cell r="AE2181">
            <v>1706262751.01</v>
          </cell>
          <cell r="AF2181" t="str">
            <v>1706262751.01</v>
          </cell>
        </row>
        <row r="2182">
          <cell r="F2182" t="str">
            <v>LU2093157696</v>
          </cell>
          <cell r="G2182" t="str">
            <v>43771</v>
          </cell>
          <cell r="H2182" t="str">
            <v>169995</v>
          </cell>
          <cell r="J2182" t="str">
            <v>Share</v>
          </cell>
          <cell r="K2182" t="str">
            <v>QDFIEUZ</v>
          </cell>
          <cell r="L2182" t="str">
            <v>THEAM QUANT- Equity Eurozone DEFI</v>
          </cell>
          <cell r="M2182" t="str">
            <v>Classic MD</v>
          </cell>
          <cell r="N2182" t="str">
            <v>D</v>
          </cell>
          <cell r="O2182">
            <v>1.4538735773400001E-2</v>
          </cell>
          <cell r="P2182" t="str">
            <v>N</v>
          </cell>
          <cell r="Q2182" t="str">
            <v>170194</v>
          </cell>
          <cell r="R2182" t="str">
            <v>200472</v>
          </cell>
          <cell r="T2182" t="str">
            <v>Bench THEAM QUANT- Equity Eurozone DEFI</v>
          </cell>
          <cell r="U2182" t="str">
            <v>EURO STOXX (NR)</v>
          </cell>
          <cell r="V2182" t="str">
            <v>Official Benchmark</v>
          </cell>
          <cell r="W2182" t="str">
            <v>EUR</v>
          </cell>
          <cell r="X2182" t="str">
            <v>EUR</v>
          </cell>
          <cell r="Y2182">
            <v>44985</v>
          </cell>
          <cell r="Z2182">
            <v>43845</v>
          </cell>
          <cell r="AA2182" t="str">
            <v>February 2023</v>
          </cell>
          <cell r="AB2182">
            <v>91.71</v>
          </cell>
          <cell r="AD2182">
            <v>10660.74</v>
          </cell>
          <cell r="AE2182">
            <v>7403049.0700000003</v>
          </cell>
          <cell r="AF2182" t="str">
            <v>7403049.07</v>
          </cell>
        </row>
        <row r="2183">
          <cell r="F2183" t="str">
            <v>LU2093157852</v>
          </cell>
          <cell r="G2183" t="str">
            <v>43774</v>
          </cell>
          <cell r="H2183" t="str">
            <v>155425</v>
          </cell>
          <cell r="J2183" t="str">
            <v>Share</v>
          </cell>
          <cell r="K2183" t="str">
            <v>QCLIM</v>
          </cell>
          <cell r="L2183" t="str">
            <v>THEAM QUANT- EQUITY EUROPE CLIMATE CARE</v>
          </cell>
          <cell r="M2183" t="str">
            <v>Classic MD</v>
          </cell>
          <cell r="N2183" t="str">
            <v>D</v>
          </cell>
          <cell r="O2183">
            <v>1.7174081160499999E-2</v>
          </cell>
          <cell r="P2183" t="str">
            <v>N</v>
          </cell>
          <cell r="Q2183" t="str">
            <v>156958</v>
          </cell>
          <cell r="R2183" t="str">
            <v>198955</v>
          </cell>
          <cell r="T2183" t="str">
            <v>STOXX Europe 600 (EUR) NR</v>
          </cell>
          <cell r="U2183" t="str">
            <v>Stoxx Europe 600 Net Return EUR</v>
          </cell>
          <cell r="V2183" t="str">
            <v>Official Benchmark</v>
          </cell>
          <cell r="W2183" t="str">
            <v>EUR</v>
          </cell>
          <cell r="X2183" t="str">
            <v>EUR</v>
          </cell>
          <cell r="Y2183">
            <v>44985</v>
          </cell>
          <cell r="Z2183">
            <v>43845</v>
          </cell>
          <cell r="AA2183" t="str">
            <v>February 2023</v>
          </cell>
          <cell r="AB2183">
            <v>86.86</v>
          </cell>
          <cell r="AD2183">
            <v>10100.19</v>
          </cell>
          <cell r="AE2183">
            <v>178873344.53</v>
          </cell>
          <cell r="AF2183" t="str">
            <v>178873344.53</v>
          </cell>
        </row>
        <row r="2184">
          <cell r="F2184" t="str">
            <v>LU2106547636</v>
          </cell>
          <cell r="G2184" t="str">
            <v>43973</v>
          </cell>
          <cell r="H2184" t="str">
            <v>146554</v>
          </cell>
          <cell r="J2184" t="str">
            <v>Share</v>
          </cell>
          <cell r="K2184" t="str">
            <v>PTRS</v>
          </cell>
          <cell r="L2184" t="str">
            <v>BNP Paribas Funds Harmony</v>
          </cell>
          <cell r="N2184" t="str">
            <v>C</v>
          </cell>
          <cell r="O2184">
            <v>6.7461782961999997E-3</v>
          </cell>
          <cell r="P2184" t="str">
            <v>N</v>
          </cell>
          <cell r="T2184" t="str">
            <v>No BM</v>
          </cell>
          <cell r="U2184" t="str">
            <v>No BM</v>
          </cell>
          <cell r="W2184" t="str">
            <v>EUR</v>
          </cell>
          <cell r="X2184" t="str">
            <v>EUR</v>
          </cell>
          <cell r="Y2184">
            <v>44985</v>
          </cell>
          <cell r="Z2184">
            <v>43885</v>
          </cell>
          <cell r="AA2184" t="str">
            <v>February 2023</v>
          </cell>
          <cell r="AB2184">
            <v>87.43</v>
          </cell>
          <cell r="AD2184">
            <v>65037867.700000003</v>
          </cell>
          <cell r="AE2184">
            <v>109804455.84</v>
          </cell>
          <cell r="AF2184" t="str">
            <v>109804455.84</v>
          </cell>
        </row>
        <row r="2185">
          <cell r="F2185" t="str">
            <v>LU2107569654</v>
          </cell>
          <cell r="G2185" t="str">
            <v>43857</v>
          </cell>
          <cell r="H2185" t="str">
            <v>178014</v>
          </cell>
          <cell r="J2185" t="str">
            <v>Share</v>
          </cell>
          <cell r="K2185" t="str">
            <v>GFIR24</v>
          </cell>
          <cell r="L2185" t="str">
            <v>BNP PARIBAS A FUND Global Fixed Rate Portfolio 2024</v>
          </cell>
          <cell r="M2185" t="str">
            <v>Classic Share</v>
          </cell>
          <cell r="N2185" t="str">
            <v>C</v>
          </cell>
          <cell r="O2185">
            <v>8.0450568531000004E-3</v>
          </cell>
          <cell r="P2185" t="str">
            <v>N</v>
          </cell>
          <cell r="T2185" t="str">
            <v>No BM</v>
          </cell>
          <cell r="U2185" t="str">
            <v>No BM</v>
          </cell>
          <cell r="W2185" t="str">
            <v>USD</v>
          </cell>
          <cell r="X2185" t="str">
            <v>USD</v>
          </cell>
          <cell r="Y2185">
            <v>44985</v>
          </cell>
          <cell r="Z2185">
            <v>44027</v>
          </cell>
          <cell r="AA2185" t="str">
            <v>February 2023</v>
          </cell>
          <cell r="AB2185">
            <v>92.83</v>
          </cell>
          <cell r="AD2185">
            <v>5297888.83</v>
          </cell>
          <cell r="AE2185">
            <v>125513690.28</v>
          </cell>
          <cell r="AF2185" t="str">
            <v>118353314.738331</v>
          </cell>
        </row>
        <row r="2186">
          <cell r="F2186" t="str">
            <v>LU2107569738</v>
          </cell>
          <cell r="G2186" t="str">
            <v>43746</v>
          </cell>
          <cell r="H2186" t="str">
            <v>178014</v>
          </cell>
          <cell r="J2186" t="str">
            <v>Share</v>
          </cell>
          <cell r="K2186" t="str">
            <v>GFIR24</v>
          </cell>
          <cell r="L2186" t="str">
            <v>BNP PARIBAS A FUND Global Fixed Rate Portfolio 2024</v>
          </cell>
          <cell r="M2186" t="str">
            <v>Classic MD</v>
          </cell>
          <cell r="N2186" t="str">
            <v>D</v>
          </cell>
          <cell r="O2186">
            <v>8.0741604473999994E-3</v>
          </cell>
          <cell r="P2186" t="str">
            <v>N</v>
          </cell>
          <cell r="T2186" t="str">
            <v>No BM</v>
          </cell>
          <cell r="U2186" t="str">
            <v>No BM</v>
          </cell>
          <cell r="W2186" t="str">
            <v>USD</v>
          </cell>
          <cell r="X2186" t="str">
            <v>USD</v>
          </cell>
          <cell r="Y2186">
            <v>44985</v>
          </cell>
          <cell r="Z2186">
            <v>44027</v>
          </cell>
          <cell r="AA2186" t="str">
            <v>February 2023</v>
          </cell>
          <cell r="AB2186">
            <v>85.13</v>
          </cell>
          <cell r="AD2186">
            <v>12148209.439999999</v>
          </cell>
          <cell r="AE2186">
            <v>125513690.28</v>
          </cell>
          <cell r="AF2186" t="str">
            <v>118353314.738331</v>
          </cell>
        </row>
        <row r="2187">
          <cell r="F2187" t="str">
            <v>LU2107569902</v>
          </cell>
          <cell r="G2187" t="str">
            <v>43852</v>
          </cell>
          <cell r="H2187" t="str">
            <v>178016</v>
          </cell>
          <cell r="J2187" t="str">
            <v>Share</v>
          </cell>
          <cell r="K2187" t="str">
            <v>GFIR24</v>
          </cell>
          <cell r="L2187" t="str">
            <v>BNP PARIBAS A FUND Global Fixed Rate Portfolio 2024</v>
          </cell>
          <cell r="M2187" t="str">
            <v>Classic RH AUD MD</v>
          </cell>
          <cell r="N2187" t="str">
            <v>D</v>
          </cell>
          <cell r="O2187">
            <v>8.0322600825999992E-3</v>
          </cell>
          <cell r="P2187" t="str">
            <v>Y</v>
          </cell>
          <cell r="T2187" t="str">
            <v>No BM</v>
          </cell>
          <cell r="U2187" t="str">
            <v>No BM</v>
          </cell>
          <cell r="W2187" t="str">
            <v>AUD</v>
          </cell>
          <cell r="X2187" t="str">
            <v>USD</v>
          </cell>
          <cell r="Y2187">
            <v>44985</v>
          </cell>
          <cell r="Z2187">
            <v>44027</v>
          </cell>
          <cell r="AA2187" t="str">
            <v>February 2023</v>
          </cell>
          <cell r="AB2187">
            <v>84.32</v>
          </cell>
          <cell r="AD2187">
            <v>1247961.28</v>
          </cell>
          <cell r="AE2187">
            <v>125513690.28</v>
          </cell>
          <cell r="AF2187" t="str">
            <v>118353314.738331</v>
          </cell>
        </row>
        <row r="2188">
          <cell r="F2188" t="str">
            <v>LU2107570231</v>
          </cell>
          <cell r="G2188" t="str">
            <v>43856</v>
          </cell>
          <cell r="H2188" t="str">
            <v>178017</v>
          </cell>
          <cell r="J2188" t="str">
            <v>Share</v>
          </cell>
          <cell r="K2188" t="str">
            <v>GFIR24</v>
          </cell>
          <cell r="L2188" t="str">
            <v>BNP PARIBAS A FUND Global Fixed Rate Portfolio 2024</v>
          </cell>
          <cell r="M2188" t="str">
            <v>Classic RH EUR</v>
          </cell>
          <cell r="N2188" t="str">
            <v>C</v>
          </cell>
          <cell r="O2188">
            <v>6.2517427712999998E-3</v>
          </cell>
          <cell r="P2188" t="str">
            <v>Y</v>
          </cell>
          <cell r="T2188" t="str">
            <v>No BM</v>
          </cell>
          <cell r="U2188" t="str">
            <v>No BM</v>
          </cell>
          <cell r="W2188" t="str">
            <v>EUR</v>
          </cell>
          <cell r="X2188" t="str">
            <v>USD</v>
          </cell>
          <cell r="Y2188">
            <v>44985</v>
          </cell>
          <cell r="Z2188">
            <v>44027</v>
          </cell>
          <cell r="AA2188" t="str">
            <v>February 2023</v>
          </cell>
          <cell r="AB2188">
            <v>89.36</v>
          </cell>
          <cell r="AD2188">
            <v>579543.1</v>
          </cell>
          <cell r="AE2188">
            <v>125513690.28</v>
          </cell>
          <cell r="AF2188" t="str">
            <v>118353314.738331</v>
          </cell>
        </row>
        <row r="2189">
          <cell r="F2189" t="str">
            <v>LU2107570314</v>
          </cell>
          <cell r="G2189" t="str">
            <v>43855</v>
          </cell>
          <cell r="H2189" t="str">
            <v>178017</v>
          </cell>
          <cell r="J2189" t="str">
            <v>Share</v>
          </cell>
          <cell r="K2189" t="str">
            <v>GFIR24</v>
          </cell>
          <cell r="L2189" t="str">
            <v>BNP PARIBAS A FUND Global Fixed Rate Portfolio 2024</v>
          </cell>
          <cell r="N2189" t="str">
            <v>D</v>
          </cell>
          <cell r="O2189">
            <v>6.8149048711000004E-3</v>
          </cell>
          <cell r="P2189" t="str">
            <v>Y</v>
          </cell>
          <cell r="T2189" t="str">
            <v>No BM</v>
          </cell>
          <cell r="U2189" t="str">
            <v>No BM</v>
          </cell>
          <cell r="W2189" t="str">
            <v>EUR</v>
          </cell>
          <cell r="X2189" t="str">
            <v>USD</v>
          </cell>
          <cell r="Y2189">
            <v>44985</v>
          </cell>
          <cell r="Z2189">
            <v>44027</v>
          </cell>
          <cell r="AA2189" t="str">
            <v>February 2023</v>
          </cell>
          <cell r="AB2189">
            <v>83.67</v>
          </cell>
          <cell r="AD2189">
            <v>920338.97</v>
          </cell>
          <cell r="AE2189">
            <v>125513690.28</v>
          </cell>
          <cell r="AF2189" t="str">
            <v>118353314.738331</v>
          </cell>
        </row>
        <row r="2190">
          <cell r="F2190" t="str">
            <v>LU2107570405</v>
          </cell>
          <cell r="G2190" t="str">
            <v>43858</v>
          </cell>
          <cell r="H2190" t="str">
            <v>178018</v>
          </cell>
          <cell r="J2190" t="str">
            <v>Share</v>
          </cell>
          <cell r="K2190" t="str">
            <v>GFIR24</v>
          </cell>
          <cell r="L2190" t="str">
            <v>BNP PARIBAS A FUND Global Fixed Rate Portfolio 2024</v>
          </cell>
          <cell r="N2190" t="str">
            <v>D</v>
          </cell>
          <cell r="O2190">
            <v>8.0322600825999992E-3</v>
          </cell>
          <cell r="P2190" t="str">
            <v>Y</v>
          </cell>
          <cell r="T2190" t="str">
            <v>No BM</v>
          </cell>
          <cell r="U2190" t="str">
            <v>No BM</v>
          </cell>
          <cell r="W2190" t="str">
            <v>GBP</v>
          </cell>
          <cell r="X2190" t="str">
            <v>USD</v>
          </cell>
          <cell r="Y2190">
            <v>44985</v>
          </cell>
          <cell r="Z2190">
            <v>44027</v>
          </cell>
          <cell r="AA2190" t="str">
            <v>February 2023</v>
          </cell>
          <cell r="AB2190">
            <v>84.29</v>
          </cell>
          <cell r="AD2190">
            <v>442540.57</v>
          </cell>
          <cell r="AE2190">
            <v>125513690.28</v>
          </cell>
          <cell r="AF2190" t="str">
            <v>118353314.738331</v>
          </cell>
        </row>
        <row r="2191">
          <cell r="F2191" t="str">
            <v>LU2107570660</v>
          </cell>
          <cell r="G2191" t="str">
            <v>43860</v>
          </cell>
          <cell r="H2191" t="str">
            <v>178019</v>
          </cell>
          <cell r="J2191" t="str">
            <v>Share</v>
          </cell>
          <cell r="K2191" t="str">
            <v>GFIR24</v>
          </cell>
          <cell r="L2191" t="str">
            <v>BNP PARIBAS A FUND Global Fixed Rate Portfolio 2024</v>
          </cell>
          <cell r="M2191" t="str">
            <v>Classic RH SGD MD</v>
          </cell>
          <cell r="N2191" t="str">
            <v>D</v>
          </cell>
          <cell r="O2191">
            <v>8.0322600825999992E-3</v>
          </cell>
          <cell r="P2191" t="str">
            <v>Y</v>
          </cell>
          <cell r="T2191" t="str">
            <v>No BM</v>
          </cell>
          <cell r="U2191" t="str">
            <v>No BM</v>
          </cell>
          <cell r="W2191" t="str">
            <v>SGD</v>
          </cell>
          <cell r="X2191" t="str">
            <v>USD</v>
          </cell>
          <cell r="Y2191">
            <v>44985</v>
          </cell>
          <cell r="Z2191">
            <v>44027</v>
          </cell>
          <cell r="AA2191" t="str">
            <v>February 2023</v>
          </cell>
          <cell r="AB2191">
            <v>85.26</v>
          </cell>
          <cell r="AD2191">
            <v>341049.39</v>
          </cell>
          <cell r="AE2191">
            <v>125513690.28</v>
          </cell>
          <cell r="AF2191" t="str">
            <v>118353314.738331</v>
          </cell>
        </row>
        <row r="2192">
          <cell r="F2192" t="str">
            <v>LU2107570744</v>
          </cell>
          <cell r="G2192" t="str">
            <v>43866</v>
          </cell>
          <cell r="H2192" t="str">
            <v>178014</v>
          </cell>
          <cell r="J2192" t="str">
            <v>Share</v>
          </cell>
          <cell r="K2192" t="str">
            <v>GFIR24</v>
          </cell>
          <cell r="L2192" t="str">
            <v>BNP PARIBAS A FUND Global Fixed Rate Portfolio 2024</v>
          </cell>
          <cell r="M2192" t="str">
            <v>P share</v>
          </cell>
          <cell r="N2192" t="str">
            <v>C</v>
          </cell>
          <cell r="O2192">
            <v>5.0081758202000001E-3</v>
          </cell>
          <cell r="P2192" t="str">
            <v>N</v>
          </cell>
          <cell r="T2192" t="str">
            <v>No BM</v>
          </cell>
          <cell r="U2192" t="str">
            <v>No BM</v>
          </cell>
          <cell r="W2192" t="str">
            <v>USD</v>
          </cell>
          <cell r="X2192" t="str">
            <v>USD</v>
          </cell>
          <cell r="Y2192">
            <v>44985</v>
          </cell>
          <cell r="Z2192">
            <v>44027</v>
          </cell>
          <cell r="AA2192" t="str">
            <v>February 2023</v>
          </cell>
          <cell r="AB2192">
            <v>93.57</v>
          </cell>
          <cell r="AD2192">
            <v>2217592.7000000002</v>
          </cell>
          <cell r="AE2192">
            <v>125513690.28</v>
          </cell>
          <cell r="AF2192" t="str">
            <v>118353314.738331</v>
          </cell>
        </row>
        <row r="2193">
          <cell r="F2193" t="str">
            <v>LU2107570827</v>
          </cell>
          <cell r="G2193" t="str">
            <v>43867</v>
          </cell>
          <cell r="H2193" t="str">
            <v>178014</v>
          </cell>
          <cell r="J2193" t="str">
            <v>Share</v>
          </cell>
          <cell r="K2193" t="str">
            <v>GFIR24</v>
          </cell>
          <cell r="L2193" t="str">
            <v>BNP PARIBAS A FUND Global Fixed Rate Portfolio 2024</v>
          </cell>
          <cell r="M2193" t="str">
            <v>Privilege MD Distri</v>
          </cell>
          <cell r="N2193" t="str">
            <v>D</v>
          </cell>
          <cell r="O2193">
            <v>4.9547711454000004E-3</v>
          </cell>
          <cell r="P2193" t="str">
            <v>N</v>
          </cell>
          <cell r="T2193" t="str">
            <v>No BM</v>
          </cell>
          <cell r="U2193" t="str">
            <v>No BM</v>
          </cell>
          <cell r="W2193" t="str">
            <v>USD</v>
          </cell>
          <cell r="X2193" t="str">
            <v>USD</v>
          </cell>
          <cell r="Y2193">
            <v>44985</v>
          </cell>
          <cell r="Z2193">
            <v>44027</v>
          </cell>
          <cell r="AA2193" t="str">
            <v>February 2023</v>
          </cell>
          <cell r="AB2193">
            <v>85.29</v>
          </cell>
          <cell r="AD2193">
            <v>1023432.87</v>
          </cell>
          <cell r="AE2193">
            <v>125513690.28</v>
          </cell>
          <cell r="AF2193" t="str">
            <v>118353314.738331</v>
          </cell>
        </row>
        <row r="2194">
          <cell r="F2194" t="str">
            <v>LU2107571049</v>
          </cell>
          <cell r="G2194" t="str">
            <v>43870</v>
          </cell>
          <cell r="H2194" t="str">
            <v>178017</v>
          </cell>
          <cell r="J2194" t="str">
            <v>Share</v>
          </cell>
          <cell r="K2194" t="str">
            <v>GFIR24</v>
          </cell>
          <cell r="L2194" t="str">
            <v>BNP PARIBAS A FUND Global Fixed Rate Portfolio 2024</v>
          </cell>
          <cell r="N2194" t="str">
            <v>C</v>
          </cell>
          <cell r="O2194">
            <v>5.3209127475E-3</v>
          </cell>
          <cell r="P2194" t="str">
            <v>Y</v>
          </cell>
          <cell r="T2194" t="str">
            <v>No BM</v>
          </cell>
          <cell r="U2194" t="str">
            <v>No BM</v>
          </cell>
          <cell r="W2194" t="str">
            <v>EUR</v>
          </cell>
          <cell r="X2194" t="str">
            <v>USD</v>
          </cell>
          <cell r="Y2194">
            <v>44985</v>
          </cell>
          <cell r="Z2194">
            <v>44027</v>
          </cell>
          <cell r="AA2194" t="str">
            <v>February 2023</v>
          </cell>
          <cell r="AB2194">
            <v>89.89</v>
          </cell>
          <cell r="AD2194">
            <v>112368.73</v>
          </cell>
          <cell r="AE2194">
            <v>125513690.28</v>
          </cell>
          <cell r="AF2194" t="str">
            <v>118353314.738331</v>
          </cell>
        </row>
        <row r="2195">
          <cell r="F2195" t="str">
            <v>LU2107571478</v>
          </cell>
          <cell r="G2195" t="str">
            <v>43861</v>
          </cell>
          <cell r="H2195" t="str">
            <v>178014</v>
          </cell>
          <cell r="J2195" t="str">
            <v>Share</v>
          </cell>
          <cell r="K2195" t="str">
            <v>GFIR24</v>
          </cell>
          <cell r="L2195" t="str">
            <v>BNP PARIBAS A FUND Global Fixed Rate Portfolio 2024</v>
          </cell>
          <cell r="M2195" t="str">
            <v>Institutions share</v>
          </cell>
          <cell r="N2195" t="str">
            <v>C</v>
          </cell>
          <cell r="O2195">
            <v>4.0080541468999996E-3</v>
          </cell>
          <cell r="P2195" t="str">
            <v>N</v>
          </cell>
          <cell r="T2195" t="str">
            <v>No BM</v>
          </cell>
          <cell r="U2195" t="str">
            <v>No BM</v>
          </cell>
          <cell r="W2195" t="str">
            <v>USD</v>
          </cell>
          <cell r="X2195" t="str">
            <v>USD</v>
          </cell>
          <cell r="Y2195">
            <v>44985</v>
          </cell>
          <cell r="Z2195">
            <v>44027</v>
          </cell>
          <cell r="AA2195" t="str">
            <v>February 2023</v>
          </cell>
          <cell r="AB2195">
            <v>93.81</v>
          </cell>
          <cell r="AD2195">
            <v>58683737.340000004</v>
          </cell>
          <cell r="AE2195">
            <v>125513690.28</v>
          </cell>
          <cell r="AF2195" t="str">
            <v>118353314.738331</v>
          </cell>
        </row>
        <row r="2196">
          <cell r="F2196" t="str">
            <v>LU2107571718</v>
          </cell>
          <cell r="G2196" t="str">
            <v>43865</v>
          </cell>
          <cell r="H2196" t="str">
            <v>178017</v>
          </cell>
          <cell r="J2196" t="str">
            <v>Share</v>
          </cell>
          <cell r="K2196" t="str">
            <v>GFIR24</v>
          </cell>
          <cell r="L2196" t="str">
            <v>BNP PARIBAS A FUND Global Fixed Rate Portfolio 2024</v>
          </cell>
          <cell r="M2196" t="str">
            <v>I RH EUR</v>
          </cell>
          <cell r="N2196" t="str">
            <v>C</v>
          </cell>
          <cell r="O2196">
            <v>4.0080541468999996E-3</v>
          </cell>
          <cell r="P2196" t="str">
            <v>Y</v>
          </cell>
          <cell r="T2196" t="str">
            <v>No BM</v>
          </cell>
          <cell r="U2196" t="str">
            <v>No BM</v>
          </cell>
          <cell r="W2196" t="str">
            <v>EUR</v>
          </cell>
          <cell r="X2196" t="str">
            <v>USD</v>
          </cell>
          <cell r="Y2196">
            <v>44985</v>
          </cell>
          <cell r="Z2196">
            <v>44027</v>
          </cell>
          <cell r="AA2196" t="str">
            <v>February 2023</v>
          </cell>
          <cell r="AB2196">
            <v>90.16</v>
          </cell>
          <cell r="AD2196">
            <v>6333165.1299999999</v>
          </cell>
          <cell r="AE2196">
            <v>125513690.28</v>
          </cell>
          <cell r="AF2196" t="str">
            <v>118353314.738331</v>
          </cell>
        </row>
        <row r="2197">
          <cell r="F2197" t="str">
            <v>LU2112871525</v>
          </cell>
          <cell r="G2197" t="str">
            <v>43976</v>
          </cell>
          <cell r="H2197" t="str">
            <v>142487</v>
          </cell>
          <cell r="J2197" t="str">
            <v>Share</v>
          </cell>
          <cell r="K2197" t="str">
            <v>BEST12M</v>
          </cell>
          <cell r="L2197" t="str">
            <v>BNP Paribas Sustainable Bond Euro Short Term</v>
          </cell>
          <cell r="N2197" t="str">
            <v>C</v>
          </cell>
          <cell r="O2197">
            <v>2.7245341032E-3</v>
          </cell>
          <cell r="P2197" t="str">
            <v>N</v>
          </cell>
          <cell r="Q2197" t="str">
            <v>143684</v>
          </cell>
          <cell r="R2197" t="str">
            <v>202066</v>
          </cell>
          <cell r="T2197" t="str">
            <v>BM BNP Paribas Funds Sustainable Enhanced Bond 12M</v>
          </cell>
          <cell r="U2197" t="str">
            <v>80% cash Index Ester (EUR) RI + 20% Barclays Euro Aggregate 1-3 years (EUR) RI</v>
          </cell>
          <cell r="V2197" t="str">
            <v>Official Benchmark</v>
          </cell>
          <cell r="W2197" t="str">
            <v>EUR</v>
          </cell>
          <cell r="X2197" t="str">
            <v>EUR</v>
          </cell>
          <cell r="Y2197">
            <v>44985</v>
          </cell>
          <cell r="Z2197">
            <v>43885</v>
          </cell>
          <cell r="AA2197" t="str">
            <v>February 2023</v>
          </cell>
          <cell r="AB2197">
            <v>97.73</v>
          </cell>
          <cell r="AD2197">
            <v>36954458.780000001</v>
          </cell>
          <cell r="AE2197">
            <v>3292919584.1300001</v>
          </cell>
          <cell r="AF2197" t="str">
            <v>3292919584.13</v>
          </cell>
        </row>
        <row r="2198">
          <cell r="F2198" t="str">
            <v>LU2118274161</v>
          </cell>
          <cell r="G2198" t="str">
            <v>44099</v>
          </cell>
          <cell r="H2198" t="str">
            <v>181258</v>
          </cell>
          <cell r="J2198" t="str">
            <v>Share</v>
          </cell>
          <cell r="K2198" t="str">
            <v>EJEGDC</v>
          </cell>
          <cell r="L2198" t="str">
            <v>BNP PARIBAS EASY JPM ESG EMBI GLOBAL DIVERSIFIED COMPOSITE</v>
          </cell>
          <cell r="N2198" t="str">
            <v>C</v>
          </cell>
          <cell r="O2198">
            <v>2.0165215828999998E-3</v>
          </cell>
          <cell r="P2198" t="str">
            <v>Y</v>
          </cell>
          <cell r="Q2198" t="str">
            <v>181316</v>
          </cell>
          <cell r="R2198" t="str">
            <v>196829</v>
          </cell>
          <cell r="T2198" t="str">
            <v>BM JPM ESG EMBI Global Diversified Composite (TR) Index</v>
          </cell>
          <cell r="U2198" t="str">
            <v>JPM ESG EMBI Global Diversified Composite (TR) Index (Hedged in CHF)</v>
          </cell>
          <cell r="V2198" t="str">
            <v>Official Benchmark</v>
          </cell>
          <cell r="W2198" t="str">
            <v>CHF</v>
          </cell>
          <cell r="X2198" t="str">
            <v>USD</v>
          </cell>
          <cell r="Y2198">
            <v>44985</v>
          </cell>
          <cell r="Z2198">
            <v>44378</v>
          </cell>
          <cell r="AA2198" t="str">
            <v>February 2023</v>
          </cell>
          <cell r="AB2198">
            <v>78.093999999999994</v>
          </cell>
          <cell r="AD2198">
            <v>15229834.060000001</v>
          </cell>
          <cell r="AE2198">
            <v>830766743.12</v>
          </cell>
          <cell r="AF2198" t="str">
            <v>783372695.068364</v>
          </cell>
        </row>
        <row r="2199">
          <cell r="F2199" t="str">
            <v>LU2118276968</v>
          </cell>
          <cell r="G2199" t="str">
            <v>44090</v>
          </cell>
          <cell r="H2199" t="str">
            <v>165783</v>
          </cell>
          <cell r="J2199" t="str">
            <v>Share</v>
          </cell>
          <cell r="K2199" t="str">
            <v>EMEMSRI</v>
          </cell>
          <cell r="L2199" t="str">
            <v>BNP PARIBAS EASY MSCI Emerging SRI S-Series PAB 5% Capped</v>
          </cell>
          <cell r="N2199" t="str">
            <v>C</v>
          </cell>
          <cell r="O2199">
            <v>1.4771168401000001E-3</v>
          </cell>
          <cell r="P2199" t="str">
            <v>N</v>
          </cell>
          <cell r="Q2199" t="str">
            <v>156009</v>
          </cell>
          <cell r="R2199" t="str">
            <v>197032</v>
          </cell>
          <cell r="T2199" t="str">
            <v>MSCI EM SRI (EUR)</v>
          </cell>
          <cell r="U2199" t="str">
            <v>MSCI Emerging SRI S-Series PAB 5% Capped (NTR) index (Bloomberg: M7CXESC index)</v>
          </cell>
          <cell r="V2199" t="str">
            <v>Official Benchmark</v>
          </cell>
          <cell r="W2199" t="str">
            <v>EUR</v>
          </cell>
          <cell r="X2199" t="str">
            <v>USD</v>
          </cell>
          <cell r="Y2199">
            <v>44985</v>
          </cell>
          <cell r="Z2199">
            <v>43965</v>
          </cell>
          <cell r="AA2199" t="str">
            <v>February 2023</v>
          </cell>
          <cell r="AB2199">
            <v>133891.5606</v>
          </cell>
          <cell r="AD2199">
            <v>1338.92</v>
          </cell>
          <cell r="AE2199">
            <v>958128701.62</v>
          </cell>
          <cell r="AF2199" t="str">
            <v>903468836.982555</v>
          </cell>
        </row>
        <row r="2200">
          <cell r="F2200" t="str">
            <v>LU2118277008</v>
          </cell>
          <cell r="G2200" t="str">
            <v>44088</v>
          </cell>
          <cell r="H2200" t="str">
            <v>175412</v>
          </cell>
          <cell r="J2200" t="str">
            <v>Share</v>
          </cell>
          <cell r="K2200" t="str">
            <v>BEMESC5</v>
          </cell>
          <cell r="L2200" t="str">
            <v>BNP PARIBAS EASY MSCI EMU SRI S-Series PAB 5% Capped</v>
          </cell>
          <cell r="N2200" t="str">
            <v>C</v>
          </cell>
          <cell r="O2200">
            <v>1.4216169900999999E-3</v>
          </cell>
          <cell r="P2200" t="str">
            <v>N</v>
          </cell>
          <cell r="Q2200" t="str">
            <v>175658</v>
          </cell>
          <cell r="R2200" t="str">
            <v>202021</v>
          </cell>
          <cell r="T2200" t="str">
            <v>MSCI EMU SRI S-Series 5% Capped (EUR) NR</v>
          </cell>
          <cell r="U2200" t="str">
            <v>MSCI EMU SRI S-Series PAB 5% Capped (NTR) index (Bloomberg: M7CXEMS index)</v>
          </cell>
          <cell r="V2200" t="str">
            <v>Official Benchmark</v>
          </cell>
          <cell r="W2200" t="str">
            <v>EUR</v>
          </cell>
          <cell r="X2200" t="str">
            <v>EUR</v>
          </cell>
          <cell r="Y2200">
            <v>44985</v>
          </cell>
          <cell r="Z2200">
            <v>43965</v>
          </cell>
          <cell r="AA2200" t="str">
            <v>February 2023</v>
          </cell>
          <cell r="AB2200">
            <v>151629.8222</v>
          </cell>
          <cell r="AD2200">
            <v>56068462.619999997</v>
          </cell>
          <cell r="AE2200">
            <v>633633886.44000006</v>
          </cell>
          <cell r="AF2200" t="str">
            <v>633633886.44</v>
          </cell>
        </row>
        <row r="2201">
          <cell r="F2201" t="str">
            <v>LU2118277180</v>
          </cell>
          <cell r="G2201" t="str">
            <v>44098</v>
          </cell>
          <cell r="H2201" t="str">
            <v>124550</v>
          </cell>
          <cell r="J2201" t="str">
            <v>Share</v>
          </cell>
          <cell r="K2201" t="str">
            <v>EESCXCW</v>
          </cell>
          <cell r="L2201" t="str">
            <v>BNP PARIBAS EASY MSCI Europe Small Caps SRI S-Series PAB 5%</v>
          </cell>
          <cell r="N2201" t="str">
            <v>C</v>
          </cell>
          <cell r="O2201">
            <v>8.4093447900000003E-4</v>
          </cell>
          <cell r="P2201" t="str">
            <v>N</v>
          </cell>
          <cell r="Q2201" t="str">
            <v>142129</v>
          </cell>
          <cell r="R2201" t="str">
            <v>196820</v>
          </cell>
          <cell r="T2201" t="str">
            <v>BENCH PARWORLD TRACK EUROPE SMALL CAP</v>
          </cell>
          <cell r="U2201" t="str">
            <v>MSCI Europe Small Caps SRI S-Series PAB 5% Capped (NTR)* index (Bloomberg: MXEUSSNE Index)</v>
          </cell>
          <cell r="V2201" t="str">
            <v>Official Benchmark</v>
          </cell>
          <cell r="W2201" t="str">
            <v>EUR</v>
          </cell>
          <cell r="X2201" t="str">
            <v>EUR</v>
          </cell>
          <cell r="Y2201">
            <v>44985</v>
          </cell>
          <cell r="Z2201">
            <v>43965</v>
          </cell>
          <cell r="AA2201" t="str">
            <v>February 2023</v>
          </cell>
          <cell r="AB2201">
            <v>136043</v>
          </cell>
          <cell r="AD2201">
            <v>1360.43</v>
          </cell>
          <cell r="AE2201">
            <v>214396559.52000001</v>
          </cell>
          <cell r="AF2201" t="str">
            <v>214396559.52</v>
          </cell>
        </row>
        <row r="2202">
          <cell r="F2202" t="str">
            <v>LU2118277263</v>
          </cell>
          <cell r="G2202" t="str">
            <v>44097</v>
          </cell>
          <cell r="H2202" t="str">
            <v>166929</v>
          </cell>
          <cell r="J2202" t="str">
            <v>Share</v>
          </cell>
          <cell r="K2202" t="str">
            <v>BEMES</v>
          </cell>
          <cell r="L2202" t="str">
            <v>BNP PARIBAS EASY MSCI Europe SRI S-Series PAB 5% Capped</v>
          </cell>
          <cell r="N2202" t="str">
            <v>C</v>
          </cell>
          <cell r="O2202">
            <v>7.0634698029999998E-4</v>
          </cell>
          <cell r="P2202" t="str">
            <v>N</v>
          </cell>
          <cell r="Q2202" t="str">
            <v>91793</v>
          </cell>
          <cell r="R2202" t="str">
            <v>198850</v>
          </cell>
          <cell r="T2202" t="str">
            <v>MSCI Europe SRI S-Series 5% Capped (NTR) Index</v>
          </cell>
          <cell r="U2202" t="str">
            <v>MSCI Europe SRI S-Series PAB 5% Capped (NTR) index (Bloomberg: M7CXESS index)</v>
          </cell>
          <cell r="V2202" t="str">
            <v>Official Benchmark</v>
          </cell>
          <cell r="W2202" t="str">
            <v>EUR</v>
          </cell>
          <cell r="X2202" t="str">
            <v>EUR</v>
          </cell>
          <cell r="Y2202">
            <v>44985</v>
          </cell>
          <cell r="Z2202">
            <v>43965</v>
          </cell>
          <cell r="AA2202" t="str">
            <v>February 2023</v>
          </cell>
          <cell r="AB2202">
            <v>145235</v>
          </cell>
          <cell r="AD2202">
            <v>1452.35</v>
          </cell>
          <cell r="AE2202">
            <v>1896492129.45</v>
          </cell>
          <cell r="AF2202" t="str">
            <v>1896492129.45</v>
          </cell>
        </row>
        <row r="2203">
          <cell r="F2203" t="str">
            <v>LU2118277420</v>
          </cell>
          <cell r="G2203" t="str">
            <v>44095</v>
          </cell>
          <cell r="H2203" t="str">
            <v>166930</v>
          </cell>
          <cell r="J2203" t="str">
            <v>Share</v>
          </cell>
          <cell r="K2203" t="str">
            <v>BEMJS</v>
          </cell>
          <cell r="L2203" t="str">
            <v>BNP PARIBAS EASY MSCI Japan SRI S-Series PAB 5% Capped</v>
          </cell>
          <cell r="N2203" t="str">
            <v>C</v>
          </cell>
          <cell r="O2203">
            <v>1.8099930168E-3</v>
          </cell>
          <cell r="P2203" t="str">
            <v>N</v>
          </cell>
          <cell r="Q2203" t="str">
            <v>91792</v>
          </cell>
          <cell r="R2203" t="str">
            <v>198851</v>
          </cell>
          <cell r="T2203" t="str">
            <v>BM MSCI Japan SRI S-Series 5% Capped (NTR) Index</v>
          </cell>
          <cell r="U2203" t="str">
            <v>MSCI Japan SRI S-Series PAB 5% Capped (NTR) index (Bloomberg: M7CXESE index)</v>
          </cell>
          <cell r="V2203" t="str">
            <v>Official Benchmark</v>
          </cell>
          <cell r="W2203" t="str">
            <v>EUR</v>
          </cell>
          <cell r="X2203" t="str">
            <v>EUR</v>
          </cell>
          <cell r="Y2203">
            <v>44985</v>
          </cell>
          <cell r="Z2203">
            <v>43965</v>
          </cell>
          <cell r="AA2203" t="str">
            <v>February 2023</v>
          </cell>
          <cell r="AB2203">
            <v>107043.24589999999</v>
          </cell>
          <cell r="AD2203">
            <v>92806494.219999999</v>
          </cell>
          <cell r="AE2203">
            <v>895622898.36000001</v>
          </cell>
          <cell r="AF2203" t="str">
            <v>895622898.36</v>
          </cell>
        </row>
        <row r="2204">
          <cell r="F2204" t="str">
            <v>LU2118277693</v>
          </cell>
          <cell r="G2204" t="str">
            <v>44091</v>
          </cell>
          <cell r="H2204" t="str">
            <v>145597</v>
          </cell>
          <cell r="J2204" t="str">
            <v>Share</v>
          </cell>
          <cell r="K2204" t="str">
            <v>EKLD400</v>
          </cell>
          <cell r="L2204" t="str">
            <v>BNP PARIBAS EASY MSCI USA SRI S-Series PAB 5% Capped</v>
          </cell>
          <cell r="N2204" t="str">
            <v>C</v>
          </cell>
          <cell r="O2204">
            <v>1.7070299247E-3</v>
          </cell>
          <cell r="P2204" t="str">
            <v>N</v>
          </cell>
          <cell r="Q2204" t="str">
            <v>155298</v>
          </cell>
          <cell r="R2204" t="str">
            <v>196404</v>
          </cell>
          <cell r="T2204" t="str">
            <v>MSCI USA SRI S-Series 5% Capped (NTR) index</v>
          </cell>
          <cell r="U2204" t="str">
            <v>MSCI USA SRI S-Series PAB 5% Capped (NTR) index (Bloomberg: M1CXUSC index)</v>
          </cell>
          <cell r="V2204" t="str">
            <v>Official Benchmark</v>
          </cell>
          <cell r="W2204" t="str">
            <v>USD</v>
          </cell>
          <cell r="X2204" t="str">
            <v>USD</v>
          </cell>
          <cell r="Y2204">
            <v>44985</v>
          </cell>
          <cell r="Z2204">
            <v>43965</v>
          </cell>
          <cell r="AA2204" t="str">
            <v>February 2023</v>
          </cell>
          <cell r="AB2204">
            <v>150679.32819999999</v>
          </cell>
          <cell r="AD2204">
            <v>444934810.33999997</v>
          </cell>
          <cell r="AE2204">
            <v>3252079981.5900002</v>
          </cell>
          <cell r="AF2204" t="str">
            <v>3066553495.13437</v>
          </cell>
        </row>
        <row r="2205">
          <cell r="F2205" t="str">
            <v>LU2118277776</v>
          </cell>
          <cell r="G2205" t="str">
            <v>44092</v>
          </cell>
          <cell r="H2205" t="str">
            <v>165782</v>
          </cell>
          <cell r="J2205" t="str">
            <v>Share</v>
          </cell>
          <cell r="K2205" t="str">
            <v>EKLD400</v>
          </cell>
          <cell r="L2205" t="str">
            <v>BNP PARIBAS EASY MSCI USA SRI S-Series PAB 5% Capped</v>
          </cell>
          <cell r="N2205" t="str">
            <v>C</v>
          </cell>
          <cell r="O2205">
            <v>1.5748216522999999E-3</v>
          </cell>
          <cell r="P2205" t="str">
            <v>N</v>
          </cell>
          <cell r="Q2205" t="str">
            <v>153625</v>
          </cell>
          <cell r="R2205" t="str">
            <v>196404</v>
          </cell>
          <cell r="T2205" t="str">
            <v>MSCI USA SRI S-Series 5% Capped (NTR) index</v>
          </cell>
          <cell r="U2205" t="str">
            <v>MSCI USA SRI S-Series PAB 5% Capped (NTR) index (Bloomberg: M1CXUSC index)</v>
          </cell>
          <cell r="V2205" t="str">
            <v>Official Benchmark</v>
          </cell>
          <cell r="W2205" t="str">
            <v>EUR</v>
          </cell>
          <cell r="X2205" t="str">
            <v>USD</v>
          </cell>
          <cell r="Y2205">
            <v>44985</v>
          </cell>
          <cell r="Z2205">
            <v>43965</v>
          </cell>
          <cell r="AA2205" t="str">
            <v>February 2023</v>
          </cell>
          <cell r="AB2205">
            <v>153735.1207</v>
          </cell>
          <cell r="AD2205">
            <v>2412411.5099999998</v>
          </cell>
          <cell r="AE2205">
            <v>3252079981.5900002</v>
          </cell>
          <cell r="AF2205" t="str">
            <v>3066553495.13437</v>
          </cell>
        </row>
        <row r="2206">
          <cell r="F2206" t="str">
            <v>LU2118277933</v>
          </cell>
          <cell r="G2206" t="str">
            <v>44094</v>
          </cell>
          <cell r="H2206" t="str">
            <v>164876</v>
          </cell>
          <cell r="J2206" t="str">
            <v>Share</v>
          </cell>
          <cell r="K2206" t="str">
            <v>EWXCW</v>
          </cell>
          <cell r="L2206" t="str">
            <v>BNP PARIBAS EASY MSCI World SRI S-Series PAB 5% Capped</v>
          </cell>
          <cell r="N2206" t="str">
            <v>C</v>
          </cell>
          <cell r="O2206">
            <v>1.7580301004E-3</v>
          </cell>
          <cell r="P2206" t="str">
            <v>N</v>
          </cell>
          <cell r="Q2206" t="str">
            <v>156818</v>
          </cell>
          <cell r="R2206" t="str">
            <v>196825</v>
          </cell>
          <cell r="T2206" t="str">
            <v>BM BNPP EASY MSCI WORLD EX CW</v>
          </cell>
          <cell r="U2206" t="str">
            <v>MSCI World SRI S-Series PAB 5% Capped (NTR) index (Bloomberg: M1CXWSC index)</v>
          </cell>
          <cell r="V2206" t="str">
            <v>Official Benchmark</v>
          </cell>
          <cell r="W2206" t="str">
            <v>EUR</v>
          </cell>
          <cell r="X2206" t="str">
            <v>USD</v>
          </cell>
          <cell r="Y2206">
            <v>44985</v>
          </cell>
          <cell r="Z2206">
            <v>43965</v>
          </cell>
          <cell r="AA2206" t="str">
            <v>February 2023</v>
          </cell>
          <cell r="AB2206">
            <v>148240.31030000001</v>
          </cell>
          <cell r="AD2206">
            <v>24128185.870000001</v>
          </cell>
          <cell r="AE2206">
            <v>1298224605.26</v>
          </cell>
          <cell r="AF2206" t="str">
            <v>1224162758.37812</v>
          </cell>
        </row>
        <row r="2207">
          <cell r="F2207" t="str">
            <v>LU2127520372</v>
          </cell>
          <cell r="G2207" t="str">
            <v>44022</v>
          </cell>
          <cell r="H2207" t="str">
            <v>139074</v>
          </cell>
          <cell r="J2207" t="str">
            <v>Share</v>
          </cell>
          <cell r="K2207" t="str">
            <v>PEWOTEC</v>
          </cell>
          <cell r="L2207" t="str">
            <v>BNP Paribas Funds Disruptive Technology</v>
          </cell>
          <cell r="N2207" t="str">
            <v>D</v>
          </cell>
          <cell r="O2207">
            <v>8.6613651682999997E-3</v>
          </cell>
          <cell r="P2207" t="str">
            <v>N</v>
          </cell>
          <cell r="Q2207" t="str">
            <v>126607</v>
          </cell>
          <cell r="R2207" t="str">
            <v>90146</v>
          </cell>
          <cell r="T2207" t="str">
            <v>MSCI World (EUR) NR</v>
          </cell>
          <cell r="U2207" t="str">
            <v>MSCI World (NR)</v>
          </cell>
          <cell r="V2207" t="str">
            <v>Official Benchmark</v>
          </cell>
          <cell r="W2207" t="str">
            <v>EUR</v>
          </cell>
          <cell r="X2207" t="str">
            <v>EUR</v>
          </cell>
          <cell r="Y2207">
            <v>44985</v>
          </cell>
          <cell r="Z2207">
            <v>43894</v>
          </cell>
          <cell r="AA2207" t="str">
            <v>February 2023</v>
          </cell>
          <cell r="AB2207">
            <v>147.88999999999999</v>
          </cell>
          <cell r="AD2207">
            <v>68079647.959999993</v>
          </cell>
          <cell r="AE2207">
            <v>3155927743.1500001</v>
          </cell>
          <cell r="AF2207" t="str">
            <v>3155927743.15</v>
          </cell>
        </row>
        <row r="2208">
          <cell r="F2208" t="str">
            <v>LU2155805802</v>
          </cell>
          <cell r="G2208" t="str">
            <v>44209</v>
          </cell>
          <cell r="H2208" t="str">
            <v>178089</v>
          </cell>
          <cell r="J2208" t="str">
            <v>Share</v>
          </cell>
          <cell r="K2208" t="str">
            <v>PAREO2</v>
          </cell>
          <cell r="L2208" t="str">
            <v>BNP Paribas Funds Climate Impact</v>
          </cell>
          <cell r="M2208" t="str">
            <v>Hedged EUR</v>
          </cell>
          <cell r="N2208" t="str">
            <v>C</v>
          </cell>
          <cell r="O2208">
            <v>2.7086656939E-2</v>
          </cell>
          <cell r="P2208" t="str">
            <v>Y</v>
          </cell>
          <cell r="Q2208" t="str">
            <v>178143</v>
          </cell>
          <cell r="R2208" t="str">
            <v>192328</v>
          </cell>
          <cell r="T2208" t="str">
            <v>BM MSCI AC WORLD - Classic H EUR (NR)</v>
          </cell>
          <cell r="U2208" t="str">
            <v>MSCI AC World (Hedged in EUR) NR</v>
          </cell>
          <cell r="V2208" t="str">
            <v>Official Benchmark</v>
          </cell>
          <cell r="W2208" t="str">
            <v>EUR</v>
          </cell>
          <cell r="X2208" t="str">
            <v>EUR</v>
          </cell>
          <cell r="Y2208">
            <v>44985</v>
          </cell>
          <cell r="Z2208">
            <v>44042</v>
          </cell>
          <cell r="AA2208" t="str">
            <v>February 2023</v>
          </cell>
          <cell r="AB2208">
            <v>117.96</v>
          </cell>
          <cell r="AD2208">
            <v>57525441.25</v>
          </cell>
          <cell r="AE2208">
            <v>3047567779.2399998</v>
          </cell>
          <cell r="AF2208" t="str">
            <v>3047567779.24</v>
          </cell>
        </row>
        <row r="2209">
          <cell r="F2209" t="str">
            <v>LU2155805984</v>
          </cell>
          <cell r="G2209" t="str">
            <v>44210</v>
          </cell>
          <cell r="H2209" t="str">
            <v>178092</v>
          </cell>
          <cell r="J2209" t="str">
            <v>Share</v>
          </cell>
          <cell r="K2209" t="str">
            <v>PEWCDUR</v>
          </cell>
          <cell r="L2209" t="str">
            <v>BNP Paribas Funds Consumer Innovators</v>
          </cell>
          <cell r="M2209" t="str">
            <v>Hedged EUR</v>
          </cell>
          <cell r="N2209" t="str">
            <v>C</v>
          </cell>
          <cell r="O2209">
            <v>1.9895273272999999E-2</v>
          </cell>
          <cell r="P2209" t="str">
            <v>Y</v>
          </cell>
          <cell r="Q2209" t="str">
            <v>178239</v>
          </cell>
          <cell r="R2209" t="str">
            <v>181769</v>
          </cell>
          <cell r="T2209" t="str">
            <v>MSCI World [S] Consumer Discretionary (EUR) NR</v>
          </cell>
          <cell r="U2209" t="str">
            <v>MSCI World Consumer Discretionary (NR) (Hedged in EUR)</v>
          </cell>
          <cell r="V2209" t="str">
            <v>Official Benchmark</v>
          </cell>
          <cell r="W2209" t="str">
            <v>EUR</v>
          </cell>
          <cell r="X2209" t="str">
            <v>EUR</v>
          </cell>
          <cell r="Y2209">
            <v>44985</v>
          </cell>
          <cell r="Z2209">
            <v>44042</v>
          </cell>
          <cell r="AA2209" t="str">
            <v>February 2023</v>
          </cell>
          <cell r="AB2209">
            <v>99.54</v>
          </cell>
          <cell r="AD2209">
            <v>38810210.280000001</v>
          </cell>
          <cell r="AE2209">
            <v>1004655720.72</v>
          </cell>
          <cell r="AF2209" t="str">
            <v>1004655720.72</v>
          </cell>
        </row>
        <row r="2210">
          <cell r="F2210" t="str">
            <v>LU2155806107</v>
          </cell>
          <cell r="G2210" t="str">
            <v>44212</v>
          </cell>
          <cell r="H2210" t="str">
            <v>165287</v>
          </cell>
          <cell r="J2210" t="str">
            <v>Share</v>
          </cell>
          <cell r="K2210" t="str">
            <v>PVEMAI</v>
          </cell>
          <cell r="L2210" t="str">
            <v>BNP Paribas Funds Emerging Multi-Asset Income</v>
          </cell>
          <cell r="N2210" t="str">
            <v>C</v>
          </cell>
          <cell r="O2210">
            <v>1.26339795277E-2</v>
          </cell>
          <cell r="P2210" t="str">
            <v>Y</v>
          </cell>
          <cell r="R2210" t="str">
            <v>201845</v>
          </cell>
          <cell r="T2210" t="str">
            <v>No BM</v>
          </cell>
          <cell r="U2210" t="str">
            <v>No BM</v>
          </cell>
          <cell r="W2210" t="str">
            <v>EUR</v>
          </cell>
          <cell r="X2210" t="str">
            <v>USD</v>
          </cell>
          <cell r="Y2210">
            <v>44985</v>
          </cell>
          <cell r="Z2210">
            <v>44120</v>
          </cell>
          <cell r="AA2210" t="str">
            <v>February 2023</v>
          </cell>
          <cell r="AB2210">
            <v>76</v>
          </cell>
          <cell r="AD2210">
            <v>7600.25</v>
          </cell>
          <cell r="AE2210">
            <v>15808067.630000001</v>
          </cell>
          <cell r="AF2210" t="str">
            <v>14906240.1037247</v>
          </cell>
        </row>
        <row r="2211">
          <cell r="F2211" t="str">
            <v>LU2155806362</v>
          </cell>
          <cell r="G2211" t="str">
            <v>44054</v>
          </cell>
          <cell r="H2211" t="str">
            <v>130577</v>
          </cell>
          <cell r="J2211" t="str">
            <v>Share</v>
          </cell>
          <cell r="K2211" t="str">
            <v>BEHCB</v>
          </cell>
          <cell r="L2211" t="str">
            <v>BNP Paribas Funds Europe High Conviction Bond</v>
          </cell>
          <cell r="M2211" t="str">
            <v>Classic Share</v>
          </cell>
          <cell r="N2211" t="str">
            <v>C</v>
          </cell>
          <cell r="O2211">
            <v>9.1406499930000006E-3</v>
          </cell>
          <cell r="P2211" t="str">
            <v>N</v>
          </cell>
          <cell r="Q2211" t="str">
            <v>179631</v>
          </cell>
          <cell r="R2211" t="str">
            <v>192295</v>
          </cell>
          <cell r="T2211" t="str">
            <v>BM Bloomberg Barclays Euro Agg RI (Off)</v>
          </cell>
          <cell r="U2211" t="str">
            <v>Bloomberg Euro Aggregate (EUR) RI</v>
          </cell>
          <cell r="V2211" t="str">
            <v>Official Benchmark</v>
          </cell>
          <cell r="W2211" t="str">
            <v>EUR</v>
          </cell>
          <cell r="X2211" t="str">
            <v>EUR</v>
          </cell>
          <cell r="Y2211">
            <v>44985</v>
          </cell>
          <cell r="Z2211">
            <v>38684</v>
          </cell>
          <cell r="AA2211" t="str">
            <v>February 2023</v>
          </cell>
          <cell r="AB2211">
            <v>263.43</v>
          </cell>
          <cell r="AD2211">
            <v>49724662.5</v>
          </cell>
          <cell r="AE2211">
            <v>301396747.47000003</v>
          </cell>
          <cell r="AF2211" t="str">
            <v>301396747.47</v>
          </cell>
        </row>
        <row r="2212">
          <cell r="F2212" t="str">
            <v>LU2155806446</v>
          </cell>
          <cell r="G2212" t="str">
            <v>44420</v>
          </cell>
          <cell r="H2212" t="str">
            <v>130577</v>
          </cell>
          <cell r="J2212" t="str">
            <v>Share</v>
          </cell>
          <cell r="K2212" t="str">
            <v>BEHCB</v>
          </cell>
          <cell r="L2212" t="str">
            <v>BNP Paribas Funds Europe High Conviction Bond</v>
          </cell>
          <cell r="M2212" t="str">
            <v>Classic share Distri</v>
          </cell>
          <cell r="N2212" t="str">
            <v>D</v>
          </cell>
          <cell r="O2212">
            <v>9.1406499930000006E-3</v>
          </cell>
          <cell r="P2212" t="str">
            <v>N</v>
          </cell>
          <cell r="Q2212" t="str">
            <v>179631</v>
          </cell>
          <cell r="R2212" t="str">
            <v>192295</v>
          </cell>
          <cell r="T2212" t="str">
            <v>BM Bloomberg Barclays Euro Agg RI (Off)</v>
          </cell>
          <cell r="U2212" t="str">
            <v>Bloomberg Euro Aggregate (EUR) RI</v>
          </cell>
          <cell r="V2212" t="str">
            <v>Official Benchmark</v>
          </cell>
          <cell r="W2212" t="str">
            <v>EUR</v>
          </cell>
          <cell r="X2212" t="str">
            <v>EUR</v>
          </cell>
          <cell r="Y2212">
            <v>44985</v>
          </cell>
          <cell r="Z2212">
            <v>44505</v>
          </cell>
          <cell r="AA2212" t="str">
            <v>February 2023</v>
          </cell>
          <cell r="AB2212">
            <v>77.64</v>
          </cell>
          <cell r="AD2212">
            <v>734210.15</v>
          </cell>
          <cell r="AE2212">
            <v>301396747.47000003</v>
          </cell>
          <cell r="AF2212" t="str">
            <v>301396747.47</v>
          </cell>
        </row>
        <row r="2213">
          <cell r="F2213" t="str">
            <v>LU2155806792</v>
          </cell>
          <cell r="G2213" t="str">
            <v>44422</v>
          </cell>
          <cell r="H2213" t="str">
            <v>130577</v>
          </cell>
          <cell r="J2213" t="str">
            <v>Share</v>
          </cell>
          <cell r="K2213" t="str">
            <v>BEHCB</v>
          </cell>
          <cell r="L2213" t="str">
            <v>BNP Paribas Funds Europe High Conviction Bond</v>
          </cell>
          <cell r="M2213" t="str">
            <v>Privilege share</v>
          </cell>
          <cell r="N2213" t="str">
            <v>C</v>
          </cell>
          <cell r="O2213">
            <v>3.7111525056999998E-3</v>
          </cell>
          <cell r="P2213" t="str">
            <v>N</v>
          </cell>
          <cell r="Q2213" t="str">
            <v>179631</v>
          </cell>
          <cell r="R2213" t="str">
            <v>192295</v>
          </cell>
          <cell r="T2213" t="str">
            <v>BM Bloomberg Barclays Euro Agg RI (Off)</v>
          </cell>
          <cell r="U2213" t="str">
            <v>Bloomberg Euro Aggregate (EUR) RI</v>
          </cell>
          <cell r="V2213" t="str">
            <v>Official Benchmark</v>
          </cell>
          <cell r="W2213" t="str">
            <v>EUR</v>
          </cell>
          <cell r="X2213" t="str">
            <v>EUR</v>
          </cell>
          <cell r="Y2213">
            <v>44985</v>
          </cell>
          <cell r="Z2213">
            <v>43130</v>
          </cell>
          <cell r="AA2213" t="str">
            <v>February 2023</v>
          </cell>
          <cell r="AB2213">
            <v>269.87</v>
          </cell>
          <cell r="AD2213">
            <v>95841983.200000003</v>
          </cell>
          <cell r="AE2213">
            <v>301396747.47000003</v>
          </cell>
          <cell r="AF2213" t="str">
            <v>301396747.47</v>
          </cell>
        </row>
        <row r="2214">
          <cell r="F2214" t="str">
            <v>LU2155806875</v>
          </cell>
          <cell r="G2214" t="str">
            <v>44423</v>
          </cell>
          <cell r="H2214" t="str">
            <v>130577</v>
          </cell>
          <cell r="J2214" t="str">
            <v>Share</v>
          </cell>
          <cell r="K2214" t="str">
            <v>BEHCB</v>
          </cell>
          <cell r="L2214" t="str">
            <v>BNP Paribas Funds Europe High Conviction Bond</v>
          </cell>
          <cell r="M2214" t="str">
            <v>Privilege</v>
          </cell>
          <cell r="N2214" t="str">
            <v>D</v>
          </cell>
          <cell r="P2214" t="str">
            <v>N</v>
          </cell>
          <cell r="Q2214" t="str">
            <v>179631</v>
          </cell>
          <cell r="R2214" t="str">
            <v>192295</v>
          </cell>
          <cell r="T2214" t="str">
            <v>BM Bloomberg Barclays Euro Agg RI (Off)</v>
          </cell>
          <cell r="U2214" t="str">
            <v>Bloomberg Euro Aggregate (EUR) RI</v>
          </cell>
          <cell r="V2214" t="str">
            <v>Official Benchmark</v>
          </cell>
          <cell r="W2214" t="str">
            <v>EUR</v>
          </cell>
          <cell r="X2214" t="str">
            <v>EUR</v>
          </cell>
          <cell r="Y2214">
            <v>44985</v>
          </cell>
          <cell r="Z2214">
            <v>44855</v>
          </cell>
          <cell r="AA2214" t="str">
            <v>February 2023</v>
          </cell>
          <cell r="AB2214">
            <v>107.79</v>
          </cell>
          <cell r="AD2214">
            <v>218891.32</v>
          </cell>
          <cell r="AE2214">
            <v>301396747.47000003</v>
          </cell>
          <cell r="AF2214" t="str">
            <v>301396747.47</v>
          </cell>
        </row>
        <row r="2215">
          <cell r="F2215" t="str">
            <v>LU2155806958</v>
          </cell>
          <cell r="G2215" t="str">
            <v>44424</v>
          </cell>
          <cell r="H2215" t="str">
            <v>130577</v>
          </cell>
          <cell r="J2215" t="str">
            <v>Share</v>
          </cell>
          <cell r="K2215" t="str">
            <v>BEHCB</v>
          </cell>
          <cell r="L2215" t="str">
            <v>BNP Paribas Funds Europe High Conviction Bond</v>
          </cell>
          <cell r="M2215" t="str">
            <v>Institutions share</v>
          </cell>
          <cell r="N2215" t="str">
            <v>C</v>
          </cell>
          <cell r="O2215">
            <v>4.4611804657999996E-3</v>
          </cell>
          <cell r="P2215" t="str">
            <v>N</v>
          </cell>
          <cell r="Q2215" t="str">
            <v>179631</v>
          </cell>
          <cell r="R2215" t="str">
            <v>192295</v>
          </cell>
          <cell r="T2215" t="str">
            <v>BM Bloomberg Barclays Euro Agg RI (Off)</v>
          </cell>
          <cell r="U2215" t="str">
            <v>Bloomberg Euro Aggregate (EUR) RI</v>
          </cell>
          <cell r="V2215" t="str">
            <v>Official Benchmark</v>
          </cell>
          <cell r="W2215" t="str">
            <v>EUR</v>
          </cell>
          <cell r="X2215" t="str">
            <v>EUR</v>
          </cell>
          <cell r="Y2215">
            <v>44985</v>
          </cell>
          <cell r="Z2215">
            <v>44342</v>
          </cell>
          <cell r="AA2215" t="str">
            <v>February 2023</v>
          </cell>
          <cell r="AB2215">
            <v>79.83</v>
          </cell>
          <cell r="AD2215">
            <v>19416536.039999999</v>
          </cell>
          <cell r="AE2215">
            <v>301396747.47000003</v>
          </cell>
          <cell r="AF2215" t="str">
            <v>301396747.47</v>
          </cell>
        </row>
        <row r="2216">
          <cell r="F2216" t="str">
            <v>LU2155807170</v>
          </cell>
          <cell r="G2216" t="str">
            <v>44426</v>
          </cell>
          <cell r="H2216" t="str">
            <v>130577</v>
          </cell>
          <cell r="J2216" t="str">
            <v>Share</v>
          </cell>
          <cell r="K2216" t="str">
            <v>BEHCB</v>
          </cell>
          <cell r="L2216" t="str">
            <v>BNP Paribas Funds Europe High Conviction Bond</v>
          </cell>
          <cell r="M2216" t="str">
            <v>IP</v>
          </cell>
          <cell r="N2216" t="str">
            <v>C</v>
          </cell>
          <cell r="O2216">
            <v>2.0796702523999998E-3</v>
          </cell>
          <cell r="P2216" t="str">
            <v>N</v>
          </cell>
          <cell r="Q2216" t="str">
            <v>179631</v>
          </cell>
          <cell r="R2216" t="str">
            <v>192295</v>
          </cell>
          <cell r="T2216" t="str">
            <v>BM Bloomberg Barclays Euro Agg RI (Off)</v>
          </cell>
          <cell r="U2216" t="str">
            <v>Bloomberg Euro Aggregate (EUR) RI</v>
          </cell>
          <cell r="V2216" t="str">
            <v>Official Benchmark</v>
          </cell>
          <cell r="W2216" t="str">
            <v>EUR</v>
          </cell>
          <cell r="X2216" t="str">
            <v>EUR</v>
          </cell>
          <cell r="Y2216">
            <v>44985</v>
          </cell>
          <cell r="Z2216">
            <v>41458</v>
          </cell>
          <cell r="AA2216" t="str">
            <v>February 2023</v>
          </cell>
          <cell r="AB2216">
            <v>129.08000000000001</v>
          </cell>
          <cell r="AD2216">
            <v>135460464.25999999</v>
          </cell>
          <cell r="AE2216">
            <v>301396747.47000003</v>
          </cell>
          <cell r="AF2216" t="str">
            <v>301396747.47</v>
          </cell>
        </row>
        <row r="2217">
          <cell r="F2217" t="str">
            <v>LU2155807337</v>
          </cell>
          <cell r="G2217" t="str">
            <v>44055</v>
          </cell>
          <cell r="H2217" t="str">
            <v>178663</v>
          </cell>
          <cell r="J2217" t="str">
            <v>Share</v>
          </cell>
          <cell r="K2217" t="str">
            <v>GARMF</v>
          </cell>
          <cell r="L2217" t="str">
            <v>BNP Paribas Funds Global Absolute Return Multi-Factor Bond</v>
          </cell>
          <cell r="M2217" t="str">
            <v>Classic Share</v>
          </cell>
          <cell r="N2217" t="str">
            <v>C</v>
          </cell>
          <cell r="O2217">
            <v>6.6533027443999998E-3</v>
          </cell>
          <cell r="P2217" t="str">
            <v>N</v>
          </cell>
          <cell r="Q2217" t="str">
            <v>178674</v>
          </cell>
          <cell r="R2217" t="str">
            <v>203248</v>
          </cell>
          <cell r="T2217" t="str">
            <v>Cash index Euro Short Term Rate 360 Days (Mangement)</v>
          </cell>
          <cell r="U2217" t="str">
            <v>Cash Index Euro Short Term Rate (EUR) RI 360 Days</v>
          </cell>
          <cell r="V2217" t="str">
            <v>Managment Benchmark</v>
          </cell>
          <cell r="W2217" t="str">
            <v>EUR</v>
          </cell>
          <cell r="X2217" t="str">
            <v>EUR</v>
          </cell>
          <cell r="Y2217">
            <v>44985</v>
          </cell>
          <cell r="Z2217">
            <v>44125</v>
          </cell>
          <cell r="AA2217" t="str">
            <v>February 2023</v>
          </cell>
          <cell r="AB2217">
            <v>82.853999999999999</v>
          </cell>
          <cell r="AD2217">
            <v>828.54</v>
          </cell>
          <cell r="AE2217">
            <v>5556813</v>
          </cell>
          <cell r="AF2217" t="str">
            <v>5556813</v>
          </cell>
        </row>
        <row r="2218">
          <cell r="F2218" t="str">
            <v>LU2155807923</v>
          </cell>
          <cell r="G2218" t="str">
            <v>44324</v>
          </cell>
          <cell r="H2218" t="str">
            <v>178663</v>
          </cell>
          <cell r="J2218" t="str">
            <v>Share</v>
          </cell>
          <cell r="K2218" t="str">
            <v>GARMF</v>
          </cell>
          <cell r="L2218" t="str">
            <v>BNP Paribas Funds Global Absolute Return Multi-Factor Bond</v>
          </cell>
          <cell r="M2218" t="str">
            <v>Institutions share</v>
          </cell>
          <cell r="N2218" t="str">
            <v>C</v>
          </cell>
          <cell r="O2218">
            <v>3.1048359096000002E-3</v>
          </cell>
          <cell r="P2218" t="str">
            <v>N</v>
          </cell>
          <cell r="Q2218" t="str">
            <v>178674</v>
          </cell>
          <cell r="R2218" t="str">
            <v>203248</v>
          </cell>
          <cell r="T2218" t="str">
            <v>Cash index Euro Short Term Rate 360 Days (Mangement)</v>
          </cell>
          <cell r="U2218" t="str">
            <v>Cash Index Euro Short Term Rate (EUR) RI 360 Days</v>
          </cell>
          <cell r="V2218" t="str">
            <v>Managment Benchmark</v>
          </cell>
          <cell r="W2218" t="str">
            <v>EUR</v>
          </cell>
          <cell r="X2218" t="str">
            <v>EUR</v>
          </cell>
          <cell r="Y2218">
            <v>44985</v>
          </cell>
          <cell r="Z2218">
            <v>44119</v>
          </cell>
          <cell r="AA2218" t="str">
            <v>February 2023</v>
          </cell>
          <cell r="AB2218">
            <v>83.864999999999995</v>
          </cell>
          <cell r="AD2218">
            <v>4407393.75</v>
          </cell>
          <cell r="AE2218">
            <v>5556813</v>
          </cell>
          <cell r="AF2218" t="str">
            <v>5556813</v>
          </cell>
        </row>
        <row r="2219">
          <cell r="F2219" t="str">
            <v>LU2155808145</v>
          </cell>
          <cell r="G2219" t="str">
            <v>44326</v>
          </cell>
          <cell r="H2219" t="str">
            <v>178663</v>
          </cell>
          <cell r="J2219" t="str">
            <v>Share</v>
          </cell>
          <cell r="K2219" t="str">
            <v>GARMF</v>
          </cell>
          <cell r="L2219" t="str">
            <v>BNP Paribas Funds Global Absolute Return Multi-Factor Bond</v>
          </cell>
          <cell r="M2219" t="str">
            <v>Share X</v>
          </cell>
          <cell r="N2219" t="str">
            <v>C</v>
          </cell>
          <cell r="O2219">
            <v>1.8990811242999999E-3</v>
          </cell>
          <cell r="P2219" t="str">
            <v>N</v>
          </cell>
          <cell r="Q2219" t="str">
            <v>178674</v>
          </cell>
          <cell r="R2219" t="str">
            <v>203248</v>
          </cell>
          <cell r="T2219" t="str">
            <v>Cash index Euro Short Term Rate 360 Days (Mangement)</v>
          </cell>
          <cell r="U2219" t="str">
            <v>Cash Index Euro Short Term Rate (EUR) RI 360 Days</v>
          </cell>
          <cell r="V2219" t="str">
            <v>Managment Benchmark</v>
          </cell>
          <cell r="W2219" t="str">
            <v>EUR</v>
          </cell>
          <cell r="X2219" t="str">
            <v>EUR</v>
          </cell>
          <cell r="Y2219">
            <v>44985</v>
          </cell>
          <cell r="Z2219">
            <v>44119</v>
          </cell>
          <cell r="AA2219" t="str">
            <v>February 2023</v>
          </cell>
          <cell r="AB2219">
            <v>84.114999999999995</v>
          </cell>
          <cell r="AD2219">
            <v>1148590.71</v>
          </cell>
          <cell r="AE2219">
            <v>5556813</v>
          </cell>
          <cell r="AF2219" t="str">
            <v>5556813</v>
          </cell>
        </row>
        <row r="2220">
          <cell r="F2220" t="str">
            <v>LU2155808491</v>
          </cell>
          <cell r="G2220" t="str">
            <v>44053</v>
          </cell>
          <cell r="H2220" t="str">
            <v>181365</v>
          </cell>
          <cell r="J2220" t="str">
            <v>Share</v>
          </cell>
          <cell r="K2220" t="str">
            <v>AR36M</v>
          </cell>
          <cell r="L2220" t="str">
            <v>BNP Paribas Funds Global Enhanced Bond 36M</v>
          </cell>
          <cell r="M2220" t="str">
            <v>Classic Share</v>
          </cell>
          <cell r="N2220" t="str">
            <v>C</v>
          </cell>
          <cell r="O2220">
            <v>1.07566536087E-2</v>
          </cell>
          <cell r="P2220" t="str">
            <v>N</v>
          </cell>
          <cell r="Q2220" t="str">
            <v>181461</v>
          </cell>
          <cell r="R2220" t="str">
            <v>204200</v>
          </cell>
          <cell r="T2220" t="str">
            <v>BM Cash Index Euro Short Term Rate EUR RI 360 Days (Official</v>
          </cell>
          <cell r="U2220" t="str">
            <v>Cash Index Euro Short Term Rate (EUR) RI 360 Days</v>
          </cell>
          <cell r="V2220" t="str">
            <v>Official Benchmark</v>
          </cell>
          <cell r="W2220" t="str">
            <v>EUR</v>
          </cell>
          <cell r="X2220" t="str">
            <v>EUR</v>
          </cell>
          <cell r="Y2220">
            <v>44985</v>
          </cell>
          <cell r="Z2220">
            <v>44350</v>
          </cell>
          <cell r="AA2220" t="str">
            <v>February 2023</v>
          </cell>
          <cell r="AB2220">
            <v>99.63</v>
          </cell>
          <cell r="AD2220">
            <v>14569036.050000001</v>
          </cell>
          <cell r="AE2220">
            <v>54082686.109999999</v>
          </cell>
          <cell r="AF2220" t="str">
            <v>54082686.11</v>
          </cell>
        </row>
        <row r="2221">
          <cell r="F2221" t="str">
            <v>LU2155808574</v>
          </cell>
          <cell r="G2221" t="str">
            <v>100145</v>
          </cell>
          <cell r="H2221" t="str">
            <v>181365</v>
          </cell>
          <cell r="J2221" t="str">
            <v>Share</v>
          </cell>
          <cell r="K2221" t="str">
            <v>AR36M</v>
          </cell>
          <cell r="L2221" t="str">
            <v>BNP Paribas Funds Global Enhanced Bond 36M</v>
          </cell>
          <cell r="M2221" t="str">
            <v>Classic share Distri</v>
          </cell>
          <cell r="N2221" t="str">
            <v>D</v>
          </cell>
          <cell r="O2221">
            <v>1.07566536087E-2</v>
          </cell>
          <cell r="P2221" t="str">
            <v>N</v>
          </cell>
          <cell r="Q2221" t="str">
            <v>181461</v>
          </cell>
          <cell r="R2221" t="str">
            <v>204200</v>
          </cell>
          <cell r="T2221" t="str">
            <v>BM Cash Index Euro Short Term Rate EUR RI 360 Days (Official</v>
          </cell>
          <cell r="U2221" t="str">
            <v>Cash Index Euro Short Term Rate (EUR) RI 360 Days</v>
          </cell>
          <cell r="V2221" t="str">
            <v>Official Benchmark</v>
          </cell>
          <cell r="W2221" t="str">
            <v>EUR</v>
          </cell>
          <cell r="X2221" t="str">
            <v>EUR</v>
          </cell>
          <cell r="Y2221">
            <v>44985</v>
          </cell>
          <cell r="Z2221">
            <v>44350</v>
          </cell>
          <cell r="AA2221" t="str">
            <v>February 2023</v>
          </cell>
          <cell r="AB2221">
            <v>99.64</v>
          </cell>
          <cell r="AD2221">
            <v>481621.51</v>
          </cell>
          <cell r="AE2221">
            <v>54082686.109999999</v>
          </cell>
          <cell r="AF2221" t="str">
            <v>54082686.11</v>
          </cell>
        </row>
        <row r="2222">
          <cell r="F2222" t="str">
            <v>LU2155808657</v>
          </cell>
          <cell r="G2222" t="str">
            <v>100149</v>
          </cell>
          <cell r="H2222" t="str">
            <v>181366</v>
          </cell>
          <cell r="J2222" t="str">
            <v>Share</v>
          </cell>
          <cell r="K2222" t="str">
            <v>AR36M</v>
          </cell>
          <cell r="L2222" t="str">
            <v>BNP Paribas Funds Global Enhanced Bond 36M</v>
          </cell>
          <cell r="M2222" t="str">
            <v>Classic RH CZK</v>
          </cell>
          <cell r="N2222" t="str">
            <v>C</v>
          </cell>
          <cell r="O2222">
            <v>1.07566536087E-2</v>
          </cell>
          <cell r="P2222" t="str">
            <v>Y</v>
          </cell>
          <cell r="Q2222" t="str">
            <v>181478</v>
          </cell>
          <cell r="R2222" t="str">
            <v>204200</v>
          </cell>
          <cell r="T2222" t="str">
            <v>BM BNP Paribas Funds Global Enhanced Bond 36M</v>
          </cell>
          <cell r="U2222" t="str">
            <v>Cash Index Euro Short Term Rate (Hedged in CZK) RI 360 Days</v>
          </cell>
          <cell r="V2222" t="str">
            <v>Official Benchmark</v>
          </cell>
          <cell r="W2222" t="str">
            <v>CZK</v>
          </cell>
          <cell r="X2222" t="str">
            <v>EUR</v>
          </cell>
          <cell r="Y2222">
            <v>44985</v>
          </cell>
          <cell r="Z2222">
            <v>44350</v>
          </cell>
          <cell r="AA2222" t="str">
            <v>February 2023</v>
          </cell>
          <cell r="AB2222">
            <v>107</v>
          </cell>
          <cell r="AD2222">
            <v>100887054.88</v>
          </cell>
          <cell r="AE2222">
            <v>54082686.109999999</v>
          </cell>
          <cell r="AF2222" t="str">
            <v>54082686.11</v>
          </cell>
        </row>
        <row r="2223">
          <cell r="F2223" t="str">
            <v>LU2155809036</v>
          </cell>
          <cell r="G2223" t="str">
            <v>100146</v>
          </cell>
          <cell r="H2223" t="str">
            <v>181365</v>
          </cell>
          <cell r="J2223" t="str">
            <v>Share</v>
          </cell>
          <cell r="K2223" t="str">
            <v>AR36M</v>
          </cell>
          <cell r="L2223" t="str">
            <v>BNP Paribas Funds Global Enhanced Bond 36M</v>
          </cell>
          <cell r="M2223" t="str">
            <v>Type N</v>
          </cell>
          <cell r="N2223" t="str">
            <v>C</v>
          </cell>
          <cell r="O2223">
            <v>1.4288615694000001E-2</v>
          </cell>
          <cell r="P2223" t="str">
            <v>N</v>
          </cell>
          <cell r="Q2223" t="str">
            <v>181461</v>
          </cell>
          <cell r="R2223" t="str">
            <v>204200</v>
          </cell>
          <cell r="T2223" t="str">
            <v>BM Cash Index Euro Short Term Rate EUR RI 360 Days (Official</v>
          </cell>
          <cell r="U2223" t="str">
            <v>Cash Index Euro Short Term Rate (EUR) RI 360 Days</v>
          </cell>
          <cell r="V2223" t="str">
            <v>Official Benchmark</v>
          </cell>
          <cell r="W2223" t="str">
            <v>EUR</v>
          </cell>
          <cell r="X2223" t="str">
            <v>EUR</v>
          </cell>
          <cell r="Y2223">
            <v>44985</v>
          </cell>
          <cell r="Z2223">
            <v>44350</v>
          </cell>
          <cell r="AA2223" t="str">
            <v>February 2023</v>
          </cell>
          <cell r="AB2223">
            <v>99.04</v>
          </cell>
          <cell r="AD2223">
            <v>329489.75</v>
          </cell>
          <cell r="AE2223">
            <v>54082686.109999999</v>
          </cell>
          <cell r="AF2223" t="str">
            <v>54082686.11</v>
          </cell>
        </row>
        <row r="2224">
          <cell r="F2224" t="str">
            <v>LU2155809119</v>
          </cell>
          <cell r="G2224" t="str">
            <v>100151</v>
          </cell>
          <cell r="H2224" t="str">
            <v>181365</v>
          </cell>
          <cell r="J2224" t="str">
            <v>Share</v>
          </cell>
          <cell r="K2224" t="str">
            <v>AR36M</v>
          </cell>
          <cell r="L2224" t="str">
            <v>BNP Paribas Funds Global Enhanced Bond 36M</v>
          </cell>
          <cell r="M2224" t="str">
            <v>Privilege share</v>
          </cell>
          <cell r="N2224" t="str">
            <v>C</v>
          </cell>
          <cell r="O2224">
            <v>6.6759171309E-3</v>
          </cell>
          <cell r="P2224" t="str">
            <v>N</v>
          </cell>
          <cell r="Q2224" t="str">
            <v>181461</v>
          </cell>
          <cell r="R2224" t="str">
            <v>204200</v>
          </cell>
          <cell r="T2224" t="str">
            <v>BM Cash Index Euro Short Term Rate EUR RI 360 Days (Official</v>
          </cell>
          <cell r="U2224" t="str">
            <v>Cash Index Euro Short Term Rate (EUR) RI 360 Days</v>
          </cell>
          <cell r="V2224" t="str">
            <v>Official Benchmark</v>
          </cell>
          <cell r="W2224" t="str">
            <v>EUR</v>
          </cell>
          <cell r="X2224" t="str">
            <v>EUR</v>
          </cell>
          <cell r="Y2224">
            <v>44985</v>
          </cell>
          <cell r="Z2224">
            <v>44350</v>
          </cell>
          <cell r="AA2224" t="str">
            <v>February 2023</v>
          </cell>
          <cell r="AB2224">
            <v>100.34</v>
          </cell>
          <cell r="AD2224">
            <v>370754.22</v>
          </cell>
          <cell r="AE2224">
            <v>54082686.109999999</v>
          </cell>
          <cell r="AF2224" t="str">
            <v>54082686.11</v>
          </cell>
        </row>
        <row r="2225">
          <cell r="F2225" t="str">
            <v>LU2155809200</v>
          </cell>
          <cell r="G2225" t="str">
            <v>100153</v>
          </cell>
          <cell r="H2225" t="str">
            <v>181365</v>
          </cell>
          <cell r="J2225" t="str">
            <v>Share</v>
          </cell>
          <cell r="K2225" t="str">
            <v>AR36M</v>
          </cell>
          <cell r="L2225" t="str">
            <v>BNP Paribas Funds Global Enhanced Bond 36M</v>
          </cell>
          <cell r="M2225" t="str">
            <v>Privilege</v>
          </cell>
          <cell r="N2225" t="str">
            <v>D</v>
          </cell>
          <cell r="O2225">
            <v>6.6759171309E-3</v>
          </cell>
          <cell r="P2225" t="str">
            <v>N</v>
          </cell>
          <cell r="Q2225" t="str">
            <v>181461</v>
          </cell>
          <cell r="R2225" t="str">
            <v>204200</v>
          </cell>
          <cell r="T2225" t="str">
            <v>BM Cash Index Euro Short Term Rate EUR RI 360 Days (Official</v>
          </cell>
          <cell r="U2225" t="str">
            <v>Cash Index Euro Short Term Rate (EUR) RI 360 Days</v>
          </cell>
          <cell r="V2225" t="str">
            <v>Official Benchmark</v>
          </cell>
          <cell r="W2225" t="str">
            <v>EUR</v>
          </cell>
          <cell r="X2225" t="str">
            <v>EUR</v>
          </cell>
          <cell r="Y2225">
            <v>44985</v>
          </cell>
          <cell r="Z2225">
            <v>44350</v>
          </cell>
          <cell r="AA2225" t="str">
            <v>February 2023</v>
          </cell>
          <cell r="AB2225">
            <v>100.34</v>
          </cell>
          <cell r="AD2225">
            <v>570548.98</v>
          </cell>
          <cell r="AE2225">
            <v>54082686.109999999</v>
          </cell>
          <cell r="AF2225" t="str">
            <v>54082686.11</v>
          </cell>
        </row>
        <row r="2226">
          <cell r="F2226" t="str">
            <v>LU2155809382</v>
          </cell>
          <cell r="G2226" t="str">
            <v>100150</v>
          </cell>
          <cell r="H2226" t="str">
            <v>181365</v>
          </cell>
          <cell r="J2226" t="str">
            <v>Share</v>
          </cell>
          <cell r="K2226" t="str">
            <v>AR36M</v>
          </cell>
          <cell r="L2226" t="str">
            <v>BNP Paribas Funds Global Enhanced Bond 36M</v>
          </cell>
          <cell r="M2226" t="str">
            <v>I share</v>
          </cell>
          <cell r="N2226" t="str">
            <v>C</v>
          </cell>
          <cell r="O2226">
            <v>4.6072451624E-3</v>
          </cell>
          <cell r="P2226" t="str">
            <v>N</v>
          </cell>
          <cell r="Q2226" t="str">
            <v>181461</v>
          </cell>
          <cell r="R2226" t="str">
            <v>204200</v>
          </cell>
          <cell r="T2226" t="str">
            <v>BM Cash Index Euro Short Term Rate EUR RI 360 Days (Official</v>
          </cell>
          <cell r="U2226" t="str">
            <v>Cash Index Euro Short Term Rate (EUR) RI 360 Days</v>
          </cell>
          <cell r="V2226" t="str">
            <v>Official Benchmark</v>
          </cell>
          <cell r="W2226" t="str">
            <v>EUR</v>
          </cell>
          <cell r="X2226" t="str">
            <v>EUR</v>
          </cell>
          <cell r="Y2226">
            <v>44985</v>
          </cell>
          <cell r="Z2226">
            <v>44350</v>
          </cell>
          <cell r="AA2226" t="str">
            <v>February 2023</v>
          </cell>
          <cell r="AB2226">
            <v>100.7</v>
          </cell>
          <cell r="AD2226">
            <v>1391674.23</v>
          </cell>
          <cell r="AE2226">
            <v>54082686.109999999</v>
          </cell>
          <cell r="AF2226" t="str">
            <v>54082686.11</v>
          </cell>
        </row>
        <row r="2227">
          <cell r="F2227" t="str">
            <v>LU2155809622</v>
          </cell>
          <cell r="G2227" t="str">
            <v>100154</v>
          </cell>
          <cell r="H2227" t="str">
            <v>181365</v>
          </cell>
          <cell r="J2227" t="str">
            <v>Share</v>
          </cell>
          <cell r="K2227" t="str">
            <v>AR36M</v>
          </cell>
          <cell r="L2227" t="str">
            <v>BNP Paribas Funds Global Enhanced Bond 36M</v>
          </cell>
          <cell r="M2227" t="str">
            <v>Share X</v>
          </cell>
          <cell r="N2227" t="str">
            <v>C</v>
          </cell>
          <cell r="P2227" t="str">
            <v>N</v>
          </cell>
          <cell r="Q2227" t="str">
            <v>181461</v>
          </cell>
          <cell r="R2227" t="str">
            <v>204200</v>
          </cell>
          <cell r="T2227" t="str">
            <v>BM Cash Index Euro Short Term Rate EUR RI 360 Days (Official</v>
          </cell>
          <cell r="U2227" t="str">
            <v>Cash Index Euro Short Term Rate (EUR) RI 360 Days</v>
          </cell>
          <cell r="V2227" t="str">
            <v>Official Benchmark</v>
          </cell>
          <cell r="W2227" t="str">
            <v>EUR</v>
          </cell>
          <cell r="X2227" t="str">
            <v>EUR</v>
          </cell>
          <cell r="Y2227">
            <v>44985</v>
          </cell>
          <cell r="Z2227">
            <v>44685</v>
          </cell>
          <cell r="AA2227" t="str">
            <v>February 2023</v>
          </cell>
          <cell r="AB2227">
            <v>103482.87</v>
          </cell>
          <cell r="AD2227">
            <v>32079689.789999999</v>
          </cell>
          <cell r="AE2227">
            <v>54082686.109999999</v>
          </cell>
          <cell r="AF2227" t="str">
            <v>54082686.11</v>
          </cell>
        </row>
        <row r="2228">
          <cell r="F2228" t="str">
            <v>LU2155809895</v>
          </cell>
          <cell r="G2228" t="str">
            <v>44218</v>
          </cell>
          <cell r="H2228" t="str">
            <v>178090</v>
          </cell>
          <cell r="J2228" t="str">
            <v>Share</v>
          </cell>
          <cell r="K2228" t="str">
            <v>PGENV</v>
          </cell>
          <cell r="L2228" t="str">
            <v>BNP Paribas Funds Global Environment</v>
          </cell>
          <cell r="M2228" t="str">
            <v>Hedged EUR</v>
          </cell>
          <cell r="N2228" t="str">
            <v>C</v>
          </cell>
          <cell r="O2228">
            <v>2.2448489555599999E-2</v>
          </cell>
          <cell r="P2228" t="str">
            <v>Y</v>
          </cell>
          <cell r="Q2228" t="str">
            <v>178237</v>
          </cell>
          <cell r="R2228" t="str">
            <v>192379</v>
          </cell>
          <cell r="T2228" t="str">
            <v>MSCI WORLD (NR) EUR</v>
          </cell>
          <cell r="U2228" t="str">
            <v>MSCI World (NR) (Hedged in EUR)</v>
          </cell>
          <cell r="V2228" t="str">
            <v>Official Benchmark</v>
          </cell>
          <cell r="W2228" t="str">
            <v>EUR</v>
          </cell>
          <cell r="X2228" t="str">
            <v>EUR</v>
          </cell>
          <cell r="Y2228">
            <v>44985</v>
          </cell>
          <cell r="Z2228">
            <v>44042</v>
          </cell>
          <cell r="AA2228" t="str">
            <v>February 2023</v>
          </cell>
          <cell r="AB2228">
            <v>117.76</v>
          </cell>
          <cell r="AD2228">
            <v>46111087.759999998</v>
          </cell>
          <cell r="AE2228">
            <v>3049961561.48</v>
          </cell>
          <cell r="AF2228" t="str">
            <v>3049961561.48</v>
          </cell>
        </row>
        <row r="2229">
          <cell r="F2229" t="str">
            <v>LU2155809978</v>
          </cell>
          <cell r="G2229" t="str">
            <v>44219</v>
          </cell>
          <cell r="H2229" t="str">
            <v>178631</v>
          </cell>
          <cell r="J2229" t="str">
            <v>Share</v>
          </cell>
          <cell r="K2229" t="str">
            <v>PGENV</v>
          </cell>
          <cell r="L2229" t="str">
            <v>BNP Paribas Funds Global Environment</v>
          </cell>
          <cell r="N2229" t="str">
            <v>C</v>
          </cell>
          <cell r="O2229">
            <v>7.6291099217000004E-3</v>
          </cell>
          <cell r="P2229" t="str">
            <v>N</v>
          </cell>
          <cell r="Q2229" t="str">
            <v>178922</v>
          </cell>
          <cell r="R2229" t="str">
            <v>192379</v>
          </cell>
          <cell r="T2229" t="str">
            <v>MSCI WORLD NR</v>
          </cell>
          <cell r="U2229" t="str">
            <v>MSCI World NR</v>
          </cell>
          <cell r="V2229" t="str">
            <v>Official Benchmark</v>
          </cell>
          <cell r="W2229" t="str">
            <v>JPY</v>
          </cell>
          <cell r="X2229" t="str">
            <v>EUR</v>
          </cell>
          <cell r="Y2229">
            <v>44985</v>
          </cell>
          <cell r="Z2229">
            <v>44131</v>
          </cell>
          <cell r="AA2229" t="str">
            <v>February 2023</v>
          </cell>
          <cell r="AB2229">
            <v>14488</v>
          </cell>
          <cell r="AD2229">
            <v>90323038161.139999</v>
          </cell>
          <cell r="AE2229">
            <v>3049961561.48</v>
          </cell>
          <cell r="AF2229" t="str">
            <v>3049961561.48</v>
          </cell>
        </row>
        <row r="2230">
          <cell r="F2230" t="str">
            <v>LU2155810042</v>
          </cell>
          <cell r="G2230" t="str">
            <v>44223</v>
          </cell>
          <cell r="H2230" t="str">
            <v>178091</v>
          </cell>
          <cell r="J2230" t="str">
            <v>Share</v>
          </cell>
          <cell r="K2230" t="str">
            <v>PEWLVOL</v>
          </cell>
          <cell r="L2230" t="str">
            <v>BNP Paribas Funds Sustainable Global Low Vol Equity</v>
          </cell>
          <cell r="M2230" t="str">
            <v>Hedged EUR</v>
          </cell>
          <cell r="N2230" t="str">
            <v>C</v>
          </cell>
          <cell r="O2230">
            <v>1.9895273272999999E-2</v>
          </cell>
          <cell r="P2230" t="str">
            <v>Y</v>
          </cell>
          <cell r="Q2230" t="str">
            <v>178144</v>
          </cell>
          <cell r="R2230" t="str">
            <v>182592</v>
          </cell>
          <cell r="T2230" t="str">
            <v>MSCI World (NR)</v>
          </cell>
          <cell r="U2230" t="str">
            <v>MSCI World (NR) (Hedged in EUR)</v>
          </cell>
          <cell r="V2230" t="str">
            <v>Official Benchmark</v>
          </cell>
          <cell r="W2230" t="str">
            <v>EUR</v>
          </cell>
          <cell r="X2230" t="str">
            <v>EUR</v>
          </cell>
          <cell r="Y2230">
            <v>44985</v>
          </cell>
          <cell r="Z2230">
            <v>44042</v>
          </cell>
          <cell r="AA2230" t="str">
            <v>February 2023</v>
          </cell>
          <cell r="AB2230">
            <v>114.29</v>
          </cell>
          <cell r="AD2230">
            <v>28865843.68</v>
          </cell>
          <cell r="AE2230">
            <v>828467620.69000006</v>
          </cell>
          <cell r="AF2230" t="str">
            <v>828467620.69</v>
          </cell>
        </row>
        <row r="2231">
          <cell r="F2231" t="str">
            <v>LU2155810398</v>
          </cell>
          <cell r="G2231" t="str">
            <v>44225</v>
          </cell>
          <cell r="H2231" t="str">
            <v>178093</v>
          </cell>
          <cell r="J2231" t="str">
            <v>Share</v>
          </cell>
          <cell r="K2231" t="str">
            <v>PEWOHC</v>
          </cell>
          <cell r="L2231" t="str">
            <v>BNP Paribas Funds Health Care Innovators</v>
          </cell>
          <cell r="M2231" t="str">
            <v>Hedged EUR</v>
          </cell>
          <cell r="N2231" t="str">
            <v>C</v>
          </cell>
          <cell r="O2231">
            <v>1.9895273272999999E-2</v>
          </cell>
          <cell r="P2231" t="str">
            <v>Y</v>
          </cell>
          <cell r="Q2231" t="str">
            <v>178240</v>
          </cell>
          <cell r="R2231" t="str">
            <v>90148</v>
          </cell>
          <cell r="T2231" t="str">
            <v>MSCI World [S] Health Care 10/40 (EUR) NR</v>
          </cell>
          <cell r="U2231" t="str">
            <v>MSCI World Health Care 10/40 (NR) (Hedged in EUR)</v>
          </cell>
          <cell r="V2231" t="str">
            <v>Official Benchmark</v>
          </cell>
          <cell r="W2231" t="str">
            <v>EUR</v>
          </cell>
          <cell r="X2231" t="str">
            <v>EUR</v>
          </cell>
          <cell r="Y2231">
            <v>44985</v>
          </cell>
          <cell r="Z2231">
            <v>44042</v>
          </cell>
          <cell r="AA2231" t="str">
            <v>February 2023</v>
          </cell>
          <cell r="AB2231">
            <v>106.91</v>
          </cell>
          <cell r="AD2231">
            <v>90035958.540000007</v>
          </cell>
          <cell r="AE2231">
            <v>1490289193.9000001</v>
          </cell>
          <cell r="AF2231" t="str">
            <v>1490289193.9</v>
          </cell>
        </row>
        <row r="2232">
          <cell r="F2232" t="str">
            <v>LU2155810471</v>
          </cell>
          <cell r="G2232" t="str">
            <v>44228</v>
          </cell>
          <cell r="H2232" t="str">
            <v>168845</v>
          </cell>
          <cell r="J2232" t="str">
            <v>Share</v>
          </cell>
          <cell r="K2232" t="str">
            <v>PSMFO</v>
          </cell>
          <cell r="L2232" t="str">
            <v>BNP Paribas Funds SMaRT Food</v>
          </cell>
          <cell r="M2232" t="str">
            <v>Hedged EUR</v>
          </cell>
          <cell r="N2232" t="str">
            <v>C</v>
          </cell>
          <cell r="O2232">
            <v>2.2448489555599999E-2</v>
          </cell>
          <cell r="P2232" t="str">
            <v>Y</v>
          </cell>
          <cell r="Q2232" t="str">
            <v>141008</v>
          </cell>
          <cell r="R2232" t="str">
            <v>195596</v>
          </cell>
          <cell r="T2232" t="str">
            <v>MSCI AC WORLD (NR) (EUR)</v>
          </cell>
          <cell r="U2232" t="str">
            <v>MSCI AC World (Hedged in EUR) NR</v>
          </cell>
          <cell r="V2232" t="str">
            <v>Official Benchmark</v>
          </cell>
          <cell r="W2232" t="str">
            <v>EUR</v>
          </cell>
          <cell r="X2232" t="str">
            <v>EUR</v>
          </cell>
          <cell r="Y2232">
            <v>44985</v>
          </cell>
          <cell r="Z2232">
            <v>44042</v>
          </cell>
          <cell r="AA2232" t="str">
            <v>February 2023</v>
          </cell>
          <cell r="AB2232">
            <v>115.7</v>
          </cell>
          <cell r="AD2232">
            <v>55751194.140000001</v>
          </cell>
          <cell r="AE2232">
            <v>1706262751.01</v>
          </cell>
          <cell r="AF2232" t="str">
            <v>1706262751.01</v>
          </cell>
        </row>
        <row r="2233">
          <cell r="F2233" t="str">
            <v>LU2179943654</v>
          </cell>
          <cell r="G2233" t="str">
            <v>44150</v>
          </cell>
          <cell r="H2233" t="str">
            <v>178014</v>
          </cell>
          <cell r="J2233" t="str">
            <v>Share</v>
          </cell>
          <cell r="K2233" t="str">
            <v>GFIR24</v>
          </cell>
          <cell r="L2233" t="str">
            <v>BNP PARIBAS A FUND Global Fixed Rate Portfolio 2024</v>
          </cell>
          <cell r="M2233" t="str">
            <v>QD</v>
          </cell>
          <cell r="N2233" t="str">
            <v>D</v>
          </cell>
          <cell r="O2233">
            <v>8.1086510556999999E-3</v>
          </cell>
          <cell r="P2233" t="str">
            <v>N</v>
          </cell>
          <cell r="T2233" t="str">
            <v>No BM</v>
          </cell>
          <cell r="U2233" t="str">
            <v>No BM</v>
          </cell>
          <cell r="W2233" t="str">
            <v>USD</v>
          </cell>
          <cell r="X2233" t="str">
            <v>USD</v>
          </cell>
          <cell r="Y2233">
            <v>44985</v>
          </cell>
          <cell r="Z2233">
            <v>44027</v>
          </cell>
          <cell r="AA2233" t="str">
            <v>February 2023</v>
          </cell>
          <cell r="AB2233">
            <v>85.37</v>
          </cell>
          <cell r="AD2233">
            <v>6690241.6900000004</v>
          </cell>
          <cell r="AE2233">
            <v>125513690.28</v>
          </cell>
          <cell r="AF2233" t="str">
            <v>118353314.738331</v>
          </cell>
        </row>
        <row r="2234">
          <cell r="F2234" t="str">
            <v>LU2179943738</v>
          </cell>
          <cell r="G2234" t="str">
            <v>44148</v>
          </cell>
          <cell r="H2234" t="str">
            <v>178020</v>
          </cell>
          <cell r="J2234" t="str">
            <v>Share</v>
          </cell>
          <cell r="K2234" t="str">
            <v>GFIR24</v>
          </cell>
          <cell r="L2234" t="str">
            <v>BNP PARIBAS A FUND Global Fixed Rate Portfolio 2024</v>
          </cell>
          <cell r="M2234" t="str">
            <v>Classic RH CZK</v>
          </cell>
          <cell r="N2234" t="str">
            <v>C</v>
          </cell>
          <cell r="O2234">
            <v>7.7174152490000003E-3</v>
          </cell>
          <cell r="P2234" t="str">
            <v>Y</v>
          </cell>
          <cell r="T2234" t="str">
            <v>No BM</v>
          </cell>
          <cell r="U2234" t="str">
            <v>No BM</v>
          </cell>
          <cell r="W2234" t="str">
            <v>CZK</v>
          </cell>
          <cell r="X2234" t="str">
            <v>USD</v>
          </cell>
          <cell r="Y2234">
            <v>44985</v>
          </cell>
          <cell r="Z2234">
            <v>44027</v>
          </cell>
          <cell r="AA2234" t="str">
            <v>February 2023</v>
          </cell>
          <cell r="AB2234">
            <v>964.8</v>
          </cell>
          <cell r="AD2234">
            <v>11395822.310000001</v>
          </cell>
          <cell r="AE2234">
            <v>125513690.28</v>
          </cell>
          <cell r="AF2234" t="str">
            <v>118353314.738331</v>
          </cell>
        </row>
        <row r="2235">
          <cell r="F2235" t="str">
            <v>LU2179943811</v>
          </cell>
          <cell r="G2235" t="str">
            <v>44147</v>
          </cell>
          <cell r="H2235" t="str">
            <v>178017</v>
          </cell>
          <cell r="J2235" t="str">
            <v>Share</v>
          </cell>
          <cell r="K2235" t="str">
            <v>GFIR24</v>
          </cell>
          <cell r="L2235" t="str">
            <v>BNP PARIBAS A FUND Global Fixed Rate Portfolio 2024</v>
          </cell>
          <cell r="N2235" t="str">
            <v>D</v>
          </cell>
          <cell r="O2235">
            <v>8.5392293128999999E-3</v>
          </cell>
          <cell r="P2235" t="str">
            <v>Y</v>
          </cell>
          <cell r="T2235" t="str">
            <v>No BM</v>
          </cell>
          <cell r="U2235" t="str">
            <v>No BM</v>
          </cell>
          <cell r="W2235" t="str">
            <v>EUR</v>
          </cell>
          <cell r="X2235" t="str">
            <v>USD</v>
          </cell>
          <cell r="Y2235">
            <v>44985</v>
          </cell>
          <cell r="Z2235">
            <v>44027</v>
          </cell>
          <cell r="AA2235" t="str">
            <v>February 2023</v>
          </cell>
          <cell r="AB2235">
            <v>83.43</v>
          </cell>
          <cell r="AD2235">
            <v>1320551.72</v>
          </cell>
          <cell r="AE2235">
            <v>125513690.28</v>
          </cell>
          <cell r="AF2235" t="str">
            <v>118353314.738331</v>
          </cell>
        </row>
        <row r="2236">
          <cell r="F2236" t="str">
            <v>LU2179944033</v>
          </cell>
          <cell r="G2236" t="str">
            <v>44145</v>
          </cell>
          <cell r="H2236" t="str">
            <v>178014</v>
          </cell>
          <cell r="J2236" t="str">
            <v>Share</v>
          </cell>
          <cell r="K2236" t="str">
            <v>GFIR24</v>
          </cell>
          <cell r="L2236" t="str">
            <v>BNP PARIBAS A FUND Global Fixed Rate Portfolio 2024</v>
          </cell>
          <cell r="N2236" t="str">
            <v>D</v>
          </cell>
          <cell r="O2236">
            <v>4.9952509933000001E-3</v>
          </cell>
          <cell r="P2236" t="str">
            <v>N</v>
          </cell>
          <cell r="T2236" t="str">
            <v>No BM</v>
          </cell>
          <cell r="U2236" t="str">
            <v>No BM</v>
          </cell>
          <cell r="W2236" t="str">
            <v>USD</v>
          </cell>
          <cell r="X2236" t="str">
            <v>USD</v>
          </cell>
          <cell r="Y2236">
            <v>44985</v>
          </cell>
          <cell r="Z2236">
            <v>44027</v>
          </cell>
          <cell r="AA2236" t="str">
            <v>February 2023</v>
          </cell>
          <cell r="AB2236">
            <v>85.45</v>
          </cell>
          <cell r="AD2236">
            <v>55542.64</v>
          </cell>
          <cell r="AE2236">
            <v>125513690.28</v>
          </cell>
          <cell r="AF2236" t="str">
            <v>118353314.738331</v>
          </cell>
        </row>
        <row r="2237">
          <cell r="F2237" t="str">
            <v>LU2179944389</v>
          </cell>
          <cell r="G2237" t="str">
            <v>44159</v>
          </cell>
          <cell r="H2237" t="str">
            <v>178014</v>
          </cell>
          <cell r="J2237" t="str">
            <v>Share</v>
          </cell>
          <cell r="K2237" t="str">
            <v>GFIR24</v>
          </cell>
          <cell r="L2237" t="str">
            <v>BNP PARIBAS A FUND Global Fixed Rate Portfolio 2024</v>
          </cell>
          <cell r="N2237" t="str">
            <v>D</v>
          </cell>
          <cell r="O2237">
            <v>4.1482802366999997E-3</v>
          </cell>
          <cell r="P2237" t="str">
            <v>N</v>
          </cell>
          <cell r="T2237" t="str">
            <v>No BM</v>
          </cell>
          <cell r="U2237" t="str">
            <v>No BM</v>
          </cell>
          <cell r="W2237" t="str">
            <v>USD</v>
          </cell>
          <cell r="X2237" t="str">
            <v>USD</v>
          </cell>
          <cell r="Y2237">
            <v>44985</v>
          </cell>
          <cell r="Z2237">
            <v>44027</v>
          </cell>
          <cell r="AA2237" t="str">
            <v>February 2023</v>
          </cell>
          <cell r="AB2237">
            <v>85.5</v>
          </cell>
          <cell r="AD2237">
            <v>5130298.58</v>
          </cell>
          <cell r="AE2237">
            <v>125513690.28</v>
          </cell>
          <cell r="AF2237" t="str">
            <v>118353314.738331</v>
          </cell>
        </row>
        <row r="2238">
          <cell r="F2238" t="str">
            <v>LU2179944462</v>
          </cell>
          <cell r="G2238" t="str">
            <v>44149</v>
          </cell>
          <cell r="H2238" t="str">
            <v>178020</v>
          </cell>
          <cell r="J2238" t="str">
            <v>Share</v>
          </cell>
          <cell r="K2238" t="str">
            <v>GFIR24</v>
          </cell>
          <cell r="L2238" t="str">
            <v>BNP PARIBAS A FUND Global Fixed Rate Portfolio 2024</v>
          </cell>
          <cell r="N2238" t="str">
            <v>C</v>
          </cell>
          <cell r="O2238">
            <v>4.0080541468999996E-3</v>
          </cell>
          <cell r="P2238" t="str">
            <v>Y</v>
          </cell>
          <cell r="T2238" t="str">
            <v>No BM</v>
          </cell>
          <cell r="U2238" t="str">
            <v>No BM</v>
          </cell>
          <cell r="W2238" t="str">
            <v>CZK</v>
          </cell>
          <cell r="X2238" t="str">
            <v>USD</v>
          </cell>
          <cell r="Y2238">
            <v>44985</v>
          </cell>
          <cell r="Z2238">
            <v>44027</v>
          </cell>
          <cell r="AA2238" t="str">
            <v>February 2023</v>
          </cell>
          <cell r="AB2238">
            <v>974.42</v>
          </cell>
          <cell r="AD2238">
            <v>382458414.69999999</v>
          </cell>
          <cell r="AE2238">
            <v>125513690.28</v>
          </cell>
          <cell r="AF2238" t="str">
            <v>118353314.738331</v>
          </cell>
        </row>
        <row r="2239">
          <cell r="F2239" t="str">
            <v>LU2179944629</v>
          </cell>
          <cell r="G2239" t="str">
            <v>44151</v>
          </cell>
          <cell r="H2239" t="str">
            <v>178017</v>
          </cell>
          <cell r="J2239" t="str">
            <v>Share</v>
          </cell>
          <cell r="K2239" t="str">
            <v>GFIR24</v>
          </cell>
          <cell r="L2239" t="str">
            <v>BNP PARIBAS A FUND Global Fixed Rate Portfolio 2024</v>
          </cell>
          <cell r="N2239" t="str">
            <v>D</v>
          </cell>
          <cell r="O2239">
            <v>4.3704515730999998E-3</v>
          </cell>
          <cell r="P2239" t="str">
            <v>Y</v>
          </cell>
          <cell r="T2239" t="str">
            <v>No BM</v>
          </cell>
          <cell r="U2239" t="str">
            <v>No BM</v>
          </cell>
          <cell r="W2239" t="str">
            <v>EUR</v>
          </cell>
          <cell r="X2239" t="str">
            <v>USD</v>
          </cell>
          <cell r="Y2239">
            <v>44985</v>
          </cell>
          <cell r="Z2239">
            <v>44027</v>
          </cell>
          <cell r="AA2239" t="str">
            <v>February 2023</v>
          </cell>
          <cell r="AB2239">
            <v>83.53</v>
          </cell>
          <cell r="AD2239">
            <v>4760951.79</v>
          </cell>
          <cell r="AE2239">
            <v>125513690.28</v>
          </cell>
          <cell r="AF2239" t="str">
            <v>118353314.738331</v>
          </cell>
        </row>
        <row r="2240">
          <cell r="F2240" t="str">
            <v>LU2182094677</v>
          </cell>
          <cell r="G2240" t="str">
            <v>44186</v>
          </cell>
          <cell r="H2240" t="str">
            <v>178031</v>
          </cell>
          <cell r="J2240" t="str">
            <v>Share</v>
          </cell>
          <cell r="K2240" t="str">
            <v>GBOP24</v>
          </cell>
          <cell r="L2240" t="str">
            <v>BNP PARIBAS A FUND Global Bond Portfolio 2024</v>
          </cell>
          <cell r="M2240" t="str">
            <v>Classic MD</v>
          </cell>
          <cell r="N2240" t="str">
            <v>D</v>
          </cell>
          <cell r="O2240">
            <v>5.6157946476999999E-3</v>
          </cell>
          <cell r="P2240" t="str">
            <v>N</v>
          </cell>
          <cell r="T2240" t="str">
            <v>No BM</v>
          </cell>
          <cell r="U2240" t="str">
            <v>No BM</v>
          </cell>
          <cell r="W2240" t="str">
            <v>USD</v>
          </cell>
          <cell r="X2240" t="str">
            <v>USD</v>
          </cell>
          <cell r="Y2240">
            <v>44985</v>
          </cell>
          <cell r="Z2240">
            <v>44036</v>
          </cell>
          <cell r="AA2240" t="str">
            <v>February 2023</v>
          </cell>
          <cell r="AB2240">
            <v>84.11</v>
          </cell>
          <cell r="AD2240">
            <v>48805650.640000001</v>
          </cell>
          <cell r="AE2240">
            <v>64532658.560000002</v>
          </cell>
          <cell r="AF2240" t="str">
            <v>60851163.1871759</v>
          </cell>
        </row>
        <row r="2241">
          <cell r="F2241" t="str">
            <v>LU2182095567</v>
          </cell>
          <cell r="G2241" t="str">
            <v>44191</v>
          </cell>
          <cell r="H2241" t="str">
            <v>178034</v>
          </cell>
          <cell r="J2241" t="str">
            <v>Share</v>
          </cell>
          <cell r="K2241" t="str">
            <v>GBOP24</v>
          </cell>
          <cell r="L2241" t="str">
            <v>BNP PARIBAS A FUND Global Bond Portfolio 2024</v>
          </cell>
          <cell r="M2241" t="str">
            <v>Classic RH SGD MD</v>
          </cell>
          <cell r="N2241" t="str">
            <v>D</v>
          </cell>
          <cell r="O2241">
            <v>5.6157946476999999E-3</v>
          </cell>
          <cell r="P2241" t="str">
            <v>Y</v>
          </cell>
          <cell r="T2241" t="str">
            <v>No BM</v>
          </cell>
          <cell r="U2241" t="str">
            <v>No BM</v>
          </cell>
          <cell r="W2241" t="str">
            <v>SGD</v>
          </cell>
          <cell r="X2241" t="str">
            <v>USD</v>
          </cell>
          <cell r="Y2241">
            <v>44985</v>
          </cell>
          <cell r="Z2241">
            <v>44036</v>
          </cell>
          <cell r="AA2241" t="str">
            <v>February 2023</v>
          </cell>
          <cell r="AB2241">
            <v>83.94</v>
          </cell>
          <cell r="AD2241">
            <v>2793123.7</v>
          </cell>
          <cell r="AE2241">
            <v>64532658.560000002</v>
          </cell>
          <cell r="AF2241" t="str">
            <v>60851163.1871759</v>
          </cell>
        </row>
        <row r="2242">
          <cell r="F2242" t="str">
            <v>LU2182095724</v>
          </cell>
          <cell r="G2242" t="str">
            <v>44188</v>
          </cell>
          <cell r="H2242" t="str">
            <v>178031</v>
          </cell>
          <cell r="J2242" t="str">
            <v>Share</v>
          </cell>
          <cell r="K2242" t="str">
            <v>GBOP24</v>
          </cell>
          <cell r="L2242" t="str">
            <v>BNP PARIBAS A FUND Global Bond Portfolio 2024</v>
          </cell>
          <cell r="M2242" t="str">
            <v>Privilege MD Distri</v>
          </cell>
          <cell r="N2242" t="str">
            <v>D</v>
          </cell>
          <cell r="O2242">
            <v>3.6414668512000001E-3</v>
          </cell>
          <cell r="P2242" t="str">
            <v>N</v>
          </cell>
          <cell r="T2242" t="str">
            <v>No BM</v>
          </cell>
          <cell r="U2242" t="str">
            <v>No BM</v>
          </cell>
          <cell r="W2242" t="str">
            <v>USD</v>
          </cell>
          <cell r="X2242" t="str">
            <v>USD</v>
          </cell>
          <cell r="Y2242">
            <v>44985</v>
          </cell>
          <cell r="Z2242">
            <v>44036</v>
          </cell>
          <cell r="AA2242" t="str">
            <v>February 2023</v>
          </cell>
          <cell r="AB2242">
            <v>84.01</v>
          </cell>
          <cell r="AD2242">
            <v>13652121.619999999</v>
          </cell>
          <cell r="AE2242">
            <v>64532658.560000002</v>
          </cell>
          <cell r="AF2242" t="str">
            <v>60851163.1871759</v>
          </cell>
        </row>
        <row r="2243">
          <cell r="F2243" t="str">
            <v>LU2192434210</v>
          </cell>
          <cell r="G2243" t="str">
            <v>44207</v>
          </cell>
          <cell r="H2243" t="str">
            <v>179451</v>
          </cell>
          <cell r="J2243" t="str">
            <v>Share</v>
          </cell>
          <cell r="K2243" t="str">
            <v>PEQCH</v>
          </cell>
          <cell r="L2243" t="str">
            <v>BNP Paribas Funds China Equity</v>
          </cell>
          <cell r="M2243" t="str">
            <v>Classic RH EUR</v>
          </cell>
          <cell r="N2243" t="str">
            <v>C</v>
          </cell>
          <cell r="O2243">
            <v>2.2448886116600002E-2</v>
          </cell>
          <cell r="P2243" t="str">
            <v>Y</v>
          </cell>
          <cell r="Q2243" t="str">
            <v>179539</v>
          </cell>
          <cell r="R2243" t="str">
            <v>90224</v>
          </cell>
          <cell r="T2243" t="str">
            <v>BM MSCI China 10/40 NR</v>
          </cell>
          <cell r="U2243" t="str">
            <v>MSCI China 10/40 (Hedged in EUR) NR</v>
          </cell>
          <cell r="V2243" t="str">
            <v>Official Benchmark</v>
          </cell>
          <cell r="W2243" t="str">
            <v>EUR</v>
          </cell>
          <cell r="X2243" t="str">
            <v>USD</v>
          </cell>
          <cell r="Y2243">
            <v>44985</v>
          </cell>
          <cell r="Z2243">
            <v>44216</v>
          </cell>
          <cell r="AA2243" t="str">
            <v>February 2023</v>
          </cell>
          <cell r="AB2243">
            <v>49.79</v>
          </cell>
          <cell r="AD2243">
            <v>1059126.53</v>
          </cell>
          <cell r="AE2243">
            <v>1271429545.77</v>
          </cell>
          <cell r="AF2243" t="str">
            <v>1198896318.50071</v>
          </cell>
        </row>
        <row r="2244">
          <cell r="F2244" t="str">
            <v>LU2192434483</v>
          </cell>
          <cell r="G2244" t="str">
            <v>44171</v>
          </cell>
          <cell r="H2244" t="str">
            <v>15633</v>
          </cell>
          <cell r="J2244" t="str">
            <v>Share</v>
          </cell>
          <cell r="K2244" t="str">
            <v>PAREO2</v>
          </cell>
          <cell r="L2244" t="str">
            <v>BNP Paribas Funds Climate Impact</v>
          </cell>
          <cell r="M2244" t="str">
            <v>IP</v>
          </cell>
          <cell r="N2244" t="str">
            <v>C</v>
          </cell>
          <cell r="O2244">
            <v>9.0248721831000002E-3</v>
          </cell>
          <cell r="P2244" t="str">
            <v>N</v>
          </cell>
          <cell r="Q2244" t="str">
            <v>156962</v>
          </cell>
          <cell r="R2244" t="str">
            <v>192328</v>
          </cell>
          <cell r="T2244" t="str">
            <v>MSCI AC World (NR)</v>
          </cell>
          <cell r="U2244" t="str">
            <v>MSCI AC World (NR)</v>
          </cell>
          <cell r="V2244" t="str">
            <v>Official Benchmark</v>
          </cell>
          <cell r="W2244" t="str">
            <v>EUR</v>
          </cell>
          <cell r="X2244" t="str">
            <v>EUR</v>
          </cell>
          <cell r="Y2244">
            <v>44985</v>
          </cell>
          <cell r="Z2244">
            <v>44011</v>
          </cell>
          <cell r="AA2244" t="str">
            <v>February 2023</v>
          </cell>
          <cell r="AB2244">
            <v>141.09</v>
          </cell>
          <cell r="AD2244">
            <v>130318206.90000001</v>
          </cell>
          <cell r="AE2244">
            <v>3047567779.2399998</v>
          </cell>
          <cell r="AF2244" t="str">
            <v>3047567779.24</v>
          </cell>
        </row>
        <row r="2245">
          <cell r="F2245" t="str">
            <v>LU2192434566</v>
          </cell>
          <cell r="G2245" t="str">
            <v>44213</v>
          </cell>
          <cell r="H2245" t="str">
            <v>179564</v>
          </cell>
          <cell r="J2245" t="str">
            <v>Share</v>
          </cell>
          <cell r="K2245" t="str">
            <v>PEWOEN</v>
          </cell>
          <cell r="L2245" t="str">
            <v>BNP Paribas Funds Energy Transition</v>
          </cell>
          <cell r="N2245" t="str">
            <v>C</v>
          </cell>
          <cell r="O2245">
            <v>1.9895273272999999E-2</v>
          </cell>
          <cell r="P2245" t="str">
            <v>Y</v>
          </cell>
          <cell r="Q2245" t="str">
            <v>179753</v>
          </cell>
          <cell r="R2245" t="str">
            <v>90158</v>
          </cell>
          <cell r="T2245" t="str">
            <v>BM MSCI ACWI Hedged EUR</v>
          </cell>
          <cell r="U2245" t="str">
            <v>MSCI AC World (Hedged in EUR) NR</v>
          </cell>
          <cell r="V2245" t="str">
            <v>Official Benchmark</v>
          </cell>
          <cell r="W2245" t="str">
            <v>EUR</v>
          </cell>
          <cell r="X2245" t="str">
            <v>EUR</v>
          </cell>
          <cell r="Y2245">
            <v>44985</v>
          </cell>
          <cell r="Z2245">
            <v>44223</v>
          </cell>
          <cell r="AA2245" t="str">
            <v>February 2023</v>
          </cell>
          <cell r="AB2245">
            <v>52.14</v>
          </cell>
          <cell r="AD2245">
            <v>13190834.439999999</v>
          </cell>
          <cell r="AE2245">
            <v>2068957930.4000001</v>
          </cell>
          <cell r="AF2245" t="str">
            <v>2068957930.4</v>
          </cell>
        </row>
        <row r="2246">
          <cell r="F2246" t="str">
            <v>LU2192435027</v>
          </cell>
          <cell r="G2246" t="str">
            <v>44232</v>
          </cell>
          <cell r="H2246" t="str">
            <v>178033</v>
          </cell>
          <cell r="J2246" t="str">
            <v>Share</v>
          </cell>
          <cell r="K2246" t="str">
            <v>EARTH</v>
          </cell>
          <cell r="L2246" t="str">
            <v>BNP Paribas Funds Environmental Absolute Return Thematic Equ</v>
          </cell>
          <cell r="M2246" t="str">
            <v>Classic RH CZK</v>
          </cell>
          <cell r="N2246" t="str">
            <v>C</v>
          </cell>
          <cell r="O2246">
            <v>1.83923741961E-2</v>
          </cell>
          <cell r="P2246" t="str">
            <v>Y</v>
          </cell>
          <cell r="T2246" t="str">
            <v>No BM</v>
          </cell>
          <cell r="U2246" t="str">
            <v>No BM</v>
          </cell>
          <cell r="W2246" t="str">
            <v>CZK</v>
          </cell>
          <cell r="X2246" t="str">
            <v>USD</v>
          </cell>
          <cell r="Y2246">
            <v>44985</v>
          </cell>
          <cell r="Z2246">
            <v>44035</v>
          </cell>
          <cell r="AA2246" t="str">
            <v>February 2023</v>
          </cell>
          <cell r="AB2246">
            <v>902.34</v>
          </cell>
          <cell r="AD2246">
            <v>100274444.95</v>
          </cell>
          <cell r="AE2246">
            <v>50031073.729999997</v>
          </cell>
          <cell r="AF2246" t="str">
            <v>47176872.9184347</v>
          </cell>
        </row>
        <row r="2247">
          <cell r="F2247" t="str">
            <v>LU2192435290</v>
          </cell>
          <cell r="G2247" t="str">
            <v>44233</v>
          </cell>
          <cell r="H2247" t="str">
            <v>179667</v>
          </cell>
          <cell r="J2247" t="str">
            <v>Share</v>
          </cell>
          <cell r="K2247" t="str">
            <v>EARTH</v>
          </cell>
          <cell r="L2247" t="str">
            <v>BNP Paribas Funds Environmental Absolute Return Thematic Equ</v>
          </cell>
          <cell r="M2247" t="str">
            <v>I EUR</v>
          </cell>
          <cell r="N2247" t="str">
            <v>C</v>
          </cell>
          <cell r="O2247">
            <v>9.6464789093999997E-3</v>
          </cell>
          <cell r="P2247" t="str">
            <v>N</v>
          </cell>
          <cell r="T2247" t="str">
            <v>No BM</v>
          </cell>
          <cell r="U2247" t="str">
            <v>No BM</v>
          </cell>
          <cell r="W2247" t="str">
            <v>EUR</v>
          </cell>
          <cell r="X2247" t="str">
            <v>USD</v>
          </cell>
          <cell r="Y2247">
            <v>44985</v>
          </cell>
          <cell r="Z2247">
            <v>44250</v>
          </cell>
          <cell r="AA2247" t="str">
            <v>February 2023</v>
          </cell>
          <cell r="AB2247">
            <v>68.680000000000007</v>
          </cell>
          <cell r="AD2247">
            <v>581806.06000000006</v>
          </cell>
          <cell r="AE2247">
            <v>50031073.729999997</v>
          </cell>
          <cell r="AF2247" t="str">
            <v>47176872.9184347</v>
          </cell>
        </row>
        <row r="2248">
          <cell r="F2248" t="str">
            <v>LU2192435530</v>
          </cell>
          <cell r="G2248" t="str">
            <v>44221</v>
          </cell>
          <cell r="H2248" t="str">
            <v>178630</v>
          </cell>
          <cell r="J2248" t="str">
            <v>Share</v>
          </cell>
          <cell r="K2248" t="str">
            <v>PGENV</v>
          </cell>
          <cell r="L2248" t="str">
            <v>BNP Paribas Funds Global Environment</v>
          </cell>
          <cell r="N2248" t="str">
            <v>C</v>
          </cell>
          <cell r="O2248">
            <v>7.6291099217000004E-3</v>
          </cell>
          <cell r="P2248" t="str">
            <v>Y</v>
          </cell>
          <cell r="Q2248" t="str">
            <v>178924</v>
          </cell>
          <cell r="R2248" t="str">
            <v>192379</v>
          </cell>
          <cell r="T2248" t="str">
            <v>MSCI World NR</v>
          </cell>
          <cell r="U2248" t="str">
            <v>MSCI World (Hedged in JPY)(NR)</v>
          </cell>
          <cell r="V2248" t="str">
            <v>Official Benchmark</v>
          </cell>
          <cell r="W2248" t="str">
            <v>JPY</v>
          </cell>
          <cell r="X2248" t="str">
            <v>EUR</v>
          </cell>
          <cell r="Y2248">
            <v>44985</v>
          </cell>
          <cell r="Z2248">
            <v>44130</v>
          </cell>
          <cell r="AA2248" t="str">
            <v>February 2023</v>
          </cell>
          <cell r="AB2248">
            <v>11304</v>
          </cell>
          <cell r="AD2248">
            <v>62223460788.330002</v>
          </cell>
          <cell r="AE2248">
            <v>3049961561.48</v>
          </cell>
          <cell r="AF2248" t="str">
            <v>3049961561.48</v>
          </cell>
        </row>
        <row r="2249">
          <cell r="F2249" t="str">
            <v>LU2192435969</v>
          </cell>
          <cell r="G2249" t="str">
            <v>44229</v>
          </cell>
          <cell r="H2249" t="str">
            <v>170834</v>
          </cell>
          <cell r="J2249" t="str">
            <v>Share</v>
          </cell>
          <cell r="K2249" t="str">
            <v>PSMAB</v>
          </cell>
          <cell r="L2249" t="str">
            <v>BNP Paribas Funds Sustainable Multi-Asset Balanced</v>
          </cell>
          <cell r="M2249" t="str">
            <v>Classic RH USD MD</v>
          </cell>
          <cell r="N2249" t="str">
            <v>D</v>
          </cell>
          <cell r="O2249">
            <v>1.74447821058E-2</v>
          </cell>
          <cell r="P2249" t="str">
            <v>Y</v>
          </cell>
          <cell r="Q2249" t="str">
            <v>177299</v>
          </cell>
          <cell r="R2249" t="str">
            <v>50426</v>
          </cell>
          <cell r="T2249" t="str">
            <v>50% BBg euro aggregate capital+50%MSCI world</v>
          </cell>
          <cell r="U2249" t="str">
            <v>50% MSCI World (Hedged in USD) (NR) + 50% Blomberg Barclays Euro Aggregate (Hedged in USD) (RI)</v>
          </cell>
          <cell r="V2249" t="str">
            <v>Official Benchmark</v>
          </cell>
          <cell r="W2249" t="str">
            <v>USD</v>
          </cell>
          <cell r="X2249" t="str">
            <v>EUR</v>
          </cell>
          <cell r="Y2249">
            <v>44984</v>
          </cell>
          <cell r="Z2249">
            <v>44036</v>
          </cell>
          <cell r="AA2249" t="str">
            <v>February 2023</v>
          </cell>
          <cell r="AB2249">
            <v>97.12</v>
          </cell>
          <cell r="AD2249">
            <v>544043.79</v>
          </cell>
          <cell r="AE2249">
            <v>1262289034.6500001</v>
          </cell>
          <cell r="AF2249" t="str">
            <v>1262289034.65</v>
          </cell>
        </row>
        <row r="2250">
          <cell r="F2250" t="str">
            <v>LU2192436009</v>
          </cell>
          <cell r="G2250" t="str">
            <v>44230</v>
          </cell>
          <cell r="H2250" t="str">
            <v>178029</v>
          </cell>
          <cell r="J2250" t="str">
            <v>Share</v>
          </cell>
          <cell r="K2250" t="str">
            <v>PSMAG</v>
          </cell>
          <cell r="L2250" t="str">
            <v>BNP Paribas Funds Sustainable Multi-Asset Growth</v>
          </cell>
          <cell r="M2250" t="str">
            <v>Classic RH USD MD</v>
          </cell>
          <cell r="N2250" t="str">
            <v>D</v>
          </cell>
          <cell r="O2250">
            <v>1.7856600455699999E-2</v>
          </cell>
          <cell r="P2250" t="str">
            <v>Y</v>
          </cell>
          <cell r="Q2250" t="str">
            <v>178056</v>
          </cell>
          <cell r="R2250" t="str">
            <v>50427</v>
          </cell>
          <cell r="T2250" t="str">
            <v>25% Barclays Euro Aggregate (RI) + 75% MSCI World (NR)</v>
          </cell>
          <cell r="U2250" t="str">
            <v>75% MSCI World (NR) + 25% Bloomberg Barclays Euro Aggregate (RI) (Hedged in USD)</v>
          </cell>
          <cell r="V2250" t="str">
            <v>Official Benchmark</v>
          </cell>
          <cell r="W2250" t="str">
            <v>USD</v>
          </cell>
          <cell r="X2250" t="str">
            <v>EUR</v>
          </cell>
          <cell r="Y2250">
            <v>44984</v>
          </cell>
          <cell r="Z2250">
            <v>44036</v>
          </cell>
          <cell r="AA2250" t="str">
            <v>February 2023</v>
          </cell>
          <cell r="AB2250">
            <v>106.42</v>
          </cell>
          <cell r="AD2250">
            <v>17424.63</v>
          </cell>
          <cell r="AE2250">
            <v>636442123.63999999</v>
          </cell>
          <cell r="AF2250" t="str">
            <v>636442123.64</v>
          </cell>
        </row>
        <row r="2251">
          <cell r="F2251" t="str">
            <v>LU2194447293</v>
          </cell>
          <cell r="G2251" t="str">
            <v>44409</v>
          </cell>
          <cell r="H2251" t="str">
            <v>178382</v>
          </cell>
          <cell r="J2251" t="str">
            <v>Share</v>
          </cell>
          <cell r="K2251" t="str">
            <v>EGEBE</v>
          </cell>
          <cell r="L2251" t="str">
            <v>BNP PARIBAS EASY ECPI Global ESG Blue Economy</v>
          </cell>
          <cell r="M2251" t="str">
            <v>UCITS ETF</v>
          </cell>
          <cell r="N2251" t="str">
            <v>C</v>
          </cell>
          <cell r="O2251">
            <v>3.0190520843000001E-3</v>
          </cell>
          <cell r="P2251" t="str">
            <v>N</v>
          </cell>
          <cell r="Q2251" t="str">
            <v>178534</v>
          </cell>
          <cell r="R2251" t="str">
            <v>203155</v>
          </cell>
          <cell r="T2251" t="str">
            <v>BM ECPI Global ESG Blue Economy Index Official BM</v>
          </cell>
          <cell r="U2251" t="str">
            <v>ECPI Global ESG Blue Economy (EUR) NR</v>
          </cell>
          <cell r="V2251" t="str">
            <v>Official Benchmark</v>
          </cell>
          <cell r="W2251" t="str">
            <v>EUR</v>
          </cell>
          <cell r="X2251" t="str">
            <v>EUR</v>
          </cell>
          <cell r="Y2251">
            <v>44985</v>
          </cell>
          <cell r="Z2251">
            <v>44088</v>
          </cell>
          <cell r="AA2251" t="str">
            <v>February 2023</v>
          </cell>
          <cell r="AB2251">
            <v>13.8787</v>
          </cell>
          <cell r="AD2251">
            <v>166158826.25</v>
          </cell>
          <cell r="AE2251">
            <v>210518459.88</v>
          </cell>
          <cell r="AF2251" t="str">
            <v>210518459.88</v>
          </cell>
        </row>
        <row r="2252">
          <cell r="F2252" t="str">
            <v>LU2194447459</v>
          </cell>
          <cell r="G2252" t="str">
            <v>44404</v>
          </cell>
          <cell r="H2252" t="str">
            <v>178382</v>
          </cell>
          <cell r="J2252" t="str">
            <v>Share</v>
          </cell>
          <cell r="K2252" t="str">
            <v>EGEBE</v>
          </cell>
          <cell r="L2252" t="str">
            <v>BNP PARIBAS EASY ECPI Global ESG Blue Economy</v>
          </cell>
          <cell r="M2252" t="str">
            <v>Track Classic</v>
          </cell>
          <cell r="N2252" t="str">
            <v>C</v>
          </cell>
          <cell r="O2252">
            <v>1.0646606302100001E-2</v>
          </cell>
          <cell r="P2252" t="str">
            <v>N</v>
          </cell>
          <cell r="Q2252" t="str">
            <v>178534</v>
          </cell>
          <cell r="R2252" t="str">
            <v>203155</v>
          </cell>
          <cell r="T2252" t="str">
            <v>BM ECPI Global ESG Blue Economy Index Official BM</v>
          </cell>
          <cell r="U2252" t="str">
            <v>ECPI Global ESG Blue Economy (EUR) NR</v>
          </cell>
          <cell r="V2252" t="str">
            <v>Official Benchmark</v>
          </cell>
          <cell r="W2252" t="str">
            <v>EUR</v>
          </cell>
          <cell r="X2252" t="str">
            <v>EUR</v>
          </cell>
          <cell r="Y2252">
            <v>44985</v>
          </cell>
          <cell r="Z2252">
            <v>44088</v>
          </cell>
          <cell r="AA2252" t="str">
            <v>February 2023</v>
          </cell>
          <cell r="AB2252">
            <v>136.57310000000001</v>
          </cell>
          <cell r="AD2252">
            <v>210363.23</v>
          </cell>
          <cell r="AE2252">
            <v>210518459.88</v>
          </cell>
          <cell r="AF2252" t="str">
            <v>210518459.88</v>
          </cell>
        </row>
        <row r="2253">
          <cell r="F2253" t="str">
            <v>LU2194447533</v>
          </cell>
          <cell r="G2253" t="str">
            <v>44407</v>
          </cell>
          <cell r="H2253" t="str">
            <v>178382</v>
          </cell>
          <cell r="J2253" t="str">
            <v>Share</v>
          </cell>
          <cell r="K2253" t="str">
            <v>EGEBE</v>
          </cell>
          <cell r="L2253" t="str">
            <v>BNP PARIBAS EASY ECPI Global ESG Blue Economy</v>
          </cell>
          <cell r="M2253" t="str">
            <v>TRACK PRIVILEGE</v>
          </cell>
          <cell r="N2253" t="str">
            <v>C</v>
          </cell>
          <cell r="O2253">
            <v>3.0938403751000002E-3</v>
          </cell>
          <cell r="P2253" t="str">
            <v>N</v>
          </cell>
          <cell r="Q2253" t="str">
            <v>178534</v>
          </cell>
          <cell r="R2253" t="str">
            <v>203155</v>
          </cell>
          <cell r="T2253" t="str">
            <v>BM ECPI Global ESG Blue Economy Index Official BM</v>
          </cell>
          <cell r="U2253" t="str">
            <v>ECPI Global ESG Blue Economy (EUR) NR</v>
          </cell>
          <cell r="V2253" t="str">
            <v>Official Benchmark</v>
          </cell>
          <cell r="W2253" t="str">
            <v>EUR</v>
          </cell>
          <cell r="X2253" t="str">
            <v>EUR</v>
          </cell>
          <cell r="Y2253">
            <v>44985</v>
          </cell>
          <cell r="Z2253">
            <v>44088</v>
          </cell>
          <cell r="AA2253" t="str">
            <v>February 2023</v>
          </cell>
          <cell r="AB2253">
            <v>138.68379999999999</v>
          </cell>
          <cell r="AD2253">
            <v>19438787.710000001</v>
          </cell>
          <cell r="AE2253">
            <v>210518459.88</v>
          </cell>
          <cell r="AF2253" t="str">
            <v>210518459.88</v>
          </cell>
        </row>
        <row r="2254">
          <cell r="F2254" t="str">
            <v>LU2194447616</v>
          </cell>
          <cell r="G2254" t="str">
            <v>44403</v>
          </cell>
          <cell r="H2254" t="str">
            <v>178382</v>
          </cell>
          <cell r="J2254" t="str">
            <v>Share</v>
          </cell>
          <cell r="K2254" t="str">
            <v>EGEBE</v>
          </cell>
          <cell r="L2254" t="str">
            <v>BNP PARIBAS EASY ECPI Global ESG Blue Economy</v>
          </cell>
          <cell r="M2254" t="str">
            <v>Track I</v>
          </cell>
          <cell r="N2254" t="str">
            <v>C</v>
          </cell>
          <cell r="O2254">
            <v>3.1525103571999999E-3</v>
          </cell>
          <cell r="P2254" t="str">
            <v>N</v>
          </cell>
          <cell r="Q2254" t="str">
            <v>178534</v>
          </cell>
          <cell r="R2254" t="str">
            <v>203155</v>
          </cell>
          <cell r="T2254" t="str">
            <v>BM ECPI Global ESG Blue Economy Index Official BM</v>
          </cell>
          <cell r="U2254" t="str">
            <v>ECPI Global ESG Blue Economy (EUR) NR</v>
          </cell>
          <cell r="V2254" t="str">
            <v>Official Benchmark</v>
          </cell>
          <cell r="W2254" t="str">
            <v>EUR</v>
          </cell>
          <cell r="X2254" t="str">
            <v>EUR</v>
          </cell>
          <cell r="Y2254">
            <v>44985</v>
          </cell>
          <cell r="Z2254">
            <v>44088</v>
          </cell>
          <cell r="AA2254" t="str">
            <v>February 2023</v>
          </cell>
          <cell r="AB2254">
            <v>138.7723</v>
          </cell>
          <cell r="AD2254">
            <v>3578381.81</v>
          </cell>
          <cell r="AE2254">
            <v>210518459.88</v>
          </cell>
          <cell r="AF2254" t="str">
            <v>210518459.88</v>
          </cell>
        </row>
        <row r="2255">
          <cell r="F2255" t="str">
            <v>LU2194447962</v>
          </cell>
          <cell r="G2255" t="str">
            <v>44406</v>
          </cell>
          <cell r="H2255" t="str">
            <v>178382</v>
          </cell>
          <cell r="J2255" t="str">
            <v>Share</v>
          </cell>
          <cell r="K2255" t="str">
            <v>EGEBE</v>
          </cell>
          <cell r="L2255" t="str">
            <v>BNP PARIBAS EASY ECPI Global ESG Blue Economy</v>
          </cell>
          <cell r="N2255" t="str">
            <v>D</v>
          </cell>
          <cell r="O2255">
            <v>1.3897165478999999E-3</v>
          </cell>
          <cell r="P2255" t="str">
            <v>N</v>
          </cell>
          <cell r="Q2255" t="str">
            <v>178534</v>
          </cell>
          <cell r="R2255" t="str">
            <v>203155</v>
          </cell>
          <cell r="T2255" t="str">
            <v>BM ECPI Global ESG Blue Economy Index Official BM</v>
          </cell>
          <cell r="U2255" t="str">
            <v>ECPI Global ESG Blue Economy (EUR) NR</v>
          </cell>
          <cell r="V2255" t="str">
            <v>Official Benchmark</v>
          </cell>
          <cell r="W2255" t="str">
            <v>EUR</v>
          </cell>
          <cell r="X2255" t="str">
            <v>EUR</v>
          </cell>
          <cell r="Y2255">
            <v>44985</v>
          </cell>
          <cell r="Z2255">
            <v>44088</v>
          </cell>
          <cell r="AA2255" t="str">
            <v>February 2023</v>
          </cell>
          <cell r="AB2255">
            <v>132273.25039999999</v>
          </cell>
          <cell r="AD2255">
            <v>21039250.940000001</v>
          </cell>
          <cell r="AE2255">
            <v>210518459.88</v>
          </cell>
          <cell r="AF2255" t="str">
            <v>210518459.88</v>
          </cell>
        </row>
        <row r="2256">
          <cell r="F2256" t="str">
            <v>LU2194448267</v>
          </cell>
          <cell r="G2256" t="str">
            <v>44345</v>
          </cell>
          <cell r="H2256" t="str">
            <v>181769</v>
          </cell>
          <cell r="J2256" t="str">
            <v>Share</v>
          </cell>
          <cell r="K2256" t="str">
            <v>ELC100EZ</v>
          </cell>
          <cell r="L2256" t="str">
            <v>BNP PARIBAS EASY Low Carbon 100 Eurozone PAB</v>
          </cell>
          <cell r="M2256" t="str">
            <v>UCITS ETF</v>
          </cell>
          <cell r="N2256" t="str">
            <v>C</v>
          </cell>
          <cell r="O2256">
            <v>3.0281937853000001E-3</v>
          </cell>
          <cell r="P2256" t="str">
            <v>N</v>
          </cell>
          <cell r="Q2256" t="str">
            <v>181796</v>
          </cell>
          <cell r="R2256" t="str">
            <v>204212</v>
          </cell>
          <cell r="T2256" t="str">
            <v>BM Euronext Low Carboon 100 Eurozone EUR NR</v>
          </cell>
          <cell r="U2256" t="str">
            <v>Euronext Low Carbon 100 Eurozone (EUR) NR</v>
          </cell>
          <cell r="V2256" t="str">
            <v>Official Benchmark</v>
          </cell>
          <cell r="W2256" t="str">
            <v>EUR</v>
          </cell>
          <cell r="X2256" t="str">
            <v>EUR</v>
          </cell>
          <cell r="Y2256">
            <v>44985</v>
          </cell>
          <cell r="Z2256">
            <v>44456</v>
          </cell>
          <cell r="AA2256" t="str">
            <v>February 2023</v>
          </cell>
          <cell r="AB2256">
            <v>10.0633</v>
          </cell>
          <cell r="AD2256">
            <v>6551281.4900000002</v>
          </cell>
          <cell r="AE2256">
            <v>7236233.8600000003</v>
          </cell>
          <cell r="AF2256" t="str">
            <v>7236233.86</v>
          </cell>
        </row>
        <row r="2257">
          <cell r="F2257" t="str">
            <v>LU2194448341</v>
          </cell>
          <cell r="G2257" t="str">
            <v>44350</v>
          </cell>
          <cell r="H2257" t="str">
            <v>181769</v>
          </cell>
          <cell r="J2257" t="str">
            <v>Share</v>
          </cell>
          <cell r="K2257" t="str">
            <v>ELC100EZ</v>
          </cell>
          <cell r="L2257" t="str">
            <v>BNP PARIBAS EASY Low Carbon 100 Eurozone PAB</v>
          </cell>
          <cell r="M2257" t="str">
            <v>Track Classic</v>
          </cell>
          <cell r="N2257" t="str">
            <v>C</v>
          </cell>
          <cell r="O2257">
            <v>1.1071401618499999E-2</v>
          </cell>
          <cell r="P2257" t="str">
            <v>N</v>
          </cell>
          <cell r="Q2257" t="str">
            <v>181796</v>
          </cell>
          <cell r="R2257" t="str">
            <v>204212</v>
          </cell>
          <cell r="T2257" t="str">
            <v>BM Euronext Low Carboon 100 Eurozone EUR NR</v>
          </cell>
          <cell r="U2257" t="str">
            <v>Euronext Low Carbon 100 Eurozone (EUR) NR</v>
          </cell>
          <cell r="V2257" t="str">
            <v>Official Benchmark</v>
          </cell>
          <cell r="W2257" t="str">
            <v>EUR</v>
          </cell>
          <cell r="X2257" t="str">
            <v>EUR</v>
          </cell>
          <cell r="Y2257">
            <v>44985</v>
          </cell>
          <cell r="Z2257">
            <v>44456</v>
          </cell>
          <cell r="AA2257" t="str">
            <v>February 2023</v>
          </cell>
          <cell r="AB2257">
            <v>99.4803</v>
          </cell>
          <cell r="AD2257">
            <v>369071.94</v>
          </cell>
          <cell r="AE2257">
            <v>7236233.8600000003</v>
          </cell>
          <cell r="AF2257" t="str">
            <v>7236233.86</v>
          </cell>
        </row>
        <row r="2258">
          <cell r="F2258" t="str">
            <v>LU2194448424</v>
          </cell>
          <cell r="G2258" t="str">
            <v>44349</v>
          </cell>
          <cell r="H2258" t="str">
            <v>181769</v>
          </cell>
          <cell r="J2258" t="str">
            <v>Share</v>
          </cell>
          <cell r="K2258" t="str">
            <v>ELC100EZ</v>
          </cell>
          <cell r="L2258" t="str">
            <v>BNP PARIBAS EASY Low Carbon 100 Eurozone PAB</v>
          </cell>
          <cell r="M2258" t="str">
            <v>TRACK PRIVILEGE</v>
          </cell>
          <cell r="N2258" t="str">
            <v>C</v>
          </cell>
          <cell r="O2258">
            <v>1.312024087E-3</v>
          </cell>
          <cell r="P2258" t="str">
            <v>N</v>
          </cell>
          <cell r="Q2258" t="str">
            <v>181796</v>
          </cell>
          <cell r="R2258" t="str">
            <v>204212</v>
          </cell>
          <cell r="T2258" t="str">
            <v>BM Euronext Low Carboon 100 Eurozone EUR NR</v>
          </cell>
          <cell r="U2258" t="str">
            <v>Euronext Low Carbon 100 Eurozone (EUR) NR</v>
          </cell>
          <cell r="V2258" t="str">
            <v>Official Benchmark</v>
          </cell>
          <cell r="W2258" t="str">
            <v>EUR</v>
          </cell>
          <cell r="X2258" t="str">
            <v>EUR</v>
          </cell>
          <cell r="Y2258">
            <v>44985</v>
          </cell>
          <cell r="Z2258">
            <v>44456</v>
          </cell>
          <cell r="AA2258" t="str">
            <v>February 2023</v>
          </cell>
          <cell r="AB2258">
            <v>100.83</v>
          </cell>
          <cell r="AD2258">
            <v>1008.3</v>
          </cell>
          <cell r="AE2258">
            <v>7236233.8600000003</v>
          </cell>
          <cell r="AF2258" t="str">
            <v>7236233.86</v>
          </cell>
        </row>
        <row r="2259">
          <cell r="F2259" t="str">
            <v>LU2194448697</v>
          </cell>
          <cell r="G2259" t="str">
            <v>44351</v>
          </cell>
          <cell r="H2259" t="str">
            <v>181769</v>
          </cell>
          <cell r="J2259" t="str">
            <v>Share</v>
          </cell>
          <cell r="K2259" t="str">
            <v>ELC100EZ</v>
          </cell>
          <cell r="L2259" t="str">
            <v>BNP PARIBAS EASY Low Carbon 100 Eurozone PAB</v>
          </cell>
          <cell r="M2259" t="str">
            <v>Track I</v>
          </cell>
          <cell r="N2259" t="str">
            <v>C</v>
          </cell>
          <cell r="O2259">
            <v>-0.11026369482700001</v>
          </cell>
          <cell r="P2259" t="str">
            <v>N</v>
          </cell>
          <cell r="Q2259" t="str">
            <v>181796</v>
          </cell>
          <cell r="R2259" t="str">
            <v>204212</v>
          </cell>
          <cell r="T2259" t="str">
            <v>BM Euronext Low Carboon 100 Eurozone EUR NR</v>
          </cell>
          <cell r="U2259" t="str">
            <v>Euronext Low Carbon 100 Eurozone (EUR) NR</v>
          </cell>
          <cell r="V2259" t="str">
            <v>Official Benchmark</v>
          </cell>
          <cell r="W2259" t="str">
            <v>EUR</v>
          </cell>
          <cell r="X2259" t="str">
            <v>EUR</v>
          </cell>
          <cell r="Y2259">
            <v>44985</v>
          </cell>
          <cell r="Z2259">
            <v>44456</v>
          </cell>
          <cell r="AA2259" t="str">
            <v>February 2023</v>
          </cell>
          <cell r="AB2259">
            <v>113.43899999999999</v>
          </cell>
          <cell r="AD2259">
            <v>1134.3900000000001</v>
          </cell>
          <cell r="AE2259">
            <v>7236233.8600000003</v>
          </cell>
          <cell r="AF2259" t="str">
            <v>7236233.86</v>
          </cell>
        </row>
        <row r="2260">
          <cell r="F2260" t="str">
            <v>LU2194448853</v>
          </cell>
          <cell r="G2260" t="str">
            <v>44348</v>
          </cell>
          <cell r="H2260" t="str">
            <v>181769</v>
          </cell>
          <cell r="J2260" t="str">
            <v>Share</v>
          </cell>
          <cell r="K2260" t="str">
            <v>ELC100EZ</v>
          </cell>
          <cell r="L2260" t="str">
            <v>BNP PARIBAS EASY Low Carbon 100 Eurozone PAB</v>
          </cell>
          <cell r="M2260" t="str">
            <v>Track X</v>
          </cell>
          <cell r="N2260" t="str">
            <v>C</v>
          </cell>
          <cell r="O2260">
            <v>1.3153484119999999E-3</v>
          </cell>
          <cell r="P2260" t="str">
            <v>N</v>
          </cell>
          <cell r="Q2260" t="str">
            <v>181796</v>
          </cell>
          <cell r="R2260" t="str">
            <v>204212</v>
          </cell>
          <cell r="T2260" t="str">
            <v>BM Euronext Low Carboon 100 Eurozone EUR NR</v>
          </cell>
          <cell r="U2260" t="str">
            <v>Euronext Low Carbon 100 Eurozone (EUR) NR</v>
          </cell>
          <cell r="V2260" t="str">
            <v>Official Benchmark</v>
          </cell>
          <cell r="W2260" t="str">
            <v>EUR</v>
          </cell>
          <cell r="X2260" t="str">
            <v>EUR</v>
          </cell>
          <cell r="Y2260">
            <v>44985</v>
          </cell>
          <cell r="Z2260">
            <v>44456</v>
          </cell>
          <cell r="AA2260" t="str">
            <v>February 2023</v>
          </cell>
          <cell r="AB2260">
            <v>100879.94190000001</v>
          </cell>
          <cell r="AD2260">
            <v>312727.82</v>
          </cell>
          <cell r="AE2260">
            <v>7236233.8600000003</v>
          </cell>
          <cell r="AF2260" t="str">
            <v>7236233.86</v>
          </cell>
        </row>
        <row r="2261">
          <cell r="F2261" t="str">
            <v>LU2194448937</v>
          </cell>
          <cell r="G2261" t="str">
            <v>44328</v>
          </cell>
          <cell r="H2261" t="str">
            <v>181769</v>
          </cell>
          <cell r="J2261" t="str">
            <v>Share</v>
          </cell>
          <cell r="K2261" t="str">
            <v>ELC100EZ</v>
          </cell>
          <cell r="L2261" t="str">
            <v>BNP PARIBAS EASY Low Carbon 100 Eurozone PAB</v>
          </cell>
          <cell r="N2261" t="str">
            <v>D</v>
          </cell>
          <cell r="O2261">
            <v>1.3153484119999999E-3</v>
          </cell>
          <cell r="P2261" t="str">
            <v>N</v>
          </cell>
          <cell r="Q2261" t="str">
            <v>181796</v>
          </cell>
          <cell r="R2261" t="str">
            <v>204212</v>
          </cell>
          <cell r="T2261" t="str">
            <v>BM Euronext Low Carboon 100 Eurozone EUR NR</v>
          </cell>
          <cell r="U2261" t="str">
            <v>Euronext Low Carbon 100 Eurozone (EUR) NR</v>
          </cell>
          <cell r="V2261" t="str">
            <v>Official Benchmark</v>
          </cell>
          <cell r="W2261" t="str">
            <v>EUR</v>
          </cell>
          <cell r="X2261" t="str">
            <v>EUR</v>
          </cell>
          <cell r="Y2261">
            <v>44985</v>
          </cell>
          <cell r="Z2261">
            <v>44456</v>
          </cell>
          <cell r="AA2261" t="str">
            <v>February 2023</v>
          </cell>
          <cell r="AB2261">
            <v>100992</v>
          </cell>
          <cell r="AD2261">
            <v>1009.92</v>
          </cell>
          <cell r="AE2261">
            <v>7236233.8600000003</v>
          </cell>
          <cell r="AF2261" t="str">
            <v>7236233.86</v>
          </cell>
        </row>
        <row r="2262">
          <cell r="F2262" t="str">
            <v>LU2194449075</v>
          </cell>
          <cell r="G2262" t="str">
            <v>44333</v>
          </cell>
          <cell r="H2262" t="str">
            <v>181140</v>
          </cell>
          <cell r="J2262" t="str">
            <v>Share</v>
          </cell>
          <cell r="K2262" t="str">
            <v>ELC300W</v>
          </cell>
          <cell r="L2262" t="str">
            <v>BNP PARIBAS EASY Low Carbon 300 World PAB</v>
          </cell>
          <cell r="M2262" t="str">
            <v>UCITS ETF</v>
          </cell>
          <cell r="N2262" t="str">
            <v>C</v>
          </cell>
          <cell r="O2262">
            <v>3.0235417512999999E-3</v>
          </cell>
          <cell r="P2262" t="str">
            <v>N</v>
          </cell>
          <cell r="Q2262" t="str">
            <v>181196</v>
          </cell>
          <cell r="R2262" t="str">
            <v>204211</v>
          </cell>
          <cell r="T2262" t="str">
            <v>BM Euronext Low Carbon 300 World EUR NR</v>
          </cell>
          <cell r="U2262" t="str">
            <v>Euronext Low Carbon 300 World (EUR) NR</v>
          </cell>
          <cell r="V2262" t="str">
            <v>Official Benchmark</v>
          </cell>
          <cell r="W2262" t="str">
            <v>EUR</v>
          </cell>
          <cell r="X2262" t="str">
            <v>EUR</v>
          </cell>
          <cell r="Y2262">
            <v>44985</v>
          </cell>
          <cell r="Z2262">
            <v>44358</v>
          </cell>
          <cell r="AA2262" t="str">
            <v>February 2023</v>
          </cell>
          <cell r="AB2262">
            <v>11.650499999999999</v>
          </cell>
          <cell r="AD2262">
            <v>3158027.33</v>
          </cell>
          <cell r="AE2262">
            <v>16671829.59</v>
          </cell>
          <cell r="AF2262" t="str">
            <v>16671829.59</v>
          </cell>
        </row>
        <row r="2263">
          <cell r="F2263" t="str">
            <v>LU2194449158</v>
          </cell>
          <cell r="G2263" t="str">
            <v>44331</v>
          </cell>
          <cell r="H2263" t="str">
            <v>181140</v>
          </cell>
          <cell r="J2263" t="str">
            <v>Share</v>
          </cell>
          <cell r="K2263" t="str">
            <v>ELC300W</v>
          </cell>
          <cell r="L2263" t="str">
            <v>BNP PARIBAS EASY Low Carbon 300 World PAB</v>
          </cell>
          <cell r="M2263" t="str">
            <v>Track Classic</v>
          </cell>
          <cell r="N2263" t="str">
            <v>C</v>
          </cell>
          <cell r="O2263">
            <v>8.3041687304999997E-3</v>
          </cell>
          <cell r="P2263" t="str">
            <v>N</v>
          </cell>
          <cell r="Q2263" t="str">
            <v>181196</v>
          </cell>
          <cell r="R2263" t="str">
            <v>204211</v>
          </cell>
          <cell r="T2263" t="str">
            <v>BM Euronext Low Carbon 300 World EUR NR</v>
          </cell>
          <cell r="U2263" t="str">
            <v>Euronext Low Carbon 300 World (EUR) NR</v>
          </cell>
          <cell r="V2263" t="str">
            <v>Official Benchmark</v>
          </cell>
          <cell r="W2263" t="str">
            <v>EUR</v>
          </cell>
          <cell r="X2263" t="str">
            <v>EUR</v>
          </cell>
          <cell r="Y2263">
            <v>44985</v>
          </cell>
          <cell r="Z2263">
            <v>44358</v>
          </cell>
          <cell r="AA2263" t="str">
            <v>February 2023</v>
          </cell>
          <cell r="AB2263">
            <v>115.52</v>
          </cell>
          <cell r="AD2263">
            <v>1155.2</v>
          </cell>
          <cell r="AE2263">
            <v>16671829.59</v>
          </cell>
          <cell r="AF2263" t="str">
            <v>16671829.59</v>
          </cell>
        </row>
        <row r="2264">
          <cell r="F2264" t="str">
            <v>LU2194449232</v>
          </cell>
          <cell r="G2264" t="str">
            <v>44335</v>
          </cell>
          <cell r="H2264" t="str">
            <v>181140</v>
          </cell>
          <cell r="J2264" t="str">
            <v>Share</v>
          </cell>
          <cell r="K2264" t="str">
            <v>ELC300W</v>
          </cell>
          <cell r="L2264" t="str">
            <v>BNP PARIBAS EASY Low Carbon 300 World PAB</v>
          </cell>
          <cell r="M2264" t="str">
            <v>TRACK PRIVILEGE</v>
          </cell>
          <cell r="N2264" t="str">
            <v>C</v>
          </cell>
          <cell r="O2264">
            <v>3.5583886851000002E-3</v>
          </cell>
          <cell r="P2264" t="str">
            <v>N</v>
          </cell>
          <cell r="Q2264" t="str">
            <v>181196</v>
          </cell>
          <cell r="R2264" t="str">
            <v>204211</v>
          </cell>
          <cell r="T2264" t="str">
            <v>BM Euronext Low Carbon 300 World EUR NR</v>
          </cell>
          <cell r="U2264" t="str">
            <v>Euronext Low Carbon 300 World (EUR) NR</v>
          </cell>
          <cell r="V2264" t="str">
            <v>Official Benchmark</v>
          </cell>
          <cell r="W2264" t="str">
            <v>EUR</v>
          </cell>
          <cell r="X2264" t="str">
            <v>EUR</v>
          </cell>
          <cell r="Y2264">
            <v>44985</v>
          </cell>
          <cell r="Z2264">
            <v>44358</v>
          </cell>
          <cell r="AA2264" t="str">
            <v>February 2023</v>
          </cell>
          <cell r="AB2264">
            <v>116.3861</v>
          </cell>
          <cell r="AD2264">
            <v>18621.77</v>
          </cell>
          <cell r="AE2264">
            <v>16671829.59</v>
          </cell>
          <cell r="AF2264" t="str">
            <v>16671829.59</v>
          </cell>
        </row>
        <row r="2265">
          <cell r="F2265" t="str">
            <v>LU2194449315</v>
          </cell>
          <cell r="G2265" t="str">
            <v>44336</v>
          </cell>
          <cell r="H2265" t="str">
            <v>181140</v>
          </cell>
          <cell r="J2265" t="str">
            <v>Share</v>
          </cell>
          <cell r="K2265" t="str">
            <v>ELC300W</v>
          </cell>
          <cell r="L2265" t="str">
            <v>BNP PARIBAS EASY Low Carbon 300 World PAB</v>
          </cell>
          <cell r="M2265" t="str">
            <v>Track I</v>
          </cell>
          <cell r="N2265" t="str">
            <v>C</v>
          </cell>
          <cell r="O2265">
            <v>3.1193606588999999E-3</v>
          </cell>
          <cell r="P2265" t="str">
            <v>N</v>
          </cell>
          <cell r="Q2265" t="str">
            <v>181196</v>
          </cell>
          <cell r="R2265" t="str">
            <v>204211</v>
          </cell>
          <cell r="T2265" t="str">
            <v>BM Euronext Low Carbon 300 World EUR NR</v>
          </cell>
          <cell r="U2265" t="str">
            <v>Euronext Low Carbon 300 World (EUR) NR</v>
          </cell>
          <cell r="V2265" t="str">
            <v>Official Benchmark</v>
          </cell>
          <cell r="W2265" t="str">
            <v>EUR</v>
          </cell>
          <cell r="X2265" t="str">
            <v>EUR</v>
          </cell>
          <cell r="Y2265">
            <v>44985</v>
          </cell>
          <cell r="Z2265">
            <v>44358</v>
          </cell>
          <cell r="AA2265" t="str">
            <v>February 2023</v>
          </cell>
          <cell r="AB2265">
            <v>116.47839999999999</v>
          </cell>
          <cell r="AD2265">
            <v>13492855.539999999</v>
          </cell>
          <cell r="AE2265">
            <v>16671829.59</v>
          </cell>
          <cell r="AF2265" t="str">
            <v>16671829.59</v>
          </cell>
        </row>
        <row r="2266">
          <cell r="F2266" t="str">
            <v>LU2194449661</v>
          </cell>
          <cell r="G2266" t="str">
            <v>44337</v>
          </cell>
          <cell r="H2266" t="str">
            <v>181140</v>
          </cell>
          <cell r="J2266" t="str">
            <v>Share</v>
          </cell>
          <cell r="K2266" t="str">
            <v>ELC300W</v>
          </cell>
          <cell r="L2266" t="str">
            <v>BNP PARIBAS EASY Low Carbon 300 World PAB</v>
          </cell>
          <cell r="N2266" t="str">
            <v>D</v>
          </cell>
          <cell r="O2266">
            <v>6.1802578640000004E-4</v>
          </cell>
          <cell r="P2266" t="str">
            <v>N</v>
          </cell>
          <cell r="Q2266" t="str">
            <v>181196</v>
          </cell>
          <cell r="R2266" t="str">
            <v>204211</v>
          </cell>
          <cell r="T2266" t="str">
            <v>BM Euronext Low Carbon 300 World EUR NR</v>
          </cell>
          <cell r="U2266" t="str">
            <v>Euronext Low Carbon 300 World (EUR) NR</v>
          </cell>
          <cell r="V2266" t="str">
            <v>Official Benchmark</v>
          </cell>
          <cell r="W2266" t="str">
            <v>EUR</v>
          </cell>
          <cell r="X2266" t="str">
            <v>EUR</v>
          </cell>
          <cell r="Y2266">
            <v>44985</v>
          </cell>
          <cell r="Z2266">
            <v>44358</v>
          </cell>
          <cell r="AA2266" t="str">
            <v>February 2023</v>
          </cell>
          <cell r="AB2266">
            <v>116975</v>
          </cell>
          <cell r="AD2266">
            <v>1169.75</v>
          </cell>
          <cell r="AE2266">
            <v>16671829.59</v>
          </cell>
          <cell r="AF2266" t="str">
            <v>16671829.59</v>
          </cell>
        </row>
        <row r="2267">
          <cell r="F2267" t="str">
            <v>LU2200547300</v>
          </cell>
          <cell r="G2267" t="str">
            <v>44296</v>
          </cell>
          <cell r="H2267" t="str">
            <v>148752</v>
          </cell>
          <cell r="J2267" t="str">
            <v>Share</v>
          </cell>
          <cell r="K2267" t="str">
            <v>PAQ</v>
          </cell>
          <cell r="L2267" t="str">
            <v>BNP Paribas Funds Aqua</v>
          </cell>
          <cell r="M2267" t="str">
            <v>K</v>
          </cell>
          <cell r="N2267" t="str">
            <v>C</v>
          </cell>
          <cell r="O2267">
            <v>3.0120787408200001E-2</v>
          </cell>
          <cell r="P2267" t="str">
            <v>N</v>
          </cell>
          <cell r="Q2267" t="str">
            <v>149179</v>
          </cell>
          <cell r="R2267" t="str">
            <v>196245</v>
          </cell>
          <cell r="T2267" t="str">
            <v>MSCI World (NR)</v>
          </cell>
          <cell r="U2267" t="str">
            <v>MSCI World (EUR) NR</v>
          </cell>
          <cell r="V2267" t="str">
            <v>Official Benchmark</v>
          </cell>
          <cell r="W2267" t="str">
            <v>EUR</v>
          </cell>
          <cell r="X2267" t="str">
            <v>EUR</v>
          </cell>
          <cell r="Y2267">
            <v>44985</v>
          </cell>
          <cell r="Z2267">
            <v>44201</v>
          </cell>
          <cell r="AA2267" t="str">
            <v>February 2023</v>
          </cell>
          <cell r="AB2267">
            <v>120.1</v>
          </cell>
          <cell r="AD2267">
            <v>129482056.73</v>
          </cell>
          <cell r="AE2267">
            <v>3765929318.3600001</v>
          </cell>
          <cell r="AF2267" t="str">
            <v>3765929318.36</v>
          </cell>
        </row>
        <row r="2268">
          <cell r="F2268" t="str">
            <v>LU2200547482</v>
          </cell>
          <cell r="G2268" t="str">
            <v>42363</v>
          </cell>
          <cell r="H2268" t="str">
            <v>139075</v>
          </cell>
          <cell r="J2268" t="str">
            <v>Share</v>
          </cell>
          <cell r="K2268" t="str">
            <v>PEWOTEC</v>
          </cell>
          <cell r="L2268" t="str">
            <v>BNP Paribas Funds Disruptive Technology</v>
          </cell>
          <cell r="N2268" t="str">
            <v>C</v>
          </cell>
          <cell r="O2268">
            <v>3.0211783872199999E-2</v>
          </cell>
          <cell r="P2268" t="str">
            <v>N</v>
          </cell>
          <cell r="Q2268" t="str">
            <v>183590</v>
          </cell>
          <cell r="R2268" t="str">
            <v>90146</v>
          </cell>
          <cell r="T2268" t="str">
            <v>MSCI World (EUR) NR Classic USD</v>
          </cell>
          <cell r="U2268" t="str">
            <v>MSCI World (NR)</v>
          </cell>
          <cell r="V2268" t="str">
            <v>Official Benchmark</v>
          </cell>
          <cell r="W2268" t="str">
            <v>USD</v>
          </cell>
          <cell r="X2268" t="str">
            <v>EUR</v>
          </cell>
          <cell r="Y2268">
            <v>44985</v>
          </cell>
          <cell r="Z2268">
            <v>44294</v>
          </cell>
          <cell r="AA2268" t="str">
            <v>February 2023</v>
          </cell>
          <cell r="AB2268">
            <v>90.65</v>
          </cell>
          <cell r="AD2268">
            <v>804304.88</v>
          </cell>
          <cell r="AE2268">
            <v>3155927743.1500001</v>
          </cell>
          <cell r="AF2268" t="str">
            <v>3155927743.15</v>
          </cell>
        </row>
        <row r="2269">
          <cell r="F2269" t="str">
            <v>LU2200547565</v>
          </cell>
          <cell r="G2269" t="str">
            <v>44371</v>
          </cell>
          <cell r="H2269" t="str">
            <v>4255</v>
          </cell>
          <cell r="J2269" t="str">
            <v>Share</v>
          </cell>
          <cell r="K2269" t="str">
            <v>EMBO</v>
          </cell>
          <cell r="L2269" t="str">
            <v>BNP Paribas Funds Emerging Bond</v>
          </cell>
          <cell r="N2269" t="str">
            <v>D</v>
          </cell>
          <cell r="O2269">
            <v>2.65502628333E-2</v>
          </cell>
          <cell r="P2269" t="str">
            <v>N</v>
          </cell>
          <cell r="Q2269" t="str">
            <v>5423</v>
          </cell>
          <cell r="R2269" t="str">
            <v>192323</v>
          </cell>
          <cell r="T2269" t="str">
            <v>JP MORGAN EMBI Global Diversified &gt;31/10/12</v>
          </cell>
          <cell r="U2269" t="str">
            <v>JPM EMBI Global Diversified (RI)</v>
          </cell>
          <cell r="V2269" t="str">
            <v>Official Benchmark</v>
          </cell>
          <cell r="W2269" t="str">
            <v>USD</v>
          </cell>
          <cell r="X2269" t="str">
            <v>USD</v>
          </cell>
          <cell r="Y2269">
            <v>44985</v>
          </cell>
          <cell r="Z2269">
            <v>44294</v>
          </cell>
          <cell r="AA2269" t="str">
            <v>February 2023</v>
          </cell>
          <cell r="AB2269">
            <v>61.71</v>
          </cell>
          <cell r="AD2269">
            <v>90580.160000000003</v>
          </cell>
          <cell r="AE2269">
            <v>473265501.42000002</v>
          </cell>
          <cell r="AF2269" t="str">
            <v>446266385.120226</v>
          </cell>
        </row>
        <row r="2270">
          <cell r="F2270" t="str">
            <v>LU2200547649</v>
          </cell>
          <cell r="G2270" t="str">
            <v>44372</v>
          </cell>
          <cell r="H2270" t="str">
            <v>143844</v>
          </cell>
          <cell r="J2270" t="str">
            <v>Share</v>
          </cell>
          <cell r="K2270" t="str">
            <v>EMBO</v>
          </cell>
          <cell r="L2270" t="str">
            <v>BNP Paribas Funds Emerging Bond</v>
          </cell>
          <cell r="N2270" t="str">
            <v>D</v>
          </cell>
          <cell r="O2270">
            <v>2.9901904081400001E-2</v>
          </cell>
          <cell r="P2270" t="str">
            <v>Y</v>
          </cell>
          <cell r="Q2270" t="str">
            <v>147571</v>
          </cell>
          <cell r="R2270" t="str">
            <v>192323</v>
          </cell>
          <cell r="T2270" t="str">
            <v>BM PARVEST BOND WORLD EMERGING (H AUD)</v>
          </cell>
          <cell r="U2270" t="str">
            <v>JPM EMBI Global Diversified (Hedged in AUD) (RI)</v>
          </cell>
          <cell r="V2270" t="str">
            <v>Official Benchmark</v>
          </cell>
          <cell r="W2270" t="str">
            <v>AUD</v>
          </cell>
          <cell r="X2270" t="str">
            <v>USD</v>
          </cell>
          <cell r="Y2270">
            <v>44985</v>
          </cell>
          <cell r="Z2270">
            <v>44294</v>
          </cell>
          <cell r="AA2270" t="str">
            <v>February 2023</v>
          </cell>
          <cell r="AB2270">
            <v>59.67</v>
          </cell>
          <cell r="AD2270">
            <v>35801.81</v>
          </cell>
          <cell r="AE2270">
            <v>473265501.42000002</v>
          </cell>
          <cell r="AF2270" t="str">
            <v>446266385.120226</v>
          </cell>
        </row>
        <row r="2271">
          <cell r="F2271" t="str">
            <v>LU2200547722</v>
          </cell>
          <cell r="G2271" t="str">
            <v>44373</v>
          </cell>
          <cell r="H2271" t="str">
            <v>139025</v>
          </cell>
          <cell r="J2271" t="str">
            <v>Share</v>
          </cell>
          <cell r="K2271" t="str">
            <v>PBBSWO</v>
          </cell>
          <cell r="L2271" t="str">
            <v>BNP Paribas Funds Emerging Bond Opportunities</v>
          </cell>
          <cell r="N2271" t="str">
            <v>D</v>
          </cell>
          <cell r="O2271">
            <v>2.9254900529799999E-2</v>
          </cell>
          <cell r="P2271" t="str">
            <v>N</v>
          </cell>
          <cell r="Q2271" t="str">
            <v>126539</v>
          </cell>
          <cell r="R2271" t="str">
            <v>186661</v>
          </cell>
          <cell r="T2271" t="str">
            <v>50% JPM GBI-EM Global Diversified (RI) + 50% JPM EMBI Global</v>
          </cell>
          <cell r="U2271" t="str">
            <v>50% JPM GBI-EM Global Diversified (RI) + 50% JPM EMBI Global Diversified (RI)</v>
          </cell>
          <cell r="V2271" t="str">
            <v>Official Benchmark</v>
          </cell>
          <cell r="W2271" t="str">
            <v>USD</v>
          </cell>
          <cell r="X2271" t="str">
            <v>USD</v>
          </cell>
          <cell r="Y2271">
            <v>44985</v>
          </cell>
          <cell r="Z2271">
            <v>44294</v>
          </cell>
          <cell r="AA2271" t="str">
            <v>February 2023</v>
          </cell>
          <cell r="AB2271">
            <v>63.3</v>
          </cell>
          <cell r="AD2271">
            <v>59861.18</v>
          </cell>
          <cell r="AE2271">
            <v>314409230.48000002</v>
          </cell>
          <cell r="AF2271" t="str">
            <v>296472636.001886</v>
          </cell>
        </row>
        <row r="2272">
          <cell r="F2272" t="str">
            <v>LU2200547995</v>
          </cell>
          <cell r="G2272" t="str">
            <v>44374</v>
          </cell>
          <cell r="H2272" t="str">
            <v>167436</v>
          </cell>
          <cell r="J2272" t="str">
            <v>Share</v>
          </cell>
          <cell r="K2272" t="str">
            <v>PBBSWO</v>
          </cell>
          <cell r="L2272" t="str">
            <v>BNP Paribas Funds Emerging Bond Opportunities</v>
          </cell>
          <cell r="N2272" t="str">
            <v>D</v>
          </cell>
          <cell r="O2272">
            <v>2.95966177352E-2</v>
          </cell>
          <cell r="P2272" t="str">
            <v>Y</v>
          </cell>
          <cell r="Q2272" t="str">
            <v>155767</v>
          </cell>
          <cell r="R2272" t="str">
            <v>186661</v>
          </cell>
          <cell r="T2272" t="str">
            <v>50% JPM GBI-EM Global Div(RI) + 50% JPM EMBI Global H AUD</v>
          </cell>
          <cell r="U2272" t="str">
            <v>50% JPM GBI-EM Global Diversified (Hedged in AUD) (RI) + 50% JPM EMBI Global Diversified (Hedged in AUD) (RI)</v>
          </cell>
          <cell r="V2272" t="str">
            <v>Official Benchmark</v>
          </cell>
          <cell r="W2272" t="str">
            <v>AUD</v>
          </cell>
          <cell r="X2272" t="str">
            <v>USD</v>
          </cell>
          <cell r="Y2272">
            <v>44985</v>
          </cell>
          <cell r="Z2272">
            <v>44294</v>
          </cell>
          <cell r="AA2272" t="str">
            <v>February 2023</v>
          </cell>
          <cell r="AB2272">
            <v>61.46</v>
          </cell>
          <cell r="AD2272">
            <v>6145.74</v>
          </cell>
          <cell r="AE2272">
            <v>314409230.48000002</v>
          </cell>
          <cell r="AF2272" t="str">
            <v>296472636.001886</v>
          </cell>
        </row>
        <row r="2273">
          <cell r="F2273" t="str">
            <v>LU2200548027</v>
          </cell>
          <cell r="G2273" t="str">
            <v>44375</v>
          </cell>
          <cell r="H2273" t="str">
            <v>167881</v>
          </cell>
          <cell r="J2273" t="str">
            <v>Share</v>
          </cell>
          <cell r="K2273" t="str">
            <v>PBBSWO</v>
          </cell>
          <cell r="L2273" t="str">
            <v>BNP Paribas Funds Emerging Bond Opportunities</v>
          </cell>
          <cell r="N2273" t="str">
            <v>D</v>
          </cell>
          <cell r="O2273">
            <v>3.07359032141E-2</v>
          </cell>
          <cell r="P2273" t="str">
            <v>Y</v>
          </cell>
          <cell r="Q2273" t="str">
            <v>155806</v>
          </cell>
          <cell r="R2273" t="str">
            <v>186661</v>
          </cell>
          <cell r="T2273" t="str">
            <v>50% JPM GBI-EM Global Div(RI) + 50% JPM EMBI Global H ZAR</v>
          </cell>
          <cell r="U2273" t="str">
            <v>50% JPM GBI-EM Global Diversified (Hedged in ZAR) (RI) + 50% JPM EMBI Global Diversified (Hedged in ZAR) (RI)</v>
          </cell>
          <cell r="V2273" t="str">
            <v>Official Benchmark</v>
          </cell>
          <cell r="W2273" t="str">
            <v>ZAR</v>
          </cell>
          <cell r="X2273" t="str">
            <v>USD</v>
          </cell>
          <cell r="Y2273">
            <v>44985</v>
          </cell>
          <cell r="Z2273">
            <v>44294</v>
          </cell>
          <cell r="AA2273" t="str">
            <v>February 2023</v>
          </cell>
          <cell r="AB2273">
            <v>614.12</v>
          </cell>
          <cell r="AD2273">
            <v>192978.31</v>
          </cell>
          <cell r="AE2273">
            <v>314409230.48000002</v>
          </cell>
          <cell r="AF2273" t="str">
            <v>296472636.001886</v>
          </cell>
        </row>
        <row r="2274">
          <cell r="F2274" t="str">
            <v>LU2200548290</v>
          </cell>
          <cell r="G2274" t="str">
            <v>44379</v>
          </cell>
          <cell r="H2274" t="str">
            <v>139101</v>
          </cell>
          <cell r="J2274" t="str">
            <v>Share</v>
          </cell>
          <cell r="K2274" t="str">
            <v>PEWOEM</v>
          </cell>
          <cell r="L2274" t="str">
            <v>BNP Paribas Funds Emerging Equity</v>
          </cell>
          <cell r="M2274" t="str">
            <v>B</v>
          </cell>
          <cell r="N2274" t="str">
            <v>C</v>
          </cell>
          <cell r="O2274">
            <v>3.3223177972099997E-2</v>
          </cell>
          <cell r="P2274" t="str">
            <v>N</v>
          </cell>
          <cell r="Q2274" t="str">
            <v>126619</v>
          </cell>
          <cell r="R2274" t="str">
            <v>182600</v>
          </cell>
          <cell r="T2274" t="str">
            <v>MSCI Emerging Markets Net Return Index</v>
          </cell>
          <cell r="U2274" t="str">
            <v>MSCI Emerging Markets (NR)</v>
          </cell>
          <cell r="V2274" t="str">
            <v>Official Benchmark</v>
          </cell>
          <cell r="W2274" t="str">
            <v>USD</v>
          </cell>
          <cell r="X2274" t="str">
            <v>USD</v>
          </cell>
          <cell r="Y2274">
            <v>44985</v>
          </cell>
          <cell r="Z2274">
            <v>44294</v>
          </cell>
          <cell r="AA2274" t="str">
            <v>February 2023</v>
          </cell>
          <cell r="AB2274">
            <v>63.11</v>
          </cell>
          <cell r="AD2274">
            <v>631.07000000000005</v>
          </cell>
          <cell r="AE2274">
            <v>216412633.74000001</v>
          </cell>
          <cell r="AF2274" t="str">
            <v>204066604.186704</v>
          </cell>
        </row>
        <row r="2275">
          <cell r="F2275" t="str">
            <v>LU2200548373</v>
          </cell>
          <cell r="G2275" t="str">
            <v>44380</v>
          </cell>
          <cell r="H2275" t="str">
            <v>155853</v>
          </cell>
          <cell r="J2275" t="str">
            <v>Share</v>
          </cell>
          <cell r="K2275" t="str">
            <v>PVEMAI</v>
          </cell>
          <cell r="L2275" t="str">
            <v>BNP Paribas Funds Emerging Multi-Asset Income</v>
          </cell>
          <cell r="N2275" t="str">
            <v>D</v>
          </cell>
          <cell r="O2275">
            <v>2.7586534971300002E-2</v>
          </cell>
          <cell r="P2275" t="str">
            <v>N</v>
          </cell>
          <cell r="R2275" t="str">
            <v>201845</v>
          </cell>
          <cell r="T2275" t="str">
            <v>No BM</v>
          </cell>
          <cell r="U2275" t="str">
            <v>No BM</v>
          </cell>
          <cell r="W2275" t="str">
            <v>USD</v>
          </cell>
          <cell r="X2275" t="str">
            <v>USD</v>
          </cell>
          <cell r="Y2275">
            <v>44985</v>
          </cell>
          <cell r="Z2275">
            <v>44427</v>
          </cell>
          <cell r="AA2275" t="str">
            <v>February 2023</v>
          </cell>
          <cell r="AB2275">
            <v>63.1</v>
          </cell>
          <cell r="AD2275">
            <v>630.96</v>
          </cell>
          <cell r="AE2275">
            <v>15808067.630000001</v>
          </cell>
          <cell r="AF2275" t="str">
            <v>14906240.1037247</v>
          </cell>
        </row>
        <row r="2276">
          <cell r="F2276" t="str">
            <v>LU2200548456</v>
          </cell>
          <cell r="G2276" t="str">
            <v>44381</v>
          </cell>
          <cell r="H2276" t="str">
            <v>156526</v>
          </cell>
          <cell r="J2276" t="str">
            <v>Share</v>
          </cell>
          <cell r="K2276" t="str">
            <v>PVEMAI</v>
          </cell>
          <cell r="L2276" t="str">
            <v>BNP Paribas Funds Emerging Multi-Asset Income</v>
          </cell>
          <cell r="N2276" t="str">
            <v>D</v>
          </cell>
          <cell r="O2276">
            <v>3.1410152912700003E-2</v>
          </cell>
          <cell r="P2276" t="str">
            <v>Y</v>
          </cell>
          <cell r="R2276" t="str">
            <v>201845</v>
          </cell>
          <cell r="T2276" t="str">
            <v>No BM</v>
          </cell>
          <cell r="U2276" t="str">
            <v>No BM</v>
          </cell>
          <cell r="W2276" t="str">
            <v>AUD</v>
          </cell>
          <cell r="X2276" t="str">
            <v>USD</v>
          </cell>
          <cell r="Y2276">
            <v>44985</v>
          </cell>
          <cell r="Z2276">
            <v>44427</v>
          </cell>
          <cell r="AA2276" t="str">
            <v>February 2023</v>
          </cell>
          <cell r="AB2276">
            <v>60.77</v>
          </cell>
          <cell r="AD2276">
            <v>6077.44</v>
          </cell>
          <cell r="AE2276">
            <v>15808067.630000001</v>
          </cell>
          <cell r="AF2276" t="str">
            <v>14906240.1037247</v>
          </cell>
        </row>
        <row r="2277">
          <cell r="F2277" t="str">
            <v>LU2200548530</v>
          </cell>
          <cell r="G2277" t="str">
            <v>44297</v>
          </cell>
          <cell r="H2277" t="str">
            <v>142141</v>
          </cell>
          <cell r="J2277" t="str">
            <v>Share</v>
          </cell>
          <cell r="K2277" t="str">
            <v>PECBO</v>
          </cell>
          <cell r="L2277" t="str">
            <v>BNP Paribas Funds Euro Corporate Bond Opportunities</v>
          </cell>
          <cell r="M2277" t="str">
            <v>K</v>
          </cell>
          <cell r="N2277" t="str">
            <v>C</v>
          </cell>
          <cell r="O2277">
            <v>1.8993575859500001E-2</v>
          </cell>
          <cell r="P2277" t="str">
            <v>N</v>
          </cell>
          <cell r="Q2277" t="str">
            <v>150602</v>
          </cell>
          <cell r="R2277" t="str">
            <v>202064</v>
          </cell>
          <cell r="T2277" t="str">
            <v>Bloomberg Barclays Euro Aggregate Corporate (RI)</v>
          </cell>
          <cell r="U2277" t="str">
            <v>Bloomberg Barclays Euro Aggregate Corporate (RI)</v>
          </cell>
          <cell r="V2277" t="str">
            <v>Official Benchmark</v>
          </cell>
          <cell r="W2277" t="str">
            <v>EUR</v>
          </cell>
          <cell r="X2277" t="str">
            <v>EUR</v>
          </cell>
          <cell r="Y2277">
            <v>44985</v>
          </cell>
          <cell r="Z2277">
            <v>44201</v>
          </cell>
          <cell r="AA2277" t="str">
            <v>February 2023</v>
          </cell>
          <cell r="AB2277">
            <v>81.8</v>
          </cell>
          <cell r="AD2277">
            <v>11382976.689999999</v>
          </cell>
          <cell r="AE2277">
            <v>156824434.36000001</v>
          </cell>
          <cell r="AF2277" t="str">
            <v>156824434.36</v>
          </cell>
        </row>
        <row r="2278">
          <cell r="F2278" t="str">
            <v>LU2200548613</v>
          </cell>
          <cell r="G2278" t="str">
            <v>44298</v>
          </cell>
          <cell r="H2278" t="str">
            <v>139054</v>
          </cell>
          <cell r="J2278" t="str">
            <v>Share</v>
          </cell>
          <cell r="K2278" t="str">
            <v>PEBSELE</v>
          </cell>
          <cell r="L2278" t="str">
            <v>BNP Paribas Funds Euro Equity</v>
          </cell>
          <cell r="M2278" t="str">
            <v>K</v>
          </cell>
          <cell r="N2278" t="str">
            <v>C</v>
          </cell>
          <cell r="O2278">
            <v>2.76387320204E-2</v>
          </cell>
          <cell r="P2278" t="str">
            <v>N</v>
          </cell>
          <cell r="Q2278" t="str">
            <v>126645</v>
          </cell>
          <cell r="R2278" t="str">
            <v>182531</v>
          </cell>
          <cell r="T2278" t="str">
            <v>MSCI EMU Net Return Index</v>
          </cell>
          <cell r="U2278" t="str">
            <v>MSCI EMU (NR)</v>
          </cell>
          <cell r="V2278" t="str">
            <v>Official Benchmark</v>
          </cell>
          <cell r="W2278" t="str">
            <v>EUR</v>
          </cell>
          <cell r="X2278" t="str">
            <v>EUR</v>
          </cell>
          <cell r="Y2278">
            <v>44985</v>
          </cell>
          <cell r="Z2278">
            <v>44201</v>
          </cell>
          <cell r="AA2278" t="str">
            <v>February 2023</v>
          </cell>
          <cell r="AB2278">
            <v>117.04</v>
          </cell>
          <cell r="AD2278">
            <v>28227100.399999999</v>
          </cell>
          <cell r="AE2278">
            <v>1627643858.8199999</v>
          </cell>
          <cell r="AF2278" t="str">
            <v>1627643858.82</v>
          </cell>
        </row>
        <row r="2279">
          <cell r="F2279" t="str">
            <v>LU2200548704</v>
          </cell>
          <cell r="G2279" t="str">
            <v>44376</v>
          </cell>
          <cell r="H2279" t="str">
            <v>139030</v>
          </cell>
          <cell r="J2279" t="str">
            <v>Share</v>
          </cell>
          <cell r="K2279" t="str">
            <v>PBEURHY</v>
          </cell>
          <cell r="L2279" t="str">
            <v>BNP Paribas Funds Euro High Yield Bond</v>
          </cell>
          <cell r="M2279" t="str">
            <v>K</v>
          </cell>
          <cell r="N2279" t="str">
            <v>C</v>
          </cell>
          <cell r="O2279">
            <v>2.3459094152800002E-2</v>
          </cell>
          <cell r="P2279" t="str">
            <v>N</v>
          </cell>
          <cell r="Q2279" t="str">
            <v>126445</v>
          </cell>
          <cell r="R2279" t="str">
            <v>200972</v>
          </cell>
          <cell r="T2279" t="str">
            <v>ICE BOFA ML-BB-B EUROPEAN CCY NON FINANCIAL HY CONSTRAINED H</v>
          </cell>
          <cell r="U2279" t="str">
            <v>ICE BofAML European Crncy Non-Fin High Yield BB-B Constrained (hedged in EUR) RI</v>
          </cell>
          <cell r="V2279" t="str">
            <v>Official Benchmark</v>
          </cell>
          <cell r="W2279" t="str">
            <v>EUR</v>
          </cell>
          <cell r="X2279" t="str">
            <v>EUR</v>
          </cell>
          <cell r="Y2279">
            <v>44985</v>
          </cell>
          <cell r="Z2279">
            <v>44201</v>
          </cell>
          <cell r="AA2279" t="str">
            <v>February 2023</v>
          </cell>
          <cell r="AB2279">
            <v>91.26</v>
          </cell>
          <cell r="AD2279">
            <v>12671173.869999999</v>
          </cell>
          <cell r="AE2279">
            <v>605057736.87</v>
          </cell>
          <cell r="AF2279" t="str">
            <v>605057736.87</v>
          </cell>
        </row>
        <row r="2280">
          <cell r="F2280" t="str">
            <v>LU2200548886</v>
          </cell>
          <cell r="G2280" t="str">
            <v>44299</v>
          </cell>
          <cell r="H2280" t="str">
            <v>4335</v>
          </cell>
          <cell r="J2280" t="str">
            <v>Share</v>
          </cell>
          <cell r="K2280" t="str">
            <v>HIYB</v>
          </cell>
          <cell r="L2280" t="str">
            <v>BNP Paribas Funds Euro Short Term Corporate Bond Opportuniti</v>
          </cell>
          <cell r="M2280" t="str">
            <v>K</v>
          </cell>
          <cell r="N2280" t="str">
            <v>C</v>
          </cell>
          <cell r="O2280">
            <v>2.0130484323900001E-2</v>
          </cell>
          <cell r="P2280" t="str">
            <v>N</v>
          </cell>
          <cell r="Q2280" t="str">
            <v>22715</v>
          </cell>
          <cell r="R2280" t="str">
            <v>192377</v>
          </cell>
          <cell r="T2280" t="str">
            <v>BENCH PARVEST FLEXIBLE BOND EUROPE CORPORATE</v>
          </cell>
          <cell r="U2280" t="str">
            <v>ICE BofAML EMU Corporate 1-3 Years (RI)</v>
          </cell>
          <cell r="V2280" t="str">
            <v>Official Benchmark</v>
          </cell>
          <cell r="W2280" t="str">
            <v>EUR</v>
          </cell>
          <cell r="X2280" t="str">
            <v>EUR</v>
          </cell>
          <cell r="Y2280">
            <v>44985</v>
          </cell>
          <cell r="Z2280">
            <v>44201</v>
          </cell>
          <cell r="AA2280" t="str">
            <v>February 2023</v>
          </cell>
          <cell r="AB2280">
            <v>90.18</v>
          </cell>
          <cell r="AD2280">
            <v>38309081.890000001</v>
          </cell>
          <cell r="AE2280">
            <v>447894936.95999998</v>
          </cell>
          <cell r="AF2280" t="str">
            <v>447894936.96</v>
          </cell>
        </row>
        <row r="2281">
          <cell r="F2281" t="str">
            <v>LU2200549181</v>
          </cell>
          <cell r="G2281" t="str">
            <v>44300</v>
          </cell>
          <cell r="H2281" t="str">
            <v>157726</v>
          </cell>
          <cell r="J2281" t="str">
            <v>Share</v>
          </cell>
          <cell r="K2281" t="str">
            <v>PEMFE</v>
          </cell>
          <cell r="L2281" t="str">
            <v>BNP PARIBAS L1 EQUITY EUROPE DEFI</v>
          </cell>
          <cell r="M2281" t="str">
            <v>K</v>
          </cell>
          <cell r="N2281" t="str">
            <v>C</v>
          </cell>
          <cell r="O2281">
            <v>2.24640597745E-2</v>
          </cell>
          <cell r="P2281" t="str">
            <v>N</v>
          </cell>
          <cell r="Q2281" t="str">
            <v>157935</v>
          </cell>
          <cell r="R2281" t="str">
            <v>202070</v>
          </cell>
          <cell r="T2281" t="str">
            <v>MSCI EUROPE (NR)</v>
          </cell>
          <cell r="U2281" t="str">
            <v>MSCI Europe (NR)</v>
          </cell>
          <cell r="V2281" t="str">
            <v>Official Benchmark</v>
          </cell>
          <cell r="W2281" t="str">
            <v>EUR</v>
          </cell>
          <cell r="X2281" t="str">
            <v>EUR</v>
          </cell>
          <cell r="Y2281">
            <v>44985</v>
          </cell>
          <cell r="Z2281">
            <v>44201</v>
          </cell>
          <cell r="AA2281" t="str">
            <v>February 2023</v>
          </cell>
          <cell r="AB2281">
            <v>119.25</v>
          </cell>
          <cell r="AD2281">
            <v>9917447.25</v>
          </cell>
          <cell r="AE2281">
            <v>360280526.06999999</v>
          </cell>
          <cell r="AF2281" t="str">
            <v>360280526.07</v>
          </cell>
        </row>
        <row r="2282">
          <cell r="F2282" t="str">
            <v>LU2200549264</v>
          </cell>
          <cell r="G2282" t="str">
            <v>44302</v>
          </cell>
          <cell r="H2282" t="str">
            <v>139035</v>
          </cell>
          <cell r="J2282" t="str">
            <v>Share</v>
          </cell>
          <cell r="K2282" t="str">
            <v>PBWO</v>
          </cell>
          <cell r="L2282" t="str">
            <v>BNP Paribas Funds Global Bond Opportunities</v>
          </cell>
          <cell r="M2282" t="str">
            <v>K</v>
          </cell>
          <cell r="N2282" t="str">
            <v>C</v>
          </cell>
          <cell r="O2282">
            <v>1.8850376927299999E-2</v>
          </cell>
          <cell r="P2282" t="str">
            <v>N</v>
          </cell>
          <cell r="Q2282" t="str">
            <v>126685</v>
          </cell>
          <cell r="R2282" t="str">
            <v>50337</v>
          </cell>
          <cell r="T2282" t="str">
            <v>Bloomberg Barclays Global Aggregate (TR) (HEDGED EUR)</v>
          </cell>
          <cell r="U2282" t="str">
            <v>Bloomberg Barclays Global Aggregate (hedged in EUR) RI</v>
          </cell>
          <cell r="V2282" t="str">
            <v>Official Benchmark</v>
          </cell>
          <cell r="W2282" t="str">
            <v>EUR</v>
          </cell>
          <cell r="X2282" t="str">
            <v>EUR</v>
          </cell>
          <cell r="Y2282">
            <v>44985</v>
          </cell>
          <cell r="Z2282">
            <v>44201</v>
          </cell>
          <cell r="AA2282" t="str">
            <v>February 2023</v>
          </cell>
          <cell r="AB2282">
            <v>83.19</v>
          </cell>
          <cell r="AD2282">
            <v>15038264.039999999</v>
          </cell>
          <cell r="AE2282">
            <v>372044709.51999998</v>
          </cell>
          <cell r="AF2282" t="str">
            <v>372044709.52</v>
          </cell>
        </row>
        <row r="2283">
          <cell r="F2283" t="str">
            <v>LU2200549348</v>
          </cell>
          <cell r="G2283" t="str">
            <v>44304</v>
          </cell>
          <cell r="H2283" t="str">
            <v>23323</v>
          </cell>
          <cell r="J2283" t="str">
            <v>Share</v>
          </cell>
          <cell r="K2283" t="str">
            <v>PGENV</v>
          </cell>
          <cell r="L2283" t="str">
            <v>BNP Paribas Funds Global Environment</v>
          </cell>
          <cell r="M2283" t="str">
            <v>K</v>
          </cell>
          <cell r="N2283" t="str">
            <v>C</v>
          </cell>
          <cell r="O2283">
            <v>3.0185001376600001E-2</v>
          </cell>
          <cell r="P2283" t="str">
            <v>N</v>
          </cell>
          <cell r="Q2283" t="str">
            <v>142084</v>
          </cell>
          <cell r="R2283" t="str">
            <v>192379</v>
          </cell>
          <cell r="T2283" t="str">
            <v>MSCI WORLD (NR)</v>
          </cell>
          <cell r="U2283" t="str">
            <v>MSCI World NR</v>
          </cell>
          <cell r="V2283" t="str">
            <v>Official Benchmark</v>
          </cell>
          <cell r="W2283" t="str">
            <v>EUR</v>
          </cell>
          <cell r="X2283" t="str">
            <v>EUR</v>
          </cell>
          <cell r="Y2283">
            <v>44985</v>
          </cell>
          <cell r="Z2283">
            <v>44201</v>
          </cell>
          <cell r="AA2283" t="str">
            <v>February 2023</v>
          </cell>
          <cell r="AB2283">
            <v>109.7</v>
          </cell>
          <cell r="AD2283">
            <v>55545644.170000002</v>
          </cell>
          <cell r="AE2283">
            <v>3049961561.48</v>
          </cell>
          <cell r="AF2283" t="str">
            <v>3049961561.48</v>
          </cell>
        </row>
        <row r="2284">
          <cell r="F2284" t="str">
            <v>LU2200549421</v>
          </cell>
          <cell r="G2284" t="str">
            <v>44384</v>
          </cell>
          <cell r="H2284" t="str">
            <v>147090</v>
          </cell>
          <cell r="J2284" t="str">
            <v>Share</v>
          </cell>
          <cell r="K2284" t="str">
            <v>PEWO</v>
          </cell>
          <cell r="L2284" t="str">
            <v>BNP Paribas Funds Sustainable Global Equity</v>
          </cell>
          <cell r="M2284" t="str">
            <v>B</v>
          </cell>
          <cell r="N2284" t="str">
            <v>C</v>
          </cell>
          <cell r="O2284">
            <v>2.9819470927900001E-2</v>
          </cell>
          <cell r="P2284" t="str">
            <v>N</v>
          </cell>
          <cell r="Q2284" t="str">
            <v>147219</v>
          </cell>
          <cell r="R2284" t="str">
            <v>196023</v>
          </cell>
          <cell r="T2284" t="str">
            <v>MSCI AC WORLD (NR)</v>
          </cell>
          <cell r="U2284" t="str">
            <v>MSCI AC World (NR)</v>
          </cell>
          <cell r="V2284" t="str">
            <v>Official Benchmark</v>
          </cell>
          <cell r="W2284" t="str">
            <v>USD</v>
          </cell>
          <cell r="X2284" t="str">
            <v>USD</v>
          </cell>
          <cell r="Y2284">
            <v>44985</v>
          </cell>
          <cell r="Z2284">
            <v>44294</v>
          </cell>
          <cell r="AA2284" t="str">
            <v>February 2023</v>
          </cell>
          <cell r="AB2284">
            <v>74.489999999999995</v>
          </cell>
          <cell r="AD2284">
            <v>744.89</v>
          </cell>
          <cell r="AE2284">
            <v>319555715.79000002</v>
          </cell>
          <cell r="AF2284" t="str">
            <v>301325521.725601</v>
          </cell>
        </row>
        <row r="2285">
          <cell r="F2285" t="str">
            <v>LU2200549694</v>
          </cell>
          <cell r="G2285" t="str">
            <v>44305</v>
          </cell>
          <cell r="H2285" t="str">
            <v>154651</v>
          </cell>
          <cell r="J2285" t="str">
            <v>Share</v>
          </cell>
          <cell r="K2285" t="str">
            <v>PEWO</v>
          </cell>
          <cell r="L2285" t="str">
            <v>BNP Paribas Funds Sustainable Global Equity</v>
          </cell>
          <cell r="N2285" t="str">
            <v>C</v>
          </cell>
          <cell r="O2285">
            <v>2.7562813264000001E-2</v>
          </cell>
          <cell r="P2285" t="str">
            <v>N</v>
          </cell>
          <cell r="Q2285" t="str">
            <v>158208</v>
          </cell>
          <cell r="R2285" t="str">
            <v>196023</v>
          </cell>
          <cell r="T2285" t="str">
            <v>BM Parvest Equity Best Selection World (EUR)</v>
          </cell>
          <cell r="U2285" t="str">
            <v>MSCI AC World (NR)</v>
          </cell>
          <cell r="V2285" t="str">
            <v>Official Benchmark</v>
          </cell>
          <cell r="W2285" t="str">
            <v>EUR</v>
          </cell>
          <cell r="X2285" t="str">
            <v>USD</v>
          </cell>
          <cell r="Y2285">
            <v>44985</v>
          </cell>
          <cell r="Z2285">
            <v>44201</v>
          </cell>
          <cell r="AA2285" t="str">
            <v>February 2023</v>
          </cell>
          <cell r="AB2285">
            <v>91.4</v>
          </cell>
          <cell r="AD2285">
            <v>14843473.640000001</v>
          </cell>
          <cell r="AE2285">
            <v>319555715.79000002</v>
          </cell>
          <cell r="AF2285" t="str">
            <v>301325521.725601</v>
          </cell>
        </row>
        <row r="2286">
          <cell r="F2286" t="str">
            <v>LU2200549777</v>
          </cell>
          <cell r="G2286" t="str">
            <v>44385</v>
          </cell>
          <cell r="H2286" t="str">
            <v>141909</v>
          </cell>
          <cell r="J2286" t="str">
            <v>Share</v>
          </cell>
          <cell r="K2286" t="str">
            <v>PBWOHY</v>
          </cell>
          <cell r="L2286" t="str">
            <v>BNP Paribas Funds Global High Yield Bond</v>
          </cell>
          <cell r="N2286" t="str">
            <v>D</v>
          </cell>
          <cell r="O2286">
            <v>2.5684219331799998E-2</v>
          </cell>
          <cell r="P2286" t="str">
            <v>Y</v>
          </cell>
          <cell r="Q2286" t="str">
            <v>147635</v>
          </cell>
          <cell r="R2286" t="str">
            <v>204192</v>
          </cell>
          <cell r="T2286" t="str">
            <v>BM Parvest Bond World High Yield [hedged in AUD]</v>
          </cell>
          <cell r="U2286" t="str">
            <v>ICE BofAML BB-B Non-Fin Dev Markets High Yield Constr (Hedged in AUD) RI</v>
          </cell>
          <cell r="V2286" t="str">
            <v>Official Benchmark</v>
          </cell>
          <cell r="W2286" t="str">
            <v>AUD</v>
          </cell>
          <cell r="X2286" t="str">
            <v>EUR</v>
          </cell>
          <cell r="Y2286">
            <v>44985</v>
          </cell>
          <cell r="Z2286">
            <v>44294</v>
          </cell>
          <cell r="AA2286" t="str">
            <v>February 2023</v>
          </cell>
          <cell r="AB2286">
            <v>74.709999999999994</v>
          </cell>
          <cell r="AD2286">
            <v>87209.1</v>
          </cell>
          <cell r="AE2286">
            <v>85493734.640000001</v>
          </cell>
          <cell r="AF2286" t="str">
            <v>85493734.64</v>
          </cell>
        </row>
        <row r="2287">
          <cell r="F2287" t="str">
            <v>LU2200549850</v>
          </cell>
          <cell r="G2287" t="str">
            <v>44386</v>
          </cell>
          <cell r="H2287" t="str">
            <v>139045</v>
          </cell>
          <cell r="J2287" t="str">
            <v>Share</v>
          </cell>
          <cell r="K2287" t="str">
            <v>PBWOHY</v>
          </cell>
          <cell r="L2287" t="str">
            <v>BNP Paribas Funds Global High Yield Bond</v>
          </cell>
          <cell r="N2287" t="str">
            <v>D</v>
          </cell>
          <cell r="O2287">
            <v>2.5656865182299999E-2</v>
          </cell>
          <cell r="P2287" t="str">
            <v>Y</v>
          </cell>
          <cell r="Q2287" t="str">
            <v>127332</v>
          </cell>
          <cell r="R2287" t="str">
            <v>204192</v>
          </cell>
          <cell r="T2287" t="str">
            <v>ICE BOFA ML BB-B Non-Financial DM HY Constrained USD Hedged&gt;</v>
          </cell>
          <cell r="U2287" t="str">
            <v>ICE BofAML BB-B Non-Fin Dev Markets High Yield Constr (Hedged in USD) RI</v>
          </cell>
          <cell r="V2287" t="str">
            <v>Official Benchmark</v>
          </cell>
          <cell r="W2287" t="str">
            <v>USD</v>
          </cell>
          <cell r="X2287" t="str">
            <v>EUR</v>
          </cell>
          <cell r="Y2287">
            <v>44985</v>
          </cell>
          <cell r="Z2287">
            <v>44294</v>
          </cell>
          <cell r="AA2287" t="str">
            <v>February 2023</v>
          </cell>
          <cell r="AB2287">
            <v>76.010000000000005</v>
          </cell>
          <cell r="AD2287">
            <v>510406.56</v>
          </cell>
          <cell r="AE2287">
            <v>85493734.640000001</v>
          </cell>
          <cell r="AF2287" t="str">
            <v>85493734.64</v>
          </cell>
        </row>
        <row r="2288">
          <cell r="F2288" t="str">
            <v>LU2200549934</v>
          </cell>
          <cell r="G2288" t="str">
            <v>44307</v>
          </cell>
          <cell r="H2288" t="str">
            <v>139043</v>
          </cell>
          <cell r="J2288" t="str">
            <v>Share</v>
          </cell>
          <cell r="K2288" t="str">
            <v>PBWOHY</v>
          </cell>
          <cell r="L2288" t="str">
            <v>BNP Paribas Funds Global High Yield Bond</v>
          </cell>
          <cell r="M2288" t="str">
            <v>K</v>
          </cell>
          <cell r="N2288" t="str">
            <v>C</v>
          </cell>
          <cell r="O2288">
            <v>2.3486624804299999E-2</v>
          </cell>
          <cell r="P2288" t="str">
            <v>N</v>
          </cell>
          <cell r="Q2288" t="str">
            <v>126541</v>
          </cell>
          <cell r="R2288" t="str">
            <v>204192</v>
          </cell>
          <cell r="T2288" t="str">
            <v>ICE BOFA ML BB-B Non-Financial DM HY Constrained EUR Hedged&gt;</v>
          </cell>
          <cell r="U2288" t="str">
            <v>ICE BofAML BB-B Non-Fin Dev Markets High Yield Constr (Hedged in EUR) RI</v>
          </cell>
          <cell r="V2288" t="str">
            <v>Official Benchmark</v>
          </cell>
          <cell r="W2288" t="str">
            <v>EUR</v>
          </cell>
          <cell r="X2288" t="str">
            <v>EUR</v>
          </cell>
          <cell r="Y2288">
            <v>44985</v>
          </cell>
          <cell r="Z2288">
            <v>44201</v>
          </cell>
          <cell r="AA2288" t="str">
            <v>February 2023</v>
          </cell>
          <cell r="AB2288">
            <v>88.15</v>
          </cell>
          <cell r="AD2288">
            <v>9926663.8599999994</v>
          </cell>
          <cell r="AE2288">
            <v>85493734.640000001</v>
          </cell>
          <cell r="AF2288" t="str">
            <v>85493734.64</v>
          </cell>
        </row>
        <row r="2289">
          <cell r="F2289" t="str">
            <v>LU2200550197</v>
          </cell>
          <cell r="G2289" t="str">
            <v>44387</v>
          </cell>
          <cell r="H2289" t="str">
            <v>139088</v>
          </cell>
          <cell r="J2289" t="str">
            <v>Share</v>
          </cell>
          <cell r="K2289" t="str">
            <v>PEWLVOL</v>
          </cell>
          <cell r="L2289" t="str">
            <v>BNP Paribas Funds Sustainable Global Low Vol Equity</v>
          </cell>
          <cell r="N2289" t="str">
            <v>C</v>
          </cell>
          <cell r="O2289">
            <v>2.98387998711E-2</v>
          </cell>
          <cell r="P2289" t="str">
            <v>N</v>
          </cell>
          <cell r="Q2289" t="str">
            <v>20334</v>
          </cell>
          <cell r="R2289" t="str">
            <v>182592</v>
          </cell>
          <cell r="T2289" t="str">
            <v>MSCI World Net Return Index</v>
          </cell>
          <cell r="U2289" t="str">
            <v>MSCI World (NR)</v>
          </cell>
          <cell r="V2289" t="str">
            <v>Official Benchmark</v>
          </cell>
          <cell r="W2289" t="str">
            <v>USD</v>
          </cell>
          <cell r="X2289" t="str">
            <v>EUR</v>
          </cell>
          <cell r="Y2289">
            <v>44985</v>
          </cell>
          <cell r="Z2289">
            <v>44294</v>
          </cell>
          <cell r="AA2289" t="str">
            <v>February 2023</v>
          </cell>
          <cell r="AB2289">
            <v>93.97</v>
          </cell>
          <cell r="AD2289">
            <v>378841.73</v>
          </cell>
          <cell r="AE2289">
            <v>828467620.69000006</v>
          </cell>
          <cell r="AF2289" t="str">
            <v>828467620.69</v>
          </cell>
        </row>
        <row r="2290">
          <cell r="F2290" t="str">
            <v>LU2200550270</v>
          </cell>
          <cell r="G2290" t="str">
            <v>44388</v>
          </cell>
          <cell r="H2290" t="str">
            <v>139088</v>
          </cell>
          <cell r="J2290" t="str">
            <v>Share</v>
          </cell>
          <cell r="K2290" t="str">
            <v>PEWLVOL</v>
          </cell>
          <cell r="L2290" t="str">
            <v>BNP Paribas Funds Sustainable Global Low Vol Equity</v>
          </cell>
          <cell r="N2290" t="str">
            <v>D</v>
          </cell>
          <cell r="O2290">
            <v>3.0070636629499999E-2</v>
          </cell>
          <cell r="P2290" t="str">
            <v>N</v>
          </cell>
          <cell r="Q2290" t="str">
            <v>20334</v>
          </cell>
          <cell r="R2290" t="str">
            <v>182592</v>
          </cell>
          <cell r="T2290" t="str">
            <v>MSCI World Net Return Index</v>
          </cell>
          <cell r="U2290" t="str">
            <v>MSCI World (NR)</v>
          </cell>
          <cell r="V2290" t="str">
            <v>Official Benchmark</v>
          </cell>
          <cell r="W2290" t="str">
            <v>USD</v>
          </cell>
          <cell r="X2290" t="str">
            <v>EUR</v>
          </cell>
          <cell r="Y2290">
            <v>44985</v>
          </cell>
          <cell r="Z2290">
            <v>44295</v>
          </cell>
          <cell r="AA2290" t="str">
            <v>February 2023</v>
          </cell>
          <cell r="AB2290">
            <v>91.02</v>
          </cell>
          <cell r="AD2290">
            <v>910.18</v>
          </cell>
          <cell r="AE2290">
            <v>828467620.69000006</v>
          </cell>
          <cell r="AF2290" t="str">
            <v>828467620.69</v>
          </cell>
        </row>
        <row r="2291">
          <cell r="F2291" t="str">
            <v>LU2200550353</v>
          </cell>
          <cell r="G2291" t="str">
            <v>44308</v>
          </cell>
          <cell r="H2291" t="str">
            <v>139087</v>
          </cell>
          <cell r="J2291" t="str">
            <v>Share</v>
          </cell>
          <cell r="K2291" t="str">
            <v>PEWLVOL</v>
          </cell>
          <cell r="L2291" t="str">
            <v>BNP Paribas Funds Sustainable Global Low Vol Equity</v>
          </cell>
          <cell r="M2291" t="str">
            <v>K</v>
          </cell>
          <cell r="N2291" t="str">
            <v>C</v>
          </cell>
          <cell r="O2291">
            <v>2.7706307917799999E-2</v>
          </cell>
          <cell r="P2291" t="str">
            <v>N</v>
          </cell>
          <cell r="Q2291" t="str">
            <v>126631</v>
          </cell>
          <cell r="R2291" t="str">
            <v>182592</v>
          </cell>
          <cell r="T2291" t="str">
            <v>MSCI World Net Return Index</v>
          </cell>
          <cell r="U2291" t="str">
            <v>MSCI World (NR)</v>
          </cell>
          <cell r="V2291" t="str">
            <v>Official Benchmark</v>
          </cell>
          <cell r="W2291" t="str">
            <v>EUR</v>
          </cell>
          <cell r="X2291" t="str">
            <v>EUR</v>
          </cell>
          <cell r="Y2291">
            <v>44985</v>
          </cell>
          <cell r="Z2291">
            <v>44201</v>
          </cell>
          <cell r="AA2291" t="str">
            <v>February 2023</v>
          </cell>
          <cell r="AB2291">
            <v>115.35</v>
          </cell>
          <cell r="AD2291">
            <v>36516788.649999999</v>
          </cell>
          <cell r="AE2291">
            <v>828467620.69000006</v>
          </cell>
          <cell r="AF2291" t="str">
            <v>828467620.69</v>
          </cell>
        </row>
        <row r="2292">
          <cell r="F2292" t="str">
            <v>LU2200550437</v>
          </cell>
          <cell r="G2292" t="str">
            <v>44309</v>
          </cell>
          <cell r="H2292" t="str">
            <v>164896</v>
          </cell>
          <cell r="J2292" t="str">
            <v>Share</v>
          </cell>
          <cell r="K2292" t="str">
            <v>PGRBD</v>
          </cell>
          <cell r="L2292" t="str">
            <v>BNP Paribas Funds Green Bond</v>
          </cell>
          <cell r="M2292" t="str">
            <v>K</v>
          </cell>
          <cell r="N2292" t="str">
            <v>C</v>
          </cell>
          <cell r="O2292">
            <v>1.6268649436299999E-2</v>
          </cell>
          <cell r="P2292" t="str">
            <v>N</v>
          </cell>
          <cell r="Q2292" t="str">
            <v>165315</v>
          </cell>
          <cell r="R2292" t="str">
            <v>198481</v>
          </cell>
          <cell r="T2292" t="str">
            <v>BM Parvest Green Bond</v>
          </cell>
          <cell r="U2292" t="str">
            <v>Bloomberg Barclays MSCI Global Green Bond Index (Hedged in EUR) (RI)</v>
          </cell>
          <cell r="V2292" t="str">
            <v>Official Benchmark</v>
          </cell>
          <cell r="W2292" t="str">
            <v>EUR</v>
          </cell>
          <cell r="X2292" t="str">
            <v>EUR</v>
          </cell>
          <cell r="Y2292">
            <v>44985</v>
          </cell>
          <cell r="Z2292">
            <v>44201</v>
          </cell>
          <cell r="AA2292" t="str">
            <v>February 2023</v>
          </cell>
          <cell r="AB2292">
            <v>77.75</v>
          </cell>
          <cell r="AD2292">
            <v>26711238.739999998</v>
          </cell>
          <cell r="AE2292">
            <v>1290811748.5799999</v>
          </cell>
          <cell r="AF2292" t="str">
            <v>1290811748.58</v>
          </cell>
        </row>
        <row r="2293">
          <cell r="F2293" t="str">
            <v>LU2200550510</v>
          </cell>
          <cell r="G2293" t="str">
            <v>44389</v>
          </cell>
          <cell r="H2293" t="str">
            <v>139038</v>
          </cell>
          <cell r="J2293" t="str">
            <v>Share</v>
          </cell>
          <cell r="K2293" t="str">
            <v>PBWEML</v>
          </cell>
          <cell r="L2293" t="str">
            <v>BNP Paribas Funds Local Emerging Bond</v>
          </cell>
          <cell r="N2293" t="str">
            <v>D</v>
          </cell>
          <cell r="O2293">
            <v>3.0310658659400001E-2</v>
          </cell>
          <cell r="P2293" t="str">
            <v>N</v>
          </cell>
          <cell r="Q2293" t="str">
            <v>126497</v>
          </cell>
          <cell r="R2293" t="str">
            <v>184913</v>
          </cell>
          <cell r="T2293" t="str">
            <v>JPM GBI EM Global Diversified Gross Return Index</v>
          </cell>
          <cell r="U2293" t="str">
            <v>JPM GBI-EM Global Diversified (RI)</v>
          </cell>
          <cell r="V2293" t="str">
            <v>Official Benchmark</v>
          </cell>
          <cell r="W2293" t="str">
            <v>USD</v>
          </cell>
          <cell r="X2293" t="str">
            <v>USD</v>
          </cell>
          <cell r="Y2293">
            <v>44985</v>
          </cell>
          <cell r="Z2293">
            <v>44294</v>
          </cell>
          <cell r="AA2293" t="str">
            <v>February 2023</v>
          </cell>
          <cell r="AB2293">
            <v>65.86</v>
          </cell>
          <cell r="AD2293">
            <v>658.64</v>
          </cell>
          <cell r="AE2293">
            <v>205795487.49000001</v>
          </cell>
          <cell r="AF2293" t="str">
            <v>194055150.862801</v>
          </cell>
        </row>
        <row r="2294">
          <cell r="F2294" t="str">
            <v>LU2200551161</v>
          </cell>
          <cell r="G2294" t="str">
            <v>44311</v>
          </cell>
          <cell r="H2294" t="str">
            <v>166093</v>
          </cell>
          <cell r="J2294" t="str">
            <v>Share</v>
          </cell>
          <cell r="K2294" t="str">
            <v>SEASON</v>
          </cell>
          <cell r="L2294" t="str">
            <v>BNP Paribas Funds Seasons</v>
          </cell>
          <cell r="M2294" t="str">
            <v>K</v>
          </cell>
          <cell r="N2294" t="str">
            <v>C</v>
          </cell>
          <cell r="O2294">
            <v>1.9674594530600002E-2</v>
          </cell>
          <cell r="P2294" t="str">
            <v>N</v>
          </cell>
          <cell r="T2294" t="str">
            <v>No BM</v>
          </cell>
          <cell r="U2294" t="str">
            <v>No BM</v>
          </cell>
          <cell r="W2294" t="str">
            <v>EUR</v>
          </cell>
          <cell r="X2294" t="str">
            <v>EUR</v>
          </cell>
          <cell r="Y2294">
            <v>44985</v>
          </cell>
          <cell r="Z2294">
            <v>44089</v>
          </cell>
          <cell r="AA2294" t="str">
            <v>February 2023</v>
          </cell>
          <cell r="AB2294">
            <v>189.05</v>
          </cell>
          <cell r="AD2294">
            <v>138179691.33000001</v>
          </cell>
          <cell r="AE2294">
            <v>522343050.44999999</v>
          </cell>
          <cell r="AF2294" t="str">
            <v>522343050.45</v>
          </cell>
        </row>
        <row r="2295">
          <cell r="F2295" t="str">
            <v>LU2200551328</v>
          </cell>
          <cell r="G2295" t="str">
            <v>44312</v>
          </cell>
          <cell r="H2295" t="str">
            <v>168847</v>
          </cell>
          <cell r="J2295" t="str">
            <v>Share</v>
          </cell>
          <cell r="K2295" t="str">
            <v>PGCB</v>
          </cell>
          <cell r="L2295" t="str">
            <v>BNP Paribas Funds Sustainable Global Corporate Bond</v>
          </cell>
          <cell r="N2295" t="str">
            <v>C</v>
          </cell>
          <cell r="O2295">
            <v>1.8879920426000001E-2</v>
          </cell>
          <cell r="P2295" t="str">
            <v>N</v>
          </cell>
          <cell r="Q2295" t="str">
            <v>173532</v>
          </cell>
          <cell r="R2295" t="str">
            <v>192357</v>
          </cell>
          <cell r="T2295" t="str">
            <v>BENCHMARK PARVEST BOND WORLD CORPORATE EUR</v>
          </cell>
          <cell r="U2295" t="str">
            <v>50% Bloomberg Barclays US Aggregate Corporate (RI) + 50% Bloomberg Barclays Euro Aggregate Corporate (Hedged in USD) (RI)</v>
          </cell>
          <cell r="V2295" t="str">
            <v>Official Benchmark</v>
          </cell>
          <cell r="W2295" t="str">
            <v>EUR</v>
          </cell>
          <cell r="X2295" t="str">
            <v>USD</v>
          </cell>
          <cell r="Y2295">
            <v>44985</v>
          </cell>
          <cell r="Z2295">
            <v>44201</v>
          </cell>
          <cell r="AA2295" t="str">
            <v>February 2023</v>
          </cell>
          <cell r="AB2295">
            <v>96.3</v>
          </cell>
          <cell r="AD2295">
            <v>36544897.280000001</v>
          </cell>
          <cell r="AE2295">
            <v>509546417.72000003</v>
          </cell>
          <cell r="AF2295" t="str">
            <v>480477527.317303</v>
          </cell>
        </row>
        <row r="2296">
          <cell r="F2296" t="str">
            <v>LU2200551591</v>
          </cell>
          <cell r="G2296" t="str">
            <v>44313</v>
          </cell>
          <cell r="H2296" t="str">
            <v>125511</v>
          </cell>
          <cell r="J2296" t="str">
            <v>Share</v>
          </cell>
          <cell r="K2296" t="str">
            <v>PSMAB</v>
          </cell>
          <cell r="L2296" t="str">
            <v>BNP Paribas Funds Sustainable Multi-Asset Balanced</v>
          </cell>
          <cell r="M2296" t="str">
            <v>K</v>
          </cell>
          <cell r="N2296" t="str">
            <v>C</v>
          </cell>
          <cell r="O2296">
            <v>2.4465797184899999E-2</v>
          </cell>
          <cell r="P2296" t="str">
            <v>N</v>
          </cell>
          <cell r="Q2296" t="str">
            <v>126689</v>
          </cell>
          <cell r="R2296" t="str">
            <v>50426</v>
          </cell>
          <cell r="T2296" t="str">
            <v>BM BNP Paribas Funds Sustainable Multi-Asset Balanced (Offic</v>
          </cell>
          <cell r="U2296" t="str">
            <v>50% Blomberg Barclays Euro Aggregate (EUR) RI + 50% MSCI AC World (EUR) NR</v>
          </cell>
          <cell r="V2296" t="str">
            <v>Official Benchmark</v>
          </cell>
          <cell r="W2296" t="str">
            <v>EUR</v>
          </cell>
          <cell r="X2296" t="str">
            <v>EUR</v>
          </cell>
          <cell r="Y2296">
            <v>44984</v>
          </cell>
          <cell r="Z2296">
            <v>44202</v>
          </cell>
          <cell r="AA2296" t="str">
            <v>February 2023</v>
          </cell>
          <cell r="AB2296">
            <v>92.87</v>
          </cell>
          <cell r="AD2296">
            <v>136710489.06999999</v>
          </cell>
          <cell r="AE2296">
            <v>1262289034.6500001</v>
          </cell>
          <cell r="AF2296" t="str">
            <v>1262289034.65</v>
          </cell>
        </row>
        <row r="2297">
          <cell r="F2297" t="str">
            <v>LU2200551674</v>
          </cell>
          <cell r="G2297" t="str">
            <v>44314</v>
          </cell>
          <cell r="H2297" t="str">
            <v>125512</v>
          </cell>
          <cell r="J2297" t="str">
            <v>Share</v>
          </cell>
          <cell r="K2297" t="str">
            <v>PSMAG</v>
          </cell>
          <cell r="L2297" t="str">
            <v>BNP Paribas Funds Sustainable Multi-Asset Growth</v>
          </cell>
          <cell r="M2297" t="str">
            <v>K</v>
          </cell>
          <cell r="N2297" t="str">
            <v>C</v>
          </cell>
          <cell r="O2297">
            <v>2.55189494008E-2</v>
          </cell>
          <cell r="P2297" t="str">
            <v>N</v>
          </cell>
          <cell r="Q2297" t="str">
            <v>180044</v>
          </cell>
          <cell r="R2297" t="str">
            <v>50427</v>
          </cell>
          <cell r="T2297" t="str">
            <v>BM BNP Paribas Funds Sustainable Multi-Asset Growth (Officia</v>
          </cell>
          <cell r="U2297" t="str">
            <v>25% Blomberg Barclays Euro Aggregate (EUR) RI + 75% MSCI AC World (EUR) NR</v>
          </cell>
          <cell r="V2297" t="str">
            <v>Official Benchmark</v>
          </cell>
          <cell r="W2297" t="str">
            <v>EUR</v>
          </cell>
          <cell r="X2297" t="str">
            <v>EUR</v>
          </cell>
          <cell r="Y2297">
            <v>44984</v>
          </cell>
          <cell r="Z2297">
            <v>44202</v>
          </cell>
          <cell r="AA2297" t="str">
            <v>February 2023</v>
          </cell>
          <cell r="AB2297">
            <v>99</v>
          </cell>
          <cell r="AD2297">
            <v>88860762.150000006</v>
          </cell>
          <cell r="AE2297">
            <v>636442123.63999999</v>
          </cell>
          <cell r="AF2297" t="str">
            <v>636442123.64</v>
          </cell>
        </row>
        <row r="2298">
          <cell r="F2298" t="str">
            <v>LU2200551757</v>
          </cell>
          <cell r="G2298" t="str">
            <v>44315</v>
          </cell>
          <cell r="H2298" t="str">
            <v>125483</v>
          </cell>
          <cell r="J2298" t="str">
            <v>Share</v>
          </cell>
          <cell r="K2298" t="str">
            <v>PSMAS</v>
          </cell>
          <cell r="L2298" t="str">
            <v>BNP Paribas Funds Sustainable Multi-Asset Stability</v>
          </cell>
          <cell r="M2298" t="str">
            <v>K</v>
          </cell>
          <cell r="N2298" t="str">
            <v>C</v>
          </cell>
          <cell r="O2298">
            <v>2.2519908484200001E-2</v>
          </cell>
          <cell r="P2298" t="str">
            <v>N</v>
          </cell>
          <cell r="Q2298" t="str">
            <v>126639</v>
          </cell>
          <cell r="R2298" t="str">
            <v>90177</v>
          </cell>
          <cell r="T2298" t="str">
            <v>BM BNP Paribas Funds Sustainable Multi-Asset Stability (Offi</v>
          </cell>
          <cell r="U2298" t="str">
            <v>75% Blomberg Barclays Euro Aggregate (EUR) RI + 25% MSCI AC World (EUR) NR</v>
          </cell>
          <cell r="V2298" t="str">
            <v>Official Benchmark</v>
          </cell>
          <cell r="W2298" t="str">
            <v>EUR</v>
          </cell>
          <cell r="X2298" t="str">
            <v>EUR</v>
          </cell>
          <cell r="Y2298">
            <v>44984</v>
          </cell>
          <cell r="Z2298">
            <v>44202</v>
          </cell>
          <cell r="AA2298" t="str">
            <v>February 2023</v>
          </cell>
          <cell r="AB2298">
            <v>86.52</v>
          </cell>
          <cell r="AD2298">
            <v>76534105.870000005</v>
          </cell>
          <cell r="AE2298">
            <v>1063360493.78</v>
          </cell>
          <cell r="AF2298" t="str">
            <v>1063360493.78</v>
          </cell>
        </row>
        <row r="2299">
          <cell r="F2299" t="str">
            <v>LU2200551914</v>
          </cell>
          <cell r="G2299" t="str">
            <v>44396</v>
          </cell>
          <cell r="H2299" t="str">
            <v>5682</v>
          </cell>
          <cell r="J2299" t="str">
            <v>Share</v>
          </cell>
          <cell r="K2299" t="str">
            <v>YBUS</v>
          </cell>
          <cell r="L2299" t="str">
            <v>BNP Paribas Funds US High Yield Bond</v>
          </cell>
          <cell r="N2299" t="str">
            <v>D</v>
          </cell>
          <cell r="O2299">
            <v>2.74309595275E-2</v>
          </cell>
          <cell r="P2299" t="str">
            <v>N</v>
          </cell>
          <cell r="Q2299" t="str">
            <v>10919</v>
          </cell>
          <cell r="R2299" t="str">
            <v>190599</v>
          </cell>
          <cell r="T2299" t="str">
            <v>ICE BOFA ML-BB-B US NON FINANCIAL HY CONSTRAINED &gt; 12/2010</v>
          </cell>
          <cell r="U2299" t="str">
            <v>ICE BofAML US Non-Financial High Yield BB-B Constrained (USD) RI</v>
          </cell>
          <cell r="V2299" t="str">
            <v>Official Benchmark</v>
          </cell>
          <cell r="W2299" t="str">
            <v>USD</v>
          </cell>
          <cell r="X2299" t="str">
            <v>USD</v>
          </cell>
          <cell r="Y2299">
            <v>44985</v>
          </cell>
          <cell r="Z2299">
            <v>44427</v>
          </cell>
          <cell r="AA2299" t="str">
            <v>February 2023</v>
          </cell>
          <cell r="AB2299">
            <v>82.79</v>
          </cell>
          <cell r="AD2299">
            <v>827.91</v>
          </cell>
          <cell r="AE2299">
            <v>46601425.259999998</v>
          </cell>
          <cell r="AF2299" t="str">
            <v>43942880.9618105</v>
          </cell>
        </row>
        <row r="2300">
          <cell r="F2300" t="str">
            <v>LU2200552052</v>
          </cell>
          <cell r="G2300" t="str">
            <v>44397</v>
          </cell>
          <cell r="H2300" t="str">
            <v>141899</v>
          </cell>
          <cell r="J2300" t="str">
            <v>Share</v>
          </cell>
          <cell r="K2300" t="str">
            <v>YBUS</v>
          </cell>
          <cell r="L2300" t="str">
            <v>BNP Paribas Funds US High Yield Bond</v>
          </cell>
          <cell r="N2300" t="str">
            <v>D</v>
          </cell>
          <cell r="O2300">
            <v>2.6251663740999999E-2</v>
          </cell>
          <cell r="P2300" t="str">
            <v>Y</v>
          </cell>
          <cell r="Q2300" t="str">
            <v>147632</v>
          </cell>
          <cell r="R2300" t="str">
            <v>190599</v>
          </cell>
          <cell r="T2300" t="str">
            <v>BM Parvest Bond USA High Yield [hedged in AUD]</v>
          </cell>
          <cell r="U2300" t="str">
            <v>ICE BofAML US Non-Financial High Yield BB-B Constrained (Hedged in AUD) RI</v>
          </cell>
          <cell r="V2300" t="str">
            <v>Official Benchmark</v>
          </cell>
          <cell r="W2300" t="str">
            <v>AUD</v>
          </cell>
          <cell r="X2300" t="str">
            <v>USD</v>
          </cell>
          <cell r="Y2300">
            <v>44985</v>
          </cell>
          <cell r="Z2300">
            <v>44428</v>
          </cell>
          <cell r="AA2300" t="str">
            <v>February 2023</v>
          </cell>
          <cell r="AB2300">
            <v>81.38</v>
          </cell>
          <cell r="AD2300">
            <v>8137.69</v>
          </cell>
          <cell r="AE2300">
            <v>46601425.259999998</v>
          </cell>
          <cell r="AF2300" t="str">
            <v>43942880.9618105</v>
          </cell>
        </row>
        <row r="2301">
          <cell r="F2301" t="str">
            <v>LU2200552136</v>
          </cell>
          <cell r="G2301" t="str">
            <v>44316</v>
          </cell>
          <cell r="H2301" t="str">
            <v>178586</v>
          </cell>
          <cell r="J2301" t="str">
            <v>Share</v>
          </cell>
          <cell r="K2301" t="str">
            <v>YBUS</v>
          </cell>
          <cell r="L2301" t="str">
            <v>BNP Paribas Funds US High Yield Bond</v>
          </cell>
          <cell r="N2301" t="str">
            <v>C</v>
          </cell>
          <cell r="O2301">
            <v>2.3471685858999999E-2</v>
          </cell>
          <cell r="P2301" t="str">
            <v>N</v>
          </cell>
          <cell r="Q2301" t="str">
            <v>179364</v>
          </cell>
          <cell r="R2301" t="str">
            <v>190599</v>
          </cell>
          <cell r="T2301" t="str">
            <v>ICE BOFA ML - BB-B US NON FINANCIAL HY CONSTRAINED</v>
          </cell>
          <cell r="U2301" t="str">
            <v>ICE BofAML US Non-Financial High Yield BB-B Constrained (USD) RI</v>
          </cell>
          <cell r="V2301" t="str">
            <v>Official Benchmark</v>
          </cell>
          <cell r="W2301" t="str">
            <v>EUR</v>
          </cell>
          <cell r="X2301" t="str">
            <v>USD</v>
          </cell>
          <cell r="Y2301">
            <v>44985</v>
          </cell>
          <cell r="Z2301">
            <v>44201</v>
          </cell>
          <cell r="AA2301" t="str">
            <v>February 2023</v>
          </cell>
          <cell r="AB2301">
            <v>105.89</v>
          </cell>
          <cell r="AD2301">
            <v>7097106.1600000001</v>
          </cell>
          <cell r="AE2301">
            <v>46601425.259999998</v>
          </cell>
          <cell r="AF2301" t="str">
            <v>43942880.9618105</v>
          </cell>
        </row>
        <row r="2302">
          <cell r="F2302" t="str">
            <v>LU2200552219</v>
          </cell>
          <cell r="G2302" t="str">
            <v>44317</v>
          </cell>
          <cell r="H2302" t="str">
            <v>166775</v>
          </cell>
          <cell r="J2302" t="str">
            <v>Share</v>
          </cell>
          <cell r="K2302" t="str">
            <v>PUSMFE</v>
          </cell>
          <cell r="L2302" t="str">
            <v>BNP Paribas Funds Sustainable US Multi-Factor Equity</v>
          </cell>
          <cell r="N2302" t="str">
            <v>C</v>
          </cell>
          <cell r="O2302">
            <v>2.2475928767000001E-2</v>
          </cell>
          <cell r="P2302" t="str">
            <v>N</v>
          </cell>
          <cell r="Q2302" t="str">
            <v>154771</v>
          </cell>
          <cell r="R2302" t="str">
            <v>202069</v>
          </cell>
          <cell r="T2302" t="str">
            <v>S&amp;P 500 (NR) &gt; 12/98</v>
          </cell>
          <cell r="U2302" t="str">
            <v>S&amp;P 500 (USD) NR</v>
          </cell>
          <cell r="V2302" t="str">
            <v>Official Benchmark</v>
          </cell>
          <cell r="W2302" t="str">
            <v>EUR</v>
          </cell>
          <cell r="X2302" t="str">
            <v>USD</v>
          </cell>
          <cell r="Y2302">
            <v>44985</v>
          </cell>
          <cell r="Z2302">
            <v>44201</v>
          </cell>
          <cell r="AA2302" t="str">
            <v>February 2023</v>
          </cell>
          <cell r="AB2302">
            <v>130.19</v>
          </cell>
          <cell r="AD2302">
            <v>16413008.5</v>
          </cell>
          <cell r="AE2302">
            <v>1099591442.8099999</v>
          </cell>
          <cell r="AF2302" t="str">
            <v>1036861332.21122</v>
          </cell>
        </row>
        <row r="2303">
          <cell r="F2303" t="str">
            <v>LU2210016130</v>
          </cell>
          <cell r="G2303" t="str">
            <v>44318</v>
          </cell>
          <cell r="H2303" t="str">
            <v>167990</v>
          </cell>
          <cell r="J2303" t="str">
            <v>Share</v>
          </cell>
          <cell r="K2303" t="str">
            <v>QDFIWON</v>
          </cell>
          <cell r="L2303" t="str">
            <v>THEAM QUANT- Equity World DEFI Market Neutral</v>
          </cell>
          <cell r="N2303" t="str">
            <v>D</v>
          </cell>
          <cell r="O2303">
            <v>5.5355531452999998E-3</v>
          </cell>
          <cell r="P2303" t="str">
            <v>Y</v>
          </cell>
          <cell r="T2303" t="str">
            <v>No BM</v>
          </cell>
          <cell r="U2303" t="str">
            <v>No BM</v>
          </cell>
          <cell r="W2303" t="str">
            <v>EUR</v>
          </cell>
          <cell r="X2303" t="str">
            <v>USD</v>
          </cell>
          <cell r="Y2303">
            <v>44985</v>
          </cell>
          <cell r="Z2303">
            <v>43511</v>
          </cell>
          <cell r="AA2303" t="str">
            <v>February 2023</v>
          </cell>
          <cell r="AB2303">
            <v>91.61</v>
          </cell>
          <cell r="AD2303">
            <v>95359.11</v>
          </cell>
          <cell r="AE2303">
            <v>23892088.859999999</v>
          </cell>
          <cell r="AF2303" t="str">
            <v>22529079.5473833</v>
          </cell>
        </row>
        <row r="2304">
          <cell r="F2304" t="str">
            <v>LU2212330851</v>
          </cell>
          <cell r="G2304" t="str">
            <v>44206</v>
          </cell>
          <cell r="H2304" t="str">
            <v>142163</v>
          </cell>
          <cell r="J2304" t="str">
            <v>Share</v>
          </cell>
          <cell r="K2304" t="str">
            <v>F3GSCLF</v>
          </cell>
          <cell r="L2304" t="str">
            <v>BNP PARIBAS FLEXI III GLOBAL SENIOR CORPORATE LOANS</v>
          </cell>
          <cell r="N2304" t="str">
            <v>C</v>
          </cell>
          <cell r="O2304">
            <v>1.4269891693000001E-3</v>
          </cell>
          <cell r="P2304" t="str">
            <v>N</v>
          </cell>
          <cell r="R2304" t="str">
            <v>199316</v>
          </cell>
          <cell r="T2304" t="str">
            <v>No BM</v>
          </cell>
          <cell r="U2304" t="str">
            <v>No BM</v>
          </cell>
          <cell r="W2304" t="str">
            <v>EUR</v>
          </cell>
          <cell r="X2304" t="str">
            <v>EUR</v>
          </cell>
          <cell r="Y2304">
            <v>44957</v>
          </cell>
          <cell r="Z2304">
            <v>44196</v>
          </cell>
          <cell r="AA2304" t="str">
            <v>January 2023</v>
          </cell>
          <cell r="AB2304">
            <v>1010.7</v>
          </cell>
          <cell r="AD2304">
            <v>2912846.31</v>
          </cell>
          <cell r="AE2304">
            <v>313799202.50999999</v>
          </cell>
          <cell r="AF2304" t="str">
            <v>313799202.51</v>
          </cell>
        </row>
        <row r="2305">
          <cell r="F2305" t="str">
            <v>LU2212611862</v>
          </cell>
          <cell r="G2305" t="str">
            <v>44289</v>
          </cell>
          <cell r="H2305" t="str">
            <v>133836</v>
          </cell>
          <cell r="J2305" t="str">
            <v>Share</v>
          </cell>
          <cell r="K2305" t="str">
            <v>FLABSO</v>
          </cell>
          <cell r="L2305" t="str">
            <v>BNP PARIBAS FLEXI I ABS OPPORTUNITIES</v>
          </cell>
          <cell r="N2305" t="str">
            <v>C</v>
          </cell>
          <cell r="O2305">
            <v>1.9500748919999999E-3</v>
          </cell>
          <cell r="P2305" t="str">
            <v>N</v>
          </cell>
          <cell r="Q2305" t="str">
            <v>141762</v>
          </cell>
          <cell r="R2305" t="str">
            <v>200866</v>
          </cell>
          <cell r="T2305" t="str">
            <v>EURIBOR 3M</v>
          </cell>
          <cell r="U2305" t="str">
            <v>100% Cash Index Euribor 3 Months [+350 bp] (EUR) RI</v>
          </cell>
          <cell r="V2305" t="str">
            <v>Performance Benchmark</v>
          </cell>
          <cell r="W2305" t="str">
            <v>EUR</v>
          </cell>
          <cell r="X2305" t="str">
            <v>EUR</v>
          </cell>
          <cell r="Y2305">
            <v>44985</v>
          </cell>
          <cell r="Z2305">
            <v>44196</v>
          </cell>
          <cell r="AA2305" t="str">
            <v>February 2023</v>
          </cell>
          <cell r="AB2305">
            <v>10268.48</v>
          </cell>
          <cell r="AD2305">
            <v>2916248.85</v>
          </cell>
          <cell r="AE2305">
            <v>220394016.03</v>
          </cell>
          <cell r="AF2305" t="str">
            <v>220394016.03</v>
          </cell>
        </row>
        <row r="2306">
          <cell r="F2306" t="str">
            <v>LU2212612084</v>
          </cell>
          <cell r="G2306" t="str">
            <v>44261</v>
          </cell>
          <cell r="H2306" t="str">
            <v>179920</v>
          </cell>
          <cell r="J2306" t="str">
            <v>Share</v>
          </cell>
          <cell r="K2306" t="str">
            <v>FLNHY</v>
          </cell>
          <cell r="L2306" t="str">
            <v>BNP PARIBAS FLEXI I FOSSIL FUEL FREE NORDIC HIGH YIELD</v>
          </cell>
          <cell r="M2306" t="str">
            <v>Classic Share</v>
          </cell>
          <cell r="N2306" t="str">
            <v>C</v>
          </cell>
          <cell r="O2306">
            <v>1.12076909163E-2</v>
          </cell>
          <cell r="P2306" t="str">
            <v>N</v>
          </cell>
          <cell r="Q2306" t="str">
            <v>179958</v>
          </cell>
          <cell r="R2306" t="str">
            <v>203874</v>
          </cell>
          <cell r="T2306" t="str">
            <v>BM Nordic Bond Pricing Aggregated HY</v>
          </cell>
          <cell r="U2306" t="str">
            <v>Nordic Bond Pricing: Aggregated HY Index</v>
          </cell>
          <cell r="V2306" t="str">
            <v>Official Benchmark</v>
          </cell>
          <cell r="W2306" t="str">
            <v>EUR</v>
          </cell>
          <cell r="X2306" t="str">
            <v>EUR</v>
          </cell>
          <cell r="Y2306">
            <v>44985</v>
          </cell>
          <cell r="Z2306">
            <v>44348</v>
          </cell>
          <cell r="AA2306" t="str">
            <v>February 2023</v>
          </cell>
          <cell r="AB2306">
            <v>100.43</v>
          </cell>
          <cell r="AD2306">
            <v>197321.23</v>
          </cell>
          <cell r="AE2306">
            <v>545777.04</v>
          </cell>
          <cell r="AF2306" t="str">
            <v>545777.04</v>
          </cell>
        </row>
        <row r="2307">
          <cell r="F2307" t="str">
            <v>LU2212612167</v>
          </cell>
          <cell r="G2307" t="str">
            <v>44267</v>
          </cell>
          <cell r="H2307" t="str">
            <v>179920</v>
          </cell>
          <cell r="J2307" t="str">
            <v>Share</v>
          </cell>
          <cell r="K2307" t="str">
            <v>FLNHY</v>
          </cell>
          <cell r="L2307" t="str">
            <v>BNP PARIBAS FLEXI I FOSSIL FUEL FREE NORDIC HIGH YIELD</v>
          </cell>
          <cell r="M2307" t="str">
            <v>Classic share Distri</v>
          </cell>
          <cell r="N2307" t="str">
            <v>D</v>
          </cell>
          <cell r="O2307">
            <v>1.12076909163E-2</v>
          </cell>
          <cell r="P2307" t="str">
            <v>N</v>
          </cell>
          <cell r="Q2307" t="str">
            <v>179958</v>
          </cell>
          <cell r="R2307" t="str">
            <v>203874</v>
          </cell>
          <cell r="T2307" t="str">
            <v>BM Nordic Bond Pricing Aggregated HY</v>
          </cell>
          <cell r="U2307" t="str">
            <v>Nordic Bond Pricing: Aggregated HY Index</v>
          </cell>
          <cell r="V2307" t="str">
            <v>Official Benchmark</v>
          </cell>
          <cell r="W2307" t="str">
            <v>EUR</v>
          </cell>
          <cell r="X2307" t="str">
            <v>EUR</v>
          </cell>
          <cell r="Y2307">
            <v>44985</v>
          </cell>
          <cell r="Z2307">
            <v>44540</v>
          </cell>
          <cell r="AA2307" t="str">
            <v>February 2023</v>
          </cell>
          <cell r="AB2307">
            <v>94.69</v>
          </cell>
          <cell r="AD2307">
            <v>3713.18</v>
          </cell>
          <cell r="AE2307">
            <v>545777.04</v>
          </cell>
          <cell r="AF2307" t="str">
            <v>545777.04</v>
          </cell>
        </row>
        <row r="2308">
          <cell r="F2308" t="str">
            <v>LU2212612241</v>
          </cell>
          <cell r="G2308" t="str">
            <v>44260</v>
          </cell>
          <cell r="H2308" t="str">
            <v>179952</v>
          </cell>
          <cell r="J2308" t="str">
            <v>Share</v>
          </cell>
          <cell r="K2308" t="str">
            <v>FLNHY</v>
          </cell>
          <cell r="L2308" t="str">
            <v>BNP PARIBAS FLEXI I FOSSIL FUEL FREE NORDIC HIGH YIELD</v>
          </cell>
          <cell r="M2308" t="str">
            <v>Hedged EUR</v>
          </cell>
          <cell r="N2308" t="str">
            <v>C</v>
          </cell>
          <cell r="O2308">
            <v>1.12076909163E-2</v>
          </cell>
          <cell r="P2308" t="str">
            <v>Y</v>
          </cell>
          <cell r="Q2308" t="str">
            <v>180031</v>
          </cell>
          <cell r="R2308" t="str">
            <v>203874</v>
          </cell>
          <cell r="T2308" t="str">
            <v>BM NORDIC BOND PRICING HIGH YIELD H EUR</v>
          </cell>
          <cell r="U2308" t="str">
            <v>Nordic Bond Pricing: Aggregated HY Index (Hedged in EUR) RI</v>
          </cell>
          <cell r="V2308" t="str">
            <v>Official Benchmark</v>
          </cell>
          <cell r="W2308" t="str">
            <v>EUR</v>
          </cell>
          <cell r="X2308" t="str">
            <v>EUR</v>
          </cell>
          <cell r="Y2308">
            <v>44985</v>
          </cell>
          <cell r="Z2308">
            <v>44284</v>
          </cell>
          <cell r="AA2308" t="str">
            <v>February 2023</v>
          </cell>
          <cell r="AB2308">
            <v>104.72</v>
          </cell>
          <cell r="AD2308">
            <v>164782.07999999999</v>
          </cell>
          <cell r="AE2308">
            <v>545777.04</v>
          </cell>
          <cell r="AF2308" t="str">
            <v>545777.04</v>
          </cell>
        </row>
        <row r="2309">
          <cell r="F2309" t="str">
            <v>LU2212612910</v>
          </cell>
          <cell r="G2309" t="str">
            <v>44274</v>
          </cell>
          <cell r="H2309" t="str">
            <v>179952</v>
          </cell>
          <cell r="J2309" t="str">
            <v>Share</v>
          </cell>
          <cell r="K2309" t="str">
            <v>FLNHY</v>
          </cell>
          <cell r="L2309" t="str">
            <v>BNP PARIBAS FLEXI I FOSSIL FUEL FREE NORDIC HIGH YIELD</v>
          </cell>
          <cell r="M2309" t="str">
            <v>Privilege H EUR</v>
          </cell>
          <cell r="N2309" t="str">
            <v>C</v>
          </cell>
          <cell r="O2309">
            <v>6.3966321209000003E-3</v>
          </cell>
          <cell r="P2309" t="str">
            <v>Y</v>
          </cell>
          <cell r="Q2309" t="str">
            <v>180031</v>
          </cell>
          <cell r="R2309" t="str">
            <v>203874</v>
          </cell>
          <cell r="T2309" t="str">
            <v>BM NORDIC BOND PRICING HIGH YIELD H EUR</v>
          </cell>
          <cell r="U2309" t="str">
            <v>Nordic Bond Pricing: Aggregated HY Index (Hedged in EUR) RI</v>
          </cell>
          <cell r="V2309" t="str">
            <v>Official Benchmark</v>
          </cell>
          <cell r="W2309" t="str">
            <v>EUR</v>
          </cell>
          <cell r="X2309" t="str">
            <v>EUR</v>
          </cell>
          <cell r="Y2309">
            <v>44985</v>
          </cell>
          <cell r="Z2309">
            <v>44284</v>
          </cell>
          <cell r="AA2309" t="str">
            <v>February 2023</v>
          </cell>
          <cell r="AB2309">
            <v>105.56</v>
          </cell>
          <cell r="AD2309">
            <v>51743.27</v>
          </cell>
          <cell r="AE2309">
            <v>545777.04</v>
          </cell>
          <cell r="AF2309" t="str">
            <v>545777.04</v>
          </cell>
        </row>
        <row r="2310">
          <cell r="F2310" t="str">
            <v>LU2212613561</v>
          </cell>
          <cell r="G2310" t="str">
            <v>44270</v>
          </cell>
          <cell r="H2310" t="str">
            <v>179952</v>
          </cell>
          <cell r="J2310" t="str">
            <v>Share</v>
          </cell>
          <cell r="K2310" t="str">
            <v>FLNHY</v>
          </cell>
          <cell r="L2310" t="str">
            <v>BNP PARIBAS FLEXI I FOSSIL FUEL FREE NORDIC HIGH YIELD</v>
          </cell>
          <cell r="M2310" t="str">
            <v>IH EUR</v>
          </cell>
          <cell r="N2310" t="str">
            <v>C</v>
          </cell>
          <cell r="O2310">
            <v>5.8304528381999997E-3</v>
          </cell>
          <cell r="P2310" t="str">
            <v>Y</v>
          </cell>
          <cell r="Q2310" t="str">
            <v>180031</v>
          </cell>
          <cell r="R2310" t="str">
            <v>203874</v>
          </cell>
          <cell r="T2310" t="str">
            <v>BM NORDIC BOND PRICING HIGH YIELD H EUR</v>
          </cell>
          <cell r="U2310" t="str">
            <v>Nordic Bond Pricing: Aggregated HY Index (Hedged in EUR) RI</v>
          </cell>
          <cell r="V2310" t="str">
            <v>Official Benchmark</v>
          </cell>
          <cell r="W2310" t="str">
            <v>EUR</v>
          </cell>
          <cell r="X2310" t="str">
            <v>EUR</v>
          </cell>
          <cell r="Y2310">
            <v>44985</v>
          </cell>
          <cell r="Z2310">
            <v>44284</v>
          </cell>
          <cell r="AA2310" t="str">
            <v>February 2023</v>
          </cell>
          <cell r="AB2310">
            <v>105.64</v>
          </cell>
          <cell r="AD2310">
            <v>10564.02</v>
          </cell>
          <cell r="AE2310">
            <v>545777.04</v>
          </cell>
          <cell r="AF2310" t="str">
            <v>545777.04</v>
          </cell>
        </row>
        <row r="2311">
          <cell r="F2311" t="str">
            <v>LU2231862462</v>
          </cell>
          <cell r="G2311" t="str">
            <v>44355</v>
          </cell>
          <cell r="H2311" t="str">
            <v>178587</v>
          </cell>
          <cell r="J2311" t="str">
            <v>Share</v>
          </cell>
          <cell r="K2311" t="str">
            <v>EQCAP</v>
          </cell>
          <cell r="L2311" t="str">
            <v>Equity Global SDG Champions Protection 90%</v>
          </cell>
          <cell r="N2311" t="str">
            <v>D</v>
          </cell>
          <cell r="O2311">
            <v>1.7124159144399999E-2</v>
          </cell>
          <cell r="P2311" t="str">
            <v>N</v>
          </cell>
          <cell r="T2311" t="str">
            <v>No BM</v>
          </cell>
          <cell r="U2311" t="str">
            <v>No BM</v>
          </cell>
          <cell r="W2311" t="str">
            <v>EUR</v>
          </cell>
          <cell r="X2311" t="str">
            <v>EUR</v>
          </cell>
          <cell r="Y2311">
            <v>44985</v>
          </cell>
          <cell r="Z2311">
            <v>44183</v>
          </cell>
          <cell r="AA2311" t="str">
            <v>February 2023</v>
          </cell>
          <cell r="AB2311">
            <v>98.35</v>
          </cell>
          <cell r="AD2311">
            <v>148001.35</v>
          </cell>
          <cell r="AE2311">
            <v>70565041.650000006</v>
          </cell>
          <cell r="AF2311" t="str">
            <v>70565041.65</v>
          </cell>
        </row>
        <row r="2312">
          <cell r="F2312" t="str">
            <v>LU2231862546</v>
          </cell>
          <cell r="G2312" t="str">
            <v>44353</v>
          </cell>
          <cell r="H2312" t="str">
            <v>178587</v>
          </cell>
          <cell r="J2312" t="str">
            <v>Share</v>
          </cell>
          <cell r="K2312" t="str">
            <v>EQCAP</v>
          </cell>
          <cell r="L2312" t="str">
            <v>Equity Global SDG Champions Protection 90%</v>
          </cell>
          <cell r="N2312" t="str">
            <v>C</v>
          </cell>
          <cell r="O2312">
            <v>1.7156789056800001E-2</v>
          </cell>
          <cell r="P2312" t="str">
            <v>N</v>
          </cell>
          <cell r="T2312" t="str">
            <v>No BM</v>
          </cell>
          <cell r="U2312" t="str">
            <v>No BM</v>
          </cell>
          <cell r="W2312" t="str">
            <v>EUR</v>
          </cell>
          <cell r="X2312" t="str">
            <v>EUR</v>
          </cell>
          <cell r="Y2312">
            <v>44985</v>
          </cell>
          <cell r="Z2312">
            <v>44183</v>
          </cell>
          <cell r="AA2312" t="str">
            <v>February 2023</v>
          </cell>
          <cell r="AB2312">
            <v>98.67</v>
          </cell>
          <cell r="AD2312">
            <v>148002.92000000001</v>
          </cell>
          <cell r="AE2312">
            <v>70565041.650000006</v>
          </cell>
          <cell r="AF2312" t="str">
            <v>70565041.65</v>
          </cell>
        </row>
        <row r="2313">
          <cell r="F2313" t="str">
            <v>LU2231863353</v>
          </cell>
          <cell r="G2313" t="str">
            <v>44354</v>
          </cell>
          <cell r="H2313" t="str">
            <v>178587</v>
          </cell>
          <cell r="J2313" t="str">
            <v>Share</v>
          </cell>
          <cell r="K2313" t="str">
            <v>EQCAP</v>
          </cell>
          <cell r="L2313" t="str">
            <v>Equity Global SDG Champions Protection 90%</v>
          </cell>
          <cell r="N2313" t="str">
            <v>C</v>
          </cell>
          <cell r="O2313">
            <v>7.6291356988000001E-3</v>
          </cell>
          <cell r="P2313" t="str">
            <v>N</v>
          </cell>
          <cell r="T2313" t="str">
            <v>No BM</v>
          </cell>
          <cell r="U2313" t="str">
            <v>No BM</v>
          </cell>
          <cell r="W2313" t="str">
            <v>EUR</v>
          </cell>
          <cell r="X2313" t="str">
            <v>EUR</v>
          </cell>
          <cell r="Y2313">
            <v>44985</v>
          </cell>
          <cell r="Z2313">
            <v>44183</v>
          </cell>
          <cell r="AA2313" t="str">
            <v>February 2023</v>
          </cell>
          <cell r="AB2313">
            <v>100.72</v>
          </cell>
          <cell r="AD2313">
            <v>70269037.379999995</v>
          </cell>
          <cell r="AE2313">
            <v>70565041.650000006</v>
          </cell>
          <cell r="AF2313" t="str">
            <v>70565041.65</v>
          </cell>
        </row>
        <row r="2314">
          <cell r="F2314" t="str">
            <v>LU2244386053</v>
          </cell>
          <cell r="G2314" t="str">
            <v>44452</v>
          </cell>
          <cell r="H2314" t="str">
            <v>179652</v>
          </cell>
          <cell r="J2314" t="str">
            <v>Share</v>
          </cell>
          <cell r="K2314" t="str">
            <v>EEHYFF</v>
          </cell>
          <cell r="L2314" t="str">
            <v>BNP PARIBAS EASY ÂÃÃ´ High Yield SRI Fossil Free</v>
          </cell>
          <cell r="M2314" t="str">
            <v>UCITS ETF EUR</v>
          </cell>
          <cell r="N2314" t="str">
            <v>C</v>
          </cell>
          <cell r="O2314">
            <v>3.0014831993000002E-3</v>
          </cell>
          <cell r="P2314" t="str">
            <v>N</v>
          </cell>
          <cell r="Q2314" t="str">
            <v>179783</v>
          </cell>
          <cell r="R2314" t="str">
            <v>203757</v>
          </cell>
          <cell r="T2314" t="str">
            <v>BM Bloomberg Barclays MSCI Euro High Yield SRI Sustainab Off</v>
          </cell>
          <cell r="U2314" t="str">
            <v>Bloomberg-Barclays MSCI Euro High Yield SRI Sustainable Reduced Fossil Fuel (NTR) Index</v>
          </cell>
          <cell r="V2314" t="str">
            <v>Official Benchmark</v>
          </cell>
          <cell r="W2314" t="str">
            <v>EUR</v>
          </cell>
          <cell r="X2314" t="str">
            <v>EUR</v>
          </cell>
          <cell r="Y2314">
            <v>44985</v>
          </cell>
          <cell r="Z2314">
            <v>44245</v>
          </cell>
          <cell r="AA2314" t="str">
            <v>February 2023</v>
          </cell>
          <cell r="AB2314">
            <v>9.1600999999999999</v>
          </cell>
          <cell r="AD2314">
            <v>160197472.99000001</v>
          </cell>
          <cell r="AE2314">
            <v>221573337.05000001</v>
          </cell>
          <cell r="AF2314" t="str">
            <v>221573337.05</v>
          </cell>
        </row>
        <row r="2315">
          <cell r="F2315" t="str">
            <v>LU2244386137</v>
          </cell>
          <cell r="G2315" t="str">
            <v>44453</v>
          </cell>
          <cell r="H2315" t="str">
            <v>179652</v>
          </cell>
          <cell r="J2315" t="str">
            <v>Share</v>
          </cell>
          <cell r="K2315" t="str">
            <v>EEHYFF</v>
          </cell>
          <cell r="L2315" t="str">
            <v>BNP PARIBAS EASY ÂÃÃ´ High Yield SRI Fossil Free</v>
          </cell>
          <cell r="M2315" t="str">
            <v>UCITS ETF</v>
          </cell>
          <cell r="N2315" t="str">
            <v>D</v>
          </cell>
          <cell r="O2315">
            <v>2.6458767013999998E-3</v>
          </cell>
          <cell r="P2315" t="str">
            <v>N</v>
          </cell>
          <cell r="Q2315" t="str">
            <v>179783</v>
          </cell>
          <cell r="R2315" t="str">
            <v>203757</v>
          </cell>
          <cell r="T2315" t="str">
            <v>BM Bloomberg Barclays MSCI Euro High Yield SRI Sustainab Off</v>
          </cell>
          <cell r="U2315" t="str">
            <v>Bloomberg-Barclays MSCI Euro High Yield SRI Sustainable Reduced Fossil Fuel (NTR) Index</v>
          </cell>
          <cell r="V2315" t="str">
            <v>Official Benchmark</v>
          </cell>
          <cell r="W2315" t="str">
            <v>EUR</v>
          </cell>
          <cell r="X2315" t="str">
            <v>EUR</v>
          </cell>
          <cell r="Y2315">
            <v>44985</v>
          </cell>
          <cell r="Z2315">
            <v>44245</v>
          </cell>
          <cell r="AA2315" t="str">
            <v>February 2023</v>
          </cell>
          <cell r="AB2315">
            <v>8.8284000000000002</v>
          </cell>
          <cell r="AD2315">
            <v>1935370.16</v>
          </cell>
          <cell r="AE2315">
            <v>221573337.05000001</v>
          </cell>
          <cell r="AF2315" t="str">
            <v>221573337.05</v>
          </cell>
        </row>
        <row r="2316">
          <cell r="F2316" t="str">
            <v>LU2244386210</v>
          </cell>
          <cell r="G2316" t="str">
            <v>44442</v>
          </cell>
          <cell r="H2316" t="str">
            <v>179652</v>
          </cell>
          <cell r="J2316" t="str">
            <v>Share</v>
          </cell>
          <cell r="K2316" t="str">
            <v>EEHYFF</v>
          </cell>
          <cell r="L2316" t="str">
            <v>BNP PARIBAS EASY ÂÃÃ´ High Yield SRI Fossil Free</v>
          </cell>
          <cell r="M2316" t="str">
            <v>Track Classic</v>
          </cell>
          <cell r="N2316" t="str">
            <v>C</v>
          </cell>
          <cell r="O2316">
            <v>1.22088764457E-2</v>
          </cell>
          <cell r="P2316" t="str">
            <v>N</v>
          </cell>
          <cell r="Q2316" t="str">
            <v>179783</v>
          </cell>
          <cell r="R2316" t="str">
            <v>203757</v>
          </cell>
          <cell r="T2316" t="str">
            <v>BM Bloomberg Barclays MSCI Euro High Yield SRI Sustainab Off</v>
          </cell>
          <cell r="U2316" t="str">
            <v>Bloomberg-Barclays MSCI Euro High Yield SRI Sustainable Reduced Fossil Fuel (NTR) Index</v>
          </cell>
          <cell r="V2316" t="str">
            <v>Official Benchmark</v>
          </cell>
          <cell r="W2316" t="str">
            <v>EUR</v>
          </cell>
          <cell r="X2316" t="str">
            <v>EUR</v>
          </cell>
          <cell r="Y2316">
            <v>44985</v>
          </cell>
          <cell r="Z2316">
            <v>44245</v>
          </cell>
          <cell r="AA2316" t="str">
            <v>February 2023</v>
          </cell>
          <cell r="AB2316">
            <v>90.040999999999997</v>
          </cell>
          <cell r="AD2316">
            <v>900.41</v>
          </cell>
          <cell r="AE2316">
            <v>221573337.05000001</v>
          </cell>
          <cell r="AF2316" t="str">
            <v>221573337.05</v>
          </cell>
        </row>
        <row r="2317">
          <cell r="F2317" t="str">
            <v>LU2244386483</v>
          </cell>
          <cell r="G2317" t="str">
            <v>44455</v>
          </cell>
          <cell r="H2317" t="str">
            <v>179652</v>
          </cell>
          <cell r="J2317" t="str">
            <v>Share</v>
          </cell>
          <cell r="K2317" t="str">
            <v>EEHYFF</v>
          </cell>
          <cell r="L2317" t="str">
            <v>BNP PARIBAS EASY ÂÃÃ´ High Yield SRI Fossil Free</v>
          </cell>
          <cell r="M2317" t="str">
            <v>TRACK PRIVILEGE</v>
          </cell>
          <cell r="N2317" t="str">
            <v>C</v>
          </cell>
          <cell r="O2317">
            <v>2.8749324928000002E-3</v>
          </cell>
          <cell r="P2317" t="str">
            <v>N</v>
          </cell>
          <cell r="Q2317" t="str">
            <v>179783</v>
          </cell>
          <cell r="R2317" t="str">
            <v>203757</v>
          </cell>
          <cell r="T2317" t="str">
            <v>BM Bloomberg Barclays MSCI Euro High Yield SRI Sustainab Off</v>
          </cell>
          <cell r="U2317" t="str">
            <v>Bloomberg-Barclays MSCI Euro High Yield SRI Sustainable Reduced Fossil Fuel (NTR) Index</v>
          </cell>
          <cell r="V2317" t="str">
            <v>Official Benchmark</v>
          </cell>
          <cell r="W2317" t="str">
            <v>EUR</v>
          </cell>
          <cell r="X2317" t="str">
            <v>EUR</v>
          </cell>
          <cell r="Y2317">
            <v>44985</v>
          </cell>
          <cell r="Z2317">
            <v>44245</v>
          </cell>
          <cell r="AA2317" t="str">
            <v>February 2023</v>
          </cell>
          <cell r="AB2317">
            <v>91.557900000000004</v>
          </cell>
          <cell r="AD2317">
            <v>51021.440000000002</v>
          </cell>
          <cell r="AE2317">
            <v>221573337.05000001</v>
          </cell>
          <cell r="AF2317" t="str">
            <v>221573337.05</v>
          </cell>
        </row>
        <row r="2318">
          <cell r="F2318" t="str">
            <v>LU2244386566</v>
          </cell>
          <cell r="G2318" t="str">
            <v>44449</v>
          </cell>
          <cell r="H2318" t="str">
            <v>179652</v>
          </cell>
          <cell r="J2318" t="str">
            <v>Share</v>
          </cell>
          <cell r="K2318" t="str">
            <v>EEHYFF</v>
          </cell>
          <cell r="L2318" t="str">
            <v>BNP PARIBAS EASY ÂÃÃ´ High Yield SRI Fossil Free</v>
          </cell>
          <cell r="M2318" t="str">
            <v>Track Privilege Distri</v>
          </cell>
          <cell r="N2318" t="str">
            <v>D</v>
          </cell>
          <cell r="O2318">
            <v>2.8749324928000002E-3</v>
          </cell>
          <cell r="P2318" t="str">
            <v>N</v>
          </cell>
          <cell r="Q2318" t="str">
            <v>179783</v>
          </cell>
          <cell r="R2318" t="str">
            <v>203757</v>
          </cell>
          <cell r="T2318" t="str">
            <v>BM Bloomberg Barclays MSCI Euro High Yield SRI Sustainab Off</v>
          </cell>
          <cell r="U2318" t="str">
            <v>Bloomberg-Barclays MSCI Euro High Yield SRI Sustainable Reduced Fossil Fuel (NTR) Index</v>
          </cell>
          <cell r="V2318" t="str">
            <v>Official Benchmark</v>
          </cell>
          <cell r="W2318" t="str">
            <v>EUR</v>
          </cell>
          <cell r="X2318" t="str">
            <v>EUR</v>
          </cell>
          <cell r="Y2318">
            <v>44985</v>
          </cell>
          <cell r="Z2318">
            <v>44245</v>
          </cell>
          <cell r="AA2318" t="str">
            <v>February 2023</v>
          </cell>
          <cell r="AB2318">
            <v>88.283000000000001</v>
          </cell>
          <cell r="AD2318">
            <v>882.83</v>
          </cell>
          <cell r="AE2318">
            <v>221573337.05000001</v>
          </cell>
          <cell r="AF2318" t="str">
            <v>221573337.05</v>
          </cell>
        </row>
        <row r="2319">
          <cell r="F2319" t="str">
            <v>LU2244386996</v>
          </cell>
          <cell r="G2319" t="str">
            <v>44448</v>
          </cell>
          <cell r="H2319" t="str">
            <v>179652</v>
          </cell>
          <cell r="J2319" t="str">
            <v>Share</v>
          </cell>
          <cell r="K2319" t="str">
            <v>EEHYFF</v>
          </cell>
          <cell r="L2319" t="str">
            <v>BNP PARIBAS EASY ÂÃÃ´ High Yield SRI Fossil Free</v>
          </cell>
          <cell r="M2319" t="str">
            <v>Track I</v>
          </cell>
          <cell r="N2319" t="str">
            <v>C</v>
          </cell>
          <cell r="O2319">
            <v>2.5176614536999999E-3</v>
          </cell>
          <cell r="P2319" t="str">
            <v>N</v>
          </cell>
          <cell r="Q2319" t="str">
            <v>179783</v>
          </cell>
          <cell r="R2319" t="str">
            <v>203757</v>
          </cell>
          <cell r="T2319" t="str">
            <v>BM Bloomberg Barclays MSCI Euro High Yield SRI Sustainab Off</v>
          </cell>
          <cell r="U2319" t="str">
            <v>Bloomberg-Barclays MSCI Euro High Yield SRI Sustainable Reduced Fossil Fuel (NTR) Index</v>
          </cell>
          <cell r="V2319" t="str">
            <v>Official Benchmark</v>
          </cell>
          <cell r="W2319" t="str">
            <v>EUR</v>
          </cell>
          <cell r="X2319" t="str">
            <v>EUR</v>
          </cell>
          <cell r="Y2319">
            <v>44985</v>
          </cell>
          <cell r="Z2319">
            <v>44245</v>
          </cell>
          <cell r="AA2319" t="str">
            <v>February 2023</v>
          </cell>
          <cell r="AB2319">
            <v>91.641599999999997</v>
          </cell>
          <cell r="AD2319">
            <v>41032964.149999999</v>
          </cell>
          <cell r="AE2319">
            <v>221573337.05000001</v>
          </cell>
          <cell r="AF2319" t="str">
            <v>221573337.05</v>
          </cell>
        </row>
        <row r="2320">
          <cell r="F2320" t="str">
            <v>LU2244387028</v>
          </cell>
          <cell r="G2320" t="str">
            <v>44454</v>
          </cell>
          <cell r="H2320" t="str">
            <v>179652</v>
          </cell>
          <cell r="J2320" t="str">
            <v>Share</v>
          </cell>
          <cell r="K2320" t="str">
            <v>EEHYFF</v>
          </cell>
          <cell r="L2320" t="str">
            <v>BNP PARIBAS EASY ÂÃÃ´ High Yield SRI Fossil Free</v>
          </cell>
          <cell r="N2320" t="str">
            <v>D</v>
          </cell>
          <cell r="O2320">
            <v>2.5176614536999999E-3</v>
          </cell>
          <cell r="P2320" t="str">
            <v>N</v>
          </cell>
          <cell r="Q2320" t="str">
            <v>179783</v>
          </cell>
          <cell r="R2320" t="str">
            <v>203757</v>
          </cell>
          <cell r="T2320" t="str">
            <v>BM Bloomberg Barclays MSCI Euro High Yield SRI Sustainab Off</v>
          </cell>
          <cell r="U2320" t="str">
            <v>Bloomberg-Barclays MSCI Euro High Yield SRI Sustainable Reduced Fossil Fuel (NTR) Index</v>
          </cell>
          <cell r="V2320" t="str">
            <v>Official Benchmark</v>
          </cell>
          <cell r="W2320" t="str">
            <v>EUR</v>
          </cell>
          <cell r="X2320" t="str">
            <v>EUR</v>
          </cell>
          <cell r="Y2320">
            <v>44985</v>
          </cell>
          <cell r="Z2320">
            <v>44287</v>
          </cell>
          <cell r="AA2320" t="str">
            <v>February 2023</v>
          </cell>
          <cell r="AB2320">
            <v>88.235399999999998</v>
          </cell>
          <cell r="AD2320">
            <v>10037946.77</v>
          </cell>
          <cell r="AE2320">
            <v>221573337.05000001</v>
          </cell>
          <cell r="AF2320" t="str">
            <v>221573337.05</v>
          </cell>
        </row>
        <row r="2321">
          <cell r="F2321" t="str">
            <v>LU2244387291</v>
          </cell>
          <cell r="G2321" t="str">
            <v>44451</v>
          </cell>
          <cell r="H2321" t="str">
            <v>179652</v>
          </cell>
          <cell r="J2321" t="str">
            <v>Share</v>
          </cell>
          <cell r="K2321" t="str">
            <v>EEHYFF</v>
          </cell>
          <cell r="L2321" t="str">
            <v>BNP PARIBAS EASY ÂÃÃ´ High Yield SRI Fossil Free</v>
          </cell>
          <cell r="M2321" t="str">
            <v>Track X</v>
          </cell>
          <cell r="N2321" t="str">
            <v>C</v>
          </cell>
          <cell r="O2321">
            <v>1.785959806E-3</v>
          </cell>
          <cell r="P2321" t="str">
            <v>N</v>
          </cell>
          <cell r="Q2321" t="str">
            <v>179783</v>
          </cell>
          <cell r="R2321" t="str">
            <v>203757</v>
          </cell>
          <cell r="T2321" t="str">
            <v>BM Bloomberg Barclays MSCI Euro High Yield SRI Sustainab Off</v>
          </cell>
          <cell r="U2321" t="str">
            <v>Bloomberg-Barclays MSCI Euro High Yield SRI Sustainable Reduced Fossil Fuel (NTR) Index</v>
          </cell>
          <cell r="V2321" t="str">
            <v>Official Benchmark</v>
          </cell>
          <cell r="W2321" t="str">
            <v>EUR</v>
          </cell>
          <cell r="X2321" t="str">
            <v>EUR</v>
          </cell>
          <cell r="Y2321">
            <v>44985</v>
          </cell>
          <cell r="Z2321">
            <v>44245</v>
          </cell>
          <cell r="AA2321" t="str">
            <v>February 2023</v>
          </cell>
          <cell r="AB2321">
            <v>91899.489100000006</v>
          </cell>
          <cell r="AD2321">
            <v>8315892.8700000001</v>
          </cell>
          <cell r="AE2321">
            <v>221573337.05000001</v>
          </cell>
          <cell r="AF2321" t="str">
            <v>221573337.05</v>
          </cell>
        </row>
        <row r="2322">
          <cell r="F2322" t="str">
            <v>LU2244387374</v>
          </cell>
          <cell r="G2322" t="str">
            <v>44450</v>
          </cell>
          <cell r="H2322" t="str">
            <v>179652</v>
          </cell>
          <cell r="J2322" t="str">
            <v>Share</v>
          </cell>
          <cell r="K2322" t="str">
            <v>EEHYFF</v>
          </cell>
          <cell r="L2322" t="str">
            <v>BNP PARIBAS EASY ÂÃÃ´ High Yield SRI Fossil Free</v>
          </cell>
          <cell r="N2322" t="str">
            <v>D</v>
          </cell>
          <cell r="O2322">
            <v>1.785959806E-3</v>
          </cell>
          <cell r="P2322" t="str">
            <v>N</v>
          </cell>
          <cell r="Q2322" t="str">
            <v>179783</v>
          </cell>
          <cell r="R2322" t="str">
            <v>203757</v>
          </cell>
          <cell r="T2322" t="str">
            <v>BM Bloomberg Barclays MSCI Euro High Yield SRI Sustainab Off</v>
          </cell>
          <cell r="U2322" t="str">
            <v>Bloomberg-Barclays MSCI Euro High Yield SRI Sustainable Reduced Fossil Fuel (NTR) Index</v>
          </cell>
          <cell r="V2322" t="str">
            <v>Official Benchmark</v>
          </cell>
          <cell r="W2322" t="str">
            <v>EUR</v>
          </cell>
          <cell r="X2322" t="str">
            <v>EUR</v>
          </cell>
          <cell r="Y2322">
            <v>44985</v>
          </cell>
          <cell r="Z2322">
            <v>44245</v>
          </cell>
          <cell r="AA2322" t="str">
            <v>February 2023</v>
          </cell>
          <cell r="AB2322">
            <v>88543</v>
          </cell>
          <cell r="AD2322">
            <v>885.43</v>
          </cell>
          <cell r="AE2322">
            <v>221573337.05000001</v>
          </cell>
          <cell r="AF2322" t="str">
            <v>221573337.05</v>
          </cell>
        </row>
        <row r="2323">
          <cell r="F2323" t="str">
            <v>LU2244387457</v>
          </cell>
          <cell r="G2323" t="str">
            <v>100039</v>
          </cell>
          <cell r="H2323" t="str">
            <v>175639</v>
          </cell>
          <cell r="J2323" t="str">
            <v>Share</v>
          </cell>
          <cell r="K2323" t="str">
            <v>EEAT3</v>
          </cell>
          <cell r="L2323" t="str">
            <v>BNP PARIBAS EASY JPM ESG EMU Government Bond IG 3-5 Y</v>
          </cell>
          <cell r="M2323" t="str">
            <v>UCITS ETF</v>
          </cell>
          <cell r="N2323" t="str">
            <v>C</v>
          </cell>
          <cell r="O2323">
            <v>1.5177346701E-3</v>
          </cell>
          <cell r="P2323" t="str">
            <v>N</v>
          </cell>
          <cell r="Q2323" t="str">
            <v>175886</v>
          </cell>
          <cell r="R2323" t="str">
            <v>202104</v>
          </cell>
          <cell r="T2323" t="str">
            <v>JPM ESG EMU Govt Bond IG 3-5Y RI</v>
          </cell>
          <cell r="U2323" t="str">
            <v>JPM ESG EMU Govt Bond IG 3-5Y (EUR) RI</v>
          </cell>
          <cell r="V2323" t="str">
            <v>Official Benchmark</v>
          </cell>
          <cell r="W2323" t="str">
            <v>EUR</v>
          </cell>
          <cell r="X2323" t="str">
            <v>EUR</v>
          </cell>
          <cell r="Y2323">
            <v>44985</v>
          </cell>
          <cell r="Z2323">
            <v>44217</v>
          </cell>
          <cell r="AA2323" t="str">
            <v>February 2023</v>
          </cell>
          <cell r="AB2323">
            <v>8.8796999999999997</v>
          </cell>
          <cell r="AD2323">
            <v>955855595.20000005</v>
          </cell>
          <cell r="AE2323">
            <v>1135815208.3399999</v>
          </cell>
          <cell r="AF2323" t="str">
            <v>1135815208.34</v>
          </cell>
        </row>
        <row r="2324">
          <cell r="F2324" t="str">
            <v>LU2244387887</v>
          </cell>
          <cell r="G2324" t="str">
            <v>44465</v>
          </cell>
          <cell r="H2324" t="str">
            <v>180073</v>
          </cell>
          <cell r="J2324" t="str">
            <v>Share</v>
          </cell>
          <cell r="K2324" t="str">
            <v>ESGRO</v>
          </cell>
          <cell r="L2324" t="str">
            <v>BNP PARIBAS EASY ESG Growth Europe</v>
          </cell>
          <cell r="M2324" t="str">
            <v>UCITS ETF</v>
          </cell>
          <cell r="N2324" t="str">
            <v>C</v>
          </cell>
          <cell r="O2324">
            <v>3.0190520843000001E-3</v>
          </cell>
          <cell r="P2324" t="str">
            <v>N</v>
          </cell>
          <cell r="Q2324" t="str">
            <v>180107</v>
          </cell>
          <cell r="R2324" t="str">
            <v>203924</v>
          </cell>
          <cell r="T2324" t="str">
            <v>BM BNP Paribas Growth Europe ESG (Off)</v>
          </cell>
          <cell r="U2324" t="str">
            <v>BNP Paribas Growth Europe IESG (TR) Index</v>
          </cell>
          <cell r="V2324" t="str">
            <v>Official Benchmark</v>
          </cell>
          <cell r="W2324" t="str">
            <v>EUR</v>
          </cell>
          <cell r="X2324" t="str">
            <v>EUR</v>
          </cell>
          <cell r="Y2324">
            <v>44985</v>
          </cell>
          <cell r="Z2324">
            <v>44301</v>
          </cell>
          <cell r="AA2324" t="str">
            <v>February 2023</v>
          </cell>
          <cell r="AB2324">
            <v>10.2918</v>
          </cell>
          <cell r="AD2324">
            <v>62995827.899999999</v>
          </cell>
          <cell r="AE2324">
            <v>63324947.280000001</v>
          </cell>
          <cell r="AF2324" t="str">
            <v>63324947.28</v>
          </cell>
        </row>
        <row r="2325">
          <cell r="F2325" t="str">
            <v>LU2244388000</v>
          </cell>
          <cell r="G2325" t="str">
            <v>44443</v>
          </cell>
          <cell r="H2325" t="str">
            <v>180073</v>
          </cell>
          <cell r="J2325" t="str">
            <v>Share</v>
          </cell>
          <cell r="K2325" t="str">
            <v>ESGRO</v>
          </cell>
          <cell r="L2325" t="str">
            <v>BNP PARIBAS EASY ESG Growth Europe</v>
          </cell>
          <cell r="M2325" t="str">
            <v>Track Classic</v>
          </cell>
          <cell r="N2325" t="str">
            <v>C</v>
          </cell>
          <cell r="O2325">
            <v>1.10698357577E-2</v>
          </cell>
          <cell r="P2325" t="str">
            <v>N</v>
          </cell>
          <cell r="Q2325" t="str">
            <v>180107</v>
          </cell>
          <cell r="R2325" t="str">
            <v>203924</v>
          </cell>
          <cell r="T2325" t="str">
            <v>BM BNP Paribas Growth Europe ESG (Off)</v>
          </cell>
          <cell r="U2325" t="str">
            <v>BNP Paribas Growth Europe IESG (TR) Index</v>
          </cell>
          <cell r="V2325" t="str">
            <v>Official Benchmark</v>
          </cell>
          <cell r="W2325" t="str">
            <v>EUR</v>
          </cell>
          <cell r="X2325" t="str">
            <v>EUR</v>
          </cell>
          <cell r="Y2325">
            <v>44985</v>
          </cell>
          <cell r="Z2325">
            <v>44301</v>
          </cell>
          <cell r="AA2325" t="str">
            <v>February 2023</v>
          </cell>
          <cell r="AB2325">
            <v>101.3849</v>
          </cell>
          <cell r="AD2325">
            <v>174888.98</v>
          </cell>
          <cell r="AE2325">
            <v>63324947.280000001</v>
          </cell>
          <cell r="AF2325" t="str">
            <v>63324947.28</v>
          </cell>
        </row>
        <row r="2326">
          <cell r="F2326" t="str">
            <v>LU2244388265</v>
          </cell>
          <cell r="G2326" t="str">
            <v>44460</v>
          </cell>
          <cell r="H2326" t="str">
            <v>180073</v>
          </cell>
          <cell r="J2326" t="str">
            <v>Share</v>
          </cell>
          <cell r="K2326" t="str">
            <v>ESGRO</v>
          </cell>
          <cell r="L2326" t="str">
            <v>BNP PARIBAS EASY ESG Growth Europe</v>
          </cell>
          <cell r="M2326" t="str">
            <v>TRACK PRIVILEGE</v>
          </cell>
          <cell r="N2326" t="str">
            <v>C</v>
          </cell>
          <cell r="O2326">
            <v>3.5122214607000001E-3</v>
          </cell>
          <cell r="P2326" t="str">
            <v>N</v>
          </cell>
          <cell r="Q2326" t="str">
            <v>180107</v>
          </cell>
          <cell r="R2326" t="str">
            <v>203924</v>
          </cell>
          <cell r="T2326" t="str">
            <v>BM BNP Paribas Growth Europe ESG (Off)</v>
          </cell>
          <cell r="U2326" t="str">
            <v>BNP Paribas Growth Europe IESG (TR) Index</v>
          </cell>
          <cell r="V2326" t="str">
            <v>Official Benchmark</v>
          </cell>
          <cell r="W2326" t="str">
            <v>EUR</v>
          </cell>
          <cell r="X2326" t="str">
            <v>EUR</v>
          </cell>
          <cell r="Y2326">
            <v>44985</v>
          </cell>
          <cell r="Z2326">
            <v>44301</v>
          </cell>
          <cell r="AA2326" t="str">
            <v>February 2023</v>
          </cell>
          <cell r="AB2326">
            <v>102.8203</v>
          </cell>
          <cell r="AD2326">
            <v>154230.39999999999</v>
          </cell>
          <cell r="AE2326">
            <v>63324947.280000001</v>
          </cell>
          <cell r="AF2326" t="str">
            <v>63324947.28</v>
          </cell>
        </row>
        <row r="2327">
          <cell r="F2327" t="str">
            <v>LU2249475349</v>
          </cell>
          <cell r="G2327" t="str">
            <v>44485</v>
          </cell>
          <cell r="H2327" t="str">
            <v>166111</v>
          </cell>
          <cell r="J2327" t="str">
            <v>Share</v>
          </cell>
          <cell r="K2327" t="str">
            <v>PAREO2</v>
          </cell>
          <cell r="L2327" t="str">
            <v>BNP Paribas Funds Climate Impact</v>
          </cell>
          <cell r="N2327" t="str">
            <v>D</v>
          </cell>
          <cell r="O2327">
            <v>1.9917947823999999E-2</v>
          </cell>
          <cell r="P2327" t="str">
            <v>N</v>
          </cell>
          <cell r="Q2327" t="str">
            <v>156250</v>
          </cell>
          <cell r="R2327" t="str">
            <v>192328</v>
          </cell>
          <cell r="T2327" t="str">
            <v>BM MSCI AC World NR USD</v>
          </cell>
          <cell r="U2327" t="str">
            <v>MSCI AC World (NR)</v>
          </cell>
          <cell r="V2327" t="str">
            <v>Official Benchmark</v>
          </cell>
          <cell r="W2327" t="str">
            <v>USD</v>
          </cell>
          <cell r="X2327" t="str">
            <v>EUR</v>
          </cell>
          <cell r="Y2327">
            <v>44985</v>
          </cell>
          <cell r="Z2327">
            <v>44218</v>
          </cell>
          <cell r="AA2327" t="str">
            <v>February 2023</v>
          </cell>
          <cell r="AB2327">
            <v>82.554959999999994</v>
          </cell>
          <cell r="AD2327">
            <v>1218705.02</v>
          </cell>
          <cell r="AE2327">
            <v>3047567779.2399998</v>
          </cell>
          <cell r="AF2327" t="str">
            <v>3047567779.24</v>
          </cell>
        </row>
        <row r="2328">
          <cell r="F2328" t="str">
            <v>LU2249475422</v>
          </cell>
          <cell r="G2328" t="str">
            <v>44479</v>
          </cell>
          <cell r="H2328" t="str">
            <v>166111</v>
          </cell>
          <cell r="J2328" t="str">
            <v>Share</v>
          </cell>
          <cell r="K2328" t="str">
            <v>PAREO2</v>
          </cell>
          <cell r="L2328" t="str">
            <v>BNP Paribas Funds Climate Impact</v>
          </cell>
          <cell r="M2328" t="str">
            <v>PRIVILEGE USD Distri</v>
          </cell>
          <cell r="N2328" t="str">
            <v>D</v>
          </cell>
          <cell r="O2328">
            <v>1.43306067663E-2</v>
          </cell>
          <cell r="P2328" t="str">
            <v>N</v>
          </cell>
          <cell r="Q2328" t="str">
            <v>156250</v>
          </cell>
          <cell r="R2328" t="str">
            <v>192328</v>
          </cell>
          <cell r="T2328" t="str">
            <v>BM MSCI AC World NR USD</v>
          </cell>
          <cell r="U2328" t="str">
            <v>MSCI AC World (NR)</v>
          </cell>
          <cell r="V2328" t="str">
            <v>Official Benchmark</v>
          </cell>
          <cell r="W2328" t="str">
            <v>USD</v>
          </cell>
          <cell r="X2328" t="str">
            <v>EUR</v>
          </cell>
          <cell r="Y2328">
            <v>44985</v>
          </cell>
          <cell r="Z2328">
            <v>44239</v>
          </cell>
          <cell r="AA2328" t="str">
            <v>February 2023</v>
          </cell>
          <cell r="AB2328">
            <v>82.618179999999995</v>
          </cell>
          <cell r="AD2328">
            <v>10482102.609999999</v>
          </cell>
          <cell r="AE2328">
            <v>3047567779.2399998</v>
          </cell>
          <cell r="AF2328" t="str">
            <v>3047567779.24</v>
          </cell>
        </row>
        <row r="2329">
          <cell r="F2329" t="str">
            <v>LU2249475695</v>
          </cell>
          <cell r="G2329" t="str">
            <v>44488</v>
          </cell>
          <cell r="H2329" t="str">
            <v>178089</v>
          </cell>
          <cell r="J2329" t="str">
            <v>Share</v>
          </cell>
          <cell r="K2329" t="str">
            <v>PAREO2</v>
          </cell>
          <cell r="L2329" t="str">
            <v>BNP Paribas Funds Climate Impact</v>
          </cell>
          <cell r="N2329" t="str">
            <v>C</v>
          </cell>
          <cell r="P2329" t="str">
            <v>Y</v>
          </cell>
          <cell r="Q2329" t="str">
            <v>178143</v>
          </cell>
          <cell r="R2329" t="str">
            <v>192328</v>
          </cell>
          <cell r="T2329" t="str">
            <v>BM MSCI AC WORLD - Classic H EUR (NR)</v>
          </cell>
          <cell r="U2329" t="str">
            <v>MSCI AC World (Hedged in EUR) NR</v>
          </cell>
          <cell r="V2329" t="str">
            <v>Official Benchmark</v>
          </cell>
          <cell r="W2329" t="str">
            <v>EUR</v>
          </cell>
          <cell r="X2329" t="str">
            <v>EUR</v>
          </cell>
          <cell r="Y2329">
            <v>44985</v>
          </cell>
          <cell r="Z2329">
            <v>44749</v>
          </cell>
          <cell r="AA2329" t="str">
            <v>February 2023</v>
          </cell>
          <cell r="AB2329">
            <v>101.88</v>
          </cell>
          <cell r="AD2329">
            <v>34732.22</v>
          </cell>
          <cell r="AE2329">
            <v>3047567779.2399998</v>
          </cell>
          <cell r="AF2329" t="str">
            <v>3047567779.24</v>
          </cell>
        </row>
        <row r="2330">
          <cell r="F2330" t="str">
            <v>LU2249475778</v>
          </cell>
          <cell r="G2330" t="str">
            <v>44481</v>
          </cell>
          <cell r="H2330" t="str">
            <v>178089</v>
          </cell>
          <cell r="J2330" t="str">
            <v>Share</v>
          </cell>
          <cell r="K2330" t="str">
            <v>PAREO2</v>
          </cell>
          <cell r="L2330" t="str">
            <v>BNP Paribas Funds Climate Impact</v>
          </cell>
          <cell r="M2330" t="str">
            <v>Privilege RH</v>
          </cell>
          <cell r="N2330" t="str">
            <v>C</v>
          </cell>
          <cell r="P2330" t="str">
            <v>Y</v>
          </cell>
          <cell r="Q2330" t="str">
            <v>178143</v>
          </cell>
          <cell r="R2330" t="str">
            <v>192328</v>
          </cell>
          <cell r="T2330" t="str">
            <v>BM MSCI AC WORLD - Classic H EUR (NR)</v>
          </cell>
          <cell r="U2330" t="str">
            <v>MSCI AC World (Hedged in EUR) NR</v>
          </cell>
          <cell r="V2330" t="str">
            <v>Official Benchmark</v>
          </cell>
          <cell r="W2330" t="str">
            <v>EUR</v>
          </cell>
          <cell r="X2330" t="str">
            <v>EUR</v>
          </cell>
          <cell r="Y2330">
            <v>44985</v>
          </cell>
          <cell r="Z2330">
            <v>44749</v>
          </cell>
          <cell r="AA2330" t="str">
            <v>February 2023</v>
          </cell>
          <cell r="AB2330">
            <v>102.1</v>
          </cell>
          <cell r="AD2330">
            <v>10209.66</v>
          </cell>
          <cell r="AE2330">
            <v>3047567779.2399998</v>
          </cell>
          <cell r="AF2330" t="str">
            <v>3047567779.24</v>
          </cell>
        </row>
        <row r="2331">
          <cell r="F2331" t="str">
            <v>LU2249475851</v>
          </cell>
          <cell r="G2331" t="str">
            <v>44487</v>
          </cell>
          <cell r="H2331" t="str">
            <v>178089</v>
          </cell>
          <cell r="J2331" t="str">
            <v>Share</v>
          </cell>
          <cell r="K2331" t="str">
            <v>PAREO2</v>
          </cell>
          <cell r="L2331" t="str">
            <v>BNP Paribas Funds Climate Impact</v>
          </cell>
          <cell r="N2331" t="str">
            <v>D</v>
          </cell>
          <cell r="P2331" t="str">
            <v>Y</v>
          </cell>
          <cell r="Q2331" t="str">
            <v>178143</v>
          </cell>
          <cell r="R2331" t="str">
            <v>192328</v>
          </cell>
          <cell r="T2331" t="str">
            <v>BM MSCI AC WORLD - Classic H EUR (NR)</v>
          </cell>
          <cell r="U2331" t="str">
            <v>MSCI AC World (Hedged in EUR) NR</v>
          </cell>
          <cell r="V2331" t="str">
            <v>Official Benchmark</v>
          </cell>
          <cell r="W2331" t="str">
            <v>EUR</v>
          </cell>
          <cell r="X2331" t="str">
            <v>EUR</v>
          </cell>
          <cell r="Y2331">
            <v>44985</v>
          </cell>
          <cell r="Z2331">
            <v>44749</v>
          </cell>
          <cell r="AA2331" t="str">
            <v>February 2023</v>
          </cell>
          <cell r="AB2331">
            <v>101.77</v>
          </cell>
          <cell r="AD2331">
            <v>10176.73</v>
          </cell>
          <cell r="AE2331">
            <v>3047567779.2399998</v>
          </cell>
          <cell r="AF2331" t="str">
            <v>3047567779.24</v>
          </cell>
        </row>
        <row r="2332">
          <cell r="F2332" t="str">
            <v>LU2249475935</v>
          </cell>
          <cell r="G2332" t="str">
            <v>44480</v>
          </cell>
          <cell r="H2332" t="str">
            <v>178089</v>
          </cell>
          <cell r="J2332" t="str">
            <v>Share</v>
          </cell>
          <cell r="K2332" t="str">
            <v>PAREO2</v>
          </cell>
          <cell r="L2332" t="str">
            <v>BNP Paribas Funds Climate Impact</v>
          </cell>
          <cell r="N2332" t="str">
            <v>D</v>
          </cell>
          <cell r="O2332">
            <v>6.5151934809500003E-2</v>
          </cell>
          <cell r="P2332" t="str">
            <v>Y</v>
          </cell>
          <cell r="Q2332" t="str">
            <v>178143</v>
          </cell>
          <cell r="R2332" t="str">
            <v>192328</v>
          </cell>
          <cell r="T2332" t="str">
            <v>BM MSCI AC WORLD - Classic H EUR (NR)</v>
          </cell>
          <cell r="U2332" t="str">
            <v>MSCI AC World (Hedged in EUR) NR</v>
          </cell>
          <cell r="V2332" t="str">
            <v>Official Benchmark</v>
          </cell>
          <cell r="W2332" t="str">
            <v>EUR</v>
          </cell>
          <cell r="X2332" t="str">
            <v>EUR</v>
          </cell>
          <cell r="Y2332">
            <v>44985</v>
          </cell>
          <cell r="Z2332">
            <v>44238</v>
          </cell>
          <cell r="AA2332" t="str">
            <v>February 2023</v>
          </cell>
          <cell r="AB2332">
            <v>78.88</v>
          </cell>
          <cell r="AD2332">
            <v>322467.67</v>
          </cell>
          <cell r="AE2332">
            <v>3047567779.2399998</v>
          </cell>
          <cell r="AF2332" t="str">
            <v>3047567779.24</v>
          </cell>
        </row>
        <row r="2333">
          <cell r="F2333" t="str">
            <v>LU2249476073</v>
          </cell>
          <cell r="G2333" t="str">
            <v>44489</v>
          </cell>
          <cell r="H2333" t="str">
            <v>181456</v>
          </cell>
          <cell r="J2333" t="str">
            <v>Share</v>
          </cell>
          <cell r="K2333" t="str">
            <v>PAREO2</v>
          </cell>
          <cell r="L2333" t="str">
            <v>BNP Paribas Funds Climate Impact</v>
          </cell>
          <cell r="N2333" t="str">
            <v>D</v>
          </cell>
          <cell r="O2333">
            <v>1.9895273272999999E-2</v>
          </cell>
          <cell r="P2333" t="str">
            <v>Y</v>
          </cell>
          <cell r="Q2333" t="str">
            <v>181510</v>
          </cell>
          <cell r="R2333" t="str">
            <v>192328</v>
          </cell>
          <cell r="T2333" t="str">
            <v>[BM] BNP Paribas Funds Climate Impact RH CHF</v>
          </cell>
          <cell r="U2333" t="str">
            <v>MSCI AC World (Hedged in CHF) NR</v>
          </cell>
          <cell r="V2333" t="str">
            <v>Official Benchmark</v>
          </cell>
          <cell r="W2333" t="str">
            <v>CHF</v>
          </cell>
          <cell r="X2333" t="str">
            <v>EUR</v>
          </cell>
          <cell r="Y2333">
            <v>44985</v>
          </cell>
          <cell r="Z2333">
            <v>44398</v>
          </cell>
          <cell r="AA2333" t="str">
            <v>February 2023</v>
          </cell>
          <cell r="AB2333">
            <v>74.91</v>
          </cell>
          <cell r="AD2333">
            <v>149815.13</v>
          </cell>
          <cell r="AE2333">
            <v>3047567779.2399998</v>
          </cell>
          <cell r="AF2333" t="str">
            <v>3047567779.24</v>
          </cell>
        </row>
        <row r="2334">
          <cell r="F2334" t="str">
            <v>LU2249476156</v>
          </cell>
          <cell r="G2334" t="str">
            <v>44482</v>
          </cell>
          <cell r="H2334" t="str">
            <v>181456</v>
          </cell>
          <cell r="J2334" t="str">
            <v>Share</v>
          </cell>
          <cell r="K2334" t="str">
            <v>PAREO2</v>
          </cell>
          <cell r="L2334" t="str">
            <v>BNP Paribas Funds Climate Impact</v>
          </cell>
          <cell r="N2334" t="str">
            <v>D</v>
          </cell>
          <cell r="P2334" t="str">
            <v>Y</v>
          </cell>
          <cell r="Q2334" t="str">
            <v>181510</v>
          </cell>
          <cell r="R2334" t="str">
            <v>192328</v>
          </cell>
          <cell r="T2334" t="str">
            <v>[BM] BNP Paribas Funds Climate Impact RH CHF</v>
          </cell>
          <cell r="U2334" t="str">
            <v>MSCI AC World (Hedged in CHF) NR</v>
          </cell>
          <cell r="V2334" t="str">
            <v>Official Benchmark</v>
          </cell>
          <cell r="W2334" t="str">
            <v>CHF</v>
          </cell>
          <cell r="X2334" t="str">
            <v>EUR</v>
          </cell>
          <cell r="Y2334">
            <v>44985</v>
          </cell>
          <cell r="Z2334">
            <v>44749</v>
          </cell>
          <cell r="AA2334" t="str">
            <v>February 2023</v>
          </cell>
          <cell r="AB2334">
            <v>101.77</v>
          </cell>
          <cell r="AD2334">
            <v>10177.32</v>
          </cell>
          <cell r="AE2334">
            <v>3047567779.2399998</v>
          </cell>
          <cell r="AF2334" t="str">
            <v>3047567779.24</v>
          </cell>
        </row>
        <row r="2335">
          <cell r="F2335" t="str">
            <v>LU2249476230</v>
          </cell>
          <cell r="G2335" t="str">
            <v>44490</v>
          </cell>
          <cell r="H2335" t="str">
            <v>179350</v>
          </cell>
          <cell r="J2335" t="str">
            <v>Share</v>
          </cell>
          <cell r="K2335" t="str">
            <v>PAREO2</v>
          </cell>
          <cell r="L2335" t="str">
            <v>BNP Paribas Funds Climate Impact</v>
          </cell>
          <cell r="N2335" t="str">
            <v>D</v>
          </cell>
          <cell r="O2335">
            <v>1.9895273272999999E-2</v>
          </cell>
          <cell r="P2335" t="str">
            <v>Y</v>
          </cell>
          <cell r="Q2335" t="str">
            <v>179347</v>
          </cell>
          <cell r="R2335" t="str">
            <v>192328</v>
          </cell>
          <cell r="T2335" t="str">
            <v>BM MSCI AC WORLD NR - Privilege RHGBP</v>
          </cell>
          <cell r="U2335" t="str">
            <v>MSCI AC World (Hedged in GBP) NR</v>
          </cell>
          <cell r="V2335" t="str">
            <v>Official Benchmark</v>
          </cell>
          <cell r="W2335" t="str">
            <v>GBP</v>
          </cell>
          <cell r="X2335" t="str">
            <v>EUR</v>
          </cell>
          <cell r="Y2335">
            <v>44985</v>
          </cell>
          <cell r="Z2335">
            <v>44202</v>
          </cell>
          <cell r="AA2335" t="str">
            <v>February 2023</v>
          </cell>
          <cell r="AB2335">
            <v>82.33</v>
          </cell>
          <cell r="AD2335">
            <v>680982.56</v>
          </cell>
          <cell r="AE2335">
            <v>3047567779.2399998</v>
          </cell>
          <cell r="AF2335" t="str">
            <v>3047567779.24</v>
          </cell>
        </row>
        <row r="2336">
          <cell r="F2336" t="str">
            <v>LU2249476313</v>
          </cell>
          <cell r="G2336" t="str">
            <v>44483</v>
          </cell>
          <cell r="H2336" t="str">
            <v>179350</v>
          </cell>
          <cell r="J2336" t="str">
            <v>Share</v>
          </cell>
          <cell r="K2336" t="str">
            <v>PAREO2</v>
          </cell>
          <cell r="L2336" t="str">
            <v>BNP Paribas Funds Climate Impact</v>
          </cell>
          <cell r="N2336" t="str">
            <v>D</v>
          </cell>
          <cell r="O2336">
            <v>1.32878658117E-2</v>
          </cell>
          <cell r="P2336" t="str">
            <v>Y</v>
          </cell>
          <cell r="Q2336" t="str">
            <v>179347</v>
          </cell>
          <cell r="R2336" t="str">
            <v>192328</v>
          </cell>
          <cell r="T2336" t="str">
            <v>BM MSCI AC WORLD NR - Privilege RHGBP</v>
          </cell>
          <cell r="U2336" t="str">
            <v>MSCI AC World (Hedged in GBP) NR</v>
          </cell>
          <cell r="V2336" t="str">
            <v>Official Benchmark</v>
          </cell>
          <cell r="W2336" t="str">
            <v>GBP</v>
          </cell>
          <cell r="X2336" t="str">
            <v>EUR</v>
          </cell>
          <cell r="Y2336">
            <v>44985</v>
          </cell>
          <cell r="Z2336">
            <v>44239</v>
          </cell>
          <cell r="AA2336" t="str">
            <v>February 2023</v>
          </cell>
          <cell r="AB2336">
            <v>79.84</v>
          </cell>
          <cell r="AD2336">
            <v>9389666.5199999996</v>
          </cell>
          <cell r="AE2336">
            <v>3047567779.2399998</v>
          </cell>
          <cell r="AF2336" t="str">
            <v>3047567779.24</v>
          </cell>
        </row>
        <row r="2337">
          <cell r="F2337" t="str">
            <v>LU2249476404</v>
          </cell>
          <cell r="G2337" t="str">
            <v>44494</v>
          </cell>
          <cell r="H2337" t="str">
            <v>179363</v>
          </cell>
          <cell r="J2337" t="str">
            <v>Share</v>
          </cell>
          <cell r="K2337" t="str">
            <v>PAREO2</v>
          </cell>
          <cell r="L2337" t="str">
            <v>BNP Paribas Funds Climate Impact</v>
          </cell>
          <cell r="N2337" t="str">
            <v>C</v>
          </cell>
          <cell r="O2337">
            <v>1.9895273272999999E-2</v>
          </cell>
          <cell r="P2337" t="str">
            <v>Y</v>
          </cell>
          <cell r="Q2337" t="str">
            <v>179404</v>
          </cell>
          <cell r="R2337" t="str">
            <v>192328</v>
          </cell>
          <cell r="T2337" t="str">
            <v>BM MSCI AC WORLD NR - U2RHSGD</v>
          </cell>
          <cell r="U2337" t="str">
            <v>MSCI AC World (Hedged in SGD) NR</v>
          </cell>
          <cell r="V2337" t="str">
            <v>Official Benchmark</v>
          </cell>
          <cell r="W2337" t="str">
            <v>SGD</v>
          </cell>
          <cell r="X2337" t="str">
            <v>EUR</v>
          </cell>
          <cell r="Y2337">
            <v>44985</v>
          </cell>
          <cell r="Z2337">
            <v>44207</v>
          </cell>
          <cell r="AA2337" t="str">
            <v>February 2023</v>
          </cell>
          <cell r="AB2337">
            <v>83.26</v>
          </cell>
          <cell r="AD2337">
            <v>1088584.83</v>
          </cell>
          <cell r="AE2337">
            <v>3047567779.2399998</v>
          </cell>
          <cell r="AF2337" t="str">
            <v>3047567779.24</v>
          </cell>
        </row>
        <row r="2338">
          <cell r="F2338" t="str">
            <v>LU2249476586</v>
          </cell>
          <cell r="G2338" t="str">
            <v>44491</v>
          </cell>
          <cell r="H2338" t="str">
            <v>179363</v>
          </cell>
          <cell r="J2338" t="str">
            <v>Share</v>
          </cell>
          <cell r="K2338" t="str">
            <v>PAREO2</v>
          </cell>
          <cell r="L2338" t="str">
            <v>BNP Paribas Funds Climate Impact</v>
          </cell>
          <cell r="N2338" t="str">
            <v>D</v>
          </cell>
          <cell r="P2338" t="str">
            <v>Y</v>
          </cell>
          <cell r="Q2338" t="str">
            <v>179404</v>
          </cell>
          <cell r="R2338" t="str">
            <v>192328</v>
          </cell>
          <cell r="T2338" t="str">
            <v>BM MSCI AC WORLD NR - U2RHSGD</v>
          </cell>
          <cell r="U2338" t="str">
            <v>MSCI AC World (Hedged in SGD) NR</v>
          </cell>
          <cell r="V2338" t="str">
            <v>Official Benchmark</v>
          </cell>
          <cell r="W2338" t="str">
            <v>SGD</v>
          </cell>
          <cell r="X2338" t="str">
            <v>EUR</v>
          </cell>
          <cell r="Y2338">
            <v>44985</v>
          </cell>
          <cell r="Z2338">
            <v>44749</v>
          </cell>
          <cell r="AA2338" t="str">
            <v>February 2023</v>
          </cell>
          <cell r="AB2338">
            <v>103.2898</v>
          </cell>
          <cell r="AD2338">
            <v>10328.31</v>
          </cell>
          <cell r="AE2338">
            <v>3047567779.2399998</v>
          </cell>
          <cell r="AF2338" t="str">
            <v>3047567779.24</v>
          </cell>
        </row>
        <row r="2339">
          <cell r="F2339" t="str">
            <v>LU2249476669</v>
          </cell>
          <cell r="G2339" t="str">
            <v>44486</v>
          </cell>
          <cell r="H2339" t="str">
            <v>179349</v>
          </cell>
          <cell r="J2339" t="str">
            <v>Share</v>
          </cell>
          <cell r="K2339" t="str">
            <v>PAREO2</v>
          </cell>
          <cell r="L2339" t="str">
            <v>BNP Paribas Funds Climate Impact</v>
          </cell>
          <cell r="N2339" t="str">
            <v>D</v>
          </cell>
          <cell r="O2339">
            <v>1.9895273272999999E-2</v>
          </cell>
          <cell r="P2339" t="str">
            <v>N</v>
          </cell>
          <cell r="Q2339" t="str">
            <v>179365</v>
          </cell>
          <cell r="R2339" t="str">
            <v>192328</v>
          </cell>
          <cell r="T2339" t="str">
            <v>BM MSCI AC WORLD  NR - U2HKD</v>
          </cell>
          <cell r="U2339" t="str">
            <v>MSCI AC World (NR)</v>
          </cell>
          <cell r="V2339" t="str">
            <v>Official Benchmark</v>
          </cell>
          <cell r="W2339" t="str">
            <v>HKD</v>
          </cell>
          <cell r="X2339" t="str">
            <v>EUR</v>
          </cell>
          <cell r="Y2339">
            <v>44985</v>
          </cell>
          <cell r="Z2339">
            <v>44202</v>
          </cell>
          <cell r="AA2339" t="str">
            <v>February 2023</v>
          </cell>
          <cell r="AB2339">
            <v>88.18</v>
          </cell>
          <cell r="AD2339">
            <v>8405389.9199999999</v>
          </cell>
          <cell r="AE2339">
            <v>3047567779.2399998</v>
          </cell>
          <cell r="AF2339" t="str">
            <v>3047567779.24</v>
          </cell>
        </row>
        <row r="2340">
          <cell r="F2340" t="str">
            <v>LU2249476743</v>
          </cell>
          <cell r="G2340" t="str">
            <v>44492</v>
          </cell>
          <cell r="H2340" t="str">
            <v>179589</v>
          </cell>
          <cell r="J2340" t="str">
            <v>Share</v>
          </cell>
          <cell r="K2340" t="str">
            <v>PAREO2</v>
          </cell>
          <cell r="L2340" t="str">
            <v>BNP Paribas Funds Climate Impact</v>
          </cell>
          <cell r="N2340" t="str">
            <v>D</v>
          </cell>
          <cell r="O2340">
            <v>1.9895273272999999E-2</v>
          </cell>
          <cell r="P2340" t="str">
            <v>Y</v>
          </cell>
          <cell r="Q2340" t="str">
            <v>179628</v>
          </cell>
          <cell r="R2340" t="str">
            <v>192328</v>
          </cell>
          <cell r="T2340" t="str">
            <v>BM MSCI AC World NR - U2RHAUD</v>
          </cell>
          <cell r="U2340" t="str">
            <v>MSCI AC World (Hedged in AUD) NR</v>
          </cell>
          <cell r="V2340" t="str">
            <v>Official Benchmark</v>
          </cell>
          <cell r="W2340" t="str">
            <v>AUD</v>
          </cell>
          <cell r="X2340" t="str">
            <v>EUR</v>
          </cell>
          <cell r="Y2340">
            <v>44985</v>
          </cell>
          <cell r="Z2340">
            <v>44232</v>
          </cell>
          <cell r="AA2340" t="str">
            <v>February 2023</v>
          </cell>
          <cell r="AB2340">
            <v>79.989999999999995</v>
          </cell>
          <cell r="AD2340">
            <v>1426087.34</v>
          </cell>
          <cell r="AE2340">
            <v>3047567779.2399998</v>
          </cell>
          <cell r="AF2340" t="str">
            <v>3047567779.24</v>
          </cell>
        </row>
        <row r="2341">
          <cell r="F2341" t="str">
            <v>LU2249476826</v>
          </cell>
          <cell r="G2341" t="str">
            <v>44493</v>
          </cell>
          <cell r="H2341" t="str">
            <v>179383</v>
          </cell>
          <cell r="J2341" t="str">
            <v>Share</v>
          </cell>
          <cell r="K2341" t="str">
            <v>PAREO2</v>
          </cell>
          <cell r="L2341" t="str">
            <v>BNP Paribas Funds Climate Impact</v>
          </cell>
          <cell r="N2341" t="str">
            <v>D</v>
          </cell>
          <cell r="O2341">
            <v>1.9895273272999999E-2</v>
          </cell>
          <cell r="P2341" t="str">
            <v>Y</v>
          </cell>
          <cell r="Q2341" t="str">
            <v>179461</v>
          </cell>
          <cell r="R2341" t="str">
            <v>192328</v>
          </cell>
          <cell r="T2341" t="str">
            <v>BM MSCI AC World NR - U2RHCNH</v>
          </cell>
          <cell r="U2341" t="str">
            <v>MSCI AC World (Hedged in CNH) NR</v>
          </cell>
          <cell r="V2341" t="str">
            <v>Official Benchmark</v>
          </cell>
          <cell r="W2341" t="str">
            <v>CNH</v>
          </cell>
          <cell r="X2341" t="str">
            <v>EUR</v>
          </cell>
          <cell r="Y2341">
            <v>44985</v>
          </cell>
          <cell r="Z2341">
            <v>44208</v>
          </cell>
          <cell r="AA2341" t="str">
            <v>February 2023</v>
          </cell>
          <cell r="AB2341">
            <v>84.37</v>
          </cell>
          <cell r="AD2341">
            <v>285484.36</v>
          </cell>
          <cell r="AE2341">
            <v>3047567779.2399998</v>
          </cell>
          <cell r="AF2341" t="str">
            <v>3047567779.24</v>
          </cell>
        </row>
        <row r="2342">
          <cell r="F2342" t="str">
            <v>LU2249611463</v>
          </cell>
          <cell r="G2342" t="str">
            <v>100020</v>
          </cell>
          <cell r="H2342" t="str">
            <v>139065</v>
          </cell>
          <cell r="J2342" t="str">
            <v>Share</v>
          </cell>
          <cell r="K2342" t="str">
            <v>PEWCDUR</v>
          </cell>
          <cell r="L2342" t="str">
            <v>BNP Paribas Funds Consumer Innovators</v>
          </cell>
          <cell r="M2342" t="str">
            <v>K</v>
          </cell>
          <cell r="N2342" t="str">
            <v>C</v>
          </cell>
          <cell r="O2342">
            <v>2.7537867289800001E-2</v>
          </cell>
          <cell r="P2342" t="str">
            <v>N</v>
          </cell>
          <cell r="Q2342" t="str">
            <v>126653</v>
          </cell>
          <cell r="R2342" t="str">
            <v>181769</v>
          </cell>
          <cell r="T2342" t="str">
            <v>MSCI World Consumer Discretionary Net Return Index</v>
          </cell>
          <cell r="U2342" t="str">
            <v>MSCI World Consumer Discretionary (NR)</v>
          </cell>
          <cell r="V2342" t="str">
            <v>Official Benchmark</v>
          </cell>
          <cell r="W2342" t="str">
            <v>EUR</v>
          </cell>
          <cell r="X2342" t="str">
            <v>EUR</v>
          </cell>
          <cell r="Y2342">
            <v>44985</v>
          </cell>
          <cell r="Z2342">
            <v>44225</v>
          </cell>
          <cell r="AA2342" t="str">
            <v>February 2023</v>
          </cell>
          <cell r="AB2342">
            <v>89.74</v>
          </cell>
          <cell r="AD2342">
            <v>27296051.210000001</v>
          </cell>
          <cell r="AE2342">
            <v>1004655720.72</v>
          </cell>
          <cell r="AF2342" t="str">
            <v>1004655720.72</v>
          </cell>
        </row>
        <row r="2343">
          <cell r="F2343" t="str">
            <v>LU2249611547</v>
          </cell>
          <cell r="G2343" t="str">
            <v>100161</v>
          </cell>
          <cell r="H2343" t="str">
            <v>139074</v>
          </cell>
          <cell r="J2343" t="str">
            <v>Share</v>
          </cell>
          <cell r="K2343" t="str">
            <v>PEWOTEC</v>
          </cell>
          <cell r="L2343" t="str">
            <v>BNP Paribas Funds Disruptive Technology</v>
          </cell>
          <cell r="M2343" t="str">
            <v>Type X</v>
          </cell>
          <cell r="N2343" t="str">
            <v>D</v>
          </cell>
          <cell r="O2343">
            <v>2.0372910013000001E-3</v>
          </cell>
          <cell r="P2343" t="str">
            <v>N</v>
          </cell>
          <cell r="Q2343" t="str">
            <v>126607</v>
          </cell>
          <cell r="R2343" t="str">
            <v>90146</v>
          </cell>
          <cell r="T2343" t="str">
            <v>MSCI World (EUR) NR</v>
          </cell>
          <cell r="U2343" t="str">
            <v>MSCI World (NR)</v>
          </cell>
          <cell r="V2343" t="str">
            <v>Official Benchmark</v>
          </cell>
          <cell r="W2343" t="str">
            <v>EUR</v>
          </cell>
          <cell r="X2343" t="str">
            <v>EUR</v>
          </cell>
          <cell r="Y2343">
            <v>44985</v>
          </cell>
          <cell r="Z2343">
            <v>44235</v>
          </cell>
          <cell r="AA2343" t="str">
            <v>February 2023</v>
          </cell>
          <cell r="AD2343">
            <v>0</v>
          </cell>
          <cell r="AE2343">
            <v>3155927743.1500001</v>
          </cell>
          <cell r="AF2343" t="str">
            <v>3155927743.15</v>
          </cell>
        </row>
        <row r="2344">
          <cell r="F2344" t="str">
            <v>LU2249611620</v>
          </cell>
          <cell r="G2344" t="str">
            <v>100019</v>
          </cell>
          <cell r="H2344" t="str">
            <v>139074</v>
          </cell>
          <cell r="J2344" t="str">
            <v>Share</v>
          </cell>
          <cell r="K2344" t="str">
            <v>PEWOTEC</v>
          </cell>
          <cell r="L2344" t="str">
            <v>BNP Paribas Funds Disruptive Technology</v>
          </cell>
          <cell r="M2344" t="str">
            <v>K</v>
          </cell>
          <cell r="N2344" t="str">
            <v>C</v>
          </cell>
          <cell r="O2344">
            <v>2.76536837057E-2</v>
          </cell>
          <cell r="P2344" t="str">
            <v>N</v>
          </cell>
          <cell r="Q2344" t="str">
            <v>126607</v>
          </cell>
          <cell r="R2344" t="str">
            <v>90146</v>
          </cell>
          <cell r="T2344" t="str">
            <v>MSCI World (EUR) NR</v>
          </cell>
          <cell r="U2344" t="str">
            <v>MSCI World (NR)</v>
          </cell>
          <cell r="V2344" t="str">
            <v>Official Benchmark</v>
          </cell>
          <cell r="W2344" t="str">
            <v>EUR</v>
          </cell>
          <cell r="X2344" t="str">
            <v>EUR</v>
          </cell>
          <cell r="Y2344">
            <v>44985</v>
          </cell>
          <cell r="Z2344">
            <v>44225</v>
          </cell>
          <cell r="AA2344" t="str">
            <v>February 2023</v>
          </cell>
          <cell r="AB2344">
            <v>108.04</v>
          </cell>
          <cell r="AD2344">
            <v>36377308.590000004</v>
          </cell>
          <cell r="AE2344">
            <v>3155927743.1500001</v>
          </cell>
          <cell r="AF2344" t="str">
            <v>3155927743.15</v>
          </cell>
        </row>
        <row r="2345">
          <cell r="F2345" t="str">
            <v>LU2249611893</v>
          </cell>
          <cell r="G2345" t="str">
            <v>100053</v>
          </cell>
          <cell r="H2345" t="str">
            <v>179450</v>
          </cell>
          <cell r="J2345" t="str">
            <v>Share</v>
          </cell>
          <cell r="K2345" t="str">
            <v>PEWOEN</v>
          </cell>
          <cell r="L2345" t="str">
            <v>BNP Paribas Funds Energy Transition</v>
          </cell>
          <cell r="M2345" t="str">
            <v>Classic RH SGD</v>
          </cell>
          <cell r="N2345" t="str">
            <v>C</v>
          </cell>
          <cell r="O2345">
            <v>1.9895273272999999E-2</v>
          </cell>
          <cell r="P2345" t="str">
            <v>Y</v>
          </cell>
          <cell r="Q2345" t="str">
            <v>179540</v>
          </cell>
          <cell r="R2345" t="str">
            <v>90158</v>
          </cell>
          <cell r="T2345" t="str">
            <v>BM MSCI AC World NR</v>
          </cell>
          <cell r="U2345" t="str">
            <v>MSCI AC World (Hedged in SGD) NR</v>
          </cell>
          <cell r="V2345" t="str">
            <v>Official Benchmark</v>
          </cell>
          <cell r="W2345" t="str">
            <v>SGD</v>
          </cell>
          <cell r="X2345" t="str">
            <v>EUR</v>
          </cell>
          <cell r="Y2345">
            <v>44985</v>
          </cell>
          <cell r="Z2345">
            <v>44217</v>
          </cell>
          <cell r="AA2345" t="str">
            <v>February 2023</v>
          </cell>
          <cell r="AB2345">
            <v>55.16</v>
          </cell>
          <cell r="AD2345">
            <v>14176693.630000001</v>
          </cell>
          <cell r="AE2345">
            <v>2068957930.4000001</v>
          </cell>
          <cell r="AF2345" t="str">
            <v>2068957930.4</v>
          </cell>
        </row>
        <row r="2346">
          <cell r="F2346" t="str">
            <v>LU2249611976</v>
          </cell>
          <cell r="G2346" t="str">
            <v>100014</v>
          </cell>
          <cell r="H2346" t="str">
            <v>139068</v>
          </cell>
          <cell r="J2346" t="str">
            <v>Share</v>
          </cell>
          <cell r="K2346" t="str">
            <v>PEWOEN</v>
          </cell>
          <cell r="L2346" t="str">
            <v>BNP Paribas Funds Energy Transition</v>
          </cell>
          <cell r="M2346" t="str">
            <v>K</v>
          </cell>
          <cell r="N2346" t="str">
            <v>C</v>
          </cell>
          <cell r="O2346">
            <v>2.7581384426299999E-2</v>
          </cell>
          <cell r="P2346" t="str">
            <v>N</v>
          </cell>
          <cell r="Q2346" t="str">
            <v>126615</v>
          </cell>
          <cell r="R2346" t="str">
            <v>90158</v>
          </cell>
          <cell r="T2346" t="str">
            <v>BM MSCI AC WORLD (EUR) NR</v>
          </cell>
          <cell r="U2346" t="str">
            <v>MSCI AC World (EUR) NR</v>
          </cell>
          <cell r="V2346" t="str">
            <v>Official Benchmark</v>
          </cell>
          <cell r="W2346" t="str">
            <v>EUR</v>
          </cell>
          <cell r="X2346" t="str">
            <v>EUR</v>
          </cell>
          <cell r="Y2346">
            <v>44985</v>
          </cell>
          <cell r="Z2346">
            <v>44225</v>
          </cell>
          <cell r="AA2346" t="str">
            <v>February 2023</v>
          </cell>
          <cell r="AB2346">
            <v>55.18</v>
          </cell>
          <cell r="AD2346">
            <v>42956615.170000002</v>
          </cell>
          <cell r="AE2346">
            <v>2068957930.4000001</v>
          </cell>
          <cell r="AF2346" t="str">
            <v>2068957930.4</v>
          </cell>
        </row>
        <row r="2347">
          <cell r="F2347" t="str">
            <v>LU2249612198</v>
          </cell>
          <cell r="G2347" t="str">
            <v>44496</v>
          </cell>
          <cell r="H2347" t="str">
            <v>147242</v>
          </cell>
          <cell r="J2347" t="str">
            <v>Share</v>
          </cell>
          <cell r="K2347" t="str">
            <v>SEQELV</v>
          </cell>
          <cell r="L2347" t="str">
            <v>BNP Paribas Funds Sustainable Euro Low Vol Equity</v>
          </cell>
          <cell r="M2347" t="str">
            <v>Classic Share</v>
          </cell>
          <cell r="N2347" t="str">
            <v>C</v>
          </cell>
          <cell r="O2347">
            <v>1.9895273272999999E-2</v>
          </cell>
          <cell r="P2347" t="str">
            <v>N</v>
          </cell>
          <cell r="Q2347" t="str">
            <v>147974</v>
          </cell>
          <cell r="R2347" t="str">
            <v>203899</v>
          </cell>
          <cell r="T2347" t="str">
            <v>BM MSCI EMU EUR NR (Off)</v>
          </cell>
          <cell r="U2347" t="str">
            <v>MSCI EMU (EUR) NR</v>
          </cell>
          <cell r="V2347" t="str">
            <v>Official Benchmark</v>
          </cell>
          <cell r="W2347" t="str">
            <v>EUR</v>
          </cell>
          <cell r="X2347" t="str">
            <v>EUR</v>
          </cell>
          <cell r="Y2347">
            <v>44985</v>
          </cell>
          <cell r="Z2347">
            <v>42093</v>
          </cell>
          <cell r="AA2347" t="str">
            <v>February 2023</v>
          </cell>
          <cell r="AB2347">
            <v>115.25</v>
          </cell>
          <cell r="AD2347">
            <v>43238385.270000003</v>
          </cell>
          <cell r="AE2347">
            <v>65129805.289999999</v>
          </cell>
          <cell r="AF2347" t="str">
            <v>65129805.29</v>
          </cell>
        </row>
        <row r="2348">
          <cell r="F2348" t="str">
            <v>LU2249612271</v>
          </cell>
          <cell r="G2348" t="str">
            <v>100142</v>
          </cell>
          <cell r="H2348" t="str">
            <v>147242</v>
          </cell>
          <cell r="J2348" t="str">
            <v>Share</v>
          </cell>
          <cell r="K2348" t="str">
            <v>SEQELV</v>
          </cell>
          <cell r="L2348" t="str">
            <v>BNP Paribas Funds Sustainable Euro Low Vol Equity</v>
          </cell>
          <cell r="M2348" t="str">
            <v>Classic share Distri</v>
          </cell>
          <cell r="N2348" t="str">
            <v>D</v>
          </cell>
          <cell r="O2348">
            <v>1.9895273272999999E-2</v>
          </cell>
          <cell r="P2348" t="str">
            <v>N</v>
          </cell>
          <cell r="Q2348" t="str">
            <v>147974</v>
          </cell>
          <cell r="R2348" t="str">
            <v>203899</v>
          </cell>
          <cell r="T2348" t="str">
            <v>BM MSCI EMU EUR NR (Off)</v>
          </cell>
          <cell r="U2348" t="str">
            <v>MSCI EMU (EUR) NR</v>
          </cell>
          <cell r="V2348" t="str">
            <v>Official Benchmark</v>
          </cell>
          <cell r="W2348" t="str">
            <v>EUR</v>
          </cell>
          <cell r="X2348" t="str">
            <v>EUR</v>
          </cell>
          <cell r="Y2348">
            <v>44985</v>
          </cell>
          <cell r="Z2348">
            <v>42718</v>
          </cell>
          <cell r="AA2348" t="str">
            <v>February 2023</v>
          </cell>
          <cell r="AD2348">
            <v>0</v>
          </cell>
          <cell r="AE2348">
            <v>65129805.289999999</v>
          </cell>
          <cell r="AF2348" t="str">
            <v>65129805.29</v>
          </cell>
        </row>
        <row r="2349">
          <cell r="F2349" t="str">
            <v>LU2249612438</v>
          </cell>
          <cell r="G2349" t="str">
            <v>100143</v>
          </cell>
          <cell r="H2349" t="str">
            <v>147242</v>
          </cell>
          <cell r="J2349" t="str">
            <v>Share</v>
          </cell>
          <cell r="K2349" t="str">
            <v>SEQELV</v>
          </cell>
          <cell r="L2349" t="str">
            <v>BNP Paribas Funds Sustainable Euro Low Vol Equity</v>
          </cell>
          <cell r="M2349" t="str">
            <v>Privilege share</v>
          </cell>
          <cell r="N2349" t="str">
            <v>C</v>
          </cell>
          <cell r="O2349">
            <v>1.0646322131000001E-2</v>
          </cell>
          <cell r="P2349" t="str">
            <v>N</v>
          </cell>
          <cell r="Q2349" t="str">
            <v>147974</v>
          </cell>
          <cell r="R2349" t="str">
            <v>203899</v>
          </cell>
          <cell r="T2349" t="str">
            <v>BM MSCI EMU EUR NR (Off)</v>
          </cell>
          <cell r="U2349" t="str">
            <v>MSCI EMU (EUR) NR</v>
          </cell>
          <cell r="V2349" t="str">
            <v>Official Benchmark</v>
          </cell>
          <cell r="W2349" t="str">
            <v>EUR</v>
          </cell>
          <cell r="X2349" t="str">
            <v>EUR</v>
          </cell>
          <cell r="Y2349">
            <v>44985</v>
          </cell>
          <cell r="Z2349">
            <v>43081</v>
          </cell>
          <cell r="AA2349" t="str">
            <v>February 2023</v>
          </cell>
          <cell r="AB2349">
            <v>117.71</v>
          </cell>
          <cell r="AD2349">
            <v>2534527.23</v>
          </cell>
          <cell r="AE2349">
            <v>65129805.289999999</v>
          </cell>
          <cell r="AF2349" t="str">
            <v>65129805.29</v>
          </cell>
        </row>
        <row r="2350">
          <cell r="F2350" t="str">
            <v>LU2249612602</v>
          </cell>
          <cell r="G2350" t="str">
            <v>100139</v>
          </cell>
          <cell r="H2350" t="str">
            <v>147242</v>
          </cell>
          <cell r="J2350" t="str">
            <v>Share</v>
          </cell>
          <cell r="K2350" t="str">
            <v>SEQELV</v>
          </cell>
          <cell r="L2350" t="str">
            <v>BNP Paribas Funds Sustainable Euro Low Vol Equity</v>
          </cell>
          <cell r="M2350" t="str">
            <v>I share</v>
          </cell>
          <cell r="N2350" t="str">
            <v>C</v>
          </cell>
          <cell r="O2350">
            <v>9.6453165812000006E-3</v>
          </cell>
          <cell r="P2350" t="str">
            <v>N</v>
          </cell>
          <cell r="Q2350" t="str">
            <v>147974</v>
          </cell>
          <cell r="R2350" t="str">
            <v>203899</v>
          </cell>
          <cell r="T2350" t="str">
            <v>BM MSCI EMU EUR NR (Off)</v>
          </cell>
          <cell r="U2350" t="str">
            <v>MSCI EMU (EUR) NR</v>
          </cell>
          <cell r="V2350" t="str">
            <v>Official Benchmark</v>
          </cell>
          <cell r="W2350" t="str">
            <v>EUR</v>
          </cell>
          <cell r="X2350" t="str">
            <v>EUR</v>
          </cell>
          <cell r="Y2350">
            <v>44985</v>
          </cell>
          <cell r="Z2350">
            <v>42093</v>
          </cell>
          <cell r="AA2350" t="str">
            <v>February 2023</v>
          </cell>
          <cell r="AB2350">
            <v>123.66</v>
          </cell>
          <cell r="AD2350">
            <v>128236.93</v>
          </cell>
          <cell r="AE2350">
            <v>65129805.289999999</v>
          </cell>
          <cell r="AF2350" t="str">
            <v>65129805.29</v>
          </cell>
        </row>
        <row r="2351">
          <cell r="F2351" t="str">
            <v>LU2249612941</v>
          </cell>
          <cell r="G2351" t="str">
            <v>100015</v>
          </cell>
          <cell r="H2351" t="str">
            <v>166619</v>
          </cell>
          <cell r="J2351" t="str">
            <v>Share</v>
          </cell>
          <cell r="K2351" t="str">
            <v>PQMFCE</v>
          </cell>
          <cell r="L2351" t="str">
            <v>BNP Paribas Funds Sustainable Euro Multi-Factor Corporate Bo</v>
          </cell>
          <cell r="M2351" t="str">
            <v>K</v>
          </cell>
          <cell r="N2351" t="str">
            <v>C</v>
          </cell>
          <cell r="O2351">
            <v>1.3883238477400001E-2</v>
          </cell>
          <cell r="P2351" t="str">
            <v>N</v>
          </cell>
          <cell r="Q2351" t="str">
            <v>60852</v>
          </cell>
          <cell r="R2351" t="str">
            <v>198927</v>
          </cell>
          <cell r="T2351" t="str">
            <v>ICE BOFA Merrill Lynch Euro Corporate (EUR) RI</v>
          </cell>
          <cell r="U2351" t="str">
            <v>ICE BofAML Euro Corporate (EUR) RI</v>
          </cell>
          <cell r="V2351" t="str">
            <v>Official Benchmark</v>
          </cell>
          <cell r="W2351" t="str">
            <v>EUR</v>
          </cell>
          <cell r="X2351" t="str">
            <v>EUR</v>
          </cell>
          <cell r="Y2351">
            <v>44985</v>
          </cell>
          <cell r="Z2351">
            <v>44225</v>
          </cell>
          <cell r="AA2351" t="str">
            <v>February 2023</v>
          </cell>
          <cell r="AB2351">
            <v>84.19</v>
          </cell>
          <cell r="AD2351">
            <v>11035294.09</v>
          </cell>
          <cell r="AE2351">
            <v>279111428.48000002</v>
          </cell>
          <cell r="AF2351" t="str">
            <v>279111428.48</v>
          </cell>
        </row>
        <row r="2352">
          <cell r="F2352" t="str">
            <v>LU2249613162</v>
          </cell>
          <cell r="G2352" t="str">
            <v>100049</v>
          </cell>
          <cell r="H2352" t="str">
            <v>22024</v>
          </cell>
          <cell r="J2352" t="str">
            <v>Share</v>
          </cell>
          <cell r="K2352" t="str">
            <v>PEVSC</v>
          </cell>
          <cell r="L2352" t="str">
            <v>BNP Paribas Funds Europe Small Cap</v>
          </cell>
          <cell r="N2352" t="str">
            <v>C</v>
          </cell>
          <cell r="O2352">
            <v>2.1338356956999999E-3</v>
          </cell>
          <cell r="P2352" t="str">
            <v>N</v>
          </cell>
          <cell r="Q2352" t="str">
            <v>123558</v>
          </cell>
          <cell r="R2352" t="str">
            <v>190594</v>
          </cell>
          <cell r="T2352" t="str">
            <v>MSCI Europe Small Caps EUR NR (Official)</v>
          </cell>
          <cell r="U2352" t="str">
            <v>MSCI Europe Small Caps (NR)</v>
          </cell>
          <cell r="V2352" t="str">
            <v>Official Benchmark</v>
          </cell>
          <cell r="W2352" t="str">
            <v>EUR</v>
          </cell>
          <cell r="X2352" t="str">
            <v>EUR</v>
          </cell>
          <cell r="Y2352">
            <v>44985</v>
          </cell>
          <cell r="Z2352">
            <v>44218</v>
          </cell>
          <cell r="AA2352" t="str">
            <v>February 2023</v>
          </cell>
          <cell r="AB2352">
            <v>102128.33</v>
          </cell>
          <cell r="AD2352">
            <v>21242691.969999999</v>
          </cell>
          <cell r="AE2352">
            <v>632727868.50999999</v>
          </cell>
          <cell r="AF2352" t="str">
            <v>632727868.51</v>
          </cell>
        </row>
        <row r="2353">
          <cell r="F2353" t="str">
            <v>LU2249613329</v>
          </cell>
          <cell r="G2353" t="str">
            <v>100031</v>
          </cell>
          <cell r="H2353" t="str">
            <v>139087</v>
          </cell>
          <cell r="J2353" t="str">
            <v>Share</v>
          </cell>
          <cell r="K2353" t="str">
            <v>PEWLVOL</v>
          </cell>
          <cell r="L2353" t="str">
            <v>BNP Paribas Funds Sustainable Global Low Vol Equity</v>
          </cell>
          <cell r="N2353" t="str">
            <v>C</v>
          </cell>
          <cell r="O2353">
            <v>2.1359577497999998E-3</v>
          </cell>
          <cell r="P2353" t="str">
            <v>N</v>
          </cell>
          <cell r="Q2353" t="str">
            <v>126631</v>
          </cell>
          <cell r="R2353" t="str">
            <v>182592</v>
          </cell>
          <cell r="T2353" t="str">
            <v>MSCI World Net Return Index</v>
          </cell>
          <cell r="U2353" t="str">
            <v>MSCI World (NR)</v>
          </cell>
          <cell r="V2353" t="str">
            <v>Official Benchmark</v>
          </cell>
          <cell r="W2353" t="str">
            <v>EUR</v>
          </cell>
          <cell r="X2353" t="str">
            <v>EUR</v>
          </cell>
          <cell r="Y2353">
            <v>44985</v>
          </cell>
          <cell r="Z2353">
            <v>44218</v>
          </cell>
          <cell r="AA2353" t="str">
            <v>February 2023</v>
          </cell>
          <cell r="AB2353">
            <v>120303.35</v>
          </cell>
          <cell r="AD2353">
            <v>56903483.229999997</v>
          </cell>
          <cell r="AE2353">
            <v>828467620.69000006</v>
          </cell>
          <cell r="AF2353" t="str">
            <v>828467620.69</v>
          </cell>
        </row>
        <row r="2354">
          <cell r="F2354" t="str">
            <v>LU2249613675</v>
          </cell>
          <cell r="G2354" t="str">
            <v>100016</v>
          </cell>
          <cell r="H2354" t="str">
            <v>146554</v>
          </cell>
          <cell r="J2354" t="str">
            <v>Share</v>
          </cell>
          <cell r="K2354" t="str">
            <v>PTRS</v>
          </cell>
          <cell r="L2354" t="str">
            <v>BNP Paribas Funds Harmony</v>
          </cell>
          <cell r="M2354" t="str">
            <v>K</v>
          </cell>
          <cell r="N2354" t="str">
            <v>C</v>
          </cell>
          <cell r="O2354">
            <v>1.7813976610899999E-2</v>
          </cell>
          <cell r="P2354" t="str">
            <v>N</v>
          </cell>
          <cell r="T2354" t="str">
            <v>No BM</v>
          </cell>
          <cell r="U2354" t="str">
            <v>No BM</v>
          </cell>
          <cell r="W2354" t="str">
            <v>EUR</v>
          </cell>
          <cell r="X2354" t="str">
            <v>EUR</v>
          </cell>
          <cell r="Y2354">
            <v>44985</v>
          </cell>
          <cell r="Z2354">
            <v>44228</v>
          </cell>
          <cell r="AA2354" t="str">
            <v>February 2023</v>
          </cell>
          <cell r="AB2354">
            <v>87.6</v>
          </cell>
          <cell r="AD2354">
            <v>12455537.880000001</v>
          </cell>
          <cell r="AE2354">
            <v>109804455.84</v>
          </cell>
          <cell r="AF2354" t="str">
            <v>109804455.84</v>
          </cell>
        </row>
        <row r="2355">
          <cell r="F2355" t="str">
            <v>LU2249613758</v>
          </cell>
          <cell r="G2355" t="str">
            <v>100017</v>
          </cell>
          <cell r="H2355" t="str">
            <v>139072</v>
          </cell>
          <cell r="J2355" t="str">
            <v>Share</v>
          </cell>
          <cell r="K2355" t="str">
            <v>PEWOHC</v>
          </cell>
          <cell r="L2355" t="str">
            <v>BNP Paribas Funds Health Care Innovators</v>
          </cell>
          <cell r="M2355" t="str">
            <v>K</v>
          </cell>
          <cell r="N2355" t="str">
            <v>C</v>
          </cell>
          <cell r="O2355">
            <v>2.75637441814E-2</v>
          </cell>
          <cell r="P2355" t="str">
            <v>N</v>
          </cell>
          <cell r="Q2355" t="str">
            <v>126499</v>
          </cell>
          <cell r="R2355" t="str">
            <v>90148</v>
          </cell>
          <cell r="T2355" t="str">
            <v>MSCI World Health Care 10/40 Net Return Index</v>
          </cell>
          <cell r="U2355" t="str">
            <v>MSCI World Health Care 10/40 (NR)</v>
          </cell>
          <cell r="V2355" t="str">
            <v>Official Benchmark</v>
          </cell>
          <cell r="W2355" t="str">
            <v>EUR</v>
          </cell>
          <cell r="X2355" t="str">
            <v>EUR</v>
          </cell>
          <cell r="Y2355">
            <v>44985</v>
          </cell>
          <cell r="Z2355">
            <v>44225</v>
          </cell>
          <cell r="AA2355" t="str">
            <v>February 2023</v>
          </cell>
          <cell r="AB2355">
            <v>112.01</v>
          </cell>
          <cell r="AD2355">
            <v>48938855.32</v>
          </cell>
          <cell r="AE2355">
            <v>1490289193.9000001</v>
          </cell>
          <cell r="AF2355" t="str">
            <v>1490289193.9</v>
          </cell>
        </row>
        <row r="2356">
          <cell r="F2356" t="str">
            <v>LU2249613832</v>
          </cell>
          <cell r="G2356" t="str">
            <v>100203</v>
          </cell>
          <cell r="H2356" t="str">
            <v>23324</v>
          </cell>
          <cell r="J2356" t="str">
            <v>Share</v>
          </cell>
          <cell r="K2356" t="str">
            <v>PGCB</v>
          </cell>
          <cell r="L2356" t="str">
            <v>BNP Paribas Funds Sustainable Global Corporate Bond</v>
          </cell>
          <cell r="M2356" t="str">
            <v>Classic MD</v>
          </cell>
          <cell r="N2356" t="str">
            <v>D</v>
          </cell>
          <cell r="O2356">
            <v>1.07761590507E-2</v>
          </cell>
          <cell r="P2356" t="str">
            <v>N</v>
          </cell>
          <cell r="Q2356" t="str">
            <v>23710</v>
          </cell>
          <cell r="R2356" t="str">
            <v>192357</v>
          </cell>
          <cell r="T2356" t="str">
            <v>BENCHMARK PARVEST BOND WORLD CORPORATE</v>
          </cell>
          <cell r="U2356" t="str">
            <v>50% Bloomberg Barclays US Aggregate Corporate (RI) + 50% Bloomberg Barclays Euro Aggregate Corporate (Hedged in USD) (RI)</v>
          </cell>
          <cell r="V2356" t="str">
            <v>Official Benchmark</v>
          </cell>
          <cell r="W2356" t="str">
            <v>USD</v>
          </cell>
          <cell r="X2356" t="str">
            <v>USD</v>
          </cell>
          <cell r="Y2356">
            <v>44985</v>
          </cell>
          <cell r="Z2356">
            <v>44484</v>
          </cell>
          <cell r="AA2356" t="str">
            <v>February 2023</v>
          </cell>
          <cell r="AB2356">
            <v>79.88</v>
          </cell>
          <cell r="AD2356">
            <v>293571.65000000002</v>
          </cell>
          <cell r="AE2356">
            <v>509546417.72000003</v>
          </cell>
          <cell r="AF2356" t="str">
            <v>480477527.317303</v>
          </cell>
        </row>
        <row r="2357">
          <cell r="F2357" t="str">
            <v>LU2249613915</v>
          </cell>
          <cell r="G2357" t="str">
            <v>100157</v>
          </cell>
          <cell r="H2357" t="str">
            <v>23324</v>
          </cell>
          <cell r="J2357" t="str">
            <v>Share</v>
          </cell>
          <cell r="K2357" t="str">
            <v>PGCB</v>
          </cell>
          <cell r="L2357" t="str">
            <v>BNP Paribas Funds Sustainable Global Corporate Bond</v>
          </cell>
          <cell r="N2357" t="str">
            <v>D</v>
          </cell>
          <cell r="O2357">
            <v>2.1632682107299999E-2</v>
          </cell>
          <cell r="P2357" t="str">
            <v>N</v>
          </cell>
          <cell r="Q2357" t="str">
            <v>23710</v>
          </cell>
          <cell r="R2357" t="str">
            <v>192357</v>
          </cell>
          <cell r="T2357" t="str">
            <v>BENCHMARK PARVEST BOND WORLD CORPORATE</v>
          </cell>
          <cell r="U2357" t="str">
            <v>50% Bloomberg Barclays US Aggregate Corporate (RI) + 50% Bloomberg Barclays Euro Aggregate Corporate (Hedged in USD) (RI)</v>
          </cell>
          <cell r="V2357" t="str">
            <v>Official Benchmark</v>
          </cell>
          <cell r="W2357" t="str">
            <v>USD</v>
          </cell>
          <cell r="X2357" t="str">
            <v>USD</v>
          </cell>
          <cell r="Y2357">
            <v>44985</v>
          </cell>
          <cell r="Z2357">
            <v>44294</v>
          </cell>
          <cell r="AA2357" t="str">
            <v>February 2023</v>
          </cell>
          <cell r="AB2357">
            <v>77.23</v>
          </cell>
          <cell r="AD2357">
            <v>20665.830000000002</v>
          </cell>
          <cell r="AE2357">
            <v>509546417.72000003</v>
          </cell>
          <cell r="AF2357" t="str">
            <v>480477527.317303</v>
          </cell>
        </row>
        <row r="2358">
          <cell r="F2358" t="str">
            <v>LU2249614053</v>
          </cell>
          <cell r="G2358" t="str">
            <v>100199</v>
          </cell>
          <cell r="H2358" t="str">
            <v>179774</v>
          </cell>
          <cell r="J2358" t="str">
            <v>Share</v>
          </cell>
          <cell r="K2358" t="str">
            <v>PSMAB</v>
          </cell>
          <cell r="L2358" t="str">
            <v>BNP Paribas Funds Sustainable Multi-Asset Balanced</v>
          </cell>
          <cell r="M2358" t="str">
            <v>Classic RH AUD MD</v>
          </cell>
          <cell r="N2358" t="str">
            <v>D</v>
          </cell>
          <cell r="O2358">
            <v>1.6839205848699999E-2</v>
          </cell>
          <cell r="P2358" t="str">
            <v>Y</v>
          </cell>
          <cell r="Q2358" t="str">
            <v>179797</v>
          </cell>
          <cell r="R2358" t="str">
            <v>50426</v>
          </cell>
          <cell r="T2358" t="str">
            <v>BM BNP Paribas Funds Sustainable Multi Asset Balanced</v>
          </cell>
          <cell r="U2358" t="str">
            <v>50% MSCI World (NR) Hedged in AUD + 50% Blomberg Barclays Euro Aggregate (RI) Hedged in AUD</v>
          </cell>
          <cell r="V2358" t="str">
            <v>Official Benchmark</v>
          </cell>
          <cell r="W2358" t="str">
            <v>AUD</v>
          </cell>
          <cell r="X2358" t="str">
            <v>EUR</v>
          </cell>
          <cell r="Y2358">
            <v>44984</v>
          </cell>
          <cell r="Z2358">
            <v>44252</v>
          </cell>
          <cell r="AA2358" t="str">
            <v>February 2023</v>
          </cell>
          <cell r="AB2358">
            <v>90.02</v>
          </cell>
          <cell r="AD2358">
            <v>54010.12</v>
          </cell>
          <cell r="AE2358">
            <v>1262289034.6500001</v>
          </cell>
          <cell r="AF2358" t="str">
            <v>1262289034.65</v>
          </cell>
        </row>
        <row r="2359">
          <cell r="F2359" t="str">
            <v>LU2249614137</v>
          </cell>
          <cell r="G2359" t="str">
            <v>100198</v>
          </cell>
          <cell r="H2359" t="str">
            <v>179773</v>
          </cell>
          <cell r="J2359" t="str">
            <v>Share</v>
          </cell>
          <cell r="K2359" t="str">
            <v>PSMAB</v>
          </cell>
          <cell r="L2359" t="str">
            <v>BNP Paribas Funds Sustainable Multi-Asset Balanced</v>
          </cell>
          <cell r="M2359" t="str">
            <v>Classic RH CAD MD</v>
          </cell>
          <cell r="N2359" t="str">
            <v>D</v>
          </cell>
          <cell r="O2359">
            <v>1.6839205848699999E-2</v>
          </cell>
          <cell r="P2359" t="str">
            <v>Y</v>
          </cell>
          <cell r="Q2359" t="str">
            <v>180960</v>
          </cell>
          <cell r="R2359" t="str">
            <v>50426</v>
          </cell>
          <cell r="T2359" t="str">
            <v>BM BNP Paribas Funds Sustainable Multi-Asset Balanced</v>
          </cell>
          <cell r="U2359" t="str">
            <v>50% MSCI World (NR) Hedged in CAD + 50% Blomberg Barclays Euro Aggregate (RI) Hedged in CAD</v>
          </cell>
          <cell r="V2359" t="str">
            <v>Official Benchmark</v>
          </cell>
          <cell r="W2359" t="str">
            <v>CAD</v>
          </cell>
          <cell r="X2359" t="str">
            <v>EUR</v>
          </cell>
          <cell r="Y2359">
            <v>44984</v>
          </cell>
          <cell r="Z2359">
            <v>44252</v>
          </cell>
          <cell r="AA2359" t="str">
            <v>February 2023</v>
          </cell>
          <cell r="AB2359">
            <v>89.82</v>
          </cell>
          <cell r="AD2359">
            <v>53893.79</v>
          </cell>
          <cell r="AE2359">
            <v>1262289034.6500001</v>
          </cell>
          <cell r="AF2359" t="str">
            <v>1262289034.65</v>
          </cell>
        </row>
        <row r="2360">
          <cell r="F2360" t="str">
            <v>LU2249614210</v>
          </cell>
          <cell r="G2360" t="str">
            <v>100197</v>
          </cell>
          <cell r="H2360" t="str">
            <v>179772</v>
          </cell>
          <cell r="J2360" t="str">
            <v>Share</v>
          </cell>
          <cell r="K2360" t="str">
            <v>PSMAB</v>
          </cell>
          <cell r="L2360" t="str">
            <v>BNP Paribas Funds Sustainable Multi-Asset Balanced</v>
          </cell>
          <cell r="M2360" t="str">
            <v>Classic RH HKD MD Distri</v>
          </cell>
          <cell r="N2360" t="str">
            <v>D</v>
          </cell>
          <cell r="O2360">
            <v>1.6839205848699999E-2</v>
          </cell>
          <cell r="P2360" t="str">
            <v>Y</v>
          </cell>
          <cell r="Q2360" t="str">
            <v>179796</v>
          </cell>
          <cell r="R2360" t="str">
            <v>50426</v>
          </cell>
          <cell r="T2360" t="str">
            <v>BM BNP Paribas Funds Sustainable Multi Asset Balanced</v>
          </cell>
          <cell r="U2360" t="str">
            <v>50% MSCI World (NR) Hedged in HKD + 50% Blomberg Barclays Euro Aggregate (RI) Hedged in HKD</v>
          </cell>
          <cell r="V2360" t="str">
            <v>Official Benchmark</v>
          </cell>
          <cell r="W2360" t="str">
            <v>HKD</v>
          </cell>
          <cell r="X2360" t="str">
            <v>EUR</v>
          </cell>
          <cell r="Y2360">
            <v>44984</v>
          </cell>
          <cell r="Z2360">
            <v>44252</v>
          </cell>
          <cell r="AA2360" t="str">
            <v>February 2023</v>
          </cell>
          <cell r="AB2360">
            <v>88.11</v>
          </cell>
          <cell r="AD2360">
            <v>52867.18</v>
          </cell>
          <cell r="AE2360">
            <v>1262289034.6500001</v>
          </cell>
          <cell r="AF2360" t="str">
            <v>1262289034.65</v>
          </cell>
        </row>
        <row r="2361">
          <cell r="F2361" t="str">
            <v>LU2249614301</v>
          </cell>
          <cell r="G2361" t="str">
            <v>100196</v>
          </cell>
          <cell r="H2361" t="str">
            <v>179771</v>
          </cell>
          <cell r="J2361" t="str">
            <v>Share</v>
          </cell>
          <cell r="K2361" t="str">
            <v>PSMAB</v>
          </cell>
          <cell r="L2361" t="str">
            <v>BNP Paribas Funds Sustainable Multi-Asset Balanced</v>
          </cell>
          <cell r="M2361" t="str">
            <v>Classic RH SGD MD</v>
          </cell>
          <cell r="N2361" t="str">
            <v>D</v>
          </cell>
          <cell r="O2361">
            <v>1.6839205848699999E-2</v>
          </cell>
          <cell r="P2361" t="str">
            <v>Y</v>
          </cell>
          <cell r="Q2361" t="str">
            <v>179795</v>
          </cell>
          <cell r="R2361" t="str">
            <v>50426</v>
          </cell>
          <cell r="T2361" t="str">
            <v>BM BNP Paribas Funds Sustainable Multi Asset Balanced</v>
          </cell>
          <cell r="U2361" t="str">
            <v>50% MSCI World (NR) Hedged in SGD + 50% Blomberg Barclays Euro Aggregate (RI) Hedged in SGD</v>
          </cell>
          <cell r="V2361" t="str">
            <v>Official Benchmark</v>
          </cell>
          <cell r="W2361" t="str">
            <v>SGD</v>
          </cell>
          <cell r="X2361" t="str">
            <v>EUR</v>
          </cell>
          <cell r="Y2361">
            <v>44984</v>
          </cell>
          <cell r="Z2361">
            <v>44252</v>
          </cell>
          <cell r="AA2361" t="str">
            <v>February 2023</v>
          </cell>
          <cell r="AB2361">
            <v>89.48</v>
          </cell>
          <cell r="AD2361">
            <v>54397.77</v>
          </cell>
          <cell r="AE2361">
            <v>1262289034.6500001</v>
          </cell>
          <cell r="AF2361" t="str">
            <v>1262289034.65</v>
          </cell>
        </row>
        <row r="2362">
          <cell r="F2362" t="str">
            <v>LU2249614483</v>
          </cell>
          <cell r="G2362" t="str">
            <v>100195</v>
          </cell>
          <cell r="H2362" t="str">
            <v>179770</v>
          </cell>
          <cell r="J2362" t="str">
            <v>Share</v>
          </cell>
          <cell r="K2362" t="str">
            <v>PSMAG</v>
          </cell>
          <cell r="L2362" t="str">
            <v>BNP Paribas Funds Sustainable Multi-Asset Growth</v>
          </cell>
          <cell r="M2362" t="str">
            <v>Classic RH SGD MD</v>
          </cell>
          <cell r="N2362" t="str">
            <v>D</v>
          </cell>
          <cell r="O2362">
            <v>1.7856600455699999E-2</v>
          </cell>
          <cell r="P2362" t="str">
            <v>Y</v>
          </cell>
          <cell r="Q2362" t="str">
            <v>179794</v>
          </cell>
          <cell r="R2362" t="str">
            <v>50427</v>
          </cell>
          <cell r="T2362" t="str">
            <v>BM BNP Paribas Funds Sustainable Multi Asset Growth</v>
          </cell>
          <cell r="U2362" t="str">
            <v>75% MSCI World (NR) Hedged in SGD + 25% Bloomberg Barclays Euro Aggregate (RI) Hedged in SGD</v>
          </cell>
          <cell r="V2362" t="str">
            <v>Official Benchmark</v>
          </cell>
          <cell r="W2362" t="str">
            <v>SGD</v>
          </cell>
          <cell r="X2362" t="str">
            <v>EUR</v>
          </cell>
          <cell r="Y2362">
            <v>44984</v>
          </cell>
          <cell r="Z2362">
            <v>44252</v>
          </cell>
          <cell r="AA2362" t="str">
            <v>February 2023</v>
          </cell>
          <cell r="AB2362">
            <v>94.04</v>
          </cell>
          <cell r="AD2362">
            <v>67932.52</v>
          </cell>
          <cell r="AE2362">
            <v>636442123.63999999</v>
          </cell>
          <cell r="AF2362" t="str">
            <v>636442123.64</v>
          </cell>
        </row>
        <row r="2363">
          <cell r="F2363" t="str">
            <v>LU2249614566</v>
          </cell>
          <cell r="G2363" t="str">
            <v>100048</v>
          </cell>
          <cell r="H2363" t="str">
            <v>166775</v>
          </cell>
          <cell r="J2363" t="str">
            <v>Share</v>
          </cell>
          <cell r="K2363" t="str">
            <v>PUSMFE</v>
          </cell>
          <cell r="L2363" t="str">
            <v>BNP Paribas Funds Sustainable US Multi-Factor Equity</v>
          </cell>
          <cell r="N2363" t="str">
            <v>C</v>
          </cell>
          <cell r="P2363" t="str">
            <v>N</v>
          </cell>
          <cell r="Q2363" t="str">
            <v>154771</v>
          </cell>
          <cell r="R2363" t="str">
            <v>202069</v>
          </cell>
          <cell r="T2363" t="str">
            <v>S&amp;P 500 (NR) &gt; 12/98</v>
          </cell>
          <cell r="U2363" t="str">
            <v>S&amp;P 500 (USD) NR</v>
          </cell>
          <cell r="V2363" t="str">
            <v>Official Benchmark</v>
          </cell>
          <cell r="W2363" t="str">
            <v>EUR</v>
          </cell>
          <cell r="X2363" t="str">
            <v>USD</v>
          </cell>
          <cell r="Y2363">
            <v>44985</v>
          </cell>
          <cell r="Z2363">
            <v>44783</v>
          </cell>
          <cell r="AA2363" t="str">
            <v>February 2023</v>
          </cell>
          <cell r="AB2363">
            <v>95030.09</v>
          </cell>
          <cell r="AD2363">
            <v>8077557.96</v>
          </cell>
          <cell r="AE2363">
            <v>1099591442.8099999</v>
          </cell>
          <cell r="AF2363" t="str">
            <v>1036861332.21122</v>
          </cell>
        </row>
        <row r="2364">
          <cell r="F2364" t="str">
            <v>LU2249614640</v>
          </cell>
          <cell r="G2364" t="str">
            <v>100066</v>
          </cell>
          <cell r="H2364" t="str">
            <v>139099</v>
          </cell>
          <cell r="J2364" t="str">
            <v>Share</v>
          </cell>
          <cell r="K2364" t="str">
            <v>PEUSSMC</v>
          </cell>
          <cell r="L2364" t="str">
            <v>BNP Paribas Funds US Small Cap</v>
          </cell>
          <cell r="N2364" t="str">
            <v>C</v>
          </cell>
          <cell r="O2364">
            <v>2.0475955593000001E-3</v>
          </cell>
          <cell r="P2364" t="str">
            <v>N</v>
          </cell>
          <cell r="Q2364" t="str">
            <v>159439</v>
          </cell>
          <cell r="R2364" t="str">
            <v>181702</v>
          </cell>
          <cell r="T2364" t="str">
            <v>RUSSELL 2000 (RI)</v>
          </cell>
          <cell r="U2364" t="str">
            <v>Russel 2000 (USD) RI</v>
          </cell>
          <cell r="V2364" t="str">
            <v>Official Benchmark</v>
          </cell>
          <cell r="W2364" t="str">
            <v>EUR</v>
          </cell>
          <cell r="X2364" t="str">
            <v>USD</v>
          </cell>
          <cell r="Y2364">
            <v>44985</v>
          </cell>
          <cell r="Z2364">
            <v>44221</v>
          </cell>
          <cell r="AA2364" t="str">
            <v>February 2023</v>
          </cell>
          <cell r="AB2364">
            <v>109430.84</v>
          </cell>
          <cell r="AD2364">
            <v>46398674.57</v>
          </cell>
          <cell r="AE2364">
            <v>863516841.73000002</v>
          </cell>
          <cell r="AF2364" t="str">
            <v>814254447.647336</v>
          </cell>
        </row>
        <row r="2365">
          <cell r="F2365" t="str">
            <v>LU2250351991</v>
          </cell>
          <cell r="G2365" t="str">
            <v>44497</v>
          </cell>
          <cell r="H2365" t="str">
            <v>168844</v>
          </cell>
          <cell r="J2365" t="str">
            <v>Share</v>
          </cell>
          <cell r="K2365" t="str">
            <v>PEWOTEC</v>
          </cell>
          <cell r="L2365" t="str">
            <v>BNP Paribas Funds Disruptive Technology</v>
          </cell>
          <cell r="N2365" t="str">
            <v>C</v>
          </cell>
          <cell r="O2365">
            <v>6.8462368822999999E-3</v>
          </cell>
          <cell r="P2365" t="str">
            <v>Y</v>
          </cell>
          <cell r="Q2365" t="str">
            <v>140974</v>
          </cell>
          <cell r="R2365" t="str">
            <v>90146</v>
          </cell>
          <cell r="T2365" t="str">
            <v>MSCI World NR H EUR</v>
          </cell>
          <cell r="U2365" t="str">
            <v>MSCI World (Hedged in EUR) NR</v>
          </cell>
          <cell r="V2365" t="str">
            <v>Official Benchmark</v>
          </cell>
          <cell r="W2365" t="str">
            <v>EUR</v>
          </cell>
          <cell r="X2365" t="str">
            <v>EUR</v>
          </cell>
          <cell r="Y2365">
            <v>44985</v>
          </cell>
          <cell r="Z2365">
            <v>44172</v>
          </cell>
          <cell r="AA2365" t="str">
            <v>February 2023</v>
          </cell>
          <cell r="AB2365">
            <v>98.96</v>
          </cell>
          <cell r="AD2365">
            <v>49755343.350000001</v>
          </cell>
          <cell r="AE2365">
            <v>3155927743.1500001</v>
          </cell>
          <cell r="AF2365" t="str">
            <v>3155927743.15</v>
          </cell>
        </row>
        <row r="2366">
          <cell r="F2366" t="str">
            <v>LU2254191914</v>
          </cell>
          <cell r="G2366" t="str">
            <v>100018</v>
          </cell>
          <cell r="H2366" t="str">
            <v>13102</v>
          </cell>
          <cell r="J2366" t="str">
            <v>Share</v>
          </cell>
          <cell r="K2366" t="str">
            <v>BIG</v>
          </cell>
          <cell r="L2366" t="str">
            <v>BNP PARIBAS INSTICASH EUR 3M</v>
          </cell>
          <cell r="N2366" t="str">
            <v>C</v>
          </cell>
          <cell r="O2366">
            <v>4.9322272890000001E-4</v>
          </cell>
          <cell r="P2366" t="str">
            <v>N</v>
          </cell>
          <cell r="Q2366" t="str">
            <v>169441</v>
          </cell>
          <cell r="R2366" t="str">
            <v>194180</v>
          </cell>
          <cell r="T2366" t="str">
            <v>EURO Short term Rate</v>
          </cell>
          <cell r="U2366" t="str">
            <v>Cash Index Euro Short Term Rate (EUR) RI</v>
          </cell>
          <cell r="V2366" t="str">
            <v>Official Benchmark</v>
          </cell>
          <cell r="W2366" t="str">
            <v>EUR</v>
          </cell>
          <cell r="X2366" t="str">
            <v>EUR</v>
          </cell>
          <cell r="Y2366">
            <v>44957</v>
          </cell>
          <cell r="Z2366">
            <v>44242</v>
          </cell>
          <cell r="AA2366" t="str">
            <v>January 2023</v>
          </cell>
          <cell r="AB2366">
            <v>99.727900000000005</v>
          </cell>
          <cell r="AD2366">
            <v>518822941.14999998</v>
          </cell>
          <cell r="AE2366">
            <v>4546937686.8500004</v>
          </cell>
          <cell r="AF2366" t="str">
            <v>4546937686.85</v>
          </cell>
        </row>
        <row r="2367">
          <cell r="F2367" t="str">
            <v>LU2257953120</v>
          </cell>
          <cell r="G2367" t="str">
            <v>44507</v>
          </cell>
          <cell r="H2367" t="str">
            <v>177971</v>
          </cell>
          <cell r="J2367" t="str">
            <v>Share</v>
          </cell>
          <cell r="K2367" t="str">
            <v>EARTH</v>
          </cell>
          <cell r="L2367" t="str">
            <v>BNP Paribas Funds Environmental Absolute Return Thematic Equ</v>
          </cell>
          <cell r="M2367" t="str">
            <v>Institutions share</v>
          </cell>
          <cell r="N2367" t="str">
            <v>C</v>
          </cell>
          <cell r="O2367">
            <v>9.7561266061000004E-3</v>
          </cell>
          <cell r="P2367" t="str">
            <v>N</v>
          </cell>
          <cell r="T2367" t="str">
            <v>No BM</v>
          </cell>
          <cell r="U2367" t="str">
            <v>No BM</v>
          </cell>
          <cell r="W2367" t="str">
            <v>USD</v>
          </cell>
          <cell r="X2367" t="str">
            <v>USD</v>
          </cell>
          <cell r="Y2367">
            <v>44985</v>
          </cell>
          <cell r="Z2367">
            <v>44231</v>
          </cell>
          <cell r="AA2367" t="str">
            <v>February 2023</v>
          </cell>
          <cell r="AB2367">
            <v>59.34</v>
          </cell>
          <cell r="AD2367">
            <v>2721545.57</v>
          </cell>
          <cell r="AE2367">
            <v>50031073.729999997</v>
          </cell>
          <cell r="AF2367" t="str">
            <v>47176872.9184347</v>
          </cell>
        </row>
        <row r="2368">
          <cell r="F2368" t="str">
            <v>LU2257990759</v>
          </cell>
          <cell r="G2368" t="str">
            <v>100038</v>
          </cell>
          <cell r="H2368" t="str">
            <v>170700</v>
          </cell>
          <cell r="J2368" t="str">
            <v>Share</v>
          </cell>
          <cell r="K2368" t="str">
            <v>FOSF</v>
          </cell>
          <cell r="L2368" t="str">
            <v>BNP PARIBAS EASY ÂÃÃ´ Corp Bond SRI PAB</v>
          </cell>
          <cell r="M2368" t="str">
            <v>Track Privilege Distri</v>
          </cell>
          <cell r="N2368" t="str">
            <v>D</v>
          </cell>
          <cell r="O2368">
            <v>2.0141981267999998E-3</v>
          </cell>
          <cell r="P2368" t="str">
            <v>N</v>
          </cell>
          <cell r="Q2368" t="str">
            <v>173119</v>
          </cell>
          <cell r="R2368" t="str">
            <v>200821</v>
          </cell>
          <cell r="T2368" t="str">
            <v>Bench BNP PARIBAS EASY Ã£ÂË Corp Bond SRI PAB</v>
          </cell>
          <cell r="U2368" t="str">
            <v>Bloomberg MSCI Euro Corporate SRI Sustainable Select Ex Fossil Fuel PAB (EUR) RI</v>
          </cell>
          <cell r="V2368" t="str">
            <v>Official Benchmark</v>
          </cell>
          <cell r="W2368" t="str">
            <v>EUR</v>
          </cell>
          <cell r="X2368" t="str">
            <v>EUR</v>
          </cell>
          <cell r="Y2368">
            <v>44985</v>
          </cell>
          <cell r="Z2368">
            <v>44295</v>
          </cell>
          <cell r="AA2368" t="str">
            <v>February 2023</v>
          </cell>
          <cell r="AB2368">
            <v>83.201599999999999</v>
          </cell>
          <cell r="AD2368">
            <v>67922443.099999994</v>
          </cell>
          <cell r="AE2368">
            <v>2267906831.6300001</v>
          </cell>
          <cell r="AF2368" t="str">
            <v>2267906831.63</v>
          </cell>
        </row>
        <row r="2369">
          <cell r="F2369" t="str">
            <v>LU2262804565</v>
          </cell>
          <cell r="G2369" t="str">
            <v>100061</v>
          </cell>
          <cell r="H2369" t="str">
            <v>139069</v>
          </cell>
          <cell r="J2369" t="str">
            <v>Share</v>
          </cell>
          <cell r="K2369" t="str">
            <v>PEWOEN</v>
          </cell>
          <cell r="L2369" t="str">
            <v>BNP Paribas Funds Energy Transition</v>
          </cell>
          <cell r="N2369" t="str">
            <v>C</v>
          </cell>
          <cell r="O2369">
            <v>3.0223071201199998E-2</v>
          </cell>
          <cell r="P2369" t="str">
            <v>N</v>
          </cell>
          <cell r="Q2369" t="str">
            <v>147560</v>
          </cell>
          <cell r="R2369" t="str">
            <v>90158</v>
          </cell>
          <cell r="T2369" t="str">
            <v>BM MSCI AC WORLD (EUR) NR</v>
          </cell>
          <cell r="U2369" t="str">
            <v>MSCI AC World (EUR) NR</v>
          </cell>
          <cell r="V2369" t="str">
            <v>Official Benchmark</v>
          </cell>
          <cell r="W2369" t="str">
            <v>USD</v>
          </cell>
          <cell r="X2369" t="str">
            <v>EUR</v>
          </cell>
          <cell r="Y2369">
            <v>44985</v>
          </cell>
          <cell r="Z2369">
            <v>44294</v>
          </cell>
          <cell r="AA2369" t="str">
            <v>February 2023</v>
          </cell>
          <cell r="AB2369">
            <v>52.73</v>
          </cell>
          <cell r="AD2369">
            <v>2206899.92</v>
          </cell>
          <cell r="AE2369">
            <v>2068957930.4000001</v>
          </cell>
          <cell r="AF2369" t="str">
            <v>2068957930.4</v>
          </cell>
        </row>
        <row r="2370">
          <cell r="F2370" t="str">
            <v>LU2264978979</v>
          </cell>
          <cell r="G2370" t="str">
            <v>100034</v>
          </cell>
          <cell r="H2370" t="str">
            <v>139068</v>
          </cell>
          <cell r="J2370" t="str">
            <v>Share</v>
          </cell>
          <cell r="K2370" t="str">
            <v>PEWOEN</v>
          </cell>
          <cell r="L2370" t="str">
            <v>BNP Paribas Funds Energy Transition</v>
          </cell>
          <cell r="M2370" t="str">
            <v>IP</v>
          </cell>
          <cell r="N2370" t="str">
            <v>C</v>
          </cell>
          <cell r="O2370">
            <v>8.0457923406000009E-3</v>
          </cell>
          <cell r="P2370" t="str">
            <v>N</v>
          </cell>
          <cell r="Q2370" t="str">
            <v>126615</v>
          </cell>
          <cell r="R2370" t="str">
            <v>90158</v>
          </cell>
          <cell r="T2370" t="str">
            <v>BM MSCI AC WORLD (EUR) NR</v>
          </cell>
          <cell r="U2370" t="str">
            <v>MSCI AC World (EUR) NR</v>
          </cell>
          <cell r="V2370" t="str">
            <v>Official Benchmark</v>
          </cell>
          <cell r="W2370" t="str">
            <v>EUR</v>
          </cell>
          <cell r="X2370" t="str">
            <v>EUR</v>
          </cell>
          <cell r="Y2370">
            <v>44985</v>
          </cell>
          <cell r="Z2370">
            <v>44243</v>
          </cell>
          <cell r="AA2370" t="str">
            <v>February 2023</v>
          </cell>
          <cell r="AB2370">
            <v>52.8</v>
          </cell>
          <cell r="AD2370">
            <v>12756413.98</v>
          </cell>
          <cell r="AE2370">
            <v>2068957930.4000001</v>
          </cell>
          <cell r="AF2370" t="str">
            <v>2068957930.4</v>
          </cell>
        </row>
        <row r="2371">
          <cell r="F2371" t="str">
            <v>LU2265517784</v>
          </cell>
          <cell r="G2371" t="str">
            <v>100033</v>
          </cell>
          <cell r="H2371" t="str">
            <v>179564</v>
          </cell>
          <cell r="J2371" t="str">
            <v>Share</v>
          </cell>
          <cell r="K2371" t="str">
            <v>PEWOEN</v>
          </cell>
          <cell r="L2371" t="str">
            <v>BNP Paribas Funds Energy Transition</v>
          </cell>
          <cell r="M2371" t="str">
            <v>Hedged EUR</v>
          </cell>
          <cell r="N2371" t="str">
            <v>C</v>
          </cell>
          <cell r="O2371">
            <v>1.9885302006999998E-2</v>
          </cell>
          <cell r="P2371" t="str">
            <v>Y</v>
          </cell>
          <cell r="Q2371" t="str">
            <v>179753</v>
          </cell>
          <cell r="R2371" t="str">
            <v>90158</v>
          </cell>
          <cell r="T2371" t="str">
            <v>BM MSCI ACWI Hedged EUR</v>
          </cell>
          <cell r="U2371" t="str">
            <v>MSCI AC World (Hedged in EUR) NR</v>
          </cell>
          <cell r="V2371" t="str">
            <v>Official Benchmark</v>
          </cell>
          <cell r="W2371" t="str">
            <v>EUR</v>
          </cell>
          <cell r="X2371" t="str">
            <v>EUR</v>
          </cell>
          <cell r="Y2371">
            <v>44985</v>
          </cell>
          <cell r="Z2371">
            <v>44238</v>
          </cell>
          <cell r="AA2371" t="str">
            <v>February 2023</v>
          </cell>
          <cell r="AB2371">
            <v>49.04</v>
          </cell>
          <cell r="AD2371">
            <v>9794193.0899999999</v>
          </cell>
          <cell r="AE2371">
            <v>2068957930.4000001</v>
          </cell>
          <cell r="AF2371" t="str">
            <v>2068957930.4</v>
          </cell>
        </row>
        <row r="2372">
          <cell r="F2372" t="str">
            <v>LU2265519483</v>
          </cell>
          <cell r="G2372" t="str">
            <v>100134</v>
          </cell>
          <cell r="H2372" t="str">
            <v>179583</v>
          </cell>
          <cell r="J2372" t="str">
            <v>Share</v>
          </cell>
          <cell r="K2372" t="str">
            <v>PQMFCE</v>
          </cell>
          <cell r="L2372" t="str">
            <v>BNP Paribas Funds Sustainable Euro Multi-Factor Corporate Bo</v>
          </cell>
          <cell r="N2372" t="str">
            <v>C</v>
          </cell>
          <cell r="O2372">
            <v>4.0325361309999997E-3</v>
          </cell>
          <cell r="P2372" t="str">
            <v>Y</v>
          </cell>
          <cell r="Q2372" t="str">
            <v>179612</v>
          </cell>
          <cell r="R2372" t="str">
            <v>198927</v>
          </cell>
          <cell r="T2372" t="str">
            <v>BM ICE BOFA MERRILL LYNCH EMU Corporate RI</v>
          </cell>
          <cell r="U2372" t="str">
            <v>ICE BofAML Euro Corporate (Hedged in CZK) RI</v>
          </cell>
          <cell r="V2372" t="str">
            <v>Official Benchmark</v>
          </cell>
          <cell r="W2372" t="str">
            <v>CZK</v>
          </cell>
          <cell r="X2372" t="str">
            <v>EUR</v>
          </cell>
          <cell r="Y2372">
            <v>44985</v>
          </cell>
          <cell r="Z2372">
            <v>44230</v>
          </cell>
          <cell r="AA2372" t="str">
            <v>February 2023</v>
          </cell>
          <cell r="AB2372">
            <v>923.47</v>
          </cell>
          <cell r="AD2372">
            <v>31630381.600000001</v>
          </cell>
          <cell r="AE2372">
            <v>279111428.48000002</v>
          </cell>
          <cell r="AF2372" t="str">
            <v>279111428.48</v>
          </cell>
        </row>
        <row r="2373">
          <cell r="F2373" t="str">
            <v>LU2278095828</v>
          </cell>
          <cell r="G2373" t="str">
            <v>100135</v>
          </cell>
          <cell r="H2373" t="str">
            <v>177971</v>
          </cell>
          <cell r="J2373" t="str">
            <v>Share</v>
          </cell>
          <cell r="K2373" t="str">
            <v>EARTH</v>
          </cell>
          <cell r="L2373" t="str">
            <v>BNP Paribas Funds Environmental Absolute Return Thematic Equ</v>
          </cell>
          <cell r="N2373" t="str">
            <v>C</v>
          </cell>
          <cell r="O2373">
            <v>1.02234387139E-2</v>
          </cell>
          <cell r="P2373" t="str">
            <v>N</v>
          </cell>
          <cell r="T2373" t="str">
            <v>No BM</v>
          </cell>
          <cell r="U2373" t="str">
            <v>No BM</v>
          </cell>
          <cell r="W2373" t="str">
            <v>USD</v>
          </cell>
          <cell r="X2373" t="str">
            <v>USD</v>
          </cell>
          <cell r="Y2373">
            <v>44985</v>
          </cell>
          <cell r="Z2373">
            <v>44239</v>
          </cell>
          <cell r="AA2373" t="str">
            <v>February 2023</v>
          </cell>
          <cell r="AB2373">
            <v>57.89</v>
          </cell>
          <cell r="AD2373">
            <v>1720872.56</v>
          </cell>
          <cell r="AE2373">
            <v>50031073.729999997</v>
          </cell>
          <cell r="AF2373" t="str">
            <v>47176872.9184347</v>
          </cell>
        </row>
        <row r="2374">
          <cell r="F2374" t="str">
            <v>LU2278096396</v>
          </cell>
          <cell r="G2374" t="str">
            <v>100072</v>
          </cell>
          <cell r="H2374" t="str">
            <v>181282</v>
          </cell>
          <cell r="J2374" t="str">
            <v>Share</v>
          </cell>
          <cell r="K2374" t="str">
            <v>PGREENT</v>
          </cell>
          <cell r="L2374" t="str">
            <v>BNP Paribas Funds Green Tigers</v>
          </cell>
          <cell r="M2374" t="str">
            <v>Privilege RH</v>
          </cell>
          <cell r="N2374" t="str">
            <v>C</v>
          </cell>
          <cell r="O2374">
            <v>1.24003011307E-2</v>
          </cell>
          <cell r="P2374" t="str">
            <v>Y</v>
          </cell>
          <cell r="Q2374" t="str">
            <v>181317</v>
          </cell>
          <cell r="R2374" t="str">
            <v>186208</v>
          </cell>
          <cell r="T2374" t="str">
            <v>BM BNP Paribas Funds Green Tigers</v>
          </cell>
          <cell r="U2374" t="str">
            <v>20% MSCI Japan (NR) Hedged in EUR + 80% MSCI AC Asia Pacific ex-Japan (NR) Hedged in EUR</v>
          </cell>
          <cell r="V2374" t="str">
            <v>Official Benchmark</v>
          </cell>
          <cell r="W2374" t="str">
            <v>EUR</v>
          </cell>
          <cell r="X2374" t="str">
            <v>USD</v>
          </cell>
          <cell r="Y2374">
            <v>44985</v>
          </cell>
          <cell r="Z2374">
            <v>44524</v>
          </cell>
          <cell r="AA2374" t="str">
            <v>February 2023</v>
          </cell>
          <cell r="AB2374">
            <v>77.34</v>
          </cell>
          <cell r="AD2374">
            <v>386478.37</v>
          </cell>
          <cell r="AE2374">
            <v>1340677824.3900001</v>
          </cell>
          <cell r="AF2374" t="str">
            <v>1264194082.40453</v>
          </cell>
        </row>
        <row r="2375">
          <cell r="F2375" t="str">
            <v>LU2278096479</v>
          </cell>
          <cell r="G2375" t="str">
            <v>100068</v>
          </cell>
          <cell r="H2375" t="str">
            <v>181282</v>
          </cell>
          <cell r="J2375" t="str">
            <v>Share</v>
          </cell>
          <cell r="K2375" t="str">
            <v>PGREENT</v>
          </cell>
          <cell r="L2375" t="str">
            <v>BNP Paribas Funds Green Tigers</v>
          </cell>
          <cell r="N2375" t="str">
            <v>D</v>
          </cell>
          <cell r="O2375">
            <v>1.22740198486E-2</v>
          </cell>
          <cell r="P2375" t="str">
            <v>Y</v>
          </cell>
          <cell r="Q2375" t="str">
            <v>181317</v>
          </cell>
          <cell r="R2375" t="str">
            <v>186208</v>
          </cell>
          <cell r="T2375" t="str">
            <v>BM BNP Paribas Funds Green Tigers</v>
          </cell>
          <cell r="U2375" t="str">
            <v>20% MSCI Japan (NR) Hedged in EUR + 80% MSCI AC Asia Pacific ex-Japan (NR) Hedged in EUR</v>
          </cell>
          <cell r="V2375" t="str">
            <v>Official Benchmark</v>
          </cell>
          <cell r="W2375" t="str">
            <v>EUR</v>
          </cell>
          <cell r="X2375" t="str">
            <v>USD</v>
          </cell>
          <cell r="Y2375">
            <v>44985</v>
          </cell>
          <cell r="Z2375">
            <v>44379</v>
          </cell>
          <cell r="AA2375" t="str">
            <v>February 2023</v>
          </cell>
          <cell r="AB2375">
            <v>73.959999999999994</v>
          </cell>
          <cell r="AD2375">
            <v>831609.56</v>
          </cell>
          <cell r="AE2375">
            <v>1340677824.3900001</v>
          </cell>
          <cell r="AF2375" t="str">
            <v>1264194082.40453</v>
          </cell>
        </row>
        <row r="2376">
          <cell r="F2376" t="str">
            <v>LU2278096636</v>
          </cell>
          <cell r="G2376" t="str">
            <v>100076</v>
          </cell>
          <cell r="H2376" t="str">
            <v>139108</v>
          </cell>
          <cell r="J2376" t="str">
            <v>Share</v>
          </cell>
          <cell r="K2376" t="str">
            <v>PGREENT</v>
          </cell>
          <cell r="L2376" t="str">
            <v>BNP Paribas Funds Green Tigers</v>
          </cell>
          <cell r="N2376" t="str">
            <v>C</v>
          </cell>
          <cell r="O2376">
            <v>1.9929987039000001E-2</v>
          </cell>
          <cell r="P2376" t="str">
            <v>N</v>
          </cell>
          <cell r="Q2376" t="str">
            <v>155962</v>
          </cell>
          <cell r="R2376" t="str">
            <v>186208</v>
          </cell>
          <cell r="T2376" t="str">
            <v>80% MSCI AC Asia Pacific ex-Japan (EUR) NR+20% MSCI Japan (E</v>
          </cell>
          <cell r="U2376" t="str">
            <v>20% MSCI Japan (NR) + 80% MSCI AC Asia Pacific ex-Japan (NR)</v>
          </cell>
          <cell r="V2376" t="str">
            <v>Official Benchmark</v>
          </cell>
          <cell r="W2376" t="str">
            <v>USD</v>
          </cell>
          <cell r="X2376" t="str">
            <v>USD</v>
          </cell>
          <cell r="Y2376">
            <v>44985</v>
          </cell>
          <cell r="Z2376">
            <v>44266</v>
          </cell>
          <cell r="AA2376" t="str">
            <v>February 2023</v>
          </cell>
          <cell r="AB2376">
            <v>81.09</v>
          </cell>
          <cell r="AD2376">
            <v>7421800.96</v>
          </cell>
          <cell r="AE2376">
            <v>1340677824.3900001</v>
          </cell>
          <cell r="AF2376" t="str">
            <v>1264194082.40453</v>
          </cell>
        </row>
        <row r="2377">
          <cell r="F2377" t="str">
            <v>LU2278096719</v>
          </cell>
          <cell r="G2377" t="str">
            <v>100074</v>
          </cell>
          <cell r="H2377" t="str">
            <v>139108</v>
          </cell>
          <cell r="J2377" t="str">
            <v>Share</v>
          </cell>
          <cell r="K2377" t="str">
            <v>PGREENT</v>
          </cell>
          <cell r="L2377" t="str">
            <v>BNP Paribas Funds Green Tigers</v>
          </cell>
          <cell r="N2377" t="str">
            <v>D</v>
          </cell>
          <cell r="O2377">
            <v>1.9929987039000001E-2</v>
          </cell>
          <cell r="P2377" t="str">
            <v>N</v>
          </cell>
          <cell r="Q2377" t="str">
            <v>155962</v>
          </cell>
          <cell r="R2377" t="str">
            <v>186208</v>
          </cell>
          <cell r="T2377" t="str">
            <v>80% MSCI AC Asia Pacific ex-Japan (EUR) NR+20% MSCI Japan (E</v>
          </cell>
          <cell r="U2377" t="str">
            <v>20% MSCI Japan (NR) + 80% MSCI AC Asia Pacific ex-Japan (NR)</v>
          </cell>
          <cell r="V2377" t="str">
            <v>Official Benchmark</v>
          </cell>
          <cell r="W2377" t="str">
            <v>USD</v>
          </cell>
          <cell r="X2377" t="str">
            <v>USD</v>
          </cell>
          <cell r="Y2377">
            <v>44985</v>
          </cell>
          <cell r="Z2377">
            <v>44323</v>
          </cell>
          <cell r="AA2377" t="str">
            <v>February 2023</v>
          </cell>
          <cell r="AB2377">
            <v>78.14</v>
          </cell>
          <cell r="AD2377">
            <v>308639.61</v>
          </cell>
          <cell r="AE2377">
            <v>1340677824.3900001</v>
          </cell>
          <cell r="AF2377" t="str">
            <v>1264194082.40453</v>
          </cell>
        </row>
        <row r="2378">
          <cell r="F2378" t="str">
            <v>LU2278097444</v>
          </cell>
          <cell r="G2378" t="str">
            <v>100079</v>
          </cell>
          <cell r="H2378" t="str">
            <v>181219</v>
          </cell>
          <cell r="J2378" t="str">
            <v>Share</v>
          </cell>
          <cell r="K2378" t="str">
            <v>PGREENT</v>
          </cell>
          <cell r="L2378" t="str">
            <v>BNP Paribas Funds Green Tigers</v>
          </cell>
          <cell r="N2378" t="str">
            <v>D</v>
          </cell>
          <cell r="O2378">
            <v>1.9895273272999999E-2</v>
          </cell>
          <cell r="P2378" t="str">
            <v>Y</v>
          </cell>
          <cell r="Q2378" t="str">
            <v>181281</v>
          </cell>
          <cell r="R2378" t="str">
            <v>186208</v>
          </cell>
          <cell r="T2378" t="str">
            <v>BM BNP Paribas Funds Green Tigers RH GBP</v>
          </cell>
          <cell r="U2378" t="str">
            <v>20% MSCI Japan (NR) Hedged in GBP + 80% MSCI AC Asia Pacific ex-Japan (NR) Hedged in GBP</v>
          </cell>
          <cell r="V2378" t="str">
            <v>Official Benchmark</v>
          </cell>
          <cell r="W2378" t="str">
            <v>GBP</v>
          </cell>
          <cell r="X2378" t="str">
            <v>USD</v>
          </cell>
          <cell r="Y2378">
            <v>44985</v>
          </cell>
          <cell r="Z2378">
            <v>44368</v>
          </cell>
          <cell r="AA2378" t="str">
            <v>February 2023</v>
          </cell>
          <cell r="AB2378">
            <v>74.52</v>
          </cell>
          <cell r="AD2378">
            <v>447141.69</v>
          </cell>
          <cell r="AE2378">
            <v>1340677824.3900001</v>
          </cell>
          <cell r="AF2378" t="str">
            <v>1264194082.40453</v>
          </cell>
        </row>
        <row r="2379">
          <cell r="F2379" t="str">
            <v>LU2278097527</v>
          </cell>
          <cell r="G2379" t="str">
            <v>100082</v>
          </cell>
          <cell r="H2379" t="str">
            <v>179842</v>
          </cell>
          <cell r="J2379" t="str">
            <v>Share</v>
          </cell>
          <cell r="K2379" t="str">
            <v>PGREENT</v>
          </cell>
          <cell r="L2379" t="str">
            <v>BNP Paribas Funds Green Tigers</v>
          </cell>
          <cell r="N2379" t="str">
            <v>C</v>
          </cell>
          <cell r="O2379">
            <v>1.9895273272999999E-2</v>
          </cell>
          <cell r="P2379" t="str">
            <v>Y</v>
          </cell>
          <cell r="Q2379" t="str">
            <v>179932</v>
          </cell>
          <cell r="R2379" t="str">
            <v>186208</v>
          </cell>
          <cell r="T2379" t="str">
            <v>BNP Paribas Funds Green Tigers</v>
          </cell>
          <cell r="U2379" t="str">
            <v>20% MSCI Japan (NR) Hedged in SGD + 80% MSCI AC Asia Pacific ex-Japan (NR) Hedged in SGD</v>
          </cell>
          <cell r="V2379" t="str">
            <v>Official Benchmark</v>
          </cell>
          <cell r="W2379" t="str">
            <v>SGD</v>
          </cell>
          <cell r="X2379" t="str">
            <v>USD</v>
          </cell>
          <cell r="Y2379">
            <v>44985</v>
          </cell>
          <cell r="Z2379">
            <v>44274</v>
          </cell>
          <cell r="AA2379" t="str">
            <v>February 2023</v>
          </cell>
          <cell r="AB2379">
            <v>80.44</v>
          </cell>
          <cell r="AD2379">
            <v>555928.86</v>
          </cell>
          <cell r="AE2379">
            <v>1340677824.3900001</v>
          </cell>
          <cell r="AF2379" t="str">
            <v>1264194082.40453</v>
          </cell>
        </row>
        <row r="2380">
          <cell r="F2380" t="str">
            <v>LU2278097790</v>
          </cell>
          <cell r="G2380" t="str">
            <v>100078</v>
          </cell>
          <cell r="H2380" t="str">
            <v>179842</v>
          </cell>
          <cell r="J2380" t="str">
            <v>Share</v>
          </cell>
          <cell r="K2380" t="str">
            <v>PGREENT</v>
          </cell>
          <cell r="L2380" t="str">
            <v>BNP Paribas Funds Green Tigers</v>
          </cell>
          <cell r="N2380" t="str">
            <v>D</v>
          </cell>
          <cell r="O2380">
            <v>1.9895273272999999E-2</v>
          </cell>
          <cell r="P2380" t="str">
            <v>Y</v>
          </cell>
          <cell r="Q2380" t="str">
            <v>179932</v>
          </cell>
          <cell r="R2380" t="str">
            <v>186208</v>
          </cell>
          <cell r="T2380" t="str">
            <v>BNP Paribas Funds Green Tigers</v>
          </cell>
          <cell r="U2380" t="str">
            <v>20% MSCI Japan (NR) Hedged in SGD + 80% MSCI AC Asia Pacific ex-Japan (NR) Hedged in SGD</v>
          </cell>
          <cell r="V2380" t="str">
            <v>Official Benchmark</v>
          </cell>
          <cell r="W2380" t="str">
            <v>SGD</v>
          </cell>
          <cell r="X2380" t="str">
            <v>USD</v>
          </cell>
          <cell r="Y2380">
            <v>44985</v>
          </cell>
          <cell r="Z2380">
            <v>44278</v>
          </cell>
          <cell r="AA2380" t="str">
            <v>February 2023</v>
          </cell>
          <cell r="AD2380">
            <v>0</v>
          </cell>
          <cell r="AE2380">
            <v>1340677824.3900001</v>
          </cell>
          <cell r="AF2380" t="str">
            <v>1264194082.40453</v>
          </cell>
        </row>
        <row r="2381">
          <cell r="F2381" t="str">
            <v>LU2294711556</v>
          </cell>
          <cell r="G2381" t="str">
            <v>100325</v>
          </cell>
          <cell r="H2381" t="str">
            <v>180042</v>
          </cell>
          <cell r="J2381" t="str">
            <v>Share</v>
          </cell>
          <cell r="K2381" t="str">
            <v>PEQCH</v>
          </cell>
          <cell r="L2381" t="str">
            <v>BNP Paribas Funds China Equity</v>
          </cell>
          <cell r="M2381" t="str">
            <v>Classic RH SGD</v>
          </cell>
          <cell r="N2381" t="str">
            <v>C</v>
          </cell>
          <cell r="O2381">
            <v>2.2448886116600002E-2</v>
          </cell>
          <cell r="P2381" t="str">
            <v>Y</v>
          </cell>
          <cell r="Q2381" t="str">
            <v>180255</v>
          </cell>
          <cell r="R2381" t="str">
            <v>90224</v>
          </cell>
          <cell r="T2381" t="str">
            <v>BM BNP Paribas Funds China Equity RH SGD</v>
          </cell>
          <cell r="U2381" t="str">
            <v>MSCI China 10/40 Hedged in SGD (NR)</v>
          </cell>
          <cell r="V2381" t="str">
            <v>Official Benchmark</v>
          </cell>
          <cell r="W2381" t="str">
            <v>SGD</v>
          </cell>
          <cell r="X2381" t="str">
            <v>USD</v>
          </cell>
          <cell r="Y2381">
            <v>44985</v>
          </cell>
          <cell r="Z2381">
            <v>44301</v>
          </cell>
          <cell r="AA2381" t="str">
            <v>February 2023</v>
          </cell>
          <cell r="AB2381">
            <v>58.1</v>
          </cell>
          <cell r="AD2381">
            <v>11461849.970000001</v>
          </cell>
          <cell r="AE2381">
            <v>1271429545.77</v>
          </cell>
          <cell r="AF2381" t="str">
            <v>1198896318.50071</v>
          </cell>
        </row>
        <row r="2382">
          <cell r="F2382" t="str">
            <v>LU2294711630</v>
          </cell>
          <cell r="G2382" t="str">
            <v>100326</v>
          </cell>
          <cell r="H2382" t="str">
            <v>180042</v>
          </cell>
          <cell r="J2382" t="str">
            <v>Share</v>
          </cell>
          <cell r="K2382" t="str">
            <v>PEQCH</v>
          </cell>
          <cell r="L2382" t="str">
            <v>BNP Paribas Funds China Equity</v>
          </cell>
          <cell r="M2382" t="str">
            <v>Classic RH SGD MD</v>
          </cell>
          <cell r="N2382" t="str">
            <v>D</v>
          </cell>
          <cell r="O2382">
            <v>2.6387126273000001E-2</v>
          </cell>
          <cell r="P2382" t="str">
            <v>Y</v>
          </cell>
          <cell r="Q2382" t="str">
            <v>180255</v>
          </cell>
          <cell r="R2382" t="str">
            <v>90224</v>
          </cell>
          <cell r="T2382" t="str">
            <v>BM BNP Paribas Funds China Equity RH SGD</v>
          </cell>
          <cell r="U2382" t="str">
            <v>MSCI China 10/40 Hedged in SGD (NR)</v>
          </cell>
          <cell r="V2382" t="str">
            <v>Official Benchmark</v>
          </cell>
          <cell r="W2382" t="str">
            <v>SGD</v>
          </cell>
          <cell r="X2382" t="str">
            <v>USD</v>
          </cell>
          <cell r="Y2382">
            <v>44985</v>
          </cell>
          <cell r="Z2382">
            <v>44301</v>
          </cell>
          <cell r="AA2382" t="str">
            <v>February 2023</v>
          </cell>
          <cell r="AB2382">
            <v>55.55</v>
          </cell>
          <cell r="AD2382">
            <v>9617.77</v>
          </cell>
          <cell r="AE2382">
            <v>1271429545.77</v>
          </cell>
          <cell r="AF2382" t="str">
            <v>1198896318.50071</v>
          </cell>
        </row>
        <row r="2383">
          <cell r="F2383" t="str">
            <v>LU2294711713</v>
          </cell>
          <cell r="G2383" t="str">
            <v>100315</v>
          </cell>
          <cell r="H2383" t="str">
            <v>180037</v>
          </cell>
          <cell r="J2383" t="str">
            <v>Share</v>
          </cell>
          <cell r="K2383" t="str">
            <v>PEWOEN</v>
          </cell>
          <cell r="L2383" t="str">
            <v>BNP Paribas Funds Energy Transition</v>
          </cell>
          <cell r="M2383" t="str">
            <v>Classic HKD</v>
          </cell>
          <cell r="N2383" t="str">
            <v>C</v>
          </cell>
          <cell r="O2383">
            <v>1.9895273272999999E-2</v>
          </cell>
          <cell r="P2383" t="str">
            <v>N</v>
          </cell>
          <cell r="Q2383" t="str">
            <v>182602</v>
          </cell>
          <cell r="R2383" t="str">
            <v>90158</v>
          </cell>
          <cell r="T2383" t="str">
            <v>BM MSCI AC world NR ClassicHKD</v>
          </cell>
          <cell r="U2383" t="str">
            <v>MSCI AC World (EUR) NR</v>
          </cell>
          <cell r="V2383" t="str">
            <v>Official Benchmark</v>
          </cell>
          <cell r="W2383" t="str">
            <v>HKD</v>
          </cell>
          <cell r="X2383" t="str">
            <v>EUR</v>
          </cell>
          <cell r="Y2383">
            <v>44985</v>
          </cell>
          <cell r="Z2383">
            <v>44546</v>
          </cell>
          <cell r="AA2383" t="str">
            <v>February 2023</v>
          </cell>
          <cell r="AB2383">
            <v>64.98</v>
          </cell>
          <cell r="AD2383">
            <v>416299.66</v>
          </cell>
          <cell r="AE2383">
            <v>2068957930.4000001</v>
          </cell>
          <cell r="AF2383" t="str">
            <v>2068957930.4</v>
          </cell>
        </row>
        <row r="2384">
          <cell r="F2384" t="str">
            <v>LU2294711804</v>
          </cell>
          <cell r="G2384" t="str">
            <v>100316</v>
          </cell>
          <cell r="H2384" t="str">
            <v>180038</v>
          </cell>
          <cell r="J2384" t="str">
            <v>Share</v>
          </cell>
          <cell r="K2384" t="str">
            <v>PEWOEN</v>
          </cell>
          <cell r="L2384" t="str">
            <v>BNP Paribas Funds Energy Transition</v>
          </cell>
          <cell r="N2384" t="str">
            <v>C</v>
          </cell>
          <cell r="O2384">
            <v>1.9895273272999999E-2</v>
          </cell>
          <cell r="P2384" t="str">
            <v>Y</v>
          </cell>
          <cell r="Q2384" t="str">
            <v>180254</v>
          </cell>
          <cell r="R2384" t="str">
            <v>90158</v>
          </cell>
          <cell r="T2384" t="str">
            <v>BM BNP Paribas Funds Energy Transition RH CNH</v>
          </cell>
          <cell r="U2384" t="str">
            <v>MSCI AC World (Hedged in CNH) NR</v>
          </cell>
          <cell r="V2384" t="str">
            <v>Official Benchmark</v>
          </cell>
          <cell r="W2384" t="str">
            <v>CNH</v>
          </cell>
          <cell r="X2384" t="str">
            <v>EUR</v>
          </cell>
          <cell r="Y2384">
            <v>44985</v>
          </cell>
          <cell r="Z2384">
            <v>44302</v>
          </cell>
          <cell r="AA2384" t="str">
            <v>February 2023</v>
          </cell>
          <cell r="AB2384">
            <v>660.37</v>
          </cell>
          <cell r="AD2384">
            <v>16637015.15</v>
          </cell>
          <cell r="AE2384">
            <v>2068957930.4000001</v>
          </cell>
          <cell r="AF2384" t="str">
            <v>2068957930.4</v>
          </cell>
        </row>
        <row r="2385">
          <cell r="F2385" t="str">
            <v>LU2294711986</v>
          </cell>
          <cell r="G2385" t="str">
            <v>100317</v>
          </cell>
          <cell r="H2385" t="str">
            <v>139069</v>
          </cell>
          <cell r="J2385" t="str">
            <v>Share</v>
          </cell>
          <cell r="K2385" t="str">
            <v>PEWOEN</v>
          </cell>
          <cell r="L2385" t="str">
            <v>BNP Paribas Funds Energy Transition</v>
          </cell>
          <cell r="M2385" t="str">
            <v>PRIVILEGE USD</v>
          </cell>
          <cell r="N2385" t="str">
            <v>C</v>
          </cell>
          <cell r="O2385">
            <v>1.01448517178E-2</v>
          </cell>
          <cell r="P2385" t="str">
            <v>N</v>
          </cell>
          <cell r="Q2385" t="str">
            <v>147560</v>
          </cell>
          <cell r="R2385" t="str">
            <v>90158</v>
          </cell>
          <cell r="T2385" t="str">
            <v>BM MSCI AC WORLD (EUR) NR</v>
          </cell>
          <cell r="U2385" t="str">
            <v>MSCI AC World (EUR) NR</v>
          </cell>
          <cell r="V2385" t="str">
            <v>Official Benchmark</v>
          </cell>
          <cell r="W2385" t="str">
            <v>USD</v>
          </cell>
          <cell r="X2385" t="str">
            <v>EUR</v>
          </cell>
          <cell r="Y2385">
            <v>44985</v>
          </cell>
          <cell r="Z2385">
            <v>44301</v>
          </cell>
          <cell r="AA2385" t="str">
            <v>February 2023</v>
          </cell>
          <cell r="AB2385">
            <v>57.5</v>
          </cell>
          <cell r="AD2385">
            <v>283612.34000000003</v>
          </cell>
          <cell r="AE2385">
            <v>2068957930.4000001</v>
          </cell>
          <cell r="AF2385" t="str">
            <v>2068957930.4</v>
          </cell>
        </row>
        <row r="2386">
          <cell r="F2386" t="str">
            <v>LU2294712018</v>
          </cell>
          <cell r="G2386" t="str">
            <v>100156</v>
          </cell>
          <cell r="H2386" t="str">
            <v>179635</v>
          </cell>
          <cell r="J2386" t="str">
            <v>Share</v>
          </cell>
          <cell r="K2386" t="str">
            <v>PEWOEN</v>
          </cell>
          <cell r="L2386" t="str">
            <v>BNP Paribas Funds Energy Transition</v>
          </cell>
          <cell r="M2386" t="str">
            <v>Privilege H USD</v>
          </cell>
          <cell r="N2386" t="str">
            <v>C</v>
          </cell>
          <cell r="O2386">
            <v>1.07566536087E-2</v>
          </cell>
          <cell r="P2386" t="str">
            <v>Y</v>
          </cell>
          <cell r="Q2386" t="str">
            <v>179719</v>
          </cell>
          <cell r="R2386" t="str">
            <v>90158</v>
          </cell>
          <cell r="T2386" t="str">
            <v>BM MSCI AC World NR</v>
          </cell>
          <cell r="U2386" t="str">
            <v>MSCI AC World (Hedged in USD) NR</v>
          </cell>
          <cell r="V2386" t="str">
            <v>Official Benchmark</v>
          </cell>
          <cell r="W2386" t="str">
            <v>USD</v>
          </cell>
          <cell r="X2386" t="str">
            <v>EUR</v>
          </cell>
          <cell r="Y2386">
            <v>44985</v>
          </cell>
          <cell r="Z2386">
            <v>44237</v>
          </cell>
          <cell r="AA2386" t="str">
            <v>February 2023</v>
          </cell>
          <cell r="AB2386">
            <v>52.92</v>
          </cell>
          <cell r="AD2386">
            <v>5861050.6699999999</v>
          </cell>
          <cell r="AE2386">
            <v>2068957930.4000001</v>
          </cell>
          <cell r="AF2386" t="str">
            <v>2068957930.4</v>
          </cell>
        </row>
        <row r="2387">
          <cell r="F2387" t="str">
            <v>LU2294712109</v>
          </cell>
          <cell r="G2387" t="str">
            <v>100318</v>
          </cell>
          <cell r="H2387" t="str">
            <v>139069</v>
          </cell>
          <cell r="J2387" t="str">
            <v>Share</v>
          </cell>
          <cell r="K2387" t="str">
            <v>PEWOEN</v>
          </cell>
          <cell r="L2387" t="str">
            <v>BNP Paribas Funds Energy Transition</v>
          </cell>
          <cell r="N2387" t="str">
            <v>C</v>
          </cell>
          <cell r="O2387">
            <v>9.5333021749999993E-3</v>
          </cell>
          <cell r="P2387" t="str">
            <v>N</v>
          </cell>
          <cell r="Q2387" t="str">
            <v>147560</v>
          </cell>
          <cell r="R2387" t="str">
            <v>90158</v>
          </cell>
          <cell r="T2387" t="str">
            <v>BM MSCI AC WORLD (EUR) NR</v>
          </cell>
          <cell r="U2387" t="str">
            <v>MSCI AC World (EUR) NR</v>
          </cell>
          <cell r="V2387" t="str">
            <v>Official Benchmark</v>
          </cell>
          <cell r="W2387" t="str">
            <v>USD</v>
          </cell>
          <cell r="X2387" t="str">
            <v>EUR</v>
          </cell>
          <cell r="Y2387">
            <v>44985</v>
          </cell>
          <cell r="Z2387">
            <v>44301</v>
          </cell>
          <cell r="AA2387" t="str">
            <v>February 2023</v>
          </cell>
          <cell r="AB2387">
            <v>57.62</v>
          </cell>
          <cell r="AD2387">
            <v>1980865.6</v>
          </cell>
          <cell r="AE2387">
            <v>2068957930.4000001</v>
          </cell>
          <cell r="AF2387" t="str">
            <v>2068957930.4</v>
          </cell>
        </row>
        <row r="2388">
          <cell r="F2388" t="str">
            <v>LU2294712281</v>
          </cell>
          <cell r="G2388" t="str">
            <v>100313</v>
          </cell>
          <cell r="H2388" t="str">
            <v>179842</v>
          </cell>
          <cell r="J2388" t="str">
            <v>Share</v>
          </cell>
          <cell r="K2388" t="str">
            <v>PGREENT</v>
          </cell>
          <cell r="L2388" t="str">
            <v>BNP Paribas Funds Green Tigers</v>
          </cell>
          <cell r="M2388" t="str">
            <v>Classic RH SGD</v>
          </cell>
          <cell r="N2388" t="str">
            <v>C</v>
          </cell>
          <cell r="O2388">
            <v>2.2378043428699999E-2</v>
          </cell>
          <cell r="P2388" t="str">
            <v>Y</v>
          </cell>
          <cell r="Q2388" t="str">
            <v>179932</v>
          </cell>
          <cell r="R2388" t="str">
            <v>186208</v>
          </cell>
          <cell r="T2388" t="str">
            <v>BNP Paribas Funds Green Tigers</v>
          </cell>
          <cell r="U2388" t="str">
            <v>20% MSCI Japan (Hedged in SGD) NR + 80% MSCI AC Asia Pacific ex-Japan (Hedged in SGD) NR</v>
          </cell>
          <cell r="V2388" t="str">
            <v>Official Benchmark</v>
          </cell>
          <cell r="W2388" t="str">
            <v>SGD</v>
          </cell>
          <cell r="X2388" t="str">
            <v>USD</v>
          </cell>
          <cell r="Y2388">
            <v>44985</v>
          </cell>
          <cell r="Z2388">
            <v>44301</v>
          </cell>
          <cell r="AA2388" t="str">
            <v>February 2023</v>
          </cell>
          <cell r="AB2388">
            <v>78.33</v>
          </cell>
          <cell r="AD2388">
            <v>92427.01</v>
          </cell>
          <cell r="AE2388">
            <v>1340677824.3900001</v>
          </cell>
          <cell r="AF2388" t="str">
            <v>1264194082.40453</v>
          </cell>
        </row>
        <row r="2389">
          <cell r="F2389" t="str">
            <v>LU2294712364</v>
          </cell>
          <cell r="G2389" t="str">
            <v>100314</v>
          </cell>
          <cell r="H2389" t="str">
            <v>179842</v>
          </cell>
          <cell r="J2389" t="str">
            <v>Share</v>
          </cell>
          <cell r="K2389" t="str">
            <v>PGREENT</v>
          </cell>
          <cell r="L2389" t="str">
            <v>BNP Paribas Funds Green Tigers</v>
          </cell>
          <cell r="M2389" t="str">
            <v>Classic RH SGD MD</v>
          </cell>
          <cell r="N2389" t="str">
            <v>D</v>
          </cell>
          <cell r="O2389">
            <v>2.2254747879799999E-2</v>
          </cell>
          <cell r="P2389" t="str">
            <v>Y</v>
          </cell>
          <cell r="Q2389" t="str">
            <v>179932</v>
          </cell>
          <cell r="R2389" t="str">
            <v>186208</v>
          </cell>
          <cell r="T2389" t="str">
            <v>BNP Paribas Funds Green Tigers</v>
          </cell>
          <cell r="U2389" t="str">
            <v>20% MSCI Japan (Hedged in SGD) NR + 80% MSCI AC Asia Pacific ex-Japan (Hedged in SGD) NR</v>
          </cell>
          <cell r="V2389" t="str">
            <v>Official Benchmark</v>
          </cell>
          <cell r="W2389" t="str">
            <v>SGD</v>
          </cell>
          <cell r="X2389" t="str">
            <v>USD</v>
          </cell>
          <cell r="Y2389">
            <v>44985</v>
          </cell>
          <cell r="Z2389">
            <v>44302</v>
          </cell>
          <cell r="AA2389" t="str">
            <v>February 2023</v>
          </cell>
          <cell r="AB2389">
            <v>72.430000000000007</v>
          </cell>
          <cell r="AD2389">
            <v>109224.51</v>
          </cell>
          <cell r="AE2389">
            <v>1340677824.3900001</v>
          </cell>
          <cell r="AF2389" t="str">
            <v>1264194082.40453</v>
          </cell>
        </row>
        <row r="2390">
          <cell r="F2390" t="str">
            <v>LU2294712448</v>
          </cell>
          <cell r="G2390" t="str">
            <v>100360</v>
          </cell>
          <cell r="H2390" t="str">
            <v>147242</v>
          </cell>
          <cell r="J2390" t="str">
            <v>Share</v>
          </cell>
          <cell r="K2390" t="str">
            <v>SEQELV</v>
          </cell>
          <cell r="L2390" t="str">
            <v>BNP Paribas Funds Sustainable Euro Low Vol Equity</v>
          </cell>
          <cell r="N2390" t="str">
            <v>C</v>
          </cell>
          <cell r="O2390">
            <v>2.0269365317999999E-3</v>
          </cell>
          <cell r="P2390" t="str">
            <v>N</v>
          </cell>
          <cell r="Q2390" t="str">
            <v>147974</v>
          </cell>
          <cell r="R2390" t="str">
            <v>203899</v>
          </cell>
          <cell r="T2390" t="str">
            <v>BM MSCI EMU EUR NR (Off)</v>
          </cell>
          <cell r="U2390" t="str">
            <v>MSCI EMU (EUR) NR</v>
          </cell>
          <cell r="V2390" t="str">
            <v>Official Benchmark</v>
          </cell>
          <cell r="W2390" t="str">
            <v>EUR</v>
          </cell>
          <cell r="X2390" t="str">
            <v>EUR</v>
          </cell>
          <cell r="Y2390">
            <v>44985</v>
          </cell>
          <cell r="Z2390">
            <v>44351</v>
          </cell>
          <cell r="AA2390" t="str">
            <v>February 2023</v>
          </cell>
          <cell r="AB2390">
            <v>95664.95</v>
          </cell>
          <cell r="AD2390">
            <v>19228655.859999999</v>
          </cell>
          <cell r="AE2390">
            <v>65129805.289999999</v>
          </cell>
          <cell r="AF2390" t="str">
            <v>65129805.29</v>
          </cell>
        </row>
        <row r="2391">
          <cell r="F2391" t="str">
            <v>LU2308189831</v>
          </cell>
          <cell r="G2391" t="str">
            <v>100323</v>
          </cell>
          <cell r="H2391" t="str">
            <v>180056</v>
          </cell>
          <cell r="J2391" t="str">
            <v>Share</v>
          </cell>
          <cell r="K2391" t="str">
            <v>PEWOTEC</v>
          </cell>
          <cell r="L2391" t="str">
            <v>BNP Paribas Funds Disruptive Technology</v>
          </cell>
          <cell r="N2391" t="str">
            <v>C</v>
          </cell>
          <cell r="O2391">
            <v>2.1022184363999998E-3</v>
          </cell>
          <cell r="P2391" t="str">
            <v>N</v>
          </cell>
          <cell r="Q2391" t="str">
            <v>181954</v>
          </cell>
          <cell r="R2391" t="str">
            <v>90146</v>
          </cell>
          <cell r="T2391" t="str">
            <v>BM MSCI World (NOK) NR</v>
          </cell>
          <cell r="U2391" t="str">
            <v>MSCI World (NR)</v>
          </cell>
          <cell r="V2391" t="str">
            <v>Official Benchmark</v>
          </cell>
          <cell r="W2391" t="str">
            <v>NOK</v>
          </cell>
          <cell r="X2391" t="str">
            <v>EUR</v>
          </cell>
          <cell r="Y2391">
            <v>44985</v>
          </cell>
          <cell r="Z2391">
            <v>44468</v>
          </cell>
          <cell r="AA2391" t="str">
            <v>February 2023</v>
          </cell>
          <cell r="AB2391">
            <v>1028294.99</v>
          </cell>
          <cell r="AD2391">
            <v>3242214.1</v>
          </cell>
          <cell r="AE2391">
            <v>3155927743.1500001</v>
          </cell>
          <cell r="AF2391" t="str">
            <v>3155927743.15</v>
          </cell>
        </row>
        <row r="2392">
          <cell r="F2392" t="str">
            <v>LU2308189914</v>
          </cell>
          <cell r="G2392" t="str">
            <v>100308</v>
          </cell>
          <cell r="H2392" t="str">
            <v>180039</v>
          </cell>
          <cell r="J2392" t="str">
            <v>Share</v>
          </cell>
          <cell r="K2392" t="str">
            <v>PBRMB</v>
          </cell>
          <cell r="L2392" t="str">
            <v>BNP Paribas Funds RMB Bond</v>
          </cell>
          <cell r="M2392" t="str">
            <v>I RH EUR</v>
          </cell>
          <cell r="N2392" t="str">
            <v>D</v>
          </cell>
          <cell r="O2392">
            <v>3.0618800375999998E-3</v>
          </cell>
          <cell r="P2392" t="str">
            <v>Y</v>
          </cell>
          <cell r="Q2392" t="str">
            <v>181126</v>
          </cell>
          <cell r="R2392" t="str">
            <v>197491</v>
          </cell>
          <cell r="T2392" t="str">
            <v>BM Bloomberg Barclays China Treasury Policy Bank</v>
          </cell>
          <cell r="U2392" t="str">
            <v>Bloomberg Barclays China Treasury + Policy Bank (Hedged in EUR) RI</v>
          </cell>
          <cell r="V2392" t="str">
            <v>Official Benchmark</v>
          </cell>
          <cell r="W2392" t="str">
            <v>EUR</v>
          </cell>
          <cell r="X2392" t="str">
            <v>USD</v>
          </cell>
          <cell r="Y2392">
            <v>44957</v>
          </cell>
          <cell r="Z2392">
            <v>44363</v>
          </cell>
          <cell r="AA2392" t="str">
            <v>January 2023</v>
          </cell>
          <cell r="AB2392">
            <v>98.68</v>
          </cell>
          <cell r="AD2392">
            <v>9867.86</v>
          </cell>
          <cell r="AE2392">
            <v>303057404.26999998</v>
          </cell>
          <cell r="AF2392" t="str">
            <v>279045535.905345</v>
          </cell>
        </row>
        <row r="2393">
          <cell r="F2393" t="str">
            <v>LU2308190250</v>
          </cell>
          <cell r="G2393" t="str">
            <v>100334</v>
          </cell>
          <cell r="H2393" t="str">
            <v>180831</v>
          </cell>
          <cell r="J2393" t="str">
            <v>Share</v>
          </cell>
          <cell r="K2393" t="str">
            <v>MATH</v>
          </cell>
          <cell r="L2393" t="str">
            <v>BNP Paribas Funds Multi-Asset Thematic</v>
          </cell>
          <cell r="M2393" t="str">
            <v>Institutions share</v>
          </cell>
          <cell r="N2393" t="str">
            <v>C</v>
          </cell>
          <cell r="O2393">
            <v>8.7227882091999998E-3</v>
          </cell>
          <cell r="P2393" t="str">
            <v>N</v>
          </cell>
          <cell r="T2393" t="str">
            <v>No BM</v>
          </cell>
          <cell r="U2393" t="str">
            <v>No BM</v>
          </cell>
          <cell r="W2393" t="str">
            <v>EUR</v>
          </cell>
          <cell r="X2393" t="str">
            <v>EUR</v>
          </cell>
          <cell r="Y2393">
            <v>44984</v>
          </cell>
          <cell r="Z2393">
            <v>44333</v>
          </cell>
          <cell r="AA2393" t="str">
            <v>February 2023</v>
          </cell>
          <cell r="AB2393">
            <v>89.53</v>
          </cell>
          <cell r="AD2393">
            <v>16021577.25</v>
          </cell>
          <cell r="AE2393">
            <v>217140386.5</v>
          </cell>
          <cell r="AF2393" t="str">
            <v>217140386.5</v>
          </cell>
        </row>
        <row r="2394">
          <cell r="F2394" t="str">
            <v>LU2308190508</v>
          </cell>
          <cell r="G2394" t="str">
            <v>100331</v>
          </cell>
          <cell r="H2394" t="str">
            <v>180831</v>
          </cell>
          <cell r="J2394" t="str">
            <v>Share</v>
          </cell>
          <cell r="K2394" t="str">
            <v>MATH</v>
          </cell>
          <cell r="L2394" t="str">
            <v>BNP Paribas Funds Multi-Asset Thematic</v>
          </cell>
          <cell r="M2394" t="str">
            <v>Type N</v>
          </cell>
          <cell r="N2394" t="str">
            <v>C</v>
          </cell>
          <cell r="O2394">
            <v>2.4656597704099999E-2</v>
          </cell>
          <cell r="P2394" t="str">
            <v>N</v>
          </cell>
          <cell r="T2394" t="str">
            <v>No BM</v>
          </cell>
          <cell r="U2394" t="str">
            <v>No BM</v>
          </cell>
          <cell r="W2394" t="str">
            <v>EUR</v>
          </cell>
          <cell r="X2394" t="str">
            <v>EUR</v>
          </cell>
          <cell r="Y2394">
            <v>44984</v>
          </cell>
          <cell r="Z2394">
            <v>44356</v>
          </cell>
          <cell r="AA2394" t="str">
            <v>February 2023</v>
          </cell>
          <cell r="AB2394">
            <v>84.25</v>
          </cell>
          <cell r="AD2394">
            <v>1148246.6000000001</v>
          </cell>
          <cell r="AE2394">
            <v>217140386.5</v>
          </cell>
          <cell r="AF2394" t="str">
            <v>217140386.5</v>
          </cell>
        </row>
        <row r="2395">
          <cell r="F2395" t="str">
            <v>LU2308190680</v>
          </cell>
          <cell r="G2395" t="str">
            <v>100176</v>
          </cell>
          <cell r="H2395" t="str">
            <v>180831</v>
          </cell>
          <cell r="J2395" t="str">
            <v>Share</v>
          </cell>
          <cell r="K2395" t="str">
            <v>MATH</v>
          </cell>
          <cell r="L2395" t="str">
            <v>BNP Paribas Funds Multi-Asset Thematic</v>
          </cell>
          <cell r="M2395" t="str">
            <v>Classic share Distri</v>
          </cell>
          <cell r="N2395" t="str">
            <v>D</v>
          </cell>
          <cell r="O2395">
            <v>1.6839205848699999E-2</v>
          </cell>
          <cell r="P2395" t="str">
            <v>N</v>
          </cell>
          <cell r="T2395" t="str">
            <v>No BM</v>
          </cell>
          <cell r="U2395" t="str">
            <v>No BM</v>
          </cell>
          <cell r="W2395" t="str">
            <v>EUR</v>
          </cell>
          <cell r="X2395" t="str">
            <v>EUR</v>
          </cell>
          <cell r="Y2395">
            <v>44984</v>
          </cell>
          <cell r="Z2395">
            <v>44348</v>
          </cell>
          <cell r="AA2395" t="str">
            <v>February 2023</v>
          </cell>
          <cell r="AB2395">
            <v>84.03</v>
          </cell>
          <cell r="AD2395">
            <v>6065334.0300000003</v>
          </cell>
          <cell r="AE2395">
            <v>217140386.5</v>
          </cell>
          <cell r="AF2395" t="str">
            <v>217140386.5</v>
          </cell>
        </row>
        <row r="2396">
          <cell r="F2396" t="str">
            <v>LU2308190763</v>
          </cell>
          <cell r="G2396" t="str">
            <v>100328</v>
          </cell>
          <cell r="H2396" t="str">
            <v>180831</v>
          </cell>
          <cell r="J2396" t="str">
            <v>Share</v>
          </cell>
          <cell r="K2396" t="str">
            <v>MATH</v>
          </cell>
          <cell r="L2396" t="str">
            <v>BNP Paribas Funds Multi-Asset Thematic</v>
          </cell>
          <cell r="M2396" t="str">
            <v>Classic Share</v>
          </cell>
          <cell r="N2396" t="str">
            <v>C</v>
          </cell>
          <cell r="O2396">
            <v>1.6839205848699999E-2</v>
          </cell>
          <cell r="P2396" t="str">
            <v>N</v>
          </cell>
          <cell r="T2396" t="str">
            <v>No BM</v>
          </cell>
          <cell r="U2396" t="str">
            <v>No BM</v>
          </cell>
          <cell r="W2396" t="str">
            <v>EUR</v>
          </cell>
          <cell r="X2396" t="str">
            <v>EUR</v>
          </cell>
          <cell r="Y2396">
            <v>44984</v>
          </cell>
          <cell r="Z2396">
            <v>44333</v>
          </cell>
          <cell r="AA2396" t="str">
            <v>February 2023</v>
          </cell>
          <cell r="AB2396">
            <v>88.23</v>
          </cell>
          <cell r="AD2396">
            <v>141183311.06</v>
          </cell>
          <cell r="AE2396">
            <v>217140386.5</v>
          </cell>
          <cell r="AF2396" t="str">
            <v>217140386.5</v>
          </cell>
        </row>
        <row r="2397">
          <cell r="F2397" t="str">
            <v>LU2308190847</v>
          </cell>
          <cell r="G2397" t="str">
            <v>100312</v>
          </cell>
          <cell r="H2397" t="str">
            <v>180040</v>
          </cell>
          <cell r="J2397" t="str">
            <v>Share</v>
          </cell>
          <cell r="K2397" t="str">
            <v>EARTH</v>
          </cell>
          <cell r="L2397" t="str">
            <v>BNP Paribas Funds Environmental Absolute Return Thematic Equ</v>
          </cell>
          <cell r="M2397" t="str">
            <v>Classic RH SGD</v>
          </cell>
          <cell r="N2397" t="str">
            <v>C</v>
          </cell>
          <cell r="O2397">
            <v>1.83923741961E-2</v>
          </cell>
          <cell r="P2397" t="str">
            <v>Y</v>
          </cell>
          <cell r="T2397" t="str">
            <v>No BM</v>
          </cell>
          <cell r="U2397" t="str">
            <v>No BM</v>
          </cell>
          <cell r="W2397" t="str">
            <v>SGD</v>
          </cell>
          <cell r="X2397" t="str">
            <v>USD</v>
          </cell>
          <cell r="Y2397">
            <v>44985</v>
          </cell>
          <cell r="Z2397">
            <v>44301</v>
          </cell>
          <cell r="AA2397" t="str">
            <v>February 2023</v>
          </cell>
          <cell r="AB2397">
            <v>67.83</v>
          </cell>
          <cell r="AD2397">
            <v>6783.42</v>
          </cell>
          <cell r="AE2397">
            <v>50031073.729999997</v>
          </cell>
          <cell r="AF2397" t="str">
            <v>47176872.9184347</v>
          </cell>
        </row>
        <row r="2398">
          <cell r="F2398" t="str">
            <v>LU2308190920</v>
          </cell>
          <cell r="G2398" t="str">
            <v>100352</v>
          </cell>
          <cell r="H2398" t="str">
            <v>181078</v>
          </cell>
          <cell r="J2398" t="str">
            <v>Share</v>
          </cell>
          <cell r="K2398" t="str">
            <v>FECOR</v>
          </cell>
          <cell r="L2398" t="str">
            <v>BNP Paribas Funds Ecosystem Restoration</v>
          </cell>
          <cell r="M2398" t="str">
            <v>Share X</v>
          </cell>
          <cell r="N2398" t="str">
            <v>C</v>
          </cell>
          <cell r="O2398">
            <v>2.3086290992000002E-3</v>
          </cell>
          <cell r="P2398" t="str">
            <v>N</v>
          </cell>
          <cell r="Q2398" t="str">
            <v>181749</v>
          </cell>
          <cell r="R2398" t="str">
            <v>204540</v>
          </cell>
          <cell r="T2398" t="str">
            <v>BM MSCI AC WORLD (NR) (EUR) - Official</v>
          </cell>
          <cell r="U2398" t="str">
            <v>MSCI AC World (EUR) NR</v>
          </cell>
          <cell r="V2398" t="str">
            <v>Official Benchmark</v>
          </cell>
          <cell r="W2398" t="str">
            <v>EUR</v>
          </cell>
          <cell r="X2398" t="str">
            <v>EUR</v>
          </cell>
          <cell r="Y2398">
            <v>44985</v>
          </cell>
          <cell r="Z2398">
            <v>44348</v>
          </cell>
          <cell r="AA2398" t="str">
            <v>February 2023</v>
          </cell>
          <cell r="AB2398">
            <v>47021.8</v>
          </cell>
          <cell r="AD2398">
            <v>10159060.07</v>
          </cell>
          <cell r="AE2398">
            <v>28985250.550000001</v>
          </cell>
          <cell r="AF2398" t="str">
            <v>28985250.55</v>
          </cell>
        </row>
        <row r="2399">
          <cell r="F2399" t="str">
            <v>LU2308191068</v>
          </cell>
          <cell r="G2399" t="str">
            <v>100584</v>
          </cell>
          <cell r="H2399" t="str">
            <v>181724</v>
          </cell>
          <cell r="J2399" t="str">
            <v>Share</v>
          </cell>
          <cell r="K2399" t="str">
            <v>FECOR</v>
          </cell>
          <cell r="L2399" t="str">
            <v>BNP Paribas Funds Ecosystem Restoration</v>
          </cell>
          <cell r="N2399" t="str">
            <v>C</v>
          </cell>
          <cell r="O2399">
            <v>9.6464782109000006E-3</v>
          </cell>
          <cell r="P2399" t="str">
            <v>Y</v>
          </cell>
          <cell r="Q2399" t="str">
            <v>181764</v>
          </cell>
          <cell r="R2399" t="str">
            <v>204540</v>
          </cell>
          <cell r="T2399" t="str">
            <v>BM MSCI AC WORLD (NR) IH JPY - Official</v>
          </cell>
          <cell r="U2399" t="str">
            <v>MSCI AC World (Hedged in JPY) NR</v>
          </cell>
          <cell r="V2399" t="str">
            <v>Official Benchmark</v>
          </cell>
          <cell r="W2399" t="str">
            <v>JPY</v>
          </cell>
          <cell r="X2399" t="str">
            <v>EUR</v>
          </cell>
          <cell r="Y2399">
            <v>44985</v>
          </cell>
          <cell r="Z2399">
            <v>44441</v>
          </cell>
          <cell r="AA2399" t="str">
            <v>February 2023</v>
          </cell>
          <cell r="AB2399">
            <v>4835</v>
          </cell>
          <cell r="AD2399">
            <v>1450406.13</v>
          </cell>
          <cell r="AE2399">
            <v>28985250.550000001</v>
          </cell>
          <cell r="AF2399" t="str">
            <v>28985250.55</v>
          </cell>
        </row>
        <row r="2400">
          <cell r="F2400" t="str">
            <v>LU2308191142</v>
          </cell>
          <cell r="G2400" t="str">
            <v>100583</v>
          </cell>
          <cell r="H2400" t="str">
            <v>181723</v>
          </cell>
          <cell r="J2400" t="str">
            <v>Share</v>
          </cell>
          <cell r="K2400" t="str">
            <v>FECOR</v>
          </cell>
          <cell r="L2400" t="str">
            <v>BNP Paribas Funds Ecosystem Restoration</v>
          </cell>
          <cell r="N2400" t="str">
            <v>C</v>
          </cell>
          <cell r="O2400">
            <v>9.6464782109000006E-3</v>
          </cell>
          <cell r="P2400" t="str">
            <v>N</v>
          </cell>
          <cell r="Q2400" t="str">
            <v>181763</v>
          </cell>
          <cell r="R2400" t="str">
            <v>204540</v>
          </cell>
          <cell r="T2400" t="str">
            <v>BM MSCI AC WORLD (NR) I JPY - Official</v>
          </cell>
          <cell r="U2400" t="str">
            <v>MSCI AC World (EUR) NR</v>
          </cell>
          <cell r="V2400" t="str">
            <v>Official Benchmark</v>
          </cell>
          <cell r="W2400" t="str">
            <v>JPY</v>
          </cell>
          <cell r="X2400" t="str">
            <v>EUR</v>
          </cell>
          <cell r="Y2400">
            <v>44985</v>
          </cell>
          <cell r="Z2400">
            <v>44441</v>
          </cell>
          <cell r="AA2400" t="str">
            <v>February 2023</v>
          </cell>
          <cell r="AB2400">
            <v>5385</v>
          </cell>
          <cell r="AD2400">
            <v>53854.64</v>
          </cell>
          <cell r="AE2400">
            <v>28985250.550000001</v>
          </cell>
          <cell r="AF2400" t="str">
            <v>28985250.55</v>
          </cell>
        </row>
        <row r="2401">
          <cell r="F2401" t="str">
            <v>LU2308191498</v>
          </cell>
          <cell r="G2401" t="str">
            <v>100345</v>
          </cell>
          <cell r="H2401" t="str">
            <v>181082</v>
          </cell>
          <cell r="J2401" t="str">
            <v>Share</v>
          </cell>
          <cell r="K2401" t="str">
            <v>FECOR</v>
          </cell>
          <cell r="L2401" t="str">
            <v>BNP Paribas Funds Ecosystem Restoration</v>
          </cell>
          <cell r="M2401" t="str">
            <v>IH EUR</v>
          </cell>
          <cell r="N2401" t="str">
            <v>C</v>
          </cell>
          <cell r="O2401">
            <v>9.6464782109000006E-3</v>
          </cell>
          <cell r="P2401" t="str">
            <v>Y</v>
          </cell>
          <cell r="Q2401" t="str">
            <v>181758</v>
          </cell>
          <cell r="R2401" t="str">
            <v>204540</v>
          </cell>
          <cell r="T2401" t="str">
            <v>BM MSCI AC WORLD (NR) IH EUR - Official</v>
          </cell>
          <cell r="U2401" t="str">
            <v>MSCI AC World (Hedged in EUR) NR</v>
          </cell>
          <cell r="V2401" t="str">
            <v>Official Benchmark</v>
          </cell>
          <cell r="W2401" t="str">
            <v>EUR</v>
          </cell>
          <cell r="X2401" t="str">
            <v>EUR</v>
          </cell>
          <cell r="Y2401">
            <v>44985</v>
          </cell>
          <cell r="Z2401">
            <v>44348</v>
          </cell>
          <cell r="AA2401" t="str">
            <v>February 2023</v>
          </cell>
          <cell r="AB2401">
            <v>46.42</v>
          </cell>
          <cell r="AD2401">
            <v>4642.26</v>
          </cell>
          <cell r="AE2401">
            <v>28985250.550000001</v>
          </cell>
          <cell r="AF2401" t="str">
            <v>28985250.55</v>
          </cell>
        </row>
        <row r="2402">
          <cell r="F2402" t="str">
            <v>LU2308191571</v>
          </cell>
          <cell r="G2402" t="str">
            <v>100350</v>
          </cell>
          <cell r="H2402" t="str">
            <v>181080</v>
          </cell>
          <cell r="J2402" t="str">
            <v>Share</v>
          </cell>
          <cell r="K2402" t="str">
            <v>FECOR</v>
          </cell>
          <cell r="L2402" t="str">
            <v>BNP Paribas Funds Ecosystem Restoration</v>
          </cell>
          <cell r="N2402" t="str">
            <v>C</v>
          </cell>
          <cell r="O2402">
            <v>9.6464782109000006E-3</v>
          </cell>
          <cell r="P2402" t="str">
            <v>N</v>
          </cell>
          <cell r="Q2402" t="str">
            <v>181762</v>
          </cell>
          <cell r="R2402" t="str">
            <v>204540</v>
          </cell>
          <cell r="T2402" t="str">
            <v>BM MSCI AC WORLD (NR) I USD - Official</v>
          </cell>
          <cell r="U2402" t="str">
            <v>MSCI AC World (EUR) NR</v>
          </cell>
          <cell r="V2402" t="str">
            <v>Official Benchmark</v>
          </cell>
          <cell r="W2402" t="str">
            <v>USD</v>
          </cell>
          <cell r="X2402" t="str">
            <v>EUR</v>
          </cell>
          <cell r="Y2402">
            <v>44985</v>
          </cell>
          <cell r="Z2402">
            <v>44348</v>
          </cell>
          <cell r="AA2402" t="str">
            <v>February 2023</v>
          </cell>
          <cell r="AB2402">
            <v>40.32</v>
          </cell>
          <cell r="AD2402">
            <v>403.2</v>
          </cell>
          <cell r="AE2402">
            <v>28985250.550000001</v>
          </cell>
          <cell r="AF2402" t="str">
            <v>28985250.55</v>
          </cell>
        </row>
        <row r="2403">
          <cell r="F2403" t="str">
            <v>LU2308191654</v>
          </cell>
          <cell r="G2403" t="str">
            <v>100351</v>
          </cell>
          <cell r="H2403" t="str">
            <v>181078</v>
          </cell>
          <cell r="J2403" t="str">
            <v>Share</v>
          </cell>
          <cell r="K2403" t="str">
            <v>FECOR</v>
          </cell>
          <cell r="L2403" t="str">
            <v>BNP Paribas Funds Ecosystem Restoration</v>
          </cell>
          <cell r="M2403" t="str">
            <v>Institutions share</v>
          </cell>
          <cell r="N2403" t="str">
            <v>C</v>
          </cell>
          <cell r="O2403">
            <v>1.00020143975E-2</v>
          </cell>
          <cell r="P2403" t="str">
            <v>N</v>
          </cell>
          <cell r="Q2403" t="str">
            <v>181749</v>
          </cell>
          <cell r="R2403" t="str">
            <v>204540</v>
          </cell>
          <cell r="T2403" t="str">
            <v>BM MSCI AC WORLD (NR) (EUR) - Official</v>
          </cell>
          <cell r="U2403" t="str">
            <v>MSCI AC World (EUR) NR</v>
          </cell>
          <cell r="V2403" t="str">
            <v>Official Benchmark</v>
          </cell>
          <cell r="W2403" t="str">
            <v>EUR</v>
          </cell>
          <cell r="X2403" t="str">
            <v>EUR</v>
          </cell>
          <cell r="Y2403">
            <v>44985</v>
          </cell>
          <cell r="Z2403">
            <v>44348</v>
          </cell>
          <cell r="AA2403" t="str">
            <v>February 2023</v>
          </cell>
          <cell r="AB2403">
            <v>46.45</v>
          </cell>
          <cell r="AD2403">
            <v>2618497.42</v>
          </cell>
          <cell r="AE2403">
            <v>28985250.550000001</v>
          </cell>
          <cell r="AF2403" t="str">
            <v>28985250.55</v>
          </cell>
        </row>
        <row r="2404">
          <cell r="F2404" t="str">
            <v>LU2308191738</v>
          </cell>
          <cell r="G2404" t="str">
            <v>100336</v>
          </cell>
          <cell r="H2404" t="str">
            <v>181078</v>
          </cell>
          <cell r="J2404" t="str">
            <v>Share</v>
          </cell>
          <cell r="K2404" t="str">
            <v>FECOR</v>
          </cell>
          <cell r="L2404" t="str">
            <v>BNP Paribas Funds Ecosystem Restoration</v>
          </cell>
          <cell r="M2404" t="str">
            <v>Classic Share</v>
          </cell>
          <cell r="N2404" t="str">
            <v>C</v>
          </cell>
          <cell r="O2404">
            <v>1.9895273272999999E-2</v>
          </cell>
          <cell r="P2404" t="str">
            <v>N</v>
          </cell>
          <cell r="Q2404" t="str">
            <v>181749</v>
          </cell>
          <cell r="R2404" t="str">
            <v>204540</v>
          </cell>
          <cell r="T2404" t="str">
            <v>BM MSCI AC WORLD (NR) (EUR) - Official</v>
          </cell>
          <cell r="U2404" t="str">
            <v>MSCI AC World (EUR) NR</v>
          </cell>
          <cell r="V2404" t="str">
            <v>Official Benchmark</v>
          </cell>
          <cell r="W2404" t="str">
            <v>EUR</v>
          </cell>
          <cell r="X2404" t="str">
            <v>EUR</v>
          </cell>
          <cell r="Y2404">
            <v>44985</v>
          </cell>
          <cell r="Z2404">
            <v>44348</v>
          </cell>
          <cell r="AA2404" t="str">
            <v>February 2023</v>
          </cell>
          <cell r="AB2404">
            <v>45.64</v>
          </cell>
          <cell r="AD2404">
            <v>11895027.470000001</v>
          </cell>
          <cell r="AE2404">
            <v>28985250.550000001</v>
          </cell>
          <cell r="AF2404" t="str">
            <v>28985250.55</v>
          </cell>
        </row>
        <row r="2405">
          <cell r="F2405" t="str">
            <v>LU2308191811</v>
          </cell>
          <cell r="G2405" t="str">
            <v>100160</v>
          </cell>
          <cell r="H2405" t="str">
            <v>181078</v>
          </cell>
          <cell r="J2405" t="str">
            <v>Share</v>
          </cell>
          <cell r="K2405" t="str">
            <v>FECOR</v>
          </cell>
          <cell r="L2405" t="str">
            <v>BNP Paribas Funds Ecosystem Restoration</v>
          </cell>
          <cell r="M2405" t="str">
            <v>Classic share Distri</v>
          </cell>
          <cell r="N2405" t="str">
            <v>D</v>
          </cell>
          <cell r="O2405">
            <v>1.9895273272999999E-2</v>
          </cell>
          <cell r="P2405" t="str">
            <v>N</v>
          </cell>
          <cell r="Q2405" t="str">
            <v>181749</v>
          </cell>
          <cell r="R2405" t="str">
            <v>204540</v>
          </cell>
          <cell r="T2405" t="str">
            <v>BM MSCI AC WORLD (NR) (EUR) - Official</v>
          </cell>
          <cell r="U2405" t="str">
            <v>MSCI AC World (EUR) NR</v>
          </cell>
          <cell r="V2405" t="str">
            <v>Official Benchmark</v>
          </cell>
          <cell r="W2405" t="str">
            <v>EUR</v>
          </cell>
          <cell r="X2405" t="str">
            <v>EUR</v>
          </cell>
          <cell r="Y2405">
            <v>44985</v>
          </cell>
          <cell r="Z2405">
            <v>44348</v>
          </cell>
          <cell r="AA2405" t="str">
            <v>February 2023</v>
          </cell>
          <cell r="AB2405">
            <v>44.83</v>
          </cell>
          <cell r="AD2405">
            <v>2674129.83</v>
          </cell>
          <cell r="AE2405">
            <v>28985250.550000001</v>
          </cell>
          <cell r="AF2405" t="str">
            <v>28985250.55</v>
          </cell>
        </row>
        <row r="2406">
          <cell r="F2406" t="str">
            <v>LU2308191902</v>
          </cell>
          <cell r="G2406" t="str">
            <v>100337</v>
          </cell>
          <cell r="H2406" t="str">
            <v>181079</v>
          </cell>
          <cell r="J2406" t="str">
            <v>Share</v>
          </cell>
          <cell r="K2406" t="str">
            <v>FECOR</v>
          </cell>
          <cell r="L2406" t="str">
            <v>BNP Paribas Funds Ecosystem Restoration</v>
          </cell>
          <cell r="M2406" t="str">
            <v>Classic HKD</v>
          </cell>
          <cell r="N2406" t="str">
            <v>C</v>
          </cell>
          <cell r="O2406">
            <v>1.9895273272999999E-2</v>
          </cell>
          <cell r="P2406" t="str">
            <v>N</v>
          </cell>
          <cell r="Q2406" t="str">
            <v>181754</v>
          </cell>
          <cell r="R2406" t="str">
            <v>204540</v>
          </cell>
          <cell r="T2406" t="str">
            <v>BM MSCI AC WORLD (NR) HKD - Official</v>
          </cell>
          <cell r="U2406" t="str">
            <v>MSCI AC World (EUR) NR</v>
          </cell>
          <cell r="V2406" t="str">
            <v>Official Benchmark</v>
          </cell>
          <cell r="W2406" t="str">
            <v>HKD</v>
          </cell>
          <cell r="X2406" t="str">
            <v>EUR</v>
          </cell>
          <cell r="Y2406">
            <v>44985</v>
          </cell>
          <cell r="Z2406">
            <v>44348</v>
          </cell>
          <cell r="AA2406" t="str">
            <v>February 2023</v>
          </cell>
          <cell r="AB2406">
            <v>41.12</v>
          </cell>
          <cell r="AD2406">
            <v>411.14</v>
          </cell>
          <cell r="AE2406">
            <v>28985250.550000001</v>
          </cell>
          <cell r="AF2406" t="str">
            <v>28985250.55</v>
          </cell>
        </row>
        <row r="2407">
          <cell r="F2407" t="str">
            <v>LU2308192033</v>
          </cell>
          <cell r="G2407" t="str">
            <v>100338</v>
          </cell>
          <cell r="H2407" t="str">
            <v>181080</v>
          </cell>
          <cell r="J2407" t="str">
            <v>Share</v>
          </cell>
          <cell r="K2407" t="str">
            <v>FECOR</v>
          </cell>
          <cell r="L2407" t="str">
            <v>BNP Paribas Funds Ecosystem Restoration</v>
          </cell>
          <cell r="M2407" t="str">
            <v>Classic USD</v>
          </cell>
          <cell r="N2407" t="str">
            <v>C</v>
          </cell>
          <cell r="O2407">
            <v>2.12868749893E-2</v>
          </cell>
          <cell r="P2407" t="str">
            <v>N</v>
          </cell>
          <cell r="Q2407" t="str">
            <v>181762</v>
          </cell>
          <cell r="R2407" t="str">
            <v>204540</v>
          </cell>
          <cell r="T2407" t="str">
            <v>BM MSCI AC WORLD (NR) I USD - Official</v>
          </cell>
          <cell r="U2407" t="str">
            <v>MSCI AC World (EUR) NR</v>
          </cell>
          <cell r="V2407" t="str">
            <v>Official Benchmark</v>
          </cell>
          <cell r="W2407" t="str">
            <v>USD</v>
          </cell>
          <cell r="X2407" t="str">
            <v>EUR</v>
          </cell>
          <cell r="Y2407">
            <v>44985</v>
          </cell>
          <cell r="Z2407">
            <v>44348</v>
          </cell>
          <cell r="AA2407" t="str">
            <v>February 2023</v>
          </cell>
          <cell r="AB2407">
            <v>39.54</v>
          </cell>
          <cell r="AD2407">
            <v>88003.24</v>
          </cell>
          <cell r="AE2407">
            <v>28985250.550000001</v>
          </cell>
          <cell r="AF2407" t="str">
            <v>28985250.55</v>
          </cell>
        </row>
        <row r="2408">
          <cell r="F2408" t="str">
            <v>LU2308192116</v>
          </cell>
          <cell r="G2408" t="str">
            <v>100340</v>
          </cell>
          <cell r="H2408" t="str">
            <v>181082</v>
          </cell>
          <cell r="J2408" t="str">
            <v>Share</v>
          </cell>
          <cell r="K2408" t="str">
            <v>FECOR</v>
          </cell>
          <cell r="L2408" t="str">
            <v>BNP Paribas Funds Ecosystem Restoration</v>
          </cell>
          <cell r="M2408" t="str">
            <v>Hedged EUR</v>
          </cell>
          <cell r="N2408" t="str">
            <v>C</v>
          </cell>
          <cell r="O2408">
            <v>2.1185335442600001E-2</v>
          </cell>
          <cell r="P2408" t="str">
            <v>Y</v>
          </cell>
          <cell r="Q2408" t="str">
            <v>181758</v>
          </cell>
          <cell r="R2408" t="str">
            <v>204540</v>
          </cell>
          <cell r="T2408" t="str">
            <v>BM MSCI AC WORLD (NR) IH EUR - Official</v>
          </cell>
          <cell r="U2408" t="str">
            <v>MSCI AC World (Hedged in EUR) NR</v>
          </cell>
          <cell r="V2408" t="str">
            <v>Official Benchmark</v>
          </cell>
          <cell r="W2408" t="str">
            <v>EUR</v>
          </cell>
          <cell r="X2408" t="str">
            <v>EUR</v>
          </cell>
          <cell r="Y2408">
            <v>44985</v>
          </cell>
          <cell r="Z2408">
            <v>44348</v>
          </cell>
          <cell r="AA2408" t="str">
            <v>February 2023</v>
          </cell>
          <cell r="AB2408">
            <v>45.55</v>
          </cell>
          <cell r="AD2408">
            <v>17611.77</v>
          </cell>
          <cell r="AE2408">
            <v>28985250.550000001</v>
          </cell>
          <cell r="AF2408" t="str">
            <v>28985250.55</v>
          </cell>
        </row>
        <row r="2409">
          <cell r="F2409" t="str">
            <v>LU2308192207</v>
          </cell>
          <cell r="G2409" t="str">
            <v>100341</v>
          </cell>
          <cell r="H2409" t="str">
            <v>181083</v>
          </cell>
          <cell r="J2409" t="str">
            <v>Share</v>
          </cell>
          <cell r="K2409" t="str">
            <v>FECOR</v>
          </cell>
          <cell r="L2409" t="str">
            <v>BNP Paribas Funds Ecosystem Restoration</v>
          </cell>
          <cell r="N2409" t="str">
            <v>C</v>
          </cell>
          <cell r="O2409">
            <v>1.9895273272999999E-2</v>
          </cell>
          <cell r="P2409" t="str">
            <v>Y</v>
          </cell>
          <cell r="Q2409" t="str">
            <v>181756</v>
          </cell>
          <cell r="R2409" t="str">
            <v>204540</v>
          </cell>
          <cell r="T2409" t="str">
            <v>BM MSCI AC WORLD (NR) CNH - Official</v>
          </cell>
          <cell r="U2409" t="str">
            <v>MSCI AC World (Hedged in CNH) NR</v>
          </cell>
          <cell r="V2409" t="str">
            <v>Official Benchmark</v>
          </cell>
          <cell r="W2409" t="str">
            <v>CNH</v>
          </cell>
          <cell r="X2409" t="str">
            <v>EUR</v>
          </cell>
          <cell r="Y2409">
            <v>44985</v>
          </cell>
          <cell r="Z2409">
            <v>44350</v>
          </cell>
          <cell r="AA2409" t="str">
            <v>February 2023</v>
          </cell>
          <cell r="AB2409">
            <v>480.08</v>
          </cell>
          <cell r="AD2409">
            <v>48011.88</v>
          </cell>
          <cell r="AE2409">
            <v>28985250.550000001</v>
          </cell>
          <cell r="AF2409" t="str">
            <v>28985250.55</v>
          </cell>
        </row>
        <row r="2410">
          <cell r="F2410" t="str">
            <v>LU2308192462</v>
          </cell>
          <cell r="G2410" t="str">
            <v>100342</v>
          </cell>
          <cell r="H2410" t="str">
            <v>181084</v>
          </cell>
          <cell r="J2410" t="str">
            <v>Share</v>
          </cell>
          <cell r="K2410" t="str">
            <v>FECOR</v>
          </cell>
          <cell r="L2410" t="str">
            <v>BNP Paribas Funds Ecosystem Restoration</v>
          </cell>
          <cell r="M2410" t="str">
            <v>Classic RH CZK</v>
          </cell>
          <cell r="N2410" t="str">
            <v>C</v>
          </cell>
          <cell r="O2410">
            <v>1.9895273272999999E-2</v>
          </cell>
          <cell r="P2410" t="str">
            <v>Y</v>
          </cell>
          <cell r="Q2410" t="str">
            <v>181757</v>
          </cell>
          <cell r="R2410" t="str">
            <v>204540</v>
          </cell>
          <cell r="T2410" t="str">
            <v>BM MSCI AC WORLD (NR) CZK - Official</v>
          </cell>
          <cell r="U2410" t="str">
            <v>MSCI AC World (Hedged in CZK) NR</v>
          </cell>
          <cell r="V2410" t="str">
            <v>Official Benchmark</v>
          </cell>
          <cell r="W2410" t="str">
            <v>CZK</v>
          </cell>
          <cell r="X2410" t="str">
            <v>EUR</v>
          </cell>
          <cell r="Y2410">
            <v>44985</v>
          </cell>
          <cell r="Z2410">
            <v>44350</v>
          </cell>
          <cell r="AA2410" t="str">
            <v>February 2023</v>
          </cell>
          <cell r="AB2410">
            <v>489.87</v>
          </cell>
          <cell r="AD2410">
            <v>6409310.3499999996</v>
          </cell>
          <cell r="AE2410">
            <v>28985250.550000001</v>
          </cell>
          <cell r="AF2410" t="str">
            <v>28985250.55</v>
          </cell>
        </row>
        <row r="2411">
          <cell r="F2411" t="str">
            <v>LU2308192546</v>
          </cell>
          <cell r="G2411" t="str">
            <v>100344</v>
          </cell>
          <cell r="H2411" t="str">
            <v>181078</v>
          </cell>
          <cell r="J2411" t="str">
            <v>Share</v>
          </cell>
          <cell r="K2411" t="str">
            <v>FECOR</v>
          </cell>
          <cell r="L2411" t="str">
            <v>BNP Paribas Funds Ecosystem Restoration</v>
          </cell>
          <cell r="M2411" t="str">
            <v>Type N</v>
          </cell>
          <cell r="N2411" t="str">
            <v>C</v>
          </cell>
          <cell r="O2411">
            <v>2.7982706766399999E-2</v>
          </cell>
          <cell r="P2411" t="str">
            <v>N</v>
          </cell>
          <cell r="Q2411" t="str">
            <v>181749</v>
          </cell>
          <cell r="R2411" t="str">
            <v>204540</v>
          </cell>
          <cell r="T2411" t="str">
            <v>BM MSCI AC WORLD (NR) (EUR) - Official</v>
          </cell>
          <cell r="U2411" t="str">
            <v>MSCI AC World (EUR) NR</v>
          </cell>
          <cell r="V2411" t="str">
            <v>Official Benchmark</v>
          </cell>
          <cell r="W2411" t="str">
            <v>EUR</v>
          </cell>
          <cell r="X2411" t="str">
            <v>EUR</v>
          </cell>
          <cell r="Y2411">
            <v>44985</v>
          </cell>
          <cell r="Z2411">
            <v>44348</v>
          </cell>
          <cell r="AA2411" t="str">
            <v>February 2023</v>
          </cell>
          <cell r="AB2411">
            <v>45.03</v>
          </cell>
          <cell r="AD2411">
            <v>656243.56000000006</v>
          </cell>
          <cell r="AE2411">
            <v>28985250.550000001</v>
          </cell>
          <cell r="AF2411" t="str">
            <v>28985250.55</v>
          </cell>
        </row>
        <row r="2412">
          <cell r="F2412" t="str">
            <v>LU2308192629</v>
          </cell>
          <cell r="G2412" t="str">
            <v>100343</v>
          </cell>
          <cell r="H2412" t="str">
            <v>181078</v>
          </cell>
          <cell r="J2412" t="str">
            <v>Share</v>
          </cell>
          <cell r="K2412" t="str">
            <v>FECOR</v>
          </cell>
          <cell r="L2412" t="str">
            <v>BNP Paribas Funds Ecosystem Restoration</v>
          </cell>
          <cell r="M2412" t="str">
            <v>P share</v>
          </cell>
          <cell r="N2412" t="str">
            <v>C</v>
          </cell>
          <cell r="O2412">
            <v>1.1012542524499999E-2</v>
          </cell>
          <cell r="P2412" t="str">
            <v>N</v>
          </cell>
          <cell r="Q2412" t="str">
            <v>181749</v>
          </cell>
          <cell r="R2412" t="str">
            <v>204540</v>
          </cell>
          <cell r="T2412" t="str">
            <v>BM MSCI AC WORLD (NR) (EUR) - Official</v>
          </cell>
          <cell r="U2412" t="str">
            <v>MSCI AC World (EUR) NR</v>
          </cell>
          <cell r="V2412" t="str">
            <v>Official Benchmark</v>
          </cell>
          <cell r="W2412" t="str">
            <v>EUR</v>
          </cell>
          <cell r="X2412" t="str">
            <v>EUR</v>
          </cell>
          <cell r="Y2412">
            <v>44985</v>
          </cell>
          <cell r="Z2412">
            <v>44348</v>
          </cell>
          <cell r="AA2412" t="str">
            <v>February 2023</v>
          </cell>
          <cell r="AB2412">
            <v>46.37</v>
          </cell>
          <cell r="AD2412">
            <v>516425.07</v>
          </cell>
          <cell r="AE2412">
            <v>28985250.550000001</v>
          </cell>
          <cell r="AF2412" t="str">
            <v>28985250.55</v>
          </cell>
        </row>
        <row r="2413">
          <cell r="F2413" t="str">
            <v>LU2308192892</v>
          </cell>
          <cell r="G2413" t="str">
            <v>100346</v>
          </cell>
          <cell r="H2413" t="str">
            <v>181078</v>
          </cell>
          <cell r="J2413" t="str">
            <v>Share</v>
          </cell>
          <cell r="K2413" t="str">
            <v>FECOR</v>
          </cell>
          <cell r="L2413" t="str">
            <v>BNP Paribas Funds Ecosystem Restoration</v>
          </cell>
          <cell r="M2413" t="str">
            <v>Privilege</v>
          </cell>
          <cell r="N2413" t="str">
            <v>D</v>
          </cell>
          <cell r="O2413">
            <v>8.9503217882000007E-3</v>
          </cell>
          <cell r="P2413" t="str">
            <v>N</v>
          </cell>
          <cell r="Q2413" t="str">
            <v>181749</v>
          </cell>
          <cell r="R2413" t="str">
            <v>204540</v>
          </cell>
          <cell r="T2413" t="str">
            <v>BM MSCI AC WORLD (NR) (EUR) - Official</v>
          </cell>
          <cell r="U2413" t="str">
            <v>MSCI AC World (EUR) NR</v>
          </cell>
          <cell r="V2413" t="str">
            <v>Official Benchmark</v>
          </cell>
          <cell r="W2413" t="str">
            <v>EUR</v>
          </cell>
          <cell r="X2413" t="str">
            <v>EUR</v>
          </cell>
          <cell r="Y2413">
            <v>44985</v>
          </cell>
          <cell r="Z2413">
            <v>44348</v>
          </cell>
          <cell r="AA2413" t="str">
            <v>February 2023</v>
          </cell>
          <cell r="AB2413">
            <v>45.64</v>
          </cell>
          <cell r="AD2413">
            <v>456.44</v>
          </cell>
          <cell r="AE2413">
            <v>28985250.550000001</v>
          </cell>
          <cell r="AF2413" t="str">
            <v>28985250.55</v>
          </cell>
        </row>
        <row r="2414">
          <cell r="F2414" t="str">
            <v>LU2308192975</v>
          </cell>
          <cell r="G2414" t="str">
            <v>100347</v>
          </cell>
          <cell r="H2414" t="str">
            <v>181080</v>
          </cell>
          <cell r="J2414" t="str">
            <v>Share</v>
          </cell>
          <cell r="K2414" t="str">
            <v>FECOR</v>
          </cell>
          <cell r="L2414" t="str">
            <v>BNP Paribas Funds Ecosystem Restoration</v>
          </cell>
          <cell r="M2414" t="str">
            <v>PRIVILEGE USD</v>
          </cell>
          <cell r="N2414" t="str">
            <v>C</v>
          </cell>
          <cell r="O2414">
            <v>1.1672409243599999E-2</v>
          </cell>
          <cell r="P2414" t="str">
            <v>N</v>
          </cell>
          <cell r="Q2414" t="str">
            <v>181762</v>
          </cell>
          <cell r="R2414" t="str">
            <v>204540</v>
          </cell>
          <cell r="T2414" t="str">
            <v>BM MSCI AC WORLD (NR) I USD - Official</v>
          </cell>
          <cell r="U2414" t="str">
            <v>MSCI AC World (EUR) NR</v>
          </cell>
          <cell r="V2414" t="str">
            <v>Official Benchmark</v>
          </cell>
          <cell r="W2414" t="str">
            <v>USD</v>
          </cell>
          <cell r="X2414" t="str">
            <v>EUR</v>
          </cell>
          <cell r="Y2414">
            <v>44985</v>
          </cell>
          <cell r="Z2414">
            <v>44350</v>
          </cell>
          <cell r="AA2414" t="str">
            <v>February 2023</v>
          </cell>
          <cell r="AB2414">
            <v>40.29</v>
          </cell>
          <cell r="AD2414">
            <v>402.85</v>
          </cell>
          <cell r="AE2414">
            <v>28985250.550000001</v>
          </cell>
          <cell r="AF2414" t="str">
            <v>28985250.55</v>
          </cell>
        </row>
        <row r="2415">
          <cell r="F2415" t="str">
            <v>LU2308193270</v>
          </cell>
          <cell r="G2415" t="str">
            <v>100349</v>
          </cell>
          <cell r="H2415" t="str">
            <v>181085</v>
          </cell>
          <cell r="J2415" t="str">
            <v>Share</v>
          </cell>
          <cell r="K2415" t="str">
            <v>FECOR</v>
          </cell>
          <cell r="L2415" t="str">
            <v>BNP Paribas Funds Ecosystem Restoration</v>
          </cell>
          <cell r="N2415" t="str">
            <v>C</v>
          </cell>
          <cell r="O2415">
            <v>1.07566536087E-2</v>
          </cell>
          <cell r="P2415" t="str">
            <v>Y</v>
          </cell>
          <cell r="Q2415" t="str">
            <v>181761</v>
          </cell>
          <cell r="R2415" t="str">
            <v>204540</v>
          </cell>
          <cell r="T2415" t="str">
            <v>BM MSCI AC WORLD (NR) GBP - Official</v>
          </cell>
          <cell r="U2415" t="str">
            <v>MSCI AC World (Hedged in GBP) NR</v>
          </cell>
          <cell r="V2415" t="str">
            <v>Official Benchmark</v>
          </cell>
          <cell r="W2415" t="str">
            <v>GBP</v>
          </cell>
          <cell r="X2415" t="str">
            <v>EUR</v>
          </cell>
          <cell r="Y2415">
            <v>44985</v>
          </cell>
          <cell r="Z2415">
            <v>44350</v>
          </cell>
          <cell r="AA2415" t="str">
            <v>February 2023</v>
          </cell>
          <cell r="AB2415">
            <v>47.03</v>
          </cell>
          <cell r="AD2415">
            <v>4702.7299999999996</v>
          </cell>
          <cell r="AE2415">
            <v>28985250.550000001</v>
          </cell>
          <cell r="AF2415" t="str">
            <v>28985250.55</v>
          </cell>
        </row>
        <row r="2416">
          <cell r="F2416" t="str">
            <v>LU2308193353</v>
          </cell>
          <cell r="G2416" t="str">
            <v>100339</v>
          </cell>
          <cell r="H2416" t="str">
            <v>181081</v>
          </cell>
          <cell r="J2416" t="str">
            <v>Share</v>
          </cell>
          <cell r="K2416" t="str">
            <v>FECOR</v>
          </cell>
          <cell r="L2416" t="str">
            <v>BNP Paribas Funds Ecosystem Restoration</v>
          </cell>
          <cell r="M2416" t="str">
            <v>Classic RH SGD</v>
          </cell>
          <cell r="N2416" t="str">
            <v>C</v>
          </cell>
          <cell r="O2416">
            <v>1.9895273272999999E-2</v>
          </cell>
          <cell r="P2416" t="str">
            <v>Y</v>
          </cell>
          <cell r="Q2416" t="str">
            <v>181755</v>
          </cell>
          <cell r="R2416" t="str">
            <v>204540</v>
          </cell>
          <cell r="T2416" t="str">
            <v>BM MSCI AC WORLD (NR) SGD - Official</v>
          </cell>
          <cell r="U2416" t="str">
            <v>MSCI AC World (Hedged in SGD) NR</v>
          </cell>
          <cell r="V2416" t="str">
            <v>Official Benchmark</v>
          </cell>
          <cell r="W2416" t="str">
            <v>SGD</v>
          </cell>
          <cell r="X2416" t="str">
            <v>EUR</v>
          </cell>
          <cell r="Y2416">
            <v>44985</v>
          </cell>
          <cell r="Z2416">
            <v>44350</v>
          </cell>
          <cell r="AA2416" t="str">
            <v>February 2023</v>
          </cell>
          <cell r="AB2416">
            <v>47.01</v>
          </cell>
          <cell r="AD2416">
            <v>92132.01</v>
          </cell>
          <cell r="AE2416">
            <v>28985250.550000001</v>
          </cell>
          <cell r="AF2416" t="str">
            <v>28985250.55</v>
          </cell>
        </row>
        <row r="2417">
          <cell r="F2417" t="str">
            <v>LU2310404988</v>
          </cell>
          <cell r="G2417" t="str">
            <v>100185</v>
          </cell>
          <cell r="H2417" t="str">
            <v>181142</v>
          </cell>
          <cell r="J2417" t="str">
            <v>Share</v>
          </cell>
          <cell r="K2417" t="str">
            <v>SLUSEGAB</v>
          </cell>
          <cell r="L2417" t="str">
            <v>AMSelect AB US Equity Growth</v>
          </cell>
          <cell r="M2417" t="str">
            <v>Classic Share</v>
          </cell>
          <cell r="N2417" t="str">
            <v>C</v>
          </cell>
          <cell r="O2417">
            <v>1.6319285069E-2</v>
          </cell>
          <cell r="P2417" t="str">
            <v>N</v>
          </cell>
          <cell r="Q2417" t="str">
            <v>181188</v>
          </cell>
          <cell r="R2417" t="str">
            <v>204421</v>
          </cell>
          <cell r="T2417" t="str">
            <v>BM MSCI USA Growth USD NR (Official)</v>
          </cell>
          <cell r="U2417" t="str">
            <v>MSCI USA Growth (USD) NR</v>
          </cell>
          <cell r="V2417" t="str">
            <v>Official Benchmark</v>
          </cell>
          <cell r="W2417" t="str">
            <v>USD</v>
          </cell>
          <cell r="X2417" t="str">
            <v>USD</v>
          </cell>
          <cell r="Y2417">
            <v>44985</v>
          </cell>
          <cell r="Z2417">
            <v>44392</v>
          </cell>
          <cell r="AA2417" t="str">
            <v>February 2023</v>
          </cell>
          <cell r="AB2417">
            <v>80.400000000000006</v>
          </cell>
          <cell r="AD2417">
            <v>5395538.5199999996</v>
          </cell>
          <cell r="AE2417">
            <v>75557158.129999995</v>
          </cell>
          <cell r="AF2417" t="str">
            <v>71246730.9099481</v>
          </cell>
        </row>
        <row r="2418">
          <cell r="F2418" t="str">
            <v>LU2310405019</v>
          </cell>
          <cell r="G2418" t="str">
            <v>100212</v>
          </cell>
          <cell r="H2418" t="str">
            <v>181202</v>
          </cell>
          <cell r="J2418" t="str">
            <v>Share</v>
          </cell>
          <cell r="K2418" t="str">
            <v>SLUSEVHA</v>
          </cell>
          <cell r="L2418" t="str">
            <v>AMSelect Harris US Equity Value</v>
          </cell>
          <cell r="M2418" t="str">
            <v>P share</v>
          </cell>
          <cell r="N2418" t="str">
            <v>C</v>
          </cell>
          <cell r="O2418">
            <v>9.4925375039000004E-3</v>
          </cell>
          <cell r="P2418" t="str">
            <v>N</v>
          </cell>
          <cell r="Q2418" t="str">
            <v>181213</v>
          </cell>
          <cell r="R2418" t="str">
            <v>204475</v>
          </cell>
          <cell r="T2418" t="str">
            <v>[BM] MSCI USA Value NR index - Official</v>
          </cell>
          <cell r="U2418" t="str">
            <v>MSCI USA Value (USD) NR</v>
          </cell>
          <cell r="V2418" t="str">
            <v>Official Benchmark</v>
          </cell>
          <cell r="W2418" t="str">
            <v>USD</v>
          </cell>
          <cell r="X2418" t="str">
            <v>USD</v>
          </cell>
          <cell r="Y2418">
            <v>44985</v>
          </cell>
          <cell r="Z2418">
            <v>44392</v>
          </cell>
          <cell r="AA2418" t="str">
            <v>February 2023</v>
          </cell>
          <cell r="AB2418">
            <v>86.82</v>
          </cell>
          <cell r="AD2418">
            <v>662317.19999999995</v>
          </cell>
          <cell r="AE2418">
            <v>29007485.48</v>
          </cell>
          <cell r="AF2418" t="str">
            <v>27352650.1461575</v>
          </cell>
        </row>
        <row r="2419">
          <cell r="F2419" t="str">
            <v>LU2310405282</v>
          </cell>
          <cell r="G2419" t="str">
            <v>100183</v>
          </cell>
          <cell r="H2419" t="str">
            <v>181201</v>
          </cell>
          <cell r="J2419" t="str">
            <v>Share</v>
          </cell>
          <cell r="K2419" t="str">
            <v>SLEEVHS</v>
          </cell>
          <cell r="L2419" t="str">
            <v>AMSelect HSBC Euro Equity Value</v>
          </cell>
          <cell r="M2419" t="str">
            <v>Classic Share</v>
          </cell>
          <cell r="N2419" t="str">
            <v>C</v>
          </cell>
          <cell r="O2419">
            <v>1.6369774642600001E-2</v>
          </cell>
          <cell r="P2419" t="str">
            <v>N</v>
          </cell>
          <cell r="Q2419" t="str">
            <v>181222</v>
          </cell>
          <cell r="R2419" t="str">
            <v>204476</v>
          </cell>
          <cell r="T2419" t="str">
            <v>[BM] MSCI EMU VALUE(NR) EUR (OFFICIAL)</v>
          </cell>
          <cell r="U2419" t="str">
            <v>MSCI EMU Value (EUR) NR</v>
          </cell>
          <cell r="V2419" t="str">
            <v>Official Benchmark</v>
          </cell>
          <cell r="W2419" t="str">
            <v>EUR</v>
          </cell>
          <cell r="X2419" t="str">
            <v>EUR</v>
          </cell>
          <cell r="Y2419">
            <v>44985</v>
          </cell>
          <cell r="Z2419">
            <v>44392</v>
          </cell>
          <cell r="AA2419" t="str">
            <v>February 2023</v>
          </cell>
          <cell r="AB2419">
            <v>106.1</v>
          </cell>
          <cell r="AD2419">
            <v>155143952.09</v>
          </cell>
          <cell r="AE2419">
            <v>276926212.82999998</v>
          </cell>
          <cell r="AF2419" t="str">
            <v>276926212.83</v>
          </cell>
        </row>
        <row r="2420">
          <cell r="F2420" t="str">
            <v>LU2310405365</v>
          </cell>
          <cell r="G2420" t="str">
            <v>100099</v>
          </cell>
          <cell r="H2420" t="str">
            <v>181201</v>
          </cell>
          <cell r="J2420" t="str">
            <v>Share</v>
          </cell>
          <cell r="K2420" t="str">
            <v>SLEEVHS</v>
          </cell>
          <cell r="L2420" t="str">
            <v>AMSelect HSBC Euro Equity Value</v>
          </cell>
          <cell r="M2420" t="str">
            <v>Institutions share</v>
          </cell>
          <cell r="N2420" t="str">
            <v>C</v>
          </cell>
          <cell r="O2420">
            <v>6.7226168233000001E-3</v>
          </cell>
          <cell r="P2420" t="str">
            <v>N</v>
          </cell>
          <cell r="Q2420" t="str">
            <v>181222</v>
          </cell>
          <cell r="R2420" t="str">
            <v>204476</v>
          </cell>
          <cell r="T2420" t="str">
            <v>[BM] MSCI EMU VALUE(NR) EUR (OFFICIAL)</v>
          </cell>
          <cell r="U2420" t="str">
            <v>MSCI EMU Value (EUR) NR</v>
          </cell>
          <cell r="V2420" t="str">
            <v>Official Benchmark</v>
          </cell>
          <cell r="W2420" t="str">
            <v>EUR</v>
          </cell>
          <cell r="X2420" t="str">
            <v>EUR</v>
          </cell>
          <cell r="Y2420">
            <v>44985</v>
          </cell>
          <cell r="Z2420">
            <v>44364</v>
          </cell>
          <cell r="AA2420" t="str">
            <v>February 2023</v>
          </cell>
          <cell r="AB2420">
            <v>103.74</v>
          </cell>
          <cell r="AD2420">
            <v>53950496.770000003</v>
          </cell>
          <cell r="AE2420">
            <v>276926212.82999998</v>
          </cell>
          <cell r="AF2420" t="str">
            <v>276926212.83</v>
          </cell>
        </row>
        <row r="2421">
          <cell r="F2421" t="str">
            <v>LU2310405449</v>
          </cell>
          <cell r="G2421" t="str">
            <v>100209</v>
          </cell>
          <cell r="H2421" t="str">
            <v>181201</v>
          </cell>
          <cell r="J2421" t="str">
            <v>Share</v>
          </cell>
          <cell r="K2421" t="str">
            <v>SLEEVHS</v>
          </cell>
          <cell r="L2421" t="str">
            <v>AMSelect HSBC Euro Equity Value</v>
          </cell>
          <cell r="M2421" t="str">
            <v>P share</v>
          </cell>
          <cell r="N2421" t="str">
            <v>C</v>
          </cell>
          <cell r="O2421">
            <v>8.6974692424000005E-3</v>
          </cell>
          <cell r="P2421" t="str">
            <v>N</v>
          </cell>
          <cell r="Q2421" t="str">
            <v>181222</v>
          </cell>
          <cell r="R2421" t="str">
            <v>204476</v>
          </cell>
          <cell r="T2421" t="str">
            <v>[BM] MSCI EMU VALUE(NR) EUR (OFFICIAL)</v>
          </cell>
          <cell r="U2421" t="str">
            <v>MSCI EMU Value (EUR) NR</v>
          </cell>
          <cell r="V2421" t="str">
            <v>Official Benchmark</v>
          </cell>
          <cell r="W2421" t="str">
            <v>EUR</v>
          </cell>
          <cell r="X2421" t="str">
            <v>EUR</v>
          </cell>
          <cell r="Y2421">
            <v>44985</v>
          </cell>
          <cell r="Z2421">
            <v>44392</v>
          </cell>
          <cell r="AA2421" t="str">
            <v>February 2023</v>
          </cell>
          <cell r="AB2421">
            <v>107.37</v>
          </cell>
          <cell r="AD2421">
            <v>67831763.969999999</v>
          </cell>
          <cell r="AE2421">
            <v>276926212.82999998</v>
          </cell>
          <cell r="AF2421" t="str">
            <v>276926212.83</v>
          </cell>
        </row>
        <row r="2422">
          <cell r="F2422" t="str">
            <v>LU2310405878</v>
          </cell>
          <cell r="G2422" t="str">
            <v>100110</v>
          </cell>
          <cell r="H2422" t="str">
            <v>181202</v>
          </cell>
          <cell r="J2422" t="str">
            <v>Share</v>
          </cell>
          <cell r="K2422" t="str">
            <v>SLUSEVHA</v>
          </cell>
          <cell r="L2422" t="str">
            <v>AMSelect Harris US Equity Value</v>
          </cell>
          <cell r="M2422" t="str">
            <v>Institutions share</v>
          </cell>
          <cell r="N2422" t="str">
            <v>C</v>
          </cell>
          <cell r="O2422">
            <v>8.8390563814999996E-3</v>
          </cell>
          <cell r="P2422" t="str">
            <v>N</v>
          </cell>
          <cell r="Q2422" t="str">
            <v>181213</v>
          </cell>
          <cell r="R2422" t="str">
            <v>204475</v>
          </cell>
          <cell r="T2422" t="str">
            <v>[BM] MSCI USA Value NR index - Official</v>
          </cell>
          <cell r="U2422" t="str">
            <v>MSCI USA Value (USD) NR</v>
          </cell>
          <cell r="V2422" t="str">
            <v>Official Benchmark</v>
          </cell>
          <cell r="W2422" t="str">
            <v>USD</v>
          </cell>
          <cell r="X2422" t="str">
            <v>USD</v>
          </cell>
          <cell r="Y2422">
            <v>44985</v>
          </cell>
          <cell r="Z2422">
            <v>44364</v>
          </cell>
          <cell r="AA2422" t="str">
            <v>February 2023</v>
          </cell>
          <cell r="AB2422">
            <v>86.77</v>
          </cell>
          <cell r="AD2422">
            <v>24633350.120000001</v>
          </cell>
          <cell r="AE2422">
            <v>29007485.48</v>
          </cell>
          <cell r="AF2422" t="str">
            <v>27352650.1461575</v>
          </cell>
        </row>
        <row r="2423">
          <cell r="F2423" t="str">
            <v>LU2310406173</v>
          </cell>
          <cell r="G2423" t="str">
            <v>100182</v>
          </cell>
          <cell r="H2423" t="str">
            <v>181141</v>
          </cell>
          <cell r="J2423" t="str">
            <v>Share</v>
          </cell>
          <cell r="K2423" t="str">
            <v>SLEEGSY</v>
          </cell>
          <cell r="L2423" t="str">
            <v>AMSelect Sycomore Euro Equity Growth</v>
          </cell>
          <cell r="M2423" t="str">
            <v>Classic Share</v>
          </cell>
          <cell r="N2423" t="str">
            <v>C</v>
          </cell>
          <cell r="O2423">
            <v>1.89722044782E-2</v>
          </cell>
          <cell r="P2423" t="str">
            <v>N</v>
          </cell>
          <cell r="Q2423" t="str">
            <v>181198</v>
          </cell>
          <cell r="R2423" t="str">
            <v>204423</v>
          </cell>
          <cell r="T2423" t="str">
            <v>BM MSCI EMU Growth EUR NR (Official)</v>
          </cell>
          <cell r="U2423" t="str">
            <v>MSCI EMU Growth (EUR) NR</v>
          </cell>
          <cell r="V2423" t="str">
            <v>Official Benchmark</v>
          </cell>
          <cell r="W2423" t="str">
            <v>EUR</v>
          </cell>
          <cell r="X2423" t="str">
            <v>EUR</v>
          </cell>
          <cell r="Y2423">
            <v>44985</v>
          </cell>
          <cell r="Z2423">
            <v>44392</v>
          </cell>
          <cell r="AA2423" t="str">
            <v>February 2023</v>
          </cell>
          <cell r="AB2423">
            <v>92.14</v>
          </cell>
          <cell r="AD2423">
            <v>8130.41</v>
          </cell>
          <cell r="AE2423">
            <v>120063040.27</v>
          </cell>
          <cell r="AF2423" t="str">
            <v>120063040.27</v>
          </cell>
        </row>
        <row r="2424">
          <cell r="F2424" t="str">
            <v>LU2310406256</v>
          </cell>
          <cell r="G2424" t="str">
            <v>100098</v>
          </cell>
          <cell r="H2424" t="str">
            <v>181141</v>
          </cell>
          <cell r="J2424" t="str">
            <v>Share</v>
          </cell>
          <cell r="K2424" t="str">
            <v>SLEEGSY</v>
          </cell>
          <cell r="L2424" t="str">
            <v>AMSelect Sycomore Euro Equity Growth</v>
          </cell>
          <cell r="M2424" t="str">
            <v>Institutions share</v>
          </cell>
          <cell r="N2424" t="str">
            <v>C</v>
          </cell>
          <cell r="O2424">
            <v>8.0322591141000002E-3</v>
          </cell>
          <cell r="P2424" t="str">
            <v>N</v>
          </cell>
          <cell r="Q2424" t="str">
            <v>181198</v>
          </cell>
          <cell r="R2424" t="str">
            <v>204423</v>
          </cell>
          <cell r="T2424" t="str">
            <v>BM MSCI EMU Growth EUR NR (Official)</v>
          </cell>
          <cell r="U2424" t="str">
            <v>MSCI EMU Growth (EUR) NR</v>
          </cell>
          <cell r="V2424" t="str">
            <v>Official Benchmark</v>
          </cell>
          <cell r="W2424" t="str">
            <v>EUR</v>
          </cell>
          <cell r="X2424" t="str">
            <v>EUR</v>
          </cell>
          <cell r="Y2424">
            <v>44985</v>
          </cell>
          <cell r="Z2424">
            <v>44357</v>
          </cell>
          <cell r="AA2424" t="str">
            <v>February 2023</v>
          </cell>
          <cell r="AB2424">
            <v>94.75</v>
          </cell>
          <cell r="AD2424">
            <v>80649536.670000002</v>
          </cell>
          <cell r="AE2424">
            <v>120063040.27</v>
          </cell>
          <cell r="AF2424" t="str">
            <v>120063040.27</v>
          </cell>
        </row>
        <row r="2425">
          <cell r="F2425" t="str">
            <v>LU2310406330</v>
          </cell>
          <cell r="G2425" t="str">
            <v>100208</v>
          </cell>
          <cell r="H2425" t="str">
            <v>181141</v>
          </cell>
          <cell r="J2425" t="str">
            <v>Share</v>
          </cell>
          <cell r="K2425" t="str">
            <v>SLEEGSY</v>
          </cell>
          <cell r="L2425" t="str">
            <v>AMSelect Sycomore Euro Equity Growth</v>
          </cell>
          <cell r="M2425" t="str">
            <v>P share</v>
          </cell>
          <cell r="N2425" t="str">
            <v>C</v>
          </cell>
          <cell r="O2425">
            <v>9.1417252118999991E-3</v>
          </cell>
          <cell r="P2425" t="str">
            <v>N</v>
          </cell>
          <cell r="Q2425" t="str">
            <v>181198</v>
          </cell>
          <cell r="R2425" t="str">
            <v>204423</v>
          </cell>
          <cell r="T2425" t="str">
            <v>BM MSCI EMU Growth EUR NR (Official)</v>
          </cell>
          <cell r="U2425" t="str">
            <v>MSCI EMU Growth (EUR) NR</v>
          </cell>
          <cell r="V2425" t="str">
            <v>Official Benchmark</v>
          </cell>
          <cell r="W2425" t="str">
            <v>EUR</v>
          </cell>
          <cell r="X2425" t="str">
            <v>EUR</v>
          </cell>
          <cell r="Y2425">
            <v>44985</v>
          </cell>
          <cell r="Z2425">
            <v>44392</v>
          </cell>
          <cell r="AA2425" t="str">
            <v>February 2023</v>
          </cell>
          <cell r="AB2425">
            <v>93.51</v>
          </cell>
          <cell r="AD2425">
            <v>935.07</v>
          </cell>
          <cell r="AE2425">
            <v>120063040.27</v>
          </cell>
          <cell r="AF2425" t="str">
            <v>120063040.27</v>
          </cell>
        </row>
        <row r="2426">
          <cell r="F2426" t="str">
            <v>LU2310406413</v>
          </cell>
          <cell r="G2426" t="str">
            <v>100097</v>
          </cell>
          <cell r="H2426" t="str">
            <v>181141</v>
          </cell>
          <cell r="J2426" t="str">
            <v>Share</v>
          </cell>
          <cell r="K2426" t="str">
            <v>SLEEGSY</v>
          </cell>
          <cell r="L2426" t="str">
            <v>AMSelect Sycomore Euro Equity Growth</v>
          </cell>
          <cell r="M2426" t="str">
            <v>Share X</v>
          </cell>
          <cell r="N2426" t="str">
            <v>C</v>
          </cell>
          <cell r="O2426">
            <v>5.6494272102999999E-3</v>
          </cell>
          <cell r="P2426" t="str">
            <v>N</v>
          </cell>
          <cell r="Q2426" t="str">
            <v>181198</v>
          </cell>
          <cell r="R2426" t="str">
            <v>204423</v>
          </cell>
          <cell r="T2426" t="str">
            <v>BM MSCI EMU Growth EUR NR (Official)</v>
          </cell>
          <cell r="U2426" t="str">
            <v>MSCI EMU Growth (EUR) NR</v>
          </cell>
          <cell r="V2426" t="str">
            <v>Official Benchmark</v>
          </cell>
          <cell r="W2426" t="str">
            <v>EUR</v>
          </cell>
          <cell r="X2426" t="str">
            <v>EUR</v>
          </cell>
          <cell r="Y2426">
            <v>44985</v>
          </cell>
          <cell r="Z2426">
            <v>44357</v>
          </cell>
          <cell r="AA2426" t="str">
            <v>February 2023</v>
          </cell>
          <cell r="AB2426">
            <v>95145.33</v>
          </cell>
          <cell r="AD2426">
            <v>39404438.119999997</v>
          </cell>
          <cell r="AE2426">
            <v>120063040.27</v>
          </cell>
          <cell r="AF2426" t="str">
            <v>120063040.27</v>
          </cell>
        </row>
        <row r="2427">
          <cell r="F2427" t="str">
            <v>LU2310406504</v>
          </cell>
          <cell r="G2427" t="str">
            <v>100184</v>
          </cell>
          <cell r="H2427" t="str">
            <v>181452</v>
          </cell>
          <cell r="J2427" t="str">
            <v>Share</v>
          </cell>
          <cell r="K2427" t="str">
            <v>SLGEEVO</v>
          </cell>
          <cell r="L2427" t="str">
            <v>AMSelect Vontobel Global Equity Emerging</v>
          </cell>
          <cell r="M2427" t="str">
            <v>Classic Share</v>
          </cell>
          <cell r="N2427" t="str">
            <v>C</v>
          </cell>
          <cell r="O2427">
            <v>1.8609662949800002E-2</v>
          </cell>
          <cell r="P2427" t="str">
            <v>N</v>
          </cell>
          <cell r="Q2427" t="str">
            <v>181509</v>
          </cell>
          <cell r="R2427" t="str">
            <v>204611</v>
          </cell>
          <cell r="T2427" t="str">
            <v>BM MSCI Emerging Markets Free USD NR(Official)</v>
          </cell>
          <cell r="U2427" t="str">
            <v>MSCI Emerging Markets (USD) NR</v>
          </cell>
          <cell r="V2427" t="str">
            <v>Official Benchmark</v>
          </cell>
          <cell r="W2427" t="str">
            <v>USD</v>
          </cell>
          <cell r="X2427" t="str">
            <v>USD</v>
          </cell>
          <cell r="Y2427">
            <v>44985</v>
          </cell>
          <cell r="Z2427">
            <v>44396</v>
          </cell>
          <cell r="AA2427" t="str">
            <v>February 2023</v>
          </cell>
          <cell r="AB2427">
            <v>72.09</v>
          </cell>
          <cell r="AD2427">
            <v>219925.38</v>
          </cell>
          <cell r="AE2427">
            <v>322742741.37</v>
          </cell>
          <cell r="AF2427" t="str">
            <v>304330732.079208</v>
          </cell>
        </row>
        <row r="2428">
          <cell r="F2428" t="str">
            <v>LU2310406686</v>
          </cell>
          <cell r="G2428" t="str">
            <v>100102</v>
          </cell>
          <cell r="H2428" t="str">
            <v>181452</v>
          </cell>
          <cell r="J2428" t="str">
            <v>Share</v>
          </cell>
          <cell r="K2428" t="str">
            <v>SLGEEVO</v>
          </cell>
          <cell r="L2428" t="str">
            <v>AMSelect Vontobel Global Equity Emerging</v>
          </cell>
          <cell r="M2428" t="str">
            <v>Institutions share</v>
          </cell>
          <cell r="N2428" t="str">
            <v>C</v>
          </cell>
          <cell r="O2428">
            <v>7.0246900533999998E-3</v>
          </cell>
          <cell r="P2428" t="str">
            <v>N</v>
          </cell>
          <cell r="Q2428" t="str">
            <v>181509</v>
          </cell>
          <cell r="R2428" t="str">
            <v>204611</v>
          </cell>
          <cell r="T2428" t="str">
            <v>BM MSCI Emerging Markets Free USD NR(Official)</v>
          </cell>
          <cell r="U2428" t="str">
            <v>MSCI Emerging Markets (USD) NR</v>
          </cell>
          <cell r="V2428" t="str">
            <v>Official Benchmark</v>
          </cell>
          <cell r="W2428" t="str">
            <v>USD</v>
          </cell>
          <cell r="X2428" t="str">
            <v>USD</v>
          </cell>
          <cell r="Y2428">
            <v>44985</v>
          </cell>
          <cell r="Z2428">
            <v>44397</v>
          </cell>
          <cell r="AA2428" t="str">
            <v>February 2023</v>
          </cell>
          <cell r="AB2428">
            <v>74.05</v>
          </cell>
          <cell r="AD2428">
            <v>91648200.519999996</v>
          </cell>
          <cell r="AE2428">
            <v>322742741.37</v>
          </cell>
          <cell r="AF2428" t="str">
            <v>304330732.079208</v>
          </cell>
        </row>
        <row r="2429">
          <cell r="F2429" t="str">
            <v>LU2310406843</v>
          </cell>
          <cell r="G2429" t="str">
            <v>100186</v>
          </cell>
          <cell r="H2429" t="str">
            <v>181202</v>
          </cell>
          <cell r="J2429" t="str">
            <v>Share</v>
          </cell>
          <cell r="K2429" t="str">
            <v>SLUSEVHA</v>
          </cell>
          <cell r="L2429" t="str">
            <v>AMSelect Harris US Equity Value</v>
          </cell>
          <cell r="M2429" t="str">
            <v>Classic Share</v>
          </cell>
          <cell r="N2429" t="str">
            <v>C</v>
          </cell>
          <cell r="O2429">
            <v>1.8364818070899999E-2</v>
          </cell>
          <cell r="P2429" t="str">
            <v>N</v>
          </cell>
          <cell r="Q2429" t="str">
            <v>181213</v>
          </cell>
          <cell r="R2429" t="str">
            <v>204475</v>
          </cell>
          <cell r="T2429" t="str">
            <v>[BM] MSCI USA Value NR index - Official</v>
          </cell>
          <cell r="U2429" t="str">
            <v>MSCI USA Value (USD) NR</v>
          </cell>
          <cell r="V2429" t="str">
            <v>Official Benchmark</v>
          </cell>
          <cell r="W2429" t="str">
            <v>USD</v>
          </cell>
          <cell r="X2429" t="str">
            <v>USD</v>
          </cell>
          <cell r="Y2429">
            <v>44985</v>
          </cell>
          <cell r="Z2429">
            <v>44392</v>
          </cell>
          <cell r="AA2429" t="str">
            <v>February 2023</v>
          </cell>
          <cell r="AB2429">
            <v>85.59</v>
          </cell>
          <cell r="AD2429">
            <v>3710671.68</v>
          </cell>
          <cell r="AE2429">
            <v>29007485.48</v>
          </cell>
          <cell r="AF2429" t="str">
            <v>27352650.1461575</v>
          </cell>
        </row>
        <row r="2430">
          <cell r="F2430" t="str">
            <v>LU2310406926</v>
          </cell>
          <cell r="G2430" t="str">
            <v>100111</v>
          </cell>
          <cell r="H2430" t="str">
            <v>181277</v>
          </cell>
          <cell r="J2430" t="str">
            <v>Share</v>
          </cell>
          <cell r="K2430" t="str">
            <v>SLEBABB</v>
          </cell>
          <cell r="L2430" t="str">
            <v>AMSelect BlueBay Euro Bond Aggregate</v>
          </cell>
          <cell r="M2430" t="str">
            <v>Share X</v>
          </cell>
          <cell r="N2430" t="str">
            <v>C</v>
          </cell>
          <cell r="O2430">
            <v>3.6489221101000001E-3</v>
          </cell>
          <cell r="P2430" t="str">
            <v>N</v>
          </cell>
          <cell r="Q2430" t="str">
            <v>181371</v>
          </cell>
          <cell r="R2430" t="str">
            <v>204516</v>
          </cell>
          <cell r="T2430" t="str">
            <v>BM Bloomberg Barclays Euro Aggregate EUR RI (Official)</v>
          </cell>
          <cell r="U2430" t="str">
            <v>Bloomberg Barclays Euro Aggregate</v>
          </cell>
          <cell r="V2430" t="str">
            <v>Official Benchmark</v>
          </cell>
          <cell r="W2430" t="str">
            <v>EUR</v>
          </cell>
          <cell r="X2430" t="str">
            <v>EUR</v>
          </cell>
          <cell r="Y2430">
            <v>44985</v>
          </cell>
          <cell r="Z2430">
            <v>44382</v>
          </cell>
          <cell r="AA2430" t="str">
            <v>February 2023</v>
          </cell>
          <cell r="AB2430">
            <v>84360.16</v>
          </cell>
          <cell r="AD2430">
            <v>117587017.48</v>
          </cell>
          <cell r="AE2430">
            <v>405511451.05000001</v>
          </cell>
          <cell r="AF2430" t="str">
            <v>405511451.05</v>
          </cell>
        </row>
        <row r="2431">
          <cell r="F2431" t="str">
            <v>LU2310407064</v>
          </cell>
          <cell r="G2431" t="str">
            <v>100187</v>
          </cell>
          <cell r="H2431" t="str">
            <v>181277</v>
          </cell>
          <cell r="J2431" t="str">
            <v>Share</v>
          </cell>
          <cell r="K2431" t="str">
            <v>SLEBABB</v>
          </cell>
          <cell r="L2431" t="str">
            <v>AMSelect BlueBay Euro Bond Aggregate</v>
          </cell>
          <cell r="M2431" t="str">
            <v>P share</v>
          </cell>
          <cell r="N2431" t="str">
            <v>C</v>
          </cell>
          <cell r="O2431">
            <v>4.1911105303999996E-3</v>
          </cell>
          <cell r="P2431" t="str">
            <v>N</v>
          </cell>
          <cell r="Q2431" t="str">
            <v>181371</v>
          </cell>
          <cell r="R2431" t="str">
            <v>204516</v>
          </cell>
          <cell r="T2431" t="str">
            <v>BM Bloomberg Barclays Euro Aggregate EUR RI (Official)</v>
          </cell>
          <cell r="U2431" t="str">
            <v>Bloomberg Barclays Euro Aggregate</v>
          </cell>
          <cell r="V2431" t="str">
            <v>Official Benchmark</v>
          </cell>
          <cell r="W2431" t="str">
            <v>EUR</v>
          </cell>
          <cell r="X2431" t="str">
            <v>EUR</v>
          </cell>
          <cell r="Y2431">
            <v>44985</v>
          </cell>
          <cell r="Z2431">
            <v>44392</v>
          </cell>
          <cell r="AA2431" t="str">
            <v>February 2023</v>
          </cell>
          <cell r="AB2431">
            <v>84.03</v>
          </cell>
          <cell r="AD2431">
            <v>133829453.42</v>
          </cell>
          <cell r="AE2431">
            <v>405511451.05000001</v>
          </cell>
          <cell r="AF2431" t="str">
            <v>405511451.05</v>
          </cell>
        </row>
        <row r="2432">
          <cell r="F2432" t="str">
            <v>LU2310407148</v>
          </cell>
          <cell r="G2432" t="str">
            <v>100107</v>
          </cell>
          <cell r="H2432" t="str">
            <v>181142</v>
          </cell>
          <cell r="J2432" t="str">
            <v>Share</v>
          </cell>
          <cell r="K2432" t="str">
            <v>SLUSEGAB</v>
          </cell>
          <cell r="L2432" t="str">
            <v>AMSelect AB US Equity Growth</v>
          </cell>
          <cell r="M2432" t="str">
            <v>Institutions share</v>
          </cell>
          <cell r="N2432" t="str">
            <v>C</v>
          </cell>
          <cell r="O2432">
            <v>8.8390563814999996E-3</v>
          </cell>
          <cell r="P2432" t="str">
            <v>N</v>
          </cell>
          <cell r="Q2432" t="str">
            <v>181188</v>
          </cell>
          <cell r="R2432" t="str">
            <v>204421</v>
          </cell>
          <cell r="T2432" t="str">
            <v>BM MSCI USA Growth USD NR (Official)</v>
          </cell>
          <cell r="U2432" t="str">
            <v>MSCI USA Growth (USD) NR</v>
          </cell>
          <cell r="V2432" t="str">
            <v>Official Benchmark</v>
          </cell>
          <cell r="W2432" t="str">
            <v>USD</v>
          </cell>
          <cell r="X2432" t="str">
            <v>USD</v>
          </cell>
          <cell r="Y2432">
            <v>44985</v>
          </cell>
          <cell r="Z2432">
            <v>44364</v>
          </cell>
          <cell r="AA2432" t="str">
            <v>February 2023</v>
          </cell>
          <cell r="AB2432">
            <v>85.52</v>
          </cell>
          <cell r="AD2432">
            <v>70129036.980000004</v>
          </cell>
          <cell r="AE2432">
            <v>75557158.129999995</v>
          </cell>
          <cell r="AF2432" t="str">
            <v>71246730.9099481</v>
          </cell>
        </row>
        <row r="2433">
          <cell r="F2433" t="str">
            <v>LU2310407221</v>
          </cell>
          <cell r="G2433" t="str">
            <v>100211</v>
          </cell>
          <cell r="H2433" t="str">
            <v>181142</v>
          </cell>
          <cell r="J2433" t="str">
            <v>Share</v>
          </cell>
          <cell r="K2433" t="str">
            <v>SLUSEGAB</v>
          </cell>
          <cell r="L2433" t="str">
            <v>AMSelect AB US Equity Growth</v>
          </cell>
          <cell r="M2433" t="str">
            <v>P share</v>
          </cell>
          <cell r="N2433" t="str">
            <v>C</v>
          </cell>
          <cell r="O2433">
            <v>1.0034013005599999E-2</v>
          </cell>
          <cell r="P2433" t="str">
            <v>N</v>
          </cell>
          <cell r="Q2433" t="str">
            <v>181188</v>
          </cell>
          <cell r="R2433" t="str">
            <v>204421</v>
          </cell>
          <cell r="T2433" t="str">
            <v>BM MSCI USA Growth USD NR (Official)</v>
          </cell>
          <cell r="U2433" t="str">
            <v>MSCI USA Growth (USD) NR</v>
          </cell>
          <cell r="V2433" t="str">
            <v>Official Benchmark</v>
          </cell>
          <cell r="W2433" t="str">
            <v>USD</v>
          </cell>
          <cell r="X2433" t="str">
            <v>USD</v>
          </cell>
          <cell r="Y2433">
            <v>44985</v>
          </cell>
          <cell r="Z2433">
            <v>44392</v>
          </cell>
          <cell r="AA2433" t="str">
            <v>February 2023</v>
          </cell>
          <cell r="AB2433">
            <v>81.16</v>
          </cell>
          <cell r="AD2433">
            <v>811.56</v>
          </cell>
          <cell r="AE2433">
            <v>75557158.129999995</v>
          </cell>
          <cell r="AF2433" t="str">
            <v>71246730.9099481</v>
          </cell>
        </row>
        <row r="2434">
          <cell r="F2434" t="str">
            <v>LU2310407577</v>
          </cell>
          <cell r="G2434" t="str">
            <v>100179</v>
          </cell>
          <cell r="H2434" t="str">
            <v>181266</v>
          </cell>
          <cell r="J2434" t="str">
            <v>Share</v>
          </cell>
          <cell r="K2434" t="str">
            <v>SLEEGAZ</v>
          </cell>
          <cell r="L2434" t="str">
            <v>AMSelect Allianz Europe Equity Growth</v>
          </cell>
          <cell r="M2434" t="str">
            <v>Classic Share</v>
          </cell>
          <cell r="N2434" t="str">
            <v>C</v>
          </cell>
          <cell r="O2434">
            <v>1.7896829017500001E-2</v>
          </cell>
          <cell r="P2434" t="str">
            <v>N</v>
          </cell>
          <cell r="Q2434" t="str">
            <v>181294</v>
          </cell>
          <cell r="R2434" t="str">
            <v>204514</v>
          </cell>
          <cell r="T2434" t="str">
            <v>BM MSCI Europe Growth EUR NR (Official)</v>
          </cell>
          <cell r="U2434" t="str">
            <v>MSCI Europe Growth</v>
          </cell>
          <cell r="V2434" t="str">
            <v>Official Benchmark</v>
          </cell>
          <cell r="W2434" t="str">
            <v>EUR</v>
          </cell>
          <cell r="X2434" t="str">
            <v>EUR</v>
          </cell>
          <cell r="Y2434">
            <v>44985</v>
          </cell>
          <cell r="Z2434">
            <v>44392</v>
          </cell>
          <cell r="AA2434" t="str">
            <v>February 2023</v>
          </cell>
          <cell r="AB2434">
            <v>82.17</v>
          </cell>
          <cell r="AD2434">
            <v>130972188.5</v>
          </cell>
          <cell r="AE2434">
            <v>146949325.74000001</v>
          </cell>
          <cell r="AF2434" t="str">
            <v>146949325.74</v>
          </cell>
        </row>
        <row r="2435">
          <cell r="F2435" t="str">
            <v>LU2310407650</v>
          </cell>
          <cell r="G2435" t="str">
            <v>100088</v>
          </cell>
          <cell r="H2435" t="str">
            <v>181266</v>
          </cell>
          <cell r="J2435" t="str">
            <v>Share</v>
          </cell>
          <cell r="K2435" t="str">
            <v>SLEEGAZ</v>
          </cell>
          <cell r="L2435" t="str">
            <v>AMSelect Allianz Europe Equity Growth</v>
          </cell>
          <cell r="M2435" t="str">
            <v>Institutions share</v>
          </cell>
          <cell r="N2435" t="str">
            <v>C</v>
          </cell>
          <cell r="O2435">
            <v>6.2193638689E-3</v>
          </cell>
          <cell r="P2435" t="str">
            <v>N</v>
          </cell>
          <cell r="Q2435" t="str">
            <v>181294</v>
          </cell>
          <cell r="R2435" t="str">
            <v>204514</v>
          </cell>
          <cell r="T2435" t="str">
            <v>BM MSCI Europe Growth EUR NR (Official)</v>
          </cell>
          <cell r="U2435" t="str">
            <v>MSCI Europe Growth</v>
          </cell>
          <cell r="V2435" t="str">
            <v>Official Benchmark</v>
          </cell>
          <cell r="W2435" t="str">
            <v>EUR</v>
          </cell>
          <cell r="X2435" t="str">
            <v>EUR</v>
          </cell>
          <cell r="Y2435">
            <v>44985</v>
          </cell>
          <cell r="Z2435">
            <v>44371</v>
          </cell>
          <cell r="AA2435" t="str">
            <v>February 2023</v>
          </cell>
          <cell r="AB2435">
            <v>85.58</v>
          </cell>
          <cell r="AD2435">
            <v>7770148.25</v>
          </cell>
          <cell r="AE2435">
            <v>146949325.74000001</v>
          </cell>
          <cell r="AF2435" t="str">
            <v>146949325.74</v>
          </cell>
        </row>
        <row r="2436">
          <cell r="F2436" t="str">
            <v>LU2310407734</v>
          </cell>
          <cell r="G2436" t="str">
            <v>100205</v>
          </cell>
          <cell r="H2436" t="str">
            <v>181266</v>
          </cell>
          <cell r="J2436" t="str">
            <v>Share</v>
          </cell>
          <cell r="K2436" t="str">
            <v>SLEEGAZ</v>
          </cell>
          <cell r="L2436" t="str">
            <v>AMSelect Allianz Europe Equity Growth</v>
          </cell>
          <cell r="M2436" t="str">
            <v>P share</v>
          </cell>
          <cell r="N2436" t="str">
            <v>C</v>
          </cell>
          <cell r="O2436">
            <v>8.4351554185999999E-3</v>
          </cell>
          <cell r="P2436" t="str">
            <v>N</v>
          </cell>
          <cell r="Q2436" t="str">
            <v>181294</v>
          </cell>
          <cell r="R2436" t="str">
            <v>204514</v>
          </cell>
          <cell r="T2436" t="str">
            <v>BM MSCI Europe Growth EUR NR (Official)</v>
          </cell>
          <cell r="U2436" t="str">
            <v>MSCI Europe Growth</v>
          </cell>
          <cell r="V2436" t="str">
            <v>Official Benchmark</v>
          </cell>
          <cell r="W2436" t="str">
            <v>EUR</v>
          </cell>
          <cell r="X2436" t="str">
            <v>EUR</v>
          </cell>
          <cell r="Y2436">
            <v>44985</v>
          </cell>
          <cell r="Z2436">
            <v>44392</v>
          </cell>
          <cell r="AA2436" t="str">
            <v>February 2023</v>
          </cell>
          <cell r="AB2436">
            <v>83.39</v>
          </cell>
          <cell r="AD2436">
            <v>8206988.9900000002</v>
          </cell>
          <cell r="AE2436">
            <v>146949325.74000001</v>
          </cell>
          <cell r="AF2436" t="str">
            <v>146949325.74</v>
          </cell>
        </row>
        <row r="2437">
          <cell r="F2437" t="str">
            <v>LU2310407908</v>
          </cell>
          <cell r="G2437" t="str">
            <v>100180</v>
          </cell>
          <cell r="H2437" t="str">
            <v>181200</v>
          </cell>
          <cell r="J2437" t="str">
            <v>Share</v>
          </cell>
          <cell r="K2437" t="str">
            <v>SLEEVAM</v>
          </cell>
          <cell r="L2437" t="str">
            <v>AMSelect Amundi Europe Equity Value</v>
          </cell>
          <cell r="M2437" t="str">
            <v>Classic Share</v>
          </cell>
          <cell r="N2437" t="str">
            <v>C</v>
          </cell>
          <cell r="O2437">
            <v>1.7053910595399999E-2</v>
          </cell>
          <cell r="P2437" t="str">
            <v>N</v>
          </cell>
          <cell r="Q2437" t="str">
            <v>181216</v>
          </cell>
          <cell r="R2437" t="str">
            <v>204477</v>
          </cell>
          <cell r="T2437" t="str">
            <v>BM MSCI Europe Value EUR NR (Official)</v>
          </cell>
          <cell r="U2437" t="str">
            <v>MSCI Europe Value (EUR) NR</v>
          </cell>
          <cell r="V2437" t="str">
            <v>Official Benchmark</v>
          </cell>
          <cell r="W2437" t="str">
            <v>EUR</v>
          </cell>
          <cell r="X2437" t="str">
            <v>EUR</v>
          </cell>
          <cell r="Y2437">
            <v>44985</v>
          </cell>
          <cell r="Z2437">
            <v>44392</v>
          </cell>
          <cell r="AA2437" t="str">
            <v>February 2023</v>
          </cell>
          <cell r="AB2437">
            <v>111.58</v>
          </cell>
          <cell r="AD2437">
            <v>10079350.52</v>
          </cell>
          <cell r="AE2437">
            <v>215543188.83000001</v>
          </cell>
          <cell r="AF2437" t="str">
            <v>215543188.83</v>
          </cell>
        </row>
        <row r="2438">
          <cell r="F2438" t="str">
            <v>LU2310408039</v>
          </cell>
          <cell r="G2438" t="str">
            <v>100091</v>
          </cell>
          <cell r="H2438" t="str">
            <v>181200</v>
          </cell>
          <cell r="J2438" t="str">
            <v>Share</v>
          </cell>
          <cell r="K2438" t="str">
            <v>SLEEVAM</v>
          </cell>
          <cell r="L2438" t="str">
            <v>AMSelect Amundi Europe Equity Value</v>
          </cell>
          <cell r="M2438" t="str">
            <v>Institutions share</v>
          </cell>
          <cell r="N2438" t="str">
            <v>C</v>
          </cell>
          <cell r="O2438">
            <v>5.4146851740999999E-3</v>
          </cell>
          <cell r="P2438" t="str">
            <v>N</v>
          </cell>
          <cell r="Q2438" t="str">
            <v>181216</v>
          </cell>
          <cell r="R2438" t="str">
            <v>204477</v>
          </cell>
          <cell r="T2438" t="str">
            <v>BM MSCI Europe Value EUR NR (Official)</v>
          </cell>
          <cell r="U2438" t="str">
            <v>MSCI Europe Value (EUR) NR</v>
          </cell>
          <cell r="V2438" t="str">
            <v>Official Benchmark</v>
          </cell>
          <cell r="W2438" t="str">
            <v>EUR</v>
          </cell>
          <cell r="X2438" t="str">
            <v>EUR</v>
          </cell>
          <cell r="Y2438">
            <v>44985</v>
          </cell>
          <cell r="Z2438">
            <v>44364</v>
          </cell>
          <cell r="AA2438" t="str">
            <v>February 2023</v>
          </cell>
          <cell r="AB2438">
            <v>107.41</v>
          </cell>
          <cell r="AD2438">
            <v>180938018.81999999</v>
          </cell>
          <cell r="AE2438">
            <v>215543188.83000001</v>
          </cell>
          <cell r="AF2438" t="str">
            <v>215543188.83</v>
          </cell>
        </row>
        <row r="2439">
          <cell r="F2439" t="str">
            <v>LU2310408112</v>
          </cell>
          <cell r="G2439" t="str">
            <v>100206</v>
          </cell>
          <cell r="H2439" t="str">
            <v>181200</v>
          </cell>
          <cell r="J2439" t="str">
            <v>Share</v>
          </cell>
          <cell r="K2439" t="str">
            <v>SLEEVAM</v>
          </cell>
          <cell r="L2439" t="str">
            <v>AMSelect Amundi Europe Equity Value</v>
          </cell>
          <cell r="M2439" t="str">
            <v>P share</v>
          </cell>
          <cell r="N2439" t="str">
            <v>C</v>
          </cell>
          <cell r="O2439">
            <v>5.767945115E-3</v>
          </cell>
          <cell r="P2439" t="str">
            <v>N</v>
          </cell>
          <cell r="Q2439" t="str">
            <v>181216</v>
          </cell>
          <cell r="R2439" t="str">
            <v>204477</v>
          </cell>
          <cell r="T2439" t="str">
            <v>BM MSCI Europe Value EUR NR (Official)</v>
          </cell>
          <cell r="U2439" t="str">
            <v>MSCI Europe Value (EUR) NR</v>
          </cell>
          <cell r="V2439" t="str">
            <v>Official Benchmark</v>
          </cell>
          <cell r="W2439" t="str">
            <v>EUR</v>
          </cell>
          <cell r="X2439" t="str">
            <v>EUR</v>
          </cell>
          <cell r="Y2439">
            <v>44985</v>
          </cell>
          <cell r="Z2439">
            <v>44392</v>
          </cell>
          <cell r="AA2439" t="str">
            <v>February 2023</v>
          </cell>
          <cell r="AB2439">
            <v>113.52</v>
          </cell>
          <cell r="AD2439">
            <v>24487284.789999999</v>
          </cell>
          <cell r="AE2439">
            <v>215543188.83000001</v>
          </cell>
          <cell r="AF2439" t="str">
            <v>215543188.83</v>
          </cell>
        </row>
        <row r="2440">
          <cell r="F2440" t="str">
            <v>LU2310408385</v>
          </cell>
          <cell r="G2440" t="str">
            <v>100207</v>
          </cell>
          <cell r="H2440" t="str">
            <v>181267</v>
          </cell>
          <cell r="J2440" t="str">
            <v>Share</v>
          </cell>
          <cell r="K2440" t="str">
            <v>SLEEBR</v>
          </cell>
          <cell r="L2440" t="str">
            <v>AMSelect BlackRock Euro Equity</v>
          </cell>
          <cell r="M2440" t="str">
            <v>Classic Share</v>
          </cell>
          <cell r="N2440" t="str">
            <v>C</v>
          </cell>
          <cell r="O2440">
            <v>4.7076562784900002E-2</v>
          </cell>
          <cell r="P2440" t="str">
            <v>N</v>
          </cell>
          <cell r="Q2440" t="str">
            <v>181292</v>
          </cell>
          <cell r="R2440" t="str">
            <v>204515</v>
          </cell>
          <cell r="T2440" t="str">
            <v>BM MSCI EMU EUR NR (Official)</v>
          </cell>
          <cell r="U2440" t="str">
            <v>MSCI EMU</v>
          </cell>
          <cell r="V2440" t="str">
            <v>Official Benchmark</v>
          </cell>
          <cell r="W2440" t="str">
            <v>EUR</v>
          </cell>
          <cell r="X2440" t="str">
            <v>EUR</v>
          </cell>
          <cell r="Y2440">
            <v>44985</v>
          </cell>
          <cell r="Z2440">
            <v>44371</v>
          </cell>
          <cell r="AA2440" t="str">
            <v>February 2023</v>
          </cell>
          <cell r="AB2440">
            <v>94.86</v>
          </cell>
          <cell r="AD2440">
            <v>60212874.469999999</v>
          </cell>
          <cell r="AE2440">
            <v>71857792.290000007</v>
          </cell>
          <cell r="AF2440" t="str">
            <v>71857792.29</v>
          </cell>
        </row>
        <row r="2441">
          <cell r="F2441" t="str">
            <v>LU2310408468</v>
          </cell>
          <cell r="G2441" t="str">
            <v>100095</v>
          </cell>
          <cell r="H2441" t="str">
            <v>181267</v>
          </cell>
          <cell r="J2441" t="str">
            <v>Share</v>
          </cell>
          <cell r="K2441" t="str">
            <v>SLEEBR</v>
          </cell>
          <cell r="L2441" t="str">
            <v>AMSelect BlackRock Euro Equity</v>
          </cell>
          <cell r="M2441" t="str">
            <v>Institutions share</v>
          </cell>
          <cell r="N2441" t="str">
            <v>C</v>
          </cell>
          <cell r="O2441">
            <v>7.7299914867E-3</v>
          </cell>
          <cell r="P2441" t="str">
            <v>N</v>
          </cell>
          <cell r="Q2441" t="str">
            <v>181292</v>
          </cell>
          <cell r="R2441" t="str">
            <v>204515</v>
          </cell>
          <cell r="T2441" t="str">
            <v>BM MSCI EMU EUR NR (Official)</v>
          </cell>
          <cell r="U2441" t="str">
            <v>MSCI EMU</v>
          </cell>
          <cell r="V2441" t="str">
            <v>Official Benchmark</v>
          </cell>
          <cell r="W2441" t="str">
            <v>EUR</v>
          </cell>
          <cell r="X2441" t="str">
            <v>EUR</v>
          </cell>
          <cell r="Y2441">
            <v>44985</v>
          </cell>
          <cell r="Z2441">
            <v>44371</v>
          </cell>
          <cell r="AA2441" t="str">
            <v>February 2023</v>
          </cell>
          <cell r="AB2441">
            <v>98.85</v>
          </cell>
          <cell r="AD2441">
            <v>988.48</v>
          </cell>
          <cell r="AE2441">
            <v>71857792.290000007</v>
          </cell>
          <cell r="AF2441" t="str">
            <v>71857792.29</v>
          </cell>
        </row>
        <row r="2442">
          <cell r="F2442" t="str">
            <v>LU2310408542</v>
          </cell>
          <cell r="G2442" t="str">
            <v>100181</v>
          </cell>
          <cell r="H2442" t="str">
            <v>181267</v>
          </cell>
          <cell r="J2442" t="str">
            <v>Share</v>
          </cell>
          <cell r="K2442" t="str">
            <v>SLEEBR</v>
          </cell>
          <cell r="L2442" t="str">
            <v>AMSelect BlackRock Euro Equity</v>
          </cell>
          <cell r="M2442" t="str">
            <v>P share</v>
          </cell>
          <cell r="N2442" t="str">
            <v>C</v>
          </cell>
          <cell r="O2442">
            <v>8.2279403888000004E-3</v>
          </cell>
          <cell r="P2442" t="str">
            <v>N</v>
          </cell>
          <cell r="Q2442" t="str">
            <v>181292</v>
          </cell>
          <cell r="R2442" t="str">
            <v>204515</v>
          </cell>
          <cell r="T2442" t="str">
            <v>BM MSCI EMU EUR NR (Official)</v>
          </cell>
          <cell r="U2442" t="str">
            <v>MSCI EMU</v>
          </cell>
          <cell r="V2442" t="str">
            <v>Official Benchmark</v>
          </cell>
          <cell r="W2442" t="str">
            <v>EUR</v>
          </cell>
          <cell r="X2442" t="str">
            <v>EUR</v>
          </cell>
          <cell r="Y2442">
            <v>44985</v>
          </cell>
          <cell r="Z2442">
            <v>44392</v>
          </cell>
          <cell r="AA2442" t="str">
            <v>February 2023</v>
          </cell>
          <cell r="AB2442">
            <v>96.27</v>
          </cell>
          <cell r="AD2442">
            <v>11643929.34</v>
          </cell>
          <cell r="AE2442">
            <v>71857792.290000007</v>
          </cell>
          <cell r="AF2442" t="str">
            <v>71857792.29</v>
          </cell>
        </row>
        <row r="2443">
          <cell r="F2443" t="str">
            <v>LU2310408898</v>
          </cell>
          <cell r="G2443" t="str">
            <v>100213</v>
          </cell>
          <cell r="H2443" t="str">
            <v>181277</v>
          </cell>
          <cell r="J2443" t="str">
            <v>Share</v>
          </cell>
          <cell r="K2443" t="str">
            <v>SLEBABB</v>
          </cell>
          <cell r="L2443" t="str">
            <v>AMSelect BlueBay Euro Bond Aggregate</v>
          </cell>
          <cell r="M2443" t="str">
            <v>Classic Share</v>
          </cell>
          <cell r="N2443" t="str">
            <v>C</v>
          </cell>
          <cell r="O2443">
            <v>9.1220723266000007E-3</v>
          </cell>
          <cell r="P2443" t="str">
            <v>N</v>
          </cell>
          <cell r="Q2443" t="str">
            <v>181371</v>
          </cell>
          <cell r="R2443" t="str">
            <v>204516</v>
          </cell>
          <cell r="T2443" t="str">
            <v>BM Bloomberg Barclays Euro Aggregate EUR RI (Official)</v>
          </cell>
          <cell r="U2443" t="str">
            <v>Bloomberg Barclays Euro Aggregate</v>
          </cell>
          <cell r="V2443" t="str">
            <v>Official Benchmark</v>
          </cell>
          <cell r="W2443" t="str">
            <v>EUR</v>
          </cell>
          <cell r="X2443" t="str">
            <v>EUR</v>
          </cell>
          <cell r="Y2443">
            <v>44985</v>
          </cell>
          <cell r="Z2443">
            <v>44392</v>
          </cell>
          <cell r="AA2443" t="str">
            <v>February 2023</v>
          </cell>
          <cell r="AB2443">
            <v>83.27</v>
          </cell>
          <cell r="AD2443">
            <v>2995488.94</v>
          </cell>
          <cell r="AE2443">
            <v>405511451.05000001</v>
          </cell>
          <cell r="AF2443" t="str">
            <v>405511451.05</v>
          </cell>
        </row>
        <row r="2444">
          <cell r="F2444" t="str">
            <v>LU2310408971</v>
          </cell>
          <cell r="G2444" t="str">
            <v>100112</v>
          </cell>
          <cell r="H2444" t="str">
            <v>181277</v>
          </cell>
          <cell r="J2444" t="str">
            <v>Share</v>
          </cell>
          <cell r="K2444" t="str">
            <v>SLEBABB</v>
          </cell>
          <cell r="L2444" t="str">
            <v>AMSelect BlueBay Euro Bond Aggregate</v>
          </cell>
          <cell r="M2444" t="str">
            <v>Institutions share</v>
          </cell>
          <cell r="N2444" t="str">
            <v>C</v>
          </cell>
          <cell r="O2444">
            <v>3.6065227839000001E-3</v>
          </cell>
          <cell r="P2444" t="str">
            <v>N</v>
          </cell>
          <cell r="Q2444" t="str">
            <v>181371</v>
          </cell>
          <cell r="R2444" t="str">
            <v>204516</v>
          </cell>
          <cell r="T2444" t="str">
            <v>BM Bloomberg Barclays Euro Aggregate EUR RI (Official)</v>
          </cell>
          <cell r="U2444" t="str">
            <v>Bloomberg Barclays Euro Aggregate</v>
          </cell>
          <cell r="V2444" t="str">
            <v>Official Benchmark</v>
          </cell>
          <cell r="W2444" t="str">
            <v>EUR</v>
          </cell>
          <cell r="X2444" t="str">
            <v>EUR</v>
          </cell>
          <cell r="Y2444">
            <v>44985</v>
          </cell>
          <cell r="Z2444">
            <v>44382</v>
          </cell>
          <cell r="AA2444" t="str">
            <v>February 2023</v>
          </cell>
          <cell r="AB2444">
            <v>84.36</v>
          </cell>
          <cell r="AD2444">
            <v>145479098.78999999</v>
          </cell>
          <cell r="AE2444">
            <v>405511451.05000001</v>
          </cell>
          <cell r="AF2444" t="str">
            <v>405511451.05</v>
          </cell>
        </row>
        <row r="2445">
          <cell r="F2445" t="str">
            <v>LU2310409193</v>
          </cell>
          <cell r="G2445" t="str">
            <v>100210</v>
          </cell>
          <cell r="H2445" t="str">
            <v>181452</v>
          </cell>
          <cell r="J2445" t="str">
            <v>Share</v>
          </cell>
          <cell r="K2445" t="str">
            <v>SLGEEVO</v>
          </cell>
          <cell r="L2445" t="str">
            <v>AMSelect Vontobel Global Equity Emerging</v>
          </cell>
          <cell r="M2445" t="str">
            <v>P share</v>
          </cell>
          <cell r="N2445" t="str">
            <v>C</v>
          </cell>
          <cell r="O2445">
            <v>7.4237563806000004E-3</v>
          </cell>
          <cell r="P2445" t="str">
            <v>N</v>
          </cell>
          <cell r="Q2445" t="str">
            <v>181509</v>
          </cell>
          <cell r="R2445" t="str">
            <v>204611</v>
          </cell>
          <cell r="T2445" t="str">
            <v>BM MSCI Emerging Markets Free USD NR(Official)</v>
          </cell>
          <cell r="U2445" t="str">
            <v>MSCI Emerging Markets (USD) NR</v>
          </cell>
          <cell r="V2445" t="str">
            <v>Official Benchmark</v>
          </cell>
          <cell r="W2445" t="str">
            <v>USD</v>
          </cell>
          <cell r="X2445" t="str">
            <v>USD</v>
          </cell>
          <cell r="Y2445">
            <v>44985</v>
          </cell>
          <cell r="Z2445">
            <v>44396</v>
          </cell>
          <cell r="AA2445" t="str">
            <v>February 2023</v>
          </cell>
          <cell r="AB2445">
            <v>73.31</v>
          </cell>
          <cell r="AD2445">
            <v>5978203.8399999999</v>
          </cell>
          <cell r="AE2445">
            <v>322742741.37</v>
          </cell>
          <cell r="AF2445" t="str">
            <v>304330732.079208</v>
          </cell>
        </row>
        <row r="2446">
          <cell r="F2446" t="str">
            <v>LU2310409276</v>
          </cell>
          <cell r="G2446" t="str">
            <v>100104</v>
          </cell>
          <cell r="H2446" t="str">
            <v>181452</v>
          </cell>
          <cell r="J2446" t="str">
            <v>Share</v>
          </cell>
          <cell r="K2446" t="str">
            <v>SLGEEVO</v>
          </cell>
          <cell r="L2446" t="str">
            <v>AMSelect Vontobel Global Equity Emerging</v>
          </cell>
          <cell r="M2446" t="str">
            <v>Share X</v>
          </cell>
          <cell r="N2446" t="str">
            <v>C</v>
          </cell>
          <cell r="O2446">
            <v>5.9731512834E-3</v>
          </cell>
          <cell r="P2446" t="str">
            <v>N</v>
          </cell>
          <cell r="Q2446" t="str">
            <v>181509</v>
          </cell>
          <cell r="R2446" t="str">
            <v>204611</v>
          </cell>
          <cell r="T2446" t="str">
            <v>BM MSCI Emerging Markets Free USD NR(Official)</v>
          </cell>
          <cell r="U2446" t="str">
            <v>MSCI Emerging Markets (USD) NR</v>
          </cell>
          <cell r="V2446" t="str">
            <v>Official Benchmark</v>
          </cell>
          <cell r="W2446" t="str">
            <v>USD</v>
          </cell>
          <cell r="X2446" t="str">
            <v>USD</v>
          </cell>
          <cell r="Y2446">
            <v>44985</v>
          </cell>
          <cell r="Z2446">
            <v>44396</v>
          </cell>
          <cell r="AA2446" t="str">
            <v>February 2023</v>
          </cell>
          <cell r="AB2446">
            <v>73575.320000000007</v>
          </cell>
          <cell r="AD2446">
            <v>133546634.28</v>
          </cell>
          <cell r="AE2446">
            <v>322742741.37</v>
          </cell>
          <cell r="AF2446" t="str">
            <v>304330732.079208</v>
          </cell>
        </row>
        <row r="2447">
          <cell r="F2447" t="str">
            <v>LU2312598993</v>
          </cell>
          <cell r="G2447" t="str">
            <v>100219</v>
          </cell>
          <cell r="H2447" t="str">
            <v>176816</v>
          </cell>
          <cell r="J2447" t="str">
            <v>Share</v>
          </cell>
          <cell r="K2447" t="str">
            <v>AFCB</v>
          </cell>
          <cell r="L2447" t="str">
            <v>BNP PARIBAS A FUND Capital Builder</v>
          </cell>
          <cell r="M2447" t="str">
            <v>Classic MD</v>
          </cell>
          <cell r="N2447" t="str">
            <v>D</v>
          </cell>
          <cell r="P2447" t="str">
            <v>N</v>
          </cell>
          <cell r="R2447" t="str">
            <v>202508</v>
          </cell>
          <cell r="T2447" t="str">
            <v>No BM</v>
          </cell>
          <cell r="U2447" t="str">
            <v>No BM</v>
          </cell>
          <cell r="W2447" t="str">
            <v>USD</v>
          </cell>
          <cell r="X2447" t="str">
            <v>USD</v>
          </cell>
          <cell r="Y2447">
            <v>44985</v>
          </cell>
          <cell r="Z2447">
            <v>44956</v>
          </cell>
          <cell r="AA2447" t="str">
            <v>February 2023</v>
          </cell>
          <cell r="AB2447">
            <v>96.95</v>
          </cell>
          <cell r="AD2447">
            <v>969.53</v>
          </cell>
          <cell r="AE2447">
            <v>31428232.399999999</v>
          </cell>
          <cell r="AF2447" t="str">
            <v>29635296.9354078</v>
          </cell>
        </row>
        <row r="2448">
          <cell r="F2448" t="str">
            <v>LU2312599025</v>
          </cell>
          <cell r="G2448" t="str">
            <v>100221</v>
          </cell>
          <cell r="H2448" t="str">
            <v>176884</v>
          </cell>
          <cell r="J2448" t="str">
            <v>Share</v>
          </cell>
          <cell r="K2448" t="str">
            <v>AFCB</v>
          </cell>
          <cell r="L2448" t="str">
            <v>BNP PARIBAS A FUND Capital Builder</v>
          </cell>
          <cell r="M2448" t="str">
            <v>Classic RH AUD MD</v>
          </cell>
          <cell r="N2448" t="str">
            <v>D</v>
          </cell>
          <cell r="P2448" t="str">
            <v>Y</v>
          </cell>
          <cell r="R2448" t="str">
            <v>202508</v>
          </cell>
          <cell r="T2448" t="str">
            <v>No BM</v>
          </cell>
          <cell r="U2448" t="str">
            <v>No BM</v>
          </cell>
          <cell r="W2448" t="str">
            <v>AUD</v>
          </cell>
          <cell r="X2448" t="str">
            <v>USD</v>
          </cell>
          <cell r="Y2448">
            <v>44985</v>
          </cell>
          <cell r="Z2448">
            <v>44956</v>
          </cell>
          <cell r="AA2448" t="str">
            <v>February 2023</v>
          </cell>
          <cell r="AB2448">
            <v>96.49</v>
          </cell>
          <cell r="AD2448">
            <v>9648.5400000000009</v>
          </cell>
          <cell r="AE2448">
            <v>31428232.399999999</v>
          </cell>
          <cell r="AF2448" t="str">
            <v>29635296.9354078</v>
          </cell>
        </row>
        <row r="2449">
          <cell r="F2449" t="str">
            <v>LU2312599371</v>
          </cell>
          <cell r="G2449" t="str">
            <v>100220</v>
          </cell>
          <cell r="H2449" t="str">
            <v>176887</v>
          </cell>
          <cell r="J2449" t="str">
            <v>Share</v>
          </cell>
          <cell r="K2449" t="str">
            <v>AFCB</v>
          </cell>
          <cell r="L2449" t="str">
            <v>BNP PARIBAS A FUND Capital Builder</v>
          </cell>
          <cell r="M2449" t="str">
            <v>Classic RH SGD MD</v>
          </cell>
          <cell r="N2449" t="str">
            <v>D</v>
          </cell>
          <cell r="P2449" t="str">
            <v>Y</v>
          </cell>
          <cell r="R2449" t="str">
            <v>202508</v>
          </cell>
          <cell r="T2449" t="str">
            <v>No BM</v>
          </cell>
          <cell r="U2449" t="str">
            <v>No BM</v>
          </cell>
          <cell r="W2449" t="str">
            <v>SGD</v>
          </cell>
          <cell r="X2449" t="str">
            <v>USD</v>
          </cell>
          <cell r="Y2449">
            <v>44985</v>
          </cell>
          <cell r="Z2449">
            <v>44956</v>
          </cell>
          <cell r="AA2449" t="str">
            <v>February 2023</v>
          </cell>
          <cell r="AB2449">
            <v>96.76</v>
          </cell>
          <cell r="AD2449">
            <v>9675.74</v>
          </cell>
          <cell r="AE2449">
            <v>31428232.399999999</v>
          </cell>
          <cell r="AF2449" t="str">
            <v>29635296.9354078</v>
          </cell>
        </row>
        <row r="2450">
          <cell r="F2450" t="str">
            <v>LU2313644127</v>
          </cell>
          <cell r="G2450" t="str">
            <v>100230</v>
          </cell>
          <cell r="H2450" t="str">
            <v>124952</v>
          </cell>
          <cell r="J2450" t="str">
            <v>Share</v>
          </cell>
          <cell r="K2450" t="str">
            <v>GENPART</v>
          </cell>
          <cell r="L2450" t="str">
            <v>GENERALPART 1 WORLD SUSTAINABLE</v>
          </cell>
          <cell r="M2450" t="str">
            <v>Institutions share</v>
          </cell>
          <cell r="N2450" t="str">
            <v>C</v>
          </cell>
          <cell r="O2450">
            <v>6.6357055188999998E-3</v>
          </cell>
          <cell r="P2450" t="str">
            <v>N</v>
          </cell>
          <cell r="Q2450" t="str">
            <v>131941</v>
          </cell>
          <cell r="R2450" t="str">
            <v>200889</v>
          </cell>
          <cell r="T2450" t="str">
            <v>BENCH GENERALPART (Management)</v>
          </cell>
          <cell r="U2450" t="str">
            <v>5% Cash Index Euro Short Term Rate (EUR) RI 365 Days + 20% MSCI USA (EUR) NR + 5% MSCI Japan (EUR) NR + 15% MSCI Europe (EUR) NR + 5% MSCI Emerging Markets (EUR) NR + 50% Bloomberg Euro Aggregate (EUR) RI</v>
          </cell>
          <cell r="V2450" t="str">
            <v>Managment Benchmark</v>
          </cell>
          <cell r="W2450" t="str">
            <v>EUR</v>
          </cell>
          <cell r="X2450" t="str">
            <v>EUR</v>
          </cell>
          <cell r="Y2450">
            <v>44984</v>
          </cell>
          <cell r="Z2450">
            <v>44294</v>
          </cell>
          <cell r="AA2450" t="str">
            <v>February 2023</v>
          </cell>
          <cell r="AB2450">
            <v>95.69</v>
          </cell>
          <cell r="AD2450">
            <v>6545894.1399999997</v>
          </cell>
          <cell r="AE2450">
            <v>94601967.799999997</v>
          </cell>
          <cell r="AF2450" t="str">
            <v>94601967.8</v>
          </cell>
        </row>
        <row r="2451">
          <cell r="F2451" t="str">
            <v>LU2314312765</v>
          </cell>
          <cell r="G2451" t="str">
            <v>100240</v>
          </cell>
          <cell r="H2451" t="str">
            <v>182224</v>
          </cell>
          <cell r="J2451" t="str">
            <v>Share</v>
          </cell>
          <cell r="K2451" t="str">
            <v>EGDGR</v>
          </cell>
          <cell r="L2451" t="str">
            <v>BNP PARIBAS EASY FTSE EPRA Nareit Global Developed Green CTB</v>
          </cell>
          <cell r="M2451" t="str">
            <v>Track Classic</v>
          </cell>
          <cell r="N2451" t="str">
            <v>C</v>
          </cell>
          <cell r="O2451">
            <v>1.0383408318700001E-2</v>
          </cell>
          <cell r="P2451" t="str">
            <v>N</v>
          </cell>
          <cell r="Q2451" t="str">
            <v>182320</v>
          </cell>
          <cell r="R2451" t="str">
            <v>204871</v>
          </cell>
          <cell r="T2451" t="str">
            <v>BM FTSE EPRA Nareit Developed Green EU CTB EUR NR (Official)</v>
          </cell>
          <cell r="U2451" t="str">
            <v>FTSE EPRA Nareit Developed Green EU CTB (EUR) NR</v>
          </cell>
          <cell r="V2451" t="str">
            <v>Official Benchmark</v>
          </cell>
          <cell r="W2451" t="str">
            <v>EUR</v>
          </cell>
          <cell r="X2451" t="str">
            <v>EUR</v>
          </cell>
          <cell r="Y2451">
            <v>44985</v>
          </cell>
          <cell r="Z2451">
            <v>44519</v>
          </cell>
          <cell r="AA2451" t="str">
            <v>February 2023</v>
          </cell>
          <cell r="AB2451">
            <v>81.846999999999994</v>
          </cell>
          <cell r="AD2451">
            <v>818.47</v>
          </cell>
          <cell r="AE2451">
            <v>58589617.840000004</v>
          </cell>
          <cell r="AF2451" t="str">
            <v>58589617.84</v>
          </cell>
        </row>
        <row r="2452">
          <cell r="F2452" t="str">
            <v>LU2314312849</v>
          </cell>
          <cell r="G2452" t="str">
            <v>100255</v>
          </cell>
          <cell r="H2452" t="str">
            <v>181276</v>
          </cell>
          <cell r="J2452" t="str">
            <v>Share</v>
          </cell>
          <cell r="K2452" t="str">
            <v>EMCS10</v>
          </cell>
          <cell r="L2452" t="str">
            <v>BNP Paribas Easy MSCI China Select SRI S-Series 10% Capped</v>
          </cell>
          <cell r="M2452" t="str">
            <v>UCITS ETF EUR</v>
          </cell>
          <cell r="N2452" t="str">
            <v>C</v>
          </cell>
          <cell r="O2452">
            <v>3.0190522229999999E-3</v>
          </cell>
          <cell r="P2452" t="str">
            <v>N</v>
          </cell>
          <cell r="Q2452" t="str">
            <v>181349</v>
          </cell>
          <cell r="R2452" t="str">
            <v>204548</v>
          </cell>
          <cell r="T2452" t="str">
            <v>BM MSCI China Select SRI S-SERIES 10% Capped EUR NR</v>
          </cell>
          <cell r="U2452" t="str">
            <v>MSCI China Select SRI S-SERIES 10% Capped (USD) NR</v>
          </cell>
          <cell r="V2452" t="str">
            <v>Official Benchmark</v>
          </cell>
          <cell r="W2452" t="str">
            <v>EUR</v>
          </cell>
          <cell r="X2452" t="str">
            <v>USD</v>
          </cell>
          <cell r="Y2452">
            <v>44985</v>
          </cell>
          <cell r="Z2452">
            <v>44377</v>
          </cell>
          <cell r="AA2452" t="str">
            <v>February 2023</v>
          </cell>
          <cell r="AB2452">
            <v>6.4025999999999996</v>
          </cell>
          <cell r="AD2452">
            <v>95595521.819999993</v>
          </cell>
          <cell r="AE2452">
            <v>181912693.61000001</v>
          </cell>
          <cell r="AF2452" t="str">
            <v>171534836.030174</v>
          </cell>
        </row>
        <row r="2453">
          <cell r="F2453" t="str">
            <v>LU2314312922</v>
          </cell>
          <cell r="G2453" t="str">
            <v>100167</v>
          </cell>
          <cell r="H2453" t="str">
            <v>181275</v>
          </cell>
          <cell r="J2453" t="str">
            <v>Share</v>
          </cell>
          <cell r="K2453" t="str">
            <v>EMCS10</v>
          </cell>
          <cell r="L2453" t="str">
            <v>BNP Paribas Easy MSCI China Select SRI S-Series 10% Capped</v>
          </cell>
          <cell r="M2453" t="str">
            <v>UCITS ETF</v>
          </cell>
          <cell r="N2453" t="str">
            <v>C</v>
          </cell>
          <cell r="O2453">
            <v>3.0456056353999998E-3</v>
          </cell>
          <cell r="P2453" t="str">
            <v>N</v>
          </cell>
          <cell r="Q2453" t="str">
            <v>181311</v>
          </cell>
          <cell r="R2453" t="str">
            <v>204548</v>
          </cell>
          <cell r="T2453" t="str">
            <v>BM MSCI China Select SRI S-SERIES 10% Capped USD NR(OFFICIAL</v>
          </cell>
          <cell r="U2453" t="str">
            <v>MSCI China Select SRI S-SERIES 10% Capped (USD) NR</v>
          </cell>
          <cell r="V2453" t="str">
            <v>Official Benchmark</v>
          </cell>
          <cell r="W2453" t="str">
            <v>USD</v>
          </cell>
          <cell r="X2453" t="str">
            <v>USD</v>
          </cell>
          <cell r="Y2453">
            <v>44985</v>
          </cell>
          <cell r="Z2453">
            <v>44377</v>
          </cell>
          <cell r="AA2453" t="str">
            <v>February 2023</v>
          </cell>
          <cell r="AB2453">
            <v>5.7255000000000003</v>
          </cell>
          <cell r="AD2453">
            <v>25943431.309999999</v>
          </cell>
          <cell r="AE2453">
            <v>181912693.61000001</v>
          </cell>
          <cell r="AF2453" t="str">
            <v>171534836.030174</v>
          </cell>
        </row>
        <row r="2454">
          <cell r="F2454" t="str">
            <v>LU2314313060</v>
          </cell>
          <cell r="G2454" t="str">
            <v>100165</v>
          </cell>
          <cell r="H2454" t="str">
            <v>181275</v>
          </cell>
          <cell r="J2454" t="str">
            <v>Share</v>
          </cell>
          <cell r="K2454" t="str">
            <v>EMCS10</v>
          </cell>
          <cell r="L2454" t="str">
            <v>BNP Paribas Easy MSCI China Select SRI S-Series 10% Capped</v>
          </cell>
          <cell r="N2454" t="str">
            <v>D</v>
          </cell>
          <cell r="O2454">
            <v>1.3100632098999999E-3</v>
          </cell>
          <cell r="P2454" t="str">
            <v>N</v>
          </cell>
          <cell r="Q2454" t="str">
            <v>181311</v>
          </cell>
          <cell r="R2454" t="str">
            <v>204548</v>
          </cell>
          <cell r="T2454" t="str">
            <v>BM MSCI China Select SRI S-SERIES 10% Capped USD NR(OFFICIAL</v>
          </cell>
          <cell r="U2454" t="str">
            <v>MSCI China Select SRI S-SERIES 10% Capped (USD) NR</v>
          </cell>
          <cell r="V2454" t="str">
            <v>Official Benchmark</v>
          </cell>
          <cell r="W2454" t="str">
            <v>USD</v>
          </cell>
          <cell r="X2454" t="str">
            <v>USD</v>
          </cell>
          <cell r="Y2454">
            <v>44985</v>
          </cell>
          <cell r="Z2454">
            <v>44377</v>
          </cell>
          <cell r="AA2454" t="str">
            <v>February 2023</v>
          </cell>
          <cell r="AB2454">
            <v>55897</v>
          </cell>
          <cell r="AD2454">
            <v>558.97</v>
          </cell>
          <cell r="AE2454">
            <v>181912693.61000001</v>
          </cell>
          <cell r="AF2454" t="str">
            <v>171534836.030174</v>
          </cell>
        </row>
        <row r="2455">
          <cell r="F2455" t="str">
            <v>LU2314313144</v>
          </cell>
          <cell r="G2455" t="str">
            <v>100164</v>
          </cell>
          <cell r="H2455" t="str">
            <v>181275</v>
          </cell>
          <cell r="J2455" t="str">
            <v>Share</v>
          </cell>
          <cell r="K2455" t="str">
            <v>EMCS10</v>
          </cell>
          <cell r="L2455" t="str">
            <v>BNP Paribas Easy MSCI China Select SRI S-Series 10% Capped</v>
          </cell>
          <cell r="M2455" t="str">
            <v>Track X</v>
          </cell>
          <cell r="N2455" t="str">
            <v>C</v>
          </cell>
          <cell r="O2455">
            <v>1.3100632098999999E-3</v>
          </cell>
          <cell r="P2455" t="str">
            <v>N</v>
          </cell>
          <cell r="Q2455" t="str">
            <v>181311</v>
          </cell>
          <cell r="R2455" t="str">
            <v>204548</v>
          </cell>
          <cell r="T2455" t="str">
            <v>BM MSCI China Select SRI S-SERIES 10% Capped USD NR(OFFICIAL</v>
          </cell>
          <cell r="U2455" t="str">
            <v>MSCI China Select SRI S-SERIES 10% Capped (USD) NR</v>
          </cell>
          <cell r="V2455" t="str">
            <v>Official Benchmark</v>
          </cell>
          <cell r="W2455" t="str">
            <v>USD</v>
          </cell>
          <cell r="X2455" t="str">
            <v>USD</v>
          </cell>
          <cell r="Y2455">
            <v>44985</v>
          </cell>
          <cell r="Z2455">
            <v>44377</v>
          </cell>
          <cell r="AA2455" t="str">
            <v>February 2023</v>
          </cell>
          <cell r="AB2455">
            <v>57458.186699999998</v>
          </cell>
          <cell r="AD2455">
            <v>18848698.469999999</v>
          </cell>
          <cell r="AE2455">
            <v>181912693.61000001</v>
          </cell>
          <cell r="AF2455" t="str">
            <v>171534836.030174</v>
          </cell>
        </row>
        <row r="2456">
          <cell r="F2456" t="str">
            <v>LU2314313490</v>
          </cell>
          <cell r="G2456" t="str">
            <v>100260</v>
          </cell>
          <cell r="H2456" t="str">
            <v>181276</v>
          </cell>
          <cell r="J2456" t="str">
            <v>Share</v>
          </cell>
          <cell r="K2456" t="str">
            <v>EMCS10</v>
          </cell>
          <cell r="L2456" t="str">
            <v>BNP Paribas Easy MSCI China Select SRI S-Series 10% Capped</v>
          </cell>
          <cell r="N2456" t="str">
            <v>C</v>
          </cell>
          <cell r="O2456">
            <v>4.9107816869999998E-4</v>
          </cell>
          <cell r="P2456" t="str">
            <v>N</v>
          </cell>
          <cell r="Q2456" t="str">
            <v>181349</v>
          </cell>
          <cell r="R2456" t="str">
            <v>204548</v>
          </cell>
          <cell r="T2456" t="str">
            <v>BM MSCI China Select SRI S-SERIES 10% Capped EUR NR</v>
          </cell>
          <cell r="U2456" t="str">
            <v>MSCI China Select SRI S-SERIES 10% Capped (USD) NR</v>
          </cell>
          <cell r="V2456" t="str">
            <v>Official Benchmark</v>
          </cell>
          <cell r="W2456" t="str">
            <v>EUR</v>
          </cell>
          <cell r="X2456" t="str">
            <v>USD</v>
          </cell>
          <cell r="Y2456">
            <v>44985</v>
          </cell>
          <cell r="Z2456">
            <v>44377</v>
          </cell>
          <cell r="AA2456" t="str">
            <v>February 2023</v>
          </cell>
          <cell r="AB2456">
            <v>64344.177300000003</v>
          </cell>
          <cell r="AD2456">
            <v>643.44000000000005</v>
          </cell>
          <cell r="AE2456">
            <v>181912693.61000001</v>
          </cell>
          <cell r="AF2456" t="str">
            <v>171534836.030174</v>
          </cell>
        </row>
        <row r="2457">
          <cell r="F2457" t="str">
            <v>LU2314313656</v>
          </cell>
          <cell r="G2457" t="str">
            <v>100170</v>
          </cell>
          <cell r="H2457" t="str">
            <v>181275</v>
          </cell>
          <cell r="J2457" t="str">
            <v>Share</v>
          </cell>
          <cell r="K2457" t="str">
            <v>EMCS10</v>
          </cell>
          <cell r="L2457" t="str">
            <v>BNP Paribas Easy MSCI China Select SRI S-Series 10% Capped</v>
          </cell>
          <cell r="M2457" t="str">
            <v>Track I</v>
          </cell>
          <cell r="N2457" t="str">
            <v>C</v>
          </cell>
          <cell r="O2457">
            <v>3.1193608069000002E-3</v>
          </cell>
          <cell r="P2457" t="str">
            <v>N</v>
          </cell>
          <cell r="Q2457" t="str">
            <v>181311</v>
          </cell>
          <cell r="R2457" t="str">
            <v>204548</v>
          </cell>
          <cell r="T2457" t="str">
            <v>BM MSCI China Select SRI S-SERIES 10% Capped USD NR(OFFICIAL</v>
          </cell>
          <cell r="U2457" t="str">
            <v>MSCI China Select SRI S-SERIES 10% Capped (USD) NR</v>
          </cell>
          <cell r="V2457" t="str">
            <v>Official Benchmark</v>
          </cell>
          <cell r="W2457" t="str">
            <v>USD</v>
          </cell>
          <cell r="X2457" t="str">
            <v>USD</v>
          </cell>
          <cell r="Y2457">
            <v>44985</v>
          </cell>
          <cell r="Z2457">
            <v>44377</v>
          </cell>
          <cell r="AA2457" t="str">
            <v>February 2023</v>
          </cell>
          <cell r="AB2457">
            <v>57.246699999999997</v>
          </cell>
          <cell r="AD2457">
            <v>35735031.119999997</v>
          </cell>
          <cell r="AE2457">
            <v>181912693.61000001</v>
          </cell>
          <cell r="AF2457" t="str">
            <v>171534836.030174</v>
          </cell>
        </row>
        <row r="2458">
          <cell r="F2458" t="str">
            <v>LU2314314035</v>
          </cell>
          <cell r="G2458" t="str">
            <v>100257</v>
          </cell>
          <cell r="H2458" t="str">
            <v>181276</v>
          </cell>
          <cell r="J2458" t="str">
            <v>Share</v>
          </cell>
          <cell r="K2458" t="str">
            <v>EMCS10</v>
          </cell>
          <cell r="L2458" t="str">
            <v>BNP Paribas Easy MSCI China Select SRI S-Series 10% Capped</v>
          </cell>
          <cell r="N2458" t="str">
            <v>C</v>
          </cell>
          <cell r="O2458">
            <v>1.0321371966E-3</v>
          </cell>
          <cell r="P2458" t="str">
            <v>N</v>
          </cell>
          <cell r="Q2458" t="str">
            <v>181349</v>
          </cell>
          <cell r="R2458" t="str">
            <v>204548</v>
          </cell>
          <cell r="T2458" t="str">
            <v>BM MSCI China Select SRI S-SERIES 10% Capped EUR NR</v>
          </cell>
          <cell r="U2458" t="str">
            <v>MSCI China Select SRI S-SERIES 10% Capped (USD) NR</v>
          </cell>
          <cell r="V2458" t="str">
            <v>Official Benchmark</v>
          </cell>
          <cell r="W2458" t="str">
            <v>EUR</v>
          </cell>
          <cell r="X2458" t="str">
            <v>USD</v>
          </cell>
          <cell r="Y2458">
            <v>44985</v>
          </cell>
          <cell r="Z2458">
            <v>44377</v>
          </cell>
          <cell r="AA2458" t="str">
            <v>February 2023</v>
          </cell>
          <cell r="AB2458">
            <v>64.194199999999995</v>
          </cell>
          <cell r="AD2458">
            <v>641.94000000000005</v>
          </cell>
          <cell r="AE2458">
            <v>181912693.61000001</v>
          </cell>
          <cell r="AF2458" t="str">
            <v>171534836.030174</v>
          </cell>
        </row>
        <row r="2459">
          <cell r="F2459" t="str">
            <v>LU2314314209</v>
          </cell>
          <cell r="G2459" t="str">
            <v>100256</v>
          </cell>
          <cell r="H2459" t="str">
            <v>181276</v>
          </cell>
          <cell r="J2459" t="str">
            <v>Share</v>
          </cell>
          <cell r="K2459" t="str">
            <v>EMCS10</v>
          </cell>
          <cell r="L2459" t="str">
            <v>BNP Paribas Easy MSCI China Select SRI S-Series 10% Capped</v>
          </cell>
          <cell r="N2459" t="str">
            <v>C</v>
          </cell>
          <cell r="O2459">
            <v>1.1163733980800001E-2</v>
          </cell>
          <cell r="P2459" t="str">
            <v>N</v>
          </cell>
          <cell r="Q2459" t="str">
            <v>181349</v>
          </cell>
          <cell r="R2459" t="str">
            <v>204548</v>
          </cell>
          <cell r="T2459" t="str">
            <v>BM MSCI China Select SRI S-SERIES 10% Capped EUR NR</v>
          </cell>
          <cell r="U2459" t="str">
            <v>MSCI China Select SRI S-SERIES 10% Capped (USD) NR</v>
          </cell>
          <cell r="V2459" t="str">
            <v>Official Benchmark</v>
          </cell>
          <cell r="W2459" t="str">
            <v>EUR</v>
          </cell>
          <cell r="X2459" t="str">
            <v>USD</v>
          </cell>
          <cell r="Y2459">
            <v>44985</v>
          </cell>
          <cell r="Z2459">
            <v>44377</v>
          </cell>
          <cell r="AA2459" t="str">
            <v>February 2023</v>
          </cell>
          <cell r="AB2459">
            <v>63.228999999999999</v>
          </cell>
          <cell r="AD2459">
            <v>4299.58</v>
          </cell>
          <cell r="AE2459">
            <v>181912693.61000001</v>
          </cell>
          <cell r="AF2459" t="str">
            <v>171534836.030174</v>
          </cell>
        </row>
        <row r="2460">
          <cell r="F2460" t="str">
            <v>LU2314314464</v>
          </cell>
          <cell r="G2460" t="str">
            <v>100320</v>
          </cell>
          <cell r="H2460" t="str">
            <v>148708</v>
          </cell>
          <cell r="J2460" t="str">
            <v>Share</v>
          </cell>
          <cell r="K2460" t="str">
            <v>EJEGDC</v>
          </cell>
          <cell r="L2460" t="str">
            <v>BNP PARIBAS EASY JPM EMBI GLOBAL DIVERSIFIED COMPOSITE</v>
          </cell>
          <cell r="N2460" t="str">
            <v>D</v>
          </cell>
          <cell r="O2460">
            <v>2.0058562215000001E-3</v>
          </cell>
          <cell r="P2460" t="str">
            <v>Y</v>
          </cell>
          <cell r="Q2460" t="str">
            <v>149181</v>
          </cell>
          <cell r="R2460" t="str">
            <v>196829</v>
          </cell>
          <cell r="T2460" t="str">
            <v>JPM EMBI Global Diversified Composite (TR) (H EUR)</v>
          </cell>
          <cell r="U2460" t="str">
            <v>JPM ESG EMBI Global Diversified Composite (Hedged in EUR) (TR) Index</v>
          </cell>
          <cell r="V2460" t="str">
            <v>Official Benchmark</v>
          </cell>
          <cell r="W2460" t="str">
            <v>EUR</v>
          </cell>
          <cell r="X2460" t="str">
            <v>USD</v>
          </cell>
          <cell r="Y2460">
            <v>44985</v>
          </cell>
          <cell r="Z2460">
            <v>44299</v>
          </cell>
          <cell r="AA2460" t="str">
            <v>February 2023</v>
          </cell>
          <cell r="AB2460">
            <v>75.790000000000006</v>
          </cell>
          <cell r="AD2460">
            <v>11316761.4</v>
          </cell>
          <cell r="AE2460">
            <v>830766743.12</v>
          </cell>
          <cell r="AF2460" t="str">
            <v>783372695.068364</v>
          </cell>
        </row>
        <row r="2461">
          <cell r="F2461" t="str">
            <v>LU2314314548</v>
          </cell>
          <cell r="G2461" t="str">
            <v>100247</v>
          </cell>
          <cell r="H2461" t="str">
            <v>182224</v>
          </cell>
          <cell r="J2461" t="str">
            <v>Share</v>
          </cell>
          <cell r="K2461" t="str">
            <v>EGDGR</v>
          </cell>
          <cell r="L2461" t="str">
            <v>BNP PARIBAS EASY FTSE EPRA Nareit Global Developed Green CTB</v>
          </cell>
          <cell r="N2461" t="str">
            <v>D</v>
          </cell>
          <cell r="O2461">
            <v>1.3153484119999999E-3</v>
          </cell>
          <cell r="P2461" t="str">
            <v>N</v>
          </cell>
          <cell r="Q2461" t="str">
            <v>182320</v>
          </cell>
          <cell r="R2461" t="str">
            <v>204871</v>
          </cell>
          <cell r="T2461" t="str">
            <v>BM FTSE EPRA Nareit Developed Green EU CTB EUR NR (Official)</v>
          </cell>
          <cell r="U2461" t="str">
            <v>FTSE EPRA Nareit Developed Green EU CTB (EUR) NR</v>
          </cell>
          <cell r="V2461" t="str">
            <v>Official Benchmark</v>
          </cell>
          <cell r="W2461" t="str">
            <v>EUR</v>
          </cell>
          <cell r="X2461" t="str">
            <v>EUR</v>
          </cell>
          <cell r="Y2461">
            <v>44985</v>
          </cell>
          <cell r="Z2461">
            <v>44519</v>
          </cell>
          <cell r="AA2461" t="str">
            <v>February 2023</v>
          </cell>
          <cell r="AB2461">
            <v>82885</v>
          </cell>
          <cell r="AD2461">
            <v>828.85</v>
          </cell>
          <cell r="AE2461">
            <v>58589617.840000004</v>
          </cell>
          <cell r="AF2461" t="str">
            <v>58589617.84</v>
          </cell>
        </row>
        <row r="2462">
          <cell r="F2462" t="str">
            <v>LU2314314621</v>
          </cell>
          <cell r="G2462" t="str">
            <v>100248</v>
          </cell>
          <cell r="H2462" t="str">
            <v>182224</v>
          </cell>
          <cell r="J2462" t="str">
            <v>Share</v>
          </cell>
          <cell r="K2462" t="str">
            <v>EGDGR</v>
          </cell>
          <cell r="L2462" t="str">
            <v>BNP PARIBAS EASY FTSE EPRA Nareit Global Developed Green CTB</v>
          </cell>
          <cell r="M2462" t="str">
            <v>Track X</v>
          </cell>
          <cell r="N2462" t="str">
            <v>C</v>
          </cell>
          <cell r="O2462">
            <v>1.3153484119999999E-3</v>
          </cell>
          <cell r="P2462" t="str">
            <v>N</v>
          </cell>
          <cell r="Q2462" t="str">
            <v>182320</v>
          </cell>
          <cell r="R2462" t="str">
            <v>204871</v>
          </cell>
          <cell r="T2462" t="str">
            <v>BM FTSE EPRA Nareit Developed Green EU CTB EUR NR (Official)</v>
          </cell>
          <cell r="U2462" t="str">
            <v>FTSE EPRA Nareit Developed Green EU CTB (EUR) NR</v>
          </cell>
          <cell r="V2462" t="str">
            <v>Official Benchmark</v>
          </cell>
          <cell r="W2462" t="str">
            <v>EUR</v>
          </cell>
          <cell r="X2462" t="str">
            <v>EUR</v>
          </cell>
          <cell r="Y2462">
            <v>44985</v>
          </cell>
          <cell r="Z2462">
            <v>44519</v>
          </cell>
          <cell r="AA2462" t="str">
            <v>February 2023</v>
          </cell>
          <cell r="AB2462">
            <v>82794.432100000005</v>
          </cell>
          <cell r="AD2462">
            <v>31357232.050000001</v>
          </cell>
          <cell r="AE2462">
            <v>58589617.840000004</v>
          </cell>
          <cell r="AF2462" t="str">
            <v>58589617.84</v>
          </cell>
        </row>
        <row r="2463">
          <cell r="F2463" t="str">
            <v>LU2314314894</v>
          </cell>
          <cell r="G2463" t="str">
            <v>100246</v>
          </cell>
          <cell r="H2463" t="str">
            <v>182224</v>
          </cell>
          <cell r="J2463" t="str">
            <v>Share</v>
          </cell>
          <cell r="K2463" t="str">
            <v>EGDGR</v>
          </cell>
          <cell r="L2463" t="str">
            <v>BNP PARIBAS EASY FTSE EPRA Nareit Global Developed Green CTB</v>
          </cell>
          <cell r="N2463" t="str">
            <v>D</v>
          </cell>
          <cell r="O2463">
            <v>4.0529238285000003E-3</v>
          </cell>
          <cell r="P2463" t="str">
            <v>N</v>
          </cell>
          <cell r="Q2463" t="str">
            <v>182320</v>
          </cell>
          <cell r="R2463" t="str">
            <v>204871</v>
          </cell>
          <cell r="T2463" t="str">
            <v>BM FTSE EPRA Nareit Developed Green EU CTB EUR NR (Official)</v>
          </cell>
          <cell r="U2463" t="str">
            <v>FTSE EPRA Nareit Developed Green EU CTB (EUR) NR</v>
          </cell>
          <cell r="V2463" t="str">
            <v>Official Benchmark</v>
          </cell>
          <cell r="W2463" t="str">
            <v>EUR</v>
          </cell>
          <cell r="X2463" t="str">
            <v>EUR</v>
          </cell>
          <cell r="Y2463">
            <v>44985</v>
          </cell>
          <cell r="Z2463">
            <v>44519</v>
          </cell>
          <cell r="AA2463" t="str">
            <v>February 2023</v>
          </cell>
          <cell r="AB2463">
            <v>82.522999999999996</v>
          </cell>
          <cell r="AD2463">
            <v>825.23</v>
          </cell>
          <cell r="AE2463">
            <v>58589617.840000004</v>
          </cell>
          <cell r="AF2463" t="str">
            <v>58589617.84</v>
          </cell>
        </row>
        <row r="2464">
          <cell r="F2464" t="str">
            <v>LU2314315198</v>
          </cell>
          <cell r="G2464" t="str">
            <v>100245</v>
          </cell>
          <cell r="H2464" t="str">
            <v>182224</v>
          </cell>
          <cell r="J2464" t="str">
            <v>Share</v>
          </cell>
          <cell r="K2464" t="str">
            <v>EGDGR</v>
          </cell>
          <cell r="L2464" t="str">
            <v>BNP PARIBAS EASY FTSE EPRA Nareit Global Developed Green CTB</v>
          </cell>
          <cell r="M2464" t="str">
            <v>Track I</v>
          </cell>
          <cell r="N2464" t="str">
            <v>C</v>
          </cell>
          <cell r="O2464">
            <v>4.0529238285000003E-3</v>
          </cell>
          <cell r="P2464" t="str">
            <v>N</v>
          </cell>
          <cell r="Q2464" t="str">
            <v>182320</v>
          </cell>
          <cell r="R2464" t="str">
            <v>204871</v>
          </cell>
          <cell r="T2464" t="str">
            <v>BM FTSE EPRA Nareit Developed Green EU CTB EUR NR (Official)</v>
          </cell>
          <cell r="U2464" t="str">
            <v>FTSE EPRA Nareit Developed Green EU CTB (EUR) NR</v>
          </cell>
          <cell r="V2464" t="str">
            <v>Official Benchmark</v>
          </cell>
          <cell r="W2464" t="str">
            <v>EUR</v>
          </cell>
          <cell r="X2464" t="str">
            <v>EUR</v>
          </cell>
          <cell r="Y2464">
            <v>44985</v>
          </cell>
          <cell r="Z2464">
            <v>44519</v>
          </cell>
          <cell r="AA2464" t="str">
            <v>February 2023</v>
          </cell>
          <cell r="AB2464">
            <v>82.522999999999996</v>
          </cell>
          <cell r="AD2464">
            <v>825.23</v>
          </cell>
          <cell r="AE2464">
            <v>58589617.840000004</v>
          </cell>
          <cell r="AF2464" t="str">
            <v>58589617.84</v>
          </cell>
        </row>
        <row r="2465">
          <cell r="F2465" t="str">
            <v>LU2314315511</v>
          </cell>
          <cell r="G2465" t="str">
            <v>100241</v>
          </cell>
          <cell r="H2465" t="str">
            <v>182224</v>
          </cell>
          <cell r="J2465" t="str">
            <v>Share</v>
          </cell>
          <cell r="K2465" t="str">
            <v>EGDGR</v>
          </cell>
          <cell r="L2465" t="str">
            <v>BNP PARIBAS EASY FTSE EPRA Nareit Global Developed Green CTB</v>
          </cell>
          <cell r="M2465" t="str">
            <v>TRACK PRIVILEGE</v>
          </cell>
          <cell r="N2465" t="str">
            <v>C</v>
          </cell>
          <cell r="O2465">
            <v>4.1582240774999998E-3</v>
          </cell>
          <cell r="P2465" t="str">
            <v>N</v>
          </cell>
          <cell r="Q2465" t="str">
            <v>182320</v>
          </cell>
          <cell r="R2465" t="str">
            <v>204871</v>
          </cell>
          <cell r="T2465" t="str">
            <v>BM FTSE EPRA Nareit Developed Green EU CTB EUR NR (Official)</v>
          </cell>
          <cell r="U2465" t="str">
            <v>FTSE EPRA Nareit Developed Green EU CTB (EUR) NR</v>
          </cell>
          <cell r="V2465" t="str">
            <v>Official Benchmark</v>
          </cell>
          <cell r="W2465" t="str">
            <v>EUR</v>
          </cell>
          <cell r="X2465" t="str">
            <v>EUR</v>
          </cell>
          <cell r="Y2465">
            <v>44985</v>
          </cell>
          <cell r="Z2465">
            <v>44519</v>
          </cell>
          <cell r="AA2465" t="str">
            <v>February 2023</v>
          </cell>
          <cell r="AB2465">
            <v>82.51</v>
          </cell>
          <cell r="AD2465">
            <v>825.1</v>
          </cell>
          <cell r="AE2465">
            <v>58589617.840000004</v>
          </cell>
          <cell r="AF2465" t="str">
            <v>58589617.84</v>
          </cell>
        </row>
        <row r="2466">
          <cell r="F2466" t="str">
            <v>LU2326564098</v>
          </cell>
          <cell r="G2466" t="str">
            <v>100267</v>
          </cell>
          <cell r="H2466" t="str">
            <v>181154</v>
          </cell>
          <cell r="J2466" t="str">
            <v>Share</v>
          </cell>
          <cell r="K2466" t="str">
            <v>FLNHY</v>
          </cell>
          <cell r="L2466" t="str">
            <v>BNP PARIBAS FLEXI I FOSSIL FUEL FREE NORDIC HIGH YIELD</v>
          </cell>
          <cell r="N2466" t="str">
            <v>D</v>
          </cell>
          <cell r="O2466">
            <v>1.12076909163E-2</v>
          </cell>
          <cell r="P2466" t="str">
            <v>Y</v>
          </cell>
          <cell r="Q2466" t="str">
            <v>181229</v>
          </cell>
          <cell r="R2466" t="str">
            <v>203874</v>
          </cell>
          <cell r="T2466" t="str">
            <v>BM BNP PARIBAS FLEXI I FOSSIL FUEL FREE NORDIC HIGH YIELD H</v>
          </cell>
          <cell r="U2466" t="str">
            <v>Nordic Bond Pricing: Aggregated HY Index (Hedged in NOK)</v>
          </cell>
          <cell r="V2466" t="str">
            <v>Official Benchmark</v>
          </cell>
          <cell r="W2466" t="str">
            <v>NOK</v>
          </cell>
          <cell r="X2466" t="str">
            <v>EUR</v>
          </cell>
          <cell r="Y2466">
            <v>44985</v>
          </cell>
          <cell r="Z2466">
            <v>44365</v>
          </cell>
          <cell r="AA2466" t="str">
            <v>February 2023</v>
          </cell>
          <cell r="AB2466">
            <v>997.64</v>
          </cell>
          <cell r="AD2466">
            <v>1290950.3999999999</v>
          </cell>
          <cell r="AE2466">
            <v>545777.04</v>
          </cell>
          <cell r="AF2466" t="str">
            <v>545777.04</v>
          </cell>
        </row>
        <row r="2467">
          <cell r="F2467" t="str">
            <v>LU2326621070</v>
          </cell>
          <cell r="G2467" t="str">
            <v>100310</v>
          </cell>
          <cell r="H2467" t="str">
            <v>180047</v>
          </cell>
          <cell r="J2467" t="str">
            <v>Share</v>
          </cell>
          <cell r="K2467" t="str">
            <v>PHUMDEV</v>
          </cell>
          <cell r="L2467" t="str">
            <v>BNP Paribas Funds Inclusive Growth</v>
          </cell>
          <cell r="M2467" t="str">
            <v>Classic Hedged EUR</v>
          </cell>
          <cell r="N2467" t="str">
            <v>C</v>
          </cell>
          <cell r="O2467">
            <v>1.9895273272999999E-2</v>
          </cell>
          <cell r="P2467" t="str">
            <v>Y</v>
          </cell>
          <cell r="Q2467" t="str">
            <v>181314</v>
          </cell>
          <cell r="R2467" t="str">
            <v>195968</v>
          </cell>
          <cell r="T2467" t="str">
            <v>BM MSCI World (NR)</v>
          </cell>
          <cell r="U2467" t="str">
            <v>MSCI World Hedged in EUR (NR)</v>
          </cell>
          <cell r="V2467" t="str">
            <v>Official Benchmark</v>
          </cell>
          <cell r="W2467" t="str">
            <v>EUR</v>
          </cell>
          <cell r="X2467" t="str">
            <v>EUR</v>
          </cell>
          <cell r="Y2467">
            <v>44985</v>
          </cell>
          <cell r="Z2467">
            <v>44363</v>
          </cell>
          <cell r="AA2467" t="str">
            <v>February 2023</v>
          </cell>
          <cell r="AB2467">
            <v>95.31</v>
          </cell>
          <cell r="AD2467">
            <v>12571021.289999999</v>
          </cell>
          <cell r="AE2467">
            <v>392541032.81</v>
          </cell>
          <cell r="AF2467" t="str">
            <v>392541032.81</v>
          </cell>
        </row>
        <row r="2468">
          <cell r="F2468" t="str">
            <v>LU2328415166</v>
          </cell>
          <cell r="G2468" t="str">
            <v>100321</v>
          </cell>
          <cell r="H2468" t="str">
            <v>165375</v>
          </cell>
          <cell r="J2468" t="str">
            <v>Share</v>
          </cell>
          <cell r="K2468" t="str">
            <v>PAQ</v>
          </cell>
          <cell r="L2468" t="str">
            <v>BNP Paribas Funds Aqua</v>
          </cell>
          <cell r="N2468" t="str">
            <v>C</v>
          </cell>
          <cell r="O2468">
            <v>7.4945464861E-3</v>
          </cell>
          <cell r="P2468" t="str">
            <v>N</v>
          </cell>
          <cell r="Q2468" t="str">
            <v>165407</v>
          </cell>
          <cell r="R2468" t="str">
            <v>196245</v>
          </cell>
          <cell r="T2468" t="str">
            <v>MSCI World (NR)</v>
          </cell>
          <cell r="U2468" t="str">
            <v>MSCI World (EUR) NR</v>
          </cell>
          <cell r="V2468" t="str">
            <v>Official Benchmark</v>
          </cell>
          <cell r="W2468" t="str">
            <v>USD</v>
          </cell>
          <cell r="X2468" t="str">
            <v>EUR</v>
          </cell>
          <cell r="Y2468">
            <v>44985</v>
          </cell>
          <cell r="Z2468">
            <v>44320</v>
          </cell>
          <cell r="AA2468" t="str">
            <v>February 2023</v>
          </cell>
          <cell r="AB2468">
            <v>97.12</v>
          </cell>
          <cell r="AD2468">
            <v>11102836.98</v>
          </cell>
          <cell r="AE2468">
            <v>3765929318.3600001</v>
          </cell>
          <cell r="AF2468" t="str">
            <v>3765929318.36</v>
          </cell>
        </row>
        <row r="2469">
          <cell r="F2469" t="str">
            <v>LU2333683857</v>
          </cell>
          <cell r="G2469" t="str">
            <v>100361</v>
          </cell>
          <cell r="H2469" t="str">
            <v>179451</v>
          </cell>
          <cell r="J2469" t="str">
            <v>Share</v>
          </cell>
          <cell r="K2469" t="str">
            <v>PEQCH</v>
          </cell>
          <cell r="L2469" t="str">
            <v>BNP Paribas Funds China Equity</v>
          </cell>
          <cell r="M2469" t="str">
            <v>Hedged EUR</v>
          </cell>
          <cell r="N2469" t="str">
            <v>C</v>
          </cell>
          <cell r="O2469">
            <v>-8.7539837779999994E-3</v>
          </cell>
          <cell r="P2469" t="str">
            <v>Y</v>
          </cell>
          <cell r="Q2469" t="str">
            <v>179539</v>
          </cell>
          <cell r="R2469" t="str">
            <v>90224</v>
          </cell>
          <cell r="T2469" t="str">
            <v>BM MSCI China 10/40 NR</v>
          </cell>
          <cell r="U2469" t="str">
            <v>MSCI China 10/40 (Hedged in EUR) (NR)</v>
          </cell>
          <cell r="V2469" t="str">
            <v>Official Benchmark</v>
          </cell>
          <cell r="W2469" t="str">
            <v>EUR</v>
          </cell>
          <cell r="X2469" t="str">
            <v>USD</v>
          </cell>
          <cell r="Y2469">
            <v>44985</v>
          </cell>
          <cell r="Z2469">
            <v>44364</v>
          </cell>
          <cell r="AA2469" t="str">
            <v>February 2023</v>
          </cell>
          <cell r="AB2469">
            <v>57.16</v>
          </cell>
          <cell r="AD2469">
            <v>3588070.6</v>
          </cell>
          <cell r="AE2469">
            <v>1271429545.77</v>
          </cell>
          <cell r="AF2469" t="str">
            <v>1198896318.50071</v>
          </cell>
        </row>
        <row r="2470">
          <cell r="F2470" t="str">
            <v>LU2346213866</v>
          </cell>
          <cell r="G2470" t="str">
            <v>100629</v>
          </cell>
          <cell r="H2470" t="str">
            <v>182123</v>
          </cell>
          <cell r="J2470" t="str">
            <v>Share</v>
          </cell>
          <cell r="K2470" t="str">
            <v>QCAHF</v>
          </cell>
          <cell r="L2470" t="str">
            <v>THEAM QUANT- CROSS ASSET HIGH FOCUS</v>
          </cell>
          <cell r="M2470" t="str">
            <v>Institutions share</v>
          </cell>
          <cell r="N2470" t="str">
            <v>C</v>
          </cell>
          <cell r="P2470" t="str">
            <v>N</v>
          </cell>
          <cell r="T2470" t="str">
            <v>No BM</v>
          </cell>
          <cell r="U2470" t="str">
            <v>No BM</v>
          </cell>
          <cell r="W2470" t="str">
            <v>EUR</v>
          </cell>
          <cell r="X2470" t="str">
            <v>EUR</v>
          </cell>
          <cell r="Y2470">
            <v>44985</v>
          </cell>
          <cell r="Z2470">
            <v>44848</v>
          </cell>
          <cell r="AA2470" t="str">
            <v>February 2023</v>
          </cell>
          <cell r="AB2470">
            <v>113.68</v>
          </cell>
          <cell r="AD2470">
            <v>17212314.219999999</v>
          </cell>
          <cell r="AE2470">
            <v>708339383.08000004</v>
          </cell>
          <cell r="AF2470" t="str">
            <v>708339383.08</v>
          </cell>
        </row>
        <row r="2471">
          <cell r="F2471" t="str">
            <v>LU2346214161</v>
          </cell>
          <cell r="G2471" t="str">
            <v>101575</v>
          </cell>
          <cell r="H2471" t="str">
            <v>185096</v>
          </cell>
          <cell r="J2471" t="str">
            <v>Share</v>
          </cell>
          <cell r="K2471" t="str">
            <v>QCAHF</v>
          </cell>
          <cell r="L2471" t="str">
            <v>THEAM QUANT- CROSS ASSET HIGH FOCUS</v>
          </cell>
          <cell r="N2471" t="str">
            <v>C</v>
          </cell>
          <cell r="P2471" t="str">
            <v>N</v>
          </cell>
          <cell r="T2471" t="str">
            <v>No BM</v>
          </cell>
          <cell r="U2471" t="str">
            <v>No BM</v>
          </cell>
          <cell r="W2471" t="str">
            <v>USD</v>
          </cell>
          <cell r="X2471" t="str">
            <v>EUR</v>
          </cell>
          <cell r="Y2471">
            <v>44985</v>
          </cell>
          <cell r="Z2471">
            <v>44907</v>
          </cell>
          <cell r="AA2471" t="str">
            <v>February 2023</v>
          </cell>
          <cell r="AB2471">
            <v>109.09</v>
          </cell>
          <cell r="AD2471">
            <v>54544.99</v>
          </cell>
          <cell r="AE2471">
            <v>708339383.08000004</v>
          </cell>
          <cell r="AF2471" t="str">
            <v>708339383.08</v>
          </cell>
        </row>
        <row r="2472">
          <cell r="F2472" t="str">
            <v>LU2346214328</v>
          </cell>
          <cell r="G2472" t="str">
            <v>101649</v>
          </cell>
          <cell r="H2472" t="str">
            <v>182123</v>
          </cell>
          <cell r="J2472" t="str">
            <v>Share</v>
          </cell>
          <cell r="K2472" t="str">
            <v>QCAHF</v>
          </cell>
          <cell r="L2472" t="str">
            <v>THEAM QUANT- CROSS ASSET HIGH FOCUS</v>
          </cell>
          <cell r="M2472" t="str">
            <v>Institutional RH USD</v>
          </cell>
          <cell r="N2472" t="str">
            <v>C</v>
          </cell>
          <cell r="P2472" t="str">
            <v>Y</v>
          </cell>
          <cell r="T2472" t="str">
            <v>No BM</v>
          </cell>
          <cell r="U2472" t="str">
            <v>No BM</v>
          </cell>
          <cell r="W2472" t="str">
            <v>EUR</v>
          </cell>
          <cell r="X2472" t="str">
            <v>EUR</v>
          </cell>
          <cell r="Y2472">
            <v>44985</v>
          </cell>
          <cell r="Z2472">
            <v>44949</v>
          </cell>
          <cell r="AA2472" t="str">
            <v>February 2023</v>
          </cell>
          <cell r="AB2472">
            <v>98</v>
          </cell>
          <cell r="AD2472">
            <v>49001.78</v>
          </cell>
          <cell r="AE2472">
            <v>708339383.08000004</v>
          </cell>
          <cell r="AF2472" t="str">
            <v>708339383.08</v>
          </cell>
        </row>
        <row r="2473">
          <cell r="F2473" t="str">
            <v>LU2346215135</v>
          </cell>
          <cell r="G2473" t="str">
            <v>101576</v>
          </cell>
          <cell r="H2473" t="str">
            <v>185095</v>
          </cell>
          <cell r="J2473" t="str">
            <v>Share</v>
          </cell>
          <cell r="K2473" t="str">
            <v>QCAHF</v>
          </cell>
          <cell r="L2473" t="str">
            <v>THEAM QUANT- CROSS ASSET HIGH FOCUS</v>
          </cell>
          <cell r="N2473" t="str">
            <v>C</v>
          </cell>
          <cell r="P2473" t="str">
            <v>Y</v>
          </cell>
          <cell r="T2473" t="str">
            <v>No BM</v>
          </cell>
          <cell r="U2473" t="str">
            <v>No BM</v>
          </cell>
          <cell r="W2473" t="str">
            <v>CHF</v>
          </cell>
          <cell r="X2473" t="str">
            <v>EUR</v>
          </cell>
          <cell r="Y2473">
            <v>44985</v>
          </cell>
          <cell r="Z2473">
            <v>44907</v>
          </cell>
          <cell r="AA2473" t="str">
            <v>February 2023</v>
          </cell>
          <cell r="AB2473">
            <v>107.92</v>
          </cell>
          <cell r="AD2473">
            <v>246409.68</v>
          </cell>
          <cell r="AE2473">
            <v>708339383.08000004</v>
          </cell>
          <cell r="AF2473" t="str">
            <v>708339383.08</v>
          </cell>
        </row>
        <row r="2474">
          <cell r="F2474" t="str">
            <v>LU2346215481</v>
          </cell>
          <cell r="G2474" t="str">
            <v>101032</v>
          </cell>
          <cell r="H2474" t="str">
            <v>182123</v>
          </cell>
          <cell r="J2474" t="str">
            <v>Share</v>
          </cell>
          <cell r="K2474" t="str">
            <v>QCAHF</v>
          </cell>
          <cell r="L2474" t="str">
            <v>THEAM QUANT- CROSS ASSET HIGH FOCUS</v>
          </cell>
          <cell r="M2474" t="str">
            <v>J</v>
          </cell>
          <cell r="N2474" t="str">
            <v>C</v>
          </cell>
          <cell r="P2474" t="str">
            <v>N</v>
          </cell>
          <cell r="T2474" t="str">
            <v>No BM</v>
          </cell>
          <cell r="U2474" t="str">
            <v>No BM</v>
          </cell>
          <cell r="W2474" t="str">
            <v>EUR</v>
          </cell>
          <cell r="X2474" t="str">
            <v>EUR</v>
          </cell>
          <cell r="Y2474">
            <v>44985</v>
          </cell>
          <cell r="Z2474">
            <v>44676</v>
          </cell>
          <cell r="AA2474" t="str">
            <v>February 2023</v>
          </cell>
          <cell r="AB2474">
            <v>116.44</v>
          </cell>
          <cell r="AD2474">
            <v>4534999.8</v>
          </cell>
          <cell r="AE2474">
            <v>708339383.08000004</v>
          </cell>
          <cell r="AF2474" t="str">
            <v>708339383.08</v>
          </cell>
        </row>
        <row r="2475">
          <cell r="F2475" t="str">
            <v>LU2346216455</v>
          </cell>
          <cell r="G2475" t="str">
            <v>100628</v>
          </cell>
          <cell r="H2475" t="str">
            <v>182123</v>
          </cell>
          <cell r="J2475" t="str">
            <v>Share</v>
          </cell>
          <cell r="K2475" t="str">
            <v>QCAHF</v>
          </cell>
          <cell r="L2475" t="str">
            <v>THEAM QUANT- CROSS ASSET HIGH FOCUS</v>
          </cell>
          <cell r="M2475" t="str">
            <v>M</v>
          </cell>
          <cell r="N2475" t="str">
            <v>C</v>
          </cell>
          <cell r="O2475">
            <v>2.5542343830999999E-3</v>
          </cell>
          <cell r="P2475" t="str">
            <v>N</v>
          </cell>
          <cell r="T2475" t="str">
            <v>No BM</v>
          </cell>
          <cell r="U2475" t="str">
            <v>No BM</v>
          </cell>
          <cell r="W2475" t="str">
            <v>EUR</v>
          </cell>
          <cell r="X2475" t="str">
            <v>EUR</v>
          </cell>
          <cell r="Y2475">
            <v>44985</v>
          </cell>
          <cell r="Z2475">
            <v>44505</v>
          </cell>
          <cell r="AA2475" t="str">
            <v>February 2023</v>
          </cell>
          <cell r="AB2475">
            <v>136.02000000000001</v>
          </cell>
          <cell r="AD2475">
            <v>686243724.47000003</v>
          </cell>
          <cell r="AE2475">
            <v>708339383.08000004</v>
          </cell>
          <cell r="AF2475" t="str">
            <v>708339383.08</v>
          </cell>
        </row>
        <row r="2476">
          <cell r="F2476" t="str">
            <v>LU2346217263</v>
          </cell>
          <cell r="G2476" t="str">
            <v>101005</v>
          </cell>
          <cell r="H2476" t="str">
            <v>151759</v>
          </cell>
          <cell r="J2476" t="str">
            <v>Share</v>
          </cell>
          <cell r="K2476" t="str">
            <v>QABAL</v>
          </cell>
          <cell r="L2476" t="str">
            <v>THEAM QUANT- LFIS Selection</v>
          </cell>
          <cell r="M2476" t="str">
            <v>C1</v>
          </cell>
          <cell r="N2476" t="str">
            <v>C</v>
          </cell>
          <cell r="P2476" t="str">
            <v>N</v>
          </cell>
          <cell r="T2476" t="str">
            <v>No BM</v>
          </cell>
          <cell r="U2476" t="str">
            <v>No BM</v>
          </cell>
          <cell r="W2476" t="str">
            <v>EUR</v>
          </cell>
          <cell r="X2476" t="str">
            <v>EUR</v>
          </cell>
          <cell r="Y2476">
            <v>44957</v>
          </cell>
          <cell r="Z2476">
            <v>44672</v>
          </cell>
          <cell r="AA2476" t="str">
            <v>January 2023</v>
          </cell>
          <cell r="AB2476">
            <v>92.86</v>
          </cell>
          <cell r="AD2476">
            <v>46428.52</v>
          </cell>
          <cell r="AE2476">
            <v>16244840.17</v>
          </cell>
          <cell r="AF2476" t="str">
            <v>16244840.17</v>
          </cell>
        </row>
        <row r="2477">
          <cell r="F2477" t="str">
            <v>LU2346217420</v>
          </cell>
          <cell r="G2477" t="str">
            <v>101006</v>
          </cell>
          <cell r="H2477" t="str">
            <v>160159</v>
          </cell>
          <cell r="J2477" t="str">
            <v>Share</v>
          </cell>
          <cell r="K2477" t="str">
            <v>QABAL</v>
          </cell>
          <cell r="L2477" t="str">
            <v>THEAM QUANT- LFIS Selection</v>
          </cell>
          <cell r="N2477" t="str">
            <v>C</v>
          </cell>
          <cell r="P2477" t="str">
            <v>Y</v>
          </cell>
          <cell r="T2477" t="str">
            <v>No BM</v>
          </cell>
          <cell r="U2477" t="str">
            <v>No BM</v>
          </cell>
          <cell r="W2477" t="str">
            <v>USD</v>
          </cell>
          <cell r="X2477" t="str">
            <v>EUR</v>
          </cell>
          <cell r="Y2477">
            <v>44957</v>
          </cell>
          <cell r="Z2477">
            <v>44672</v>
          </cell>
          <cell r="AA2477" t="str">
            <v>January 2023</v>
          </cell>
          <cell r="AB2477">
            <v>95.22</v>
          </cell>
          <cell r="AD2477">
            <v>95223.89</v>
          </cell>
          <cell r="AE2477">
            <v>16244840.17</v>
          </cell>
          <cell r="AF2477" t="str">
            <v>16244840.17</v>
          </cell>
        </row>
        <row r="2478">
          <cell r="F2478" t="str">
            <v>LU2346217933</v>
          </cell>
          <cell r="G2478" t="str">
            <v>101007</v>
          </cell>
          <cell r="H2478" t="str">
            <v>151759</v>
          </cell>
          <cell r="J2478" t="str">
            <v>Share</v>
          </cell>
          <cell r="K2478" t="str">
            <v>QABAL</v>
          </cell>
          <cell r="L2478" t="str">
            <v>THEAM QUANT- LFIS Selection</v>
          </cell>
          <cell r="M2478" t="str">
            <v>C Acc</v>
          </cell>
          <cell r="N2478" t="str">
            <v>C</v>
          </cell>
          <cell r="P2478" t="str">
            <v>N</v>
          </cell>
          <cell r="T2478" t="str">
            <v>No BM</v>
          </cell>
          <cell r="U2478" t="str">
            <v>No BM</v>
          </cell>
          <cell r="W2478" t="str">
            <v>EUR</v>
          </cell>
          <cell r="X2478" t="str">
            <v>EUR</v>
          </cell>
          <cell r="Y2478">
            <v>44957</v>
          </cell>
          <cell r="Z2478">
            <v>44672</v>
          </cell>
          <cell r="AA2478" t="str">
            <v>January 2023</v>
          </cell>
          <cell r="AB2478">
            <v>92.98</v>
          </cell>
          <cell r="AD2478">
            <v>46488.04</v>
          </cell>
          <cell r="AE2478">
            <v>16244840.17</v>
          </cell>
          <cell r="AF2478" t="str">
            <v>16244840.17</v>
          </cell>
        </row>
        <row r="2479">
          <cell r="F2479" t="str">
            <v>LU2355551073</v>
          </cell>
          <cell r="G2479" t="str">
            <v>100553</v>
          </cell>
          <cell r="H2479" t="str">
            <v>148752</v>
          </cell>
          <cell r="J2479" t="str">
            <v>Share</v>
          </cell>
          <cell r="K2479" t="str">
            <v>PAQ</v>
          </cell>
          <cell r="L2479" t="str">
            <v>BNP Paribas Funds Aqua</v>
          </cell>
          <cell r="N2479" t="str">
            <v>C</v>
          </cell>
          <cell r="O2479">
            <v>7.5509862718E-3</v>
          </cell>
          <cell r="P2479" t="str">
            <v>N</v>
          </cell>
          <cell r="Q2479" t="str">
            <v>149179</v>
          </cell>
          <cell r="R2479" t="str">
            <v>196245</v>
          </cell>
          <cell r="T2479" t="str">
            <v>MSCI World (NR)</v>
          </cell>
          <cell r="U2479" t="str">
            <v>MSCI World (EUR) NR</v>
          </cell>
          <cell r="V2479" t="str">
            <v>Official Benchmark</v>
          </cell>
          <cell r="W2479" t="str">
            <v>EUR</v>
          </cell>
          <cell r="X2479" t="str">
            <v>EUR</v>
          </cell>
          <cell r="Y2479">
            <v>44985</v>
          </cell>
          <cell r="Z2479">
            <v>44516</v>
          </cell>
          <cell r="AA2479" t="str">
            <v>February 2023</v>
          </cell>
          <cell r="AB2479">
            <v>91.9</v>
          </cell>
          <cell r="AD2479">
            <v>13112590.43</v>
          </cell>
          <cell r="AE2479">
            <v>3765929318.3600001</v>
          </cell>
          <cell r="AF2479" t="str">
            <v>3765929318.36</v>
          </cell>
        </row>
        <row r="2480">
          <cell r="F2480" t="str">
            <v>LU2355551156</v>
          </cell>
          <cell r="G2480" t="str">
            <v>100506</v>
          </cell>
          <cell r="H2480" t="str">
            <v>181740</v>
          </cell>
          <cell r="J2480" t="str">
            <v>Share</v>
          </cell>
          <cell r="K2480" t="str">
            <v>MATH</v>
          </cell>
          <cell r="L2480" t="str">
            <v>BNP Paribas Funds Multi-Asset Thematic</v>
          </cell>
          <cell r="M2480" t="str">
            <v>Privilege RH USD MD</v>
          </cell>
          <cell r="N2480" t="str">
            <v>D</v>
          </cell>
          <cell r="O2480">
            <v>9.7459376510000001E-3</v>
          </cell>
          <cell r="P2480" t="str">
            <v>Y</v>
          </cell>
          <cell r="T2480" t="str">
            <v>No BM</v>
          </cell>
          <cell r="U2480" t="str">
            <v>No BM</v>
          </cell>
          <cell r="W2480" t="str">
            <v>USD</v>
          </cell>
          <cell r="X2480" t="str">
            <v>EUR</v>
          </cell>
          <cell r="Y2480">
            <v>44984</v>
          </cell>
          <cell r="Z2480">
            <v>44442</v>
          </cell>
          <cell r="AA2480" t="str">
            <v>February 2023</v>
          </cell>
          <cell r="AB2480">
            <v>83.9</v>
          </cell>
          <cell r="AD2480">
            <v>30858.31</v>
          </cell>
          <cell r="AE2480">
            <v>217140386.5</v>
          </cell>
          <cell r="AF2480" t="str">
            <v>217140386.5</v>
          </cell>
        </row>
        <row r="2481">
          <cell r="F2481" t="str">
            <v>LU2355551313</v>
          </cell>
          <cell r="G2481" t="str">
            <v>100414</v>
          </cell>
          <cell r="H2481" t="str">
            <v>182222</v>
          </cell>
          <cell r="J2481" t="str">
            <v>Share</v>
          </cell>
          <cell r="K2481" t="str">
            <v>SOBO</v>
          </cell>
          <cell r="L2481" t="str">
            <v>BNP Paribas Funds Social Bond</v>
          </cell>
          <cell r="M2481" t="str">
            <v>Classic Share</v>
          </cell>
          <cell r="N2481" t="str">
            <v>C</v>
          </cell>
          <cell r="O2481">
            <v>6.4487835967999996E-3</v>
          </cell>
          <cell r="P2481" t="str">
            <v>N</v>
          </cell>
          <cell r="Q2481" t="str">
            <v>182460</v>
          </cell>
          <cell r="R2481" t="str">
            <v>204944</v>
          </cell>
          <cell r="T2481" t="str">
            <v>BM Bloomberg Global Treasury 3-7 Year Hedged in EUR RI (Offi</v>
          </cell>
          <cell r="U2481" t="str">
            <v>Bloomberg Global Treasury 3-7 Year (Hedged in EUR) RI</v>
          </cell>
          <cell r="V2481" t="str">
            <v>Official Benchmark</v>
          </cell>
          <cell r="W2481" t="str">
            <v>EUR</v>
          </cell>
          <cell r="X2481" t="str">
            <v>EUR</v>
          </cell>
          <cell r="Y2481">
            <v>44985</v>
          </cell>
          <cell r="Z2481">
            <v>44524</v>
          </cell>
          <cell r="AA2481" t="str">
            <v>February 2023</v>
          </cell>
          <cell r="AB2481">
            <v>89.42</v>
          </cell>
          <cell r="AD2481">
            <v>894.15</v>
          </cell>
          <cell r="AE2481">
            <v>272228357.82999998</v>
          </cell>
          <cell r="AF2481" t="str">
            <v>272228357.83</v>
          </cell>
        </row>
        <row r="2482">
          <cell r="F2482" t="str">
            <v>LU2355551404</v>
          </cell>
          <cell r="G2482" t="str">
            <v>100408</v>
          </cell>
          <cell r="H2482" t="str">
            <v>182222</v>
          </cell>
          <cell r="J2482" t="str">
            <v>Share</v>
          </cell>
          <cell r="K2482" t="str">
            <v>SOBO</v>
          </cell>
          <cell r="L2482" t="str">
            <v>BNP Paribas Funds Social Bond</v>
          </cell>
          <cell r="M2482" t="str">
            <v>Classic share Distri</v>
          </cell>
          <cell r="N2482" t="str">
            <v>D</v>
          </cell>
          <cell r="O2482">
            <v>6.4487835967999996E-3</v>
          </cell>
          <cell r="P2482" t="str">
            <v>N</v>
          </cell>
          <cell r="Q2482" t="str">
            <v>182460</v>
          </cell>
          <cell r="R2482" t="str">
            <v>204944</v>
          </cell>
          <cell r="T2482" t="str">
            <v>BM Bloomberg Global Treasury 3-7 Year Hedged in EUR RI (Offi</v>
          </cell>
          <cell r="U2482" t="str">
            <v>Bloomberg Global Treasury 3-7 Year (Hedged in EUR) RI</v>
          </cell>
          <cell r="V2482" t="str">
            <v>Official Benchmark</v>
          </cell>
          <cell r="W2482" t="str">
            <v>EUR</v>
          </cell>
          <cell r="X2482" t="str">
            <v>EUR</v>
          </cell>
          <cell r="Y2482">
            <v>44985</v>
          </cell>
          <cell r="Z2482">
            <v>44524</v>
          </cell>
          <cell r="AA2482" t="str">
            <v>February 2023</v>
          </cell>
          <cell r="AB2482">
            <v>89.42</v>
          </cell>
          <cell r="AD2482">
            <v>894.15</v>
          </cell>
          <cell r="AE2482">
            <v>272228357.82999998</v>
          </cell>
          <cell r="AF2482" t="str">
            <v>272228357.83</v>
          </cell>
        </row>
        <row r="2483">
          <cell r="F2483" t="str">
            <v>LU2355551586</v>
          </cell>
          <cell r="G2483" t="str">
            <v>100415</v>
          </cell>
          <cell r="H2483" t="str">
            <v>182222</v>
          </cell>
          <cell r="J2483" t="str">
            <v>Share</v>
          </cell>
          <cell r="K2483" t="str">
            <v>SOBO</v>
          </cell>
          <cell r="L2483" t="str">
            <v>BNP Paribas Funds Social Bond</v>
          </cell>
          <cell r="M2483" t="str">
            <v>Type N</v>
          </cell>
          <cell r="N2483" t="str">
            <v>C</v>
          </cell>
          <cell r="O2483">
            <v>1.10767471955E-2</v>
          </cell>
          <cell r="P2483" t="str">
            <v>N</v>
          </cell>
          <cell r="Q2483" t="str">
            <v>182460</v>
          </cell>
          <cell r="R2483" t="str">
            <v>204944</v>
          </cell>
          <cell r="T2483" t="str">
            <v>BM Bloomberg Global Treasury 3-7 Year Hedged in EUR RI (Offi</v>
          </cell>
          <cell r="U2483" t="str">
            <v>Bloomberg Global Treasury 3-7 Year (Hedged in EUR) RI</v>
          </cell>
          <cell r="V2483" t="str">
            <v>Official Benchmark</v>
          </cell>
          <cell r="W2483" t="str">
            <v>EUR</v>
          </cell>
          <cell r="X2483" t="str">
            <v>EUR</v>
          </cell>
          <cell r="Y2483">
            <v>44985</v>
          </cell>
          <cell r="Z2483">
            <v>44524</v>
          </cell>
          <cell r="AA2483" t="str">
            <v>February 2023</v>
          </cell>
          <cell r="AB2483">
            <v>88.91</v>
          </cell>
          <cell r="AD2483">
            <v>889.08</v>
          </cell>
          <cell r="AE2483">
            <v>272228357.82999998</v>
          </cell>
          <cell r="AF2483" t="str">
            <v>272228357.83</v>
          </cell>
        </row>
        <row r="2484">
          <cell r="F2484" t="str">
            <v>LU2355551669</v>
          </cell>
          <cell r="G2484" t="str">
            <v>100409</v>
          </cell>
          <cell r="H2484" t="str">
            <v>182222</v>
          </cell>
          <cell r="J2484" t="str">
            <v>Share</v>
          </cell>
          <cell r="K2484" t="str">
            <v>SOBO</v>
          </cell>
          <cell r="L2484" t="str">
            <v>BNP Paribas Funds Social Bond</v>
          </cell>
          <cell r="M2484" t="str">
            <v>P share</v>
          </cell>
          <cell r="N2484" t="str">
            <v>C</v>
          </cell>
          <cell r="O2484">
            <v>5.6436414352999996E-3</v>
          </cell>
          <cell r="P2484" t="str">
            <v>N</v>
          </cell>
          <cell r="Q2484" t="str">
            <v>182460</v>
          </cell>
          <cell r="R2484" t="str">
            <v>204944</v>
          </cell>
          <cell r="T2484" t="str">
            <v>BM Bloomberg Global Treasury 3-7 Year Hedged in EUR RI (Offi</v>
          </cell>
          <cell r="U2484" t="str">
            <v>Bloomberg Global Treasury 3-7 Year (Hedged in EUR) RI</v>
          </cell>
          <cell r="V2484" t="str">
            <v>Official Benchmark</v>
          </cell>
          <cell r="W2484" t="str">
            <v>EUR</v>
          </cell>
          <cell r="X2484" t="str">
            <v>EUR</v>
          </cell>
          <cell r="Y2484">
            <v>44985</v>
          </cell>
          <cell r="Z2484">
            <v>44524</v>
          </cell>
          <cell r="AA2484" t="str">
            <v>February 2023</v>
          </cell>
          <cell r="AB2484">
            <v>89.51</v>
          </cell>
          <cell r="AD2484">
            <v>1368598.55</v>
          </cell>
          <cell r="AE2484">
            <v>272228357.82999998</v>
          </cell>
          <cell r="AF2484" t="str">
            <v>272228357.83</v>
          </cell>
        </row>
        <row r="2485">
          <cell r="F2485" t="str">
            <v>LU2355551743</v>
          </cell>
          <cell r="G2485" t="str">
            <v>100413</v>
          </cell>
          <cell r="H2485" t="str">
            <v>182222</v>
          </cell>
          <cell r="J2485" t="str">
            <v>Share</v>
          </cell>
          <cell r="K2485" t="str">
            <v>SOBO</v>
          </cell>
          <cell r="L2485" t="str">
            <v>BNP Paribas Funds Social Bond</v>
          </cell>
          <cell r="M2485" t="str">
            <v>Privilege</v>
          </cell>
          <cell r="N2485" t="str">
            <v>D</v>
          </cell>
          <cell r="O2485">
            <v>4.6335083133000003E-3</v>
          </cell>
          <cell r="P2485" t="str">
            <v>N</v>
          </cell>
          <cell r="Q2485" t="str">
            <v>182460</v>
          </cell>
          <cell r="R2485" t="str">
            <v>204944</v>
          </cell>
          <cell r="T2485" t="str">
            <v>BM Bloomberg Global Treasury 3-7 Year Hedged in EUR RI (Offi</v>
          </cell>
          <cell r="U2485" t="str">
            <v>Bloomberg Global Treasury 3-7 Year (Hedged in EUR) RI</v>
          </cell>
          <cell r="V2485" t="str">
            <v>Official Benchmark</v>
          </cell>
          <cell r="W2485" t="str">
            <v>EUR</v>
          </cell>
          <cell r="X2485" t="str">
            <v>EUR</v>
          </cell>
          <cell r="Y2485">
            <v>44985</v>
          </cell>
          <cell r="Z2485">
            <v>44524</v>
          </cell>
          <cell r="AA2485" t="str">
            <v>February 2023</v>
          </cell>
          <cell r="AB2485">
            <v>89.6</v>
          </cell>
          <cell r="AD2485">
            <v>895.99</v>
          </cell>
          <cell r="AE2485">
            <v>272228357.82999998</v>
          </cell>
          <cell r="AF2485" t="str">
            <v>272228357.83</v>
          </cell>
        </row>
        <row r="2486">
          <cell r="F2486" t="str">
            <v>LU2355551826</v>
          </cell>
          <cell r="G2486" t="str">
            <v>100410</v>
          </cell>
          <cell r="H2486" t="str">
            <v>182222</v>
          </cell>
          <cell r="J2486" t="str">
            <v>Share</v>
          </cell>
          <cell r="K2486" t="str">
            <v>SOBO</v>
          </cell>
          <cell r="L2486" t="str">
            <v>BNP Paribas Funds Social Bond</v>
          </cell>
          <cell r="M2486" t="str">
            <v>Institutions share</v>
          </cell>
          <cell r="N2486" t="str">
            <v>C</v>
          </cell>
          <cell r="O2486">
            <v>3.6004661453999998E-3</v>
          </cell>
          <cell r="P2486" t="str">
            <v>N</v>
          </cell>
          <cell r="Q2486" t="str">
            <v>182460</v>
          </cell>
          <cell r="R2486" t="str">
            <v>204944</v>
          </cell>
          <cell r="T2486" t="str">
            <v>BM Bloomberg Global Treasury 3-7 Year Hedged in EUR RI (Offi</v>
          </cell>
          <cell r="U2486" t="str">
            <v>Bloomberg Global Treasury 3-7 Year (Hedged in EUR) RI</v>
          </cell>
          <cell r="V2486" t="str">
            <v>Official Benchmark</v>
          </cell>
          <cell r="W2486" t="str">
            <v>EUR</v>
          </cell>
          <cell r="X2486" t="str">
            <v>EUR</v>
          </cell>
          <cell r="Y2486">
            <v>44985</v>
          </cell>
          <cell r="Z2486">
            <v>44523</v>
          </cell>
          <cell r="AA2486" t="str">
            <v>February 2023</v>
          </cell>
          <cell r="AB2486">
            <v>89.6</v>
          </cell>
          <cell r="AD2486">
            <v>35549267.229999997</v>
          </cell>
          <cell r="AE2486">
            <v>272228357.82999998</v>
          </cell>
          <cell r="AF2486" t="str">
            <v>272228357.83</v>
          </cell>
        </row>
        <row r="2487">
          <cell r="F2487" t="str">
            <v>LU2355552048</v>
          </cell>
          <cell r="G2487" t="str">
            <v>100412</v>
          </cell>
          <cell r="H2487" t="str">
            <v>182222</v>
          </cell>
          <cell r="J2487" t="str">
            <v>Share</v>
          </cell>
          <cell r="K2487" t="str">
            <v>SOBO</v>
          </cell>
          <cell r="L2487" t="str">
            <v>BNP Paribas Funds Social Bond</v>
          </cell>
          <cell r="M2487" t="str">
            <v>Institutional</v>
          </cell>
          <cell r="N2487" t="str">
            <v>D</v>
          </cell>
          <cell r="O2487">
            <v>3.6004661453999998E-3</v>
          </cell>
          <cell r="P2487" t="str">
            <v>N</v>
          </cell>
          <cell r="Q2487" t="str">
            <v>182460</v>
          </cell>
          <cell r="R2487" t="str">
            <v>204944</v>
          </cell>
          <cell r="T2487" t="str">
            <v>BM Bloomberg Global Treasury 3-7 Year Hedged in EUR RI (Offi</v>
          </cell>
          <cell r="U2487" t="str">
            <v>Bloomberg Global Treasury 3-7 Year (Hedged in EUR) RI</v>
          </cell>
          <cell r="V2487" t="str">
            <v>Official Benchmark</v>
          </cell>
          <cell r="W2487" t="str">
            <v>EUR</v>
          </cell>
          <cell r="X2487" t="str">
            <v>EUR</v>
          </cell>
          <cell r="Y2487">
            <v>44985</v>
          </cell>
          <cell r="Z2487">
            <v>44523</v>
          </cell>
          <cell r="AA2487" t="str">
            <v>February 2023</v>
          </cell>
          <cell r="AB2487">
            <v>89.59</v>
          </cell>
          <cell r="AD2487">
            <v>17128508.359999999</v>
          </cell>
          <cell r="AE2487">
            <v>272228357.82999998</v>
          </cell>
          <cell r="AF2487" t="str">
            <v>272228357.83</v>
          </cell>
        </row>
        <row r="2488">
          <cell r="F2488" t="str">
            <v>LU2355552121</v>
          </cell>
          <cell r="G2488" t="str">
            <v>100502</v>
          </cell>
          <cell r="H2488" t="str">
            <v>181740</v>
          </cell>
          <cell r="J2488" t="str">
            <v>Share</v>
          </cell>
          <cell r="K2488" t="str">
            <v>MATH</v>
          </cell>
          <cell r="L2488" t="str">
            <v>BNP Paribas Funds Multi-Asset Thematic</v>
          </cell>
          <cell r="M2488" t="str">
            <v>Privilege RH</v>
          </cell>
          <cell r="N2488" t="str">
            <v>C</v>
          </cell>
          <cell r="O2488">
            <v>9.7530683707000004E-3</v>
          </cell>
          <cell r="P2488" t="str">
            <v>Y</v>
          </cell>
          <cell r="T2488" t="str">
            <v>No BM</v>
          </cell>
          <cell r="U2488" t="str">
            <v>No BM</v>
          </cell>
          <cell r="W2488" t="str">
            <v>USD</v>
          </cell>
          <cell r="X2488" t="str">
            <v>EUR</v>
          </cell>
          <cell r="Y2488">
            <v>44984</v>
          </cell>
          <cell r="Z2488">
            <v>44616</v>
          </cell>
          <cell r="AA2488" t="str">
            <v>February 2023</v>
          </cell>
          <cell r="AB2488">
            <v>97.06</v>
          </cell>
          <cell r="AD2488">
            <v>33995.660000000003</v>
          </cell>
          <cell r="AE2488">
            <v>217140386.5</v>
          </cell>
          <cell r="AF2488" t="str">
            <v>217140386.5</v>
          </cell>
        </row>
        <row r="2489">
          <cell r="F2489" t="str">
            <v>LU2355552394</v>
          </cell>
          <cell r="G2489" t="str">
            <v>100411</v>
          </cell>
          <cell r="H2489" t="str">
            <v>182222</v>
          </cell>
          <cell r="J2489" t="str">
            <v>Share</v>
          </cell>
          <cell r="K2489" t="str">
            <v>SOBO</v>
          </cell>
          <cell r="L2489" t="str">
            <v>BNP Paribas Funds Social Bond</v>
          </cell>
          <cell r="M2489" t="str">
            <v>Share X</v>
          </cell>
          <cell r="N2489" t="str">
            <v>C</v>
          </cell>
          <cell r="O2489">
            <v>1.6166554021E-3</v>
          </cell>
          <cell r="P2489" t="str">
            <v>N</v>
          </cell>
          <cell r="Q2489" t="str">
            <v>182460</v>
          </cell>
          <cell r="R2489" t="str">
            <v>204944</v>
          </cell>
          <cell r="T2489" t="str">
            <v>BM Bloomberg Global Treasury 3-7 Year Hedged in EUR RI (Offi</v>
          </cell>
          <cell r="U2489" t="str">
            <v>Bloomberg Global Treasury 3-7 Year (Hedged in EUR) RI</v>
          </cell>
          <cell r="V2489" t="str">
            <v>Official Benchmark</v>
          </cell>
          <cell r="W2489" t="str">
            <v>EUR</v>
          </cell>
          <cell r="X2489" t="str">
            <v>EUR</v>
          </cell>
          <cell r="Y2489">
            <v>44985</v>
          </cell>
          <cell r="Z2489">
            <v>44523</v>
          </cell>
          <cell r="AA2489" t="str">
            <v>February 2023</v>
          </cell>
          <cell r="AB2489">
            <v>89821.21</v>
          </cell>
          <cell r="AD2489">
            <v>217489668.75</v>
          </cell>
          <cell r="AE2489">
            <v>272228357.82999998</v>
          </cell>
          <cell r="AF2489" t="str">
            <v>272228357.83</v>
          </cell>
        </row>
        <row r="2490">
          <cell r="F2490" t="str">
            <v>LU2355552477</v>
          </cell>
          <cell r="G2490" t="str">
            <v>100172</v>
          </cell>
          <cell r="H2490" t="str">
            <v>181958</v>
          </cell>
          <cell r="J2490" t="str">
            <v>Share</v>
          </cell>
          <cell r="K2490" t="str">
            <v>PFSG</v>
          </cell>
          <cell r="L2490" t="str">
            <v>BNP Paribas Funds Sustainable Global Multi-Factor Corporate</v>
          </cell>
          <cell r="M2490" t="str">
            <v>Classic share Distri</v>
          </cell>
          <cell r="N2490" t="str">
            <v>D</v>
          </cell>
          <cell r="O2490">
            <v>7.7996393580999999E-3</v>
          </cell>
          <cell r="P2490" t="str">
            <v>N</v>
          </cell>
          <cell r="Q2490" t="str">
            <v>181970</v>
          </cell>
          <cell r="R2490" t="str">
            <v>204807</v>
          </cell>
          <cell r="T2490" t="str">
            <v>[BM] Bloomberg Brclays Aggregate Corporate Hedge in USD RI(O</v>
          </cell>
          <cell r="U2490" t="str">
            <v>Bloomberg Global Aggregate Corporate (Hedged in USD) RI</v>
          </cell>
          <cell r="V2490" t="str">
            <v>Official Benchmark</v>
          </cell>
          <cell r="W2490" t="str">
            <v>USD</v>
          </cell>
          <cell r="X2490" t="str">
            <v>USD</v>
          </cell>
          <cell r="Y2490">
            <v>44985</v>
          </cell>
          <cell r="Z2490">
            <v>44476</v>
          </cell>
          <cell r="AA2490" t="str">
            <v>February 2023</v>
          </cell>
          <cell r="AB2490">
            <v>84.01</v>
          </cell>
          <cell r="AD2490">
            <v>840.11</v>
          </cell>
          <cell r="AE2490">
            <v>77593544.049999997</v>
          </cell>
          <cell r="AF2490" t="str">
            <v>73166943.941537</v>
          </cell>
        </row>
        <row r="2491">
          <cell r="F2491" t="str">
            <v>LU2355552550</v>
          </cell>
          <cell r="G2491" t="str">
            <v>100532</v>
          </cell>
          <cell r="H2491" t="str">
            <v>181958</v>
          </cell>
          <cell r="J2491" t="str">
            <v>Share</v>
          </cell>
          <cell r="K2491" t="str">
            <v>PFSG</v>
          </cell>
          <cell r="L2491" t="str">
            <v>BNP Paribas Funds Sustainable Global Multi-Factor Corporate</v>
          </cell>
          <cell r="M2491" t="str">
            <v>Type N</v>
          </cell>
          <cell r="N2491" t="str">
            <v>C</v>
          </cell>
          <cell r="O2491">
            <v>1.16894984849E-2</v>
          </cell>
          <cell r="P2491" t="str">
            <v>N</v>
          </cell>
          <cell r="Q2491" t="str">
            <v>181970</v>
          </cell>
          <cell r="R2491" t="str">
            <v>204807</v>
          </cell>
          <cell r="T2491" t="str">
            <v>[BM] Bloomberg Brclays Aggregate Corporate Hedge in USD RI(O</v>
          </cell>
          <cell r="U2491" t="str">
            <v>Bloomberg Global Aggregate Corporate (Hedged in USD) RI</v>
          </cell>
          <cell r="V2491" t="str">
            <v>Official Benchmark</v>
          </cell>
          <cell r="W2491" t="str">
            <v>USD</v>
          </cell>
          <cell r="X2491" t="str">
            <v>USD</v>
          </cell>
          <cell r="Y2491">
            <v>44985</v>
          </cell>
          <cell r="Z2491">
            <v>44476</v>
          </cell>
          <cell r="AA2491" t="str">
            <v>February 2023</v>
          </cell>
          <cell r="AB2491">
            <v>85.64</v>
          </cell>
          <cell r="AD2491">
            <v>856.36</v>
          </cell>
          <cell r="AE2491">
            <v>77593544.049999997</v>
          </cell>
          <cell r="AF2491" t="str">
            <v>73166943.941537</v>
          </cell>
        </row>
        <row r="2492">
          <cell r="F2492" t="str">
            <v>LU2355552634</v>
          </cell>
          <cell r="G2492" t="str">
            <v>100528</v>
          </cell>
          <cell r="H2492" t="str">
            <v>181958</v>
          </cell>
          <cell r="J2492" t="str">
            <v>Share</v>
          </cell>
          <cell r="K2492" t="str">
            <v>PFSG</v>
          </cell>
          <cell r="L2492" t="str">
            <v>BNP Paribas Funds Sustainable Global Multi-Factor Corporate</v>
          </cell>
          <cell r="M2492" t="str">
            <v>P share</v>
          </cell>
          <cell r="N2492" t="str">
            <v>C</v>
          </cell>
          <cell r="O2492">
            <v>2.7891601483999999E-3</v>
          </cell>
          <cell r="P2492" t="str">
            <v>N</v>
          </cell>
          <cell r="Q2492" t="str">
            <v>181970</v>
          </cell>
          <cell r="R2492" t="str">
            <v>204807</v>
          </cell>
          <cell r="T2492" t="str">
            <v>[BM] Bloomberg Brclays Aggregate Corporate Hedge in USD RI(O</v>
          </cell>
          <cell r="U2492" t="str">
            <v>Bloomberg Global Aggregate Corporate (Hedged in USD) RI</v>
          </cell>
          <cell r="V2492" t="str">
            <v>Official Benchmark</v>
          </cell>
          <cell r="W2492" t="str">
            <v>USD</v>
          </cell>
          <cell r="X2492" t="str">
            <v>USD</v>
          </cell>
          <cell r="Y2492">
            <v>44985</v>
          </cell>
          <cell r="Z2492">
            <v>44476</v>
          </cell>
          <cell r="AA2492" t="str">
            <v>February 2023</v>
          </cell>
          <cell r="AB2492">
            <v>86.6</v>
          </cell>
          <cell r="AD2492">
            <v>865.99</v>
          </cell>
          <cell r="AE2492">
            <v>77593544.049999997</v>
          </cell>
          <cell r="AF2492" t="str">
            <v>73166943.941537</v>
          </cell>
        </row>
        <row r="2493">
          <cell r="F2493" t="str">
            <v>LU2355552808</v>
          </cell>
          <cell r="G2493" t="str">
            <v>100529</v>
          </cell>
          <cell r="H2493" t="str">
            <v>181958</v>
          </cell>
          <cell r="J2493" t="str">
            <v>Share</v>
          </cell>
          <cell r="K2493" t="str">
            <v>PFSG</v>
          </cell>
          <cell r="L2493" t="str">
            <v>BNP Paribas Funds Sustainable Global Multi-Factor Corporate</v>
          </cell>
          <cell r="M2493" t="str">
            <v>Privilege</v>
          </cell>
          <cell r="N2493" t="str">
            <v>D</v>
          </cell>
          <cell r="O2493">
            <v>3.2694699159999999E-3</v>
          </cell>
          <cell r="P2493" t="str">
            <v>N</v>
          </cell>
          <cell r="Q2493" t="str">
            <v>181970</v>
          </cell>
          <cell r="R2493" t="str">
            <v>204807</v>
          </cell>
          <cell r="T2493" t="str">
            <v>[BM] Bloomberg Brclays Aggregate Corporate Hedge in USD RI(O</v>
          </cell>
          <cell r="U2493" t="str">
            <v>Bloomberg Global Aggregate Corporate (Hedged in USD) RI</v>
          </cell>
          <cell r="V2493" t="str">
            <v>Official Benchmark</v>
          </cell>
          <cell r="W2493" t="str">
            <v>USD</v>
          </cell>
          <cell r="X2493" t="str">
            <v>USD</v>
          </cell>
          <cell r="Y2493">
            <v>44985</v>
          </cell>
          <cell r="Z2493">
            <v>44476</v>
          </cell>
          <cell r="AA2493" t="str">
            <v>February 2023</v>
          </cell>
          <cell r="AB2493">
            <v>84.55</v>
          </cell>
          <cell r="AD2493">
            <v>845.45</v>
          </cell>
          <cell r="AE2493">
            <v>77593544.049999997</v>
          </cell>
          <cell r="AF2493" t="str">
            <v>73166943.941537</v>
          </cell>
        </row>
        <row r="2494">
          <cell r="F2494" t="str">
            <v>LU2355552980</v>
          </cell>
          <cell r="G2494" t="str">
            <v>100531</v>
          </cell>
          <cell r="H2494" t="str">
            <v>181958</v>
          </cell>
          <cell r="J2494" t="str">
            <v>Share</v>
          </cell>
          <cell r="K2494" t="str">
            <v>PFSG</v>
          </cell>
          <cell r="L2494" t="str">
            <v>BNP Paribas Funds Sustainable Global Multi-Factor Corporate</v>
          </cell>
          <cell r="M2494" t="str">
            <v>Institutions share</v>
          </cell>
          <cell r="N2494" t="str">
            <v>C</v>
          </cell>
          <cell r="O2494">
            <v>2.0005142689E-3</v>
          </cell>
          <cell r="P2494" t="str">
            <v>N</v>
          </cell>
          <cell r="Q2494" t="str">
            <v>181970</v>
          </cell>
          <cell r="R2494" t="str">
            <v>204807</v>
          </cell>
          <cell r="T2494" t="str">
            <v>[BM] Bloomberg Brclays Aggregate Corporate Hedge in USD RI(O</v>
          </cell>
          <cell r="U2494" t="str">
            <v>Bloomberg Global Aggregate Corporate (Hedged in USD) RI</v>
          </cell>
          <cell r="V2494" t="str">
            <v>Official Benchmark</v>
          </cell>
          <cell r="W2494" t="str">
            <v>USD</v>
          </cell>
          <cell r="X2494" t="str">
            <v>USD</v>
          </cell>
          <cell r="Y2494">
            <v>44985</v>
          </cell>
          <cell r="Z2494">
            <v>44476</v>
          </cell>
          <cell r="AA2494" t="str">
            <v>February 2023</v>
          </cell>
          <cell r="AB2494">
            <v>86.75</v>
          </cell>
          <cell r="AD2494">
            <v>867.5</v>
          </cell>
          <cell r="AE2494">
            <v>77593544.049999997</v>
          </cell>
          <cell r="AF2494" t="str">
            <v>73166943.941537</v>
          </cell>
        </row>
        <row r="2495">
          <cell r="F2495" t="str">
            <v>LU2355553012</v>
          </cell>
          <cell r="G2495" t="str">
            <v>100530</v>
          </cell>
          <cell r="H2495" t="str">
            <v>181958</v>
          </cell>
          <cell r="J2495" t="str">
            <v>Share</v>
          </cell>
          <cell r="K2495" t="str">
            <v>PFSG</v>
          </cell>
          <cell r="L2495" t="str">
            <v>BNP Paribas Funds Sustainable Global Multi-Factor Corporate</v>
          </cell>
          <cell r="M2495" t="str">
            <v>Share X</v>
          </cell>
          <cell r="N2495" t="str">
            <v>C</v>
          </cell>
          <cell r="O2495">
            <v>1.8016303647E-3</v>
          </cell>
          <cell r="P2495" t="str">
            <v>N</v>
          </cell>
          <cell r="Q2495" t="str">
            <v>181970</v>
          </cell>
          <cell r="R2495" t="str">
            <v>204807</v>
          </cell>
          <cell r="T2495" t="str">
            <v>[BM] Bloomberg Brclays Aggregate Corporate Hedge in USD RI(O</v>
          </cell>
          <cell r="U2495" t="str">
            <v>Bloomberg Global Aggregate Corporate (Hedged in USD) RI</v>
          </cell>
          <cell r="V2495" t="str">
            <v>Official Benchmark</v>
          </cell>
          <cell r="W2495" t="str">
            <v>USD</v>
          </cell>
          <cell r="X2495" t="str">
            <v>USD</v>
          </cell>
          <cell r="Y2495">
            <v>44985</v>
          </cell>
          <cell r="Z2495">
            <v>44475</v>
          </cell>
          <cell r="AA2495" t="str">
            <v>February 2023</v>
          </cell>
          <cell r="AB2495">
            <v>86519.69</v>
          </cell>
          <cell r="AD2495">
            <v>51046617.829999998</v>
          </cell>
          <cell r="AE2495">
            <v>77593544.049999997</v>
          </cell>
          <cell r="AF2495" t="str">
            <v>73166943.941537</v>
          </cell>
        </row>
        <row r="2496">
          <cell r="F2496" t="str">
            <v>LU2355553285</v>
          </cell>
          <cell r="G2496" t="str">
            <v>100536</v>
          </cell>
          <cell r="H2496" t="str">
            <v>125511</v>
          </cell>
          <cell r="J2496" t="str">
            <v>Share</v>
          </cell>
          <cell r="K2496" t="str">
            <v>PSMAB</v>
          </cell>
          <cell r="L2496" t="str">
            <v>BNP Paribas Funds Sustainable Multi-Asset Balanced</v>
          </cell>
          <cell r="M2496" t="str">
            <v>Classic MD</v>
          </cell>
          <cell r="N2496" t="str">
            <v>D</v>
          </cell>
          <cell r="O2496">
            <v>1.6809976322699999E-2</v>
          </cell>
          <cell r="P2496" t="str">
            <v>N</v>
          </cell>
          <cell r="Q2496" t="str">
            <v>126689</v>
          </cell>
          <cell r="R2496" t="str">
            <v>50426</v>
          </cell>
          <cell r="T2496" t="str">
            <v>BM BNP Paribas Funds Sustainable Multi-Asset Balanced (Offic</v>
          </cell>
          <cell r="U2496" t="str">
            <v>50% Blomberg Barclays Euro Aggregate (EUR) RI + 50% MSCI AC World (EUR) NR</v>
          </cell>
          <cell r="V2496" t="str">
            <v>Official Benchmark</v>
          </cell>
          <cell r="W2496" t="str">
            <v>EUR</v>
          </cell>
          <cell r="X2496" t="str">
            <v>EUR</v>
          </cell>
          <cell r="Y2496">
            <v>44984</v>
          </cell>
          <cell r="Z2496">
            <v>44629</v>
          </cell>
          <cell r="AA2496" t="str">
            <v>February 2023</v>
          </cell>
          <cell r="AB2496">
            <v>90.3</v>
          </cell>
          <cell r="AD2496">
            <v>7846972.5199999996</v>
          </cell>
          <cell r="AE2496">
            <v>1262289034.6500001</v>
          </cell>
          <cell r="AF2496" t="str">
            <v>1262289034.65</v>
          </cell>
        </row>
        <row r="2497">
          <cell r="F2497" t="str">
            <v>LU2355553368</v>
          </cell>
          <cell r="G2497" t="str">
            <v>100537</v>
          </cell>
          <cell r="H2497" t="str">
            <v>179771</v>
          </cell>
          <cell r="J2497" t="str">
            <v>Share</v>
          </cell>
          <cell r="K2497" t="str">
            <v>PSMAB</v>
          </cell>
          <cell r="L2497" t="str">
            <v>BNP Paribas Funds Sustainable Multi-Asset Balanced</v>
          </cell>
          <cell r="M2497" t="str">
            <v>Classic RH SGD</v>
          </cell>
          <cell r="N2497" t="str">
            <v>C</v>
          </cell>
          <cell r="O2497">
            <v>1.6844178412500001E-2</v>
          </cell>
          <cell r="P2497" t="str">
            <v>Y</v>
          </cell>
          <cell r="Q2497" t="str">
            <v>179795</v>
          </cell>
          <cell r="R2497" t="str">
            <v>50426</v>
          </cell>
          <cell r="T2497" t="str">
            <v>BM BNP Paribas Funds Sustainable Multi Asset Balanced</v>
          </cell>
          <cell r="U2497" t="str">
            <v>50% Blomberg Barclays Euro Aggregate (Hedged in SGD) RI + 50% MSCI AC World (Hedged in SGD) NR</v>
          </cell>
          <cell r="V2497" t="str">
            <v>Official Benchmark</v>
          </cell>
          <cell r="W2497" t="str">
            <v>SGD</v>
          </cell>
          <cell r="X2497" t="str">
            <v>EUR</v>
          </cell>
          <cell r="Y2497">
            <v>44984</v>
          </cell>
          <cell r="Z2497">
            <v>44442</v>
          </cell>
          <cell r="AA2497" t="str">
            <v>February 2023</v>
          </cell>
          <cell r="AB2497">
            <v>89.1</v>
          </cell>
          <cell r="AD2497">
            <v>8909.98</v>
          </cell>
          <cell r="AE2497">
            <v>1262289034.6500001</v>
          </cell>
          <cell r="AF2497" t="str">
            <v>1262289034.65</v>
          </cell>
        </row>
        <row r="2498">
          <cell r="F2498" t="str">
            <v>LU2355553525</v>
          </cell>
          <cell r="G2498" t="str">
            <v>100527</v>
          </cell>
          <cell r="H2498" t="str">
            <v>181958</v>
          </cell>
          <cell r="J2498" t="str">
            <v>Share</v>
          </cell>
          <cell r="K2498" t="str">
            <v>PFSG</v>
          </cell>
          <cell r="L2498" t="str">
            <v>BNP Paribas Funds Sustainable Global Multi-Factor Corporate</v>
          </cell>
          <cell r="M2498" t="str">
            <v>Classic Share</v>
          </cell>
          <cell r="N2498" t="str">
            <v>C</v>
          </cell>
          <cell r="O2498">
            <v>7.7996393580999999E-3</v>
          </cell>
          <cell r="P2498" t="str">
            <v>N</v>
          </cell>
          <cell r="Q2498" t="str">
            <v>181970</v>
          </cell>
          <cell r="R2498" t="str">
            <v>204807</v>
          </cell>
          <cell r="T2498" t="str">
            <v>[BM] Bloomberg Brclays Aggregate Corporate Hedge in USD RI(O</v>
          </cell>
          <cell r="U2498" t="str">
            <v>Bloomberg Global Aggregate Corporate (Hedged in USD) RI</v>
          </cell>
          <cell r="V2498" t="str">
            <v>Official Benchmark</v>
          </cell>
          <cell r="W2498" t="str">
            <v>USD</v>
          </cell>
          <cell r="X2498" t="str">
            <v>USD</v>
          </cell>
          <cell r="Y2498">
            <v>44985</v>
          </cell>
          <cell r="Z2498">
            <v>44476</v>
          </cell>
          <cell r="AA2498" t="str">
            <v>February 2023</v>
          </cell>
          <cell r="AB2498">
            <v>86.07</v>
          </cell>
          <cell r="AD2498">
            <v>860.67</v>
          </cell>
          <cell r="AE2498">
            <v>77593544.049999997</v>
          </cell>
          <cell r="AF2498" t="str">
            <v>73166943.941537</v>
          </cell>
        </row>
        <row r="2499">
          <cell r="F2499" t="str">
            <v>LU2355553798</v>
          </cell>
          <cell r="G2499" t="str">
            <v>100540</v>
          </cell>
          <cell r="H2499" t="str">
            <v>179770</v>
          </cell>
          <cell r="J2499" t="str">
            <v>Share</v>
          </cell>
          <cell r="K2499" t="str">
            <v>PSMAG</v>
          </cell>
          <cell r="L2499" t="str">
            <v>BNP Paribas Funds Sustainable Multi-Asset Growth</v>
          </cell>
          <cell r="M2499" t="str">
            <v>Classic RH SGD</v>
          </cell>
          <cell r="N2499" t="str">
            <v>C</v>
          </cell>
          <cell r="O2499">
            <v>1.7510336347299999E-2</v>
          </cell>
          <cell r="P2499" t="str">
            <v>Y</v>
          </cell>
          <cell r="Q2499" t="str">
            <v>179794</v>
          </cell>
          <cell r="R2499" t="str">
            <v>50427</v>
          </cell>
          <cell r="T2499" t="str">
            <v>BM BNP Paribas Funds Sustainable Multi Asset Growth</v>
          </cell>
          <cell r="U2499" t="str">
            <v>25% Blomberg Barclays Euro Aggregate (Hedged in SGD) RI + 75% MSCI AC World (Hedged in SGD) NR</v>
          </cell>
          <cell r="V2499" t="str">
            <v>Official Benchmark</v>
          </cell>
          <cell r="W2499" t="str">
            <v>SGD</v>
          </cell>
          <cell r="X2499" t="str">
            <v>EUR</v>
          </cell>
          <cell r="Y2499">
            <v>44984</v>
          </cell>
          <cell r="Z2499">
            <v>44442</v>
          </cell>
          <cell r="AA2499" t="str">
            <v>February 2023</v>
          </cell>
          <cell r="AB2499">
            <v>90.63</v>
          </cell>
          <cell r="AD2499">
            <v>9062.74</v>
          </cell>
          <cell r="AE2499">
            <v>636442123.63999999</v>
          </cell>
          <cell r="AF2499" t="str">
            <v>636442123.64</v>
          </cell>
        </row>
        <row r="2500">
          <cell r="F2500" t="str">
            <v>LU2355553954</v>
          </cell>
          <cell r="G2500" t="str">
            <v>100511</v>
          </cell>
          <cell r="H2500" t="str">
            <v>181740</v>
          </cell>
          <cell r="J2500" t="str">
            <v>Share</v>
          </cell>
          <cell r="K2500" t="str">
            <v>MATH</v>
          </cell>
          <cell r="L2500" t="str">
            <v>BNP Paribas Funds Multi-Asset Thematic</v>
          </cell>
          <cell r="M2500" t="str">
            <v>Classic RH USD</v>
          </cell>
          <cell r="N2500" t="str">
            <v>C</v>
          </cell>
          <cell r="O2500">
            <v>1.6954894496399999E-2</v>
          </cell>
          <cell r="P2500" t="str">
            <v>Y</v>
          </cell>
          <cell r="T2500" t="str">
            <v>No BM</v>
          </cell>
          <cell r="U2500" t="str">
            <v>No BM</v>
          </cell>
          <cell r="W2500" t="str">
            <v>USD</v>
          </cell>
          <cell r="X2500" t="str">
            <v>EUR</v>
          </cell>
          <cell r="Y2500">
            <v>44984</v>
          </cell>
          <cell r="Z2500">
            <v>44442</v>
          </cell>
          <cell r="AA2500" t="str">
            <v>February 2023</v>
          </cell>
          <cell r="AB2500">
            <v>85.4</v>
          </cell>
          <cell r="AD2500">
            <v>1893414.09</v>
          </cell>
          <cell r="AE2500">
            <v>217140386.5</v>
          </cell>
          <cell r="AF2500" t="str">
            <v>217140386.5</v>
          </cell>
        </row>
        <row r="2501">
          <cell r="F2501" t="str">
            <v>LU2355554093</v>
          </cell>
          <cell r="G2501" t="str">
            <v>100541</v>
          </cell>
          <cell r="H2501" t="str">
            <v>179363</v>
          </cell>
          <cell r="J2501" t="str">
            <v>Share</v>
          </cell>
          <cell r="K2501" t="str">
            <v>PAREO2</v>
          </cell>
          <cell r="L2501" t="str">
            <v>BNP Paribas Funds Climate Impact</v>
          </cell>
          <cell r="M2501" t="str">
            <v>Classic RH SGD</v>
          </cell>
          <cell r="N2501" t="str">
            <v>C</v>
          </cell>
          <cell r="O2501">
            <v>-6.2962048078000002E-2</v>
          </cell>
          <cell r="P2501" t="str">
            <v>Y</v>
          </cell>
          <cell r="Q2501" t="str">
            <v>179404</v>
          </cell>
          <cell r="R2501" t="str">
            <v>192328</v>
          </cell>
          <cell r="T2501" t="str">
            <v>BM MSCI AC WORLD NR - U2RHSGD</v>
          </cell>
          <cell r="U2501" t="str">
            <v>MSCI AC World (Hedged in SGD) NR</v>
          </cell>
          <cell r="V2501" t="str">
            <v>Official Benchmark</v>
          </cell>
          <cell r="W2501" t="str">
            <v>SGD</v>
          </cell>
          <cell r="X2501" t="str">
            <v>EUR</v>
          </cell>
          <cell r="Y2501">
            <v>44985</v>
          </cell>
          <cell r="Z2501">
            <v>44441</v>
          </cell>
          <cell r="AA2501" t="str">
            <v>February 2023</v>
          </cell>
          <cell r="AB2501">
            <v>84.78</v>
          </cell>
          <cell r="AD2501">
            <v>8477.92</v>
          </cell>
          <cell r="AE2501">
            <v>3047567779.2399998</v>
          </cell>
          <cell r="AF2501" t="str">
            <v>3047567779.24</v>
          </cell>
        </row>
        <row r="2502">
          <cell r="F2502" t="str">
            <v>LU2355554333</v>
          </cell>
          <cell r="G2502" t="str">
            <v>100542</v>
          </cell>
          <cell r="H2502" t="str">
            <v>181726</v>
          </cell>
          <cell r="J2502" t="str">
            <v>Share</v>
          </cell>
          <cell r="K2502" t="str">
            <v>PEWCDUR</v>
          </cell>
          <cell r="L2502" t="str">
            <v>BNP Paribas Funds Consumer Innovators</v>
          </cell>
          <cell r="M2502" t="str">
            <v>Classic RH SGD</v>
          </cell>
          <cell r="N2502" t="str">
            <v>C</v>
          </cell>
          <cell r="O2502">
            <v>1.9895273272999999E-2</v>
          </cell>
          <cell r="P2502" t="str">
            <v>Y</v>
          </cell>
          <cell r="Q2502" t="str">
            <v>181733</v>
          </cell>
          <cell r="R2502" t="str">
            <v>181769</v>
          </cell>
          <cell r="T2502" t="str">
            <v>[BM] BNP Paribas Funds Consumer Innovators RH SGD</v>
          </cell>
          <cell r="U2502" t="str">
            <v>MSCI World Consumer Discretionary Hedged in SGD (NR)</v>
          </cell>
          <cell r="V2502" t="str">
            <v>Official Benchmark</v>
          </cell>
          <cell r="W2502" t="str">
            <v>SGD</v>
          </cell>
          <cell r="X2502" t="str">
            <v>EUR</v>
          </cell>
          <cell r="Y2502">
            <v>44985</v>
          </cell>
          <cell r="Z2502">
            <v>44441</v>
          </cell>
          <cell r="AA2502" t="str">
            <v>February 2023</v>
          </cell>
          <cell r="AB2502">
            <v>81.290000000000006</v>
          </cell>
          <cell r="AD2502">
            <v>8128.93</v>
          </cell>
          <cell r="AE2502">
            <v>1004655720.72</v>
          </cell>
          <cell r="AF2502" t="str">
            <v>1004655720.72</v>
          </cell>
        </row>
        <row r="2503">
          <cell r="F2503" t="str">
            <v>LU2355554416</v>
          </cell>
          <cell r="G2503" t="str">
            <v>100175</v>
          </cell>
          <cell r="H2503" t="str">
            <v>183330</v>
          </cell>
          <cell r="J2503" t="str">
            <v>Share</v>
          </cell>
          <cell r="K2503" t="str">
            <v>EFLEB</v>
          </cell>
          <cell r="L2503" t="str">
            <v>BNP Paribas Funds Euro Flexible Bond</v>
          </cell>
          <cell r="M2503" t="str">
            <v>Classic Share</v>
          </cell>
          <cell r="N2503" t="str">
            <v>C</v>
          </cell>
          <cell r="O2503">
            <v>1.05470010042E-2</v>
          </cell>
          <cell r="P2503" t="str">
            <v>N</v>
          </cell>
          <cell r="Q2503" t="str">
            <v>183372</v>
          </cell>
          <cell r="R2503" t="str">
            <v>205488</v>
          </cell>
          <cell r="T2503" t="str">
            <v>BM BNP Paribas Funds Euro Flexible Bond - (Official)</v>
          </cell>
          <cell r="U2503" t="str">
            <v>80% Cash Index Euro Short Term Rate (EUR) RI 365 Days + 20% Bloomberg Euro Aggregate 1-3 Years (EUR) RI</v>
          </cell>
          <cell r="V2503" t="str">
            <v>Official Benchmark</v>
          </cell>
          <cell r="W2503" t="str">
            <v>EUR</v>
          </cell>
          <cell r="X2503" t="str">
            <v>EUR</v>
          </cell>
          <cell r="Y2503">
            <v>44985</v>
          </cell>
          <cell r="Z2503">
            <v>41820</v>
          </cell>
          <cell r="AA2503" t="str">
            <v>February 2023</v>
          </cell>
          <cell r="AB2503">
            <v>100.24</v>
          </cell>
          <cell r="AD2503">
            <v>103450334.70999999</v>
          </cell>
          <cell r="AE2503">
            <v>404507874.75999999</v>
          </cell>
          <cell r="AF2503" t="str">
            <v>404507874.76</v>
          </cell>
        </row>
        <row r="2504">
          <cell r="F2504" t="str">
            <v>LU2355554507</v>
          </cell>
          <cell r="G2504" t="str">
            <v>100517</v>
          </cell>
          <cell r="H2504" t="str">
            <v>183330</v>
          </cell>
          <cell r="J2504" t="str">
            <v>Share</v>
          </cell>
          <cell r="K2504" t="str">
            <v>EFLEB</v>
          </cell>
          <cell r="L2504" t="str">
            <v>BNP Paribas Funds Euro Flexible Bond</v>
          </cell>
          <cell r="M2504" t="str">
            <v>Classic share Distri</v>
          </cell>
          <cell r="N2504" t="str">
            <v>D</v>
          </cell>
          <cell r="P2504" t="str">
            <v>N</v>
          </cell>
          <cell r="Q2504" t="str">
            <v>183372</v>
          </cell>
          <cell r="R2504" t="str">
            <v>205488</v>
          </cell>
          <cell r="T2504" t="str">
            <v>BM BNP Paribas Funds Euro Flexible Bond - (Official)</v>
          </cell>
          <cell r="U2504" t="str">
            <v>80% Cash Index Euro Short Term Rate (EUR) RI 365 Days + 20% Bloomberg Euro Aggregate 1-3 Years (EUR) RI</v>
          </cell>
          <cell r="V2504" t="str">
            <v>Official Benchmark</v>
          </cell>
          <cell r="W2504" t="str">
            <v>EUR</v>
          </cell>
          <cell r="X2504" t="str">
            <v>EUR</v>
          </cell>
          <cell r="Y2504">
            <v>44985</v>
          </cell>
          <cell r="Z2504">
            <v>44679</v>
          </cell>
          <cell r="AA2504" t="str">
            <v>February 2023</v>
          </cell>
          <cell r="AB2504">
            <v>100.06</v>
          </cell>
          <cell r="AD2504">
            <v>45666870.539999999</v>
          </cell>
          <cell r="AE2504">
            <v>404507874.75999999</v>
          </cell>
          <cell r="AF2504" t="str">
            <v>404507874.76</v>
          </cell>
        </row>
        <row r="2505">
          <cell r="F2505" t="str">
            <v>LU2355554689</v>
          </cell>
          <cell r="G2505" t="str">
            <v>100525</v>
          </cell>
          <cell r="H2505" t="str">
            <v>183330</v>
          </cell>
          <cell r="J2505" t="str">
            <v>Share</v>
          </cell>
          <cell r="K2505" t="str">
            <v>EFLEB</v>
          </cell>
          <cell r="L2505" t="str">
            <v>BNP Paribas Funds Euro Flexible Bond</v>
          </cell>
          <cell r="M2505" t="str">
            <v>Type N</v>
          </cell>
          <cell r="N2505" t="str">
            <v>C</v>
          </cell>
          <cell r="P2505" t="str">
            <v>N</v>
          </cell>
          <cell r="Q2505" t="str">
            <v>183372</v>
          </cell>
          <cell r="R2505" t="str">
            <v>205488</v>
          </cell>
          <cell r="T2505" t="str">
            <v>BM BNP Paribas Funds Euro Flexible Bond - (Official)</v>
          </cell>
          <cell r="U2505" t="str">
            <v>80% Cash Index Euro Short Term Rate (EUR) RI 365 Days + 20% Bloomberg Euro Aggregate 1-3 Years (EUR) RI</v>
          </cell>
          <cell r="V2505" t="str">
            <v>Official Benchmark</v>
          </cell>
          <cell r="W2505" t="str">
            <v>EUR</v>
          </cell>
          <cell r="X2505" t="str">
            <v>EUR</v>
          </cell>
          <cell r="Y2505">
            <v>44985</v>
          </cell>
          <cell r="Z2505">
            <v>44679</v>
          </cell>
          <cell r="AA2505" t="str">
            <v>February 2023</v>
          </cell>
          <cell r="AB2505">
            <v>99.65</v>
          </cell>
          <cell r="AD2505">
            <v>1970898.56</v>
          </cell>
          <cell r="AE2505">
            <v>404507874.75999999</v>
          </cell>
          <cell r="AF2505" t="str">
            <v>404507874.76</v>
          </cell>
        </row>
        <row r="2506">
          <cell r="F2506" t="str">
            <v>LU2355554762</v>
          </cell>
          <cell r="G2506" t="str">
            <v>100518</v>
          </cell>
          <cell r="H2506" t="str">
            <v>183330</v>
          </cell>
          <cell r="J2506" t="str">
            <v>Share</v>
          </cell>
          <cell r="K2506" t="str">
            <v>EFLEB</v>
          </cell>
          <cell r="L2506" t="str">
            <v>BNP Paribas Funds Euro Flexible Bond</v>
          </cell>
          <cell r="M2506" t="str">
            <v>P share</v>
          </cell>
          <cell r="N2506" t="str">
            <v>C</v>
          </cell>
          <cell r="P2506" t="str">
            <v>N</v>
          </cell>
          <cell r="Q2506" t="str">
            <v>183372</v>
          </cell>
          <cell r="R2506" t="str">
            <v>205488</v>
          </cell>
          <cell r="T2506" t="str">
            <v>BM BNP Paribas Funds Euro Flexible Bond - (Official)</v>
          </cell>
          <cell r="U2506" t="str">
            <v>80% Cash Index Euro Short Term Rate (EUR) RI 365 Days + 20% Bloomberg Euro Aggregate 1-3 Years (EUR) RI</v>
          </cell>
          <cell r="V2506" t="str">
            <v>Official Benchmark</v>
          </cell>
          <cell r="W2506" t="str">
            <v>EUR</v>
          </cell>
          <cell r="X2506" t="str">
            <v>EUR</v>
          </cell>
          <cell r="Y2506">
            <v>44985</v>
          </cell>
          <cell r="Z2506">
            <v>44679</v>
          </cell>
          <cell r="AA2506" t="str">
            <v>February 2023</v>
          </cell>
          <cell r="AB2506">
            <v>100.39</v>
          </cell>
          <cell r="AD2506">
            <v>26150894.010000002</v>
          </cell>
          <cell r="AE2506">
            <v>404507874.75999999</v>
          </cell>
          <cell r="AF2506" t="str">
            <v>404507874.76</v>
          </cell>
        </row>
        <row r="2507">
          <cell r="F2507" t="str">
            <v>LU2355554846</v>
          </cell>
          <cell r="G2507" t="str">
            <v>100519</v>
          </cell>
          <cell r="H2507" t="str">
            <v>183330</v>
          </cell>
          <cell r="J2507" t="str">
            <v>Share</v>
          </cell>
          <cell r="K2507" t="str">
            <v>EFLEB</v>
          </cell>
          <cell r="L2507" t="str">
            <v>BNP Paribas Funds Euro Flexible Bond</v>
          </cell>
          <cell r="M2507" t="str">
            <v>Privilege</v>
          </cell>
          <cell r="N2507" t="str">
            <v>D</v>
          </cell>
          <cell r="P2507" t="str">
            <v>N</v>
          </cell>
          <cell r="Q2507" t="str">
            <v>183372</v>
          </cell>
          <cell r="R2507" t="str">
            <v>205488</v>
          </cell>
          <cell r="T2507" t="str">
            <v>BM BNP Paribas Funds Euro Flexible Bond - (Official)</v>
          </cell>
          <cell r="U2507" t="str">
            <v>80% Cash Index Euro Short Term Rate (EUR) RI 365 Days + 20% Bloomberg Euro Aggregate 1-3 Years (EUR) RI</v>
          </cell>
          <cell r="V2507" t="str">
            <v>Official Benchmark</v>
          </cell>
          <cell r="W2507" t="str">
            <v>EUR</v>
          </cell>
          <cell r="X2507" t="str">
            <v>EUR</v>
          </cell>
          <cell r="Y2507">
            <v>44985</v>
          </cell>
          <cell r="Z2507">
            <v>44679</v>
          </cell>
          <cell r="AA2507" t="str">
            <v>February 2023</v>
          </cell>
          <cell r="AB2507">
            <v>100.4</v>
          </cell>
          <cell r="AD2507">
            <v>12406305.43</v>
          </cell>
          <cell r="AE2507">
            <v>404507874.75999999</v>
          </cell>
          <cell r="AF2507" t="str">
            <v>404507874.76</v>
          </cell>
        </row>
        <row r="2508">
          <cell r="F2508" t="str">
            <v>LU2355554929</v>
          </cell>
          <cell r="G2508" t="str">
            <v>100523</v>
          </cell>
          <cell r="H2508" t="str">
            <v>183330</v>
          </cell>
          <cell r="J2508" t="str">
            <v>Share</v>
          </cell>
          <cell r="K2508" t="str">
            <v>EFLEB</v>
          </cell>
          <cell r="L2508" t="str">
            <v>BNP Paribas Funds Euro Flexible Bond</v>
          </cell>
          <cell r="M2508" t="str">
            <v>Institutions share</v>
          </cell>
          <cell r="N2508" t="str">
            <v>C</v>
          </cell>
          <cell r="O2508">
            <v>4.6137523900999997E-3</v>
          </cell>
          <cell r="P2508" t="str">
            <v>N</v>
          </cell>
          <cell r="Q2508" t="str">
            <v>183372</v>
          </cell>
          <cell r="R2508" t="str">
            <v>205488</v>
          </cell>
          <cell r="T2508" t="str">
            <v>BM BNP Paribas Funds Euro Flexible Bond - (Official)</v>
          </cell>
          <cell r="U2508" t="str">
            <v>80% Cash Index Euro Short Term Rate (EUR) RI 365 Days + 20% Bloomberg Euro Aggregate 1-3 Years (EUR) RI</v>
          </cell>
          <cell r="V2508" t="str">
            <v>Official Benchmark</v>
          </cell>
          <cell r="W2508" t="str">
            <v>EUR</v>
          </cell>
          <cell r="X2508" t="str">
            <v>EUR</v>
          </cell>
          <cell r="Y2508">
            <v>44985</v>
          </cell>
          <cell r="Z2508">
            <v>41829</v>
          </cell>
          <cell r="AA2508" t="str">
            <v>February 2023</v>
          </cell>
          <cell r="AB2508">
            <v>105.8</v>
          </cell>
          <cell r="AD2508">
            <v>87362885.599999994</v>
          </cell>
          <cell r="AE2508">
            <v>404507874.75999999</v>
          </cell>
          <cell r="AF2508" t="str">
            <v>404507874.76</v>
          </cell>
        </row>
        <row r="2509">
          <cell r="F2509" t="str">
            <v>LU2355555066</v>
          </cell>
          <cell r="G2509" t="str">
            <v>100505</v>
          </cell>
          <cell r="H2509" t="str">
            <v>181740</v>
          </cell>
          <cell r="J2509" t="str">
            <v>Share</v>
          </cell>
          <cell r="K2509" t="str">
            <v>MATH</v>
          </cell>
          <cell r="L2509" t="str">
            <v>BNP Paribas Funds Multi-Asset Thematic</v>
          </cell>
          <cell r="M2509" t="str">
            <v>Classic RH USD MD</v>
          </cell>
          <cell r="N2509" t="str">
            <v>D</v>
          </cell>
          <cell r="O2509">
            <v>1.77963266733E-2</v>
          </cell>
          <cell r="P2509" t="str">
            <v>Y</v>
          </cell>
          <cell r="T2509" t="str">
            <v>No BM</v>
          </cell>
          <cell r="U2509" t="str">
            <v>No BM</v>
          </cell>
          <cell r="W2509" t="str">
            <v>USD</v>
          </cell>
          <cell r="X2509" t="str">
            <v>EUR</v>
          </cell>
          <cell r="Y2509">
            <v>44984</v>
          </cell>
          <cell r="Z2509">
            <v>44442</v>
          </cell>
          <cell r="AA2509" t="str">
            <v>February 2023</v>
          </cell>
          <cell r="AB2509">
            <v>82.96</v>
          </cell>
          <cell r="AD2509">
            <v>9975727.1099999994</v>
          </cell>
          <cell r="AE2509">
            <v>217140386.5</v>
          </cell>
          <cell r="AF2509" t="str">
            <v>217140386.5</v>
          </cell>
        </row>
        <row r="2510">
          <cell r="F2510" t="str">
            <v>LU2355555223</v>
          </cell>
          <cell r="G2510" t="str">
            <v>100544</v>
          </cell>
          <cell r="H2510" t="str">
            <v>181282</v>
          </cell>
          <cell r="J2510" t="str">
            <v>Share</v>
          </cell>
          <cell r="K2510" t="str">
            <v>PGREENT</v>
          </cell>
          <cell r="L2510" t="str">
            <v>BNP Paribas Funds Green Tigers</v>
          </cell>
          <cell r="M2510" t="str">
            <v>Classic Hedged EUR</v>
          </cell>
          <cell r="N2510" t="str">
            <v>C</v>
          </cell>
          <cell r="O2510">
            <v>-6.9557754476000003E-2</v>
          </cell>
          <cell r="P2510" t="str">
            <v>Y</v>
          </cell>
          <cell r="Q2510" t="str">
            <v>181317</v>
          </cell>
          <cell r="R2510" t="str">
            <v>186208</v>
          </cell>
          <cell r="T2510" t="str">
            <v>BM BNP Paribas Funds Green Tigers</v>
          </cell>
          <cell r="U2510" t="str">
            <v>20% MSCI Japan (Hedged in EUR) NR + 80% MSCI AC Asia Pacific ex-Japan (Hedged in EUR) NR</v>
          </cell>
          <cell r="V2510" t="str">
            <v>Official Benchmark</v>
          </cell>
          <cell r="W2510" t="str">
            <v>EUR</v>
          </cell>
          <cell r="X2510" t="str">
            <v>USD</v>
          </cell>
          <cell r="Y2510">
            <v>44985</v>
          </cell>
          <cell r="Z2510">
            <v>44525</v>
          </cell>
          <cell r="AA2510" t="str">
            <v>February 2023</v>
          </cell>
          <cell r="AB2510">
            <v>84.54</v>
          </cell>
          <cell r="AD2510">
            <v>9832957.3699999992</v>
          </cell>
          <cell r="AE2510">
            <v>1340677824.3900001</v>
          </cell>
          <cell r="AF2510" t="str">
            <v>1264194082.40453</v>
          </cell>
        </row>
        <row r="2511">
          <cell r="F2511" t="str">
            <v>LU2355555496</v>
          </cell>
          <cell r="G2511" t="str">
            <v>100503</v>
          </cell>
          <cell r="H2511" t="str">
            <v>180831</v>
          </cell>
          <cell r="J2511" t="str">
            <v>Share</v>
          </cell>
          <cell r="K2511" t="str">
            <v>MATH</v>
          </cell>
          <cell r="L2511" t="str">
            <v>BNP Paribas Funds Multi-Asset Thematic</v>
          </cell>
          <cell r="M2511" t="str">
            <v>Classic MD</v>
          </cell>
          <cell r="N2511" t="str">
            <v>D</v>
          </cell>
          <cell r="O2511">
            <v>1.6914804011500001E-2</v>
          </cell>
          <cell r="P2511" t="str">
            <v>N</v>
          </cell>
          <cell r="T2511" t="str">
            <v>No BM</v>
          </cell>
          <cell r="U2511" t="str">
            <v>No BM</v>
          </cell>
          <cell r="W2511" t="str">
            <v>EUR</v>
          </cell>
          <cell r="X2511" t="str">
            <v>EUR</v>
          </cell>
          <cell r="Y2511">
            <v>44984</v>
          </cell>
          <cell r="Z2511">
            <v>44442</v>
          </cell>
          <cell r="AA2511" t="str">
            <v>February 2023</v>
          </cell>
          <cell r="AB2511">
            <v>81.180000000000007</v>
          </cell>
          <cell r="AD2511">
            <v>33846936.380000003</v>
          </cell>
          <cell r="AE2511">
            <v>217140386.5</v>
          </cell>
          <cell r="AF2511" t="str">
            <v>217140386.5</v>
          </cell>
        </row>
        <row r="2512">
          <cell r="F2512" t="str">
            <v>LU2355555579</v>
          </cell>
          <cell r="G2512" t="str">
            <v>100508</v>
          </cell>
          <cell r="H2512" t="str">
            <v>181747</v>
          </cell>
          <cell r="J2512" t="str">
            <v>Share</v>
          </cell>
          <cell r="K2512" t="str">
            <v>MATH</v>
          </cell>
          <cell r="L2512" t="str">
            <v>BNP Paribas Funds Multi-Asset Thematic</v>
          </cell>
          <cell r="M2512" t="str">
            <v>Classic RH AUD MD</v>
          </cell>
          <cell r="N2512" t="str">
            <v>D</v>
          </cell>
          <cell r="O2512">
            <v>1.6839208009E-2</v>
          </cell>
          <cell r="P2512" t="str">
            <v>Y</v>
          </cell>
          <cell r="T2512" t="str">
            <v>No BM</v>
          </cell>
          <cell r="U2512" t="str">
            <v>No BM</v>
          </cell>
          <cell r="W2512" t="str">
            <v>AUD</v>
          </cell>
          <cell r="X2512" t="str">
            <v>EUR</v>
          </cell>
          <cell r="Y2512">
            <v>44984</v>
          </cell>
          <cell r="Z2512">
            <v>44442</v>
          </cell>
          <cell r="AA2512" t="str">
            <v>February 2023</v>
          </cell>
          <cell r="AB2512">
            <v>81.11</v>
          </cell>
          <cell r="AD2512">
            <v>5373338.2300000004</v>
          </cell>
          <cell r="AE2512">
            <v>217140386.5</v>
          </cell>
          <cell r="AF2512" t="str">
            <v>217140386.5</v>
          </cell>
        </row>
        <row r="2513">
          <cell r="F2513" t="str">
            <v>LU2355555652</v>
          </cell>
          <cell r="G2513" t="str">
            <v>100510</v>
          </cell>
          <cell r="H2513" t="str">
            <v>181742</v>
          </cell>
          <cell r="J2513" t="str">
            <v>Share</v>
          </cell>
          <cell r="K2513" t="str">
            <v>MATH</v>
          </cell>
          <cell r="L2513" t="str">
            <v>BNP Paribas Funds Multi-Asset Thematic</v>
          </cell>
          <cell r="M2513" t="str">
            <v>Classic RH CAD MD</v>
          </cell>
          <cell r="N2513" t="str">
            <v>D</v>
          </cell>
          <cell r="O2513">
            <v>1.6839208009E-2</v>
          </cell>
          <cell r="P2513" t="str">
            <v>Y</v>
          </cell>
          <cell r="T2513" t="str">
            <v>No BM</v>
          </cell>
          <cell r="U2513" t="str">
            <v>No BM</v>
          </cell>
          <cell r="W2513" t="str">
            <v>CAD</v>
          </cell>
          <cell r="X2513" t="str">
            <v>EUR</v>
          </cell>
          <cell r="Y2513">
            <v>44984</v>
          </cell>
          <cell r="Z2513">
            <v>44442</v>
          </cell>
          <cell r="AA2513" t="str">
            <v>February 2023</v>
          </cell>
          <cell r="AB2513">
            <v>82.45</v>
          </cell>
          <cell r="AD2513">
            <v>949725.53</v>
          </cell>
          <cell r="AE2513">
            <v>217140386.5</v>
          </cell>
          <cell r="AF2513" t="str">
            <v>217140386.5</v>
          </cell>
        </row>
        <row r="2514">
          <cell r="F2514" t="str">
            <v>LU2355555736</v>
          </cell>
          <cell r="G2514" t="str">
            <v>100507</v>
          </cell>
          <cell r="H2514" t="str">
            <v>183212</v>
          </cell>
          <cell r="J2514" t="str">
            <v>Share</v>
          </cell>
          <cell r="K2514" t="str">
            <v>MATH</v>
          </cell>
          <cell r="L2514" t="str">
            <v>BNP Paribas Funds Multi-Asset Thematic</v>
          </cell>
          <cell r="M2514" t="str">
            <v>Classic RH CNH MD</v>
          </cell>
          <cell r="N2514" t="str">
            <v>D</v>
          </cell>
          <cell r="O2514">
            <v>1.6370009609200001E-2</v>
          </cell>
          <cell r="P2514" t="str">
            <v>Y</v>
          </cell>
          <cell r="T2514" t="str">
            <v>No BM</v>
          </cell>
          <cell r="U2514" t="str">
            <v>No BM</v>
          </cell>
          <cell r="W2514" t="str">
            <v>CNH</v>
          </cell>
          <cell r="X2514" t="str">
            <v>EUR</v>
          </cell>
          <cell r="Y2514">
            <v>44984</v>
          </cell>
          <cell r="Z2514">
            <v>44616</v>
          </cell>
          <cell r="AA2514" t="str">
            <v>February 2023</v>
          </cell>
          <cell r="AB2514">
            <v>952.67</v>
          </cell>
          <cell r="AD2514">
            <v>1118960.3400000001</v>
          </cell>
          <cell r="AE2514">
            <v>217140386.5</v>
          </cell>
          <cell r="AF2514" t="str">
            <v>217140386.5</v>
          </cell>
        </row>
        <row r="2515">
          <cell r="F2515" t="str">
            <v>LU2355555819</v>
          </cell>
          <cell r="G2515" t="str">
            <v>100513</v>
          </cell>
          <cell r="H2515" t="str">
            <v>181743</v>
          </cell>
          <cell r="J2515" t="str">
            <v>Share</v>
          </cell>
          <cell r="K2515" t="str">
            <v>MATH</v>
          </cell>
          <cell r="L2515" t="str">
            <v>BNP Paribas Funds Multi-Asset Thematic</v>
          </cell>
          <cell r="M2515" t="str">
            <v>Classic RH HKD MD Distri</v>
          </cell>
          <cell r="N2515" t="str">
            <v>D</v>
          </cell>
          <cell r="O2515">
            <v>1.6839208009E-2</v>
          </cell>
          <cell r="P2515" t="str">
            <v>Y</v>
          </cell>
          <cell r="T2515" t="str">
            <v>No BM</v>
          </cell>
          <cell r="U2515" t="str">
            <v>No BM</v>
          </cell>
          <cell r="W2515" t="str">
            <v>HKD</v>
          </cell>
          <cell r="X2515" t="str">
            <v>EUR</v>
          </cell>
          <cell r="Y2515">
            <v>44984</v>
          </cell>
          <cell r="Z2515">
            <v>44442</v>
          </cell>
          <cell r="AA2515" t="str">
            <v>February 2023</v>
          </cell>
          <cell r="AB2515">
            <v>82.41</v>
          </cell>
          <cell r="AD2515">
            <v>6473923.29</v>
          </cell>
          <cell r="AE2515">
            <v>217140386.5</v>
          </cell>
          <cell r="AF2515" t="str">
            <v>217140386.5</v>
          </cell>
        </row>
        <row r="2516">
          <cell r="F2516" t="str">
            <v>LU2355555900</v>
          </cell>
          <cell r="G2516" t="str">
            <v>100512</v>
          </cell>
          <cell r="H2516" t="str">
            <v>181744</v>
          </cell>
          <cell r="J2516" t="str">
            <v>Share</v>
          </cell>
          <cell r="K2516" t="str">
            <v>MATH</v>
          </cell>
          <cell r="L2516" t="str">
            <v>BNP Paribas Funds Multi-Asset Thematic</v>
          </cell>
          <cell r="M2516" t="str">
            <v>Classic RH SGD</v>
          </cell>
          <cell r="N2516" t="str">
            <v>C</v>
          </cell>
          <cell r="O2516">
            <v>1.6839208009E-2</v>
          </cell>
          <cell r="P2516" t="str">
            <v>Y</v>
          </cell>
          <cell r="T2516" t="str">
            <v>No BM</v>
          </cell>
          <cell r="U2516" t="str">
            <v>No BM</v>
          </cell>
          <cell r="W2516" t="str">
            <v>SGD</v>
          </cell>
          <cell r="X2516" t="str">
            <v>EUR</v>
          </cell>
          <cell r="Y2516">
            <v>44984</v>
          </cell>
          <cell r="Z2516">
            <v>44442</v>
          </cell>
          <cell r="AA2516" t="str">
            <v>February 2023</v>
          </cell>
          <cell r="AB2516">
            <v>84.89</v>
          </cell>
          <cell r="AD2516">
            <v>325278.05</v>
          </cell>
          <cell r="AE2516">
            <v>217140386.5</v>
          </cell>
          <cell r="AF2516" t="str">
            <v>217140386.5</v>
          </cell>
        </row>
        <row r="2517">
          <cell r="F2517" t="str">
            <v>LU2355556031</v>
          </cell>
          <cell r="G2517" t="str">
            <v>100504</v>
          </cell>
          <cell r="H2517" t="str">
            <v>181744</v>
          </cell>
          <cell r="J2517" t="str">
            <v>Share</v>
          </cell>
          <cell r="K2517" t="str">
            <v>MATH</v>
          </cell>
          <cell r="L2517" t="str">
            <v>BNP Paribas Funds Multi-Asset Thematic</v>
          </cell>
          <cell r="M2517" t="str">
            <v>Classic RH SGD MD</v>
          </cell>
          <cell r="N2517" t="str">
            <v>D</v>
          </cell>
          <cell r="O2517">
            <v>1.70972914501E-2</v>
          </cell>
          <cell r="P2517" t="str">
            <v>Y</v>
          </cell>
          <cell r="T2517" t="str">
            <v>No BM</v>
          </cell>
          <cell r="U2517" t="str">
            <v>No BM</v>
          </cell>
          <cell r="W2517" t="str">
            <v>SGD</v>
          </cell>
          <cell r="X2517" t="str">
            <v>EUR</v>
          </cell>
          <cell r="Y2517">
            <v>44984</v>
          </cell>
          <cell r="Z2517">
            <v>44442</v>
          </cell>
          <cell r="AA2517" t="str">
            <v>February 2023</v>
          </cell>
          <cell r="AB2517">
            <v>82.32</v>
          </cell>
          <cell r="AD2517">
            <v>2621462.37</v>
          </cell>
          <cell r="AE2517">
            <v>217140386.5</v>
          </cell>
          <cell r="AF2517" t="str">
            <v>217140386.5</v>
          </cell>
        </row>
        <row r="2518">
          <cell r="F2518" t="str">
            <v>LU2355556114</v>
          </cell>
          <cell r="G2518" t="str">
            <v>100521</v>
          </cell>
          <cell r="H2518" t="str">
            <v>183330</v>
          </cell>
          <cell r="J2518" t="str">
            <v>Share</v>
          </cell>
          <cell r="K2518" t="str">
            <v>EFLEB</v>
          </cell>
          <cell r="L2518" t="str">
            <v>BNP Paribas Funds Euro Flexible Bond</v>
          </cell>
          <cell r="M2518" t="str">
            <v>Share X</v>
          </cell>
          <cell r="N2518" t="str">
            <v>C</v>
          </cell>
          <cell r="P2518" t="str">
            <v>N</v>
          </cell>
          <cell r="Q2518" t="str">
            <v>183372</v>
          </cell>
          <cell r="R2518" t="str">
            <v>205488</v>
          </cell>
          <cell r="T2518" t="str">
            <v>BM BNP Paribas Funds Euro Flexible Bond - (Official)</v>
          </cell>
          <cell r="U2518" t="str">
            <v>dzedzedfefefezf</v>
          </cell>
          <cell r="V2518" t="str">
            <v>Official Benchmark</v>
          </cell>
          <cell r="W2518" t="str">
            <v>EUR</v>
          </cell>
          <cell r="X2518" t="str">
            <v>EUR</v>
          </cell>
          <cell r="Y2518">
            <v>44985</v>
          </cell>
          <cell r="Z2518">
            <v>44686</v>
          </cell>
          <cell r="AA2518" t="str">
            <v>February 2023</v>
          </cell>
          <cell r="AB2518">
            <v>100.79</v>
          </cell>
          <cell r="AD2518">
            <v>72450924.280000001</v>
          </cell>
          <cell r="AE2518">
            <v>404507874.75999999</v>
          </cell>
          <cell r="AF2518" t="str">
            <v>404507874.76</v>
          </cell>
        </row>
        <row r="2519">
          <cell r="F2519" t="str">
            <v>LU2355556205</v>
          </cell>
          <cell r="G2519" t="str">
            <v>100539</v>
          </cell>
          <cell r="H2519" t="str">
            <v>178029</v>
          </cell>
          <cell r="J2519" t="str">
            <v>Share</v>
          </cell>
          <cell r="K2519" t="str">
            <v>PSMAG</v>
          </cell>
          <cell r="L2519" t="str">
            <v>BNP Paribas Funds Sustainable Multi-Asset Growth</v>
          </cell>
          <cell r="M2519" t="str">
            <v>Classic RH USD</v>
          </cell>
          <cell r="N2519" t="str">
            <v>C</v>
          </cell>
          <cell r="O2519">
            <v>1.6135369075299999E-2</v>
          </cell>
          <cell r="P2519" t="str">
            <v>Y</v>
          </cell>
          <cell r="Q2519" t="str">
            <v>178056</v>
          </cell>
          <cell r="R2519" t="str">
            <v>50427</v>
          </cell>
          <cell r="T2519" t="str">
            <v>25% Barclays Euro Aggregate (RI) + 75% MSCI World (NR)</v>
          </cell>
          <cell r="U2519" t="str">
            <v>25% Blomberg Barclays Euro Aggregate (Hedged in USD) RI + 75% MSCI AC World (Hedged in USD) NR</v>
          </cell>
          <cell r="V2519" t="str">
            <v>Official Benchmark</v>
          </cell>
          <cell r="W2519" t="str">
            <v>USD</v>
          </cell>
          <cell r="X2519" t="str">
            <v>EUR</v>
          </cell>
          <cell r="Y2519">
            <v>44984</v>
          </cell>
          <cell r="Z2519">
            <v>44442</v>
          </cell>
          <cell r="AA2519" t="str">
            <v>February 2023</v>
          </cell>
          <cell r="AB2519">
            <v>90.98</v>
          </cell>
          <cell r="AD2519">
            <v>9097.6200000000008</v>
          </cell>
          <cell r="AE2519">
            <v>636442123.63999999</v>
          </cell>
          <cell r="AF2519" t="str">
            <v>636442123.64</v>
          </cell>
        </row>
        <row r="2520">
          <cell r="F2520" t="str">
            <v>LU2356205372</v>
          </cell>
          <cell r="G2520" t="str">
            <v>100473</v>
          </cell>
          <cell r="H2520" t="str">
            <v>181730</v>
          </cell>
          <cell r="J2520" t="str">
            <v>Share</v>
          </cell>
          <cell r="K2520" t="str">
            <v>CLIM90</v>
          </cell>
          <cell r="L2520" t="str">
            <v>World Climate Navigator 90% Protected</v>
          </cell>
          <cell r="N2520" t="str">
            <v>C</v>
          </cell>
          <cell r="O2520">
            <v>7.6291706513000003E-3</v>
          </cell>
          <cell r="P2520" t="str">
            <v>N</v>
          </cell>
          <cell r="T2520" t="str">
            <v>No BM</v>
          </cell>
          <cell r="U2520" t="str">
            <v>No BM</v>
          </cell>
          <cell r="W2520" t="str">
            <v>EUR</v>
          </cell>
          <cell r="X2520" t="str">
            <v>EUR</v>
          </cell>
          <cell r="Y2520">
            <v>44985</v>
          </cell>
          <cell r="Z2520">
            <v>44442</v>
          </cell>
          <cell r="AA2520" t="str">
            <v>February 2023</v>
          </cell>
          <cell r="AB2520">
            <v>93.48</v>
          </cell>
          <cell r="AD2520">
            <v>32790623.719999999</v>
          </cell>
          <cell r="AE2520">
            <v>32790623.719999999</v>
          </cell>
          <cell r="AF2520" t="str">
            <v>32790623.72</v>
          </cell>
        </row>
        <row r="2521">
          <cell r="F2521" t="str">
            <v>LU2357125041</v>
          </cell>
          <cell r="G2521" t="str">
            <v>100580</v>
          </cell>
          <cell r="H2521" t="str">
            <v>181727</v>
          </cell>
          <cell r="J2521" t="str">
            <v>Share</v>
          </cell>
          <cell r="K2521" t="str">
            <v>PAQ</v>
          </cell>
          <cell r="L2521" t="str">
            <v>BNP Paribas Funds Aqua</v>
          </cell>
          <cell r="N2521" t="str">
            <v>C</v>
          </cell>
          <cell r="O2521">
            <v>2.2448489555599999E-2</v>
          </cell>
          <cell r="P2521" t="str">
            <v>Y</v>
          </cell>
          <cell r="Q2521" t="str">
            <v>181736</v>
          </cell>
          <cell r="R2521" t="str">
            <v>196245</v>
          </cell>
          <cell r="T2521" t="str">
            <v>[BM] MSCI World (NR) - CNH</v>
          </cell>
          <cell r="U2521" t="str">
            <v>MSCI World (Hedged in CNH) NR</v>
          </cell>
          <cell r="V2521" t="str">
            <v>Official Benchmark</v>
          </cell>
          <cell r="W2521" t="str">
            <v>CNH</v>
          </cell>
          <cell r="X2521" t="str">
            <v>EUR</v>
          </cell>
          <cell r="Y2521">
            <v>44985</v>
          </cell>
          <cell r="Z2521">
            <v>44441</v>
          </cell>
          <cell r="AA2521" t="str">
            <v>February 2023</v>
          </cell>
          <cell r="AB2521">
            <v>972.28</v>
          </cell>
          <cell r="AD2521">
            <v>4823631.53</v>
          </cell>
          <cell r="AE2521">
            <v>3765929318.3600001</v>
          </cell>
          <cell r="AF2521" t="str">
            <v>3765929318.36</v>
          </cell>
        </row>
        <row r="2522">
          <cell r="F2522" t="str">
            <v>LU2357125124</v>
          </cell>
          <cell r="G2522" t="str">
            <v>100494</v>
          </cell>
          <cell r="H2522" t="str">
            <v>181746</v>
          </cell>
          <cell r="J2522" t="str">
            <v>Share</v>
          </cell>
          <cell r="K2522" t="str">
            <v>PEQCH</v>
          </cell>
          <cell r="L2522" t="str">
            <v>BNP Paribas Funds China Equity</v>
          </cell>
          <cell r="N2522" t="str">
            <v>C</v>
          </cell>
          <cell r="O2522">
            <v>1.601289623E-3</v>
          </cell>
          <cell r="P2522" t="str">
            <v>N</v>
          </cell>
          <cell r="Q2522" t="str">
            <v>181766</v>
          </cell>
          <cell r="R2522" t="str">
            <v>90224</v>
          </cell>
          <cell r="T2522" t="str">
            <v>MSCI CHINA 10/40 (NR) XAUD</v>
          </cell>
          <cell r="U2522" t="str">
            <v>MSCI China 10/40 (NR)</v>
          </cell>
          <cell r="V2522" t="str">
            <v>Official Benchmark</v>
          </cell>
          <cell r="W2522" t="str">
            <v>AUD</v>
          </cell>
          <cell r="X2522" t="str">
            <v>USD</v>
          </cell>
          <cell r="Y2522">
            <v>44985</v>
          </cell>
          <cell r="Z2522">
            <v>44445</v>
          </cell>
          <cell r="AA2522" t="str">
            <v>February 2023</v>
          </cell>
          <cell r="AB2522">
            <v>73142.55</v>
          </cell>
          <cell r="AD2522">
            <v>113151.53</v>
          </cell>
          <cell r="AE2522">
            <v>1271429545.77</v>
          </cell>
          <cell r="AF2522" t="str">
            <v>1198896318.50071</v>
          </cell>
        </row>
        <row r="2523">
          <cell r="F2523" t="str">
            <v>LU2357125397</v>
          </cell>
          <cell r="G2523" t="str">
            <v>100500</v>
          </cell>
          <cell r="H2523" t="str">
            <v>139026</v>
          </cell>
          <cell r="J2523" t="str">
            <v>Share</v>
          </cell>
          <cell r="K2523" t="str">
            <v>PBBSWO</v>
          </cell>
          <cell r="L2523" t="str">
            <v>BNP Paribas Funds Emerging Bond Opportunities</v>
          </cell>
          <cell r="M2523" t="str">
            <v>Classic EUR (Distri)</v>
          </cell>
          <cell r="N2523" t="str">
            <v>D</v>
          </cell>
          <cell r="O2523">
            <v>1.88974246829E-2</v>
          </cell>
          <cell r="P2523" t="str">
            <v>N</v>
          </cell>
          <cell r="Q2523" t="str">
            <v>173540</v>
          </cell>
          <cell r="R2523" t="str">
            <v>186661</v>
          </cell>
          <cell r="T2523" t="str">
            <v>50% JPM GBI-EM Global Diversified (RI) + 50% JPM EMBI Global</v>
          </cell>
          <cell r="U2523" t="str">
            <v>50% JPM GBI-EM Global Diversified (RI) + 50% JPM EMBI Global Diversified (RI)</v>
          </cell>
          <cell r="V2523" t="str">
            <v>Official Benchmark</v>
          </cell>
          <cell r="W2523" t="str">
            <v>EUR</v>
          </cell>
          <cell r="X2523" t="str">
            <v>USD</v>
          </cell>
          <cell r="Y2523">
            <v>44957</v>
          </cell>
          <cell r="Z2523">
            <v>44427</v>
          </cell>
          <cell r="AA2523" t="str">
            <v>January 2023</v>
          </cell>
          <cell r="AB2523">
            <v>84.97</v>
          </cell>
          <cell r="AD2523">
            <v>128055.61</v>
          </cell>
          <cell r="AE2523">
            <v>335151031.06999999</v>
          </cell>
          <cell r="AF2523" t="str">
            <v>308596317.91354</v>
          </cell>
        </row>
        <row r="2524">
          <cell r="F2524" t="str">
            <v>LU2357125470</v>
          </cell>
          <cell r="G2524" t="str">
            <v>100579</v>
          </cell>
          <cell r="H2524" t="str">
            <v>179635</v>
          </cell>
          <cell r="J2524" t="str">
            <v>Share</v>
          </cell>
          <cell r="K2524" t="str">
            <v>PEWOEN</v>
          </cell>
          <cell r="L2524" t="str">
            <v>BNP Paribas Funds Energy Transition</v>
          </cell>
          <cell r="M2524" t="str">
            <v>Classic RH USD</v>
          </cell>
          <cell r="N2524" t="str">
            <v>C</v>
          </cell>
          <cell r="O2524">
            <v>2.61008276138E-2</v>
          </cell>
          <cell r="P2524" t="str">
            <v>Y</v>
          </cell>
          <cell r="Q2524" t="str">
            <v>179719</v>
          </cell>
          <cell r="R2524" t="str">
            <v>90158</v>
          </cell>
          <cell r="T2524" t="str">
            <v>BM MSCI AC World NR</v>
          </cell>
          <cell r="U2524" t="str">
            <v>MSCI AC World (Hedged in USD) NR</v>
          </cell>
          <cell r="V2524" t="str">
            <v>Official Benchmark</v>
          </cell>
          <cell r="W2524" t="str">
            <v>USD</v>
          </cell>
          <cell r="X2524" t="str">
            <v>EUR</v>
          </cell>
          <cell r="Y2524">
            <v>44985</v>
          </cell>
          <cell r="Z2524">
            <v>44441</v>
          </cell>
          <cell r="AA2524" t="str">
            <v>February 2023</v>
          </cell>
          <cell r="AB2524">
            <v>64.260000000000005</v>
          </cell>
          <cell r="AD2524">
            <v>2101751.91</v>
          </cell>
          <cell r="AE2524">
            <v>2068957930.4000001</v>
          </cell>
          <cell r="AF2524" t="str">
            <v>2068957930.4</v>
          </cell>
        </row>
        <row r="2525">
          <cell r="F2525" t="str">
            <v>LU2357125553</v>
          </cell>
          <cell r="G2525" t="str">
            <v>100499</v>
          </cell>
          <cell r="H2525" t="str">
            <v>181929</v>
          </cell>
          <cell r="J2525" t="str">
            <v>Share</v>
          </cell>
          <cell r="K2525" t="str">
            <v>EARTH</v>
          </cell>
          <cell r="L2525" t="str">
            <v>BNP Paribas Funds Environmental Absolute Return Thematic Equ</v>
          </cell>
          <cell r="N2525" t="str">
            <v>C</v>
          </cell>
          <cell r="O2525">
            <v>2.1022184695999998E-3</v>
          </cell>
          <cell r="P2525" t="str">
            <v>N</v>
          </cell>
          <cell r="T2525" t="str">
            <v>No BM</v>
          </cell>
          <cell r="U2525" t="str">
            <v>No BM</v>
          </cell>
          <cell r="W2525" t="str">
            <v>AUD</v>
          </cell>
          <cell r="X2525" t="str">
            <v>USD</v>
          </cell>
          <cell r="Y2525">
            <v>44985</v>
          </cell>
          <cell r="Z2525">
            <v>44470</v>
          </cell>
          <cell r="AA2525" t="str">
            <v>February 2023</v>
          </cell>
          <cell r="AB2525">
            <v>80002.289999999994</v>
          </cell>
          <cell r="AD2525">
            <v>211766.08</v>
          </cell>
          <cell r="AE2525">
            <v>50031073.729999997</v>
          </cell>
          <cell r="AF2525" t="str">
            <v>47176872.9184347</v>
          </cell>
        </row>
        <row r="2526">
          <cell r="F2526" t="str">
            <v>LU2357125710</v>
          </cell>
          <cell r="G2526" t="str">
            <v>100480</v>
          </cell>
          <cell r="H2526" t="str">
            <v>181745</v>
          </cell>
          <cell r="J2526" t="str">
            <v>Share</v>
          </cell>
          <cell r="K2526" t="str">
            <v>PGRBD</v>
          </cell>
          <cell r="L2526" t="str">
            <v>BNP Paribas Funds Green Bond</v>
          </cell>
          <cell r="N2526" t="str">
            <v>D</v>
          </cell>
          <cell r="O2526">
            <v>1.1006084814999999E-3</v>
          </cell>
          <cell r="P2526" t="str">
            <v>Y</v>
          </cell>
          <cell r="Q2526" t="str">
            <v>181765</v>
          </cell>
          <cell r="R2526" t="str">
            <v>198481</v>
          </cell>
          <cell r="T2526" t="str">
            <v>BM Parvest Green Bond XHAUDQD</v>
          </cell>
          <cell r="U2526" t="str">
            <v>Bloomberg Barclays MSCI Global Green Bond Index (Hedged in AUD) (RI)</v>
          </cell>
          <cell r="V2526" t="str">
            <v>Official Benchmark</v>
          </cell>
          <cell r="W2526" t="str">
            <v>AUD</v>
          </cell>
          <cell r="X2526" t="str">
            <v>EUR</v>
          </cell>
          <cell r="Y2526">
            <v>44985</v>
          </cell>
          <cell r="Z2526">
            <v>44445</v>
          </cell>
          <cell r="AA2526" t="str">
            <v>February 2023</v>
          </cell>
          <cell r="AB2526">
            <v>82119.350000000006</v>
          </cell>
          <cell r="AD2526">
            <v>7534368.4000000004</v>
          </cell>
          <cell r="AE2526">
            <v>1290811748.5799999</v>
          </cell>
          <cell r="AF2526" t="str">
            <v>1290811748.58</v>
          </cell>
        </row>
        <row r="2527">
          <cell r="F2527" t="str">
            <v>LU2357125801</v>
          </cell>
          <cell r="G2527" t="str">
            <v>100577</v>
          </cell>
          <cell r="H2527" t="str">
            <v>181725</v>
          </cell>
          <cell r="J2527" t="str">
            <v>Share</v>
          </cell>
          <cell r="K2527" t="str">
            <v>PGREENT</v>
          </cell>
          <cell r="L2527" t="str">
            <v>BNP Paribas Funds Green Tigers</v>
          </cell>
          <cell r="N2527" t="str">
            <v>C</v>
          </cell>
          <cell r="O2527">
            <v>2.2448489555599999E-2</v>
          </cell>
          <cell r="P2527" t="str">
            <v>Y</v>
          </cell>
          <cell r="Q2527" t="str">
            <v>181732</v>
          </cell>
          <cell r="R2527" t="str">
            <v>186208</v>
          </cell>
          <cell r="T2527" t="str">
            <v>[BM] BNP Paribas Funds Green Tigers RH CNH</v>
          </cell>
          <cell r="U2527" t="str">
            <v>20% MSCI Japan (Hedged in CNH) NR + 80% MSCI AC Asia Pacific ex-Japan (Hedged in CNH) NR</v>
          </cell>
          <cell r="V2527" t="str">
            <v>Official Benchmark</v>
          </cell>
          <cell r="W2527" t="str">
            <v>CNH</v>
          </cell>
          <cell r="X2527" t="str">
            <v>USD</v>
          </cell>
          <cell r="Y2527">
            <v>44985</v>
          </cell>
          <cell r="Z2527">
            <v>44441</v>
          </cell>
          <cell r="AA2527" t="str">
            <v>February 2023</v>
          </cell>
          <cell r="AB2527">
            <v>761.54</v>
          </cell>
          <cell r="AD2527">
            <v>2179302.4900000002</v>
          </cell>
          <cell r="AE2527">
            <v>1340677824.3900001</v>
          </cell>
          <cell r="AF2527" t="str">
            <v>1264194082.40453</v>
          </cell>
        </row>
        <row r="2528">
          <cell r="F2528" t="str">
            <v>LU2357125983</v>
          </cell>
          <cell r="G2528" t="str">
            <v>100556</v>
          </cell>
          <cell r="H2528" t="str">
            <v>181747</v>
          </cell>
          <cell r="J2528" t="str">
            <v>Share</v>
          </cell>
          <cell r="K2528" t="str">
            <v>MATH</v>
          </cell>
          <cell r="L2528" t="str">
            <v>BNP Paribas Funds Multi-Asset Thematic</v>
          </cell>
          <cell r="M2528" t="str">
            <v>Classic RH AUD</v>
          </cell>
          <cell r="N2528" t="str">
            <v>C</v>
          </cell>
          <cell r="O2528">
            <v>-8.0544061350000008E-3</v>
          </cell>
          <cell r="P2528" t="str">
            <v>Y</v>
          </cell>
          <cell r="T2528" t="str">
            <v>No BM</v>
          </cell>
          <cell r="U2528" t="str">
            <v>No BM</v>
          </cell>
          <cell r="W2528" t="str">
            <v>AUD</v>
          </cell>
          <cell r="X2528" t="str">
            <v>EUR</v>
          </cell>
          <cell r="Y2528">
            <v>44984</v>
          </cell>
          <cell r="Z2528">
            <v>44616</v>
          </cell>
          <cell r="AA2528" t="str">
            <v>February 2023</v>
          </cell>
          <cell r="AB2528">
            <v>94.47</v>
          </cell>
          <cell r="AD2528">
            <v>36634.21</v>
          </cell>
          <cell r="AE2528">
            <v>217140386.5</v>
          </cell>
          <cell r="AF2528" t="str">
            <v>217140386.5</v>
          </cell>
        </row>
        <row r="2529">
          <cell r="F2529" t="str">
            <v>LU2359958670</v>
          </cell>
          <cell r="G2529" t="str">
            <v>100551</v>
          </cell>
          <cell r="H2529" t="str">
            <v>142487</v>
          </cell>
          <cell r="J2529" t="str">
            <v>Share</v>
          </cell>
          <cell r="K2529" t="str">
            <v>BEST12M</v>
          </cell>
          <cell r="L2529" t="str">
            <v>BNP Paribas Sustainable Bond Euro Short Term</v>
          </cell>
          <cell r="M2529" t="str">
            <v>IP</v>
          </cell>
          <cell r="N2529" t="str">
            <v>C</v>
          </cell>
          <cell r="O2529">
            <v>1.652737997E-3</v>
          </cell>
          <cell r="P2529" t="str">
            <v>N</v>
          </cell>
          <cell r="Q2529" t="str">
            <v>143684</v>
          </cell>
          <cell r="R2529" t="str">
            <v>202066</v>
          </cell>
          <cell r="T2529" t="str">
            <v>BM BNP Paribas Funds Sustainable Enhanced Bond 12M</v>
          </cell>
          <cell r="U2529" t="str">
            <v>80% cash Index Ester (EUR) RI + 20% Barclays Euro Aggregate 1-3 years (EUR) RI</v>
          </cell>
          <cell r="V2529" t="str">
            <v>Official Benchmark</v>
          </cell>
          <cell r="W2529" t="str">
            <v>EUR</v>
          </cell>
          <cell r="X2529" t="str">
            <v>EUR</v>
          </cell>
          <cell r="Y2529">
            <v>44985</v>
          </cell>
          <cell r="Z2529">
            <v>44447</v>
          </cell>
          <cell r="AA2529" t="str">
            <v>February 2023</v>
          </cell>
          <cell r="AB2529">
            <v>97.44</v>
          </cell>
          <cell r="AD2529">
            <v>3994890.69</v>
          </cell>
          <cell r="AE2529">
            <v>3292919584.1300001</v>
          </cell>
          <cell r="AF2529" t="str">
            <v>3292919584.13</v>
          </cell>
        </row>
        <row r="2530">
          <cell r="F2530" t="str">
            <v>LU2360288448</v>
          </cell>
          <cell r="G2530" t="str">
            <v>100575</v>
          </cell>
          <cell r="H2530" t="str">
            <v>168160</v>
          </cell>
          <cell r="J2530" t="str">
            <v>Share</v>
          </cell>
          <cell r="K2530" t="str">
            <v>PGREENT</v>
          </cell>
          <cell r="L2530" t="str">
            <v>BNP Paribas Funds Green Tigers</v>
          </cell>
          <cell r="M2530" t="str">
            <v>I EUR</v>
          </cell>
          <cell r="N2530" t="str">
            <v>C</v>
          </cell>
          <cell r="O2530">
            <v>1.11639133241E-2</v>
          </cell>
          <cell r="P2530" t="str">
            <v>N</v>
          </cell>
          <cell r="Q2530" t="str">
            <v>126531</v>
          </cell>
          <cell r="R2530" t="str">
            <v>186208</v>
          </cell>
          <cell r="T2530" t="str">
            <v>80% MSCI AC Asia Pacific ex-Japan (EUR) NR+20% MSCI Japan (E</v>
          </cell>
          <cell r="U2530" t="str">
            <v>20% MSCI Japan (NR) + 80% MSCI AC Asia Pacific ex-Japan (NR)</v>
          </cell>
          <cell r="V2530" t="str">
            <v>Official Benchmark</v>
          </cell>
          <cell r="W2530" t="str">
            <v>EUR</v>
          </cell>
          <cell r="X2530" t="str">
            <v>USD</v>
          </cell>
          <cell r="Y2530">
            <v>44985</v>
          </cell>
          <cell r="Z2530">
            <v>44480</v>
          </cell>
          <cell r="AA2530" t="str">
            <v>February 2023</v>
          </cell>
          <cell r="AB2530">
            <v>89.56</v>
          </cell>
          <cell r="AD2530">
            <v>10418175.060000001</v>
          </cell>
          <cell r="AE2530">
            <v>1340677824.3900001</v>
          </cell>
          <cell r="AF2530" t="str">
            <v>1264194082.40453</v>
          </cell>
        </row>
        <row r="2531">
          <cell r="F2531" t="str">
            <v>LU2361417053</v>
          </cell>
          <cell r="G2531" t="str">
            <v>100479</v>
          </cell>
          <cell r="H2531" t="str">
            <v>181787</v>
          </cell>
          <cell r="J2531" t="str">
            <v>Share</v>
          </cell>
          <cell r="K2531" t="str">
            <v>GFR25A</v>
          </cell>
          <cell r="L2531" t="str">
            <v>BNP PARIBAS A FUND Global Floating Rate Portfolio 2025</v>
          </cell>
          <cell r="M2531" t="str">
            <v>Classic Share</v>
          </cell>
          <cell r="N2531" t="str">
            <v>C</v>
          </cell>
          <cell r="O2531">
            <v>5.6157946476999999E-3</v>
          </cell>
          <cell r="P2531" t="str">
            <v>N</v>
          </cell>
          <cell r="T2531" t="str">
            <v>No BM</v>
          </cell>
          <cell r="U2531" t="str">
            <v>No BM</v>
          </cell>
          <cell r="W2531" t="str">
            <v>USD</v>
          </cell>
          <cell r="X2531" t="str">
            <v>USD</v>
          </cell>
          <cell r="Y2531">
            <v>44985</v>
          </cell>
          <cell r="Z2531">
            <v>44456</v>
          </cell>
          <cell r="AA2531" t="str">
            <v>February 2023</v>
          </cell>
          <cell r="AB2531">
            <v>93.81</v>
          </cell>
          <cell r="AD2531">
            <v>2512239.6800000002</v>
          </cell>
          <cell r="AE2531">
            <v>144850584.44</v>
          </cell>
          <cell r="AF2531" t="str">
            <v>136587066.892975</v>
          </cell>
        </row>
        <row r="2532">
          <cell r="F2532" t="str">
            <v>LU2361417210</v>
          </cell>
          <cell r="G2532" t="str">
            <v>100547</v>
          </cell>
          <cell r="H2532" t="str">
            <v>181793</v>
          </cell>
          <cell r="J2532" t="str">
            <v>Share</v>
          </cell>
          <cell r="K2532" t="str">
            <v>GFR25A</v>
          </cell>
          <cell r="L2532" t="str">
            <v>BNP PARIBAS A FUND Global Floating Rate Portfolio 2025</v>
          </cell>
          <cell r="N2532" t="str">
            <v>D</v>
          </cell>
          <cell r="O2532">
            <v>5.6157946476999999E-3</v>
          </cell>
          <cell r="P2532" t="str">
            <v>Y</v>
          </cell>
          <cell r="T2532" t="str">
            <v>No BM</v>
          </cell>
          <cell r="U2532" t="str">
            <v>No BM</v>
          </cell>
          <cell r="W2532" t="str">
            <v>GBP</v>
          </cell>
          <cell r="X2532" t="str">
            <v>USD</v>
          </cell>
          <cell r="Y2532">
            <v>44985</v>
          </cell>
          <cell r="Z2532">
            <v>44456</v>
          </cell>
          <cell r="AA2532" t="str">
            <v>February 2023</v>
          </cell>
          <cell r="AB2532">
            <v>88.41</v>
          </cell>
          <cell r="AD2532">
            <v>751505.79</v>
          </cell>
          <cell r="AE2532">
            <v>144850584.44</v>
          </cell>
          <cell r="AF2532" t="str">
            <v>136587066.892975</v>
          </cell>
        </row>
        <row r="2533">
          <cell r="F2533" t="str">
            <v>LU2361417483</v>
          </cell>
          <cell r="G2533" t="str">
            <v>100488</v>
          </cell>
          <cell r="H2533" t="str">
            <v>181792</v>
          </cell>
          <cell r="J2533" t="str">
            <v>Share</v>
          </cell>
          <cell r="K2533" t="str">
            <v>GFR25A</v>
          </cell>
          <cell r="L2533" t="str">
            <v>BNP PARIBAS A FUND Global Floating Rate Portfolio 2025</v>
          </cell>
          <cell r="N2533" t="str">
            <v>C</v>
          </cell>
          <cell r="O2533">
            <v>3.1048360543E-3</v>
          </cell>
          <cell r="P2533" t="str">
            <v>Y</v>
          </cell>
          <cell r="T2533" t="str">
            <v>No BM</v>
          </cell>
          <cell r="U2533" t="str">
            <v>No BM</v>
          </cell>
          <cell r="W2533" t="str">
            <v>CZK</v>
          </cell>
          <cell r="X2533" t="str">
            <v>USD</v>
          </cell>
          <cell r="Y2533">
            <v>44985</v>
          </cell>
          <cell r="Z2533">
            <v>44456</v>
          </cell>
          <cell r="AA2533" t="str">
            <v>February 2023</v>
          </cell>
          <cell r="AB2533">
            <v>979.45</v>
          </cell>
          <cell r="AD2533">
            <v>388758554.69999999</v>
          </cell>
          <cell r="AE2533">
            <v>144850584.44</v>
          </cell>
          <cell r="AF2533" t="str">
            <v>136587066.892975</v>
          </cell>
        </row>
        <row r="2534">
          <cell r="F2534" t="str">
            <v>LU2361417566</v>
          </cell>
          <cell r="G2534" t="str">
            <v>100492</v>
          </cell>
          <cell r="H2534" t="str">
            <v>181792</v>
          </cell>
          <cell r="J2534" t="str">
            <v>Share</v>
          </cell>
          <cell r="K2534" t="str">
            <v>GFR25A</v>
          </cell>
          <cell r="L2534" t="str">
            <v>BNP PARIBAS A FUND Global Floating Rate Portfolio 2025</v>
          </cell>
          <cell r="M2534" t="str">
            <v>Classic RH CZK</v>
          </cell>
          <cell r="N2534" t="str">
            <v>C</v>
          </cell>
          <cell r="O2534">
            <v>5.4729444142000002E-3</v>
          </cell>
          <cell r="P2534" t="str">
            <v>Y</v>
          </cell>
          <cell r="T2534" t="str">
            <v>No BM</v>
          </cell>
          <cell r="U2534" t="str">
            <v>No BM</v>
          </cell>
          <cell r="W2534" t="str">
            <v>CZK</v>
          </cell>
          <cell r="X2534" t="str">
            <v>USD</v>
          </cell>
          <cell r="Y2534">
            <v>44985</v>
          </cell>
          <cell r="Z2534">
            <v>44456</v>
          </cell>
          <cell r="AA2534" t="str">
            <v>February 2023</v>
          </cell>
          <cell r="AB2534">
            <v>976.27</v>
          </cell>
          <cell r="AD2534">
            <v>31875535.899999999</v>
          </cell>
          <cell r="AE2534">
            <v>144850584.44</v>
          </cell>
          <cell r="AF2534" t="str">
            <v>136587066.892975</v>
          </cell>
        </row>
        <row r="2535">
          <cell r="F2535" t="str">
            <v>LU2361417640</v>
          </cell>
          <cell r="G2535" t="str">
            <v>100487</v>
          </cell>
          <cell r="H2535" t="str">
            <v>181791</v>
          </cell>
          <cell r="J2535" t="str">
            <v>Share</v>
          </cell>
          <cell r="K2535" t="str">
            <v>GFR25A</v>
          </cell>
          <cell r="L2535" t="str">
            <v>BNP PARIBAS A FUND Global Floating Rate Portfolio 2025</v>
          </cell>
          <cell r="M2535" t="str">
            <v>Classic RH AUD MD</v>
          </cell>
          <cell r="N2535" t="str">
            <v>D</v>
          </cell>
          <cell r="O2535">
            <v>5.6157946476999999E-3</v>
          </cell>
          <cell r="P2535" t="str">
            <v>Y</v>
          </cell>
          <cell r="T2535" t="str">
            <v>No BM</v>
          </cell>
          <cell r="U2535" t="str">
            <v>No BM</v>
          </cell>
          <cell r="W2535" t="str">
            <v>AUD</v>
          </cell>
          <cell r="X2535" t="str">
            <v>USD</v>
          </cell>
          <cell r="Y2535">
            <v>44985</v>
          </cell>
          <cell r="Z2535">
            <v>44456</v>
          </cell>
          <cell r="AA2535" t="str">
            <v>February 2023</v>
          </cell>
          <cell r="AB2535">
            <v>88.1</v>
          </cell>
          <cell r="AD2535">
            <v>2225280.23</v>
          </cell>
          <cell r="AE2535">
            <v>144850584.44</v>
          </cell>
          <cell r="AF2535" t="str">
            <v>136587066.892975</v>
          </cell>
        </row>
        <row r="2536">
          <cell r="F2536" t="str">
            <v>LU2361417723</v>
          </cell>
          <cell r="G2536" t="str">
            <v>100481</v>
          </cell>
          <cell r="H2536" t="str">
            <v>181788</v>
          </cell>
          <cell r="J2536" t="str">
            <v>Share</v>
          </cell>
          <cell r="K2536" t="str">
            <v>GFR25A</v>
          </cell>
          <cell r="L2536" t="str">
            <v>BNP PARIBAS A FUND Global Floating Rate Portfolio 2025</v>
          </cell>
          <cell r="M2536" t="str">
            <v>Classic RH SGD MD</v>
          </cell>
          <cell r="N2536" t="str">
            <v>D</v>
          </cell>
          <cell r="O2536">
            <v>5.6157946476999999E-3</v>
          </cell>
          <cell r="P2536" t="str">
            <v>Y</v>
          </cell>
          <cell r="T2536" t="str">
            <v>No BM</v>
          </cell>
          <cell r="U2536" t="str">
            <v>No BM</v>
          </cell>
          <cell r="W2536" t="str">
            <v>SGD</v>
          </cell>
          <cell r="X2536" t="str">
            <v>USD</v>
          </cell>
          <cell r="Y2536">
            <v>44985</v>
          </cell>
          <cell r="Z2536">
            <v>44456</v>
          </cell>
          <cell r="AA2536" t="str">
            <v>February 2023</v>
          </cell>
          <cell r="AB2536">
            <v>89.83</v>
          </cell>
          <cell r="AD2536">
            <v>628833.76</v>
          </cell>
          <cell r="AE2536">
            <v>144850584.44</v>
          </cell>
          <cell r="AF2536" t="str">
            <v>136587066.892975</v>
          </cell>
        </row>
        <row r="2537">
          <cell r="F2537" t="str">
            <v>LU2361418028</v>
          </cell>
          <cell r="G2537" t="str">
            <v>100486</v>
          </cell>
          <cell r="H2537" t="str">
            <v>181790</v>
          </cell>
          <cell r="J2537" t="str">
            <v>Share</v>
          </cell>
          <cell r="K2537" t="str">
            <v>GFR25A</v>
          </cell>
          <cell r="L2537" t="str">
            <v>BNP PARIBAS A FUND Global Floating Rate Portfolio 2025</v>
          </cell>
          <cell r="M2537" t="str">
            <v>Classic RH HKD MD Distri</v>
          </cell>
          <cell r="N2537" t="str">
            <v>D</v>
          </cell>
          <cell r="O2537">
            <v>5.6157946476999999E-3</v>
          </cell>
          <cell r="P2537" t="str">
            <v>Y</v>
          </cell>
          <cell r="T2537" t="str">
            <v>No BM</v>
          </cell>
          <cell r="U2537" t="str">
            <v>No BM</v>
          </cell>
          <cell r="W2537" t="str">
            <v>HKD</v>
          </cell>
          <cell r="X2537" t="str">
            <v>USD</v>
          </cell>
          <cell r="Y2537">
            <v>44985</v>
          </cell>
          <cell r="Z2537">
            <v>44456</v>
          </cell>
          <cell r="AA2537" t="str">
            <v>February 2023</v>
          </cell>
          <cell r="AB2537">
            <v>88.57</v>
          </cell>
          <cell r="AD2537">
            <v>9742478.8499999996</v>
          </cell>
          <cell r="AE2537">
            <v>144850584.44</v>
          </cell>
          <cell r="AF2537" t="str">
            <v>136587066.892975</v>
          </cell>
        </row>
        <row r="2538">
          <cell r="F2538" t="str">
            <v>LU2361418291</v>
          </cell>
          <cell r="G2538" t="str">
            <v>100483</v>
          </cell>
          <cell r="H2538" t="str">
            <v>181789</v>
          </cell>
          <cell r="J2538" t="str">
            <v>Share</v>
          </cell>
          <cell r="K2538" t="str">
            <v>GFR25A</v>
          </cell>
          <cell r="L2538" t="str">
            <v>BNP PARIBAS A FUND Global Floating Rate Portfolio 2025</v>
          </cell>
          <cell r="N2538" t="str">
            <v>D</v>
          </cell>
          <cell r="O2538">
            <v>3.7427746569E-3</v>
          </cell>
          <cell r="P2538" t="str">
            <v>Y</v>
          </cell>
          <cell r="T2538" t="str">
            <v>No BM</v>
          </cell>
          <cell r="U2538" t="str">
            <v>No BM</v>
          </cell>
          <cell r="W2538" t="str">
            <v>EUR</v>
          </cell>
          <cell r="X2538" t="str">
            <v>USD</v>
          </cell>
          <cell r="Y2538">
            <v>44985</v>
          </cell>
          <cell r="Z2538">
            <v>44456</v>
          </cell>
          <cell r="AA2538" t="str">
            <v>February 2023</v>
          </cell>
          <cell r="AB2538">
            <v>88.52</v>
          </cell>
          <cell r="AD2538">
            <v>2995384</v>
          </cell>
          <cell r="AE2538">
            <v>144850584.44</v>
          </cell>
          <cell r="AF2538" t="str">
            <v>136587066.892975</v>
          </cell>
        </row>
        <row r="2539">
          <cell r="F2539" t="str">
            <v>LU2361418374</v>
          </cell>
          <cell r="G2539" t="str">
            <v>100491</v>
          </cell>
          <cell r="H2539" t="str">
            <v>181789</v>
          </cell>
          <cell r="J2539" t="str">
            <v>Share</v>
          </cell>
          <cell r="K2539" t="str">
            <v>GFR25A</v>
          </cell>
          <cell r="L2539" t="str">
            <v>BNP PARIBAS A FUND Global Floating Rate Portfolio 2025</v>
          </cell>
          <cell r="M2539" t="str">
            <v>Privilege RH</v>
          </cell>
          <cell r="N2539" t="str">
            <v>C</v>
          </cell>
          <cell r="O2539">
            <v>3.5315188221E-3</v>
          </cell>
          <cell r="P2539" t="str">
            <v>Y</v>
          </cell>
          <cell r="T2539" t="str">
            <v>No BM</v>
          </cell>
          <cell r="U2539" t="str">
            <v>No BM</v>
          </cell>
          <cell r="W2539" t="str">
            <v>EUR</v>
          </cell>
          <cell r="X2539" t="str">
            <v>USD</v>
          </cell>
          <cell r="Y2539">
            <v>44985</v>
          </cell>
          <cell r="Z2539">
            <v>44456</v>
          </cell>
          <cell r="AA2539" t="str">
            <v>February 2023</v>
          </cell>
          <cell r="AB2539">
            <v>91.45</v>
          </cell>
          <cell r="AD2539">
            <v>1635145.14</v>
          </cell>
          <cell r="AE2539">
            <v>144850584.44</v>
          </cell>
          <cell r="AF2539" t="str">
            <v>136587066.892975</v>
          </cell>
        </row>
        <row r="2540">
          <cell r="F2540" t="str">
            <v>LU2361418457</v>
          </cell>
          <cell r="G2540" t="str">
            <v>100482</v>
          </cell>
          <cell r="H2540" t="str">
            <v>181789</v>
          </cell>
          <cell r="J2540" t="str">
            <v>Share</v>
          </cell>
          <cell r="K2540" t="str">
            <v>GFR25A</v>
          </cell>
          <cell r="L2540" t="str">
            <v>BNP PARIBAS A FUND Global Floating Rate Portfolio 2025</v>
          </cell>
          <cell r="N2540" t="str">
            <v>D</v>
          </cell>
          <cell r="O2540">
            <v>4.4951325515999998E-3</v>
          </cell>
          <cell r="P2540" t="str">
            <v>Y</v>
          </cell>
          <cell r="T2540" t="str">
            <v>No BM</v>
          </cell>
          <cell r="U2540" t="str">
            <v>No BM</v>
          </cell>
          <cell r="W2540" t="str">
            <v>EUR</v>
          </cell>
          <cell r="X2540" t="str">
            <v>USD</v>
          </cell>
          <cell r="Y2540">
            <v>44985</v>
          </cell>
          <cell r="Z2540">
            <v>44456</v>
          </cell>
          <cell r="AA2540" t="str">
            <v>February 2023</v>
          </cell>
          <cell r="AB2540">
            <v>88.63</v>
          </cell>
          <cell r="AD2540">
            <v>2831692.37</v>
          </cell>
          <cell r="AE2540">
            <v>144850584.44</v>
          </cell>
          <cell r="AF2540" t="str">
            <v>136587066.892975</v>
          </cell>
        </row>
        <row r="2541">
          <cell r="F2541" t="str">
            <v>LU2361418531</v>
          </cell>
          <cell r="G2541" t="str">
            <v>100489</v>
          </cell>
          <cell r="H2541" t="str">
            <v>181789</v>
          </cell>
          <cell r="J2541" t="str">
            <v>Share</v>
          </cell>
          <cell r="K2541" t="str">
            <v>GFR25A</v>
          </cell>
          <cell r="L2541" t="str">
            <v>BNP PARIBAS A FUND Global Floating Rate Portfolio 2025</v>
          </cell>
          <cell r="M2541" t="str">
            <v>Classic RH EUR</v>
          </cell>
          <cell r="N2541" t="str">
            <v>C</v>
          </cell>
          <cell r="O2541">
            <v>5.6157946476999999E-3</v>
          </cell>
          <cell r="P2541" t="str">
            <v>Y</v>
          </cell>
          <cell r="T2541" t="str">
            <v>No BM</v>
          </cell>
          <cell r="U2541" t="str">
            <v>No BM</v>
          </cell>
          <cell r="W2541" t="str">
            <v>EUR</v>
          </cell>
          <cell r="X2541" t="str">
            <v>USD</v>
          </cell>
          <cell r="Y2541">
            <v>44985</v>
          </cell>
          <cell r="Z2541">
            <v>44456</v>
          </cell>
          <cell r="AA2541" t="str">
            <v>February 2023</v>
          </cell>
          <cell r="AB2541">
            <v>91.2</v>
          </cell>
          <cell r="AD2541">
            <v>455992.81</v>
          </cell>
          <cell r="AE2541">
            <v>144850584.44</v>
          </cell>
          <cell r="AF2541" t="str">
            <v>136587066.892975</v>
          </cell>
        </row>
        <row r="2542">
          <cell r="F2542" t="str">
            <v>LU2361418614</v>
          </cell>
          <cell r="G2542" t="str">
            <v>100493</v>
          </cell>
          <cell r="H2542" t="str">
            <v>181787</v>
          </cell>
          <cell r="J2542" t="str">
            <v>Share</v>
          </cell>
          <cell r="K2542" t="str">
            <v>GFR25A</v>
          </cell>
          <cell r="L2542" t="str">
            <v>BNP PARIBAS A FUND Global Floating Rate Portfolio 2025</v>
          </cell>
          <cell r="M2542" t="str">
            <v>Privilege MD Distri</v>
          </cell>
          <cell r="N2542" t="str">
            <v>D</v>
          </cell>
          <cell r="O2542">
            <v>3.6241807432000001E-3</v>
          </cell>
          <cell r="P2542" t="str">
            <v>N</v>
          </cell>
          <cell r="T2542" t="str">
            <v>No BM</v>
          </cell>
          <cell r="U2542" t="str">
            <v>No BM</v>
          </cell>
          <cell r="W2542" t="str">
            <v>USD</v>
          </cell>
          <cell r="X2542" t="str">
            <v>USD</v>
          </cell>
          <cell r="Y2542">
            <v>44985</v>
          </cell>
          <cell r="Z2542">
            <v>44456</v>
          </cell>
          <cell r="AA2542" t="str">
            <v>February 2023</v>
          </cell>
          <cell r="AB2542">
            <v>88.82</v>
          </cell>
          <cell r="AD2542">
            <v>8339728.7599999998</v>
          </cell>
          <cell r="AE2542">
            <v>144850584.44</v>
          </cell>
          <cell r="AF2542" t="str">
            <v>136587066.892975</v>
          </cell>
        </row>
        <row r="2543">
          <cell r="F2543" t="str">
            <v>LU2361418705</v>
          </cell>
          <cell r="G2543" t="str">
            <v>100484</v>
          </cell>
          <cell r="H2543" t="str">
            <v>181787</v>
          </cell>
          <cell r="J2543" t="str">
            <v>Share</v>
          </cell>
          <cell r="K2543" t="str">
            <v>GFR25A</v>
          </cell>
          <cell r="L2543" t="str">
            <v>BNP PARIBAS A FUND Global Floating Rate Portfolio 2025</v>
          </cell>
          <cell r="M2543" t="str">
            <v>P share</v>
          </cell>
          <cell r="N2543" t="str">
            <v>C</v>
          </cell>
          <cell r="O2543">
            <v>3.6133396003999998E-3</v>
          </cell>
          <cell r="P2543" t="str">
            <v>N</v>
          </cell>
          <cell r="T2543" t="str">
            <v>No BM</v>
          </cell>
          <cell r="U2543" t="str">
            <v>No BM</v>
          </cell>
          <cell r="W2543" t="str">
            <v>USD</v>
          </cell>
          <cell r="X2543" t="str">
            <v>USD</v>
          </cell>
          <cell r="Y2543">
            <v>44985</v>
          </cell>
          <cell r="Z2543">
            <v>44456</v>
          </cell>
          <cell r="AA2543" t="str">
            <v>February 2023</v>
          </cell>
          <cell r="AB2543">
            <v>94.08</v>
          </cell>
          <cell r="AD2543">
            <v>1091327.92</v>
          </cell>
          <cell r="AE2543">
            <v>144850584.44</v>
          </cell>
          <cell r="AF2543" t="str">
            <v>136587066.892975</v>
          </cell>
        </row>
        <row r="2544">
          <cell r="F2544" t="str">
            <v>LU2361418887</v>
          </cell>
          <cell r="G2544" t="str">
            <v>100490</v>
          </cell>
          <cell r="H2544" t="str">
            <v>181787</v>
          </cell>
          <cell r="J2544" t="str">
            <v>Share</v>
          </cell>
          <cell r="K2544" t="str">
            <v>GFR25A</v>
          </cell>
          <cell r="L2544" t="str">
            <v>BNP PARIBAS A FUND Global Floating Rate Portfolio 2025</v>
          </cell>
          <cell r="M2544" t="str">
            <v>Classic MD</v>
          </cell>
          <cell r="N2544" t="str">
            <v>D</v>
          </cell>
          <cell r="O2544">
            <v>5.6204157538999999E-3</v>
          </cell>
          <cell r="P2544" t="str">
            <v>N</v>
          </cell>
          <cell r="T2544" t="str">
            <v>No BM</v>
          </cell>
          <cell r="U2544" t="str">
            <v>No BM</v>
          </cell>
          <cell r="W2544" t="str">
            <v>USD</v>
          </cell>
          <cell r="X2544" t="str">
            <v>USD</v>
          </cell>
          <cell r="Y2544">
            <v>44985</v>
          </cell>
          <cell r="Z2544">
            <v>44456</v>
          </cell>
          <cell r="AA2544" t="str">
            <v>February 2023</v>
          </cell>
          <cell r="AB2544">
            <v>88.82</v>
          </cell>
          <cell r="AD2544">
            <v>95321861.469999999</v>
          </cell>
          <cell r="AE2544">
            <v>144850584.44</v>
          </cell>
          <cell r="AF2544" t="str">
            <v>136587066.892975</v>
          </cell>
        </row>
        <row r="2545">
          <cell r="F2545" t="str">
            <v>LU2361419000</v>
          </cell>
          <cell r="G2545" t="str">
            <v>100550</v>
          </cell>
          <cell r="H2545" t="str">
            <v>181794</v>
          </cell>
          <cell r="J2545" t="str">
            <v>Share</v>
          </cell>
          <cell r="K2545" t="str">
            <v>GFR25A</v>
          </cell>
          <cell r="L2545" t="str">
            <v>BNP PARIBAS A FUND Global Floating Rate Portfolio 2025</v>
          </cell>
          <cell r="M2545" t="str">
            <v>Classic RH CNH MD</v>
          </cell>
          <cell r="N2545" t="str">
            <v>D</v>
          </cell>
          <cell r="O2545">
            <v>5.6157946476999999E-3</v>
          </cell>
          <cell r="P2545" t="str">
            <v>Y</v>
          </cell>
          <cell r="T2545" t="str">
            <v>No BM</v>
          </cell>
          <cell r="U2545" t="str">
            <v>No BM</v>
          </cell>
          <cell r="W2545" t="str">
            <v>CNH</v>
          </cell>
          <cell r="X2545" t="str">
            <v>USD</v>
          </cell>
          <cell r="Y2545">
            <v>44985</v>
          </cell>
          <cell r="Z2545">
            <v>44456</v>
          </cell>
          <cell r="AA2545" t="str">
            <v>February 2023</v>
          </cell>
          <cell r="AB2545">
            <v>881.8</v>
          </cell>
          <cell r="AD2545">
            <v>42414419.659999996</v>
          </cell>
          <cell r="AE2545">
            <v>144850584.44</v>
          </cell>
          <cell r="AF2545" t="str">
            <v>136587066.892975</v>
          </cell>
        </row>
        <row r="2546">
          <cell r="F2546" t="str">
            <v>LU2365457170</v>
          </cell>
          <cell r="G2546" t="str">
            <v>100616</v>
          </cell>
          <cell r="H2546" t="str">
            <v>182435</v>
          </cell>
          <cell r="J2546" t="str">
            <v>Share</v>
          </cell>
          <cell r="K2546" t="str">
            <v>EGEMT</v>
          </cell>
          <cell r="L2546" t="str">
            <v>BNP PARIBAS EASY ECPI Global ESG Med Tech</v>
          </cell>
          <cell r="M2546" t="str">
            <v>Track I</v>
          </cell>
          <cell r="N2546" t="str">
            <v>C</v>
          </cell>
          <cell r="O2546">
            <v>3.1201908191000002E-3</v>
          </cell>
          <cell r="P2546" t="str">
            <v>N</v>
          </cell>
          <cell r="Q2546" t="str">
            <v>182446</v>
          </cell>
          <cell r="R2546" t="str">
            <v>204969</v>
          </cell>
          <cell r="T2546" t="str">
            <v>BM BNP PARIBAS EASY ECPI Global ESG Med Tech</v>
          </cell>
          <cell r="U2546" t="str">
            <v>ECPI Global ESG Medical Tech (NR) Index (Bloomberg: GALPHMTN index)</v>
          </cell>
          <cell r="V2546" t="str">
            <v>Official Benchmark</v>
          </cell>
          <cell r="W2546" t="str">
            <v>EUR</v>
          </cell>
          <cell r="X2546" t="str">
            <v>EUR</v>
          </cell>
          <cell r="Y2546">
            <v>44985</v>
          </cell>
          <cell r="Z2546">
            <v>44540</v>
          </cell>
          <cell r="AA2546" t="str">
            <v>February 2023</v>
          </cell>
          <cell r="AB2546">
            <v>83.385000000000005</v>
          </cell>
          <cell r="AD2546">
            <v>19116321.23</v>
          </cell>
          <cell r="AE2546">
            <v>50452870.659999996</v>
          </cell>
          <cell r="AF2546" t="str">
            <v>50452870.66</v>
          </cell>
        </row>
        <row r="2547">
          <cell r="F2547" t="str">
            <v>LU2365457253</v>
          </cell>
          <cell r="G2547" t="str">
            <v>100615</v>
          </cell>
          <cell r="H2547" t="str">
            <v>182435</v>
          </cell>
          <cell r="J2547" t="str">
            <v>Share</v>
          </cell>
          <cell r="K2547" t="str">
            <v>EGEMT</v>
          </cell>
          <cell r="L2547" t="str">
            <v>BNP PARIBAS EASY ECPI Global ESG Med Tech</v>
          </cell>
          <cell r="M2547" t="str">
            <v>TRACK PRIVILEGE</v>
          </cell>
          <cell r="N2547" t="str">
            <v>C</v>
          </cell>
          <cell r="O2547">
            <v>1.2574448453999999E-3</v>
          </cell>
          <cell r="P2547" t="str">
            <v>N</v>
          </cell>
          <cell r="Q2547" t="str">
            <v>182446</v>
          </cell>
          <cell r="R2547" t="str">
            <v>204969</v>
          </cell>
          <cell r="T2547" t="str">
            <v>BM BNP PARIBAS EASY ECPI Global ESG Med Tech</v>
          </cell>
          <cell r="U2547" t="str">
            <v>ECPI Global ESG Medical Tech (NR) Index (Bloomberg: GALPHMTN index)</v>
          </cell>
          <cell r="V2547" t="str">
            <v>Official Benchmark</v>
          </cell>
          <cell r="W2547" t="str">
            <v>EUR</v>
          </cell>
          <cell r="X2547" t="str">
            <v>EUR</v>
          </cell>
          <cell r="Y2547">
            <v>44985</v>
          </cell>
          <cell r="Z2547">
            <v>44540</v>
          </cell>
          <cell r="AA2547" t="str">
            <v>February 2023</v>
          </cell>
          <cell r="AB2547">
            <v>83.575000000000003</v>
          </cell>
          <cell r="AD2547">
            <v>835.75</v>
          </cell>
          <cell r="AE2547">
            <v>50452870.659999996</v>
          </cell>
          <cell r="AF2547" t="str">
            <v>50452870.66</v>
          </cell>
        </row>
        <row r="2548">
          <cell r="F2548" t="str">
            <v>LU2365457337</v>
          </cell>
          <cell r="G2548" t="str">
            <v>100612</v>
          </cell>
          <cell r="H2548" t="str">
            <v>182435</v>
          </cell>
          <cell r="J2548" t="str">
            <v>Share</v>
          </cell>
          <cell r="K2548" t="str">
            <v>EGEMT</v>
          </cell>
          <cell r="L2548" t="str">
            <v>BNP PARIBAS EASY ECPI Global ESG Med Tech</v>
          </cell>
          <cell r="M2548" t="str">
            <v>Track Classic</v>
          </cell>
          <cell r="N2548" t="str">
            <v>C</v>
          </cell>
          <cell r="O2548">
            <v>1.1037040530699999E-2</v>
          </cell>
          <cell r="P2548" t="str">
            <v>N</v>
          </cell>
          <cell r="Q2548" t="str">
            <v>182446</v>
          </cell>
          <cell r="R2548" t="str">
            <v>204969</v>
          </cell>
          <cell r="T2548" t="str">
            <v>BM BNP PARIBAS EASY ECPI Global ESG Med Tech</v>
          </cell>
          <cell r="U2548" t="str">
            <v>ECPI Global ESG Medical Tech (NR) Index (Bloomberg: GALPHMTN index)</v>
          </cell>
          <cell r="V2548" t="str">
            <v>Official Benchmark</v>
          </cell>
          <cell r="W2548" t="str">
            <v>EUR</v>
          </cell>
          <cell r="X2548" t="str">
            <v>EUR</v>
          </cell>
          <cell r="Y2548">
            <v>44985</v>
          </cell>
          <cell r="Z2548">
            <v>44540</v>
          </cell>
          <cell r="AA2548" t="str">
            <v>February 2023</v>
          </cell>
          <cell r="AB2548">
            <v>82.591999999999999</v>
          </cell>
          <cell r="AD2548">
            <v>825.92</v>
          </cell>
          <cell r="AE2548">
            <v>50452870.659999996</v>
          </cell>
          <cell r="AF2548" t="str">
            <v>50452870.66</v>
          </cell>
        </row>
        <row r="2549">
          <cell r="F2549" t="str">
            <v>LU2365457410</v>
          </cell>
          <cell r="G2549" t="str">
            <v>100593</v>
          </cell>
          <cell r="H2549" t="str">
            <v>182435</v>
          </cell>
          <cell r="J2549" t="str">
            <v>Share</v>
          </cell>
          <cell r="K2549" t="str">
            <v>EGEMT</v>
          </cell>
          <cell r="L2549" t="str">
            <v>BNP PARIBAS EASY ECPI Global ESG Med Tech</v>
          </cell>
          <cell r="M2549" t="str">
            <v>UCITS ETF</v>
          </cell>
          <cell r="N2549" t="str">
            <v>C</v>
          </cell>
          <cell r="O2549">
            <v>3.0323162974000002E-3</v>
          </cell>
          <cell r="P2549" t="str">
            <v>N</v>
          </cell>
          <cell r="Q2549" t="str">
            <v>182446</v>
          </cell>
          <cell r="R2549" t="str">
            <v>204969</v>
          </cell>
          <cell r="T2549" t="str">
            <v>BM BNP PARIBAS EASY ECPI Global ESG Med Tech</v>
          </cell>
          <cell r="U2549" t="str">
            <v>ECPI Global ESG Medical Tech (NR) Index (Bloomberg: GALPHMTN index)</v>
          </cell>
          <cell r="V2549" t="str">
            <v>Official Benchmark</v>
          </cell>
          <cell r="W2549" t="str">
            <v>EUR</v>
          </cell>
          <cell r="X2549" t="str">
            <v>EUR</v>
          </cell>
          <cell r="Y2549">
            <v>44985</v>
          </cell>
          <cell r="Z2549">
            <v>44540</v>
          </cell>
          <cell r="AA2549" t="str">
            <v>February 2023</v>
          </cell>
          <cell r="AB2549">
            <v>8.3396000000000008</v>
          </cell>
          <cell r="AD2549">
            <v>3150810.65</v>
          </cell>
          <cell r="AE2549">
            <v>50452870.659999996</v>
          </cell>
          <cell r="AF2549" t="str">
            <v>50452870.66</v>
          </cell>
        </row>
        <row r="2550">
          <cell r="F2550" t="str">
            <v>LU2365457501</v>
          </cell>
          <cell r="G2550" t="str">
            <v>100606</v>
          </cell>
          <cell r="H2550" t="str">
            <v>183095</v>
          </cell>
          <cell r="J2550" t="str">
            <v>Share</v>
          </cell>
          <cell r="K2550" t="str">
            <v>EGEHE</v>
          </cell>
          <cell r="L2550" t="str">
            <v>BNP PARIBAS EASY ECPI Global ESG Hydrogen Economy</v>
          </cell>
          <cell r="N2550" t="str">
            <v>D</v>
          </cell>
          <cell r="O2550">
            <v>1.3153484119999999E-3</v>
          </cell>
          <cell r="P2550" t="str">
            <v>N</v>
          </cell>
          <cell r="Q2550" t="str">
            <v>183131</v>
          </cell>
          <cell r="R2550" t="str">
            <v>205148</v>
          </cell>
          <cell r="T2550" t="str">
            <v>BM ECPI Global ESG Hydrogen Economy EUR NR (Official)</v>
          </cell>
          <cell r="U2550" t="str">
            <v>ECPI Global ESG Hydrogen Economy (NR) Index (Bloomberg: GALPHH2N index)</v>
          </cell>
          <cell r="V2550" t="str">
            <v>Official Benchmark</v>
          </cell>
          <cell r="W2550" t="str">
            <v>EUR</v>
          </cell>
          <cell r="X2550" t="str">
            <v>EUR</v>
          </cell>
          <cell r="Y2550">
            <v>44985</v>
          </cell>
          <cell r="Z2550">
            <v>44596</v>
          </cell>
          <cell r="AA2550" t="str">
            <v>February 2023</v>
          </cell>
          <cell r="AB2550">
            <v>103800</v>
          </cell>
          <cell r="AD2550">
            <v>1038</v>
          </cell>
          <cell r="AE2550">
            <v>62591878.640000001</v>
          </cell>
          <cell r="AF2550" t="str">
            <v>62591878.64</v>
          </cell>
        </row>
        <row r="2551">
          <cell r="F2551" t="str">
            <v>LU2365457683</v>
          </cell>
          <cell r="G2551" t="str">
            <v>100610</v>
          </cell>
          <cell r="H2551" t="str">
            <v>183095</v>
          </cell>
          <cell r="J2551" t="str">
            <v>Share</v>
          </cell>
          <cell r="K2551" t="str">
            <v>EGEHE</v>
          </cell>
          <cell r="L2551" t="str">
            <v>BNP PARIBAS EASY ECPI Global ESG Hydrogen Economy</v>
          </cell>
          <cell r="M2551" t="str">
            <v>Track X</v>
          </cell>
          <cell r="N2551" t="str">
            <v>C</v>
          </cell>
          <cell r="O2551">
            <v>1.3153484119999999E-3</v>
          </cell>
          <cell r="P2551" t="str">
            <v>N</v>
          </cell>
          <cell r="Q2551" t="str">
            <v>183131</v>
          </cell>
          <cell r="R2551" t="str">
            <v>205148</v>
          </cell>
          <cell r="T2551" t="str">
            <v>BM ECPI Global ESG Hydrogen Economy EUR NR (Official)</v>
          </cell>
          <cell r="U2551" t="str">
            <v>ECPI Global ESG Hydrogen Economy (NR) Index (Bloomberg: GALPHH2N index)</v>
          </cell>
          <cell r="V2551" t="str">
            <v>Official Benchmark</v>
          </cell>
          <cell r="W2551" t="str">
            <v>EUR</v>
          </cell>
          <cell r="X2551" t="str">
            <v>EUR</v>
          </cell>
          <cell r="Y2551">
            <v>44985</v>
          </cell>
          <cell r="Z2551">
            <v>44596</v>
          </cell>
          <cell r="AA2551" t="str">
            <v>February 2023</v>
          </cell>
          <cell r="AB2551">
            <v>103703.5912</v>
          </cell>
          <cell r="AD2551">
            <v>51647084.729999997</v>
          </cell>
          <cell r="AE2551">
            <v>62591878.640000001</v>
          </cell>
          <cell r="AF2551" t="str">
            <v>62591878.64</v>
          </cell>
        </row>
        <row r="2552">
          <cell r="F2552" t="str">
            <v>LU2365457766</v>
          </cell>
          <cell r="G2552" t="str">
            <v>100609</v>
          </cell>
          <cell r="H2552" t="str">
            <v>183095</v>
          </cell>
          <cell r="J2552" t="str">
            <v>Share</v>
          </cell>
          <cell r="K2552" t="str">
            <v>EGEHE</v>
          </cell>
          <cell r="L2552" t="str">
            <v>BNP PARIBAS EASY ECPI Global ESG Hydrogen Economy</v>
          </cell>
          <cell r="M2552" t="str">
            <v>Track I</v>
          </cell>
          <cell r="N2552" t="str">
            <v>C</v>
          </cell>
          <cell r="O2552">
            <v>3.0461953028000002E-3</v>
          </cell>
          <cell r="P2552" t="str">
            <v>N</v>
          </cell>
          <cell r="Q2552" t="str">
            <v>183131</v>
          </cell>
          <cell r="R2552" t="str">
            <v>205148</v>
          </cell>
          <cell r="T2552" t="str">
            <v>BM ECPI Global ESG Hydrogen Economy EUR NR (Official)</v>
          </cell>
          <cell r="U2552" t="str">
            <v>ECPI Global ESG Hydrogen Economy (NR) Index (Bloomberg: GALPHH2N index)</v>
          </cell>
          <cell r="V2552" t="str">
            <v>Official Benchmark</v>
          </cell>
          <cell r="W2552" t="str">
            <v>EUR</v>
          </cell>
          <cell r="X2552" t="str">
            <v>EUR</v>
          </cell>
          <cell r="Y2552">
            <v>44985</v>
          </cell>
          <cell r="Z2552">
            <v>44596</v>
          </cell>
          <cell r="AA2552" t="str">
            <v>February 2023</v>
          </cell>
          <cell r="AB2552">
            <v>103.52589999999999</v>
          </cell>
          <cell r="AD2552">
            <v>3457454.39</v>
          </cell>
          <cell r="AE2552">
            <v>62591878.640000001</v>
          </cell>
          <cell r="AF2552" t="str">
            <v>62591878.64</v>
          </cell>
        </row>
        <row r="2553">
          <cell r="F2553" t="str">
            <v>LU2365457840</v>
          </cell>
          <cell r="G2553" t="str">
            <v>100607</v>
          </cell>
          <cell r="H2553" t="str">
            <v>183095</v>
          </cell>
          <cell r="J2553" t="str">
            <v>Share</v>
          </cell>
          <cell r="K2553" t="str">
            <v>EGEHE</v>
          </cell>
          <cell r="L2553" t="str">
            <v>BNP PARIBAS EASY ECPI Global ESG Hydrogen Economy</v>
          </cell>
          <cell r="M2553" t="str">
            <v>TRACK PRIVILEGE</v>
          </cell>
          <cell r="N2553" t="str">
            <v>C</v>
          </cell>
          <cell r="O2553">
            <v>3.0442501272000002E-3</v>
          </cell>
          <cell r="P2553" t="str">
            <v>N</v>
          </cell>
          <cell r="Q2553" t="str">
            <v>183131</v>
          </cell>
          <cell r="R2553" t="str">
            <v>205148</v>
          </cell>
          <cell r="T2553" t="str">
            <v>BM ECPI Global ESG Hydrogen Economy EUR NR (Official)</v>
          </cell>
          <cell r="U2553" t="str">
            <v>ECPI Global ESG Hydrogen Economy (NR) Index (Bloomberg: GALPHH2N index)</v>
          </cell>
          <cell r="V2553" t="str">
            <v>Official Benchmark</v>
          </cell>
          <cell r="W2553" t="str">
            <v>EUR</v>
          </cell>
          <cell r="X2553" t="str">
            <v>EUR</v>
          </cell>
          <cell r="Y2553">
            <v>44985</v>
          </cell>
          <cell r="Z2553">
            <v>44596</v>
          </cell>
          <cell r="AA2553" t="str">
            <v>February 2023</v>
          </cell>
          <cell r="AB2553">
            <v>103.5193</v>
          </cell>
          <cell r="AD2553">
            <v>8902.66</v>
          </cell>
          <cell r="AE2553">
            <v>62591878.640000001</v>
          </cell>
          <cell r="AF2553" t="str">
            <v>62591878.64</v>
          </cell>
        </row>
        <row r="2554">
          <cell r="F2554" t="str">
            <v>LU2365457923</v>
          </cell>
          <cell r="G2554" t="str">
            <v>100608</v>
          </cell>
          <cell r="H2554" t="str">
            <v>183095</v>
          </cell>
          <cell r="J2554" t="str">
            <v>Share</v>
          </cell>
          <cell r="K2554" t="str">
            <v>EGEHE</v>
          </cell>
          <cell r="L2554" t="str">
            <v>BNP PARIBAS EASY ECPI Global ESG Hydrogen Economy</v>
          </cell>
          <cell r="M2554" t="str">
            <v>Track Classic</v>
          </cell>
          <cell r="N2554" t="str">
            <v>C</v>
          </cell>
          <cell r="O2554">
            <v>1.1046108898500001E-2</v>
          </cell>
          <cell r="P2554" t="str">
            <v>N</v>
          </cell>
          <cell r="Q2554" t="str">
            <v>183131</v>
          </cell>
          <cell r="R2554" t="str">
            <v>205148</v>
          </cell>
          <cell r="T2554" t="str">
            <v>BM ECPI Global ESG Hydrogen Economy EUR NR (Official)</v>
          </cell>
          <cell r="U2554" t="str">
            <v>ECPI Global ESG Hydrogen Economy (NR) Index (Bloomberg: GALPHH2N index)</v>
          </cell>
          <cell r="V2554" t="str">
            <v>Official Benchmark</v>
          </cell>
          <cell r="W2554" t="str">
            <v>EUR</v>
          </cell>
          <cell r="X2554" t="str">
            <v>EUR</v>
          </cell>
          <cell r="Y2554">
            <v>44985</v>
          </cell>
          <cell r="Z2554">
            <v>44596</v>
          </cell>
          <cell r="AA2554" t="str">
            <v>February 2023</v>
          </cell>
          <cell r="AB2554">
            <v>102.64409999999999</v>
          </cell>
          <cell r="AD2554">
            <v>37040.47</v>
          </cell>
          <cell r="AE2554">
            <v>62591878.640000001</v>
          </cell>
          <cell r="AF2554" t="str">
            <v>62591878.64</v>
          </cell>
        </row>
        <row r="2555">
          <cell r="F2555" t="str">
            <v>LU2365458061</v>
          </cell>
          <cell r="G2555" t="str">
            <v>100617</v>
          </cell>
          <cell r="H2555" t="str">
            <v>182435</v>
          </cell>
          <cell r="J2555" t="str">
            <v>Share</v>
          </cell>
          <cell r="K2555" t="str">
            <v>EGEMT</v>
          </cell>
          <cell r="L2555" t="str">
            <v>BNP PARIBAS EASY ECPI Global ESG Med Tech</v>
          </cell>
          <cell r="M2555" t="str">
            <v>Track X</v>
          </cell>
          <cell r="N2555" t="str">
            <v>C</v>
          </cell>
          <cell r="O2555">
            <v>1.3153484119999999E-3</v>
          </cell>
          <cell r="P2555" t="str">
            <v>N</v>
          </cell>
          <cell r="Q2555" t="str">
            <v>182446</v>
          </cell>
          <cell r="R2555" t="str">
            <v>204969</v>
          </cell>
          <cell r="T2555" t="str">
            <v>BM BNP PARIBAS EASY ECPI Global ESG Med Tech</v>
          </cell>
          <cell r="U2555" t="str">
            <v>ECPI Global ESG Medical Tech (NR) Index (Bloomberg: GALPHMTN index)</v>
          </cell>
          <cell r="V2555" t="str">
            <v>Official Benchmark</v>
          </cell>
          <cell r="W2555" t="str">
            <v>EUR</v>
          </cell>
          <cell r="X2555" t="str">
            <v>EUR</v>
          </cell>
          <cell r="Y2555">
            <v>44985</v>
          </cell>
          <cell r="Z2555">
            <v>44540</v>
          </cell>
          <cell r="AA2555" t="str">
            <v>February 2023</v>
          </cell>
          <cell r="AB2555">
            <v>83568.381299999994</v>
          </cell>
          <cell r="AD2555">
            <v>28093433.440000001</v>
          </cell>
          <cell r="AE2555">
            <v>50452870.659999996</v>
          </cell>
          <cell r="AF2555" t="str">
            <v>50452870.66</v>
          </cell>
        </row>
        <row r="2556">
          <cell r="F2556" t="str">
            <v>LU2365458145</v>
          </cell>
          <cell r="G2556" t="str">
            <v>100592</v>
          </cell>
          <cell r="H2556" t="str">
            <v>183095</v>
          </cell>
          <cell r="J2556" t="str">
            <v>Share</v>
          </cell>
          <cell r="K2556" t="str">
            <v>EGEHE</v>
          </cell>
          <cell r="L2556" t="str">
            <v>BNP PARIBAS EASY ECPI Global ESG Hydrogen Economy</v>
          </cell>
          <cell r="M2556" t="str">
            <v>UCITS ETF</v>
          </cell>
          <cell r="N2556" t="str">
            <v>C</v>
          </cell>
          <cell r="O2556">
            <v>3.1163705349999998E-3</v>
          </cell>
          <cell r="P2556" t="str">
            <v>N</v>
          </cell>
          <cell r="Q2556" t="str">
            <v>183131</v>
          </cell>
          <cell r="R2556" t="str">
            <v>205148</v>
          </cell>
          <cell r="T2556" t="str">
            <v>BM ECPI Global ESG Hydrogen Economy EUR NR (Official)</v>
          </cell>
          <cell r="U2556" t="str">
            <v>ECPI Global ESG Hydrogen Economy (NR) Index (Bloomberg: GALPHH2N index)</v>
          </cell>
          <cell r="V2556" t="str">
            <v>Official Benchmark</v>
          </cell>
          <cell r="W2556" t="str">
            <v>EUR</v>
          </cell>
          <cell r="X2556" t="str">
            <v>EUR</v>
          </cell>
          <cell r="Y2556">
            <v>44985</v>
          </cell>
          <cell r="Z2556">
            <v>44596</v>
          </cell>
          <cell r="AA2556" t="str">
            <v>February 2023</v>
          </cell>
          <cell r="AB2556">
            <v>10.3507</v>
          </cell>
          <cell r="AD2556">
            <v>7348465.8700000001</v>
          </cell>
          <cell r="AE2556">
            <v>62591878.640000001</v>
          </cell>
          <cell r="AF2556" t="str">
            <v>62591878.64</v>
          </cell>
        </row>
        <row r="2557">
          <cell r="F2557" t="str">
            <v>LU2365458228</v>
          </cell>
          <cell r="G2557" t="str">
            <v>100623</v>
          </cell>
          <cell r="H2557" t="str">
            <v>182436</v>
          </cell>
          <cell r="J2557" t="str">
            <v>Share</v>
          </cell>
          <cell r="K2557" t="str">
            <v>EJEGSS</v>
          </cell>
          <cell r="L2557" t="str">
            <v>BNP PARIBAS EASY JPM ESG Green Social &amp; Sustainability IG EU</v>
          </cell>
          <cell r="M2557" t="str">
            <v>Track X</v>
          </cell>
          <cell r="N2557" t="str">
            <v>C</v>
          </cell>
          <cell r="O2557">
            <v>1.3153486448000001E-3</v>
          </cell>
          <cell r="P2557" t="str">
            <v>N</v>
          </cell>
          <cell r="Q2557" t="str">
            <v>182443</v>
          </cell>
          <cell r="R2557" t="str">
            <v>204967</v>
          </cell>
          <cell r="T2557" t="str">
            <v>BM BNP PARIBAS EASY JPM ESG Green Social &amp; Sustainability IG</v>
          </cell>
          <cell r="U2557" t="str">
            <v>J.P. Morgan ESG Green Social  &amp; amp Sustainability IG EUR Bond (TR) index (Bloomberg: JPEIGSSE Index)</v>
          </cell>
          <cell r="V2557" t="str">
            <v>Official Benchmark</v>
          </cell>
          <cell r="W2557" t="str">
            <v>EUR</v>
          </cell>
          <cell r="X2557" t="str">
            <v>EUR</v>
          </cell>
          <cell r="Y2557">
            <v>44985</v>
          </cell>
          <cell r="Z2557">
            <v>44540</v>
          </cell>
          <cell r="AA2557" t="str">
            <v>February 2023</v>
          </cell>
          <cell r="AB2557">
            <v>74538.086500000005</v>
          </cell>
          <cell r="AD2557">
            <v>118248711.26000001</v>
          </cell>
          <cell r="AE2557">
            <v>287120781.38999999</v>
          </cell>
          <cell r="AF2557" t="str">
            <v>287120781.39</v>
          </cell>
        </row>
        <row r="2558">
          <cell r="F2558" t="str">
            <v>LU2365458491</v>
          </cell>
          <cell r="G2558" t="str">
            <v>100622</v>
          </cell>
          <cell r="H2558" t="str">
            <v>182436</v>
          </cell>
          <cell r="J2558" t="str">
            <v>Share</v>
          </cell>
          <cell r="K2558" t="str">
            <v>EJEGSS</v>
          </cell>
          <cell r="L2558" t="str">
            <v>BNP PARIBAS EASY JPM ESG Green Social &amp; Sustainability IG EU</v>
          </cell>
          <cell r="M2558" t="str">
            <v>Track I</v>
          </cell>
          <cell r="N2558" t="str">
            <v>C</v>
          </cell>
          <cell r="O2558">
            <v>1.8708279831000001E-3</v>
          </cell>
          <cell r="P2558" t="str">
            <v>N</v>
          </cell>
          <cell r="Q2558" t="str">
            <v>182443</v>
          </cell>
          <cell r="R2558" t="str">
            <v>204967</v>
          </cell>
          <cell r="T2558" t="str">
            <v>BM BNP PARIBAS EASY JPM ESG Green Social &amp; Sustainability IG</v>
          </cell>
          <cell r="U2558" t="str">
            <v>J.P. Morgan ESG Green Social  &amp; amp Sustainability IG EUR Bond (TR) index (Bloomberg: JPEIGSSE Index)</v>
          </cell>
          <cell r="V2558" t="str">
            <v>Official Benchmark</v>
          </cell>
          <cell r="W2558" t="str">
            <v>EUR</v>
          </cell>
          <cell r="X2558" t="str">
            <v>EUR</v>
          </cell>
          <cell r="Y2558">
            <v>44985</v>
          </cell>
          <cell r="Z2558">
            <v>44540</v>
          </cell>
          <cell r="AA2558" t="str">
            <v>February 2023</v>
          </cell>
          <cell r="AB2558">
            <v>74.502099999999999</v>
          </cell>
          <cell r="AD2558">
            <v>2547598.02</v>
          </cell>
          <cell r="AE2558">
            <v>287120781.38999999</v>
          </cell>
          <cell r="AF2558" t="str">
            <v>287120781.39</v>
          </cell>
        </row>
        <row r="2559">
          <cell r="F2559" t="str">
            <v>LU2365458574</v>
          </cell>
          <cell r="G2559" t="str">
            <v>100621</v>
          </cell>
          <cell r="H2559" t="str">
            <v>182436</v>
          </cell>
          <cell r="J2559" t="str">
            <v>Share</v>
          </cell>
          <cell r="K2559" t="str">
            <v>EJEGSS</v>
          </cell>
          <cell r="L2559" t="str">
            <v>BNP PARIBAS EASY JPM ESG Green Social &amp; Sustainability IG EU</v>
          </cell>
          <cell r="M2559" t="str">
            <v>TRACK PRIVILEGE</v>
          </cell>
          <cell r="N2559" t="str">
            <v>C</v>
          </cell>
          <cell r="O2559">
            <v>1.9354194502E-3</v>
          </cell>
          <cell r="P2559" t="str">
            <v>N</v>
          </cell>
          <cell r="Q2559" t="str">
            <v>182443</v>
          </cell>
          <cell r="R2559" t="str">
            <v>204967</v>
          </cell>
          <cell r="T2559" t="str">
            <v>BM BNP PARIBAS EASY JPM ESG Green Social &amp; Sustainability IG</v>
          </cell>
          <cell r="U2559" t="str">
            <v>J.P. Morgan ESG Green Social  &amp; amp Sustainability IG EUR Bond (TR) index (Bloomberg: JPEIGSSE Index)</v>
          </cell>
          <cell r="V2559" t="str">
            <v>Official Benchmark</v>
          </cell>
          <cell r="W2559" t="str">
            <v>EUR</v>
          </cell>
          <cell r="X2559" t="str">
            <v>EUR</v>
          </cell>
          <cell r="Y2559">
            <v>44985</v>
          </cell>
          <cell r="Z2559">
            <v>44540</v>
          </cell>
          <cell r="AA2559" t="str">
            <v>February 2023</v>
          </cell>
          <cell r="AB2559">
            <v>74.492500000000007</v>
          </cell>
          <cell r="AD2559">
            <v>21432093.5</v>
          </cell>
          <cell r="AE2559">
            <v>287120781.38999999</v>
          </cell>
          <cell r="AF2559" t="str">
            <v>287120781.39</v>
          </cell>
        </row>
        <row r="2560">
          <cell r="F2560" t="str">
            <v>LU2365458731</v>
          </cell>
          <cell r="G2560" t="str">
            <v>100619</v>
          </cell>
          <cell r="H2560" t="str">
            <v>182436</v>
          </cell>
          <cell r="J2560" t="str">
            <v>Share</v>
          </cell>
          <cell r="K2560" t="str">
            <v>EJEGSS</v>
          </cell>
          <cell r="L2560" t="str">
            <v>BNP PARIBAS EASY JPM ESG Green Social &amp; Sustainability IG EU</v>
          </cell>
          <cell r="M2560" t="str">
            <v>UCITS ETF</v>
          </cell>
          <cell r="N2560" t="str">
            <v>D</v>
          </cell>
          <cell r="O2560">
            <v>2.5319259032E-3</v>
          </cell>
          <cell r="P2560" t="str">
            <v>N</v>
          </cell>
          <cell r="Q2560" t="str">
            <v>182443</v>
          </cell>
          <cell r="R2560" t="str">
            <v>204967</v>
          </cell>
          <cell r="T2560" t="str">
            <v>BM BNP PARIBAS EASY JPM ESG Green Social &amp; Sustainability IG</v>
          </cell>
          <cell r="U2560" t="str">
            <v>J.P. Morgan ESG Green Social  &amp; amp Sustainability IG EUR Bond (TR) index (Bloomberg: JPEIGSSE Index)</v>
          </cell>
          <cell r="V2560" t="str">
            <v>Official Benchmark</v>
          </cell>
          <cell r="W2560" t="str">
            <v>EUR</v>
          </cell>
          <cell r="X2560" t="str">
            <v>EUR</v>
          </cell>
          <cell r="Y2560">
            <v>44985</v>
          </cell>
          <cell r="Z2560">
            <v>44540</v>
          </cell>
          <cell r="AA2560" t="str">
            <v>February 2023</v>
          </cell>
          <cell r="AB2560">
            <v>7.4428999999999998</v>
          </cell>
          <cell r="AD2560">
            <v>4725874.6500000004</v>
          </cell>
          <cell r="AE2560">
            <v>287120781.38999999</v>
          </cell>
          <cell r="AF2560" t="str">
            <v>287120781.39</v>
          </cell>
        </row>
        <row r="2561">
          <cell r="F2561" t="str">
            <v>LU2365458814</v>
          </cell>
          <cell r="G2561" t="str">
            <v>100618</v>
          </cell>
          <cell r="H2561" t="str">
            <v>182436</v>
          </cell>
          <cell r="J2561" t="str">
            <v>Share</v>
          </cell>
          <cell r="K2561" t="str">
            <v>EJEGSS</v>
          </cell>
          <cell r="L2561" t="str">
            <v>BNP PARIBAS EASY JPM ESG Green Social &amp; Sustainability IG EU</v>
          </cell>
          <cell r="M2561" t="str">
            <v>UCITS ETF</v>
          </cell>
          <cell r="N2561" t="str">
            <v>C</v>
          </cell>
          <cell r="O2561">
            <v>2.5319259032E-3</v>
          </cell>
          <cell r="P2561" t="str">
            <v>N</v>
          </cell>
          <cell r="Q2561" t="str">
            <v>182443</v>
          </cell>
          <cell r="R2561" t="str">
            <v>204967</v>
          </cell>
          <cell r="T2561" t="str">
            <v>BM BNP PARIBAS EASY JPM ESG Green Social &amp; Sustainability IG</v>
          </cell>
          <cell r="U2561" t="str">
            <v>J.P. Morgan ESG Green Social  &amp; amp Sustainability IG EUR Bond (TR) index (Bloomberg: JPEIGSSE Index)</v>
          </cell>
          <cell r="V2561" t="str">
            <v>Official Benchmark</v>
          </cell>
          <cell r="W2561" t="str">
            <v>EUR</v>
          </cell>
          <cell r="X2561" t="str">
            <v>EUR</v>
          </cell>
          <cell r="Y2561">
            <v>44985</v>
          </cell>
          <cell r="Z2561">
            <v>44540</v>
          </cell>
          <cell r="AA2561" t="str">
            <v>February 2023</v>
          </cell>
          <cell r="AB2561">
            <v>7.4431000000000003</v>
          </cell>
          <cell r="AD2561">
            <v>140165758.18000001</v>
          </cell>
          <cell r="AE2561">
            <v>287120781.38999999</v>
          </cell>
          <cell r="AF2561" t="str">
            <v>287120781.39</v>
          </cell>
        </row>
        <row r="2562">
          <cell r="F2562" t="str">
            <v>LU2365458905</v>
          </cell>
          <cell r="G2562" t="str">
            <v>100711</v>
          </cell>
          <cell r="H2562" t="str">
            <v>182224</v>
          </cell>
          <cell r="J2562" t="str">
            <v>Share</v>
          </cell>
          <cell r="K2562" t="str">
            <v>EGDGR</v>
          </cell>
          <cell r="L2562" t="str">
            <v>BNP PARIBAS EASY FTSE EPRA Nareit Global Developed Green CTB</v>
          </cell>
          <cell r="M2562" t="str">
            <v>UCITS ETF</v>
          </cell>
          <cell r="N2562" t="str">
            <v>C</v>
          </cell>
          <cell r="O2562">
            <v>4.0465083807E-3</v>
          </cell>
          <cell r="P2562" t="str">
            <v>N</v>
          </cell>
          <cell r="Q2562" t="str">
            <v>182320</v>
          </cell>
          <cell r="R2562" t="str">
            <v>204871</v>
          </cell>
          <cell r="T2562" t="str">
            <v>BM FTSE EPRA Nareit Developed Green EU CTB EUR NR (Official)</v>
          </cell>
          <cell r="U2562" t="str">
            <v>FTSE EPRA Nareit Developed Green EU CTB (EUR) NR</v>
          </cell>
          <cell r="V2562" t="str">
            <v>Official Benchmark</v>
          </cell>
          <cell r="W2562" t="str">
            <v>EUR</v>
          </cell>
          <cell r="X2562" t="str">
            <v>EUR</v>
          </cell>
          <cell r="Y2562">
            <v>44985</v>
          </cell>
          <cell r="Z2562">
            <v>44539</v>
          </cell>
          <cell r="AA2562" t="str">
            <v>February 2023</v>
          </cell>
          <cell r="AB2562">
            <v>8.3086000000000002</v>
          </cell>
          <cell r="AD2562">
            <v>27228262.91</v>
          </cell>
          <cell r="AE2562">
            <v>58589617.840000004</v>
          </cell>
          <cell r="AF2562" t="str">
            <v>58589617.84</v>
          </cell>
        </row>
        <row r="2563">
          <cell r="F2563" t="str">
            <v>LU2365459200</v>
          </cell>
          <cell r="G2563" t="str">
            <v>100620</v>
          </cell>
          <cell r="H2563" t="str">
            <v>182436</v>
          </cell>
          <cell r="J2563" t="str">
            <v>Share</v>
          </cell>
          <cell r="K2563" t="str">
            <v>EJEGSS</v>
          </cell>
          <cell r="L2563" t="str">
            <v>BNP PARIBAS EASY JPM ESG Green Social &amp; Sustainability IG EU</v>
          </cell>
          <cell r="N2563" t="str">
            <v>D</v>
          </cell>
          <cell r="O2563">
            <v>1.3153486448000001E-3</v>
          </cell>
          <cell r="P2563" t="str">
            <v>N</v>
          </cell>
          <cell r="Q2563" t="str">
            <v>182443</v>
          </cell>
          <cell r="R2563" t="str">
            <v>204967</v>
          </cell>
          <cell r="T2563" t="str">
            <v>BM BNP PARIBAS EASY JPM ESG Green Social &amp; Sustainability IG</v>
          </cell>
          <cell r="U2563" t="str">
            <v>J.P. Morgan ESG Green Social  &amp; amp Sustainability IG EUR Bond (TR) index (Bloomberg: JPEIGSSE Index)</v>
          </cell>
          <cell r="V2563" t="str">
            <v>Official Benchmark</v>
          </cell>
          <cell r="W2563" t="str">
            <v>EUR</v>
          </cell>
          <cell r="X2563" t="str">
            <v>EUR</v>
          </cell>
          <cell r="Y2563">
            <v>44985</v>
          </cell>
          <cell r="Z2563">
            <v>44540</v>
          </cell>
          <cell r="AA2563" t="str">
            <v>February 2023</v>
          </cell>
          <cell r="AB2563">
            <v>74578</v>
          </cell>
          <cell r="AD2563">
            <v>745.78</v>
          </cell>
          <cell r="AE2563">
            <v>287120781.38999999</v>
          </cell>
          <cell r="AF2563" t="str">
            <v>287120781.39</v>
          </cell>
        </row>
        <row r="2564">
          <cell r="F2564" t="str">
            <v>LU2365459382</v>
          </cell>
          <cell r="G2564" t="str">
            <v>100613</v>
          </cell>
          <cell r="H2564" t="str">
            <v>182435</v>
          </cell>
          <cell r="J2564" t="str">
            <v>Share</v>
          </cell>
          <cell r="K2564" t="str">
            <v>EGEMT</v>
          </cell>
          <cell r="L2564" t="str">
            <v>BNP PARIBAS EASY ECPI Global ESG Med Tech</v>
          </cell>
          <cell r="N2564" t="str">
            <v>D</v>
          </cell>
          <cell r="O2564">
            <v>1.3153484119999999E-3</v>
          </cell>
          <cell r="P2564" t="str">
            <v>N</v>
          </cell>
          <cell r="Q2564" t="str">
            <v>182446</v>
          </cell>
          <cell r="R2564" t="str">
            <v>204969</v>
          </cell>
          <cell r="T2564" t="str">
            <v>BM BNP PARIBAS EASY ECPI Global ESG Med Tech</v>
          </cell>
          <cell r="U2564" t="str">
            <v>ECPI Global ESG Medical Tech (NR) Index (Bloomberg: GALPHMTN index)</v>
          </cell>
          <cell r="V2564" t="str">
            <v>Official Benchmark</v>
          </cell>
          <cell r="W2564" t="str">
            <v>EUR</v>
          </cell>
          <cell r="X2564" t="str">
            <v>EUR</v>
          </cell>
          <cell r="Y2564">
            <v>44985</v>
          </cell>
          <cell r="Z2564">
            <v>44540</v>
          </cell>
          <cell r="AA2564" t="str">
            <v>February 2023</v>
          </cell>
          <cell r="AB2564">
            <v>83648</v>
          </cell>
          <cell r="AD2564">
            <v>836.48</v>
          </cell>
          <cell r="AE2564">
            <v>50452870.659999996</v>
          </cell>
          <cell r="AF2564" t="str">
            <v>50452870.66</v>
          </cell>
        </row>
        <row r="2565">
          <cell r="F2565" t="str">
            <v>LU2373385702</v>
          </cell>
          <cell r="G2565" t="str">
            <v>100596</v>
          </cell>
          <cell r="H2565" t="str">
            <v>181786</v>
          </cell>
          <cell r="J2565" t="str">
            <v>Share</v>
          </cell>
          <cell r="K2565" t="str">
            <v>MATH</v>
          </cell>
          <cell r="L2565" t="str">
            <v>BNP Paribas Funds Multi-Asset Thematic</v>
          </cell>
          <cell r="M2565" t="str">
            <v>Classic RH CZK</v>
          </cell>
          <cell r="N2565" t="str">
            <v>C</v>
          </cell>
          <cell r="O2565">
            <v>0</v>
          </cell>
          <cell r="P2565" t="str">
            <v>Y</v>
          </cell>
          <cell r="T2565" t="str">
            <v>No BM</v>
          </cell>
          <cell r="U2565" t="str">
            <v>No BM</v>
          </cell>
          <cell r="W2565" t="str">
            <v>CZK</v>
          </cell>
          <cell r="X2565" t="str">
            <v>EUR</v>
          </cell>
          <cell r="Y2565">
            <v>44984</v>
          </cell>
          <cell r="Z2565">
            <v>44455</v>
          </cell>
          <cell r="AA2565" t="str">
            <v>February 2023</v>
          </cell>
          <cell r="AB2565">
            <v>896.24</v>
          </cell>
          <cell r="AD2565">
            <v>12529896.25</v>
          </cell>
          <cell r="AE2565">
            <v>217140386.5</v>
          </cell>
          <cell r="AF2565" t="str">
            <v>217140386.5</v>
          </cell>
        </row>
        <row r="2566">
          <cell r="F2566" t="str">
            <v>LU2374587298</v>
          </cell>
          <cell r="G2566" t="str">
            <v>100636</v>
          </cell>
          <cell r="H2566" t="str">
            <v>181711</v>
          </cell>
          <cell r="J2566" t="str">
            <v>Share</v>
          </cell>
          <cell r="K2566" t="str">
            <v>BNPIFHI</v>
          </cell>
          <cell r="L2566" t="str">
            <v>BNP PARIBAS ISLAMIC FUND HILAL INCOME</v>
          </cell>
          <cell r="M2566" t="str">
            <v>Classic EUR</v>
          </cell>
          <cell r="N2566" t="str">
            <v>C</v>
          </cell>
          <cell r="O2566">
            <v>1.25789378893E-2</v>
          </cell>
          <cell r="P2566" t="str">
            <v>N</v>
          </cell>
          <cell r="Q2566" t="str">
            <v>181737</v>
          </cell>
          <cell r="R2566" t="str">
            <v>201203</v>
          </cell>
          <cell r="T2566" t="str">
            <v>BM BNP PARIBAS ISLAMIC FUND HILAL INCOME - {Mgmt)</v>
          </cell>
          <cell r="U2566" t="str">
            <v>100% Dow Jones Sukuk [ex-Reinvest] (USD) RI</v>
          </cell>
          <cell r="V2566" t="str">
            <v>Managment Benchmark</v>
          </cell>
          <cell r="W2566" t="str">
            <v>EUR</v>
          </cell>
          <cell r="X2566" t="str">
            <v>USD</v>
          </cell>
          <cell r="Y2566">
            <v>44985</v>
          </cell>
          <cell r="Z2566">
            <v>44440</v>
          </cell>
          <cell r="AA2566" t="str">
            <v>February 2023</v>
          </cell>
          <cell r="AB2566">
            <v>103.13039999999999</v>
          </cell>
          <cell r="AD2566">
            <v>1244115.97</v>
          </cell>
          <cell r="AE2566">
            <v>15991713.689999999</v>
          </cell>
          <cell r="AF2566" t="str">
            <v>15079409.4200849</v>
          </cell>
        </row>
        <row r="2567">
          <cell r="F2567" t="str">
            <v>LU2374708423</v>
          </cell>
          <cell r="G2567" t="str">
            <v>100576</v>
          </cell>
          <cell r="H2567" t="str">
            <v>166931</v>
          </cell>
          <cell r="J2567" t="str">
            <v>Share</v>
          </cell>
          <cell r="K2567" t="str">
            <v>PSMFO</v>
          </cell>
          <cell r="L2567" t="str">
            <v>BNP Paribas Funds SMaRT Food</v>
          </cell>
          <cell r="N2567" t="str">
            <v>C</v>
          </cell>
          <cell r="P2567" t="str">
            <v>N</v>
          </cell>
          <cell r="Q2567" t="str">
            <v>153899</v>
          </cell>
          <cell r="R2567" t="str">
            <v>195596</v>
          </cell>
          <cell r="T2567" t="str">
            <v>MSCI AC World NR</v>
          </cell>
          <cell r="U2567" t="str">
            <v>MSCI AC World (EUR) NR</v>
          </cell>
          <cell r="V2567" t="str">
            <v>Official Benchmark</v>
          </cell>
          <cell r="W2567" t="str">
            <v>USD</v>
          </cell>
          <cell r="X2567" t="str">
            <v>EUR</v>
          </cell>
          <cell r="Y2567">
            <v>44985</v>
          </cell>
          <cell r="Z2567">
            <v>44963</v>
          </cell>
          <cell r="AA2567" t="str">
            <v>February 2023</v>
          </cell>
          <cell r="AB2567">
            <v>97</v>
          </cell>
          <cell r="AD2567">
            <v>727532.68</v>
          </cell>
          <cell r="AE2567">
            <v>1706262751.01</v>
          </cell>
          <cell r="AF2567" t="str">
            <v>1706262751.01</v>
          </cell>
        </row>
        <row r="2568">
          <cell r="F2568" t="str">
            <v>LU2400758905</v>
          </cell>
          <cell r="G2568" t="str">
            <v>100723</v>
          </cell>
          <cell r="H2568" t="str">
            <v>139025</v>
          </cell>
          <cell r="J2568" t="str">
            <v>Share</v>
          </cell>
          <cell r="K2568" t="str">
            <v>PBBSWO</v>
          </cell>
          <cell r="L2568" t="str">
            <v>BNP Paribas Funds Emerging Bond Opportunities</v>
          </cell>
          <cell r="N2568" t="str">
            <v>D</v>
          </cell>
          <cell r="O2568">
            <v>1.80479054063E-2</v>
          </cell>
          <cell r="P2568" t="str">
            <v>N</v>
          </cell>
          <cell r="Q2568" t="str">
            <v>126539</v>
          </cell>
          <cell r="R2568" t="str">
            <v>186661</v>
          </cell>
          <cell r="T2568" t="str">
            <v>50% JPM GBI-EM Global Diversified (RI) + 50% JPM EMBI Global</v>
          </cell>
          <cell r="U2568" t="str">
            <v>50% JPM GBI-EM Global Diversified (RI) + 50% JPM EMBI Global Diversified (RI)</v>
          </cell>
          <cell r="V2568" t="str">
            <v>Official Benchmark</v>
          </cell>
          <cell r="W2568" t="str">
            <v>USD</v>
          </cell>
          <cell r="X2568" t="str">
            <v>USD</v>
          </cell>
          <cell r="Y2568">
            <v>44985</v>
          </cell>
          <cell r="Z2568">
            <v>44578</v>
          </cell>
          <cell r="AA2568" t="str">
            <v>February 2023</v>
          </cell>
          <cell r="AB2568">
            <v>80.13</v>
          </cell>
          <cell r="AD2568">
            <v>801.33</v>
          </cell>
          <cell r="AE2568">
            <v>314409230.48000002</v>
          </cell>
          <cell r="AF2568" t="str">
            <v>296472636.001886</v>
          </cell>
        </row>
        <row r="2569">
          <cell r="F2569" t="str">
            <v>LU2400759036</v>
          </cell>
          <cell r="G2569" t="str">
            <v>100721</v>
          </cell>
          <cell r="H2569" t="str">
            <v>182321</v>
          </cell>
          <cell r="J2569" t="str">
            <v>Share</v>
          </cell>
          <cell r="K2569" t="str">
            <v>BEST12M</v>
          </cell>
          <cell r="L2569" t="str">
            <v>BNP Paribas Funds Sustainable Enhanced Bond 12M</v>
          </cell>
          <cell r="N2569" t="str">
            <v>C</v>
          </cell>
          <cell r="O2569">
            <v>2.1022184363999998E-3</v>
          </cell>
          <cell r="P2569" t="str">
            <v>Y</v>
          </cell>
          <cell r="Q2569" t="str">
            <v>182349</v>
          </cell>
          <cell r="R2569" t="str">
            <v>202066</v>
          </cell>
          <cell r="T2569" t="str">
            <v>BM BNP Paribas Sustainable Bond Euro Short Term IH CHF</v>
          </cell>
          <cell r="U2569" t="str">
            <v>80% cash Index Ester (Hedged in CHF) RI + 20% Barclays Euro Aggregate 1-3 years (Hedged in CHF) RI</v>
          </cell>
          <cell r="V2569" t="str">
            <v>Official Benchmark</v>
          </cell>
          <cell r="W2569" t="str">
            <v>CHF</v>
          </cell>
          <cell r="X2569" t="str">
            <v>EUR</v>
          </cell>
          <cell r="Y2569">
            <v>44985</v>
          </cell>
          <cell r="Z2569">
            <v>44526</v>
          </cell>
          <cell r="AA2569" t="str">
            <v>February 2023</v>
          </cell>
          <cell r="AB2569">
            <v>97</v>
          </cell>
          <cell r="AD2569">
            <v>29099.43</v>
          </cell>
          <cell r="AE2569">
            <v>3292919584.1300001</v>
          </cell>
          <cell r="AF2569" t="str">
            <v>3292919584.13</v>
          </cell>
        </row>
        <row r="2570">
          <cell r="F2570" t="str">
            <v>LU2400759200</v>
          </cell>
          <cell r="G2570" t="str">
            <v>100731</v>
          </cell>
          <cell r="H2570" t="str">
            <v>168845</v>
          </cell>
          <cell r="J2570" t="str">
            <v>Share</v>
          </cell>
          <cell r="K2570" t="str">
            <v>PSMFO</v>
          </cell>
          <cell r="L2570" t="str">
            <v>BNP Paribas Funds SMaRT Food</v>
          </cell>
          <cell r="M2570" t="str">
            <v>Privilege H EUR</v>
          </cell>
          <cell r="N2570" t="str">
            <v>C</v>
          </cell>
          <cell r="O2570">
            <v>1.1237974438899999E-2</v>
          </cell>
          <cell r="P2570" t="str">
            <v>Y</v>
          </cell>
          <cell r="Q2570" t="str">
            <v>141008</v>
          </cell>
          <cell r="R2570" t="str">
            <v>195596</v>
          </cell>
          <cell r="T2570" t="str">
            <v>MSCI AC WORLD (NR) (EUR)</v>
          </cell>
          <cell r="U2570" t="str">
            <v>MSCI AC World (Hedged in EUR) NR</v>
          </cell>
          <cell r="V2570" t="str">
            <v>Official Benchmark</v>
          </cell>
          <cell r="W2570" t="str">
            <v>EUR</v>
          </cell>
          <cell r="X2570" t="str">
            <v>EUR</v>
          </cell>
          <cell r="Y2570">
            <v>44985</v>
          </cell>
          <cell r="Z2570">
            <v>44526</v>
          </cell>
          <cell r="AA2570" t="str">
            <v>February 2023</v>
          </cell>
          <cell r="AB2570">
            <v>90.8</v>
          </cell>
          <cell r="AD2570">
            <v>1507343.67</v>
          </cell>
          <cell r="AE2570">
            <v>1706262751.01</v>
          </cell>
          <cell r="AF2570" t="str">
            <v>1706262751.01</v>
          </cell>
        </row>
        <row r="2571">
          <cell r="F2571" t="str">
            <v>LU2400759382</v>
          </cell>
          <cell r="G2571" t="str">
            <v>100732</v>
          </cell>
          <cell r="H2571" t="str">
            <v>180039</v>
          </cell>
          <cell r="J2571" t="str">
            <v>Share</v>
          </cell>
          <cell r="K2571" t="str">
            <v>PBRMB</v>
          </cell>
          <cell r="L2571" t="str">
            <v>BNP Paribas Funds RMB Bond</v>
          </cell>
          <cell r="M2571" t="str">
            <v>IH EUR</v>
          </cell>
          <cell r="N2571" t="str">
            <v>C</v>
          </cell>
          <cell r="O2571">
            <v>-3.6931164857000001E-2</v>
          </cell>
          <cell r="P2571" t="str">
            <v>Y</v>
          </cell>
          <cell r="Q2571" t="str">
            <v>181126</v>
          </cell>
          <cell r="R2571" t="str">
            <v>197491</v>
          </cell>
          <cell r="T2571" t="str">
            <v>BM Bloomberg Barclays China Treasury Policy Bank</v>
          </cell>
          <cell r="U2571" t="str">
            <v>Bloomberg Barclays China Treasury + Policy Bank (Hedged in EUR) RI</v>
          </cell>
          <cell r="V2571" t="str">
            <v>Official Benchmark</v>
          </cell>
          <cell r="W2571" t="str">
            <v>EUR</v>
          </cell>
          <cell r="X2571" t="str">
            <v>USD</v>
          </cell>
          <cell r="Y2571">
            <v>44957</v>
          </cell>
          <cell r="Z2571">
            <v>44533</v>
          </cell>
          <cell r="AA2571" t="str">
            <v>January 2023</v>
          </cell>
          <cell r="AB2571">
            <v>98.58</v>
          </cell>
          <cell r="AD2571">
            <v>29574.23</v>
          </cell>
          <cell r="AE2571">
            <v>303057404.26999998</v>
          </cell>
          <cell r="AF2571" t="str">
            <v>279045535.905345</v>
          </cell>
        </row>
        <row r="2572">
          <cell r="F2572" t="str">
            <v>LU2400759465</v>
          </cell>
          <cell r="G2572" t="str">
            <v>100740</v>
          </cell>
          <cell r="H2572" t="str">
            <v>182413</v>
          </cell>
          <cell r="J2572" t="str">
            <v>Share</v>
          </cell>
          <cell r="K2572" t="str">
            <v>PBRMB</v>
          </cell>
          <cell r="L2572" t="str">
            <v>BNP Paribas Funds RMB Bond</v>
          </cell>
          <cell r="M2572" t="str">
            <v>I EUR</v>
          </cell>
          <cell r="N2572" t="str">
            <v>C</v>
          </cell>
          <cell r="O2572">
            <v>5.8169705424000002E-3</v>
          </cell>
          <cell r="P2572" t="str">
            <v>N</v>
          </cell>
          <cell r="Q2572" t="str">
            <v>182420</v>
          </cell>
          <cell r="R2572" t="str">
            <v>197491</v>
          </cell>
          <cell r="T2572" t="str">
            <v>BM Bloomberg Barclays China Treasury Policy Bank EUR I EUR</v>
          </cell>
          <cell r="U2572" t="str">
            <v>Bloomberg Barclays China Treasury + Policy Bank (USD) RI</v>
          </cell>
          <cell r="V2572" t="str">
            <v>Official Benchmark</v>
          </cell>
          <cell r="W2572" t="str">
            <v>EUR</v>
          </cell>
          <cell r="X2572" t="str">
            <v>USD</v>
          </cell>
          <cell r="Y2572">
            <v>44985</v>
          </cell>
          <cell r="Z2572">
            <v>44533</v>
          </cell>
          <cell r="AA2572" t="str">
            <v>February 2023</v>
          </cell>
          <cell r="AB2572">
            <v>101.53</v>
          </cell>
          <cell r="AD2572">
            <v>1015.26</v>
          </cell>
          <cell r="AE2572">
            <v>262264036.06999999</v>
          </cell>
          <cell r="AF2572" t="str">
            <v>247302249.948138</v>
          </cell>
        </row>
        <row r="2573">
          <cell r="F2573" t="str">
            <v>LU2400759549</v>
          </cell>
          <cell r="G2573" t="str">
            <v>100739</v>
          </cell>
          <cell r="H2573" t="str">
            <v>182412</v>
          </cell>
          <cell r="J2573" t="str">
            <v>Share</v>
          </cell>
          <cell r="K2573" t="str">
            <v>PBRMB</v>
          </cell>
          <cell r="L2573" t="str">
            <v>BNP Paribas Funds RMB Bond</v>
          </cell>
          <cell r="N2573" t="str">
            <v>C</v>
          </cell>
          <cell r="O2573">
            <v>5.8169705424000002E-3</v>
          </cell>
          <cell r="P2573" t="str">
            <v>N</v>
          </cell>
          <cell r="Q2573" t="str">
            <v>182419</v>
          </cell>
          <cell r="R2573" t="str">
            <v>197491</v>
          </cell>
          <cell r="T2573" t="str">
            <v>BM Bloomberg Barclays China Treasury Policy Bank I CNH</v>
          </cell>
          <cell r="U2573" t="str">
            <v>Bloomberg Barclays China Treasury + Policy Bank (USD) RI</v>
          </cell>
          <cell r="V2573" t="str">
            <v>Official Benchmark</v>
          </cell>
          <cell r="W2573" t="str">
            <v>CNH</v>
          </cell>
          <cell r="X2573" t="str">
            <v>USD</v>
          </cell>
          <cell r="Y2573">
            <v>44985</v>
          </cell>
          <cell r="Z2573">
            <v>44533</v>
          </cell>
          <cell r="AA2573" t="str">
            <v>February 2023</v>
          </cell>
          <cell r="AB2573">
            <v>1040.96</v>
          </cell>
          <cell r="AD2573">
            <v>10409.65</v>
          </cell>
          <cell r="AE2573">
            <v>262264036.06999999</v>
          </cell>
          <cell r="AF2573" t="str">
            <v>247302249.948138</v>
          </cell>
        </row>
        <row r="2574">
          <cell r="F2574" t="str">
            <v>LU2400759895</v>
          </cell>
          <cell r="G2574" t="str">
            <v>100736</v>
          </cell>
          <cell r="H2574" t="str">
            <v>180039</v>
          </cell>
          <cell r="J2574" t="str">
            <v>Share</v>
          </cell>
          <cell r="K2574" t="str">
            <v>PBRMB</v>
          </cell>
          <cell r="L2574" t="str">
            <v>BNP Paribas Funds RMB Bond</v>
          </cell>
          <cell r="N2574" t="str">
            <v>C</v>
          </cell>
          <cell r="O2574">
            <v>-2.4592572678999999E-2</v>
          </cell>
          <cell r="P2574" t="str">
            <v>Y</v>
          </cell>
          <cell r="Q2574" t="str">
            <v>181126</v>
          </cell>
          <cell r="R2574" t="str">
            <v>197491</v>
          </cell>
          <cell r="T2574" t="str">
            <v>BM Bloomberg Barclays China Treasury Policy Bank</v>
          </cell>
          <cell r="U2574" t="str">
            <v>Bloomberg Barclays China Treasury + Policy Bank (Hedged in EUR) RI</v>
          </cell>
          <cell r="V2574" t="str">
            <v>Official Benchmark</v>
          </cell>
          <cell r="W2574" t="str">
            <v>EUR</v>
          </cell>
          <cell r="X2574" t="str">
            <v>USD</v>
          </cell>
          <cell r="Y2574">
            <v>44957</v>
          </cell>
          <cell r="Z2574">
            <v>44533</v>
          </cell>
          <cell r="AA2574" t="str">
            <v>January 2023</v>
          </cell>
          <cell r="AB2574">
            <v>97.1</v>
          </cell>
          <cell r="AD2574">
            <v>29128.97</v>
          </cell>
          <cell r="AE2574">
            <v>303057404.26999998</v>
          </cell>
          <cell r="AF2574" t="str">
            <v>279045535.905345</v>
          </cell>
        </row>
        <row r="2575">
          <cell r="F2575" t="str">
            <v>LU2400759978</v>
          </cell>
          <cell r="G2575" t="str">
            <v>100734</v>
          </cell>
          <cell r="H2575" t="str">
            <v>180039</v>
          </cell>
          <cell r="J2575" t="str">
            <v>Share</v>
          </cell>
          <cell r="K2575" t="str">
            <v>PBRMB</v>
          </cell>
          <cell r="L2575" t="str">
            <v>BNP Paribas Funds RMB Bond</v>
          </cell>
          <cell r="M2575" t="str">
            <v>Hedged EUR</v>
          </cell>
          <cell r="N2575" t="str">
            <v>C</v>
          </cell>
          <cell r="O2575">
            <v>-3.1442779153999997E-2</v>
          </cell>
          <cell r="P2575" t="str">
            <v>N</v>
          </cell>
          <cell r="Q2575" t="str">
            <v>181126</v>
          </cell>
          <cell r="R2575" t="str">
            <v>197491</v>
          </cell>
          <cell r="T2575" t="str">
            <v>BM Bloomberg Barclays China Treasury Policy Bank</v>
          </cell>
          <cell r="U2575" t="str">
            <v>Bloomberg Barclays China Treasury + Policy Bank (Hedged in EUR) RI</v>
          </cell>
          <cell r="V2575" t="str">
            <v>Official Benchmark</v>
          </cell>
          <cell r="W2575" t="str">
            <v>EUR</v>
          </cell>
          <cell r="X2575" t="str">
            <v>USD</v>
          </cell>
          <cell r="Y2575">
            <v>44957</v>
          </cell>
          <cell r="Z2575">
            <v>44533</v>
          </cell>
          <cell r="AA2575" t="str">
            <v>January 2023</v>
          </cell>
          <cell r="AB2575">
            <v>97.89</v>
          </cell>
          <cell r="AD2575">
            <v>29367.58</v>
          </cell>
          <cell r="AE2575">
            <v>303057404.26999998</v>
          </cell>
          <cell r="AF2575" t="str">
            <v>279045535.905345</v>
          </cell>
        </row>
        <row r="2576">
          <cell r="F2576" t="str">
            <v>LU2400760042</v>
          </cell>
          <cell r="G2576" t="str">
            <v>100737</v>
          </cell>
          <cell r="H2576" t="str">
            <v>180047</v>
          </cell>
          <cell r="J2576" t="str">
            <v>Share</v>
          </cell>
          <cell r="K2576" t="str">
            <v>PHUMDEV</v>
          </cell>
          <cell r="L2576" t="str">
            <v>BNP Paribas Funds Inclusive Growth</v>
          </cell>
          <cell r="M2576" t="str">
            <v>Privilege H EUR</v>
          </cell>
          <cell r="N2576" t="str">
            <v>C</v>
          </cell>
          <cell r="O2576">
            <v>9.8667639231999997E-3</v>
          </cell>
          <cell r="P2576" t="str">
            <v>Y</v>
          </cell>
          <cell r="Q2576" t="str">
            <v>181314</v>
          </cell>
          <cell r="R2576" t="str">
            <v>195968</v>
          </cell>
          <cell r="T2576" t="str">
            <v>BM MSCI World (NR)</v>
          </cell>
          <cell r="U2576" t="str">
            <v>MSCI World (Hedged in EUR) NR</v>
          </cell>
          <cell r="V2576" t="str">
            <v>Official Benchmark</v>
          </cell>
          <cell r="W2576" t="str">
            <v>EUR</v>
          </cell>
          <cell r="X2576" t="str">
            <v>EUR</v>
          </cell>
          <cell r="Y2576">
            <v>44985</v>
          </cell>
          <cell r="Z2576">
            <v>44533</v>
          </cell>
          <cell r="AA2576" t="str">
            <v>February 2023</v>
          </cell>
          <cell r="AB2576">
            <v>91.6</v>
          </cell>
          <cell r="AD2576">
            <v>27478.58</v>
          </cell>
          <cell r="AE2576">
            <v>392541032.81</v>
          </cell>
          <cell r="AF2576" t="str">
            <v>392541032.81</v>
          </cell>
        </row>
        <row r="2577">
          <cell r="F2577" t="str">
            <v>LU2400760125</v>
          </cell>
          <cell r="G2577" t="str">
            <v>27644</v>
          </cell>
          <cell r="H2577" t="str">
            <v>182406</v>
          </cell>
          <cell r="J2577" t="str">
            <v>Share</v>
          </cell>
          <cell r="K2577" t="str">
            <v>PHUMDEV</v>
          </cell>
          <cell r="L2577" t="str">
            <v>BNP Paribas Funds Inclusive Growth</v>
          </cell>
          <cell r="M2577" t="str">
            <v>Classic USD</v>
          </cell>
          <cell r="N2577" t="str">
            <v>C</v>
          </cell>
          <cell r="O2577">
            <v>1.9895273272999999E-2</v>
          </cell>
          <cell r="P2577" t="str">
            <v>N</v>
          </cell>
          <cell r="Q2577" t="str">
            <v>182416</v>
          </cell>
          <cell r="R2577" t="str">
            <v>195968</v>
          </cell>
          <cell r="T2577" t="str">
            <v>BM MSCI World (NR) - Classic USD</v>
          </cell>
          <cell r="U2577" t="str">
            <v>MSCI World (NR)</v>
          </cell>
          <cell r="V2577" t="str">
            <v>Official Benchmark</v>
          </cell>
          <cell r="W2577" t="str">
            <v>USD</v>
          </cell>
          <cell r="X2577" t="str">
            <v>EUR</v>
          </cell>
          <cell r="Y2577">
            <v>44985</v>
          </cell>
          <cell r="Z2577">
            <v>44533</v>
          </cell>
          <cell r="AA2577" t="str">
            <v>February 2023</v>
          </cell>
          <cell r="AB2577">
            <v>90.22</v>
          </cell>
          <cell r="AD2577">
            <v>902.16</v>
          </cell>
          <cell r="AE2577">
            <v>392541032.81</v>
          </cell>
          <cell r="AF2577" t="str">
            <v>392541032.81</v>
          </cell>
        </row>
        <row r="2578">
          <cell r="F2578" t="str">
            <v>LU2400760398</v>
          </cell>
          <cell r="G2578" t="str">
            <v>100741</v>
          </cell>
          <cell r="H2578" t="str">
            <v>166632</v>
          </cell>
          <cell r="J2578" t="str">
            <v>Share</v>
          </cell>
          <cell r="K2578" t="str">
            <v>PGENV</v>
          </cell>
          <cell r="L2578" t="str">
            <v>BNP Paribas Funds Global Environment</v>
          </cell>
          <cell r="N2578" t="str">
            <v>C</v>
          </cell>
          <cell r="P2578" t="str">
            <v>Y</v>
          </cell>
          <cell r="Q2578" t="str">
            <v>119038</v>
          </cell>
          <cell r="R2578" t="str">
            <v>192379</v>
          </cell>
          <cell r="T2578" t="str">
            <v>MSCI WORLD (NR) HUSD</v>
          </cell>
          <cell r="U2578" t="str">
            <v>MSCI World (Hedged in USD) (NR)</v>
          </cell>
          <cell r="V2578" t="str">
            <v>Official Benchmark</v>
          </cell>
          <cell r="W2578" t="str">
            <v>USD</v>
          </cell>
          <cell r="X2578" t="str">
            <v>EUR</v>
          </cell>
          <cell r="Y2578">
            <v>44985</v>
          </cell>
          <cell r="Z2578">
            <v>44816</v>
          </cell>
          <cell r="AA2578" t="str">
            <v>February 2023</v>
          </cell>
          <cell r="AB2578">
            <v>103.57</v>
          </cell>
          <cell r="AD2578">
            <v>862512.02</v>
          </cell>
          <cell r="AE2578">
            <v>3049961561.48</v>
          </cell>
          <cell r="AF2578" t="str">
            <v>3049961561.48</v>
          </cell>
        </row>
        <row r="2579">
          <cell r="F2579" t="str">
            <v>LU2400760471</v>
          </cell>
          <cell r="G2579" t="str">
            <v>100692</v>
          </cell>
          <cell r="H2579" t="str">
            <v>183330</v>
          </cell>
          <cell r="J2579" t="str">
            <v>Share</v>
          </cell>
          <cell r="K2579" t="str">
            <v>EFLEB</v>
          </cell>
          <cell r="L2579" t="str">
            <v>BNP Paribas Funds Euro Flexible Bond</v>
          </cell>
          <cell r="N2579" t="str">
            <v>D</v>
          </cell>
          <cell r="O2579">
            <v>6.6073828633199994E-2</v>
          </cell>
          <cell r="P2579" t="str">
            <v>N</v>
          </cell>
          <cell r="Q2579" t="str">
            <v>183372</v>
          </cell>
          <cell r="R2579" t="str">
            <v>205488</v>
          </cell>
          <cell r="T2579" t="str">
            <v>BM BNP Paribas Funds Euro Flexible Bond - (Official)</v>
          </cell>
          <cell r="U2579" t="str">
            <v>80% Cash Index Euro Short Term Rate (EUR) RI 365 Days + 20% Bloomberg Euro Aggregate 1-3 Years (EUR) RI</v>
          </cell>
          <cell r="V2579" t="str">
            <v>Official Benchmark</v>
          </cell>
          <cell r="W2579" t="str">
            <v>EUR</v>
          </cell>
          <cell r="X2579" t="str">
            <v>EUR</v>
          </cell>
          <cell r="Y2579">
            <v>44985</v>
          </cell>
          <cell r="Z2579">
            <v>41802</v>
          </cell>
          <cell r="AA2579" t="str">
            <v>February 2023</v>
          </cell>
          <cell r="AB2579">
            <v>95.81</v>
          </cell>
          <cell r="AD2579">
            <v>55048761.630000003</v>
          </cell>
          <cell r="AE2579">
            <v>404507874.75999999</v>
          </cell>
          <cell r="AF2579" t="str">
            <v>404507874.76</v>
          </cell>
        </row>
        <row r="2580">
          <cell r="F2580" t="str">
            <v>LU2400760554</v>
          </cell>
          <cell r="G2580" t="str">
            <v>100725</v>
          </cell>
          <cell r="H2580" t="str">
            <v>182411</v>
          </cell>
          <cell r="J2580" t="str">
            <v>Share</v>
          </cell>
          <cell r="K2580" t="str">
            <v>PEWOEN</v>
          </cell>
          <cell r="L2580" t="str">
            <v>BNP Paribas Funds Energy Transition</v>
          </cell>
          <cell r="M2580" t="str">
            <v>I RH GBP</v>
          </cell>
          <cell r="N2580" t="str">
            <v>C</v>
          </cell>
          <cell r="O2580">
            <v>9.6464782109000006E-3</v>
          </cell>
          <cell r="P2580" t="str">
            <v>Y</v>
          </cell>
          <cell r="Q2580" t="str">
            <v>182418</v>
          </cell>
          <cell r="R2580" t="str">
            <v>90158</v>
          </cell>
          <cell r="T2580" t="str">
            <v>MSCI AC world NR I RH GBP</v>
          </cell>
          <cell r="U2580" t="str">
            <v>MSCI AC World (Hedged in GBP) NR</v>
          </cell>
          <cell r="V2580" t="str">
            <v>Official Benchmark</v>
          </cell>
          <cell r="W2580" t="str">
            <v>GBP</v>
          </cell>
          <cell r="X2580" t="str">
            <v>EUR</v>
          </cell>
          <cell r="Y2580">
            <v>44985</v>
          </cell>
          <cell r="Z2580">
            <v>44533</v>
          </cell>
          <cell r="AA2580" t="str">
            <v>February 2023</v>
          </cell>
          <cell r="AB2580">
            <v>66.400000000000006</v>
          </cell>
          <cell r="AD2580">
            <v>6640.31</v>
          </cell>
          <cell r="AE2580">
            <v>2068957930.4000001</v>
          </cell>
          <cell r="AF2580" t="str">
            <v>2068957930.4</v>
          </cell>
        </row>
        <row r="2581">
          <cell r="F2581" t="str">
            <v>LU2400760638</v>
          </cell>
          <cell r="G2581" t="str">
            <v>100724</v>
          </cell>
          <cell r="H2581" t="str">
            <v>182411</v>
          </cell>
          <cell r="J2581" t="str">
            <v>Share</v>
          </cell>
          <cell r="K2581" t="str">
            <v>PEWOEN</v>
          </cell>
          <cell r="L2581" t="str">
            <v>BNP Paribas Funds Energy Transition</v>
          </cell>
          <cell r="N2581" t="str">
            <v>C</v>
          </cell>
          <cell r="O2581">
            <v>1.1447992248500001E-2</v>
          </cell>
          <cell r="P2581" t="str">
            <v>Y</v>
          </cell>
          <cell r="Q2581" t="str">
            <v>182418</v>
          </cell>
          <cell r="R2581" t="str">
            <v>90158</v>
          </cell>
          <cell r="T2581" t="str">
            <v>MSCI AC world NR I RH GBP</v>
          </cell>
          <cell r="U2581" t="str">
            <v>MSCI AC World (Hedged in GBP) NR</v>
          </cell>
          <cell r="V2581" t="str">
            <v>Official Benchmark</v>
          </cell>
          <cell r="W2581" t="str">
            <v>GBP</v>
          </cell>
          <cell r="X2581" t="str">
            <v>EUR</v>
          </cell>
          <cell r="Y2581">
            <v>44985</v>
          </cell>
          <cell r="Z2581">
            <v>44533</v>
          </cell>
          <cell r="AA2581" t="str">
            <v>February 2023</v>
          </cell>
          <cell r="AB2581">
            <v>66.290000000000006</v>
          </cell>
          <cell r="AD2581">
            <v>6629.34</v>
          </cell>
          <cell r="AE2581">
            <v>2068957930.4000001</v>
          </cell>
          <cell r="AF2581" t="str">
            <v>2068957930.4</v>
          </cell>
        </row>
        <row r="2582">
          <cell r="F2582" t="str">
            <v>LU2400760711</v>
          </cell>
          <cell r="G2582" t="str">
            <v>100730</v>
          </cell>
          <cell r="H2582" t="str">
            <v>182407</v>
          </cell>
          <cell r="J2582" t="str">
            <v>Share</v>
          </cell>
          <cell r="K2582" t="str">
            <v>PGCB</v>
          </cell>
          <cell r="L2582" t="str">
            <v>BNP Paribas Funds Sustainable Global Corporate Bond</v>
          </cell>
          <cell r="M2582" t="str">
            <v>Privilege Hedged CHF</v>
          </cell>
          <cell r="N2582" t="str">
            <v>C</v>
          </cell>
          <cell r="O2582">
            <v>6.7215136807E-3</v>
          </cell>
          <cell r="P2582" t="str">
            <v>Y</v>
          </cell>
          <cell r="Q2582" t="str">
            <v>182417</v>
          </cell>
          <cell r="R2582" t="str">
            <v>192357</v>
          </cell>
          <cell r="T2582" t="str">
            <v>BENCHMARK PARVEST BOND WORLD CORPORATE Privilege H CHF</v>
          </cell>
          <cell r="U2582" t="str">
            <v>50% Bloomberg Barclays US Aggregate Corporate (Hedged in CHF) (RI) + 50% Bloomberg Barclays Euro Aggregate Corporate (Hedged in CHF) (RI)</v>
          </cell>
          <cell r="V2582" t="str">
            <v>Official Benchmark</v>
          </cell>
          <cell r="W2582" t="str">
            <v>CHF</v>
          </cell>
          <cell r="X2582" t="str">
            <v>USD</v>
          </cell>
          <cell r="Y2582">
            <v>44985</v>
          </cell>
          <cell r="Z2582">
            <v>44533</v>
          </cell>
          <cell r="AA2582" t="str">
            <v>February 2023</v>
          </cell>
          <cell r="AB2582">
            <v>82.38</v>
          </cell>
          <cell r="AD2582">
            <v>24714.240000000002</v>
          </cell>
          <cell r="AE2582">
            <v>509546417.72000003</v>
          </cell>
          <cell r="AF2582" t="str">
            <v>480477527.317303</v>
          </cell>
        </row>
        <row r="2583">
          <cell r="F2583" t="str">
            <v>LU2412112158</v>
          </cell>
          <cell r="G2583" t="str">
            <v>100650</v>
          </cell>
          <cell r="H2583" t="str">
            <v>183089</v>
          </cell>
          <cell r="J2583" t="str">
            <v>Share</v>
          </cell>
          <cell r="K2583" t="str">
            <v>SLECAL</v>
          </cell>
          <cell r="L2583" t="str">
            <v>AMSelect Allianz Euro Credit</v>
          </cell>
          <cell r="M2583" t="str">
            <v>Classic Share</v>
          </cell>
          <cell r="N2583" t="str">
            <v>C</v>
          </cell>
          <cell r="P2583" t="str">
            <v>N</v>
          </cell>
          <cell r="Q2583" t="str">
            <v>183167</v>
          </cell>
          <cell r="R2583" t="str">
            <v>205247</v>
          </cell>
          <cell r="T2583" t="str">
            <v>BM Bloomberg Euro Aggregate Corporate EUR RI (Official)</v>
          </cell>
          <cell r="U2583" t="str">
            <v>Bloomberg Euro Aggregate Corporate (EUR) RI</v>
          </cell>
          <cell r="V2583" t="str">
            <v>Official Benchmark</v>
          </cell>
          <cell r="W2583" t="str">
            <v>EUR</v>
          </cell>
          <cell r="X2583" t="str">
            <v>EUR</v>
          </cell>
          <cell r="Y2583">
            <v>44985</v>
          </cell>
          <cell r="Z2583">
            <v>44659</v>
          </cell>
          <cell r="AA2583" t="str">
            <v>February 2023</v>
          </cell>
          <cell r="AB2583">
            <v>92.02</v>
          </cell>
          <cell r="AD2583">
            <v>11382019.390000001</v>
          </cell>
          <cell r="AE2583">
            <v>68060284.849999994</v>
          </cell>
          <cell r="AF2583" t="str">
            <v>68060284.85</v>
          </cell>
        </row>
        <row r="2584">
          <cell r="F2584" t="str">
            <v>LU2412112232</v>
          </cell>
          <cell r="G2584" t="str">
            <v>100645</v>
          </cell>
          <cell r="H2584" t="str">
            <v>183508</v>
          </cell>
          <cell r="J2584" t="str">
            <v>Share</v>
          </cell>
          <cell r="K2584" t="str">
            <v>SLGEERO</v>
          </cell>
          <cell r="L2584" t="str">
            <v>AMSelect Robeco Global Equity Emerging</v>
          </cell>
          <cell r="M2584" t="str">
            <v>Institutions share</v>
          </cell>
          <cell r="N2584" t="str">
            <v>C</v>
          </cell>
          <cell r="P2584" t="str">
            <v>N</v>
          </cell>
          <cell r="Q2584" t="str">
            <v>183564</v>
          </cell>
          <cell r="R2584" t="str">
            <v>205534</v>
          </cell>
          <cell r="T2584" t="str">
            <v>BM MSCI Emerging Markets Free USD NR (Official)</v>
          </cell>
          <cell r="U2584" t="str">
            <v>MSCI Emerging Markets (USD) NR</v>
          </cell>
          <cell r="V2584" t="str">
            <v>Official Benchmark</v>
          </cell>
          <cell r="W2584" t="str">
            <v>USD</v>
          </cell>
          <cell r="X2584" t="str">
            <v>USD</v>
          </cell>
          <cell r="Y2584">
            <v>44985</v>
          </cell>
          <cell r="Z2584">
            <v>44676</v>
          </cell>
          <cell r="AA2584" t="str">
            <v>February 2023</v>
          </cell>
          <cell r="AB2584">
            <v>98.24</v>
          </cell>
          <cell r="AD2584">
            <v>40713012.719999999</v>
          </cell>
          <cell r="AE2584">
            <v>175881638.03</v>
          </cell>
          <cell r="AF2584" t="str">
            <v>165847843.49835</v>
          </cell>
        </row>
        <row r="2585">
          <cell r="F2585" t="str">
            <v>LU2412112315</v>
          </cell>
          <cell r="G2585" t="str">
            <v>100647</v>
          </cell>
          <cell r="H2585" t="str">
            <v>183508</v>
          </cell>
          <cell r="J2585" t="str">
            <v>Share</v>
          </cell>
          <cell r="K2585" t="str">
            <v>SLGEERO</v>
          </cell>
          <cell r="L2585" t="str">
            <v>AMSelect Robeco Global Equity Emerging</v>
          </cell>
          <cell r="M2585" t="str">
            <v>Classic Share</v>
          </cell>
          <cell r="N2585" t="str">
            <v>C</v>
          </cell>
          <cell r="P2585" t="str">
            <v>N</v>
          </cell>
          <cell r="Q2585" t="str">
            <v>183564</v>
          </cell>
          <cell r="R2585" t="str">
            <v>205534</v>
          </cell>
          <cell r="T2585" t="str">
            <v>BM MSCI Emerging Markets Free USD NR (Official)</v>
          </cell>
          <cell r="U2585" t="str">
            <v>MSCI Emerging Markets (USD) NR</v>
          </cell>
          <cell r="V2585" t="str">
            <v>Official Benchmark</v>
          </cell>
          <cell r="W2585" t="str">
            <v>USD</v>
          </cell>
          <cell r="X2585" t="str">
            <v>USD</v>
          </cell>
          <cell r="Y2585">
            <v>44985</v>
          </cell>
          <cell r="Z2585">
            <v>44676</v>
          </cell>
          <cell r="AA2585" t="str">
            <v>February 2023</v>
          </cell>
          <cell r="AB2585">
            <v>97.5</v>
          </cell>
          <cell r="AD2585">
            <v>21726.28</v>
          </cell>
          <cell r="AE2585">
            <v>175881638.03</v>
          </cell>
          <cell r="AF2585" t="str">
            <v>165847843.49835</v>
          </cell>
        </row>
        <row r="2586">
          <cell r="F2586" t="str">
            <v>LU2412112406</v>
          </cell>
          <cell r="G2586" t="str">
            <v>100652</v>
          </cell>
          <cell r="H2586" t="str">
            <v>182441</v>
          </cell>
          <cell r="J2586" t="str">
            <v>Share</v>
          </cell>
          <cell r="K2586" t="str">
            <v>SLGCIRO</v>
          </cell>
          <cell r="L2586" t="str">
            <v>AMSelect Robeco Global Credit Income</v>
          </cell>
          <cell r="M2586" t="str">
            <v>Type X</v>
          </cell>
          <cell r="N2586" t="str">
            <v>D</v>
          </cell>
          <cell r="O2586">
            <v>4.4938995943999997E-3</v>
          </cell>
          <cell r="P2586" t="str">
            <v>N</v>
          </cell>
          <cell r="Q2586" t="str">
            <v>182626</v>
          </cell>
          <cell r="R2586" t="str">
            <v>204990</v>
          </cell>
          <cell r="T2586" t="str">
            <v>BM AMSelect Robeco Global Credit Income (Performance)</v>
          </cell>
          <cell r="U2586" t="str">
            <v>33.33% Bloomberg Global Aggregate Corporate (Hedged in USD) RI + 33.33% Bloomberg Global High Yield Index (Hedged in USD) RI + 33.34% JPM CEMBI Broad Diversified (USD) RI</v>
          </cell>
          <cell r="V2586" t="str">
            <v>Performance Benchmark</v>
          </cell>
          <cell r="W2586" t="str">
            <v>USD</v>
          </cell>
          <cell r="X2586" t="str">
            <v>USD</v>
          </cell>
          <cell r="Y2586">
            <v>44985</v>
          </cell>
          <cell r="Z2586">
            <v>44540</v>
          </cell>
          <cell r="AA2586" t="str">
            <v>February 2023</v>
          </cell>
          <cell r="AB2586">
            <v>90896.77</v>
          </cell>
          <cell r="AD2586">
            <v>338237691.35000002</v>
          </cell>
          <cell r="AE2586">
            <v>349735031.01999998</v>
          </cell>
          <cell r="AF2586" t="str">
            <v>329783150.419613</v>
          </cell>
        </row>
        <row r="2587">
          <cell r="F2587" t="str">
            <v>LU2412112661</v>
          </cell>
          <cell r="G2587" t="str">
            <v>100681</v>
          </cell>
          <cell r="H2587" t="str">
            <v>182441</v>
          </cell>
          <cell r="J2587" t="str">
            <v>Share</v>
          </cell>
          <cell r="K2587" t="str">
            <v>SLGCIRO</v>
          </cell>
          <cell r="L2587" t="str">
            <v>AMSelect Robeco Global Credit Income</v>
          </cell>
          <cell r="M2587" t="str">
            <v>Privilege</v>
          </cell>
          <cell r="N2587" t="str">
            <v>D</v>
          </cell>
          <cell r="P2587" t="str">
            <v>N</v>
          </cell>
          <cell r="Q2587" t="str">
            <v>182626</v>
          </cell>
          <cell r="R2587" t="str">
            <v>204990</v>
          </cell>
          <cell r="T2587" t="str">
            <v>BM AMSelect Robeco Global Credit Income (Performance)</v>
          </cell>
          <cell r="U2587" t="str">
            <v>33.33% Bloomberg Global Aggregate Corporate (Hedged in USD) RI + 33.33% Bloomberg Global High Yield Index (Hedged in USD) RI + 33.34% JPM CEMBI Broad Diversified (USD) RI</v>
          </cell>
          <cell r="V2587" t="str">
            <v>Performance Benchmark</v>
          </cell>
          <cell r="W2587" t="str">
            <v>USD</v>
          </cell>
          <cell r="X2587" t="str">
            <v>USD</v>
          </cell>
          <cell r="Y2587">
            <v>44985</v>
          </cell>
          <cell r="Z2587">
            <v>44678</v>
          </cell>
          <cell r="AA2587" t="str">
            <v>February 2023</v>
          </cell>
          <cell r="AB2587">
            <v>98.41</v>
          </cell>
          <cell r="AD2587">
            <v>984.12</v>
          </cell>
          <cell r="AE2587">
            <v>349735031.01999998</v>
          </cell>
          <cell r="AF2587" t="str">
            <v>329783150.419613</v>
          </cell>
        </row>
        <row r="2588">
          <cell r="F2588" t="str">
            <v>LU2412112745</v>
          </cell>
          <cell r="G2588" t="str">
            <v>100654</v>
          </cell>
          <cell r="H2588" t="str">
            <v>182441</v>
          </cell>
          <cell r="J2588" t="str">
            <v>Share</v>
          </cell>
          <cell r="K2588" t="str">
            <v>SLGCIRO</v>
          </cell>
          <cell r="L2588" t="str">
            <v>AMSelect Robeco Global Credit Income</v>
          </cell>
          <cell r="M2588" t="str">
            <v>P share</v>
          </cell>
          <cell r="N2588" t="str">
            <v>C</v>
          </cell>
          <cell r="P2588" t="str">
            <v>N</v>
          </cell>
          <cell r="Q2588" t="str">
            <v>182626</v>
          </cell>
          <cell r="R2588" t="str">
            <v>204990</v>
          </cell>
          <cell r="T2588" t="str">
            <v>BM AMSelect Robeco Global Credit Income (Performance)</v>
          </cell>
          <cell r="U2588" t="str">
            <v>33.33% Bloomberg Global Aggregate Corporate (Hedged in USD) RI + 33.33% Bloomberg Global High Yield Index (Hedged in USD) RI + 33.34% JPM CEMBI Broad Diversified (USD) RI</v>
          </cell>
          <cell r="V2588" t="str">
            <v>Performance Benchmark</v>
          </cell>
          <cell r="W2588" t="str">
            <v>USD</v>
          </cell>
          <cell r="X2588" t="str">
            <v>USD</v>
          </cell>
          <cell r="Y2588">
            <v>44985</v>
          </cell>
          <cell r="Z2588">
            <v>44678</v>
          </cell>
          <cell r="AA2588" t="str">
            <v>February 2023</v>
          </cell>
          <cell r="AB2588">
            <v>98.45</v>
          </cell>
          <cell r="AD2588">
            <v>60052.44</v>
          </cell>
          <cell r="AE2588">
            <v>349735031.01999998</v>
          </cell>
          <cell r="AF2588" t="str">
            <v>329783150.419613</v>
          </cell>
        </row>
        <row r="2589">
          <cell r="F2589" t="str">
            <v>LU2412113040</v>
          </cell>
          <cell r="G2589" t="str">
            <v>100680</v>
          </cell>
          <cell r="H2589" t="str">
            <v>182441</v>
          </cell>
          <cell r="J2589" t="str">
            <v>Share</v>
          </cell>
          <cell r="K2589" t="str">
            <v>SLGCIRO</v>
          </cell>
          <cell r="L2589" t="str">
            <v>AMSelect Robeco Global Credit Income</v>
          </cell>
          <cell r="M2589" t="str">
            <v>Institutions share</v>
          </cell>
          <cell r="N2589" t="str">
            <v>C</v>
          </cell>
          <cell r="O2589">
            <v>5.6496323190999998E-3</v>
          </cell>
          <cell r="P2589" t="str">
            <v>N</v>
          </cell>
          <cell r="Q2589" t="str">
            <v>182626</v>
          </cell>
          <cell r="R2589" t="str">
            <v>204990</v>
          </cell>
          <cell r="T2589" t="str">
            <v>BM AMSelect Robeco Global Credit Income (Performance)</v>
          </cell>
          <cell r="U2589" t="str">
            <v>33.33% Bloomberg Global Aggregate Corporate (Hedged in USD) RI + 33.33% Bloomberg Global High Yield Index (Hedged in USD) RI + 33.34% JPM CEMBI Broad Diversified (USD) RI</v>
          </cell>
          <cell r="V2589" t="str">
            <v>Performance Benchmark</v>
          </cell>
          <cell r="W2589" t="str">
            <v>USD</v>
          </cell>
          <cell r="X2589" t="str">
            <v>USD</v>
          </cell>
          <cell r="Y2589">
            <v>44985</v>
          </cell>
          <cell r="Z2589">
            <v>44540</v>
          </cell>
          <cell r="AA2589" t="str">
            <v>February 2023</v>
          </cell>
          <cell r="AB2589">
            <v>90.77</v>
          </cell>
          <cell r="AD2589">
            <v>907.7</v>
          </cell>
          <cell r="AE2589">
            <v>349735031.01999998</v>
          </cell>
          <cell r="AF2589" t="str">
            <v>329783150.419613</v>
          </cell>
        </row>
        <row r="2590">
          <cell r="F2590" t="str">
            <v>LU2412113123</v>
          </cell>
          <cell r="G2590" t="str">
            <v>100679</v>
          </cell>
          <cell r="H2590" t="str">
            <v>182441</v>
          </cell>
          <cell r="J2590" t="str">
            <v>Share</v>
          </cell>
          <cell r="K2590" t="str">
            <v>SLGCIRO</v>
          </cell>
          <cell r="L2590" t="str">
            <v>AMSelect Robeco Global Credit Income</v>
          </cell>
          <cell r="M2590" t="str">
            <v>Classic share Distri</v>
          </cell>
          <cell r="N2590" t="str">
            <v>D</v>
          </cell>
          <cell r="P2590" t="str">
            <v>N</v>
          </cell>
          <cell r="Q2590" t="str">
            <v>182626</v>
          </cell>
          <cell r="R2590" t="str">
            <v>204990</v>
          </cell>
          <cell r="T2590" t="str">
            <v>BM AMSelect Robeco Global Credit Income (Performance)</v>
          </cell>
          <cell r="U2590" t="str">
            <v>33.33% Bloomberg Global Aggregate Corporate (Hedged in USD) RI + 33.33% Bloomberg Global High Yield Index (Hedged in USD) RI + 33.34% JPM CEMBI Broad Diversified (USD) RI</v>
          </cell>
          <cell r="V2590" t="str">
            <v>Performance Benchmark</v>
          </cell>
          <cell r="W2590" t="str">
            <v>USD</v>
          </cell>
          <cell r="X2590" t="str">
            <v>USD</v>
          </cell>
          <cell r="Y2590">
            <v>44985</v>
          </cell>
          <cell r="Z2590">
            <v>44678</v>
          </cell>
          <cell r="AA2590" t="str">
            <v>February 2023</v>
          </cell>
          <cell r="AB2590">
            <v>98.11</v>
          </cell>
          <cell r="AD2590">
            <v>121705.31</v>
          </cell>
          <cell r="AE2590">
            <v>349735031.01999998</v>
          </cell>
          <cell r="AF2590" t="str">
            <v>329783150.419613</v>
          </cell>
        </row>
        <row r="2591">
          <cell r="F2591" t="str">
            <v>LU2412113396</v>
          </cell>
          <cell r="G2591" t="str">
            <v>100653</v>
          </cell>
          <cell r="H2591" t="str">
            <v>182441</v>
          </cell>
          <cell r="J2591" t="str">
            <v>Share</v>
          </cell>
          <cell r="K2591" t="str">
            <v>SLGCIRO</v>
          </cell>
          <cell r="L2591" t="str">
            <v>AMSelect Robeco Global Credit Income</v>
          </cell>
          <cell r="M2591" t="str">
            <v>Classic Share</v>
          </cell>
          <cell r="N2591" t="str">
            <v>C</v>
          </cell>
          <cell r="P2591" t="str">
            <v>N</v>
          </cell>
          <cell r="Q2591" t="str">
            <v>182626</v>
          </cell>
          <cell r="R2591" t="str">
            <v>204990</v>
          </cell>
          <cell r="T2591" t="str">
            <v>BM AMSelect Robeco Global Credit Income (Performance)</v>
          </cell>
          <cell r="U2591" t="str">
            <v>33.33% Bloomberg Global Aggregate Corporate (Hedged in USD) RI + 33.33% Bloomberg Global High Yield Index (Hedged in USD) RI + 33.34% JPM CEMBI Broad Diversified (USD) RI</v>
          </cell>
          <cell r="V2591" t="str">
            <v>Performance Benchmark</v>
          </cell>
          <cell r="W2591" t="str">
            <v>USD</v>
          </cell>
          <cell r="X2591" t="str">
            <v>USD</v>
          </cell>
          <cell r="Y2591">
            <v>44985</v>
          </cell>
          <cell r="Z2591">
            <v>44678</v>
          </cell>
          <cell r="AA2591" t="str">
            <v>February 2023</v>
          </cell>
          <cell r="AB2591">
            <v>98.1</v>
          </cell>
          <cell r="AD2591">
            <v>5021065.17</v>
          </cell>
          <cell r="AE2591">
            <v>349735031.01999998</v>
          </cell>
          <cell r="AF2591" t="str">
            <v>329783150.419613</v>
          </cell>
        </row>
        <row r="2592">
          <cell r="F2592" t="str">
            <v>LU2412113479</v>
          </cell>
          <cell r="G2592" t="str">
            <v>100640</v>
          </cell>
          <cell r="H2592" t="str">
            <v>183507</v>
          </cell>
          <cell r="J2592" t="str">
            <v>Share</v>
          </cell>
          <cell r="K2592" t="str">
            <v>SLGEEJP</v>
          </cell>
          <cell r="L2592" t="str">
            <v>AMSelect JP Morgan Global Equity Emerging</v>
          </cell>
          <cell r="M2592" t="str">
            <v>Share X</v>
          </cell>
          <cell r="N2592" t="str">
            <v>C</v>
          </cell>
          <cell r="P2592" t="str">
            <v>N</v>
          </cell>
          <cell r="Q2592" t="str">
            <v>183563</v>
          </cell>
          <cell r="R2592" t="str">
            <v>205535</v>
          </cell>
          <cell r="T2592" t="str">
            <v>BM MSCI Emerging Markets Free USD NR (Official)</v>
          </cell>
          <cell r="U2592" t="str">
            <v>MSCI Emerging Markets (USD) NR</v>
          </cell>
          <cell r="V2592" t="str">
            <v>Official Benchmark</v>
          </cell>
          <cell r="W2592" t="str">
            <v>USD</v>
          </cell>
          <cell r="X2592" t="str">
            <v>USD</v>
          </cell>
          <cell r="Y2592">
            <v>44985</v>
          </cell>
          <cell r="Z2592">
            <v>44676</v>
          </cell>
          <cell r="AA2592" t="str">
            <v>February 2023</v>
          </cell>
          <cell r="AD2592">
            <v>0</v>
          </cell>
          <cell r="AE2592">
            <v>140216991.69999999</v>
          </cell>
          <cell r="AF2592" t="str">
            <v>132217813.955681</v>
          </cell>
        </row>
        <row r="2593">
          <cell r="F2593" t="str">
            <v>LU2412113552</v>
          </cell>
          <cell r="G2593" t="str">
            <v>100642</v>
          </cell>
          <cell r="H2593" t="str">
            <v>183507</v>
          </cell>
          <cell r="J2593" t="str">
            <v>Share</v>
          </cell>
          <cell r="K2593" t="str">
            <v>SLGEEJP</v>
          </cell>
          <cell r="L2593" t="str">
            <v>AMSelect JP Morgan Global Equity Emerging</v>
          </cell>
          <cell r="M2593" t="str">
            <v>P share</v>
          </cell>
          <cell r="N2593" t="str">
            <v>C</v>
          </cell>
          <cell r="P2593" t="str">
            <v>N</v>
          </cell>
          <cell r="Q2593" t="str">
            <v>183563</v>
          </cell>
          <cell r="R2593" t="str">
            <v>205535</v>
          </cell>
          <cell r="T2593" t="str">
            <v>BM MSCI Emerging Markets Free USD NR (Official)</v>
          </cell>
          <cell r="U2593" t="str">
            <v>MSCI Emerging Markets (USD) NR</v>
          </cell>
          <cell r="V2593" t="str">
            <v>Official Benchmark</v>
          </cell>
          <cell r="W2593" t="str">
            <v>USD</v>
          </cell>
          <cell r="X2593" t="str">
            <v>USD</v>
          </cell>
          <cell r="Y2593">
            <v>44985</v>
          </cell>
          <cell r="Z2593">
            <v>44676</v>
          </cell>
          <cell r="AA2593" t="str">
            <v>February 2023</v>
          </cell>
          <cell r="AB2593">
            <v>101.31</v>
          </cell>
          <cell r="AD2593">
            <v>1013.11</v>
          </cell>
          <cell r="AE2593">
            <v>140216991.69999999</v>
          </cell>
          <cell r="AF2593" t="str">
            <v>132217813.955681</v>
          </cell>
        </row>
        <row r="2594">
          <cell r="F2594" t="str">
            <v>LU2412113636</v>
          </cell>
          <cell r="G2594" t="str">
            <v>100641</v>
          </cell>
          <cell r="H2594" t="str">
            <v>183507</v>
          </cell>
          <cell r="J2594" t="str">
            <v>Share</v>
          </cell>
          <cell r="K2594" t="str">
            <v>SLGEEJP</v>
          </cell>
          <cell r="L2594" t="str">
            <v>AMSelect JP Morgan Global Equity Emerging</v>
          </cell>
          <cell r="M2594" t="str">
            <v>Institutions share</v>
          </cell>
          <cell r="N2594" t="str">
            <v>C</v>
          </cell>
          <cell r="P2594" t="str">
            <v>N</v>
          </cell>
          <cell r="Q2594" t="str">
            <v>183563</v>
          </cell>
          <cell r="R2594" t="str">
            <v>205535</v>
          </cell>
          <cell r="T2594" t="str">
            <v>BM MSCI Emerging Markets Free USD NR (Official)</v>
          </cell>
          <cell r="U2594" t="str">
            <v>MSCI Emerging Markets (USD) NR</v>
          </cell>
          <cell r="V2594" t="str">
            <v>Official Benchmark</v>
          </cell>
          <cell r="W2594" t="str">
            <v>USD</v>
          </cell>
          <cell r="X2594" t="str">
            <v>USD</v>
          </cell>
          <cell r="Y2594">
            <v>44985</v>
          </cell>
          <cell r="Z2594">
            <v>44676</v>
          </cell>
          <cell r="AA2594" t="str">
            <v>February 2023</v>
          </cell>
          <cell r="AB2594">
            <v>101.29</v>
          </cell>
          <cell r="AD2594">
            <v>1035188.47</v>
          </cell>
          <cell r="AE2594">
            <v>140216991.69999999</v>
          </cell>
          <cell r="AF2594" t="str">
            <v>132217813.955681</v>
          </cell>
        </row>
        <row r="2595">
          <cell r="F2595" t="str">
            <v>LU2412113719</v>
          </cell>
          <cell r="G2595" t="str">
            <v>100643</v>
          </cell>
          <cell r="H2595" t="str">
            <v>183507</v>
          </cell>
          <cell r="J2595" t="str">
            <v>Share</v>
          </cell>
          <cell r="K2595" t="str">
            <v>SLGEEJP</v>
          </cell>
          <cell r="L2595" t="str">
            <v>AMSelect JP Morgan Global Equity Emerging</v>
          </cell>
          <cell r="M2595" t="str">
            <v>Classic Share</v>
          </cell>
          <cell r="N2595" t="str">
            <v>C</v>
          </cell>
          <cell r="P2595" t="str">
            <v>N</v>
          </cell>
          <cell r="Q2595" t="str">
            <v>183563</v>
          </cell>
          <cell r="R2595" t="str">
            <v>205535</v>
          </cell>
          <cell r="T2595" t="str">
            <v>BM MSCI Emerging Markets Free USD NR (Official)</v>
          </cell>
          <cell r="U2595" t="str">
            <v>MSCI Emerging Markets (USD) NR</v>
          </cell>
          <cell r="V2595" t="str">
            <v>Official Benchmark</v>
          </cell>
          <cell r="W2595" t="str">
            <v>USD</v>
          </cell>
          <cell r="X2595" t="str">
            <v>USD</v>
          </cell>
          <cell r="Y2595">
            <v>44985</v>
          </cell>
          <cell r="Z2595">
            <v>44676</v>
          </cell>
          <cell r="AA2595" t="str">
            <v>February 2023</v>
          </cell>
          <cell r="AB2595">
            <v>100.5</v>
          </cell>
          <cell r="AD2595">
            <v>3093088.69</v>
          </cell>
          <cell r="AE2595">
            <v>140216991.69999999</v>
          </cell>
          <cell r="AF2595" t="str">
            <v>132217813.955681</v>
          </cell>
        </row>
        <row r="2596">
          <cell r="F2596" t="str">
            <v>LU2412113982</v>
          </cell>
          <cell r="G2596" t="str">
            <v>100688</v>
          </cell>
          <cell r="H2596" t="str">
            <v>181277</v>
          </cell>
          <cell r="J2596" t="str">
            <v>Share</v>
          </cell>
          <cell r="K2596" t="str">
            <v>SLEBABB</v>
          </cell>
          <cell r="L2596" t="str">
            <v>AMSelect BlueBay Euro Bond Aggregate</v>
          </cell>
          <cell r="M2596" t="str">
            <v>Privilege</v>
          </cell>
          <cell r="N2596" t="str">
            <v>D</v>
          </cell>
          <cell r="P2596" t="str">
            <v>N</v>
          </cell>
          <cell r="Q2596" t="str">
            <v>181371</v>
          </cell>
          <cell r="R2596" t="str">
            <v>204516</v>
          </cell>
          <cell r="T2596" t="str">
            <v>BM Bloomberg Barclays Euro Aggregate EUR RI (Official)</v>
          </cell>
          <cell r="U2596" t="str">
            <v>Bloomberg Barclays Euro Aggregate</v>
          </cell>
          <cell r="V2596" t="str">
            <v>Official Benchmark</v>
          </cell>
          <cell r="W2596" t="str">
            <v>EUR</v>
          </cell>
          <cell r="X2596" t="str">
            <v>EUR</v>
          </cell>
          <cell r="Y2596">
            <v>44985</v>
          </cell>
          <cell r="Z2596">
            <v>44665</v>
          </cell>
          <cell r="AA2596" t="str">
            <v>February 2023</v>
          </cell>
          <cell r="AB2596">
            <v>91.31</v>
          </cell>
          <cell r="AD2596">
            <v>5619480.3099999996</v>
          </cell>
          <cell r="AE2596">
            <v>405511451.05000001</v>
          </cell>
          <cell r="AF2596" t="str">
            <v>405511451.05</v>
          </cell>
        </row>
        <row r="2597">
          <cell r="F2597" t="str">
            <v>LU2412114105</v>
          </cell>
          <cell r="G2597" t="str">
            <v>100689</v>
          </cell>
          <cell r="H2597" t="str">
            <v>181277</v>
          </cell>
          <cell r="J2597" t="str">
            <v>Share</v>
          </cell>
          <cell r="K2597" t="str">
            <v>SLEBABB</v>
          </cell>
          <cell r="L2597" t="str">
            <v>AMSelect BlueBay Euro Bond Aggregate</v>
          </cell>
          <cell r="M2597" t="str">
            <v>Classic share Distri</v>
          </cell>
          <cell r="N2597" t="str">
            <v>D</v>
          </cell>
          <cell r="P2597" t="str">
            <v>N</v>
          </cell>
          <cell r="Q2597" t="str">
            <v>181371</v>
          </cell>
          <cell r="R2597" t="str">
            <v>204516</v>
          </cell>
          <cell r="T2597" t="str">
            <v>BM Bloomberg Barclays Euro Aggregate EUR RI (Official)</v>
          </cell>
          <cell r="U2597" t="str">
            <v>Bloomberg Barclays Euro Aggregate</v>
          </cell>
          <cell r="V2597" t="str">
            <v>Official Benchmark</v>
          </cell>
          <cell r="W2597" t="str">
            <v>EUR</v>
          </cell>
          <cell r="X2597" t="str">
            <v>EUR</v>
          </cell>
          <cell r="Y2597">
            <v>44985</v>
          </cell>
          <cell r="Z2597">
            <v>44670</v>
          </cell>
          <cell r="AA2597" t="str">
            <v>February 2023</v>
          </cell>
          <cell r="AB2597">
            <v>91.21</v>
          </cell>
          <cell r="AD2597">
            <v>912.11</v>
          </cell>
          <cell r="AE2597">
            <v>405511451.05000001</v>
          </cell>
          <cell r="AF2597" t="str">
            <v>405511451.05</v>
          </cell>
        </row>
        <row r="2598">
          <cell r="F2598" t="str">
            <v>LU2412114360</v>
          </cell>
          <cell r="G2598" t="str">
            <v>100648</v>
          </cell>
          <cell r="H2598" t="str">
            <v>183089</v>
          </cell>
          <cell r="J2598" t="str">
            <v>Share</v>
          </cell>
          <cell r="K2598" t="str">
            <v>SLECAL</v>
          </cell>
          <cell r="L2598" t="str">
            <v>AMSelect Allianz Euro Credit</v>
          </cell>
          <cell r="M2598" t="str">
            <v>Share X</v>
          </cell>
          <cell r="N2598" t="str">
            <v>C</v>
          </cell>
          <cell r="O2598">
            <v>2.9426080882999999E-3</v>
          </cell>
          <cell r="P2598" t="str">
            <v>N</v>
          </cell>
          <cell r="Q2598" t="str">
            <v>183167</v>
          </cell>
          <cell r="R2598" t="str">
            <v>205247</v>
          </cell>
          <cell r="T2598" t="str">
            <v>BM Bloomberg Euro Aggregate Corporate EUR RI (Official)</v>
          </cell>
          <cell r="U2598" t="str">
            <v>Bloomberg Euro Aggregate Corporate (EUR) RI</v>
          </cell>
          <cell r="V2598" t="str">
            <v>Official Benchmark</v>
          </cell>
          <cell r="W2598" t="str">
            <v>EUR</v>
          </cell>
          <cell r="X2598" t="str">
            <v>EUR</v>
          </cell>
          <cell r="Y2598">
            <v>44985</v>
          </cell>
          <cell r="Z2598">
            <v>44593</v>
          </cell>
          <cell r="AA2598" t="str">
            <v>February 2023</v>
          </cell>
          <cell r="AB2598">
            <v>87342.11</v>
          </cell>
          <cell r="AD2598">
            <v>8875443.6699999999</v>
          </cell>
          <cell r="AE2598">
            <v>68060284.849999994</v>
          </cell>
          <cell r="AF2598" t="str">
            <v>68060284.85</v>
          </cell>
        </row>
        <row r="2599">
          <cell r="F2599" t="str">
            <v>LU2412114444</v>
          </cell>
          <cell r="G2599" t="str">
            <v>100649</v>
          </cell>
          <cell r="H2599" t="str">
            <v>183089</v>
          </cell>
          <cell r="J2599" t="str">
            <v>Share</v>
          </cell>
          <cell r="K2599" t="str">
            <v>SLECAL</v>
          </cell>
          <cell r="L2599" t="str">
            <v>AMSelect Allianz Euro Credit</v>
          </cell>
          <cell r="M2599" t="str">
            <v>Privilege</v>
          </cell>
          <cell r="N2599" t="str">
            <v>D</v>
          </cell>
          <cell r="P2599" t="str">
            <v>N</v>
          </cell>
          <cell r="Q2599" t="str">
            <v>183167</v>
          </cell>
          <cell r="R2599" t="str">
            <v>205247</v>
          </cell>
          <cell r="T2599" t="str">
            <v>BM Bloomberg Euro Aggregate Corporate EUR RI (Official)</v>
          </cell>
          <cell r="U2599" t="str">
            <v>Bloomberg Euro Aggregate Corporate (EUR) RI</v>
          </cell>
          <cell r="V2599" t="str">
            <v>Official Benchmark</v>
          </cell>
          <cell r="W2599" t="str">
            <v>EUR</v>
          </cell>
          <cell r="X2599" t="str">
            <v>EUR</v>
          </cell>
          <cell r="Y2599">
            <v>44985</v>
          </cell>
          <cell r="Z2599">
            <v>44732</v>
          </cell>
          <cell r="AA2599" t="str">
            <v>February 2023</v>
          </cell>
          <cell r="AB2599">
            <v>101.04</v>
          </cell>
          <cell r="AD2599">
            <v>1010.43</v>
          </cell>
          <cell r="AE2599">
            <v>68060284.849999994</v>
          </cell>
          <cell r="AF2599" t="str">
            <v>68060284.85</v>
          </cell>
        </row>
        <row r="2600">
          <cell r="F2600" t="str">
            <v>LU2412114527</v>
          </cell>
          <cell r="G2600" t="str">
            <v>100686</v>
          </cell>
          <cell r="H2600" t="str">
            <v>183089</v>
          </cell>
          <cell r="J2600" t="str">
            <v>Share</v>
          </cell>
          <cell r="K2600" t="str">
            <v>SLECAL</v>
          </cell>
          <cell r="L2600" t="str">
            <v>AMSelect Allianz Euro Credit</v>
          </cell>
          <cell r="M2600" t="str">
            <v>P share</v>
          </cell>
          <cell r="N2600" t="str">
            <v>C</v>
          </cell>
          <cell r="O2600">
            <v>5.9153668973999998E-3</v>
          </cell>
          <cell r="P2600" t="str">
            <v>N</v>
          </cell>
          <cell r="Q2600" t="str">
            <v>183167</v>
          </cell>
          <cell r="R2600" t="str">
            <v>205247</v>
          </cell>
          <cell r="T2600" t="str">
            <v>BM Bloomberg Euro Aggregate Corporate EUR RI (Official)</v>
          </cell>
          <cell r="U2600" t="str">
            <v>Bloomberg Euro Aggregate Corporate (EUR) RI</v>
          </cell>
          <cell r="V2600" t="str">
            <v>Official Benchmark</v>
          </cell>
          <cell r="W2600" t="str">
            <v>EUR</v>
          </cell>
          <cell r="X2600" t="str">
            <v>EUR</v>
          </cell>
          <cell r="Y2600">
            <v>44985</v>
          </cell>
          <cell r="Z2600">
            <v>44599</v>
          </cell>
          <cell r="AA2600" t="str">
            <v>February 2023</v>
          </cell>
          <cell r="AB2600">
            <v>89.75</v>
          </cell>
          <cell r="AD2600">
            <v>36913835.909999996</v>
          </cell>
          <cell r="AE2600">
            <v>68060284.849999994</v>
          </cell>
          <cell r="AF2600" t="str">
            <v>68060284.85</v>
          </cell>
        </row>
        <row r="2601">
          <cell r="F2601" t="str">
            <v>LU2412114790</v>
          </cell>
          <cell r="G2601" t="str">
            <v>100685</v>
          </cell>
          <cell r="H2601" t="str">
            <v>183089</v>
          </cell>
          <cell r="J2601" t="str">
            <v>Share</v>
          </cell>
          <cell r="K2601" t="str">
            <v>SLECAL</v>
          </cell>
          <cell r="L2601" t="str">
            <v>AMSelect Allianz Euro Credit</v>
          </cell>
          <cell r="M2601" t="str">
            <v>Institutional</v>
          </cell>
          <cell r="N2601" t="str">
            <v>D</v>
          </cell>
          <cell r="O2601">
            <v>4.7111220483000002E-3</v>
          </cell>
          <cell r="P2601" t="str">
            <v>N</v>
          </cell>
          <cell r="Q2601" t="str">
            <v>183167</v>
          </cell>
          <cell r="R2601" t="str">
            <v>205247</v>
          </cell>
          <cell r="T2601" t="str">
            <v>BM Bloomberg Euro Aggregate Corporate EUR RI (Official)</v>
          </cell>
          <cell r="U2601" t="str">
            <v>Bloomberg Euro Aggregate Corporate (EUR) RI</v>
          </cell>
          <cell r="V2601" t="str">
            <v>Official Benchmark</v>
          </cell>
          <cell r="W2601" t="str">
            <v>EUR</v>
          </cell>
          <cell r="X2601" t="str">
            <v>EUR</v>
          </cell>
          <cell r="Y2601">
            <v>44985</v>
          </cell>
          <cell r="Z2601">
            <v>44593</v>
          </cell>
          <cell r="AA2601" t="str">
            <v>February 2023</v>
          </cell>
          <cell r="AB2601">
            <v>87.18</v>
          </cell>
          <cell r="AD2601">
            <v>3808287.73</v>
          </cell>
          <cell r="AE2601">
            <v>68060284.849999994</v>
          </cell>
          <cell r="AF2601" t="str">
            <v>68060284.85</v>
          </cell>
        </row>
        <row r="2602">
          <cell r="F2602" t="str">
            <v>LU2412114873</v>
          </cell>
          <cell r="G2602" t="str">
            <v>100684</v>
          </cell>
          <cell r="H2602" t="str">
            <v>183089</v>
          </cell>
          <cell r="J2602" t="str">
            <v>Share</v>
          </cell>
          <cell r="K2602" t="str">
            <v>SLECAL</v>
          </cell>
          <cell r="L2602" t="str">
            <v>AMSelect Allianz Euro Credit</v>
          </cell>
          <cell r="M2602" t="str">
            <v>Institutions share</v>
          </cell>
          <cell r="N2602" t="str">
            <v>C</v>
          </cell>
          <cell r="O2602">
            <v>4.7111220483000002E-3</v>
          </cell>
          <cell r="P2602" t="str">
            <v>N</v>
          </cell>
          <cell r="Q2602" t="str">
            <v>183167</v>
          </cell>
          <cell r="R2602" t="str">
            <v>205247</v>
          </cell>
          <cell r="T2602" t="str">
            <v>BM Bloomberg Euro Aggregate Corporate EUR RI (Official)</v>
          </cell>
          <cell r="U2602" t="str">
            <v>Bloomberg Euro Aggregate Corporate (EUR) RI</v>
          </cell>
          <cell r="V2602" t="str">
            <v>Official Benchmark</v>
          </cell>
          <cell r="W2602" t="str">
            <v>EUR</v>
          </cell>
          <cell r="X2602" t="str">
            <v>EUR</v>
          </cell>
          <cell r="Y2602">
            <v>44985</v>
          </cell>
          <cell r="Z2602">
            <v>44593</v>
          </cell>
          <cell r="AA2602" t="str">
            <v>February 2023</v>
          </cell>
          <cell r="AB2602">
            <v>87.18</v>
          </cell>
          <cell r="AD2602">
            <v>7078680.0999999996</v>
          </cell>
          <cell r="AE2602">
            <v>68060284.849999994</v>
          </cell>
          <cell r="AF2602" t="str">
            <v>68060284.85</v>
          </cell>
        </row>
        <row r="2603">
          <cell r="F2603" t="str">
            <v>LU2412114956</v>
          </cell>
          <cell r="G2603" t="str">
            <v>100683</v>
          </cell>
          <cell r="H2603" t="str">
            <v>183089</v>
          </cell>
          <cell r="J2603" t="str">
            <v>Share</v>
          </cell>
          <cell r="K2603" t="str">
            <v>SLECAL</v>
          </cell>
          <cell r="L2603" t="str">
            <v>AMSelect Allianz Euro Credit</v>
          </cell>
          <cell r="M2603" t="str">
            <v>Classic share Distri</v>
          </cell>
          <cell r="N2603" t="str">
            <v>D</v>
          </cell>
          <cell r="P2603" t="str">
            <v>N</v>
          </cell>
          <cell r="Q2603" t="str">
            <v>183167</v>
          </cell>
          <cell r="R2603" t="str">
            <v>205247</v>
          </cell>
          <cell r="T2603" t="str">
            <v>BM Bloomberg Euro Aggregate Corporate EUR RI (Official)</v>
          </cell>
          <cell r="U2603" t="str">
            <v>Bloomberg Euro Aggregate Corporate (EUR) RI</v>
          </cell>
          <cell r="V2603" t="str">
            <v>Official Benchmark</v>
          </cell>
          <cell r="W2603" t="str">
            <v>EUR</v>
          </cell>
          <cell r="X2603" t="str">
            <v>EUR</v>
          </cell>
          <cell r="Y2603">
            <v>44985</v>
          </cell>
          <cell r="Z2603">
            <v>44732</v>
          </cell>
          <cell r="AA2603" t="str">
            <v>February 2023</v>
          </cell>
          <cell r="AB2603">
            <v>100.76</v>
          </cell>
          <cell r="AD2603">
            <v>1007.62</v>
          </cell>
          <cell r="AE2603">
            <v>68060284.849999994</v>
          </cell>
          <cell r="AF2603" t="str">
            <v>68060284.85</v>
          </cell>
        </row>
        <row r="2604">
          <cell r="F2604" t="str">
            <v>LU2412115094</v>
          </cell>
          <cell r="G2604" t="str">
            <v>100646</v>
          </cell>
          <cell r="H2604" t="str">
            <v>183508</v>
          </cell>
          <cell r="J2604" t="str">
            <v>Share</v>
          </cell>
          <cell r="K2604" t="str">
            <v>SLGEERO</v>
          </cell>
          <cell r="L2604" t="str">
            <v>AMSelect Robeco Global Equity Emerging</v>
          </cell>
          <cell r="M2604" t="str">
            <v>P share</v>
          </cell>
          <cell r="N2604" t="str">
            <v>C</v>
          </cell>
          <cell r="P2604" t="str">
            <v>N</v>
          </cell>
          <cell r="Q2604" t="str">
            <v>183564</v>
          </cell>
          <cell r="R2604" t="str">
            <v>205534</v>
          </cell>
          <cell r="T2604" t="str">
            <v>BM MSCI Emerging Markets Free USD NR (Official)</v>
          </cell>
          <cell r="U2604" t="str">
            <v>MSCI Emerging Markets (USD) NR</v>
          </cell>
          <cell r="V2604" t="str">
            <v>Official Benchmark</v>
          </cell>
          <cell r="W2604" t="str">
            <v>USD</v>
          </cell>
          <cell r="X2604" t="str">
            <v>USD</v>
          </cell>
          <cell r="Y2604">
            <v>44985</v>
          </cell>
          <cell r="Z2604">
            <v>44676</v>
          </cell>
          <cell r="AA2604" t="str">
            <v>February 2023</v>
          </cell>
          <cell r="AB2604">
            <v>98.24</v>
          </cell>
          <cell r="AD2604">
            <v>982.35</v>
          </cell>
          <cell r="AE2604">
            <v>175881638.03</v>
          </cell>
          <cell r="AF2604" t="str">
            <v>165847843.49835</v>
          </cell>
        </row>
        <row r="2605">
          <cell r="F2605" t="str">
            <v>LU2412115177</v>
          </cell>
          <cell r="G2605" t="str">
            <v>100644</v>
          </cell>
          <cell r="H2605" t="str">
            <v>183508</v>
          </cell>
          <cell r="J2605" t="str">
            <v>Share</v>
          </cell>
          <cell r="K2605" t="str">
            <v>SLGEERO</v>
          </cell>
          <cell r="L2605" t="str">
            <v>AMSelect Robeco Global Equity Emerging</v>
          </cell>
          <cell r="M2605" t="str">
            <v>Share X</v>
          </cell>
          <cell r="N2605" t="str">
            <v>C</v>
          </cell>
          <cell r="P2605" t="str">
            <v>N</v>
          </cell>
          <cell r="Q2605" t="str">
            <v>183564</v>
          </cell>
          <cell r="R2605" t="str">
            <v>205534</v>
          </cell>
          <cell r="T2605" t="str">
            <v>BM MSCI Emerging Markets Free USD NR (Official)</v>
          </cell>
          <cell r="U2605" t="str">
            <v>MSCI Emerging Markets (USD) NR</v>
          </cell>
          <cell r="V2605" t="str">
            <v>Official Benchmark</v>
          </cell>
          <cell r="W2605" t="str">
            <v>USD</v>
          </cell>
          <cell r="X2605" t="str">
            <v>USD</v>
          </cell>
          <cell r="Y2605">
            <v>44985</v>
          </cell>
          <cell r="Z2605">
            <v>44676</v>
          </cell>
          <cell r="AA2605" t="str">
            <v>February 2023</v>
          </cell>
          <cell r="AB2605">
            <v>101791.06</v>
          </cell>
          <cell r="AD2605">
            <v>43740638.25</v>
          </cell>
          <cell r="AE2605">
            <v>175881638.03</v>
          </cell>
          <cell r="AF2605" t="str">
            <v>165847843.49835</v>
          </cell>
        </row>
        <row r="2606">
          <cell r="F2606" t="str">
            <v>LU2413665964</v>
          </cell>
          <cell r="G2606" t="str">
            <v>100742</v>
          </cell>
          <cell r="H2606" t="str">
            <v>183353</v>
          </cell>
          <cell r="J2606" t="str">
            <v>Share</v>
          </cell>
          <cell r="K2606" t="str">
            <v>PAQ</v>
          </cell>
          <cell r="L2606" t="str">
            <v>BNP Paribas Funds Aqua</v>
          </cell>
          <cell r="M2606" t="str">
            <v>Classic HKD</v>
          </cell>
          <cell r="N2606" t="str">
            <v>C</v>
          </cell>
          <cell r="P2606" t="str">
            <v>N</v>
          </cell>
          <cell r="Q2606" t="str">
            <v>183426</v>
          </cell>
          <cell r="R2606" t="str">
            <v>196245</v>
          </cell>
          <cell r="T2606" t="str">
            <v>MSCI WORLD (NR) HKD</v>
          </cell>
          <cell r="U2606" t="str">
            <v>MSCI World (EUR) NR</v>
          </cell>
          <cell r="V2606" t="str">
            <v>Official Benchmark</v>
          </cell>
          <cell r="W2606" t="str">
            <v>HKD</v>
          </cell>
          <cell r="X2606" t="str">
            <v>EUR</v>
          </cell>
          <cell r="Y2606">
            <v>44985</v>
          </cell>
          <cell r="Z2606">
            <v>44658</v>
          </cell>
          <cell r="AA2606" t="str">
            <v>February 2023</v>
          </cell>
          <cell r="AB2606">
            <v>97.36</v>
          </cell>
          <cell r="AD2606">
            <v>973.62</v>
          </cell>
          <cell r="AE2606">
            <v>3765929318.3600001</v>
          </cell>
          <cell r="AF2606" t="str">
            <v>3765929318.36</v>
          </cell>
        </row>
        <row r="2607">
          <cell r="F2607" t="str">
            <v>LU2413666004</v>
          </cell>
          <cell r="G2607" t="str">
            <v>100744</v>
          </cell>
          <cell r="H2607" t="str">
            <v>183091</v>
          </cell>
          <cell r="J2607" t="str">
            <v>Share</v>
          </cell>
          <cell r="K2607" t="str">
            <v>PAQ</v>
          </cell>
          <cell r="L2607" t="str">
            <v>BNP Paribas Funds Aqua</v>
          </cell>
          <cell r="M2607" t="str">
            <v>Classic RH HKD MD Distri</v>
          </cell>
          <cell r="N2607" t="str">
            <v>D</v>
          </cell>
          <cell r="O2607">
            <v>2.2448489555599999E-2</v>
          </cell>
          <cell r="P2607" t="str">
            <v>Y</v>
          </cell>
          <cell r="Q2607" t="str">
            <v>183125</v>
          </cell>
          <cell r="R2607" t="str">
            <v>196245</v>
          </cell>
          <cell r="T2607" t="str">
            <v>(BM) MSCI World (NR) - HKD</v>
          </cell>
          <cell r="U2607" t="str">
            <v>MSCI World (Hedged in HKD) NR</v>
          </cell>
          <cell r="V2607" t="str">
            <v>Official Benchmark</v>
          </cell>
          <cell r="W2607" t="str">
            <v>HKD</v>
          </cell>
          <cell r="X2607" t="str">
            <v>EUR</v>
          </cell>
          <cell r="Y2607">
            <v>44985</v>
          </cell>
          <cell r="Z2607">
            <v>44595</v>
          </cell>
          <cell r="AA2607" t="str">
            <v>February 2023</v>
          </cell>
          <cell r="AB2607">
            <v>98.06</v>
          </cell>
          <cell r="AD2607">
            <v>9806.48</v>
          </cell>
          <cell r="AE2607">
            <v>3765929318.3600001</v>
          </cell>
          <cell r="AF2607" t="str">
            <v>3765929318.36</v>
          </cell>
        </row>
        <row r="2608">
          <cell r="F2608" t="str">
            <v>LU2413666186</v>
          </cell>
          <cell r="G2608" t="str">
            <v>100759</v>
          </cell>
          <cell r="H2608" t="str">
            <v>165375</v>
          </cell>
          <cell r="J2608" t="str">
            <v>Share</v>
          </cell>
          <cell r="K2608" t="str">
            <v>PAQ</v>
          </cell>
          <cell r="L2608" t="str">
            <v>BNP Paribas Funds Aqua</v>
          </cell>
          <cell r="N2608" t="str">
            <v>C</v>
          </cell>
          <cell r="O2608">
            <v>3.1951129042000002E-2</v>
          </cell>
          <cell r="P2608" t="str">
            <v>N</v>
          </cell>
          <cell r="Q2608" t="str">
            <v>165407</v>
          </cell>
          <cell r="R2608" t="str">
            <v>196245</v>
          </cell>
          <cell r="T2608" t="str">
            <v>MSCI World (NR)</v>
          </cell>
          <cell r="U2608" t="str">
            <v>MSCI World (EUR) NR</v>
          </cell>
          <cell r="V2608" t="str">
            <v>Official Benchmark</v>
          </cell>
          <cell r="W2608" t="str">
            <v>USD</v>
          </cell>
          <cell r="X2608" t="str">
            <v>EUR</v>
          </cell>
          <cell r="Y2608">
            <v>44985</v>
          </cell>
          <cell r="Z2608">
            <v>44581</v>
          </cell>
          <cell r="AA2608" t="str">
            <v>February 2023</v>
          </cell>
          <cell r="AB2608">
            <v>88.96</v>
          </cell>
          <cell r="AD2608">
            <v>5508.71</v>
          </cell>
          <cell r="AE2608">
            <v>3765929318.3600001</v>
          </cell>
          <cell r="AF2608" t="str">
            <v>3765929318.36</v>
          </cell>
        </row>
        <row r="2609">
          <cell r="F2609" t="str">
            <v>LU2413666269</v>
          </cell>
          <cell r="G2609" t="str">
            <v>100761</v>
          </cell>
          <cell r="H2609" t="str">
            <v>146558</v>
          </cell>
          <cell r="J2609" t="str">
            <v>Share</v>
          </cell>
          <cell r="K2609" t="str">
            <v>PEWCDUR</v>
          </cell>
          <cell r="L2609" t="str">
            <v>BNP Paribas Funds Consumer Innovators</v>
          </cell>
          <cell r="N2609" t="str">
            <v>C</v>
          </cell>
          <cell r="O2609">
            <v>2.9610864437299999E-2</v>
          </cell>
          <cell r="P2609" t="str">
            <v>N</v>
          </cell>
          <cell r="Q2609" t="str">
            <v>147557</v>
          </cell>
          <cell r="R2609" t="str">
            <v>181769</v>
          </cell>
          <cell r="T2609" t="str">
            <v>Becnh Parvest equity World Consumer Durables</v>
          </cell>
          <cell r="U2609" t="str">
            <v>MSCI World Consumer Discretionary (NR)</v>
          </cell>
          <cell r="V2609" t="str">
            <v>Official Benchmark</v>
          </cell>
          <cell r="W2609" t="str">
            <v>USD</v>
          </cell>
          <cell r="X2609" t="str">
            <v>EUR</v>
          </cell>
          <cell r="Y2609">
            <v>44985</v>
          </cell>
          <cell r="Z2609">
            <v>44581</v>
          </cell>
          <cell r="AA2609" t="str">
            <v>February 2023</v>
          </cell>
          <cell r="AB2609">
            <v>80.75</v>
          </cell>
          <cell r="AD2609">
            <v>20930.89</v>
          </cell>
          <cell r="AE2609">
            <v>1004655720.72</v>
          </cell>
          <cell r="AF2609" t="str">
            <v>1004655720.72</v>
          </cell>
        </row>
        <row r="2610">
          <cell r="F2610" t="str">
            <v>LU2413666426</v>
          </cell>
          <cell r="G2610" t="str">
            <v>100749</v>
          </cell>
          <cell r="H2610" t="str">
            <v>183352</v>
          </cell>
          <cell r="J2610" t="str">
            <v>Share</v>
          </cell>
          <cell r="K2610" t="str">
            <v>PGENV</v>
          </cell>
          <cell r="L2610" t="str">
            <v>BNP Paribas Funds Global Environment</v>
          </cell>
          <cell r="M2610" t="str">
            <v>Classic HKD</v>
          </cell>
          <cell r="N2610" t="str">
            <v>C</v>
          </cell>
          <cell r="P2610" t="str">
            <v>N</v>
          </cell>
          <cell r="Q2610" t="str">
            <v>183426</v>
          </cell>
          <cell r="R2610" t="str">
            <v>192379</v>
          </cell>
          <cell r="T2610" t="str">
            <v>MSCI WORLD (NR) HKD</v>
          </cell>
          <cell r="U2610" t="str">
            <v>MSCI World NR</v>
          </cell>
          <cell r="V2610" t="str">
            <v>Official Benchmark</v>
          </cell>
          <cell r="W2610" t="str">
            <v>HKD</v>
          </cell>
          <cell r="X2610" t="str">
            <v>EUR</v>
          </cell>
          <cell r="Y2610">
            <v>44985</v>
          </cell>
          <cell r="Z2610">
            <v>44658</v>
          </cell>
          <cell r="AA2610" t="str">
            <v>February 2023</v>
          </cell>
          <cell r="AB2610">
            <v>96.35</v>
          </cell>
          <cell r="AD2610">
            <v>963.47</v>
          </cell>
          <cell r="AE2610">
            <v>3049961561.48</v>
          </cell>
          <cell r="AF2610" t="str">
            <v>3049961561.48</v>
          </cell>
        </row>
        <row r="2611">
          <cell r="F2611" t="str">
            <v>LU2413666699</v>
          </cell>
          <cell r="G2611" t="str">
            <v>100748</v>
          </cell>
          <cell r="H2611" t="str">
            <v>183092</v>
          </cell>
          <cell r="J2611" t="str">
            <v>Share</v>
          </cell>
          <cell r="K2611" t="str">
            <v>PGENV</v>
          </cell>
          <cell r="L2611" t="str">
            <v>BNP Paribas Funds Global Environment</v>
          </cell>
          <cell r="M2611" t="str">
            <v>Classic RH HKD MD Distri</v>
          </cell>
          <cell r="N2611" t="str">
            <v>D</v>
          </cell>
          <cell r="O2611">
            <v>2.2448489555599999E-2</v>
          </cell>
          <cell r="P2611" t="str">
            <v>Y</v>
          </cell>
          <cell r="Q2611" t="str">
            <v>183126</v>
          </cell>
          <cell r="R2611" t="str">
            <v>192379</v>
          </cell>
          <cell r="T2611" t="str">
            <v>(BM) MSCI WORLD (NR) - HKD</v>
          </cell>
          <cell r="U2611" t="str">
            <v>MSCI World (Hedged in HKD) NR</v>
          </cell>
          <cell r="V2611" t="str">
            <v>Official Benchmark</v>
          </cell>
          <cell r="W2611" t="str">
            <v>HKD</v>
          </cell>
          <cell r="X2611" t="str">
            <v>EUR</v>
          </cell>
          <cell r="Y2611">
            <v>44985</v>
          </cell>
          <cell r="Z2611">
            <v>44595</v>
          </cell>
          <cell r="AA2611" t="str">
            <v>February 2023</v>
          </cell>
          <cell r="AB2611">
            <v>97</v>
          </cell>
          <cell r="AD2611">
            <v>9700.26</v>
          </cell>
          <cell r="AE2611">
            <v>3049961561.48</v>
          </cell>
          <cell r="AF2611" t="str">
            <v>3049961561.48</v>
          </cell>
        </row>
        <row r="2612">
          <cell r="F2612" t="str">
            <v>LU2413666772</v>
          </cell>
          <cell r="G2612" t="str">
            <v>100760</v>
          </cell>
          <cell r="H2612" t="str">
            <v>139161</v>
          </cell>
          <cell r="J2612" t="str">
            <v>Share</v>
          </cell>
          <cell r="K2612" t="str">
            <v>PGENV</v>
          </cell>
          <cell r="L2612" t="str">
            <v>BNP Paribas Funds Global Environment</v>
          </cell>
          <cell r="N2612" t="str">
            <v>C</v>
          </cell>
          <cell r="O2612">
            <v>3.2618068072899999E-2</v>
          </cell>
          <cell r="P2612" t="str">
            <v>N</v>
          </cell>
          <cell r="Q2612" t="str">
            <v>20342</v>
          </cell>
          <cell r="R2612" t="str">
            <v>192379</v>
          </cell>
          <cell r="T2612" t="str">
            <v>MSCI WORLD (NR)</v>
          </cell>
          <cell r="U2612" t="str">
            <v>MSCI World NR</v>
          </cell>
          <cell r="V2612" t="str">
            <v>Official Benchmark</v>
          </cell>
          <cell r="W2612" t="str">
            <v>USD</v>
          </cell>
          <cell r="X2612" t="str">
            <v>EUR</v>
          </cell>
          <cell r="Y2612">
            <v>44985</v>
          </cell>
          <cell r="Z2612">
            <v>44581</v>
          </cell>
          <cell r="AA2612" t="str">
            <v>February 2023</v>
          </cell>
          <cell r="AB2612">
            <v>87.3</v>
          </cell>
          <cell r="AD2612">
            <v>873.05</v>
          </cell>
          <cell r="AE2612">
            <v>3049961561.48</v>
          </cell>
          <cell r="AF2612" t="str">
            <v>3049961561.48</v>
          </cell>
        </row>
        <row r="2613">
          <cell r="F2613" t="str">
            <v>LU2413666855</v>
          </cell>
          <cell r="G2613" t="str">
            <v>100750</v>
          </cell>
          <cell r="H2613" t="str">
            <v>182600</v>
          </cell>
          <cell r="J2613" t="str">
            <v>Share</v>
          </cell>
          <cell r="K2613" t="str">
            <v>BEST12M</v>
          </cell>
          <cell r="L2613" t="str">
            <v>BNP Paribas Funds Sustainable Enhanced Bond 12M</v>
          </cell>
          <cell r="N2613" t="str">
            <v>C</v>
          </cell>
          <cell r="O2613">
            <v>1.5011316264E-3</v>
          </cell>
          <cell r="P2613" t="str">
            <v>Y</v>
          </cell>
          <cell r="Q2613" t="str">
            <v>182603</v>
          </cell>
          <cell r="R2613" t="str">
            <v>202066</v>
          </cell>
          <cell r="T2613" t="str">
            <v>BM BNP Paribas Sustainable Bond Euro Short Term I Plus H USD</v>
          </cell>
          <cell r="U2613" t="str">
            <v>80% cash Index Ester (Hedged in USD) RI + 20% Barclays Euro Aggregate 1-3 years (Hedged in USD) RI</v>
          </cell>
          <cell r="V2613" t="str">
            <v>Official Benchmark</v>
          </cell>
          <cell r="W2613" t="str">
            <v>USD</v>
          </cell>
          <cell r="X2613" t="str">
            <v>EUR</v>
          </cell>
          <cell r="Y2613">
            <v>44985</v>
          </cell>
          <cell r="Z2613">
            <v>44546</v>
          </cell>
          <cell r="AA2613" t="str">
            <v>February 2023</v>
          </cell>
          <cell r="AB2613">
            <v>100.16</v>
          </cell>
          <cell r="AD2613">
            <v>30048.78</v>
          </cell>
          <cell r="AE2613">
            <v>3292919584.1300001</v>
          </cell>
          <cell r="AF2613" t="str">
            <v>3292919584.13</v>
          </cell>
        </row>
        <row r="2614">
          <cell r="F2614" t="str">
            <v>LU2413667150</v>
          </cell>
          <cell r="G2614" t="str">
            <v>100753</v>
          </cell>
          <cell r="H2614" t="str">
            <v>182457</v>
          </cell>
          <cell r="J2614" t="str">
            <v>Share</v>
          </cell>
          <cell r="K2614" t="str">
            <v>PFSG</v>
          </cell>
          <cell r="L2614" t="str">
            <v>BNP Paribas Funds Sustainable Global Multi-Factor Corporate</v>
          </cell>
          <cell r="M2614" t="str">
            <v>IH EUR</v>
          </cell>
          <cell r="N2614" t="str">
            <v>C</v>
          </cell>
          <cell r="O2614">
            <v>3.1048378633000001E-3</v>
          </cell>
          <cell r="P2614" t="str">
            <v>Y</v>
          </cell>
          <cell r="Q2614" t="str">
            <v>182604</v>
          </cell>
          <cell r="R2614" t="str">
            <v>204807</v>
          </cell>
          <cell r="T2614" t="str">
            <v>[BM] Bloomberg Brclays Aggregate Corporate Hedge IH EUR</v>
          </cell>
          <cell r="U2614" t="str">
            <v>Bloomberg Global Aggregate Corporate (Hedged in EUR) RI</v>
          </cell>
          <cell r="V2614" t="str">
            <v>Official Benchmark</v>
          </cell>
          <cell r="W2614" t="str">
            <v>EUR</v>
          </cell>
          <cell r="X2614" t="str">
            <v>USD</v>
          </cell>
          <cell r="Y2614">
            <v>44985</v>
          </cell>
          <cell r="Z2614">
            <v>44544</v>
          </cell>
          <cell r="AA2614" t="str">
            <v>February 2023</v>
          </cell>
          <cell r="AB2614">
            <v>83.8</v>
          </cell>
          <cell r="AD2614">
            <v>656429.82999999996</v>
          </cell>
          <cell r="AE2614">
            <v>77593544.049999997</v>
          </cell>
          <cell r="AF2614" t="str">
            <v>73166943.941537</v>
          </cell>
        </row>
        <row r="2615">
          <cell r="F2615" t="str">
            <v>LU2413667317</v>
          </cell>
          <cell r="G2615" t="str">
            <v>100754</v>
          </cell>
          <cell r="H2615" t="str">
            <v>139061</v>
          </cell>
          <cell r="J2615" t="str">
            <v>Share</v>
          </cell>
          <cell r="K2615" t="str">
            <v>PEUSGRO</v>
          </cell>
          <cell r="L2615" t="str">
            <v>BNP Paribas Funds US Growth</v>
          </cell>
          <cell r="M2615" t="str">
            <v>IH EUR</v>
          </cell>
          <cell r="N2615" t="str">
            <v>C</v>
          </cell>
          <cell r="O2615">
            <v>1.0355458910799999E-2</v>
          </cell>
          <cell r="P2615" t="str">
            <v>Y</v>
          </cell>
          <cell r="Q2615" t="str">
            <v>20335</v>
          </cell>
          <cell r="R2615" t="str">
            <v>186648</v>
          </cell>
          <cell r="T2615" t="str">
            <v>100% Russell 1000 Growth (RI)-100%USD Int1M+100%EUR Int1M</v>
          </cell>
          <cell r="U2615" t="str">
            <v>Russell 1000 Growth (Hedged in EUR) (RI)</v>
          </cell>
          <cell r="V2615" t="str">
            <v>Official Benchmark</v>
          </cell>
          <cell r="W2615" t="str">
            <v>EUR</v>
          </cell>
          <cell r="X2615" t="str">
            <v>USD</v>
          </cell>
          <cell r="Y2615">
            <v>44985</v>
          </cell>
          <cell r="Z2615">
            <v>44545</v>
          </cell>
          <cell r="AA2615" t="str">
            <v>February 2023</v>
          </cell>
          <cell r="AB2615">
            <v>72.88</v>
          </cell>
          <cell r="AD2615">
            <v>21863.61</v>
          </cell>
          <cell r="AE2615">
            <v>1023327668.08</v>
          </cell>
          <cell r="AF2615" t="str">
            <v>964948296.162188</v>
          </cell>
        </row>
        <row r="2616">
          <cell r="F2616" t="str">
            <v>LU2416975337</v>
          </cell>
          <cell r="G2616" t="str">
            <v>100720</v>
          </cell>
          <cell r="H2616" t="str">
            <v>6829</v>
          </cell>
          <cell r="J2616" t="str">
            <v>Share</v>
          </cell>
          <cell r="K2616" t="str">
            <v>ICUS</v>
          </cell>
          <cell r="L2616" t="str">
            <v>BNP PARIBAS INSTICASH USD 1D LVNAV</v>
          </cell>
          <cell r="M2616" t="str">
            <v>IP</v>
          </cell>
          <cell r="N2616" t="str">
            <v>D</v>
          </cell>
          <cell r="O2616">
            <v>7.7875113060000005E-4</v>
          </cell>
          <cell r="P2616" t="str">
            <v>N</v>
          </cell>
          <cell r="Q2616" t="str">
            <v>119054</v>
          </cell>
          <cell r="R2616" t="str">
            <v>194273</v>
          </cell>
          <cell r="T2616" t="str">
            <v>FEDERAL FUNDS EFFECTIVE RATE Daily Capitalised</v>
          </cell>
          <cell r="U2616" t="str">
            <v>US Federal Funds [Effective] (IR)</v>
          </cell>
          <cell r="V2616" t="str">
            <v>Official Benchmark</v>
          </cell>
          <cell r="W2616" t="str">
            <v>USD</v>
          </cell>
          <cell r="X2616" t="str">
            <v>USD</v>
          </cell>
          <cell r="Y2616">
            <v>44985</v>
          </cell>
          <cell r="Z2616">
            <v>44586</v>
          </cell>
          <cell r="AA2616" t="str">
            <v>February 2023</v>
          </cell>
          <cell r="AB2616">
            <v>1</v>
          </cell>
          <cell r="AD2616">
            <v>1404668067.1099999</v>
          </cell>
          <cell r="AE2616">
            <v>7138290757.0799999</v>
          </cell>
          <cell r="AF2616" t="str">
            <v>6731061534.25743</v>
          </cell>
        </row>
        <row r="2617">
          <cell r="F2617" t="str">
            <v>LU2416975410</v>
          </cell>
          <cell r="G2617" t="str">
            <v>100719</v>
          </cell>
          <cell r="H2617" t="str">
            <v>6829</v>
          </cell>
          <cell r="J2617" t="str">
            <v>Share</v>
          </cell>
          <cell r="K2617" t="str">
            <v>ICUS</v>
          </cell>
          <cell r="L2617" t="str">
            <v>BNP PARIBAS INSTICASH USD 1D LVNAV</v>
          </cell>
          <cell r="M2617" t="str">
            <v>I plus Share</v>
          </cell>
          <cell r="N2617" t="str">
            <v>C</v>
          </cell>
          <cell r="P2617" t="str">
            <v>N</v>
          </cell>
          <cell r="Q2617" t="str">
            <v>119054</v>
          </cell>
          <cell r="R2617" t="str">
            <v>194273</v>
          </cell>
          <cell r="T2617" t="str">
            <v>FEDERAL FUNDS EFFECTIVE RATE Daily Capitalised</v>
          </cell>
          <cell r="U2617" t="str">
            <v>US Federal Funds [Effective] (IR)</v>
          </cell>
          <cell r="V2617" t="str">
            <v>Official Benchmark</v>
          </cell>
          <cell r="W2617" t="str">
            <v>USD</v>
          </cell>
          <cell r="X2617" t="str">
            <v>USD</v>
          </cell>
          <cell r="Y2617">
            <v>44985</v>
          </cell>
          <cell r="Z2617">
            <v>44673</v>
          </cell>
          <cell r="AA2617" t="str">
            <v>February 2023</v>
          </cell>
          <cell r="AB2617">
            <v>102499</v>
          </cell>
          <cell r="AD2617">
            <v>1024.99</v>
          </cell>
          <cell r="AE2617">
            <v>7138290757.0799999</v>
          </cell>
          <cell r="AF2617" t="str">
            <v>6731061534.25743</v>
          </cell>
        </row>
        <row r="2618">
          <cell r="F2618" t="str">
            <v>LU2419394056</v>
          </cell>
          <cell r="G2618" t="str">
            <v>100696</v>
          </cell>
          <cell r="H2618" t="str">
            <v>183247</v>
          </cell>
          <cell r="J2618" t="str">
            <v>Share</v>
          </cell>
          <cell r="K2618" t="str">
            <v>STS</v>
          </cell>
          <cell r="L2618" t="str">
            <v>BNP PARIBAS A FUND Sustainable Thematic Select</v>
          </cell>
          <cell r="M2618" t="str">
            <v>Classic Share</v>
          </cell>
          <cell r="N2618" t="str">
            <v>C</v>
          </cell>
          <cell r="O2618">
            <v>1.6125723477499999E-2</v>
          </cell>
          <cell r="P2618" t="str">
            <v>N</v>
          </cell>
          <cell r="R2618" t="str">
            <v>205098</v>
          </cell>
          <cell r="T2618" t="str">
            <v>No BM</v>
          </cell>
          <cell r="U2618" t="str">
            <v>No BM</v>
          </cell>
          <cell r="W2618" t="str">
            <v>USD</v>
          </cell>
          <cell r="X2618" t="str">
            <v>USD</v>
          </cell>
          <cell r="Y2618">
            <v>44985</v>
          </cell>
          <cell r="Z2618">
            <v>44637</v>
          </cell>
          <cell r="AA2618" t="str">
            <v>February 2023</v>
          </cell>
          <cell r="AB2618">
            <v>90.59</v>
          </cell>
          <cell r="AD2618">
            <v>7493.4</v>
          </cell>
          <cell r="AE2618">
            <v>11183132.99</v>
          </cell>
          <cell r="AF2618" t="str">
            <v>10545151.3342763</v>
          </cell>
        </row>
        <row r="2619">
          <cell r="F2619" t="str">
            <v>LU2419394130</v>
          </cell>
          <cell r="G2619" t="str">
            <v>100697</v>
          </cell>
          <cell r="H2619" t="str">
            <v>183247</v>
          </cell>
          <cell r="J2619" t="str">
            <v>Share</v>
          </cell>
          <cell r="K2619" t="str">
            <v>STS</v>
          </cell>
          <cell r="L2619" t="str">
            <v>BNP PARIBAS A FUND Sustainable Thematic Select</v>
          </cell>
          <cell r="M2619" t="str">
            <v>Classic MD</v>
          </cell>
          <cell r="N2619" t="str">
            <v>D</v>
          </cell>
          <cell r="O2619">
            <v>1.61002629521E-2</v>
          </cell>
          <cell r="P2619" t="str">
            <v>N</v>
          </cell>
          <cell r="R2619" t="str">
            <v>205098</v>
          </cell>
          <cell r="T2619" t="str">
            <v>No BM</v>
          </cell>
          <cell r="U2619" t="str">
            <v>No BM</v>
          </cell>
          <cell r="W2619" t="str">
            <v>USD</v>
          </cell>
          <cell r="X2619" t="str">
            <v>USD</v>
          </cell>
          <cell r="Y2619">
            <v>44985</v>
          </cell>
          <cell r="Z2619">
            <v>44637</v>
          </cell>
          <cell r="AA2619" t="str">
            <v>February 2023</v>
          </cell>
          <cell r="AB2619">
            <v>86.76</v>
          </cell>
          <cell r="AD2619">
            <v>829545.62</v>
          </cell>
          <cell r="AE2619">
            <v>11183132.99</v>
          </cell>
          <cell r="AF2619" t="str">
            <v>10545151.3342763</v>
          </cell>
        </row>
        <row r="2620">
          <cell r="F2620" t="str">
            <v>LU2419394213</v>
          </cell>
          <cell r="G2620" t="str">
            <v>100700</v>
          </cell>
          <cell r="H2620" t="str">
            <v>183250</v>
          </cell>
          <cell r="J2620" t="str">
            <v>Share</v>
          </cell>
          <cell r="K2620" t="str">
            <v>STS</v>
          </cell>
          <cell r="L2620" t="str">
            <v>BNP PARIBAS A FUND Sustainable Thematic Select</v>
          </cell>
          <cell r="M2620" t="str">
            <v>Classic RH SGD</v>
          </cell>
          <cell r="N2620" t="str">
            <v>C</v>
          </cell>
          <cell r="O2620">
            <v>1.5360937891200001E-2</v>
          </cell>
          <cell r="P2620" t="str">
            <v>Y</v>
          </cell>
          <cell r="R2620" t="str">
            <v>205098</v>
          </cell>
          <cell r="T2620" t="str">
            <v>No BM</v>
          </cell>
          <cell r="U2620" t="str">
            <v>No BM</v>
          </cell>
          <cell r="W2620" t="str">
            <v>SGD</v>
          </cell>
          <cell r="X2620" t="str">
            <v>USD</v>
          </cell>
          <cell r="Y2620">
            <v>44985</v>
          </cell>
          <cell r="Z2620">
            <v>44637</v>
          </cell>
          <cell r="AA2620" t="str">
            <v>February 2023</v>
          </cell>
          <cell r="AB2620">
            <v>89.02</v>
          </cell>
          <cell r="AD2620">
            <v>816555.94</v>
          </cell>
          <cell r="AE2620">
            <v>11183132.99</v>
          </cell>
          <cell r="AF2620" t="str">
            <v>10545151.3342763</v>
          </cell>
        </row>
        <row r="2621">
          <cell r="F2621" t="str">
            <v>LU2419394304</v>
          </cell>
          <cell r="G2621" t="str">
            <v>100701</v>
          </cell>
          <cell r="H2621" t="str">
            <v>183250</v>
          </cell>
          <cell r="J2621" t="str">
            <v>Share</v>
          </cell>
          <cell r="K2621" t="str">
            <v>STS</v>
          </cell>
          <cell r="L2621" t="str">
            <v>BNP PARIBAS A FUND Sustainable Thematic Select</v>
          </cell>
          <cell r="M2621" t="str">
            <v>Classic RH SGD MD</v>
          </cell>
          <cell r="N2621" t="str">
            <v>D</v>
          </cell>
          <cell r="O2621">
            <v>1.60545385028E-2</v>
          </cell>
          <cell r="P2621" t="str">
            <v>Y</v>
          </cell>
          <cell r="R2621" t="str">
            <v>205098</v>
          </cell>
          <cell r="T2621" t="str">
            <v>No BM</v>
          </cell>
          <cell r="U2621" t="str">
            <v>No BM</v>
          </cell>
          <cell r="W2621" t="str">
            <v>SGD</v>
          </cell>
          <cell r="X2621" t="str">
            <v>USD</v>
          </cell>
          <cell r="Y2621">
            <v>44985</v>
          </cell>
          <cell r="Z2621">
            <v>44637</v>
          </cell>
          <cell r="AA2621" t="str">
            <v>February 2023</v>
          </cell>
          <cell r="AB2621">
            <v>85.27</v>
          </cell>
          <cell r="AD2621">
            <v>4460303.29</v>
          </cell>
          <cell r="AE2621">
            <v>11183132.99</v>
          </cell>
          <cell r="AF2621" t="str">
            <v>10545151.3342763</v>
          </cell>
        </row>
        <row r="2622">
          <cell r="F2622" t="str">
            <v>LU2419394486</v>
          </cell>
          <cell r="G2622" t="str">
            <v>100702</v>
          </cell>
          <cell r="H2622" t="str">
            <v>183251</v>
          </cell>
          <cell r="J2622" t="str">
            <v>Share</v>
          </cell>
          <cell r="K2622" t="str">
            <v>STS</v>
          </cell>
          <cell r="L2622" t="str">
            <v>BNP PARIBAS A FUND Sustainable Thematic Select</v>
          </cell>
          <cell r="M2622" t="str">
            <v>Classic RH AUD</v>
          </cell>
          <cell r="N2622" t="str">
            <v>C</v>
          </cell>
          <cell r="O2622">
            <v>1.60545385028E-2</v>
          </cell>
          <cell r="P2622" t="str">
            <v>Y</v>
          </cell>
          <cell r="R2622" t="str">
            <v>205098</v>
          </cell>
          <cell r="T2622" t="str">
            <v>No BM</v>
          </cell>
          <cell r="U2622" t="str">
            <v>No BM</v>
          </cell>
          <cell r="W2622" t="str">
            <v>AUD</v>
          </cell>
          <cell r="X2622" t="str">
            <v>USD</v>
          </cell>
          <cell r="Y2622">
            <v>44985</v>
          </cell>
          <cell r="Z2622">
            <v>44637</v>
          </cell>
          <cell r="AA2622" t="str">
            <v>February 2023</v>
          </cell>
          <cell r="AB2622">
            <v>86.38</v>
          </cell>
          <cell r="AD2622">
            <v>8638.1</v>
          </cell>
          <cell r="AE2622">
            <v>11183132.99</v>
          </cell>
          <cell r="AF2622" t="str">
            <v>10545151.3342763</v>
          </cell>
        </row>
        <row r="2623">
          <cell r="F2623" t="str">
            <v>LU2419394569</v>
          </cell>
          <cell r="G2623" t="str">
            <v>100698</v>
          </cell>
          <cell r="H2623" t="str">
            <v>183251</v>
          </cell>
          <cell r="J2623" t="str">
            <v>Share</v>
          </cell>
          <cell r="K2623" t="str">
            <v>STS</v>
          </cell>
          <cell r="L2623" t="str">
            <v>BNP PARIBAS A FUND Sustainable Thematic Select</v>
          </cell>
          <cell r="M2623" t="str">
            <v>Classic RH AUD MD</v>
          </cell>
          <cell r="N2623" t="str">
            <v>D</v>
          </cell>
          <cell r="O2623">
            <v>1.6181839684800001E-2</v>
          </cell>
          <cell r="P2623" t="str">
            <v>Y</v>
          </cell>
          <cell r="R2623" t="str">
            <v>205098</v>
          </cell>
          <cell r="T2623" t="str">
            <v>No BM</v>
          </cell>
          <cell r="U2623" t="str">
            <v>No BM</v>
          </cell>
          <cell r="W2623" t="str">
            <v>AUD</v>
          </cell>
          <cell r="X2623" t="str">
            <v>USD</v>
          </cell>
          <cell r="Y2623">
            <v>44985</v>
          </cell>
          <cell r="Z2623">
            <v>44637</v>
          </cell>
          <cell r="AA2623" t="str">
            <v>February 2023</v>
          </cell>
          <cell r="AB2623">
            <v>82.66</v>
          </cell>
          <cell r="AD2623">
            <v>370515.73</v>
          </cell>
          <cell r="AE2623">
            <v>11183132.99</v>
          </cell>
          <cell r="AF2623" t="str">
            <v>10545151.3342763</v>
          </cell>
        </row>
        <row r="2624">
          <cell r="F2624" t="str">
            <v>LU2419394643</v>
          </cell>
          <cell r="G2624" t="str">
            <v>100704</v>
          </cell>
          <cell r="H2624" t="str">
            <v>183248</v>
          </cell>
          <cell r="J2624" t="str">
            <v>Share</v>
          </cell>
          <cell r="K2624" t="str">
            <v>STS</v>
          </cell>
          <cell r="L2624" t="str">
            <v>BNP PARIBAS A FUND Sustainable Thematic Select</v>
          </cell>
          <cell r="N2624" t="str">
            <v>C</v>
          </cell>
          <cell r="O2624">
            <v>1.7028496688300001E-2</v>
          </cell>
          <cell r="P2624" t="str">
            <v>Y</v>
          </cell>
          <cell r="R2624" t="str">
            <v>205098</v>
          </cell>
          <cell r="T2624" t="str">
            <v>No BM</v>
          </cell>
          <cell r="U2624" t="str">
            <v>No BM</v>
          </cell>
          <cell r="W2624" t="str">
            <v>CNH</v>
          </cell>
          <cell r="X2624" t="str">
            <v>USD</v>
          </cell>
          <cell r="Y2624">
            <v>44985</v>
          </cell>
          <cell r="Z2624">
            <v>44637</v>
          </cell>
          <cell r="AA2624" t="str">
            <v>February 2023</v>
          </cell>
          <cell r="AB2624">
            <v>895.23</v>
          </cell>
          <cell r="AD2624">
            <v>89523.43</v>
          </cell>
          <cell r="AE2624">
            <v>11183132.99</v>
          </cell>
          <cell r="AF2624" t="str">
            <v>10545151.3342763</v>
          </cell>
        </row>
        <row r="2625">
          <cell r="F2625" t="str">
            <v>LU2419394726</v>
          </cell>
          <cell r="G2625" t="str">
            <v>100694</v>
          </cell>
          <cell r="H2625" t="str">
            <v>183248</v>
          </cell>
          <cell r="J2625" t="str">
            <v>Share</v>
          </cell>
          <cell r="K2625" t="str">
            <v>STS</v>
          </cell>
          <cell r="L2625" t="str">
            <v>BNP PARIBAS A FUND Sustainable Thematic Select</v>
          </cell>
          <cell r="M2625" t="str">
            <v>Classic RH CNH MD</v>
          </cell>
          <cell r="N2625" t="str">
            <v>D</v>
          </cell>
          <cell r="O2625">
            <v>1.60545385028E-2</v>
          </cell>
          <cell r="P2625" t="str">
            <v>Y</v>
          </cell>
          <cell r="R2625" t="str">
            <v>205098</v>
          </cell>
          <cell r="T2625" t="str">
            <v>No BM</v>
          </cell>
          <cell r="U2625" t="str">
            <v>No BM</v>
          </cell>
          <cell r="W2625" t="str">
            <v>CNH</v>
          </cell>
          <cell r="X2625" t="str">
            <v>USD</v>
          </cell>
          <cell r="Y2625">
            <v>44985</v>
          </cell>
          <cell r="Z2625">
            <v>44637</v>
          </cell>
          <cell r="AA2625" t="str">
            <v>February 2023</v>
          </cell>
          <cell r="AB2625">
            <v>836.88</v>
          </cell>
          <cell r="AD2625">
            <v>83688.22</v>
          </cell>
          <cell r="AE2625">
            <v>11183132.99</v>
          </cell>
          <cell r="AF2625" t="str">
            <v>10545151.3342763</v>
          </cell>
        </row>
        <row r="2626">
          <cell r="F2626" t="str">
            <v>LU2419394999</v>
          </cell>
          <cell r="G2626" t="str">
            <v>100695</v>
          </cell>
          <cell r="H2626" t="str">
            <v>183249</v>
          </cell>
          <cell r="J2626" t="str">
            <v>Share</v>
          </cell>
          <cell r="K2626" t="str">
            <v>STS</v>
          </cell>
          <cell r="L2626" t="str">
            <v>BNP PARIBAS A FUND Sustainable Thematic Select</v>
          </cell>
          <cell r="M2626" t="str">
            <v>Classic RH EUR</v>
          </cell>
          <cell r="N2626" t="str">
            <v>C</v>
          </cell>
          <cell r="O2626">
            <v>1.02878993812E-2</v>
          </cell>
          <cell r="P2626" t="str">
            <v>Y</v>
          </cell>
          <cell r="R2626" t="str">
            <v>205098</v>
          </cell>
          <cell r="T2626" t="str">
            <v>No BM</v>
          </cell>
          <cell r="U2626" t="str">
            <v>No BM</v>
          </cell>
          <cell r="W2626" t="str">
            <v>EUR</v>
          </cell>
          <cell r="X2626" t="str">
            <v>USD</v>
          </cell>
          <cell r="Y2626">
            <v>44985</v>
          </cell>
          <cell r="Z2626">
            <v>44638</v>
          </cell>
          <cell r="AA2626" t="str">
            <v>February 2023</v>
          </cell>
          <cell r="AB2626">
            <v>86.57</v>
          </cell>
          <cell r="AD2626">
            <v>8657.18</v>
          </cell>
          <cell r="AE2626">
            <v>11183132.99</v>
          </cell>
          <cell r="AF2626" t="str">
            <v>10545151.3342763</v>
          </cell>
        </row>
        <row r="2627">
          <cell r="F2627" t="str">
            <v>LU2419395020</v>
          </cell>
          <cell r="G2627" t="str">
            <v>100703</v>
          </cell>
          <cell r="H2627" t="str">
            <v>183252</v>
          </cell>
          <cell r="J2627" t="str">
            <v>Share</v>
          </cell>
          <cell r="K2627" t="str">
            <v>STS</v>
          </cell>
          <cell r="L2627" t="str">
            <v>BNP PARIBAS A FUND Sustainable Thematic Select</v>
          </cell>
          <cell r="N2627" t="str">
            <v>C</v>
          </cell>
          <cell r="O2627">
            <v>1.60545385028E-2</v>
          </cell>
          <cell r="P2627" t="str">
            <v>Y</v>
          </cell>
          <cell r="R2627" t="str">
            <v>205098</v>
          </cell>
          <cell r="T2627" t="str">
            <v>No BM</v>
          </cell>
          <cell r="U2627" t="str">
            <v>No BM</v>
          </cell>
          <cell r="W2627" t="str">
            <v>GBP</v>
          </cell>
          <cell r="X2627" t="str">
            <v>USD</v>
          </cell>
          <cell r="Y2627">
            <v>44985</v>
          </cell>
          <cell r="Z2627">
            <v>44637</v>
          </cell>
          <cell r="AA2627" t="str">
            <v>February 2023</v>
          </cell>
          <cell r="AB2627">
            <v>87.82</v>
          </cell>
          <cell r="AD2627">
            <v>496281.92</v>
          </cell>
          <cell r="AE2627">
            <v>11183132.99</v>
          </cell>
          <cell r="AF2627" t="str">
            <v>10545151.3342763</v>
          </cell>
        </row>
        <row r="2628">
          <cell r="F2628" t="str">
            <v>LU2419395376</v>
          </cell>
          <cell r="G2628" t="str">
            <v>100706</v>
          </cell>
          <cell r="H2628" t="str">
            <v>183253</v>
          </cell>
          <cell r="J2628" t="str">
            <v>Share</v>
          </cell>
          <cell r="K2628" t="str">
            <v>STS</v>
          </cell>
          <cell r="L2628" t="str">
            <v>BNP PARIBAS A FUND Sustainable Thematic Select</v>
          </cell>
          <cell r="M2628" t="str">
            <v>Classic RH HKD</v>
          </cell>
          <cell r="N2628" t="str">
            <v>C</v>
          </cell>
          <cell r="O2628">
            <v>1.6172027191499998E-2</v>
          </cell>
          <cell r="P2628" t="str">
            <v>Y</v>
          </cell>
          <cell r="R2628" t="str">
            <v>205098</v>
          </cell>
          <cell r="T2628" t="str">
            <v>No BM</v>
          </cell>
          <cell r="U2628" t="str">
            <v>No BM</v>
          </cell>
          <cell r="W2628" t="str">
            <v>HKD</v>
          </cell>
          <cell r="X2628" t="str">
            <v>USD</v>
          </cell>
          <cell r="Y2628">
            <v>44985</v>
          </cell>
          <cell r="Z2628">
            <v>44637</v>
          </cell>
          <cell r="AA2628" t="str">
            <v>February 2023</v>
          </cell>
          <cell r="AB2628">
            <v>89.89</v>
          </cell>
          <cell r="AD2628">
            <v>8989.02</v>
          </cell>
          <cell r="AE2628">
            <v>11183132.99</v>
          </cell>
          <cell r="AF2628" t="str">
            <v>10545151.3342763</v>
          </cell>
        </row>
        <row r="2629">
          <cell r="F2629" t="str">
            <v>LU2419395459</v>
          </cell>
          <cell r="G2629" t="str">
            <v>100705</v>
          </cell>
          <cell r="H2629" t="str">
            <v>183253</v>
          </cell>
          <cell r="J2629" t="str">
            <v>Share</v>
          </cell>
          <cell r="K2629" t="str">
            <v>STS</v>
          </cell>
          <cell r="L2629" t="str">
            <v>BNP PARIBAS A FUND Sustainable Thematic Select</v>
          </cell>
          <cell r="M2629" t="str">
            <v>Classic RH HKD MD Distri</v>
          </cell>
          <cell r="N2629" t="str">
            <v>D</v>
          </cell>
          <cell r="O2629">
            <v>1.60545385028E-2</v>
          </cell>
          <cell r="P2629" t="str">
            <v>Y</v>
          </cell>
          <cell r="R2629" t="str">
            <v>205098</v>
          </cell>
          <cell r="T2629" t="str">
            <v>No BM</v>
          </cell>
          <cell r="U2629" t="str">
            <v>No BM</v>
          </cell>
          <cell r="W2629" t="str">
            <v>HKD</v>
          </cell>
          <cell r="X2629" t="str">
            <v>USD</v>
          </cell>
          <cell r="Y2629">
            <v>44985</v>
          </cell>
          <cell r="Z2629">
            <v>44637</v>
          </cell>
          <cell r="AA2629" t="str">
            <v>February 2023</v>
          </cell>
          <cell r="AB2629">
            <v>86.08</v>
          </cell>
          <cell r="AD2629">
            <v>8607.77</v>
          </cell>
          <cell r="AE2629">
            <v>11183132.99</v>
          </cell>
          <cell r="AF2629" t="str">
            <v>10545151.3342763</v>
          </cell>
        </row>
        <row r="2630">
          <cell r="F2630" t="str">
            <v>LU2419395533</v>
          </cell>
          <cell r="G2630" t="str">
            <v>100699</v>
          </cell>
          <cell r="H2630" t="str">
            <v>183247</v>
          </cell>
          <cell r="J2630" t="str">
            <v>Share</v>
          </cell>
          <cell r="K2630" t="str">
            <v>STS</v>
          </cell>
          <cell r="L2630" t="str">
            <v>BNP PARIBAS A FUND Sustainable Thematic Select</v>
          </cell>
          <cell r="M2630" t="str">
            <v>Institutions share</v>
          </cell>
          <cell r="N2630" t="str">
            <v>C</v>
          </cell>
          <cell r="O2630">
            <v>8.7705922796999999E-3</v>
          </cell>
          <cell r="P2630" t="str">
            <v>N</v>
          </cell>
          <cell r="R2630" t="str">
            <v>205098</v>
          </cell>
          <cell r="T2630" t="str">
            <v>No BM</v>
          </cell>
          <cell r="U2630" t="str">
            <v>No BM</v>
          </cell>
          <cell r="W2630" t="str">
            <v>USD</v>
          </cell>
          <cell r="X2630" t="str">
            <v>USD</v>
          </cell>
          <cell r="Y2630">
            <v>44985</v>
          </cell>
          <cell r="Z2630">
            <v>44637</v>
          </cell>
          <cell r="AA2630" t="str">
            <v>February 2023</v>
          </cell>
          <cell r="AB2630">
            <v>91.22</v>
          </cell>
          <cell r="AD2630">
            <v>5533285.0099999998</v>
          </cell>
          <cell r="AE2630">
            <v>11183132.99</v>
          </cell>
          <cell r="AF2630" t="str">
            <v>10545151.3342763</v>
          </cell>
        </row>
        <row r="2631">
          <cell r="F2631" t="str">
            <v>LU2420730967</v>
          </cell>
          <cell r="G2631" t="str">
            <v>100772</v>
          </cell>
          <cell r="H2631" t="str">
            <v>139064</v>
          </cell>
          <cell r="J2631" t="str">
            <v>Share</v>
          </cell>
          <cell r="K2631" t="str">
            <v>PEQCH</v>
          </cell>
          <cell r="L2631" t="str">
            <v>BNP Paribas Funds China Equity</v>
          </cell>
          <cell r="N2631" t="str">
            <v>C</v>
          </cell>
          <cell r="O2631">
            <v>3.0234384035199999E-2</v>
          </cell>
          <cell r="P2631" t="str">
            <v>N</v>
          </cell>
          <cell r="Q2631" t="str">
            <v>16089</v>
          </cell>
          <cell r="R2631" t="str">
            <v>90224</v>
          </cell>
          <cell r="T2631" t="str">
            <v>MSCI CHINA 10/40 $ (NR)</v>
          </cell>
          <cell r="U2631" t="str">
            <v>MSCI China 10/40 (NR)</v>
          </cell>
          <cell r="V2631" t="str">
            <v>Official Benchmark</v>
          </cell>
          <cell r="W2631" t="str">
            <v>EUR</v>
          </cell>
          <cell r="X2631" t="str">
            <v>USD</v>
          </cell>
          <cell r="Y2631">
            <v>44985</v>
          </cell>
          <cell r="Z2631">
            <v>44578</v>
          </cell>
          <cell r="AA2631" t="str">
            <v>February 2023</v>
          </cell>
          <cell r="AB2631">
            <v>77.040000000000006</v>
          </cell>
          <cell r="AD2631">
            <v>4070977.48</v>
          </cell>
          <cell r="AE2631">
            <v>1271429545.77</v>
          </cell>
          <cell r="AF2631" t="str">
            <v>1198896318.50071</v>
          </cell>
        </row>
        <row r="2632">
          <cell r="F2632" t="str">
            <v>LU2420731007</v>
          </cell>
          <cell r="G2632" t="str">
            <v>100774</v>
          </cell>
          <cell r="H2632" t="str">
            <v>15633</v>
          </cell>
          <cell r="J2632" t="str">
            <v>Share</v>
          </cell>
          <cell r="K2632" t="str">
            <v>PAREO2</v>
          </cell>
          <cell r="L2632" t="str">
            <v>BNP Paribas Funds Climate Impact</v>
          </cell>
          <cell r="M2632" t="str">
            <v>K</v>
          </cell>
          <cell r="N2632" t="str">
            <v>C</v>
          </cell>
          <cell r="O2632">
            <v>3.4863128245E-2</v>
          </cell>
          <cell r="P2632" t="str">
            <v>N</v>
          </cell>
          <cell r="Q2632" t="str">
            <v>156962</v>
          </cell>
          <cell r="R2632" t="str">
            <v>192328</v>
          </cell>
          <cell r="T2632" t="str">
            <v>MSCI AC World (NR)</v>
          </cell>
          <cell r="U2632" t="str">
            <v>MSCI AC World (NR)</v>
          </cell>
          <cell r="V2632" t="str">
            <v>Official Benchmark</v>
          </cell>
          <cell r="W2632" t="str">
            <v>EUR</v>
          </cell>
          <cell r="X2632" t="str">
            <v>EUR</v>
          </cell>
          <cell r="Y2632">
            <v>44985</v>
          </cell>
          <cell r="Z2632">
            <v>44578</v>
          </cell>
          <cell r="AA2632" t="str">
            <v>February 2023</v>
          </cell>
          <cell r="AB2632">
            <v>89.98</v>
          </cell>
          <cell r="AD2632">
            <v>16722104.640000001</v>
          </cell>
          <cell r="AE2632">
            <v>3047567779.2399998</v>
          </cell>
          <cell r="AF2632" t="str">
            <v>3047567779.24</v>
          </cell>
        </row>
        <row r="2633">
          <cell r="F2633" t="str">
            <v>LU2420731189</v>
          </cell>
          <cell r="G2633" t="str">
            <v>100773</v>
          </cell>
          <cell r="H2633" t="str">
            <v>147351</v>
          </cell>
          <cell r="J2633" t="str">
            <v>Share</v>
          </cell>
          <cell r="K2633" t="str">
            <v>PSMFO</v>
          </cell>
          <cell r="L2633" t="str">
            <v>BNP Paribas Funds SMaRT Food</v>
          </cell>
          <cell r="M2633" t="str">
            <v>K</v>
          </cell>
          <cell r="N2633" t="str">
            <v>C</v>
          </cell>
          <cell r="O2633">
            <v>3.0248770471000001E-2</v>
          </cell>
          <cell r="P2633" t="str">
            <v>N</v>
          </cell>
          <cell r="Q2633" t="str">
            <v>147630</v>
          </cell>
          <cell r="R2633" t="str">
            <v>195596</v>
          </cell>
          <cell r="T2633" t="str">
            <v>MSCI AC World NR</v>
          </cell>
          <cell r="U2633" t="str">
            <v>MSCI AC World (EUR) NR</v>
          </cell>
          <cell r="V2633" t="str">
            <v>Official Benchmark</v>
          </cell>
          <cell r="W2633" t="str">
            <v>EUR</v>
          </cell>
          <cell r="X2633" t="str">
            <v>EUR</v>
          </cell>
          <cell r="Y2633">
            <v>44985</v>
          </cell>
          <cell r="Z2633">
            <v>44578</v>
          </cell>
          <cell r="AA2633" t="str">
            <v>February 2023</v>
          </cell>
          <cell r="AB2633">
            <v>91.7</v>
          </cell>
          <cell r="AD2633">
            <v>21995149.550000001</v>
          </cell>
          <cell r="AE2633">
            <v>1706262751.01</v>
          </cell>
          <cell r="AF2633" t="str">
            <v>1706262751.01</v>
          </cell>
        </row>
        <row r="2634">
          <cell r="F2634" t="str">
            <v>LU2420731262</v>
          </cell>
          <cell r="G2634" t="str">
            <v>100775</v>
          </cell>
          <cell r="H2634" t="str">
            <v>183010</v>
          </cell>
          <cell r="J2634" t="str">
            <v>Share</v>
          </cell>
          <cell r="K2634" t="str">
            <v>PGMFE</v>
          </cell>
          <cell r="L2634" t="str">
            <v>BNP Paribas Funds Sustainable Global Multi-Factor Equity</v>
          </cell>
          <cell r="N2634" t="str">
            <v>C</v>
          </cell>
          <cell r="O2634">
            <v>2.2448489555599999E-2</v>
          </cell>
          <cell r="P2634" t="str">
            <v>N</v>
          </cell>
          <cell r="Q2634" t="str">
            <v>183036</v>
          </cell>
          <cell r="R2634" t="str">
            <v>202159</v>
          </cell>
          <cell r="T2634" t="str">
            <v>BNP Paribas Funds Sustainable Global Multi-Factor Equity EUR</v>
          </cell>
          <cell r="U2634" t="str">
            <v>MSCI World (NR)</v>
          </cell>
          <cell r="V2634" t="str">
            <v>Official Benchmark</v>
          </cell>
          <cell r="W2634" t="str">
            <v>EUR</v>
          </cell>
          <cell r="X2634" t="str">
            <v>USD</v>
          </cell>
          <cell r="Y2634">
            <v>44985</v>
          </cell>
          <cell r="Z2634">
            <v>44578</v>
          </cell>
          <cell r="AA2634" t="str">
            <v>February 2023</v>
          </cell>
          <cell r="AB2634">
            <v>96.72</v>
          </cell>
          <cell r="AD2634">
            <v>5915138.4500000002</v>
          </cell>
          <cell r="AE2634">
            <v>23276333.449999999</v>
          </cell>
          <cell r="AF2634" t="str">
            <v>21948452.0980669</v>
          </cell>
        </row>
        <row r="2635">
          <cell r="F2635" t="str">
            <v>LU2420737970</v>
          </cell>
          <cell r="G2635" t="str">
            <v>100747</v>
          </cell>
          <cell r="H2635" t="str">
            <v>182978</v>
          </cell>
          <cell r="J2635" t="str">
            <v>Share</v>
          </cell>
          <cell r="K2635" t="str">
            <v>CAS1</v>
          </cell>
          <cell r="L2635" t="str">
            <v>BNP Paribas RAIF CAS-1</v>
          </cell>
          <cell r="M2635" t="str">
            <v>Institutions share</v>
          </cell>
          <cell r="N2635" t="str">
            <v>C</v>
          </cell>
          <cell r="O2635">
            <v>1.6323275141999999E-3</v>
          </cell>
          <cell r="P2635" t="str">
            <v>N</v>
          </cell>
          <cell r="T2635" t="str">
            <v>No BM</v>
          </cell>
          <cell r="U2635" t="str">
            <v>No BM</v>
          </cell>
          <cell r="W2635" t="str">
            <v>EUR</v>
          </cell>
          <cell r="X2635" t="str">
            <v>EUR</v>
          </cell>
          <cell r="Y2635">
            <v>44957</v>
          </cell>
          <cell r="Z2635">
            <v>44567</v>
          </cell>
          <cell r="AA2635" t="str">
            <v>January 2023</v>
          </cell>
          <cell r="AB2635">
            <v>94.82</v>
          </cell>
          <cell r="AD2635">
            <v>123710869.16</v>
          </cell>
          <cell r="AE2635">
            <v>123710869.16</v>
          </cell>
          <cell r="AF2635" t="str">
            <v>123710869.16</v>
          </cell>
        </row>
        <row r="2636">
          <cell r="F2636" t="str">
            <v>LU2441569675</v>
          </cell>
          <cell r="G2636" t="str">
            <v>100875</v>
          </cell>
          <cell r="H2636" t="str">
            <v>183507</v>
          </cell>
          <cell r="J2636" t="str">
            <v>Share</v>
          </cell>
          <cell r="K2636" t="str">
            <v>SLGEEJP</v>
          </cell>
          <cell r="L2636" t="str">
            <v>AMSelect JP Morgan Global Equity Emerging</v>
          </cell>
          <cell r="M2636" t="str">
            <v>Classic share Distri</v>
          </cell>
          <cell r="N2636" t="str">
            <v>D</v>
          </cell>
          <cell r="P2636" t="str">
            <v>N</v>
          </cell>
          <cell r="Q2636" t="str">
            <v>183563</v>
          </cell>
          <cell r="R2636" t="str">
            <v>205535</v>
          </cell>
          <cell r="T2636" t="str">
            <v>BM MSCI Emerging Markets Free USD NR (Official)</v>
          </cell>
          <cell r="U2636" t="str">
            <v>MSCI Emerging Markets (USD) NR</v>
          </cell>
          <cell r="V2636" t="str">
            <v>Official Benchmark</v>
          </cell>
          <cell r="W2636" t="str">
            <v>USD</v>
          </cell>
          <cell r="X2636" t="str">
            <v>USD</v>
          </cell>
          <cell r="Y2636">
            <v>44985</v>
          </cell>
          <cell r="Z2636">
            <v>44676</v>
          </cell>
          <cell r="AA2636" t="str">
            <v>February 2023</v>
          </cell>
          <cell r="AB2636">
            <v>100.52</v>
          </cell>
          <cell r="AD2636">
            <v>1005.21</v>
          </cell>
          <cell r="AE2636">
            <v>140216991.69999999</v>
          </cell>
          <cell r="AF2636" t="str">
            <v>132217813.955681</v>
          </cell>
        </row>
        <row r="2637">
          <cell r="F2637" t="str">
            <v>LU2441569758</v>
          </cell>
          <cell r="G2637" t="str">
            <v>100874</v>
          </cell>
          <cell r="H2637" t="str">
            <v>183507</v>
          </cell>
          <cell r="J2637" t="str">
            <v>Share</v>
          </cell>
          <cell r="K2637" t="str">
            <v>SLGEEJP</v>
          </cell>
          <cell r="L2637" t="str">
            <v>AMSelect JP Morgan Global Equity Emerging</v>
          </cell>
          <cell r="M2637" t="str">
            <v>Institutional</v>
          </cell>
          <cell r="N2637" t="str">
            <v>D</v>
          </cell>
          <cell r="P2637" t="str">
            <v>N</v>
          </cell>
          <cell r="Q2637" t="str">
            <v>183563</v>
          </cell>
          <cell r="R2637" t="str">
            <v>205535</v>
          </cell>
          <cell r="T2637" t="str">
            <v>BM MSCI Emerging Markets Free USD NR (Official)</v>
          </cell>
          <cell r="U2637" t="str">
            <v>MSCI Emerging Markets (USD) NR</v>
          </cell>
          <cell r="V2637" t="str">
            <v>Official Benchmark</v>
          </cell>
          <cell r="W2637" t="str">
            <v>USD</v>
          </cell>
          <cell r="X2637" t="str">
            <v>USD</v>
          </cell>
          <cell r="Y2637">
            <v>44985</v>
          </cell>
          <cell r="Z2637">
            <v>44676</v>
          </cell>
          <cell r="AA2637" t="str">
            <v>February 2023</v>
          </cell>
          <cell r="AB2637">
            <v>101.27</v>
          </cell>
          <cell r="AD2637">
            <v>12665472.949999999</v>
          </cell>
          <cell r="AE2637">
            <v>140216991.69999999</v>
          </cell>
          <cell r="AF2637" t="str">
            <v>132217813.955681</v>
          </cell>
        </row>
        <row r="2638">
          <cell r="F2638" t="str">
            <v>LU2441569832</v>
          </cell>
          <cell r="G2638" t="str">
            <v>100873</v>
          </cell>
          <cell r="H2638" t="str">
            <v>183507</v>
          </cell>
          <cell r="J2638" t="str">
            <v>Share</v>
          </cell>
          <cell r="K2638" t="str">
            <v>SLGEEJP</v>
          </cell>
          <cell r="L2638" t="str">
            <v>AMSelect JP Morgan Global Equity Emerging</v>
          </cell>
          <cell r="M2638" t="str">
            <v>Privilege</v>
          </cell>
          <cell r="N2638" t="str">
            <v>D</v>
          </cell>
          <cell r="P2638" t="str">
            <v>N</v>
          </cell>
          <cell r="Q2638" t="str">
            <v>183563</v>
          </cell>
          <cell r="R2638" t="str">
            <v>205535</v>
          </cell>
          <cell r="T2638" t="str">
            <v>BM MSCI Emerging Markets Free USD NR (Official)</v>
          </cell>
          <cell r="U2638" t="str">
            <v>MSCI Emerging Markets (USD) NR</v>
          </cell>
          <cell r="V2638" t="str">
            <v>Official Benchmark</v>
          </cell>
          <cell r="W2638" t="str">
            <v>USD</v>
          </cell>
          <cell r="X2638" t="str">
            <v>USD</v>
          </cell>
          <cell r="Y2638">
            <v>44985</v>
          </cell>
          <cell r="Z2638">
            <v>44676</v>
          </cell>
          <cell r="AA2638" t="str">
            <v>February 2023</v>
          </cell>
          <cell r="AB2638">
            <v>101.31</v>
          </cell>
          <cell r="AD2638">
            <v>1013.11</v>
          </cell>
          <cell r="AE2638">
            <v>140216991.69999999</v>
          </cell>
          <cell r="AF2638" t="str">
            <v>132217813.955681</v>
          </cell>
        </row>
        <row r="2639">
          <cell r="F2639" t="str">
            <v>LU2441569915</v>
          </cell>
          <cell r="G2639" t="str">
            <v>100872</v>
          </cell>
          <cell r="H2639" t="str">
            <v>183507</v>
          </cell>
          <cell r="J2639" t="str">
            <v>Share</v>
          </cell>
          <cell r="K2639" t="str">
            <v>SLGEEJP</v>
          </cell>
          <cell r="L2639" t="str">
            <v>AMSelect JP Morgan Global Equity Emerging</v>
          </cell>
          <cell r="M2639" t="str">
            <v>Type X</v>
          </cell>
          <cell r="N2639" t="str">
            <v>D</v>
          </cell>
          <cell r="P2639" t="str">
            <v>N</v>
          </cell>
          <cell r="Q2639" t="str">
            <v>183563</v>
          </cell>
          <cell r="R2639" t="str">
            <v>205535</v>
          </cell>
          <cell r="T2639" t="str">
            <v>BM MSCI Emerging Markets Free USD NR (Official)</v>
          </cell>
          <cell r="U2639" t="str">
            <v>MSCI Emerging Markets (USD) NR</v>
          </cell>
          <cell r="V2639" t="str">
            <v>Official Benchmark</v>
          </cell>
          <cell r="W2639" t="str">
            <v>USD</v>
          </cell>
          <cell r="X2639" t="str">
            <v>USD</v>
          </cell>
          <cell r="Y2639">
            <v>44985</v>
          </cell>
          <cell r="Z2639">
            <v>44676</v>
          </cell>
          <cell r="AA2639" t="str">
            <v>February 2023</v>
          </cell>
          <cell r="AB2639">
            <v>101479.64</v>
          </cell>
          <cell r="AD2639">
            <v>123343329.01000001</v>
          </cell>
          <cell r="AE2639">
            <v>140216991.69999999</v>
          </cell>
          <cell r="AF2639" t="str">
            <v>132217813.955681</v>
          </cell>
        </row>
        <row r="2640">
          <cell r="F2640" t="str">
            <v>LU2441570095</v>
          </cell>
          <cell r="G2640" t="str">
            <v>100868</v>
          </cell>
          <cell r="H2640" t="str">
            <v>183508</v>
          </cell>
          <cell r="J2640" t="str">
            <v>Share</v>
          </cell>
          <cell r="K2640" t="str">
            <v>SLGEERO</v>
          </cell>
          <cell r="L2640" t="str">
            <v>AMSelect Robeco Global Equity Emerging</v>
          </cell>
          <cell r="M2640" t="str">
            <v>Classic share Distri</v>
          </cell>
          <cell r="N2640" t="str">
            <v>D</v>
          </cell>
          <cell r="P2640" t="str">
            <v>N</v>
          </cell>
          <cell r="Q2640" t="str">
            <v>183564</v>
          </cell>
          <cell r="R2640" t="str">
            <v>205534</v>
          </cell>
          <cell r="T2640" t="str">
            <v>BM MSCI Emerging Markets Free USD NR (Official)</v>
          </cell>
          <cell r="U2640" t="str">
            <v>MSCI Emerging Markets (USD) NR</v>
          </cell>
          <cell r="V2640" t="str">
            <v>Official Benchmark</v>
          </cell>
          <cell r="W2640" t="str">
            <v>USD</v>
          </cell>
          <cell r="X2640" t="str">
            <v>USD</v>
          </cell>
          <cell r="Y2640">
            <v>44985</v>
          </cell>
          <cell r="Z2640">
            <v>44676</v>
          </cell>
          <cell r="AA2640" t="str">
            <v>February 2023</v>
          </cell>
          <cell r="AB2640">
            <v>97.51</v>
          </cell>
          <cell r="AD2640">
            <v>975.05</v>
          </cell>
          <cell r="AE2640">
            <v>175881638.03</v>
          </cell>
          <cell r="AF2640" t="str">
            <v>165847843.49835</v>
          </cell>
        </row>
        <row r="2641">
          <cell r="F2641" t="str">
            <v>LU2441570178</v>
          </cell>
          <cell r="G2641" t="str">
            <v>100869</v>
          </cell>
          <cell r="H2641" t="str">
            <v>183508</v>
          </cell>
          <cell r="J2641" t="str">
            <v>Share</v>
          </cell>
          <cell r="K2641" t="str">
            <v>SLGEERO</v>
          </cell>
          <cell r="L2641" t="str">
            <v>AMSelect Robeco Global Equity Emerging</v>
          </cell>
          <cell r="M2641" t="str">
            <v>Institutional</v>
          </cell>
          <cell r="N2641" t="str">
            <v>D</v>
          </cell>
          <cell r="P2641" t="str">
            <v>N</v>
          </cell>
          <cell r="Q2641" t="str">
            <v>183564</v>
          </cell>
          <cell r="R2641" t="str">
            <v>205534</v>
          </cell>
          <cell r="T2641" t="str">
            <v>BM MSCI Emerging Markets Free USD NR (Official)</v>
          </cell>
          <cell r="U2641" t="str">
            <v>MSCI Emerging Markets (USD) NR</v>
          </cell>
          <cell r="V2641" t="str">
            <v>Official Benchmark</v>
          </cell>
          <cell r="W2641" t="str">
            <v>USD</v>
          </cell>
          <cell r="X2641" t="str">
            <v>USD</v>
          </cell>
          <cell r="Y2641">
            <v>44985</v>
          </cell>
          <cell r="Z2641">
            <v>44676</v>
          </cell>
          <cell r="AA2641" t="str">
            <v>February 2023</v>
          </cell>
          <cell r="AB2641">
            <v>98.19</v>
          </cell>
          <cell r="AD2641">
            <v>981.87</v>
          </cell>
          <cell r="AE2641">
            <v>175881638.03</v>
          </cell>
          <cell r="AF2641" t="str">
            <v>165847843.49835</v>
          </cell>
        </row>
        <row r="2642">
          <cell r="F2642" t="str">
            <v>LU2441570251</v>
          </cell>
          <cell r="G2642" t="str">
            <v>100870</v>
          </cell>
          <cell r="H2642" t="str">
            <v>183508</v>
          </cell>
          <cell r="J2642" t="str">
            <v>Share</v>
          </cell>
          <cell r="K2642" t="str">
            <v>SLGEERO</v>
          </cell>
          <cell r="L2642" t="str">
            <v>AMSelect Robeco Global Equity Emerging</v>
          </cell>
          <cell r="M2642" t="str">
            <v>Privilege</v>
          </cell>
          <cell r="N2642" t="str">
            <v>D</v>
          </cell>
          <cell r="P2642" t="str">
            <v>N</v>
          </cell>
          <cell r="Q2642" t="str">
            <v>183564</v>
          </cell>
          <cell r="R2642" t="str">
            <v>205534</v>
          </cell>
          <cell r="T2642" t="str">
            <v>BM MSCI Emerging Markets Free USD NR (Official)</v>
          </cell>
          <cell r="U2642" t="str">
            <v>MSCI Emerging Markets (USD) NR</v>
          </cell>
          <cell r="V2642" t="str">
            <v>Official Benchmark</v>
          </cell>
          <cell r="W2642" t="str">
            <v>USD</v>
          </cell>
          <cell r="X2642" t="str">
            <v>USD</v>
          </cell>
          <cell r="Y2642">
            <v>44985</v>
          </cell>
          <cell r="Z2642">
            <v>44676</v>
          </cell>
          <cell r="AA2642" t="str">
            <v>February 2023</v>
          </cell>
          <cell r="AB2642">
            <v>98.24</v>
          </cell>
          <cell r="AD2642">
            <v>982.35</v>
          </cell>
          <cell r="AE2642">
            <v>175881638.03</v>
          </cell>
          <cell r="AF2642" t="str">
            <v>165847843.49835</v>
          </cell>
        </row>
        <row r="2643">
          <cell r="F2643" t="str">
            <v>LU2441570335</v>
          </cell>
          <cell r="G2643" t="str">
            <v>100871</v>
          </cell>
          <cell r="H2643" t="str">
            <v>183508</v>
          </cell>
          <cell r="J2643" t="str">
            <v>Share</v>
          </cell>
          <cell r="K2643" t="str">
            <v>SLGEERO</v>
          </cell>
          <cell r="L2643" t="str">
            <v>AMSelect Robeco Global Equity Emerging</v>
          </cell>
          <cell r="M2643" t="str">
            <v>Type X</v>
          </cell>
          <cell r="N2643" t="str">
            <v>D</v>
          </cell>
          <cell r="P2643" t="str">
            <v>N</v>
          </cell>
          <cell r="Q2643" t="str">
            <v>183564</v>
          </cell>
          <cell r="R2643" t="str">
            <v>205534</v>
          </cell>
          <cell r="T2643" t="str">
            <v>BM MSCI Emerging Markets Free USD NR (Official)</v>
          </cell>
          <cell r="U2643" t="str">
            <v>MSCI Emerging Markets (USD) NR</v>
          </cell>
          <cell r="V2643" t="str">
            <v>Official Benchmark</v>
          </cell>
          <cell r="W2643" t="str">
            <v>USD</v>
          </cell>
          <cell r="X2643" t="str">
            <v>USD</v>
          </cell>
          <cell r="Y2643">
            <v>44985</v>
          </cell>
          <cell r="Z2643">
            <v>44676</v>
          </cell>
          <cell r="AA2643" t="str">
            <v>February 2023</v>
          </cell>
          <cell r="AB2643">
            <v>98419.81</v>
          </cell>
          <cell r="AD2643">
            <v>91372456.680000007</v>
          </cell>
          <cell r="AE2643">
            <v>175881638.03</v>
          </cell>
          <cell r="AF2643" t="str">
            <v>165847843.49835</v>
          </cell>
        </row>
        <row r="2644">
          <cell r="F2644" t="str">
            <v>LU2441570418</v>
          </cell>
          <cell r="G2644" t="str">
            <v>100855</v>
          </cell>
          <cell r="H2644" t="str">
            <v>181452</v>
          </cell>
          <cell r="J2644" t="str">
            <v>Share</v>
          </cell>
          <cell r="K2644" t="str">
            <v>SLGEEVO</v>
          </cell>
          <cell r="L2644" t="str">
            <v>AMSelect Vontobel Global Equity Emerging</v>
          </cell>
          <cell r="M2644" t="str">
            <v>Classic share Distri</v>
          </cell>
          <cell r="N2644" t="str">
            <v>D</v>
          </cell>
          <cell r="P2644" t="str">
            <v>N</v>
          </cell>
          <cell r="Q2644" t="str">
            <v>181509</v>
          </cell>
          <cell r="R2644" t="str">
            <v>204611</v>
          </cell>
          <cell r="T2644" t="str">
            <v>BM MSCI Emerging Markets Free USD NR(Official)</v>
          </cell>
          <cell r="U2644" t="str">
            <v>MSCI Emerging Markets (USD) NR</v>
          </cell>
          <cell r="V2644" t="str">
            <v>Official Benchmark</v>
          </cell>
          <cell r="W2644" t="str">
            <v>USD</v>
          </cell>
          <cell r="X2644" t="str">
            <v>USD</v>
          </cell>
          <cell r="Y2644">
            <v>44985</v>
          </cell>
          <cell r="Z2644">
            <v>44673</v>
          </cell>
          <cell r="AA2644" t="str">
            <v>February 2023</v>
          </cell>
          <cell r="AB2644">
            <v>94.62</v>
          </cell>
          <cell r="AD2644">
            <v>946.16</v>
          </cell>
          <cell r="AE2644">
            <v>322742741.37</v>
          </cell>
          <cell r="AF2644" t="str">
            <v>304330732.079208</v>
          </cell>
        </row>
        <row r="2645">
          <cell r="F2645" t="str">
            <v>LU2441570509</v>
          </cell>
          <cell r="G2645" t="str">
            <v>100856</v>
          </cell>
          <cell r="H2645" t="str">
            <v>181452</v>
          </cell>
          <cell r="J2645" t="str">
            <v>Share</v>
          </cell>
          <cell r="K2645" t="str">
            <v>SLGEEVO</v>
          </cell>
          <cell r="L2645" t="str">
            <v>AMSelect Vontobel Global Equity Emerging</v>
          </cell>
          <cell r="M2645" t="str">
            <v>Institutional</v>
          </cell>
          <cell r="N2645" t="str">
            <v>D</v>
          </cell>
          <cell r="P2645" t="str">
            <v>N</v>
          </cell>
          <cell r="Q2645" t="str">
            <v>181509</v>
          </cell>
          <cell r="R2645" t="str">
            <v>204611</v>
          </cell>
          <cell r="T2645" t="str">
            <v>BM MSCI Emerging Markets Free USD NR(Official)</v>
          </cell>
          <cell r="U2645" t="str">
            <v>MSCI Emerging Markets (USD) NR</v>
          </cell>
          <cell r="V2645" t="str">
            <v>Official Benchmark</v>
          </cell>
          <cell r="W2645" t="str">
            <v>USD</v>
          </cell>
          <cell r="X2645" t="str">
            <v>USD</v>
          </cell>
          <cell r="Y2645">
            <v>44985</v>
          </cell>
          <cell r="Z2645">
            <v>44673</v>
          </cell>
          <cell r="AA2645" t="str">
            <v>February 2023</v>
          </cell>
          <cell r="AB2645">
            <v>95.55</v>
          </cell>
          <cell r="AD2645">
            <v>955.52</v>
          </cell>
          <cell r="AE2645">
            <v>322742741.37</v>
          </cell>
          <cell r="AF2645" t="str">
            <v>304330732.079208</v>
          </cell>
        </row>
        <row r="2646">
          <cell r="F2646" t="str">
            <v>LU2441570681</v>
          </cell>
          <cell r="G2646" t="str">
            <v>100857</v>
          </cell>
          <cell r="H2646" t="str">
            <v>181452</v>
          </cell>
          <cell r="J2646" t="str">
            <v>Share</v>
          </cell>
          <cell r="K2646" t="str">
            <v>SLGEEVO</v>
          </cell>
          <cell r="L2646" t="str">
            <v>AMSelect Vontobel Global Equity Emerging</v>
          </cell>
          <cell r="M2646" t="str">
            <v>Privilege</v>
          </cell>
          <cell r="N2646" t="str">
            <v>D</v>
          </cell>
          <cell r="P2646" t="str">
            <v>N</v>
          </cell>
          <cell r="Q2646" t="str">
            <v>181509</v>
          </cell>
          <cell r="R2646" t="str">
            <v>204611</v>
          </cell>
          <cell r="T2646" t="str">
            <v>BM MSCI Emerging Markets Free USD NR(Official)</v>
          </cell>
          <cell r="U2646" t="str">
            <v>MSCI Emerging Markets (USD) NR</v>
          </cell>
          <cell r="V2646" t="str">
            <v>Official Benchmark</v>
          </cell>
          <cell r="W2646" t="str">
            <v>USD</v>
          </cell>
          <cell r="X2646" t="str">
            <v>USD</v>
          </cell>
          <cell r="Y2646">
            <v>44985</v>
          </cell>
          <cell r="Z2646">
            <v>44673</v>
          </cell>
          <cell r="AA2646" t="str">
            <v>February 2023</v>
          </cell>
          <cell r="AB2646">
            <v>95.51</v>
          </cell>
          <cell r="AD2646">
            <v>955.09</v>
          </cell>
          <cell r="AE2646">
            <v>322742741.37</v>
          </cell>
          <cell r="AF2646" t="str">
            <v>304330732.079208</v>
          </cell>
        </row>
        <row r="2647">
          <cell r="F2647" t="str">
            <v>LU2441570764</v>
          </cell>
          <cell r="G2647" t="str">
            <v>100858</v>
          </cell>
          <cell r="H2647" t="str">
            <v>181452</v>
          </cell>
          <cell r="J2647" t="str">
            <v>Share</v>
          </cell>
          <cell r="K2647" t="str">
            <v>SLGEEVO</v>
          </cell>
          <cell r="L2647" t="str">
            <v>AMSelect Vontobel Global Equity Emerging</v>
          </cell>
          <cell r="M2647" t="str">
            <v>Type X</v>
          </cell>
          <cell r="N2647" t="str">
            <v>D</v>
          </cell>
          <cell r="P2647" t="str">
            <v>N</v>
          </cell>
          <cell r="Q2647" t="str">
            <v>181509</v>
          </cell>
          <cell r="R2647" t="str">
            <v>204611</v>
          </cell>
          <cell r="T2647" t="str">
            <v>BM MSCI Emerging Markets Free USD NR(Official)</v>
          </cell>
          <cell r="U2647" t="str">
            <v>MSCI Emerging Markets (USD) NR</v>
          </cell>
          <cell r="V2647" t="str">
            <v>Official Benchmark</v>
          </cell>
          <cell r="W2647" t="str">
            <v>USD</v>
          </cell>
          <cell r="X2647" t="str">
            <v>USD</v>
          </cell>
          <cell r="Y2647">
            <v>44985</v>
          </cell>
          <cell r="Z2647">
            <v>44673</v>
          </cell>
          <cell r="AA2647" t="str">
            <v>February 2023</v>
          </cell>
          <cell r="AB2647">
            <v>95625.18</v>
          </cell>
          <cell r="AD2647">
            <v>91323003.430000007</v>
          </cell>
          <cell r="AE2647">
            <v>322742741.37</v>
          </cell>
          <cell r="AF2647" t="str">
            <v>304330732.079208</v>
          </cell>
        </row>
        <row r="2648">
          <cell r="F2648" t="str">
            <v>LU2443796052</v>
          </cell>
          <cell r="G2648" t="str">
            <v>100834</v>
          </cell>
          <cell r="H2648" t="str">
            <v>183611</v>
          </cell>
          <cell r="J2648" t="str">
            <v>Share</v>
          </cell>
          <cell r="K2648" t="str">
            <v>AHYB</v>
          </cell>
          <cell r="L2648" t="str">
            <v>BNP Paribas funds Asia High Yield Bond</v>
          </cell>
          <cell r="M2648" t="str">
            <v>Classic Share</v>
          </cell>
          <cell r="N2648" t="str">
            <v>C</v>
          </cell>
          <cell r="P2648" t="str">
            <v>N</v>
          </cell>
          <cell r="Q2648" t="str">
            <v>183822</v>
          </cell>
          <cell r="R2648" t="str">
            <v>261487</v>
          </cell>
          <cell r="T2648" t="str">
            <v>BM CoRe Series - Bond 6M Fineco AM Fund (Official)</v>
          </cell>
          <cell r="U2648" t="str">
            <v>JP Morgan JACI Non Investment Grade (USD) RI</v>
          </cell>
          <cell r="V2648" t="str">
            <v>Official Benchmark</v>
          </cell>
          <cell r="W2648" t="str">
            <v>USD</v>
          </cell>
          <cell r="X2648" t="str">
            <v>USD</v>
          </cell>
          <cell r="Y2648">
            <v>44985</v>
          </cell>
          <cell r="Z2648">
            <v>44699</v>
          </cell>
          <cell r="AA2648" t="str">
            <v>February 2023</v>
          </cell>
          <cell r="AB2648">
            <v>97.83</v>
          </cell>
          <cell r="AD2648">
            <v>978.32</v>
          </cell>
          <cell r="AE2648">
            <v>68921571.5</v>
          </cell>
          <cell r="AF2648" t="str">
            <v>64989694.9552098</v>
          </cell>
        </row>
        <row r="2649">
          <cell r="F2649" t="str">
            <v>LU2443796136</v>
          </cell>
          <cell r="G2649" t="str">
            <v>100902</v>
          </cell>
          <cell r="H2649" t="str">
            <v>183411</v>
          </cell>
          <cell r="J2649" t="str">
            <v>Share</v>
          </cell>
          <cell r="K2649" t="str">
            <v>PSMAG</v>
          </cell>
          <cell r="L2649" t="str">
            <v>BNP Paribas Funds Sustainable Multi-Asset Growth</v>
          </cell>
          <cell r="M2649" t="str">
            <v>Classic RH HKD MD Distri</v>
          </cell>
          <cell r="N2649" t="str">
            <v>D</v>
          </cell>
          <cell r="P2649" t="str">
            <v>Y</v>
          </cell>
          <cell r="Q2649" t="str">
            <v>183528</v>
          </cell>
          <cell r="R2649" t="str">
            <v>50427</v>
          </cell>
          <cell r="T2649" t="str">
            <v>BM BNP Paribas Funds Sustainable Multi-Asset Growth Classic</v>
          </cell>
          <cell r="U2649" t="str">
            <v>25% Blomberg Barclays Euro Aggregate (Hedged in CAD) RI + 75% MSCI AC World (Hedged in CAD) NR</v>
          </cell>
          <cell r="V2649" t="str">
            <v>Official Benchmark</v>
          </cell>
          <cell r="W2649" t="str">
            <v>HKD</v>
          </cell>
          <cell r="X2649" t="str">
            <v>EUR</v>
          </cell>
          <cell r="Y2649">
            <v>44984</v>
          </cell>
          <cell r="Z2649">
            <v>44663</v>
          </cell>
          <cell r="AA2649" t="str">
            <v>February 2023</v>
          </cell>
          <cell r="AB2649">
            <v>92.32</v>
          </cell>
          <cell r="AD2649">
            <v>9231.73</v>
          </cell>
          <cell r="AE2649">
            <v>636442123.63999999</v>
          </cell>
          <cell r="AF2649" t="str">
            <v>636442123.64</v>
          </cell>
        </row>
        <row r="2650">
          <cell r="F2650" t="str">
            <v>LU2443796219</v>
          </cell>
          <cell r="G2650" t="str">
            <v>100900</v>
          </cell>
          <cell r="H2650" t="str">
            <v>183409</v>
          </cell>
          <cell r="J2650" t="str">
            <v>Share</v>
          </cell>
          <cell r="K2650" t="str">
            <v>PSMAG</v>
          </cell>
          <cell r="L2650" t="str">
            <v>BNP Paribas Funds Sustainable Multi-Asset Growth</v>
          </cell>
          <cell r="M2650" t="str">
            <v>Classic RH CAD MD</v>
          </cell>
          <cell r="N2650" t="str">
            <v>D</v>
          </cell>
          <cell r="P2650" t="str">
            <v>Y</v>
          </cell>
          <cell r="Q2650" t="str">
            <v>183526</v>
          </cell>
          <cell r="R2650" t="str">
            <v>50427</v>
          </cell>
          <cell r="T2650" t="str">
            <v>BM BNP Paribas Funds Sustainable Multi-Asset Growth Classic</v>
          </cell>
          <cell r="U2650" t="str">
            <v>25% Blomberg Barclays Euro Aggregate (Hedged in CAD) RI + 75% MSCI AC World (Hedged in CAD) NR</v>
          </cell>
          <cell r="V2650" t="str">
            <v>Official Benchmark</v>
          </cell>
          <cell r="W2650" t="str">
            <v>CAD</v>
          </cell>
          <cell r="X2650" t="str">
            <v>EUR</v>
          </cell>
          <cell r="Y2650">
            <v>44984</v>
          </cell>
          <cell r="Z2650">
            <v>44663</v>
          </cell>
          <cell r="AA2650" t="str">
            <v>February 2023</v>
          </cell>
          <cell r="AB2650">
            <v>92.61</v>
          </cell>
          <cell r="AD2650">
            <v>9260.7800000000007</v>
          </cell>
          <cell r="AE2650">
            <v>636442123.63999999</v>
          </cell>
          <cell r="AF2650" t="str">
            <v>636442123.64</v>
          </cell>
        </row>
        <row r="2651">
          <cell r="F2651" t="str">
            <v>LU2443796300</v>
          </cell>
          <cell r="G2651" t="str">
            <v>100901</v>
          </cell>
          <cell r="H2651" t="str">
            <v>183410</v>
          </cell>
          <cell r="J2651" t="str">
            <v>Share</v>
          </cell>
          <cell r="K2651" t="str">
            <v>PSMAG</v>
          </cell>
          <cell r="L2651" t="str">
            <v>BNP Paribas Funds Sustainable Multi-Asset Growth</v>
          </cell>
          <cell r="M2651" t="str">
            <v>Classic RH AUD MD</v>
          </cell>
          <cell r="N2651" t="str">
            <v>D</v>
          </cell>
          <cell r="P2651" t="str">
            <v>Y</v>
          </cell>
          <cell r="Q2651" t="str">
            <v>183527</v>
          </cell>
          <cell r="R2651" t="str">
            <v>50427</v>
          </cell>
          <cell r="T2651" t="str">
            <v>BM BNP Paribas Funds Sustainable Multi-Asset Growth Classic</v>
          </cell>
          <cell r="U2651" t="str">
            <v>25% Blomberg Barclays Euro Aggregate (Hedged in CAD) RI + 75% MSCI AC World (Hedged in CAD) NR</v>
          </cell>
          <cell r="V2651" t="str">
            <v>Official Benchmark</v>
          </cell>
          <cell r="W2651" t="str">
            <v>AUD</v>
          </cell>
          <cell r="X2651" t="str">
            <v>EUR</v>
          </cell>
          <cell r="Y2651">
            <v>44984</v>
          </cell>
          <cell r="Z2651">
            <v>44663</v>
          </cell>
          <cell r="AA2651" t="str">
            <v>February 2023</v>
          </cell>
          <cell r="AB2651">
            <v>91.63</v>
          </cell>
          <cell r="AD2651">
            <v>9162.75</v>
          </cell>
          <cell r="AE2651">
            <v>636442123.63999999</v>
          </cell>
          <cell r="AF2651" t="str">
            <v>636442123.64</v>
          </cell>
        </row>
        <row r="2652">
          <cell r="F2652" t="str">
            <v>LU2443796649</v>
          </cell>
          <cell r="G2652" t="str">
            <v>100913</v>
          </cell>
          <cell r="H2652" t="str">
            <v>182412</v>
          </cell>
          <cell r="J2652" t="str">
            <v>Share</v>
          </cell>
          <cell r="K2652" t="str">
            <v>PBRMB</v>
          </cell>
          <cell r="L2652" t="str">
            <v>BNP Paribas Funds RMB Bond</v>
          </cell>
          <cell r="N2652" t="str">
            <v>D</v>
          </cell>
          <cell r="P2652" t="str">
            <v>N</v>
          </cell>
          <cell r="Q2652" t="str">
            <v>182419</v>
          </cell>
          <cell r="R2652" t="str">
            <v>197491</v>
          </cell>
          <cell r="T2652" t="str">
            <v>BM Bloomberg Barclays China Treasury Policy Bank I CNH</v>
          </cell>
          <cell r="U2652" t="str">
            <v>Bloomberg Barclays China Treasury + Policy Bank (USD) RI</v>
          </cell>
          <cell r="V2652" t="str">
            <v>Official Benchmark</v>
          </cell>
          <cell r="W2652" t="str">
            <v>CNH</v>
          </cell>
          <cell r="X2652" t="str">
            <v>USD</v>
          </cell>
          <cell r="Y2652">
            <v>44985</v>
          </cell>
          <cell r="Z2652">
            <v>44694</v>
          </cell>
          <cell r="AA2652" t="str">
            <v>February 2023</v>
          </cell>
          <cell r="AB2652">
            <v>982.18</v>
          </cell>
          <cell r="AD2652">
            <v>9821.81</v>
          </cell>
          <cell r="AE2652">
            <v>262264036.06999999</v>
          </cell>
          <cell r="AF2652" t="str">
            <v>247302249.948138</v>
          </cell>
        </row>
        <row r="2653">
          <cell r="F2653" t="str">
            <v>LU2443796995</v>
          </cell>
          <cell r="G2653" t="str">
            <v>100911</v>
          </cell>
          <cell r="H2653" t="str">
            <v>159054</v>
          </cell>
          <cell r="J2653" t="str">
            <v>Share</v>
          </cell>
          <cell r="K2653" t="str">
            <v>PBRMB</v>
          </cell>
          <cell r="L2653" t="str">
            <v>BNP Paribas Funds RMB Bond</v>
          </cell>
          <cell r="M2653" t="str">
            <v>Classic MD</v>
          </cell>
          <cell r="N2653" t="str">
            <v>D</v>
          </cell>
          <cell r="P2653" t="str">
            <v>N</v>
          </cell>
          <cell r="Q2653" t="str">
            <v>180046</v>
          </cell>
          <cell r="R2653" t="str">
            <v>197491</v>
          </cell>
          <cell r="T2653" t="str">
            <v>BM Bloomberg Barclays China Treasury Policy Bank USD RI Offi</v>
          </cell>
          <cell r="U2653" t="str">
            <v>Bloomberg Barclays China Treasury + Policy Bank (USD) RI</v>
          </cell>
          <cell r="V2653" t="str">
            <v>Official Benchmark</v>
          </cell>
          <cell r="W2653" t="str">
            <v>USD</v>
          </cell>
          <cell r="X2653" t="str">
            <v>USD</v>
          </cell>
          <cell r="Y2653">
            <v>44985</v>
          </cell>
          <cell r="Z2653">
            <v>44694</v>
          </cell>
          <cell r="AA2653" t="str">
            <v>February 2023</v>
          </cell>
          <cell r="AB2653">
            <v>96.04</v>
          </cell>
          <cell r="AD2653">
            <v>960.4</v>
          </cell>
          <cell r="AE2653">
            <v>262264036.06999999</v>
          </cell>
          <cell r="AF2653" t="str">
            <v>247302249.948138</v>
          </cell>
        </row>
        <row r="2654">
          <cell r="F2654" t="str">
            <v>LU2443797373</v>
          </cell>
          <cell r="G2654" t="str">
            <v>100852</v>
          </cell>
          <cell r="H2654" t="str">
            <v>183873</v>
          </cell>
          <cell r="J2654" t="str">
            <v>Share</v>
          </cell>
          <cell r="K2654" t="str">
            <v>EMCLS</v>
          </cell>
          <cell r="L2654" t="str">
            <v>BNP Paribas Funds Emerging Markets Climate Solutions</v>
          </cell>
          <cell r="M2654" t="str">
            <v>Share X</v>
          </cell>
          <cell r="N2654" t="str">
            <v>C</v>
          </cell>
          <cell r="P2654" t="str">
            <v>N</v>
          </cell>
          <cell r="Q2654" t="str">
            <v>184242</v>
          </cell>
          <cell r="R2654" t="str">
            <v>261601</v>
          </cell>
          <cell r="T2654" t="str">
            <v>BM MSCI Emerging Markets (Free) (USD) NR (Official)</v>
          </cell>
          <cell r="U2654" t="str">
            <v>MSCI Emerging Markets (USD) NR</v>
          </cell>
          <cell r="V2654" t="str">
            <v>Official Benchmark</v>
          </cell>
          <cell r="W2654" t="str">
            <v>USD</v>
          </cell>
          <cell r="X2654" t="str">
            <v>USD</v>
          </cell>
          <cell r="Y2654">
            <v>44985</v>
          </cell>
          <cell r="Z2654">
            <v>44740</v>
          </cell>
          <cell r="AA2654" t="str">
            <v>February 2023</v>
          </cell>
          <cell r="AB2654">
            <v>89280.94</v>
          </cell>
          <cell r="AD2654">
            <v>88557760.980000004</v>
          </cell>
          <cell r="AE2654">
            <v>88598571.090000004</v>
          </cell>
          <cell r="AF2654" t="str">
            <v>83544150.0141443</v>
          </cell>
        </row>
        <row r="2655">
          <cell r="F2655" t="str">
            <v>LU2443797456</v>
          </cell>
          <cell r="G2655" t="str">
            <v>100848</v>
          </cell>
          <cell r="H2655" t="str">
            <v>183873</v>
          </cell>
          <cell r="J2655" t="str">
            <v>Share</v>
          </cell>
          <cell r="K2655" t="str">
            <v>EMCLS</v>
          </cell>
          <cell r="L2655" t="str">
            <v>BNP Paribas Funds Emerging Markets Climate Solutions</v>
          </cell>
          <cell r="M2655" t="str">
            <v>Institutions share</v>
          </cell>
          <cell r="N2655" t="str">
            <v>C</v>
          </cell>
          <cell r="P2655" t="str">
            <v>N</v>
          </cell>
          <cell r="Q2655" t="str">
            <v>184242</v>
          </cell>
          <cell r="R2655" t="str">
            <v>261601</v>
          </cell>
          <cell r="T2655" t="str">
            <v>BM MSCI Emerging Markets (Free) (USD) NR (Official)</v>
          </cell>
          <cell r="U2655" t="str">
            <v>MSCI Emerging Markets (USD) NR</v>
          </cell>
          <cell r="V2655" t="str">
            <v>Official Benchmark</v>
          </cell>
          <cell r="W2655" t="str">
            <v>USD</v>
          </cell>
          <cell r="X2655" t="str">
            <v>USD</v>
          </cell>
          <cell r="Y2655">
            <v>44985</v>
          </cell>
          <cell r="Z2655">
            <v>44740</v>
          </cell>
          <cell r="AA2655" t="str">
            <v>February 2023</v>
          </cell>
          <cell r="AB2655">
            <v>88.77</v>
          </cell>
          <cell r="AD2655">
            <v>36397.47</v>
          </cell>
          <cell r="AE2655">
            <v>88598571.090000004</v>
          </cell>
          <cell r="AF2655" t="str">
            <v>83544150.0141443</v>
          </cell>
        </row>
        <row r="2656">
          <cell r="F2656" t="str">
            <v>LU2443797613</v>
          </cell>
          <cell r="G2656" t="str">
            <v>100849</v>
          </cell>
          <cell r="H2656" t="str">
            <v>183873</v>
          </cell>
          <cell r="J2656" t="str">
            <v>Share</v>
          </cell>
          <cell r="K2656" t="str">
            <v>EMCLS</v>
          </cell>
          <cell r="L2656" t="str">
            <v>BNP Paribas Funds Emerging Markets Climate Solutions</v>
          </cell>
          <cell r="M2656" t="str">
            <v>Privilege</v>
          </cell>
          <cell r="N2656" t="str">
            <v>D</v>
          </cell>
          <cell r="P2656" t="str">
            <v>N</v>
          </cell>
          <cell r="Q2656" t="str">
            <v>184242</v>
          </cell>
          <cell r="R2656" t="str">
            <v>261601</v>
          </cell>
          <cell r="T2656" t="str">
            <v>BM MSCI Emerging Markets (Free) (USD) NR (Official)</v>
          </cell>
          <cell r="U2656" t="str">
            <v>MSCI Emerging Markets (USD) NR</v>
          </cell>
          <cell r="V2656" t="str">
            <v>Official Benchmark</v>
          </cell>
          <cell r="W2656" t="str">
            <v>USD</v>
          </cell>
          <cell r="X2656" t="str">
            <v>USD</v>
          </cell>
          <cell r="Y2656">
            <v>44985</v>
          </cell>
          <cell r="Z2656">
            <v>44740</v>
          </cell>
          <cell r="AA2656" t="str">
            <v>February 2023</v>
          </cell>
          <cell r="AB2656">
            <v>88.68</v>
          </cell>
          <cell r="AD2656">
            <v>886.78</v>
          </cell>
          <cell r="AE2656">
            <v>88598571.090000004</v>
          </cell>
          <cell r="AF2656" t="str">
            <v>83544150.0141443</v>
          </cell>
        </row>
        <row r="2657">
          <cell r="F2657" t="str">
            <v>LU2443797704</v>
          </cell>
          <cell r="G2657" t="str">
            <v>100847</v>
          </cell>
          <cell r="H2657" t="str">
            <v>183873</v>
          </cell>
          <cell r="J2657" t="str">
            <v>Share</v>
          </cell>
          <cell r="K2657" t="str">
            <v>EMCLS</v>
          </cell>
          <cell r="L2657" t="str">
            <v>BNP Paribas Funds Emerging Markets Climate Solutions</v>
          </cell>
          <cell r="M2657" t="str">
            <v>P share</v>
          </cell>
          <cell r="N2657" t="str">
            <v>C</v>
          </cell>
          <cell r="P2657" t="str">
            <v>N</v>
          </cell>
          <cell r="Q2657" t="str">
            <v>184242</v>
          </cell>
          <cell r="R2657" t="str">
            <v>261601</v>
          </cell>
          <cell r="T2657" t="str">
            <v>BM MSCI Emerging Markets (Free) (USD) NR (Official)</v>
          </cell>
          <cell r="U2657" t="str">
            <v>MSCI Emerging Markets (USD) NR</v>
          </cell>
          <cell r="V2657" t="str">
            <v>Official Benchmark</v>
          </cell>
          <cell r="W2657" t="str">
            <v>USD</v>
          </cell>
          <cell r="X2657" t="str">
            <v>USD</v>
          </cell>
          <cell r="Y2657">
            <v>44985</v>
          </cell>
          <cell r="Z2657">
            <v>44740</v>
          </cell>
          <cell r="AA2657" t="str">
            <v>February 2023</v>
          </cell>
          <cell r="AB2657">
            <v>88.68</v>
          </cell>
          <cell r="AD2657">
            <v>886.78</v>
          </cell>
          <cell r="AE2657">
            <v>88598571.090000004</v>
          </cell>
          <cell r="AF2657" t="str">
            <v>83544150.0141443</v>
          </cell>
        </row>
        <row r="2658">
          <cell r="F2658" t="str">
            <v>LU2443797969</v>
          </cell>
          <cell r="G2658" t="str">
            <v>100853</v>
          </cell>
          <cell r="H2658" t="str">
            <v>183873</v>
          </cell>
          <cell r="J2658" t="str">
            <v>Share</v>
          </cell>
          <cell r="K2658" t="str">
            <v>EMCLS</v>
          </cell>
          <cell r="L2658" t="str">
            <v>BNP Paribas Funds Emerging Markets Climate Solutions</v>
          </cell>
          <cell r="M2658" t="str">
            <v>Type N</v>
          </cell>
          <cell r="N2658" t="str">
            <v>C</v>
          </cell>
          <cell r="P2658" t="str">
            <v>N</v>
          </cell>
          <cell r="Q2658" t="str">
            <v>184242</v>
          </cell>
          <cell r="R2658" t="str">
            <v>261601</v>
          </cell>
          <cell r="T2658" t="str">
            <v>BM MSCI Emerging Markets (Free) (USD) NR (Official)</v>
          </cell>
          <cell r="U2658" t="str">
            <v>MSCI Emerging Markets (USD) NR</v>
          </cell>
          <cell r="V2658" t="str">
            <v>Official Benchmark</v>
          </cell>
          <cell r="W2658" t="str">
            <v>USD</v>
          </cell>
          <cell r="X2658" t="str">
            <v>USD</v>
          </cell>
          <cell r="Y2658">
            <v>44985</v>
          </cell>
          <cell r="Z2658">
            <v>44740</v>
          </cell>
          <cell r="AA2658" t="str">
            <v>February 2023</v>
          </cell>
          <cell r="AB2658">
            <v>87.65</v>
          </cell>
          <cell r="AD2658">
            <v>876.48</v>
          </cell>
          <cell r="AE2658">
            <v>88598571.090000004</v>
          </cell>
          <cell r="AF2658" t="str">
            <v>83544150.0141443</v>
          </cell>
        </row>
        <row r="2659">
          <cell r="F2659" t="str">
            <v>LU2443798181</v>
          </cell>
          <cell r="G2659" t="str">
            <v>100850</v>
          </cell>
          <cell r="H2659" t="str">
            <v>183873</v>
          </cell>
          <cell r="J2659" t="str">
            <v>Share</v>
          </cell>
          <cell r="K2659" t="str">
            <v>EMCLS</v>
          </cell>
          <cell r="L2659" t="str">
            <v>BNP Paribas Funds Emerging Markets Climate Solutions</v>
          </cell>
          <cell r="M2659" t="str">
            <v>Classic share Distri</v>
          </cell>
          <cell r="N2659" t="str">
            <v>D</v>
          </cell>
          <cell r="P2659" t="str">
            <v>N</v>
          </cell>
          <cell r="Q2659" t="str">
            <v>184242</v>
          </cell>
          <cell r="R2659" t="str">
            <v>261601</v>
          </cell>
          <cell r="T2659" t="str">
            <v>BM MSCI Emerging Markets (Free) (USD) NR (Official)</v>
          </cell>
          <cell r="U2659" t="str">
            <v>MSCI Emerging Markets (USD) NR</v>
          </cell>
          <cell r="V2659" t="str">
            <v>Official Benchmark</v>
          </cell>
          <cell r="W2659" t="str">
            <v>USD</v>
          </cell>
          <cell r="X2659" t="str">
            <v>USD</v>
          </cell>
          <cell r="Y2659">
            <v>44985</v>
          </cell>
          <cell r="Z2659">
            <v>44740</v>
          </cell>
          <cell r="AA2659" t="str">
            <v>February 2023</v>
          </cell>
          <cell r="AB2659">
            <v>88.13</v>
          </cell>
          <cell r="AD2659">
            <v>881.3</v>
          </cell>
          <cell r="AE2659">
            <v>88598571.090000004</v>
          </cell>
          <cell r="AF2659" t="str">
            <v>83544150.0141443</v>
          </cell>
        </row>
        <row r="2660">
          <cell r="F2660" t="str">
            <v>LU2443798264</v>
          </cell>
          <cell r="G2660" t="str">
            <v>100851</v>
          </cell>
          <cell r="H2660" t="str">
            <v>183873</v>
          </cell>
          <cell r="J2660" t="str">
            <v>Share</v>
          </cell>
          <cell r="K2660" t="str">
            <v>EMCLS</v>
          </cell>
          <cell r="L2660" t="str">
            <v>BNP Paribas Funds Emerging Markets Climate Solutions</v>
          </cell>
          <cell r="M2660" t="str">
            <v>Classic Share</v>
          </cell>
          <cell r="N2660" t="str">
            <v>C</v>
          </cell>
          <cell r="P2660" t="str">
            <v>N</v>
          </cell>
          <cell r="Q2660" t="str">
            <v>184242</v>
          </cell>
          <cell r="R2660" t="str">
            <v>261601</v>
          </cell>
          <cell r="T2660" t="str">
            <v>BM MSCI Emerging Markets (Free) (USD) NR (Official)</v>
          </cell>
          <cell r="U2660" t="str">
            <v>MSCI Emerging Markets (USD) NR</v>
          </cell>
          <cell r="V2660" t="str">
            <v>Official Benchmark</v>
          </cell>
          <cell r="W2660" t="str">
            <v>USD</v>
          </cell>
          <cell r="X2660" t="str">
            <v>USD</v>
          </cell>
          <cell r="Y2660">
            <v>44985</v>
          </cell>
          <cell r="Z2660">
            <v>44740</v>
          </cell>
          <cell r="AA2660" t="str">
            <v>February 2023</v>
          </cell>
          <cell r="AB2660">
            <v>88.13</v>
          </cell>
          <cell r="AD2660">
            <v>881.3</v>
          </cell>
          <cell r="AE2660">
            <v>88598571.090000004</v>
          </cell>
          <cell r="AF2660" t="str">
            <v>83544150.0141443</v>
          </cell>
        </row>
        <row r="2661">
          <cell r="F2661" t="str">
            <v>LU2443798850</v>
          </cell>
          <cell r="G2661" t="str">
            <v>100833</v>
          </cell>
          <cell r="H2661" t="str">
            <v>183611</v>
          </cell>
          <cell r="J2661" t="str">
            <v>Share</v>
          </cell>
          <cell r="K2661" t="str">
            <v>AHYB</v>
          </cell>
          <cell r="L2661" t="str">
            <v>BNP Paribas funds Asia High Yield Bond</v>
          </cell>
          <cell r="M2661" t="str">
            <v>P share</v>
          </cell>
          <cell r="N2661" t="str">
            <v>C</v>
          </cell>
          <cell r="P2661" t="str">
            <v>N</v>
          </cell>
          <cell r="Q2661" t="str">
            <v>183822</v>
          </cell>
          <cell r="R2661" t="str">
            <v>261487</v>
          </cell>
          <cell r="T2661" t="str">
            <v>BM CoRe Series - Bond 6M Fineco AM Fund (Official)</v>
          </cell>
          <cell r="U2661" t="str">
            <v>JP Morgan JACI Non Investment Grade (USD) RI</v>
          </cell>
          <cell r="V2661" t="str">
            <v>Official Benchmark</v>
          </cell>
          <cell r="W2661" t="str">
            <v>USD</v>
          </cell>
          <cell r="X2661" t="str">
            <v>USD</v>
          </cell>
          <cell r="Y2661">
            <v>44985</v>
          </cell>
          <cell r="Z2661">
            <v>44699</v>
          </cell>
          <cell r="AA2661" t="str">
            <v>February 2023</v>
          </cell>
          <cell r="AB2661">
            <v>98.24</v>
          </cell>
          <cell r="AD2661">
            <v>982.41</v>
          </cell>
          <cell r="AE2661">
            <v>68921571.5</v>
          </cell>
          <cell r="AF2661" t="str">
            <v>64989694.9552098</v>
          </cell>
        </row>
        <row r="2662">
          <cell r="F2662" t="str">
            <v>LU2443799155</v>
          </cell>
          <cell r="G2662" t="str">
            <v>100831</v>
          </cell>
          <cell r="H2662" t="str">
            <v>183611</v>
          </cell>
          <cell r="J2662" t="str">
            <v>Share</v>
          </cell>
          <cell r="K2662" t="str">
            <v>AHYB</v>
          </cell>
          <cell r="L2662" t="str">
            <v>BNP Paribas funds Asia High Yield Bond</v>
          </cell>
          <cell r="M2662" t="str">
            <v>Institutional</v>
          </cell>
          <cell r="N2662" t="str">
            <v>D</v>
          </cell>
          <cell r="P2662" t="str">
            <v>N</v>
          </cell>
          <cell r="Q2662" t="str">
            <v>183822</v>
          </cell>
          <cell r="R2662" t="str">
            <v>261487</v>
          </cell>
          <cell r="T2662" t="str">
            <v>BM CoRe Series - Bond 6M Fineco AM Fund (Official)</v>
          </cell>
          <cell r="U2662" t="str">
            <v>JP Morgan JACI Non Investment Grade (USD) RI</v>
          </cell>
          <cell r="V2662" t="str">
            <v>Official Benchmark</v>
          </cell>
          <cell r="W2662" t="str">
            <v>USD</v>
          </cell>
          <cell r="X2662" t="str">
            <v>USD</v>
          </cell>
          <cell r="Y2662">
            <v>44985</v>
          </cell>
          <cell r="Z2662">
            <v>44699</v>
          </cell>
          <cell r="AA2662" t="str">
            <v>February 2023</v>
          </cell>
          <cell r="AB2662">
            <v>98.46</v>
          </cell>
          <cell r="AD2662">
            <v>68919610.769999996</v>
          </cell>
          <cell r="AE2662">
            <v>68921571.5</v>
          </cell>
          <cell r="AF2662" t="str">
            <v>64989694.9552098</v>
          </cell>
        </row>
        <row r="2663">
          <cell r="F2663" t="str">
            <v>LU2443800003</v>
          </cell>
          <cell r="G2663" t="str">
            <v>100907</v>
          </cell>
          <cell r="H2663" t="str">
            <v>183354</v>
          </cell>
          <cell r="J2663" t="str">
            <v>Share</v>
          </cell>
          <cell r="K2663" t="str">
            <v>PAREO2</v>
          </cell>
          <cell r="L2663" t="str">
            <v>BNP Paribas Funds Climate Impact</v>
          </cell>
          <cell r="N2663" t="str">
            <v>C</v>
          </cell>
          <cell r="P2663" t="str">
            <v>Y</v>
          </cell>
          <cell r="Q2663" t="str">
            <v>183401</v>
          </cell>
          <cell r="R2663" t="str">
            <v>192328</v>
          </cell>
          <cell r="T2663" t="str">
            <v>MSCI AC World (NR) - USD</v>
          </cell>
          <cell r="U2663" t="str">
            <v>MSCI AC World (Hedged in USD) (NR)</v>
          </cell>
          <cell r="V2663" t="str">
            <v>Official Benchmark</v>
          </cell>
          <cell r="W2663" t="str">
            <v>USD</v>
          </cell>
          <cell r="X2663" t="str">
            <v>EUR</v>
          </cell>
          <cell r="Y2663">
            <v>44985</v>
          </cell>
          <cell r="Z2663">
            <v>44652</v>
          </cell>
          <cell r="AA2663" t="str">
            <v>February 2023</v>
          </cell>
          <cell r="AB2663">
            <v>94.59</v>
          </cell>
          <cell r="AD2663">
            <v>9459.1200000000008</v>
          </cell>
          <cell r="AE2663">
            <v>3047567779.2399998</v>
          </cell>
          <cell r="AF2663" t="str">
            <v>3047567779.24</v>
          </cell>
        </row>
        <row r="2664">
          <cell r="F2664" t="str">
            <v>LU2446380235</v>
          </cell>
          <cell r="G2664" t="str">
            <v>100821</v>
          </cell>
          <cell r="H2664" t="str">
            <v>184097</v>
          </cell>
          <cell r="J2664" t="str">
            <v>Share</v>
          </cell>
          <cell r="K2664" t="str">
            <v>EWMTE</v>
          </cell>
          <cell r="L2664" t="str">
            <v>BNP PARIBAS EASY MSCI World ESG Filtered Min TE</v>
          </cell>
          <cell r="M2664" t="str">
            <v>UCITS ETF</v>
          </cell>
          <cell r="N2664" t="str">
            <v>C</v>
          </cell>
          <cell r="P2664" t="str">
            <v>N</v>
          </cell>
          <cell r="Q2664" t="str">
            <v>184116</v>
          </cell>
          <cell r="R2664" t="str">
            <v>261586</v>
          </cell>
          <cell r="T2664" t="str">
            <v>BM MSCI World ESG Filtered Min TE (USD) NR</v>
          </cell>
          <cell r="U2664" t="str">
            <v>MSCI World ESG Filtered Min TE (NTR) Index (Bloomberg:  MXWOEMNU Index )</v>
          </cell>
          <cell r="V2664" t="str">
            <v>Official Benchmark</v>
          </cell>
          <cell r="W2664" t="str">
            <v>USD</v>
          </cell>
          <cell r="X2664" t="str">
            <v>USD</v>
          </cell>
          <cell r="Y2664">
            <v>44985</v>
          </cell>
          <cell r="Z2664">
            <v>44804</v>
          </cell>
          <cell r="AA2664" t="str">
            <v>February 2023</v>
          </cell>
          <cell r="AB2664">
            <v>10.427099999999999</v>
          </cell>
          <cell r="AD2664">
            <v>55544652.079999998</v>
          </cell>
          <cell r="AE2664">
            <v>74870700.969999999</v>
          </cell>
          <cell r="AF2664" t="str">
            <v>70599435.1438001</v>
          </cell>
        </row>
        <row r="2665">
          <cell r="F2665" t="str">
            <v>LU2446380318</v>
          </cell>
          <cell r="G2665" t="str">
            <v>100862</v>
          </cell>
          <cell r="H2665" t="str">
            <v>181258</v>
          </cell>
          <cell r="J2665" t="str">
            <v>Share</v>
          </cell>
          <cell r="K2665" t="str">
            <v>EJEGDC</v>
          </cell>
          <cell r="L2665" t="str">
            <v>BNP PARIBAS EASY JPM ESG EMBI GLOBAL DIVERSIFIED COMPOSITE</v>
          </cell>
          <cell r="N2665" t="str">
            <v>D</v>
          </cell>
          <cell r="P2665" t="str">
            <v>Y</v>
          </cell>
          <cell r="Q2665" t="str">
            <v>181316</v>
          </cell>
          <cell r="R2665" t="str">
            <v>196829</v>
          </cell>
          <cell r="T2665" t="str">
            <v>BM JPM ESG EMBI Global Diversified Composite (TR) Index</v>
          </cell>
          <cell r="U2665" t="str">
            <v>JPM ESG EMBI Global Diversified Composite (Hedged in CHF) RI</v>
          </cell>
          <cell r="V2665" t="str">
            <v>Official Benchmark</v>
          </cell>
          <cell r="W2665" t="str">
            <v>CHF</v>
          </cell>
          <cell r="X2665" t="str">
            <v>USD</v>
          </cell>
          <cell r="Y2665">
            <v>44985</v>
          </cell>
          <cell r="Z2665">
            <v>44700</v>
          </cell>
          <cell r="AA2665" t="str">
            <v>February 2023</v>
          </cell>
          <cell r="AB2665">
            <v>95.776120000000006</v>
          </cell>
          <cell r="AD2665">
            <v>262523.40000000002</v>
          </cell>
          <cell r="AE2665">
            <v>830766743.12</v>
          </cell>
          <cell r="AF2665" t="str">
            <v>783372695.068364</v>
          </cell>
        </row>
        <row r="2666">
          <cell r="F2666" t="str">
            <v>LU2446381043</v>
          </cell>
          <cell r="G2666" t="str">
            <v>100883</v>
          </cell>
          <cell r="H2666" t="str">
            <v>184098</v>
          </cell>
          <cell r="J2666" t="str">
            <v>Share</v>
          </cell>
          <cell r="K2666" t="str">
            <v>EZBIO</v>
          </cell>
          <cell r="L2666" t="str">
            <v>BNP PARIBAS EASY ESG Eurozone Biodiversity Leaders PAB</v>
          </cell>
          <cell r="M2666" t="str">
            <v>Track X</v>
          </cell>
          <cell r="N2666" t="str">
            <v>C</v>
          </cell>
          <cell r="P2666" t="str">
            <v>N</v>
          </cell>
          <cell r="Q2666" t="str">
            <v>184122</v>
          </cell>
          <cell r="R2666" t="str">
            <v>262088</v>
          </cell>
          <cell r="T2666" t="str">
            <v>BM Euronext ESG Eurozone Biodiversity Leaders PAB (EUR) NR(O</v>
          </cell>
          <cell r="U2666" t="str">
            <v>Euronext ESG Biodiversity Leaders index</v>
          </cell>
          <cell r="V2666" t="str">
            <v>Official Benchmark</v>
          </cell>
          <cell r="W2666" t="str">
            <v>EUR</v>
          </cell>
          <cell r="X2666" t="str">
            <v>EUR</v>
          </cell>
          <cell r="Y2666">
            <v>44985</v>
          </cell>
          <cell r="Z2666">
            <v>44804</v>
          </cell>
          <cell r="AA2666" t="str">
            <v>February 2023</v>
          </cell>
          <cell r="AB2666">
            <v>114229</v>
          </cell>
          <cell r="AD2666">
            <v>1142.29</v>
          </cell>
          <cell r="AE2666">
            <v>59828611.950000003</v>
          </cell>
          <cell r="AF2666" t="str">
            <v>59828611.95</v>
          </cell>
        </row>
        <row r="2667">
          <cell r="F2667" t="str">
            <v>LU2446381126</v>
          </cell>
          <cell r="G2667" t="str">
            <v>100881</v>
          </cell>
          <cell r="H2667" t="str">
            <v>184098</v>
          </cell>
          <cell r="J2667" t="str">
            <v>Share</v>
          </cell>
          <cell r="K2667" t="str">
            <v>EZBIO</v>
          </cell>
          <cell r="L2667" t="str">
            <v>BNP PARIBAS EASY ESG Eurozone Biodiversity Leaders PAB</v>
          </cell>
          <cell r="M2667" t="str">
            <v>Track I</v>
          </cell>
          <cell r="N2667" t="str">
            <v>C</v>
          </cell>
          <cell r="P2667" t="str">
            <v>N</v>
          </cell>
          <cell r="Q2667" t="str">
            <v>184122</v>
          </cell>
          <cell r="R2667" t="str">
            <v>262088</v>
          </cell>
          <cell r="T2667" t="str">
            <v>BM Euronext ESG Eurozone Biodiversity Leaders PAB (EUR) NR(O</v>
          </cell>
          <cell r="U2667" t="str">
            <v>Euronext ESG Biodiversity Leaders index</v>
          </cell>
          <cell r="V2667" t="str">
            <v>Official Benchmark</v>
          </cell>
          <cell r="W2667" t="str">
            <v>EUR</v>
          </cell>
          <cell r="X2667" t="str">
            <v>EUR</v>
          </cell>
          <cell r="Y2667">
            <v>44985</v>
          </cell>
          <cell r="Z2667">
            <v>44804</v>
          </cell>
          <cell r="AA2667" t="str">
            <v>February 2023</v>
          </cell>
          <cell r="AB2667">
            <v>114.05500000000001</v>
          </cell>
          <cell r="AD2667">
            <v>1140.55</v>
          </cell>
          <cell r="AE2667">
            <v>59828611.950000003</v>
          </cell>
          <cell r="AF2667" t="str">
            <v>59828611.95</v>
          </cell>
        </row>
        <row r="2668">
          <cell r="F2668" t="str">
            <v>LU2446381399</v>
          </cell>
          <cell r="G2668" t="str">
            <v>100880</v>
          </cell>
          <cell r="H2668" t="str">
            <v>184098</v>
          </cell>
          <cell r="J2668" t="str">
            <v>Share</v>
          </cell>
          <cell r="K2668" t="str">
            <v>EZBIO</v>
          </cell>
          <cell r="L2668" t="str">
            <v>BNP PARIBAS EASY ESG Eurozone Biodiversity Leaders PAB</v>
          </cell>
          <cell r="M2668" t="str">
            <v>TRACK PRIVILEGE</v>
          </cell>
          <cell r="N2668" t="str">
            <v>C</v>
          </cell>
          <cell r="P2668" t="str">
            <v>N</v>
          </cell>
          <cell r="Q2668" t="str">
            <v>184122</v>
          </cell>
          <cell r="R2668" t="str">
            <v>262088</v>
          </cell>
          <cell r="T2668" t="str">
            <v>BM Euronext ESG Eurozone Biodiversity Leaders PAB (EUR) NR(O</v>
          </cell>
          <cell r="U2668" t="str">
            <v>Euronext ESG Biodiversity Leaders index</v>
          </cell>
          <cell r="V2668" t="str">
            <v>Official Benchmark</v>
          </cell>
          <cell r="W2668" t="str">
            <v>EUR</v>
          </cell>
          <cell r="X2668" t="str">
            <v>EUR</v>
          </cell>
          <cell r="Y2668">
            <v>44985</v>
          </cell>
          <cell r="Z2668">
            <v>44917</v>
          </cell>
          <cell r="AA2668" t="str">
            <v>February 2023</v>
          </cell>
          <cell r="AB2668">
            <v>108.26300000000001</v>
          </cell>
          <cell r="AD2668">
            <v>1082.6300000000001</v>
          </cell>
          <cell r="AE2668">
            <v>59828611.950000003</v>
          </cell>
          <cell r="AF2668" t="str">
            <v>59828611.95</v>
          </cell>
        </row>
        <row r="2669">
          <cell r="F2669" t="str">
            <v>LU2446381472</v>
          </cell>
          <cell r="G2669" t="str">
            <v>100879</v>
          </cell>
          <cell r="H2669" t="str">
            <v>184098</v>
          </cell>
          <cell r="J2669" t="str">
            <v>Share</v>
          </cell>
          <cell r="K2669" t="str">
            <v>EZBIO</v>
          </cell>
          <cell r="L2669" t="str">
            <v>BNP PARIBAS EASY ESG Eurozone Biodiversity Leaders PAB</v>
          </cell>
          <cell r="M2669" t="str">
            <v>Track Classic</v>
          </cell>
          <cell r="N2669" t="str">
            <v>C</v>
          </cell>
          <cell r="P2669" t="str">
            <v>N</v>
          </cell>
          <cell r="Q2669" t="str">
            <v>184122</v>
          </cell>
          <cell r="R2669" t="str">
            <v>262088</v>
          </cell>
          <cell r="T2669" t="str">
            <v>BM Euronext ESG Eurozone Biodiversity Leaders PAB (EUR) NR(O</v>
          </cell>
          <cell r="U2669" t="str">
            <v>Euronext ESG Biodiversity Leaders index</v>
          </cell>
          <cell r="V2669" t="str">
            <v>Official Benchmark</v>
          </cell>
          <cell r="W2669" t="str">
            <v>EUR</v>
          </cell>
          <cell r="X2669" t="str">
            <v>EUR</v>
          </cell>
          <cell r="Y2669">
            <v>44985</v>
          </cell>
          <cell r="Z2669">
            <v>44984</v>
          </cell>
          <cell r="AA2669" t="str">
            <v>February 2023</v>
          </cell>
          <cell r="AB2669">
            <v>101.021</v>
          </cell>
          <cell r="AD2669">
            <v>1010.21</v>
          </cell>
          <cell r="AE2669">
            <v>59828611.950000003</v>
          </cell>
          <cell r="AF2669" t="str">
            <v>59828611.95</v>
          </cell>
        </row>
        <row r="2670">
          <cell r="F2670" t="str">
            <v>LU2446381555</v>
          </cell>
          <cell r="G2670" t="str">
            <v>100876</v>
          </cell>
          <cell r="H2670" t="str">
            <v>184098</v>
          </cell>
          <cell r="J2670" t="str">
            <v>Share</v>
          </cell>
          <cell r="K2670" t="str">
            <v>EZBIO</v>
          </cell>
          <cell r="L2670" t="str">
            <v>BNP PARIBAS EASY ESG Eurozone Biodiversity Leaders PAB</v>
          </cell>
          <cell r="M2670" t="str">
            <v>UCITS ETF</v>
          </cell>
          <cell r="N2670" t="str">
            <v>C</v>
          </cell>
          <cell r="P2670" t="str">
            <v>N</v>
          </cell>
          <cell r="Q2670" t="str">
            <v>184122</v>
          </cell>
          <cell r="R2670" t="str">
            <v>262088</v>
          </cell>
          <cell r="T2670" t="str">
            <v>BM Euronext ESG Eurozone Biodiversity Leaders PAB (EUR) NR(O</v>
          </cell>
          <cell r="U2670" t="str">
            <v>Euronext ESG Biodiversity Leaders index</v>
          </cell>
          <cell r="V2670" t="str">
            <v>Official Benchmark</v>
          </cell>
          <cell r="W2670" t="str">
            <v>EUR</v>
          </cell>
          <cell r="X2670" t="str">
            <v>EUR</v>
          </cell>
          <cell r="Y2670">
            <v>44985</v>
          </cell>
          <cell r="Z2670">
            <v>44804</v>
          </cell>
          <cell r="AA2670" t="str">
            <v>February 2023</v>
          </cell>
          <cell r="AB2670">
            <v>11.4055</v>
          </cell>
          <cell r="AD2670">
            <v>59824236.270000003</v>
          </cell>
          <cell r="AE2670">
            <v>59828611.950000003</v>
          </cell>
          <cell r="AF2670" t="str">
            <v>59828611.95</v>
          </cell>
        </row>
        <row r="2671">
          <cell r="F2671" t="str">
            <v>LU2446383171</v>
          </cell>
          <cell r="G2671" t="str">
            <v>100889</v>
          </cell>
          <cell r="H2671" t="str">
            <v>184476</v>
          </cell>
          <cell r="J2671" t="str">
            <v>Share</v>
          </cell>
          <cell r="K2671" t="str">
            <v>EWMTE</v>
          </cell>
          <cell r="L2671" t="str">
            <v>BNP PARIBAS EASY MSCI World ESG Filtered Min TE</v>
          </cell>
          <cell r="M2671" t="str">
            <v>UCITS ETF EUR</v>
          </cell>
          <cell r="N2671" t="str">
            <v>C</v>
          </cell>
          <cell r="P2671" t="str">
            <v>N</v>
          </cell>
          <cell r="Q2671" t="str">
            <v>184573</v>
          </cell>
          <cell r="R2671" t="str">
            <v>261586</v>
          </cell>
          <cell r="T2671" t="str">
            <v>BM MSCI World ESG Filtered Min TE NR UCITS ETF EUR</v>
          </cell>
          <cell r="U2671" t="str">
            <v>MSCI World ESG Filtered Min TE (NTR) Index (Bloomberg:  MXWOEMNU Index )</v>
          </cell>
          <cell r="V2671" t="str">
            <v>Official Benchmark</v>
          </cell>
          <cell r="W2671" t="str">
            <v>EUR</v>
          </cell>
          <cell r="X2671" t="str">
            <v>USD</v>
          </cell>
          <cell r="Y2671">
            <v>44985</v>
          </cell>
          <cell r="Z2671">
            <v>44874</v>
          </cell>
          <cell r="AA2671" t="str">
            <v>February 2023</v>
          </cell>
          <cell r="AB2671">
            <v>10.2784</v>
          </cell>
          <cell r="AD2671">
            <v>18223525.59</v>
          </cell>
          <cell r="AE2671">
            <v>74870700.969999999</v>
          </cell>
          <cell r="AF2671" t="str">
            <v>70599435.1438001</v>
          </cell>
        </row>
        <row r="2672">
          <cell r="F2672" t="str">
            <v>LU2446383338</v>
          </cell>
          <cell r="G2672" t="str">
            <v>100864</v>
          </cell>
          <cell r="H2672" t="str">
            <v>175532</v>
          </cell>
          <cell r="J2672" t="str">
            <v>Share</v>
          </cell>
          <cell r="K2672" t="str">
            <v>EECSFF3</v>
          </cell>
          <cell r="L2672" t="str">
            <v>BNP PARIBAS EASY ÂÃÃ´ Corp Bond SRI PAB 3-5Y</v>
          </cell>
          <cell r="M2672" t="str">
            <v>UCITS ETF</v>
          </cell>
          <cell r="N2672" t="str">
            <v>C</v>
          </cell>
          <cell r="O2672">
            <v>1.8513333829E-3</v>
          </cell>
          <cell r="P2672" t="str">
            <v>N</v>
          </cell>
          <cell r="Q2672" t="str">
            <v>175920</v>
          </cell>
          <cell r="R2672" t="str">
            <v>202147</v>
          </cell>
          <cell r="T2672" t="str">
            <v>BBG Barclays MSCI Euro Corp SRI Sustainable Reduced Fossil F</v>
          </cell>
          <cell r="U2672" t="str">
            <v>Bloomberg MSCI 3-5YÂ Euro Corp SRI Sustainable Select Ex Fossil Fuel PAB (EUR) RI</v>
          </cell>
          <cell r="V2672" t="str">
            <v>Official Benchmark</v>
          </cell>
          <cell r="W2672" t="str">
            <v>EUR</v>
          </cell>
          <cell r="X2672" t="str">
            <v>EUR</v>
          </cell>
          <cell r="Y2672">
            <v>44985</v>
          </cell>
          <cell r="Z2672">
            <v>43742</v>
          </cell>
          <cell r="AA2672" t="str">
            <v>February 2023</v>
          </cell>
          <cell r="AB2672">
            <v>10.061400000000001</v>
          </cell>
          <cell r="AD2672">
            <v>711663.51</v>
          </cell>
          <cell r="AE2672">
            <v>898680426.83000004</v>
          </cell>
          <cell r="AF2672" t="str">
            <v>898680426.83</v>
          </cell>
        </row>
        <row r="2673">
          <cell r="F2673" t="str">
            <v>LU2451817873</v>
          </cell>
          <cell r="G2673" t="str">
            <v>100966</v>
          </cell>
          <cell r="H2673" t="str">
            <v>183437</v>
          </cell>
          <cell r="J2673" t="str">
            <v>Share</v>
          </cell>
          <cell r="K2673" t="str">
            <v>PVNORSC</v>
          </cell>
          <cell r="L2673" t="str">
            <v>BNP Paribas Funds Nordic Small Cap</v>
          </cell>
          <cell r="M2673" t="str">
            <v>Classic RH CZK</v>
          </cell>
          <cell r="N2673" t="str">
            <v>C</v>
          </cell>
          <cell r="P2673" t="str">
            <v>Y</v>
          </cell>
          <cell r="Q2673" t="str">
            <v>183589</v>
          </cell>
          <cell r="R2673" t="str">
            <v>194997</v>
          </cell>
          <cell r="T2673" t="str">
            <v>Carnegie Small Cap Nordic (RI) RH CZK</v>
          </cell>
          <cell r="U2673" t="str">
            <v>Carnegie Small Cap Nordic (Hedged in CZK) RI</v>
          </cell>
          <cell r="V2673" t="str">
            <v>Official Benchmark</v>
          </cell>
          <cell r="W2673" t="str">
            <v>CZK</v>
          </cell>
          <cell r="X2673" t="str">
            <v>EUR</v>
          </cell>
          <cell r="Y2673">
            <v>44985</v>
          </cell>
          <cell r="Z2673">
            <v>44683</v>
          </cell>
          <cell r="AA2673" t="str">
            <v>February 2023</v>
          </cell>
          <cell r="AB2673">
            <v>916.03</v>
          </cell>
          <cell r="AD2673">
            <v>9695577.1300000008</v>
          </cell>
          <cell r="AE2673">
            <v>183111956.03</v>
          </cell>
          <cell r="AF2673" t="str">
            <v>183111956.03</v>
          </cell>
        </row>
        <row r="2674">
          <cell r="F2674" t="str">
            <v>LU2451817956</v>
          </cell>
          <cell r="G2674" t="str">
            <v>100969</v>
          </cell>
          <cell r="H2674" t="str">
            <v>182457</v>
          </cell>
          <cell r="J2674" t="str">
            <v>Share</v>
          </cell>
          <cell r="K2674" t="str">
            <v>PFSG</v>
          </cell>
          <cell r="L2674" t="str">
            <v>BNP Paribas Funds Sustainable Global Multi-Factor Corporate</v>
          </cell>
          <cell r="N2674" t="str">
            <v>C</v>
          </cell>
          <cell r="P2674" t="str">
            <v>Y</v>
          </cell>
          <cell r="Q2674" t="str">
            <v>182604</v>
          </cell>
          <cell r="R2674" t="str">
            <v>204807</v>
          </cell>
          <cell r="T2674" t="str">
            <v>[BM] Bloomberg Brclays Aggregate Corporate Hedge IH EUR</v>
          </cell>
          <cell r="U2674" t="str">
            <v>Bloomberg Global Aggregate Corporate (Hedged in EUR) RI</v>
          </cell>
          <cell r="V2674" t="str">
            <v>Official Benchmark</v>
          </cell>
          <cell r="W2674" t="str">
            <v>EUR</v>
          </cell>
          <cell r="X2674" t="str">
            <v>USD</v>
          </cell>
          <cell r="Y2674">
            <v>44985</v>
          </cell>
          <cell r="Z2674">
            <v>44700</v>
          </cell>
          <cell r="AA2674" t="str">
            <v>February 2023</v>
          </cell>
          <cell r="AB2674">
            <v>95.51</v>
          </cell>
          <cell r="AD2674">
            <v>24371189.34</v>
          </cell>
          <cell r="AE2674">
            <v>77593544.049999997</v>
          </cell>
          <cell r="AF2674" t="str">
            <v>73166943.941537</v>
          </cell>
        </row>
        <row r="2675">
          <cell r="F2675" t="str">
            <v>LU2451818095</v>
          </cell>
          <cell r="G2675" t="str">
            <v>100967</v>
          </cell>
          <cell r="H2675" t="str">
            <v>183784</v>
          </cell>
          <cell r="J2675" t="str">
            <v>Share</v>
          </cell>
          <cell r="K2675" t="str">
            <v>PEUVD</v>
          </cell>
          <cell r="L2675" t="str">
            <v>BNP Paribas Funds Sustainable US Value Multi-Factor Equity</v>
          </cell>
          <cell r="M2675" t="str">
            <v>Classic RH CZK</v>
          </cell>
          <cell r="N2675" t="str">
            <v>C</v>
          </cell>
          <cell r="P2675" t="str">
            <v>Y</v>
          </cell>
          <cell r="Q2675" t="str">
            <v>183798</v>
          </cell>
          <cell r="R2675" t="str">
            <v>198862</v>
          </cell>
          <cell r="T2675" t="str">
            <v>BM MSCI USA Value NR - Classic RH CZK</v>
          </cell>
          <cell r="U2675" t="str">
            <v>MSCI USA Value (Hedged in CZK) NR</v>
          </cell>
          <cell r="V2675" t="str">
            <v>Official Benchmark</v>
          </cell>
          <cell r="W2675" t="str">
            <v>CZK</v>
          </cell>
          <cell r="X2675" t="str">
            <v>USD</v>
          </cell>
          <cell r="Y2675">
            <v>44985</v>
          </cell>
          <cell r="Z2675">
            <v>44683</v>
          </cell>
          <cell r="AA2675" t="str">
            <v>February 2023</v>
          </cell>
          <cell r="AB2675">
            <v>1054.8599999999999</v>
          </cell>
          <cell r="AD2675">
            <v>364069.53</v>
          </cell>
          <cell r="AE2675">
            <v>648778045.88</v>
          </cell>
          <cell r="AF2675" t="str">
            <v>611766191.305988</v>
          </cell>
        </row>
        <row r="2676">
          <cell r="F2676" t="str">
            <v>LU2451852193</v>
          </cell>
          <cell r="G2676" t="str">
            <v>101009</v>
          </cell>
          <cell r="H2676" t="str">
            <v>6866</v>
          </cell>
          <cell r="J2676" t="str">
            <v>Share</v>
          </cell>
          <cell r="K2676" t="str">
            <v>ICEU</v>
          </cell>
          <cell r="L2676" t="str">
            <v>BNP PARIBAS INSTICASH EUR 1D</v>
          </cell>
          <cell r="M2676" t="str">
            <v>IP</v>
          </cell>
          <cell r="N2676" t="str">
            <v>C</v>
          </cell>
          <cell r="P2676" t="str">
            <v>N</v>
          </cell>
          <cell r="Q2676" t="str">
            <v>169439</v>
          </cell>
          <cell r="R2676" t="str">
            <v>194332</v>
          </cell>
          <cell r="T2676" t="str">
            <v>EONIA OIS capitalised daily official</v>
          </cell>
          <cell r="U2676" t="str">
            <v>Cash Index Euro Short Term Rate (EUR) RI</v>
          </cell>
          <cell r="V2676" t="str">
            <v>Official Benchmark</v>
          </cell>
          <cell r="W2676" t="str">
            <v>EUR</v>
          </cell>
          <cell r="X2676" t="str">
            <v>EUR</v>
          </cell>
          <cell r="Y2676">
            <v>44957</v>
          </cell>
          <cell r="Z2676">
            <v>44673</v>
          </cell>
          <cell r="AA2676" t="str">
            <v>January 2023</v>
          </cell>
          <cell r="AB2676">
            <v>100378.15609999999</v>
          </cell>
          <cell r="AD2676">
            <v>1177538227.47</v>
          </cell>
          <cell r="AE2676">
            <v>17592103686.380001</v>
          </cell>
          <cell r="AF2676" t="str">
            <v>17592103686.38</v>
          </cell>
        </row>
        <row r="2677">
          <cell r="F2677" t="str">
            <v>LU2459464066</v>
          </cell>
          <cell r="G2677" t="str">
            <v>100976</v>
          </cell>
          <cell r="H2677" t="str">
            <v>183809</v>
          </cell>
          <cell r="J2677" t="str">
            <v>Share</v>
          </cell>
          <cell r="K2677" t="str">
            <v>CSB6</v>
          </cell>
          <cell r="L2677" t="str">
            <v>CoRe Series - Bond 6M Fineco AM Fund</v>
          </cell>
          <cell r="N2677" t="str">
            <v>C</v>
          </cell>
          <cell r="P2677" t="str">
            <v>N</v>
          </cell>
          <cell r="Q2677" t="str">
            <v>183817</v>
          </cell>
          <cell r="R2677" t="str">
            <v>205157</v>
          </cell>
          <cell r="T2677" t="str">
            <v>BM CoRe Series - BNP Paribas Sustainable Enhanced Bond 12M (</v>
          </cell>
          <cell r="U2677" t="str">
            <v>80% Cash Index Euro Short Term Rate (EUR) RI 365 Days + 20% Bloomberg Euro Aggregate 1-3 Years (EUR) RI</v>
          </cell>
          <cell r="V2677" t="str">
            <v>Official Benchmark</v>
          </cell>
          <cell r="W2677" t="str">
            <v>EUR</v>
          </cell>
          <cell r="X2677" t="str">
            <v>EUR</v>
          </cell>
          <cell r="Y2677">
            <v>44957</v>
          </cell>
          <cell r="Z2677">
            <v>44711</v>
          </cell>
          <cell r="AA2677" t="str">
            <v>January 2023</v>
          </cell>
          <cell r="AB2677">
            <v>100.11199999999999</v>
          </cell>
          <cell r="AD2677">
            <v>50950023.079999998</v>
          </cell>
          <cell r="AE2677">
            <v>68513130.040000007</v>
          </cell>
          <cell r="AF2677" t="str">
            <v>68513130.04</v>
          </cell>
        </row>
        <row r="2678">
          <cell r="F2678" t="str">
            <v>LU2459464140</v>
          </cell>
          <cell r="G2678" t="str">
            <v>100977</v>
          </cell>
          <cell r="H2678" t="str">
            <v>183809</v>
          </cell>
          <cell r="J2678" t="str">
            <v>Share</v>
          </cell>
          <cell r="K2678" t="str">
            <v>CSB6</v>
          </cell>
          <cell r="L2678" t="str">
            <v>CoRe Series - Bond 6M Fineco AM Fund</v>
          </cell>
          <cell r="M2678" t="str">
            <v>J</v>
          </cell>
          <cell r="N2678" t="str">
            <v>C</v>
          </cell>
          <cell r="P2678" t="str">
            <v>N</v>
          </cell>
          <cell r="Q2678" t="str">
            <v>183817</v>
          </cell>
          <cell r="R2678" t="str">
            <v>205157</v>
          </cell>
          <cell r="T2678" t="str">
            <v>BM CoRe Series - BNP Paribas Sustainable Enhanced Bond 12M (</v>
          </cell>
          <cell r="U2678" t="str">
            <v>80% Cash Index Euro Short Term Rate (EUR) RI 365 Days + 20% Bloomberg Euro Aggregate 1-3 Years (EUR) RI</v>
          </cell>
          <cell r="V2678" t="str">
            <v>Official Benchmark</v>
          </cell>
          <cell r="W2678" t="str">
            <v>EUR</v>
          </cell>
          <cell r="X2678" t="str">
            <v>EUR</v>
          </cell>
          <cell r="Y2678">
            <v>44957</v>
          </cell>
          <cell r="Z2678">
            <v>44715</v>
          </cell>
          <cell r="AA2678" t="str">
            <v>January 2023</v>
          </cell>
          <cell r="AB2678">
            <v>10018.886</v>
          </cell>
          <cell r="AD2678">
            <v>17563106.960000001</v>
          </cell>
          <cell r="AE2678">
            <v>68513130.040000007</v>
          </cell>
          <cell r="AF2678" t="str">
            <v>68513130.04</v>
          </cell>
        </row>
        <row r="2679">
          <cell r="F2679" t="str">
            <v>LU2459464819</v>
          </cell>
          <cell r="G2679" t="str">
            <v>100998</v>
          </cell>
          <cell r="H2679" t="str">
            <v>183810</v>
          </cell>
          <cell r="J2679" t="str">
            <v>Share</v>
          </cell>
          <cell r="K2679" t="str">
            <v>CSEB6</v>
          </cell>
          <cell r="L2679" t="str">
            <v>CoRe Series - Enhanced Bond 6M Fineco AM Fund</v>
          </cell>
          <cell r="N2679" t="str">
            <v>C</v>
          </cell>
          <cell r="P2679" t="str">
            <v>N</v>
          </cell>
          <cell r="Q2679" t="str">
            <v>183818</v>
          </cell>
          <cell r="R2679" t="str">
            <v>205155</v>
          </cell>
          <cell r="T2679" t="str">
            <v>BM CoRe Series - Enhanced Bond 6M Fineco AM Fund(Official)</v>
          </cell>
          <cell r="U2679" t="str">
            <v>80% Cash Index Euro Short Term Rate (EUR) RI 365 Days + 20% Bloomberg Euro Aggregate 1-3 Years (EUR) RI</v>
          </cell>
          <cell r="V2679" t="str">
            <v>Official Benchmark</v>
          </cell>
          <cell r="W2679" t="str">
            <v>EUR</v>
          </cell>
          <cell r="X2679" t="str">
            <v>EUR</v>
          </cell>
          <cell r="Y2679">
            <v>44957</v>
          </cell>
          <cell r="Z2679">
            <v>44711</v>
          </cell>
          <cell r="AA2679" t="str">
            <v>January 2023</v>
          </cell>
          <cell r="AB2679">
            <v>99.576999999999998</v>
          </cell>
          <cell r="AD2679">
            <v>61725226.039999999</v>
          </cell>
          <cell r="AE2679">
            <v>61725226.039999999</v>
          </cell>
          <cell r="AF2679" t="str">
            <v>61725226.04</v>
          </cell>
        </row>
        <row r="2680">
          <cell r="F2680" t="str">
            <v>LU2459465386</v>
          </cell>
          <cell r="G2680" t="str">
            <v>101003</v>
          </cell>
          <cell r="H2680" t="str">
            <v>183811</v>
          </cell>
          <cell r="J2680" t="str">
            <v>Share</v>
          </cell>
          <cell r="K2680" t="str">
            <v>CSEB12</v>
          </cell>
          <cell r="L2680" t="str">
            <v>CoRe Series - Sustainable Enhanced Bond 12M Fineco AM Fund</v>
          </cell>
          <cell r="N2680" t="str">
            <v>C</v>
          </cell>
          <cell r="P2680" t="str">
            <v>N</v>
          </cell>
          <cell r="Q2680" t="str">
            <v>183815</v>
          </cell>
          <cell r="R2680" t="str">
            <v>205159</v>
          </cell>
          <cell r="T2680" t="str">
            <v>BM CoRe Series - Sustainable Enha Bond 12M Fin AM (Official)</v>
          </cell>
          <cell r="U2680" t="str">
            <v>80% Cash Index Euro Short Term Rate (EUR) RI 365 Days + 20% Bloomberg Euro Aggregate 1-3 Years (EUR) RI</v>
          </cell>
          <cell r="V2680" t="str">
            <v>Official Benchmark</v>
          </cell>
          <cell r="W2680" t="str">
            <v>EUR</v>
          </cell>
          <cell r="X2680" t="str">
            <v>EUR</v>
          </cell>
          <cell r="Y2680">
            <v>44981</v>
          </cell>
          <cell r="Z2680">
            <v>44711</v>
          </cell>
          <cell r="AA2680" t="str">
            <v>February 2023</v>
          </cell>
          <cell r="AB2680">
            <v>99.427999999999997</v>
          </cell>
          <cell r="AD2680">
            <v>59205359.649999999</v>
          </cell>
          <cell r="AE2680">
            <v>59205359.649999999</v>
          </cell>
          <cell r="AF2680" t="str">
            <v>59205359.65</v>
          </cell>
        </row>
        <row r="2681">
          <cell r="F2681" t="str">
            <v>LU2468130435</v>
          </cell>
          <cell r="G2681" t="str">
            <v>101030</v>
          </cell>
          <cell r="H2681" t="str">
            <v>165437</v>
          </cell>
          <cell r="J2681" t="str">
            <v>Share</v>
          </cell>
          <cell r="K2681" t="str">
            <v>PEUVD</v>
          </cell>
          <cell r="L2681" t="str">
            <v>BNP Paribas Funds Sustainable US Value Multi-Factor Equity</v>
          </cell>
          <cell r="N2681" t="str">
            <v>C</v>
          </cell>
          <cell r="P2681" t="str">
            <v>N</v>
          </cell>
          <cell r="Q2681" t="str">
            <v>119094</v>
          </cell>
          <cell r="R2681" t="str">
            <v>198862</v>
          </cell>
          <cell r="T2681" t="str">
            <v>BM MSCI USA VALUE NR</v>
          </cell>
          <cell r="U2681" t="str">
            <v>MSCI USA Value (USD) NR</v>
          </cell>
          <cell r="V2681" t="str">
            <v>Official Benchmark</v>
          </cell>
          <cell r="W2681" t="str">
            <v>EUR</v>
          </cell>
          <cell r="X2681" t="str">
            <v>USD</v>
          </cell>
          <cell r="Y2681">
            <v>44985</v>
          </cell>
          <cell r="Z2681">
            <v>44673</v>
          </cell>
          <cell r="AA2681" t="str">
            <v>February 2023</v>
          </cell>
          <cell r="AB2681">
            <v>102.22</v>
          </cell>
          <cell r="AD2681">
            <v>23303079.399999999</v>
          </cell>
          <cell r="AE2681">
            <v>648778045.88</v>
          </cell>
          <cell r="AF2681" t="str">
            <v>611766191.305988</v>
          </cell>
        </row>
        <row r="2682">
          <cell r="F2682" t="str">
            <v>LU2474819666</v>
          </cell>
          <cell r="G2682" t="str">
            <v>101106</v>
          </cell>
          <cell r="H2682" t="str">
            <v>183620</v>
          </cell>
          <cell r="J2682" t="str">
            <v>Share</v>
          </cell>
          <cell r="K2682" t="str">
            <v>PBRMB</v>
          </cell>
          <cell r="L2682" t="str">
            <v>BNP Paribas Funds RMB Bond</v>
          </cell>
          <cell r="M2682" t="str">
            <v>CLASSIC H USD MD Dis</v>
          </cell>
          <cell r="N2682" t="str">
            <v>D</v>
          </cell>
          <cell r="P2682" t="str">
            <v>Y</v>
          </cell>
          <cell r="Q2682" t="str">
            <v>183800</v>
          </cell>
          <cell r="R2682" t="str">
            <v>197491</v>
          </cell>
          <cell r="T2682" t="str">
            <v>BM Bloomberg Barclays China Treasury+Policy Bank USD RI Clas</v>
          </cell>
          <cell r="U2682" t="str">
            <v>Bloomberg Barclays China Treasury + Policy Bank (Hedged in USD) RI</v>
          </cell>
          <cell r="V2682" t="str">
            <v>Official Benchmark</v>
          </cell>
          <cell r="W2682" t="str">
            <v>USD</v>
          </cell>
          <cell r="X2682" t="str">
            <v>USD</v>
          </cell>
          <cell r="Y2682">
            <v>44985</v>
          </cell>
          <cell r="Z2682">
            <v>44700</v>
          </cell>
          <cell r="AA2682" t="str">
            <v>February 2023</v>
          </cell>
          <cell r="AB2682">
            <v>99.48</v>
          </cell>
          <cell r="AD2682">
            <v>2565206.4500000002</v>
          </cell>
          <cell r="AE2682">
            <v>262264036.06999999</v>
          </cell>
          <cell r="AF2682" t="str">
            <v>247302249.948138</v>
          </cell>
        </row>
        <row r="2683">
          <cell r="F2683" t="str">
            <v>LU2477742899</v>
          </cell>
          <cell r="G2683" t="str">
            <v>101253</v>
          </cell>
          <cell r="H2683" t="str">
            <v>179349</v>
          </cell>
          <cell r="J2683" t="str">
            <v>Share</v>
          </cell>
          <cell r="K2683" t="str">
            <v>PAREO2</v>
          </cell>
          <cell r="L2683" t="str">
            <v>BNP Paribas Funds Climate Impact</v>
          </cell>
          <cell r="M2683" t="str">
            <v>Classic HKD</v>
          </cell>
          <cell r="N2683" t="str">
            <v>C</v>
          </cell>
          <cell r="P2683" t="str">
            <v>N</v>
          </cell>
          <cell r="Q2683" t="str">
            <v>179365</v>
          </cell>
          <cell r="R2683" t="str">
            <v>192328</v>
          </cell>
          <cell r="T2683" t="str">
            <v>BM MSCI AC WORLD  NR - U2HKD</v>
          </cell>
          <cell r="U2683" t="str">
            <v>MSCI AC World (NR)</v>
          </cell>
          <cell r="V2683" t="str">
            <v>Official Benchmark</v>
          </cell>
          <cell r="W2683" t="str">
            <v>HKD</v>
          </cell>
          <cell r="X2683" t="str">
            <v>EUR</v>
          </cell>
          <cell r="Y2683">
            <v>44985</v>
          </cell>
          <cell r="Z2683">
            <v>44771</v>
          </cell>
          <cell r="AA2683" t="str">
            <v>February 2023</v>
          </cell>
          <cell r="AB2683">
            <v>95.16</v>
          </cell>
          <cell r="AD2683">
            <v>951.56</v>
          </cell>
          <cell r="AE2683">
            <v>3047567779.2399998</v>
          </cell>
          <cell r="AF2683" t="str">
            <v>3047567779.24</v>
          </cell>
        </row>
        <row r="2684">
          <cell r="F2684" t="str">
            <v>LU2477742972</v>
          </cell>
          <cell r="G2684" t="str">
            <v>101073</v>
          </cell>
          <cell r="H2684" t="str">
            <v>184279</v>
          </cell>
          <cell r="J2684" t="str">
            <v>Share</v>
          </cell>
          <cell r="K2684" t="str">
            <v>ECGB</v>
          </cell>
          <cell r="L2684" t="str">
            <v>BNP Paribas Funds Euro Corporate Green Bond</v>
          </cell>
          <cell r="M2684" t="str">
            <v>Type N</v>
          </cell>
          <cell r="N2684" t="str">
            <v>C</v>
          </cell>
          <cell r="P2684" t="str">
            <v>N</v>
          </cell>
          <cell r="Q2684" t="str">
            <v>184298</v>
          </cell>
          <cell r="R2684" t="str">
            <v>262114</v>
          </cell>
          <cell r="T2684" t="str">
            <v>Bloomberg MSCI Euro Green Bond Index Corporate (EUR) RI (Off</v>
          </cell>
          <cell r="U2684" t="str">
            <v>Bloomberg MSCI Euro Green Bond Index Corporate (EUR) RI</v>
          </cell>
          <cell r="V2684" t="str">
            <v>Official Benchmark</v>
          </cell>
          <cell r="W2684" t="str">
            <v>EUR</v>
          </cell>
          <cell r="X2684" t="str">
            <v>EUR</v>
          </cell>
          <cell r="Y2684">
            <v>44985</v>
          </cell>
          <cell r="Z2684">
            <v>44848</v>
          </cell>
          <cell r="AA2684" t="str">
            <v>February 2023</v>
          </cell>
          <cell r="AB2684">
            <v>101.55</v>
          </cell>
          <cell r="AD2684">
            <v>1015.54</v>
          </cell>
          <cell r="AE2684">
            <v>140908736.86000001</v>
          </cell>
          <cell r="AF2684" t="str">
            <v>140908736.86</v>
          </cell>
        </row>
        <row r="2685">
          <cell r="F2685" t="str">
            <v>LU2477743194</v>
          </cell>
          <cell r="G2685" t="str">
            <v>101072</v>
          </cell>
          <cell r="H2685" t="str">
            <v>184279</v>
          </cell>
          <cell r="J2685" t="str">
            <v>Share</v>
          </cell>
          <cell r="K2685" t="str">
            <v>ECGB</v>
          </cell>
          <cell r="L2685" t="str">
            <v>BNP Paribas Funds Euro Corporate Green Bond</v>
          </cell>
          <cell r="M2685" t="str">
            <v>P share</v>
          </cell>
          <cell r="N2685" t="str">
            <v>C</v>
          </cell>
          <cell r="P2685" t="str">
            <v>N</v>
          </cell>
          <cell r="Q2685" t="str">
            <v>184298</v>
          </cell>
          <cell r="R2685" t="str">
            <v>262114</v>
          </cell>
          <cell r="T2685" t="str">
            <v>Bloomberg MSCI Euro Green Bond Index Corporate (EUR) RI (Off</v>
          </cell>
          <cell r="U2685" t="str">
            <v>Bloomberg MSCI Euro Green Bond Index Corporate (EUR) RI</v>
          </cell>
          <cell r="V2685" t="str">
            <v>Official Benchmark</v>
          </cell>
          <cell r="W2685" t="str">
            <v>EUR</v>
          </cell>
          <cell r="X2685" t="str">
            <v>EUR</v>
          </cell>
          <cell r="Y2685">
            <v>44985</v>
          </cell>
          <cell r="Z2685">
            <v>44848</v>
          </cell>
          <cell r="AA2685" t="str">
            <v>February 2023</v>
          </cell>
          <cell r="AB2685">
            <v>101.83</v>
          </cell>
          <cell r="AD2685">
            <v>1018.33</v>
          </cell>
          <cell r="AE2685">
            <v>140908736.86000001</v>
          </cell>
          <cell r="AF2685" t="str">
            <v>140908736.86</v>
          </cell>
        </row>
        <row r="2686">
          <cell r="F2686" t="str">
            <v>LU2477743277</v>
          </cell>
          <cell r="G2686" t="str">
            <v>101079</v>
          </cell>
          <cell r="H2686" t="str">
            <v>184279</v>
          </cell>
          <cell r="J2686" t="str">
            <v>Share</v>
          </cell>
          <cell r="K2686" t="str">
            <v>ECGB</v>
          </cell>
          <cell r="L2686" t="str">
            <v>BNP Paribas Funds Euro Corporate Green Bond</v>
          </cell>
          <cell r="M2686" t="str">
            <v>Privilege</v>
          </cell>
          <cell r="N2686" t="str">
            <v>D</v>
          </cell>
          <cell r="P2686" t="str">
            <v>N</v>
          </cell>
          <cell r="Q2686" t="str">
            <v>184298</v>
          </cell>
          <cell r="R2686" t="str">
            <v>262114</v>
          </cell>
          <cell r="T2686" t="str">
            <v>Bloomberg MSCI Euro Green Bond Index Corporate (EUR) RI (Off</v>
          </cell>
          <cell r="U2686" t="str">
            <v>Bloomberg MSCI Euro Green Bond Index Corporate (EUR) RI</v>
          </cell>
          <cell r="V2686" t="str">
            <v>Official Benchmark</v>
          </cell>
          <cell r="W2686" t="str">
            <v>EUR</v>
          </cell>
          <cell r="X2686" t="str">
            <v>EUR</v>
          </cell>
          <cell r="Y2686">
            <v>44985</v>
          </cell>
          <cell r="Z2686">
            <v>44848</v>
          </cell>
          <cell r="AA2686" t="str">
            <v>February 2023</v>
          </cell>
          <cell r="AB2686">
            <v>101.83</v>
          </cell>
          <cell r="AD2686">
            <v>1018.33</v>
          </cell>
          <cell r="AE2686">
            <v>140908736.86000001</v>
          </cell>
          <cell r="AF2686" t="str">
            <v>140908736.86</v>
          </cell>
        </row>
        <row r="2687">
          <cell r="F2687" t="str">
            <v>LU2477743350</v>
          </cell>
          <cell r="G2687" t="str">
            <v>101081</v>
          </cell>
          <cell r="H2687" t="str">
            <v>184279</v>
          </cell>
          <cell r="J2687" t="str">
            <v>Share</v>
          </cell>
          <cell r="K2687" t="str">
            <v>ECGB</v>
          </cell>
          <cell r="L2687" t="str">
            <v>BNP Paribas Funds Euro Corporate Green Bond</v>
          </cell>
          <cell r="M2687" t="str">
            <v>Institutions share</v>
          </cell>
          <cell r="N2687" t="str">
            <v>C</v>
          </cell>
          <cell r="P2687" t="str">
            <v>N</v>
          </cell>
          <cell r="Q2687" t="str">
            <v>184298</v>
          </cell>
          <cell r="R2687" t="str">
            <v>262114</v>
          </cell>
          <cell r="T2687" t="str">
            <v>Bloomberg MSCI Euro Green Bond Index Corporate (EUR) RI (Off</v>
          </cell>
          <cell r="U2687" t="str">
            <v>Bloomberg MSCI Euro Green Bond Index Corporate (EUR) RI</v>
          </cell>
          <cell r="V2687" t="str">
            <v>Official Benchmark</v>
          </cell>
          <cell r="W2687" t="str">
            <v>EUR</v>
          </cell>
          <cell r="X2687" t="str">
            <v>EUR</v>
          </cell>
          <cell r="Y2687">
            <v>44985</v>
          </cell>
          <cell r="Z2687">
            <v>44848</v>
          </cell>
          <cell r="AA2687" t="str">
            <v>February 2023</v>
          </cell>
          <cell r="AB2687">
            <v>101.95</v>
          </cell>
          <cell r="AD2687">
            <v>1963501.17</v>
          </cell>
          <cell r="AE2687">
            <v>140908736.86000001</v>
          </cell>
          <cell r="AF2687" t="str">
            <v>140908736.86</v>
          </cell>
        </row>
        <row r="2688">
          <cell r="F2688" t="str">
            <v>LU2477743434</v>
          </cell>
          <cell r="G2688" t="str">
            <v>101077</v>
          </cell>
          <cell r="H2688" t="str">
            <v>184279</v>
          </cell>
          <cell r="J2688" t="str">
            <v>Share</v>
          </cell>
          <cell r="K2688" t="str">
            <v>ECGB</v>
          </cell>
          <cell r="L2688" t="str">
            <v>BNP Paribas Funds Euro Corporate Green Bond</v>
          </cell>
          <cell r="M2688" t="str">
            <v>Institutional</v>
          </cell>
          <cell r="N2688" t="str">
            <v>D</v>
          </cell>
          <cell r="P2688" t="str">
            <v>N</v>
          </cell>
          <cell r="Q2688" t="str">
            <v>184298</v>
          </cell>
          <cell r="R2688" t="str">
            <v>262114</v>
          </cell>
          <cell r="T2688" t="str">
            <v>Bloomberg MSCI Euro Green Bond Index Corporate (EUR) RI (Off</v>
          </cell>
          <cell r="U2688" t="str">
            <v>Bloomberg MSCI Euro Green Bond Index Corporate (EUR) RI</v>
          </cell>
          <cell r="V2688" t="str">
            <v>Official Benchmark</v>
          </cell>
          <cell r="W2688" t="str">
            <v>EUR</v>
          </cell>
          <cell r="X2688" t="str">
            <v>EUR</v>
          </cell>
          <cell r="Y2688">
            <v>44985</v>
          </cell>
          <cell r="Z2688">
            <v>44848</v>
          </cell>
          <cell r="AA2688" t="str">
            <v>February 2023</v>
          </cell>
          <cell r="AB2688">
            <v>101.95</v>
          </cell>
          <cell r="AD2688">
            <v>1019.52</v>
          </cell>
          <cell r="AE2688">
            <v>140908736.86000001</v>
          </cell>
          <cell r="AF2688" t="str">
            <v>140908736.86</v>
          </cell>
        </row>
        <row r="2689">
          <cell r="F2689" t="str">
            <v>LU2477743517</v>
          </cell>
          <cell r="G2689" t="str">
            <v>101071</v>
          </cell>
          <cell r="H2689" t="str">
            <v>184279</v>
          </cell>
          <cell r="J2689" t="str">
            <v>Share</v>
          </cell>
          <cell r="K2689" t="str">
            <v>ECGB</v>
          </cell>
          <cell r="L2689" t="str">
            <v>BNP Paribas Funds Euro Corporate Green Bond</v>
          </cell>
          <cell r="M2689" t="str">
            <v>Share X</v>
          </cell>
          <cell r="N2689" t="str">
            <v>C</v>
          </cell>
          <cell r="P2689" t="str">
            <v>N</v>
          </cell>
          <cell r="Q2689" t="str">
            <v>184298</v>
          </cell>
          <cell r="R2689" t="str">
            <v>262114</v>
          </cell>
          <cell r="T2689" t="str">
            <v>Bloomberg MSCI Euro Green Bond Index Corporate (EUR) RI (Off</v>
          </cell>
          <cell r="U2689" t="str">
            <v>Bloomberg MSCI Euro Green Bond Index Corporate (EUR) RI</v>
          </cell>
          <cell r="V2689" t="str">
            <v>Official Benchmark</v>
          </cell>
          <cell r="W2689" t="str">
            <v>EUR</v>
          </cell>
          <cell r="X2689" t="str">
            <v>EUR</v>
          </cell>
          <cell r="Y2689">
            <v>44985</v>
          </cell>
          <cell r="Z2689">
            <v>44848</v>
          </cell>
          <cell r="AA2689" t="str">
            <v>February 2023</v>
          </cell>
          <cell r="AB2689">
            <v>102061.63</v>
          </cell>
          <cell r="AD2689">
            <v>138934051.44</v>
          </cell>
          <cell r="AE2689">
            <v>140908736.86000001</v>
          </cell>
          <cell r="AF2689" t="str">
            <v>140908736.86</v>
          </cell>
        </row>
        <row r="2690">
          <cell r="F2690" t="str">
            <v>LU2477743608</v>
          </cell>
          <cell r="G2690" t="str">
            <v>101045</v>
          </cell>
          <cell r="H2690" t="str">
            <v>184466</v>
          </cell>
          <cell r="J2690" t="str">
            <v>Share</v>
          </cell>
          <cell r="K2690" t="str">
            <v>GLOCLI</v>
          </cell>
          <cell r="L2690" t="str">
            <v>BNP PARIBAS Funds Global Climate Solutions</v>
          </cell>
          <cell r="M2690" t="str">
            <v>Classic Share</v>
          </cell>
          <cell r="N2690" t="str">
            <v>C</v>
          </cell>
          <cell r="P2690" t="str">
            <v>N</v>
          </cell>
          <cell r="Q2690" t="str">
            <v>184481</v>
          </cell>
          <cell r="R2690" t="str">
            <v>262730</v>
          </cell>
          <cell r="T2690" t="str">
            <v>BM MSCI AC World (Free) (EUR) NR (Official)</v>
          </cell>
          <cell r="U2690" t="str">
            <v>MSCI AC World (Free) (EUR) NR</v>
          </cell>
          <cell r="V2690" t="str">
            <v>Official Benchmark</v>
          </cell>
          <cell r="W2690" t="str">
            <v>EUR</v>
          </cell>
          <cell r="X2690" t="str">
            <v>EUR</v>
          </cell>
          <cell r="Y2690">
            <v>44985</v>
          </cell>
          <cell r="Z2690">
            <v>44872</v>
          </cell>
          <cell r="AA2690" t="str">
            <v>February 2023</v>
          </cell>
          <cell r="AB2690">
            <v>99.35</v>
          </cell>
          <cell r="AD2690">
            <v>993.52</v>
          </cell>
          <cell r="AE2690">
            <v>29973488.239999998</v>
          </cell>
          <cell r="AF2690" t="str">
            <v>29973488.24</v>
          </cell>
        </row>
        <row r="2691">
          <cell r="F2691" t="str">
            <v>LU2477743780</v>
          </cell>
          <cell r="G2691" t="str">
            <v>101046</v>
          </cell>
          <cell r="H2691" t="str">
            <v>184466</v>
          </cell>
          <cell r="J2691" t="str">
            <v>Share</v>
          </cell>
          <cell r="K2691" t="str">
            <v>GLOCLI</v>
          </cell>
          <cell r="L2691" t="str">
            <v>BNP PARIBAS Funds Global Climate Solutions</v>
          </cell>
          <cell r="M2691" t="str">
            <v>C Distri</v>
          </cell>
          <cell r="N2691" t="str">
            <v>D</v>
          </cell>
          <cell r="P2691" t="str">
            <v>N</v>
          </cell>
          <cell r="Q2691" t="str">
            <v>184481</v>
          </cell>
          <cell r="R2691" t="str">
            <v>262730</v>
          </cell>
          <cell r="T2691" t="str">
            <v>BM MSCI AC World (Free) (EUR) NR (Official)</v>
          </cell>
          <cell r="U2691" t="str">
            <v>MSCI AC World (Free) (EUR) NR</v>
          </cell>
          <cell r="V2691" t="str">
            <v>Official Benchmark</v>
          </cell>
          <cell r="W2691" t="str">
            <v>EUR</v>
          </cell>
          <cell r="X2691" t="str">
            <v>EUR</v>
          </cell>
          <cell r="Y2691">
            <v>44985</v>
          </cell>
          <cell r="Z2691">
            <v>44872</v>
          </cell>
          <cell r="AA2691" t="str">
            <v>February 2023</v>
          </cell>
          <cell r="AB2691">
            <v>99.35</v>
          </cell>
          <cell r="AD2691">
            <v>993.52</v>
          </cell>
          <cell r="AE2691">
            <v>29973488.239999998</v>
          </cell>
          <cell r="AF2691" t="str">
            <v>29973488.24</v>
          </cell>
        </row>
        <row r="2692">
          <cell r="F2692" t="str">
            <v>LU2477743863</v>
          </cell>
          <cell r="G2692" t="str">
            <v>101041</v>
          </cell>
          <cell r="H2692" t="str">
            <v>184466</v>
          </cell>
          <cell r="J2692" t="str">
            <v>Share</v>
          </cell>
          <cell r="K2692" t="str">
            <v>GLOCLI</v>
          </cell>
          <cell r="L2692" t="str">
            <v>BNP PARIBAS Funds Global Climate Solutions</v>
          </cell>
          <cell r="M2692" t="str">
            <v>Type N</v>
          </cell>
          <cell r="N2692" t="str">
            <v>C</v>
          </cell>
          <cell r="P2692" t="str">
            <v>N</v>
          </cell>
          <cell r="Q2692" t="str">
            <v>184481</v>
          </cell>
          <cell r="R2692" t="str">
            <v>262730</v>
          </cell>
          <cell r="T2692" t="str">
            <v>BM MSCI AC World (Free) (EUR) NR (Official)</v>
          </cell>
          <cell r="U2692" t="str">
            <v>MSCI AC World (Free) (EUR) NR</v>
          </cell>
          <cell r="V2692" t="str">
            <v>Official Benchmark</v>
          </cell>
          <cell r="W2692" t="str">
            <v>EUR</v>
          </cell>
          <cell r="X2692" t="str">
            <v>EUR</v>
          </cell>
          <cell r="Y2692">
            <v>44985</v>
          </cell>
          <cell r="Z2692">
            <v>44872</v>
          </cell>
          <cell r="AA2692" t="str">
            <v>February 2023</v>
          </cell>
          <cell r="AB2692">
            <v>99.12</v>
          </cell>
          <cell r="AD2692">
            <v>991.23</v>
          </cell>
          <cell r="AE2692">
            <v>29973488.239999998</v>
          </cell>
          <cell r="AF2692" t="str">
            <v>29973488.24</v>
          </cell>
        </row>
        <row r="2693">
          <cell r="F2693" t="str">
            <v>LU2477743947</v>
          </cell>
          <cell r="G2693" t="str">
            <v>101043</v>
          </cell>
          <cell r="H2693" t="str">
            <v>184466</v>
          </cell>
          <cell r="J2693" t="str">
            <v>Share</v>
          </cell>
          <cell r="K2693" t="str">
            <v>GLOCLI</v>
          </cell>
          <cell r="L2693" t="str">
            <v>BNP PARIBAS Funds Global Climate Solutions</v>
          </cell>
          <cell r="M2693" t="str">
            <v>P share</v>
          </cell>
          <cell r="N2693" t="str">
            <v>C</v>
          </cell>
          <cell r="P2693" t="str">
            <v>N</v>
          </cell>
          <cell r="Q2693" t="str">
            <v>184481</v>
          </cell>
          <cell r="R2693" t="str">
            <v>262730</v>
          </cell>
          <cell r="T2693" t="str">
            <v>BM MSCI AC World (Free) (EUR) NR (Official)</v>
          </cell>
          <cell r="U2693" t="str">
            <v>MSCI AC World (Free) (EUR) NR</v>
          </cell>
          <cell r="V2693" t="str">
            <v>Official Benchmark</v>
          </cell>
          <cell r="W2693" t="str">
            <v>EUR</v>
          </cell>
          <cell r="X2693" t="str">
            <v>EUR</v>
          </cell>
          <cell r="Y2693">
            <v>44985</v>
          </cell>
          <cell r="Z2693">
            <v>44872</v>
          </cell>
          <cell r="AA2693" t="str">
            <v>February 2023</v>
          </cell>
          <cell r="AB2693">
            <v>99.61</v>
          </cell>
          <cell r="AD2693">
            <v>996.06</v>
          </cell>
          <cell r="AE2693">
            <v>29973488.239999998</v>
          </cell>
          <cell r="AF2693" t="str">
            <v>29973488.24</v>
          </cell>
        </row>
        <row r="2694">
          <cell r="F2694" t="str">
            <v>LU2477744085</v>
          </cell>
          <cell r="G2694" t="str">
            <v>101044</v>
          </cell>
          <cell r="H2694" t="str">
            <v>184466</v>
          </cell>
          <cell r="J2694" t="str">
            <v>Share</v>
          </cell>
          <cell r="K2694" t="str">
            <v>GLOCLI</v>
          </cell>
          <cell r="L2694" t="str">
            <v>BNP PARIBAS Funds Global Climate Solutions</v>
          </cell>
          <cell r="M2694" t="str">
            <v>Privilege</v>
          </cell>
          <cell r="N2694" t="str">
            <v>D</v>
          </cell>
          <cell r="P2694" t="str">
            <v>N</v>
          </cell>
          <cell r="Q2694" t="str">
            <v>184481</v>
          </cell>
          <cell r="R2694" t="str">
            <v>262730</v>
          </cell>
          <cell r="T2694" t="str">
            <v>BM MSCI AC World (Free) (EUR) NR (Official)</v>
          </cell>
          <cell r="U2694" t="str">
            <v>MSCI AC World (Free) (EUR) NR</v>
          </cell>
          <cell r="V2694" t="str">
            <v>Official Benchmark</v>
          </cell>
          <cell r="W2694" t="str">
            <v>EUR</v>
          </cell>
          <cell r="X2694" t="str">
            <v>EUR</v>
          </cell>
          <cell r="Y2694">
            <v>44985</v>
          </cell>
          <cell r="Z2694">
            <v>44872</v>
          </cell>
          <cell r="AA2694" t="str">
            <v>February 2023</v>
          </cell>
          <cell r="AB2694">
            <v>99.61</v>
          </cell>
          <cell r="AD2694">
            <v>996.06</v>
          </cell>
          <cell r="AE2694">
            <v>29973488.239999998</v>
          </cell>
          <cell r="AF2694" t="str">
            <v>29973488.24</v>
          </cell>
        </row>
        <row r="2695">
          <cell r="F2695" t="str">
            <v>LU2477744168</v>
          </cell>
          <cell r="G2695" t="str">
            <v>101047</v>
          </cell>
          <cell r="H2695" t="str">
            <v>184466</v>
          </cell>
          <cell r="J2695" t="str">
            <v>Share</v>
          </cell>
          <cell r="K2695" t="str">
            <v>GLOCLI</v>
          </cell>
          <cell r="L2695" t="str">
            <v>BNP PARIBAS Funds Global Climate Solutions</v>
          </cell>
          <cell r="M2695" t="str">
            <v>Institutions share</v>
          </cell>
          <cell r="N2695" t="str">
            <v>C</v>
          </cell>
          <cell r="P2695" t="str">
            <v>N</v>
          </cell>
          <cell r="Q2695" t="str">
            <v>184481</v>
          </cell>
          <cell r="R2695" t="str">
            <v>262730</v>
          </cell>
          <cell r="T2695" t="str">
            <v>BM MSCI AC World (Free) (EUR) NR (Official)</v>
          </cell>
          <cell r="U2695" t="str">
            <v>MSCI AC World (Free) (EUR) NR</v>
          </cell>
          <cell r="V2695" t="str">
            <v>Official Benchmark</v>
          </cell>
          <cell r="W2695" t="str">
            <v>EUR</v>
          </cell>
          <cell r="X2695" t="str">
            <v>EUR</v>
          </cell>
          <cell r="Y2695">
            <v>44985</v>
          </cell>
          <cell r="Z2695">
            <v>44872</v>
          </cell>
          <cell r="AA2695" t="str">
            <v>February 2023</v>
          </cell>
          <cell r="AB2695">
            <v>99.62</v>
          </cell>
          <cell r="AD2695">
            <v>996.22</v>
          </cell>
          <cell r="AE2695">
            <v>29973488.239999998</v>
          </cell>
          <cell r="AF2695" t="str">
            <v>29973488.24</v>
          </cell>
        </row>
        <row r="2696">
          <cell r="F2696" t="str">
            <v>LU2477744242</v>
          </cell>
          <cell r="G2696" t="str">
            <v>101042</v>
          </cell>
          <cell r="H2696" t="str">
            <v>184466</v>
          </cell>
          <cell r="J2696" t="str">
            <v>Share</v>
          </cell>
          <cell r="K2696" t="str">
            <v>GLOCLI</v>
          </cell>
          <cell r="L2696" t="str">
            <v>BNP PARIBAS Funds Global Climate Solutions</v>
          </cell>
          <cell r="M2696" t="str">
            <v>Share X</v>
          </cell>
          <cell r="N2696" t="str">
            <v>C</v>
          </cell>
          <cell r="P2696" t="str">
            <v>N</v>
          </cell>
          <cell r="Q2696" t="str">
            <v>184481</v>
          </cell>
          <cell r="R2696" t="str">
            <v>262730</v>
          </cell>
          <cell r="T2696" t="str">
            <v>BM MSCI AC World (Free) (EUR) NR (Official)</v>
          </cell>
          <cell r="U2696" t="str">
            <v>MSCI AC World (Free) (EUR) NR</v>
          </cell>
          <cell r="V2696" t="str">
            <v>Official Benchmark</v>
          </cell>
          <cell r="W2696" t="str">
            <v>EUR</v>
          </cell>
          <cell r="X2696" t="str">
            <v>EUR</v>
          </cell>
          <cell r="Y2696">
            <v>44985</v>
          </cell>
          <cell r="Z2696">
            <v>44872</v>
          </cell>
          <cell r="AA2696" t="str">
            <v>February 2023</v>
          </cell>
          <cell r="AB2696">
            <v>99891.74</v>
          </cell>
          <cell r="AD2696">
            <v>29967521.629999999</v>
          </cell>
          <cell r="AE2696">
            <v>29973488.239999998</v>
          </cell>
          <cell r="AF2696" t="str">
            <v>29973488.24</v>
          </cell>
        </row>
        <row r="2697">
          <cell r="F2697" t="str">
            <v>LU2477744325</v>
          </cell>
          <cell r="G2697" t="str">
            <v>101058</v>
          </cell>
          <cell r="H2697" t="str">
            <v>184228</v>
          </cell>
          <cell r="J2697" t="str">
            <v>Share</v>
          </cell>
          <cell r="K2697" t="str">
            <v>FLEXMA</v>
          </cell>
          <cell r="L2697" t="str">
            <v>BNP Paribas Funds Sustainable Multi-Asset Flexible</v>
          </cell>
          <cell r="M2697" t="str">
            <v>Classic Share</v>
          </cell>
          <cell r="N2697" t="str">
            <v>C</v>
          </cell>
          <cell r="P2697" t="str">
            <v>N</v>
          </cell>
          <cell r="T2697" t="str">
            <v>No BM</v>
          </cell>
          <cell r="U2697" t="str">
            <v>No BM</v>
          </cell>
          <cell r="W2697" t="str">
            <v>EUR</v>
          </cell>
          <cell r="X2697" t="str">
            <v>EUR</v>
          </cell>
          <cell r="Y2697">
            <v>44984</v>
          </cell>
          <cell r="Z2697">
            <v>44831</v>
          </cell>
          <cell r="AA2697" t="str">
            <v>February 2023</v>
          </cell>
          <cell r="AB2697">
            <v>99</v>
          </cell>
          <cell r="AD2697">
            <v>13893801.199999999</v>
          </cell>
          <cell r="AE2697">
            <v>14635410.279999999</v>
          </cell>
          <cell r="AF2697" t="str">
            <v>14635410.28</v>
          </cell>
        </row>
        <row r="2698">
          <cell r="F2698" t="str">
            <v>LU2477744598</v>
          </cell>
          <cell r="G2698" t="str">
            <v>101067</v>
          </cell>
          <cell r="H2698" t="str">
            <v>184228</v>
          </cell>
          <cell r="J2698" t="str">
            <v>Share</v>
          </cell>
          <cell r="K2698" t="str">
            <v>FLEXMA</v>
          </cell>
          <cell r="L2698" t="str">
            <v>BNP Paribas Funds Sustainable Multi-Asset Flexible</v>
          </cell>
          <cell r="M2698" t="str">
            <v>C Distri</v>
          </cell>
          <cell r="N2698" t="str">
            <v>D</v>
          </cell>
          <cell r="P2698" t="str">
            <v>N</v>
          </cell>
          <cell r="T2698" t="str">
            <v>No BM</v>
          </cell>
          <cell r="U2698" t="str">
            <v>No BM</v>
          </cell>
          <cell r="W2698" t="str">
            <v>EUR</v>
          </cell>
          <cell r="X2698" t="str">
            <v>EUR</v>
          </cell>
          <cell r="Y2698">
            <v>44984</v>
          </cell>
          <cell r="Z2698">
            <v>44832</v>
          </cell>
          <cell r="AA2698" t="str">
            <v>February 2023</v>
          </cell>
          <cell r="AB2698">
            <v>99.33</v>
          </cell>
          <cell r="AD2698">
            <v>215192.64</v>
          </cell>
          <cell r="AE2698">
            <v>14635410.279999999</v>
          </cell>
          <cell r="AF2698" t="str">
            <v>14635410.28</v>
          </cell>
        </row>
        <row r="2699">
          <cell r="F2699" t="str">
            <v>LU2477744671</v>
          </cell>
          <cell r="G2699" t="str">
            <v>101052</v>
          </cell>
          <cell r="H2699" t="str">
            <v>184228</v>
          </cell>
          <cell r="J2699" t="str">
            <v>Share</v>
          </cell>
          <cell r="K2699" t="str">
            <v>FLEXMA</v>
          </cell>
          <cell r="L2699" t="str">
            <v>BNP Paribas Funds Sustainable Multi-Asset Flexible</v>
          </cell>
          <cell r="M2699" t="str">
            <v>Type N</v>
          </cell>
          <cell r="N2699" t="str">
            <v>C</v>
          </cell>
          <cell r="P2699" t="str">
            <v>N</v>
          </cell>
          <cell r="T2699" t="str">
            <v>No BM</v>
          </cell>
          <cell r="U2699" t="str">
            <v>No BM</v>
          </cell>
          <cell r="W2699" t="str">
            <v>EUR</v>
          </cell>
          <cell r="X2699" t="str">
            <v>EUR</v>
          </cell>
          <cell r="Y2699">
            <v>44984</v>
          </cell>
          <cell r="Z2699">
            <v>44832</v>
          </cell>
          <cell r="AA2699" t="str">
            <v>February 2023</v>
          </cell>
          <cell r="AB2699">
            <v>99.13</v>
          </cell>
          <cell r="AD2699">
            <v>494454.4</v>
          </cell>
          <cell r="AE2699">
            <v>14635410.279999999</v>
          </cell>
          <cell r="AF2699" t="str">
            <v>14635410.28</v>
          </cell>
        </row>
        <row r="2700">
          <cell r="F2700" t="str">
            <v>LU2477744754</v>
          </cell>
          <cell r="G2700" t="str">
            <v>101060</v>
          </cell>
          <cell r="H2700" t="str">
            <v>184228</v>
          </cell>
          <cell r="J2700" t="str">
            <v>Share</v>
          </cell>
          <cell r="K2700" t="str">
            <v>FLEXMA</v>
          </cell>
          <cell r="L2700" t="str">
            <v>BNP Paribas Funds Sustainable Multi-Asset Flexible</v>
          </cell>
          <cell r="M2700" t="str">
            <v>P share</v>
          </cell>
          <cell r="N2700" t="str">
            <v>C</v>
          </cell>
          <cell r="P2700" t="str">
            <v>N</v>
          </cell>
          <cell r="T2700" t="str">
            <v>No BM</v>
          </cell>
          <cell r="U2700" t="str">
            <v>No BM</v>
          </cell>
          <cell r="W2700" t="str">
            <v>EUR</v>
          </cell>
          <cell r="X2700" t="str">
            <v>EUR</v>
          </cell>
          <cell r="Y2700">
            <v>44984</v>
          </cell>
          <cell r="Z2700">
            <v>44832</v>
          </cell>
          <cell r="AA2700" t="str">
            <v>February 2023</v>
          </cell>
          <cell r="AB2700">
            <v>99.56</v>
          </cell>
          <cell r="AD2700">
            <v>995.62</v>
          </cell>
          <cell r="AE2700">
            <v>14635410.279999999</v>
          </cell>
          <cell r="AF2700" t="str">
            <v>14635410.28</v>
          </cell>
        </row>
        <row r="2701">
          <cell r="F2701" t="str">
            <v>LU2477744838</v>
          </cell>
          <cell r="G2701" t="str">
            <v>101068</v>
          </cell>
          <cell r="H2701" t="str">
            <v>184228</v>
          </cell>
          <cell r="J2701" t="str">
            <v>Share</v>
          </cell>
          <cell r="K2701" t="str">
            <v>FLEXMA</v>
          </cell>
          <cell r="L2701" t="str">
            <v>BNP Paribas Funds Sustainable Multi-Asset Flexible</v>
          </cell>
          <cell r="M2701" t="str">
            <v>Privilege</v>
          </cell>
          <cell r="N2701" t="str">
            <v>D</v>
          </cell>
          <cell r="P2701" t="str">
            <v>N</v>
          </cell>
          <cell r="T2701" t="str">
            <v>No BM</v>
          </cell>
          <cell r="U2701" t="str">
            <v>No BM</v>
          </cell>
          <cell r="W2701" t="str">
            <v>EUR</v>
          </cell>
          <cell r="X2701" t="str">
            <v>EUR</v>
          </cell>
          <cell r="Y2701">
            <v>44984</v>
          </cell>
          <cell r="Z2701">
            <v>44832</v>
          </cell>
          <cell r="AA2701" t="str">
            <v>February 2023</v>
          </cell>
          <cell r="AB2701">
            <v>99.56</v>
          </cell>
          <cell r="AD2701">
            <v>995.62</v>
          </cell>
          <cell r="AE2701">
            <v>14635410.279999999</v>
          </cell>
          <cell r="AF2701" t="str">
            <v>14635410.28</v>
          </cell>
        </row>
        <row r="2702">
          <cell r="F2702" t="str">
            <v>LU2477744911</v>
          </cell>
          <cell r="G2702" t="str">
            <v>101057</v>
          </cell>
          <cell r="H2702" t="str">
            <v>184228</v>
          </cell>
          <cell r="J2702" t="str">
            <v>Share</v>
          </cell>
          <cell r="K2702" t="str">
            <v>FLEXMA</v>
          </cell>
          <cell r="L2702" t="str">
            <v>BNP Paribas Funds Sustainable Multi-Asset Flexible</v>
          </cell>
          <cell r="M2702" t="str">
            <v>Institutions share</v>
          </cell>
          <cell r="N2702" t="str">
            <v>C</v>
          </cell>
          <cell r="P2702" t="str">
            <v>N</v>
          </cell>
          <cell r="T2702" t="str">
            <v>No BM</v>
          </cell>
          <cell r="U2702" t="str">
            <v>No BM</v>
          </cell>
          <cell r="W2702" t="str">
            <v>EUR</v>
          </cell>
          <cell r="X2702" t="str">
            <v>EUR</v>
          </cell>
          <cell r="Y2702">
            <v>44984</v>
          </cell>
          <cell r="Z2702">
            <v>44832</v>
          </cell>
          <cell r="AA2702" t="str">
            <v>February 2023</v>
          </cell>
          <cell r="AB2702">
            <v>99.57</v>
          </cell>
          <cell r="AD2702">
            <v>27983.11</v>
          </cell>
          <cell r="AE2702">
            <v>14635410.279999999</v>
          </cell>
          <cell r="AF2702" t="str">
            <v>14635410.28</v>
          </cell>
        </row>
        <row r="2703">
          <cell r="F2703" t="str">
            <v>LU2477745058</v>
          </cell>
          <cell r="G2703" t="str">
            <v>101080</v>
          </cell>
          <cell r="H2703" t="str">
            <v>184279</v>
          </cell>
          <cell r="J2703" t="str">
            <v>Share</v>
          </cell>
          <cell r="K2703" t="str">
            <v>ECGB</v>
          </cell>
          <cell r="L2703" t="str">
            <v>BNP Paribas Funds Euro Corporate Green Bond</v>
          </cell>
          <cell r="M2703" t="str">
            <v>Classic share Distri</v>
          </cell>
          <cell r="N2703" t="str">
            <v>D</v>
          </cell>
          <cell r="P2703" t="str">
            <v>N</v>
          </cell>
          <cell r="Q2703" t="str">
            <v>184298</v>
          </cell>
          <cell r="R2703" t="str">
            <v>262114</v>
          </cell>
          <cell r="T2703" t="str">
            <v>Bloomberg MSCI Euro Green Bond Index Corporate (EUR) RI (Off</v>
          </cell>
          <cell r="U2703" t="str">
            <v>Bloomberg MSCI Euro Green Bond Index Corporate (EUR) RI</v>
          </cell>
          <cell r="V2703" t="str">
            <v>Official Benchmark</v>
          </cell>
          <cell r="W2703" t="str">
            <v>EUR</v>
          </cell>
          <cell r="X2703" t="str">
            <v>EUR</v>
          </cell>
          <cell r="Y2703">
            <v>44985</v>
          </cell>
          <cell r="Z2703">
            <v>44848</v>
          </cell>
          <cell r="AA2703" t="str">
            <v>February 2023</v>
          </cell>
          <cell r="AB2703">
            <v>101.71</v>
          </cell>
          <cell r="AD2703">
            <v>1017.09</v>
          </cell>
          <cell r="AE2703">
            <v>140908736.86000001</v>
          </cell>
          <cell r="AF2703" t="str">
            <v>140908736.86</v>
          </cell>
        </row>
        <row r="2704">
          <cell r="F2704" t="str">
            <v>LU2477745132</v>
          </cell>
          <cell r="G2704" t="str">
            <v>101050</v>
          </cell>
          <cell r="H2704" t="str">
            <v>184228</v>
          </cell>
          <cell r="J2704" t="str">
            <v>Share</v>
          </cell>
          <cell r="K2704" t="str">
            <v>FLEXMA</v>
          </cell>
          <cell r="L2704" t="str">
            <v>BNP Paribas Funds Sustainable Multi-Asset Flexible</v>
          </cell>
          <cell r="M2704" t="str">
            <v>Share X</v>
          </cell>
          <cell r="N2704" t="str">
            <v>C</v>
          </cell>
          <cell r="P2704" t="str">
            <v>N</v>
          </cell>
          <cell r="T2704" t="str">
            <v>No BM</v>
          </cell>
          <cell r="U2704" t="str">
            <v>No BM</v>
          </cell>
          <cell r="W2704" t="str">
            <v>EUR</v>
          </cell>
          <cell r="X2704" t="str">
            <v>EUR</v>
          </cell>
          <cell r="Y2704">
            <v>44984</v>
          </cell>
          <cell r="Z2704">
            <v>44832</v>
          </cell>
          <cell r="AA2704" t="str">
            <v>February 2023</v>
          </cell>
          <cell r="AB2704">
            <v>99752</v>
          </cell>
          <cell r="AD2704">
            <v>997.52</v>
          </cell>
          <cell r="AE2704">
            <v>14635410.279999999</v>
          </cell>
          <cell r="AF2704" t="str">
            <v>14635410.28</v>
          </cell>
        </row>
        <row r="2705">
          <cell r="F2705" t="str">
            <v>LU2477745215</v>
          </cell>
          <cell r="G2705" t="str">
            <v>101074</v>
          </cell>
          <cell r="H2705" t="str">
            <v>184279</v>
          </cell>
          <cell r="J2705" t="str">
            <v>Share</v>
          </cell>
          <cell r="K2705" t="str">
            <v>ECGB</v>
          </cell>
          <cell r="L2705" t="str">
            <v>BNP Paribas Funds Euro Corporate Green Bond</v>
          </cell>
          <cell r="M2705" t="str">
            <v>Classic Share</v>
          </cell>
          <cell r="N2705" t="str">
            <v>C</v>
          </cell>
          <cell r="P2705" t="str">
            <v>N</v>
          </cell>
          <cell r="Q2705" t="str">
            <v>184298</v>
          </cell>
          <cell r="R2705" t="str">
            <v>262114</v>
          </cell>
          <cell r="T2705" t="str">
            <v>Bloomberg MSCI Euro Green Bond Index Corporate (EUR) RI (Off</v>
          </cell>
          <cell r="U2705" t="str">
            <v>Bloomberg MSCI Euro Green Bond Index Corporate (EUR) RI</v>
          </cell>
          <cell r="V2705" t="str">
            <v>Official Benchmark</v>
          </cell>
          <cell r="W2705" t="str">
            <v>EUR</v>
          </cell>
          <cell r="X2705" t="str">
            <v>EUR</v>
          </cell>
          <cell r="Y2705">
            <v>44985</v>
          </cell>
          <cell r="Z2705">
            <v>44848</v>
          </cell>
          <cell r="AA2705" t="str">
            <v>February 2023</v>
          </cell>
          <cell r="AB2705">
            <v>101.72</v>
          </cell>
          <cell r="AD2705">
            <v>6095.44</v>
          </cell>
          <cell r="AE2705">
            <v>140908736.86000001</v>
          </cell>
          <cell r="AF2705" t="str">
            <v>140908736.86</v>
          </cell>
        </row>
        <row r="2706">
          <cell r="F2706" t="str">
            <v>LU2477745306</v>
          </cell>
          <cell r="G2706" t="str">
            <v>101086</v>
          </cell>
          <cell r="H2706" t="str">
            <v>184523</v>
          </cell>
          <cell r="J2706" t="str">
            <v>Share</v>
          </cell>
          <cell r="K2706" t="str">
            <v>ATI</v>
          </cell>
          <cell r="L2706" t="str">
            <v>BNP Paribas Funds Asia Tech Innovators</v>
          </cell>
          <cell r="M2706" t="str">
            <v>Institutions share</v>
          </cell>
          <cell r="N2706" t="str">
            <v>C</v>
          </cell>
          <cell r="P2706" t="str">
            <v>N</v>
          </cell>
          <cell r="Q2706" t="str">
            <v>184569</v>
          </cell>
          <cell r="R2706" t="str">
            <v>262754</v>
          </cell>
          <cell r="T2706" t="str">
            <v>BM MSCI AC ASIA EX JAPAN (NR)</v>
          </cell>
          <cell r="U2706" t="str">
            <v>MSCI AC Asia ex Japan (USD) NR</v>
          </cell>
          <cell r="V2706" t="str">
            <v>Official Benchmark</v>
          </cell>
          <cell r="W2706" t="str">
            <v>USD</v>
          </cell>
          <cell r="X2706" t="str">
            <v>USD</v>
          </cell>
          <cell r="Y2706">
            <v>44985</v>
          </cell>
          <cell r="Z2706">
            <v>44883</v>
          </cell>
          <cell r="AA2706" t="str">
            <v>February 2023</v>
          </cell>
          <cell r="AB2706">
            <v>100.88</v>
          </cell>
          <cell r="AD2706">
            <v>1008.79</v>
          </cell>
          <cell r="AE2706">
            <v>29583373.809999999</v>
          </cell>
          <cell r="AF2706" t="str">
            <v>27895684.8750589</v>
          </cell>
        </row>
        <row r="2707">
          <cell r="F2707" t="str">
            <v>LU2477745488</v>
          </cell>
          <cell r="G2707" t="str">
            <v>101254</v>
          </cell>
          <cell r="H2707" t="str">
            <v>179383</v>
          </cell>
          <cell r="J2707" t="str">
            <v>Share</v>
          </cell>
          <cell r="K2707" t="str">
            <v>PAREO2</v>
          </cell>
          <cell r="L2707" t="str">
            <v>BNP Paribas Funds Climate Impact</v>
          </cell>
          <cell r="N2707" t="str">
            <v>C</v>
          </cell>
          <cell r="P2707" t="str">
            <v>Y</v>
          </cell>
          <cell r="Q2707" t="str">
            <v>179461</v>
          </cell>
          <cell r="R2707" t="str">
            <v>192328</v>
          </cell>
          <cell r="T2707" t="str">
            <v>BM MSCI AC World NR - U2RHCNH</v>
          </cell>
          <cell r="U2707" t="str">
            <v>MSCI AC World (Hedged in CNH) (NR)</v>
          </cell>
          <cell r="V2707" t="str">
            <v>Official Benchmark</v>
          </cell>
          <cell r="W2707" t="str">
            <v>CNH</v>
          </cell>
          <cell r="X2707" t="str">
            <v>EUR</v>
          </cell>
          <cell r="Y2707">
            <v>44985</v>
          </cell>
          <cell r="Z2707">
            <v>44771</v>
          </cell>
          <cell r="AA2707" t="str">
            <v>February 2023</v>
          </cell>
          <cell r="AB2707">
            <v>924.51</v>
          </cell>
          <cell r="AD2707">
            <v>92451.22</v>
          </cell>
          <cell r="AE2707">
            <v>3047567779.2399998</v>
          </cell>
          <cell r="AF2707" t="str">
            <v>3047567779.24</v>
          </cell>
        </row>
        <row r="2708">
          <cell r="F2708" t="str">
            <v>LU2477745728</v>
          </cell>
          <cell r="G2708" t="str">
            <v>101265</v>
          </cell>
          <cell r="H2708" t="str">
            <v>184009</v>
          </cell>
          <cell r="J2708" t="str">
            <v>Share</v>
          </cell>
          <cell r="K2708" t="str">
            <v>PHUMDEV</v>
          </cell>
          <cell r="L2708" t="str">
            <v>BNP Paribas Funds Inclusive Growth</v>
          </cell>
          <cell r="M2708" t="str">
            <v>Classic HKD</v>
          </cell>
          <cell r="N2708" t="str">
            <v>C</v>
          </cell>
          <cell r="P2708" t="str">
            <v>N</v>
          </cell>
          <cell r="Q2708" t="str">
            <v>184039</v>
          </cell>
          <cell r="R2708" t="str">
            <v>195968</v>
          </cell>
          <cell r="T2708" t="str">
            <v>BM MSCI World (NR) Classic HKD</v>
          </cell>
          <cell r="U2708" t="str">
            <v>MSCI World (NR)</v>
          </cell>
          <cell r="V2708" t="str">
            <v>Official Benchmark</v>
          </cell>
          <cell r="W2708" t="str">
            <v>HKD</v>
          </cell>
          <cell r="X2708" t="str">
            <v>EUR</v>
          </cell>
          <cell r="Y2708">
            <v>44985</v>
          </cell>
          <cell r="Z2708">
            <v>44771</v>
          </cell>
          <cell r="AA2708" t="str">
            <v>February 2023</v>
          </cell>
          <cell r="AB2708">
            <v>102.42</v>
          </cell>
          <cell r="AD2708">
            <v>1024.1500000000001</v>
          </cell>
          <cell r="AE2708">
            <v>392541032.81</v>
          </cell>
          <cell r="AF2708" t="str">
            <v>392541032.81</v>
          </cell>
        </row>
        <row r="2709">
          <cell r="F2709" t="str">
            <v>LU2477745991</v>
          </cell>
          <cell r="G2709" t="str">
            <v>101264</v>
          </cell>
          <cell r="H2709" t="str">
            <v>184008</v>
          </cell>
          <cell r="J2709" t="str">
            <v>Share</v>
          </cell>
          <cell r="K2709" t="str">
            <v>PHUMDEV</v>
          </cell>
          <cell r="L2709" t="str">
            <v>BNP Paribas Funds Inclusive Growth</v>
          </cell>
          <cell r="N2709" t="str">
            <v>C</v>
          </cell>
          <cell r="P2709" t="str">
            <v>Y</v>
          </cell>
          <cell r="Q2709" t="str">
            <v>184040</v>
          </cell>
          <cell r="R2709" t="str">
            <v>195968</v>
          </cell>
          <cell r="T2709" t="str">
            <v>BM MSCI World (NR) Classic RH CNH</v>
          </cell>
          <cell r="U2709" t="str">
            <v>MSCI World (Hedged in CNH) (NR)</v>
          </cell>
          <cell r="V2709" t="str">
            <v>Official Benchmark</v>
          </cell>
          <cell r="W2709" t="str">
            <v>CNH</v>
          </cell>
          <cell r="X2709" t="str">
            <v>EUR</v>
          </cell>
          <cell r="Y2709">
            <v>44985</v>
          </cell>
          <cell r="Z2709">
            <v>44771</v>
          </cell>
          <cell r="AA2709" t="str">
            <v>February 2023</v>
          </cell>
          <cell r="AB2709">
            <v>991.9</v>
          </cell>
          <cell r="AD2709">
            <v>99190.46</v>
          </cell>
          <cell r="AE2709">
            <v>392541032.81</v>
          </cell>
          <cell r="AF2709" t="str">
            <v>392541032.81</v>
          </cell>
        </row>
        <row r="2710">
          <cell r="F2710" t="str">
            <v>LU2477746023</v>
          </cell>
          <cell r="G2710" t="str">
            <v>101268</v>
          </cell>
          <cell r="H2710" t="str">
            <v>184014</v>
          </cell>
          <cell r="J2710" t="str">
            <v>Share</v>
          </cell>
          <cell r="K2710" t="str">
            <v>PBRMB</v>
          </cell>
          <cell r="L2710" t="str">
            <v>BNP Paribas Funds RMB Bond</v>
          </cell>
          <cell r="M2710" t="str">
            <v>Classic H AUD MD Distri</v>
          </cell>
          <cell r="N2710" t="str">
            <v>D</v>
          </cell>
          <cell r="P2710" t="str">
            <v>Y</v>
          </cell>
          <cell r="Q2710" t="str">
            <v>184045</v>
          </cell>
          <cell r="R2710" t="str">
            <v>197491</v>
          </cell>
          <cell r="T2710" t="str">
            <v>BM Bloomberg Barclays China Treasury Policy Bank USD RI Clas</v>
          </cell>
          <cell r="U2710" t="str">
            <v>Bloomberg Barclays China Treasury + Policy Bank (Hedged in AUD) RI</v>
          </cell>
          <cell r="V2710" t="str">
            <v>Official Benchmark</v>
          </cell>
          <cell r="W2710" t="str">
            <v>AUD</v>
          </cell>
          <cell r="X2710" t="str">
            <v>USD</v>
          </cell>
          <cell r="Y2710">
            <v>44985</v>
          </cell>
          <cell r="Z2710">
            <v>44771</v>
          </cell>
          <cell r="AA2710" t="str">
            <v>February 2023</v>
          </cell>
          <cell r="AB2710">
            <v>97.57</v>
          </cell>
          <cell r="AD2710">
            <v>29272.01</v>
          </cell>
          <cell r="AE2710">
            <v>262264036.06999999</v>
          </cell>
          <cell r="AF2710" t="str">
            <v>247302249.948138</v>
          </cell>
        </row>
        <row r="2711">
          <cell r="F2711" t="str">
            <v>LU2477746296</v>
          </cell>
          <cell r="G2711" t="str">
            <v>101288</v>
          </cell>
          <cell r="H2711" t="str">
            <v>180039</v>
          </cell>
          <cell r="J2711" t="str">
            <v>Share</v>
          </cell>
          <cell r="K2711" t="str">
            <v>PBRMB</v>
          </cell>
          <cell r="L2711" t="str">
            <v>BNP Paribas Funds RMB Bond</v>
          </cell>
          <cell r="N2711" t="str">
            <v>D</v>
          </cell>
          <cell r="P2711" t="str">
            <v>Y</v>
          </cell>
          <cell r="Q2711" t="str">
            <v>181126</v>
          </cell>
          <cell r="R2711" t="str">
            <v>197491</v>
          </cell>
          <cell r="T2711" t="str">
            <v>BM Bloomberg Barclays China Treasury Policy Bank</v>
          </cell>
          <cell r="U2711" t="str">
            <v>Bloomberg Barclays China Treasury + Policy Bank (Hedged in EUR) RI</v>
          </cell>
          <cell r="V2711" t="str">
            <v>Official Benchmark</v>
          </cell>
          <cell r="W2711" t="str">
            <v>EUR</v>
          </cell>
          <cell r="X2711" t="str">
            <v>USD</v>
          </cell>
          <cell r="Y2711">
            <v>44957</v>
          </cell>
          <cell r="Z2711">
            <v>44771</v>
          </cell>
          <cell r="AA2711" t="str">
            <v>January 2023</v>
          </cell>
          <cell r="AB2711">
            <v>97.25</v>
          </cell>
          <cell r="AD2711">
            <v>29174.57</v>
          </cell>
          <cell r="AE2711">
            <v>303057404.26999998</v>
          </cell>
          <cell r="AF2711" t="str">
            <v>279045535.905345</v>
          </cell>
        </row>
        <row r="2712">
          <cell r="F2712" t="str">
            <v>LU2477746379</v>
          </cell>
          <cell r="G2712" t="str">
            <v>101267</v>
          </cell>
          <cell r="H2712" t="str">
            <v>184013</v>
          </cell>
          <cell r="J2712" t="str">
            <v>Share</v>
          </cell>
          <cell r="K2712" t="str">
            <v>PBRMB</v>
          </cell>
          <cell r="L2712" t="str">
            <v>BNP Paribas Funds RMB Bond</v>
          </cell>
          <cell r="N2712" t="str">
            <v>D</v>
          </cell>
          <cell r="P2712" t="str">
            <v>Y</v>
          </cell>
          <cell r="Q2712" t="str">
            <v>184044</v>
          </cell>
          <cell r="R2712" t="str">
            <v>197491</v>
          </cell>
          <cell r="T2712" t="str">
            <v>BM Bloomberg Barclays China Treasury Policy Bank USD RI Clas</v>
          </cell>
          <cell r="U2712" t="str">
            <v>Bloomberg Barclays China Treasury + Policy Bank (Hedged in HKD) RI</v>
          </cell>
          <cell r="V2712" t="str">
            <v>Official Benchmark</v>
          </cell>
          <cell r="W2712" t="str">
            <v>HKD</v>
          </cell>
          <cell r="X2712" t="str">
            <v>USD</v>
          </cell>
          <cell r="Y2712">
            <v>44985</v>
          </cell>
          <cell r="Z2712">
            <v>44771</v>
          </cell>
          <cell r="AA2712" t="str">
            <v>February 2023</v>
          </cell>
          <cell r="AB2712">
            <v>97.93</v>
          </cell>
          <cell r="AD2712">
            <v>29377.64</v>
          </cell>
          <cell r="AE2712">
            <v>262264036.06999999</v>
          </cell>
          <cell r="AF2712" t="str">
            <v>247302249.948138</v>
          </cell>
        </row>
        <row r="2713">
          <cell r="F2713" t="str">
            <v>LU2477746452</v>
          </cell>
          <cell r="G2713" t="str">
            <v>101266</v>
          </cell>
          <cell r="H2713" t="str">
            <v>184012</v>
          </cell>
          <cell r="J2713" t="str">
            <v>Share</v>
          </cell>
          <cell r="K2713" t="str">
            <v>PBRMB</v>
          </cell>
          <cell r="L2713" t="str">
            <v>BNP Paribas Funds RMB Bond</v>
          </cell>
          <cell r="M2713" t="str">
            <v>Hedged SGD Distri</v>
          </cell>
          <cell r="N2713" t="str">
            <v>D</v>
          </cell>
          <cell r="P2713" t="str">
            <v>Y</v>
          </cell>
          <cell r="Q2713" t="str">
            <v>184043</v>
          </cell>
          <cell r="R2713" t="str">
            <v>197491</v>
          </cell>
          <cell r="T2713" t="str">
            <v>BM Bloomberg Barclays China Treasury Policy Bank USD RI Clas</v>
          </cell>
          <cell r="U2713" t="str">
            <v>Bloomberg Barclays China Treasury + Policy Bank (Hedged in SGD) RI</v>
          </cell>
          <cell r="V2713" t="str">
            <v>Official Benchmark</v>
          </cell>
          <cell r="W2713" t="str">
            <v>SGD</v>
          </cell>
          <cell r="X2713" t="str">
            <v>USD</v>
          </cell>
          <cell r="Y2713">
            <v>44985</v>
          </cell>
          <cell r="Z2713">
            <v>44771</v>
          </cell>
          <cell r="AA2713" t="str">
            <v>February 2023</v>
          </cell>
          <cell r="AB2713">
            <v>98.04</v>
          </cell>
          <cell r="AD2713">
            <v>29410.71</v>
          </cell>
          <cell r="AE2713">
            <v>262264036.06999999</v>
          </cell>
          <cell r="AF2713" t="str">
            <v>247302249.948138</v>
          </cell>
        </row>
        <row r="2714">
          <cell r="F2714" t="str">
            <v>LU2477746536</v>
          </cell>
          <cell r="G2714" t="str">
            <v>101271</v>
          </cell>
          <cell r="H2714" t="str">
            <v>184010</v>
          </cell>
          <cell r="J2714" t="str">
            <v>Share</v>
          </cell>
          <cell r="K2714" t="str">
            <v>PGCB</v>
          </cell>
          <cell r="L2714" t="str">
            <v>BNP Paribas Funds Sustainable Global Corporate Bond</v>
          </cell>
          <cell r="M2714" t="str">
            <v>Classic HKD</v>
          </cell>
          <cell r="N2714" t="str">
            <v>C</v>
          </cell>
          <cell r="P2714" t="str">
            <v>N</v>
          </cell>
          <cell r="Q2714" t="str">
            <v>184042</v>
          </cell>
          <cell r="R2714" t="str">
            <v>192357</v>
          </cell>
          <cell r="T2714" t="str">
            <v>BM PARVEST BOND WORLD CORPORATE Classic HKD</v>
          </cell>
          <cell r="U2714" t="str">
            <v>50% Bloomberg Barclays US Aggregate Corporate (RI) + 50% Bloomberg Barclays Euro Aggregate Corporate (Hedged in USD) (RI)</v>
          </cell>
          <cell r="V2714" t="str">
            <v>Official Benchmark</v>
          </cell>
          <cell r="W2714" t="str">
            <v>HKD</v>
          </cell>
          <cell r="X2714" t="str">
            <v>USD</v>
          </cell>
          <cell r="Y2714">
            <v>44985</v>
          </cell>
          <cell r="Z2714">
            <v>44771</v>
          </cell>
          <cell r="AA2714" t="str">
            <v>February 2023</v>
          </cell>
          <cell r="AB2714">
            <v>96.31</v>
          </cell>
          <cell r="AD2714">
            <v>963.13</v>
          </cell>
          <cell r="AE2714">
            <v>509546417.72000003</v>
          </cell>
          <cell r="AF2714" t="str">
            <v>480477527.317303</v>
          </cell>
        </row>
        <row r="2715">
          <cell r="F2715" t="str">
            <v>LU2477746619</v>
          </cell>
          <cell r="G2715" t="str">
            <v>101269</v>
          </cell>
          <cell r="H2715" t="str">
            <v>184010</v>
          </cell>
          <cell r="J2715" t="str">
            <v>Share</v>
          </cell>
          <cell r="K2715" t="str">
            <v>PGCB</v>
          </cell>
          <cell r="L2715" t="str">
            <v>BNP Paribas Funds Sustainable Global Corporate Bond</v>
          </cell>
          <cell r="M2715" t="str">
            <v>Classic HKD MD</v>
          </cell>
          <cell r="N2715" t="str">
            <v>D</v>
          </cell>
          <cell r="P2715" t="str">
            <v>N</v>
          </cell>
          <cell r="Q2715" t="str">
            <v>184042</v>
          </cell>
          <cell r="R2715" t="str">
            <v>192357</v>
          </cell>
          <cell r="T2715" t="str">
            <v>BM PARVEST BOND WORLD CORPORATE Classic HKD</v>
          </cell>
          <cell r="U2715" t="str">
            <v>50% Bloomberg Barclays US Aggregate Corporate (RI) + 50% Bloomberg Barclays Euro Aggregate Corporate (Hedged in USD) (RI)</v>
          </cell>
          <cell r="V2715" t="str">
            <v>Official Benchmark</v>
          </cell>
          <cell r="W2715" t="str">
            <v>HKD</v>
          </cell>
          <cell r="X2715" t="str">
            <v>USD</v>
          </cell>
          <cell r="Y2715">
            <v>44985</v>
          </cell>
          <cell r="Z2715">
            <v>44771</v>
          </cell>
          <cell r="AA2715" t="str">
            <v>February 2023</v>
          </cell>
          <cell r="AB2715">
            <v>93.86</v>
          </cell>
          <cell r="AD2715">
            <v>938.64</v>
          </cell>
          <cell r="AE2715">
            <v>509546417.72000003</v>
          </cell>
          <cell r="AF2715" t="str">
            <v>480477527.317303</v>
          </cell>
        </row>
        <row r="2716">
          <cell r="F2716" t="str">
            <v>LU2477746700</v>
          </cell>
          <cell r="G2716" t="str">
            <v>101270</v>
          </cell>
          <cell r="H2716" t="str">
            <v>184011</v>
          </cell>
          <cell r="J2716" t="str">
            <v>Share</v>
          </cell>
          <cell r="K2716" t="str">
            <v>PGCB</v>
          </cell>
          <cell r="L2716" t="str">
            <v>BNP Paribas Funds Sustainable Global Corporate Bond</v>
          </cell>
          <cell r="M2716" t="str">
            <v>Classic H CNH Distri</v>
          </cell>
          <cell r="N2716" t="str">
            <v>D</v>
          </cell>
          <cell r="P2716" t="str">
            <v>Y</v>
          </cell>
          <cell r="Q2716" t="str">
            <v>184041</v>
          </cell>
          <cell r="R2716" t="str">
            <v>192357</v>
          </cell>
          <cell r="T2716" t="str">
            <v>BENCHMARK PARVEST BOND WORLD CORPORATE Classic H CNH MD</v>
          </cell>
          <cell r="U2716" t="str">
            <v>50% Bloomberg Barclays US Aggregate Corporate (Hedged in CNH) RI + 50% Bloomberg Barclays Euro Aggregate Corporate (Hedged in CNH) RI</v>
          </cell>
          <cell r="V2716" t="str">
            <v>Official Benchmark</v>
          </cell>
          <cell r="W2716" t="str">
            <v>CNH</v>
          </cell>
          <cell r="X2716" t="str">
            <v>USD</v>
          </cell>
          <cell r="Y2716">
            <v>44985</v>
          </cell>
          <cell r="Z2716">
            <v>44771</v>
          </cell>
          <cell r="AA2716" t="str">
            <v>February 2023</v>
          </cell>
          <cell r="AB2716">
            <v>914.39</v>
          </cell>
          <cell r="AD2716">
            <v>274316.37</v>
          </cell>
          <cell r="AE2716">
            <v>509546417.72000003</v>
          </cell>
          <cell r="AF2716" t="str">
            <v>480477527.317303</v>
          </cell>
        </row>
        <row r="2717">
          <cell r="F2717" t="str">
            <v>LU2477747005</v>
          </cell>
          <cell r="G2717" t="str">
            <v>101087</v>
          </cell>
          <cell r="H2717" t="str">
            <v>184523</v>
          </cell>
          <cell r="J2717" t="str">
            <v>Share</v>
          </cell>
          <cell r="K2717" t="str">
            <v>ATI</v>
          </cell>
          <cell r="L2717" t="str">
            <v>BNP Paribas Funds Asia Tech Innovators</v>
          </cell>
          <cell r="M2717" t="str">
            <v>Classic Share</v>
          </cell>
          <cell r="N2717" t="str">
            <v>C</v>
          </cell>
          <cell r="P2717" t="str">
            <v>N</v>
          </cell>
          <cell r="Q2717" t="str">
            <v>184569</v>
          </cell>
          <cell r="R2717" t="str">
            <v>262754</v>
          </cell>
          <cell r="T2717" t="str">
            <v>BM MSCI AC ASIA EX JAPAN (NR)</v>
          </cell>
          <cell r="U2717" t="str">
            <v>MSCI AC Asia ex Japan (USD) NR</v>
          </cell>
          <cell r="V2717" t="str">
            <v>Official Benchmark</v>
          </cell>
          <cell r="W2717" t="str">
            <v>USD</v>
          </cell>
          <cell r="X2717" t="str">
            <v>USD</v>
          </cell>
          <cell r="Y2717">
            <v>44985</v>
          </cell>
          <cell r="Z2717">
            <v>44883</v>
          </cell>
          <cell r="AA2717" t="str">
            <v>February 2023</v>
          </cell>
          <cell r="AB2717">
            <v>776.99</v>
          </cell>
          <cell r="AD2717">
            <v>20015181.359999999</v>
          </cell>
          <cell r="AE2717">
            <v>29583373.809999999</v>
          </cell>
          <cell r="AF2717" t="str">
            <v>27895684.8750589</v>
          </cell>
        </row>
        <row r="2718">
          <cell r="F2718" t="str">
            <v>LU2477747187</v>
          </cell>
          <cell r="G2718" t="str">
            <v>101082</v>
          </cell>
          <cell r="H2718" t="str">
            <v>184523</v>
          </cell>
          <cell r="J2718" t="str">
            <v>Share</v>
          </cell>
          <cell r="K2718" t="str">
            <v>ATI</v>
          </cell>
          <cell r="L2718" t="str">
            <v>BNP Paribas Funds Asia Tech Innovators</v>
          </cell>
          <cell r="M2718" t="str">
            <v>C Distri</v>
          </cell>
          <cell r="N2718" t="str">
            <v>D</v>
          </cell>
          <cell r="P2718" t="str">
            <v>N</v>
          </cell>
          <cell r="Q2718" t="str">
            <v>184569</v>
          </cell>
          <cell r="R2718" t="str">
            <v>262754</v>
          </cell>
          <cell r="T2718" t="str">
            <v>BM MSCI AC ASIA EX JAPAN (NR)</v>
          </cell>
          <cell r="U2718" t="str">
            <v>MSCI AC Asia ex Japan (USD) NR</v>
          </cell>
          <cell r="V2718" t="str">
            <v>Official Benchmark</v>
          </cell>
          <cell r="W2718" t="str">
            <v>USD</v>
          </cell>
          <cell r="X2718" t="str">
            <v>USD</v>
          </cell>
          <cell r="Y2718">
            <v>44985</v>
          </cell>
          <cell r="Z2718">
            <v>44883</v>
          </cell>
          <cell r="AA2718" t="str">
            <v>February 2023</v>
          </cell>
          <cell r="AB2718">
            <v>401.84</v>
          </cell>
          <cell r="AD2718">
            <v>2333919.31</v>
          </cell>
          <cell r="AE2718">
            <v>29583373.809999999</v>
          </cell>
          <cell r="AF2718" t="str">
            <v>27895684.8750589</v>
          </cell>
        </row>
        <row r="2719">
          <cell r="F2719" t="str">
            <v>LU2477747260</v>
          </cell>
          <cell r="G2719" t="str">
            <v>101088</v>
          </cell>
          <cell r="H2719" t="str">
            <v>184523</v>
          </cell>
          <cell r="J2719" t="str">
            <v>Share</v>
          </cell>
          <cell r="K2719" t="str">
            <v>ATI</v>
          </cell>
          <cell r="L2719" t="str">
            <v>BNP Paribas Funds Asia Tech Innovators</v>
          </cell>
          <cell r="M2719" t="str">
            <v>Type N</v>
          </cell>
          <cell r="N2719" t="str">
            <v>C</v>
          </cell>
          <cell r="P2719" t="str">
            <v>N</v>
          </cell>
          <cell r="Q2719" t="str">
            <v>184569</v>
          </cell>
          <cell r="R2719" t="str">
            <v>262754</v>
          </cell>
          <cell r="T2719" t="str">
            <v>BM MSCI AC ASIA EX JAPAN (NR)</v>
          </cell>
          <cell r="U2719" t="str">
            <v>MSCI AC Asia ex Japan (USD) NR</v>
          </cell>
          <cell r="V2719" t="str">
            <v>Official Benchmark</v>
          </cell>
          <cell r="W2719" t="str">
            <v>USD</v>
          </cell>
          <cell r="X2719" t="str">
            <v>USD</v>
          </cell>
          <cell r="Y2719">
            <v>44985</v>
          </cell>
          <cell r="Z2719">
            <v>44883</v>
          </cell>
          <cell r="AA2719" t="str">
            <v>February 2023</v>
          </cell>
          <cell r="AB2719">
            <v>100.37</v>
          </cell>
          <cell r="AD2719">
            <v>1003.73</v>
          </cell>
          <cell r="AE2719">
            <v>29583373.809999999</v>
          </cell>
          <cell r="AF2719" t="str">
            <v>27895684.8750589</v>
          </cell>
        </row>
        <row r="2720">
          <cell r="F2720" t="str">
            <v>LU2477747344</v>
          </cell>
          <cell r="G2720" t="str">
            <v>101084</v>
          </cell>
          <cell r="H2720" t="str">
            <v>184523</v>
          </cell>
          <cell r="J2720" t="str">
            <v>Share</v>
          </cell>
          <cell r="K2720" t="str">
            <v>ATI</v>
          </cell>
          <cell r="L2720" t="str">
            <v>BNP Paribas Funds Asia Tech Innovators</v>
          </cell>
          <cell r="M2720" t="str">
            <v>P share</v>
          </cell>
          <cell r="N2720" t="str">
            <v>C</v>
          </cell>
          <cell r="P2720" t="str">
            <v>N</v>
          </cell>
          <cell r="Q2720" t="str">
            <v>184569</v>
          </cell>
          <cell r="R2720" t="str">
            <v>262754</v>
          </cell>
          <cell r="T2720" t="str">
            <v>BM MSCI AC ASIA EX JAPAN (NR)</v>
          </cell>
          <cell r="U2720" t="str">
            <v>MSCI AC Asia ex Japan (USD) NR</v>
          </cell>
          <cell r="V2720" t="str">
            <v>Official Benchmark</v>
          </cell>
          <cell r="W2720" t="str">
            <v>USD</v>
          </cell>
          <cell r="X2720" t="str">
            <v>USD</v>
          </cell>
          <cell r="Y2720">
            <v>44985</v>
          </cell>
          <cell r="Z2720">
            <v>44883</v>
          </cell>
          <cell r="AA2720" t="str">
            <v>February 2023</v>
          </cell>
          <cell r="AB2720">
            <v>100.84</v>
          </cell>
          <cell r="AD2720">
            <v>1008.35</v>
          </cell>
          <cell r="AE2720">
            <v>29583373.809999999</v>
          </cell>
          <cell r="AF2720" t="str">
            <v>27895684.8750589</v>
          </cell>
        </row>
        <row r="2721">
          <cell r="F2721" t="str">
            <v>LU2477747427</v>
          </cell>
          <cell r="G2721" t="str">
            <v>101085</v>
          </cell>
          <cell r="H2721" t="str">
            <v>184523</v>
          </cell>
          <cell r="J2721" t="str">
            <v>Share</v>
          </cell>
          <cell r="K2721" t="str">
            <v>ATI</v>
          </cell>
          <cell r="L2721" t="str">
            <v>BNP Paribas Funds Asia Tech Innovators</v>
          </cell>
          <cell r="M2721" t="str">
            <v>Privilege</v>
          </cell>
          <cell r="N2721" t="str">
            <v>D</v>
          </cell>
          <cell r="P2721" t="str">
            <v>N</v>
          </cell>
          <cell r="Q2721" t="str">
            <v>184569</v>
          </cell>
          <cell r="R2721" t="str">
            <v>262754</v>
          </cell>
          <cell r="T2721" t="str">
            <v>BM MSCI AC ASIA EX JAPAN (NR)</v>
          </cell>
          <cell r="U2721" t="str">
            <v>MSCI AC Asia ex Japan (USD) NR</v>
          </cell>
          <cell r="V2721" t="str">
            <v>Official Benchmark</v>
          </cell>
          <cell r="W2721" t="str">
            <v>USD</v>
          </cell>
          <cell r="X2721" t="str">
            <v>USD</v>
          </cell>
          <cell r="Y2721">
            <v>44985</v>
          </cell>
          <cell r="Z2721">
            <v>44883</v>
          </cell>
          <cell r="AA2721" t="str">
            <v>February 2023</v>
          </cell>
          <cell r="AB2721">
            <v>100.84</v>
          </cell>
          <cell r="AD2721">
            <v>1008.35</v>
          </cell>
          <cell r="AE2721">
            <v>29583373.809999999</v>
          </cell>
          <cell r="AF2721" t="str">
            <v>27895684.8750589</v>
          </cell>
        </row>
        <row r="2722">
          <cell r="F2722" t="str">
            <v>LU2477747690</v>
          </cell>
          <cell r="G2722" t="str">
            <v>101083</v>
          </cell>
          <cell r="H2722" t="str">
            <v>184523</v>
          </cell>
          <cell r="J2722" t="str">
            <v>Share</v>
          </cell>
          <cell r="K2722" t="str">
            <v>ATI</v>
          </cell>
          <cell r="L2722" t="str">
            <v>BNP Paribas Funds Asia Tech Innovators</v>
          </cell>
          <cell r="M2722" t="str">
            <v>Share X</v>
          </cell>
          <cell r="N2722" t="str">
            <v>C</v>
          </cell>
          <cell r="P2722" t="str">
            <v>N</v>
          </cell>
          <cell r="Q2722" t="str">
            <v>184569</v>
          </cell>
          <cell r="R2722" t="str">
            <v>262754</v>
          </cell>
          <cell r="T2722" t="str">
            <v>BM MSCI AC ASIA EX JAPAN (NR)</v>
          </cell>
          <cell r="U2722" t="str">
            <v>MSCI AC Asia ex Japan (USD) NR</v>
          </cell>
          <cell r="V2722" t="str">
            <v>Official Benchmark</v>
          </cell>
          <cell r="W2722" t="str">
            <v>USD</v>
          </cell>
          <cell r="X2722" t="str">
            <v>USD</v>
          </cell>
          <cell r="Y2722">
            <v>44985</v>
          </cell>
          <cell r="Z2722">
            <v>44883</v>
          </cell>
          <cell r="AA2722" t="str">
            <v>February 2023</v>
          </cell>
          <cell r="AB2722">
            <v>101122.15</v>
          </cell>
          <cell r="AD2722">
            <v>7229222.5700000003</v>
          </cell>
          <cell r="AE2722">
            <v>29583373.809999999</v>
          </cell>
          <cell r="AF2722" t="str">
            <v>27895684.8750589</v>
          </cell>
        </row>
        <row r="2723">
          <cell r="F2723" t="str">
            <v>LU2477747773</v>
          </cell>
          <cell r="G2723" t="str">
            <v>101089</v>
          </cell>
          <cell r="H2723" t="str">
            <v>184228</v>
          </cell>
          <cell r="J2723" t="str">
            <v>Share</v>
          </cell>
          <cell r="K2723" t="str">
            <v>FLEXMA</v>
          </cell>
          <cell r="L2723" t="str">
            <v>BNP Paribas Funds Sustainable Multi-Asset Flexible</v>
          </cell>
          <cell r="M2723" t="str">
            <v>K</v>
          </cell>
          <cell r="N2723" t="str">
            <v>C</v>
          </cell>
          <cell r="P2723" t="str">
            <v>N</v>
          </cell>
          <cell r="T2723" t="str">
            <v>No BM</v>
          </cell>
          <cell r="U2723" t="str">
            <v>No BM</v>
          </cell>
          <cell r="W2723" t="str">
            <v>EUR</v>
          </cell>
          <cell r="X2723" t="str">
            <v>EUR</v>
          </cell>
          <cell r="Y2723">
            <v>44984</v>
          </cell>
          <cell r="Z2723">
            <v>44832</v>
          </cell>
          <cell r="AA2723" t="str">
            <v>February 2023</v>
          </cell>
          <cell r="AB2723">
            <v>99.02</v>
          </cell>
          <cell r="AD2723">
            <v>990.17</v>
          </cell>
          <cell r="AE2723">
            <v>14635410.279999999</v>
          </cell>
          <cell r="AF2723" t="str">
            <v>14635410.28</v>
          </cell>
        </row>
        <row r="2724">
          <cell r="F2724" t="str">
            <v>LU2490720799</v>
          </cell>
          <cell r="G2724" t="str">
            <v>101258</v>
          </cell>
          <cell r="H2724" t="str">
            <v>167911</v>
          </cell>
          <cell r="J2724" t="str">
            <v>Share</v>
          </cell>
          <cell r="K2724" t="str">
            <v>PEWOTEC</v>
          </cell>
          <cell r="L2724" t="str">
            <v>BNP Paribas Funds Disruptive Technology</v>
          </cell>
          <cell r="M2724" t="str">
            <v>Classic RH USD</v>
          </cell>
          <cell r="N2724" t="str">
            <v>C</v>
          </cell>
          <cell r="P2724" t="str">
            <v>Y</v>
          </cell>
          <cell r="Q2724" t="str">
            <v>147563</v>
          </cell>
          <cell r="R2724" t="str">
            <v>90146</v>
          </cell>
          <cell r="T2724" t="str">
            <v>MSCI World (EUR) NR</v>
          </cell>
          <cell r="U2724" t="str">
            <v>MSCI World (Hedged in USD) (NR)</v>
          </cell>
          <cell r="V2724" t="str">
            <v>Official Benchmark</v>
          </cell>
          <cell r="W2724" t="str">
            <v>USD</v>
          </cell>
          <cell r="X2724" t="str">
            <v>EUR</v>
          </cell>
          <cell r="Y2724">
            <v>44985</v>
          </cell>
          <cell r="Z2724">
            <v>44771</v>
          </cell>
          <cell r="AA2724" t="str">
            <v>February 2023</v>
          </cell>
          <cell r="AB2724">
            <v>98.59</v>
          </cell>
          <cell r="AD2724">
            <v>21537.23</v>
          </cell>
          <cell r="AE2724">
            <v>3155927743.1500001</v>
          </cell>
          <cell r="AF2724" t="str">
            <v>3155927743.15</v>
          </cell>
        </row>
        <row r="2725">
          <cell r="F2725" t="str">
            <v>LU2490720872</v>
          </cell>
          <cell r="G2725" t="str">
            <v>101200</v>
          </cell>
          <cell r="H2725" t="str">
            <v>184256</v>
          </cell>
          <cell r="J2725" t="str">
            <v>Share</v>
          </cell>
          <cell r="K2725" t="str">
            <v>PEBSELE</v>
          </cell>
          <cell r="L2725" t="str">
            <v>BNP Paribas Funds Euro Equity</v>
          </cell>
          <cell r="N2725" t="str">
            <v>C</v>
          </cell>
          <cell r="P2725" t="str">
            <v>N</v>
          </cell>
          <cell r="Q2725" t="str">
            <v>184296</v>
          </cell>
          <cell r="R2725" t="str">
            <v>182531</v>
          </cell>
          <cell r="T2725" t="str">
            <v>BM MSCI EMU Net Return Index Classic SEK</v>
          </cell>
          <cell r="U2725" t="str">
            <v>MSCI EMU (NR)</v>
          </cell>
          <cell r="V2725" t="str">
            <v>Official Benchmark</v>
          </cell>
          <cell r="W2725" t="str">
            <v>SEK</v>
          </cell>
          <cell r="X2725" t="str">
            <v>EUR</v>
          </cell>
          <cell r="Y2725">
            <v>44985</v>
          </cell>
          <cell r="Z2725">
            <v>44841</v>
          </cell>
          <cell r="AA2725" t="str">
            <v>February 2023</v>
          </cell>
          <cell r="AB2725">
            <v>7489.06</v>
          </cell>
          <cell r="AD2725">
            <v>6197964.9900000002</v>
          </cell>
          <cell r="AE2725">
            <v>1627643858.8199999</v>
          </cell>
          <cell r="AF2725" t="str">
            <v>1627643858.82</v>
          </cell>
        </row>
        <row r="2726">
          <cell r="F2726" t="str">
            <v>LU2490720955</v>
          </cell>
          <cell r="G2726" t="str">
            <v>101255</v>
          </cell>
          <cell r="H2726" t="str">
            <v>184114</v>
          </cell>
          <cell r="J2726" t="str">
            <v>Share</v>
          </cell>
          <cell r="K2726" t="str">
            <v>SOBO</v>
          </cell>
          <cell r="L2726" t="str">
            <v>BNP Paribas Funds Social Bond</v>
          </cell>
          <cell r="M2726" t="str">
            <v>Privilege Hedged CHF</v>
          </cell>
          <cell r="N2726" t="str">
            <v>C</v>
          </cell>
          <cell r="P2726" t="str">
            <v>Y</v>
          </cell>
          <cell r="Q2726" t="str">
            <v>184134</v>
          </cell>
          <cell r="R2726" t="str">
            <v>204944</v>
          </cell>
          <cell r="T2726" t="str">
            <v>BM Bloomberg Global Treasury 3-7 Year Hedged in EUR RI IH CH</v>
          </cell>
          <cell r="U2726" t="str">
            <v>Bloomberg Global Treasury 3-7 Year (Hedged in CHF) RI</v>
          </cell>
          <cell r="V2726" t="str">
            <v>Official Benchmark</v>
          </cell>
          <cell r="W2726" t="str">
            <v>CHF</v>
          </cell>
          <cell r="X2726" t="str">
            <v>EUR</v>
          </cell>
          <cell r="Y2726">
            <v>44985</v>
          </cell>
          <cell r="Z2726">
            <v>44805</v>
          </cell>
          <cell r="AA2726" t="str">
            <v>February 2023</v>
          </cell>
          <cell r="AB2726">
            <v>97.29</v>
          </cell>
          <cell r="AD2726">
            <v>570340.19999999995</v>
          </cell>
          <cell r="AE2726">
            <v>272228357.82999998</v>
          </cell>
          <cell r="AF2726" t="str">
            <v>272228357.83</v>
          </cell>
        </row>
        <row r="2727">
          <cell r="F2727" t="str">
            <v>LU2490721177</v>
          </cell>
          <cell r="G2727" t="str">
            <v>101257</v>
          </cell>
          <cell r="H2727" t="str">
            <v>184114</v>
          </cell>
          <cell r="J2727" t="str">
            <v>Share</v>
          </cell>
          <cell r="K2727" t="str">
            <v>SOBO</v>
          </cell>
          <cell r="L2727" t="str">
            <v>BNP Paribas Funds Social Bond</v>
          </cell>
          <cell r="N2727" t="str">
            <v>C</v>
          </cell>
          <cell r="P2727" t="str">
            <v>Y</v>
          </cell>
          <cell r="Q2727" t="str">
            <v>184134</v>
          </cell>
          <cell r="R2727" t="str">
            <v>204944</v>
          </cell>
          <cell r="T2727" t="str">
            <v>BM Bloomberg Global Treasury 3-7 Year Hedged in EUR RI IH CH</v>
          </cell>
          <cell r="U2727" t="str">
            <v>Bloomberg Global Treasury 3-7 Year (Hedged in CHF) RI</v>
          </cell>
          <cell r="V2727" t="str">
            <v>Official Benchmark</v>
          </cell>
          <cell r="W2727" t="str">
            <v>CHF</v>
          </cell>
          <cell r="X2727" t="str">
            <v>EUR</v>
          </cell>
          <cell r="Y2727">
            <v>44985</v>
          </cell>
          <cell r="Z2727">
            <v>44805</v>
          </cell>
          <cell r="AA2727" t="str">
            <v>February 2023</v>
          </cell>
          <cell r="AB2727">
            <v>97.4</v>
          </cell>
          <cell r="AD2727">
            <v>29219.599999999999</v>
          </cell>
          <cell r="AE2727">
            <v>272228357.82999998</v>
          </cell>
          <cell r="AF2727" t="str">
            <v>272228357.83</v>
          </cell>
        </row>
        <row r="2728">
          <cell r="F2728" t="str">
            <v>LU2490721334</v>
          </cell>
          <cell r="G2728" t="str">
            <v>101262</v>
          </cell>
          <cell r="H2728" t="str">
            <v>184007</v>
          </cell>
          <cell r="J2728" t="str">
            <v>Share</v>
          </cell>
          <cell r="K2728" t="str">
            <v>PEWLVOL</v>
          </cell>
          <cell r="L2728" t="str">
            <v>BNP Paribas Funds Sustainable Global Low Vol Equity</v>
          </cell>
          <cell r="M2728" t="str">
            <v>Hedged USD</v>
          </cell>
          <cell r="N2728" t="str">
            <v>C</v>
          </cell>
          <cell r="P2728" t="str">
            <v>Y</v>
          </cell>
          <cell r="Q2728" t="str">
            <v>184038</v>
          </cell>
          <cell r="R2728" t="str">
            <v>182592</v>
          </cell>
          <cell r="T2728" t="str">
            <v>BM MSCI World Net Return Index IH USD</v>
          </cell>
          <cell r="U2728" t="str">
            <v>MSCI World (Hedged in USD) NR</v>
          </cell>
          <cell r="V2728" t="str">
            <v>Official Benchmark</v>
          </cell>
          <cell r="W2728" t="str">
            <v>USD</v>
          </cell>
          <cell r="X2728" t="str">
            <v>EUR</v>
          </cell>
          <cell r="Y2728">
            <v>44985</v>
          </cell>
          <cell r="Z2728">
            <v>44771</v>
          </cell>
          <cell r="AA2728" t="str">
            <v>February 2023</v>
          </cell>
          <cell r="AB2728">
            <v>98.84</v>
          </cell>
          <cell r="AD2728">
            <v>118551.8</v>
          </cell>
          <cell r="AE2728">
            <v>828467620.69000006</v>
          </cell>
          <cell r="AF2728" t="str">
            <v>828467620.69</v>
          </cell>
        </row>
        <row r="2729">
          <cell r="F2729" t="str">
            <v>LU2490721417</v>
          </cell>
          <cell r="G2729" t="str">
            <v>101252</v>
          </cell>
          <cell r="H2729" t="str">
            <v>166111</v>
          </cell>
          <cell r="J2729" t="str">
            <v>Share</v>
          </cell>
          <cell r="K2729" t="str">
            <v>PAREO2</v>
          </cell>
          <cell r="L2729" t="str">
            <v>BNP Paribas Funds Climate Impact</v>
          </cell>
          <cell r="N2729" t="str">
            <v>C</v>
          </cell>
          <cell r="P2729" t="str">
            <v>N</v>
          </cell>
          <cell r="Q2729" t="str">
            <v>156250</v>
          </cell>
          <cell r="R2729" t="str">
            <v>192328</v>
          </cell>
          <cell r="T2729" t="str">
            <v>BM MSCI AC World NR USD</v>
          </cell>
          <cell r="U2729" t="str">
            <v>MSCI AC World (NR)</v>
          </cell>
          <cell r="V2729" t="str">
            <v>Official Benchmark</v>
          </cell>
          <cell r="W2729" t="str">
            <v>USD</v>
          </cell>
          <cell r="X2729" t="str">
            <v>EUR</v>
          </cell>
          <cell r="Y2729">
            <v>44985</v>
          </cell>
          <cell r="Z2729">
            <v>44771</v>
          </cell>
          <cell r="AA2729" t="str">
            <v>February 2023</v>
          </cell>
          <cell r="AB2729">
            <v>96.01</v>
          </cell>
          <cell r="AD2729">
            <v>960.14</v>
          </cell>
          <cell r="AE2729">
            <v>3047567779.2399998</v>
          </cell>
          <cell r="AF2729" t="str">
            <v>3047567779.24</v>
          </cell>
        </row>
        <row r="2730">
          <cell r="F2730" t="str">
            <v>LU2490721508</v>
          </cell>
          <cell r="G2730" t="str">
            <v>101248</v>
          </cell>
          <cell r="H2730" t="str">
            <v>179349</v>
          </cell>
          <cell r="J2730" t="str">
            <v>Share</v>
          </cell>
          <cell r="K2730" t="str">
            <v>PAREO2</v>
          </cell>
          <cell r="L2730" t="str">
            <v>BNP Paribas Funds Climate Impact</v>
          </cell>
          <cell r="N2730" t="str">
            <v>C</v>
          </cell>
          <cell r="P2730" t="str">
            <v>N</v>
          </cell>
          <cell r="Q2730" t="str">
            <v>179365</v>
          </cell>
          <cell r="R2730" t="str">
            <v>192328</v>
          </cell>
          <cell r="T2730" t="str">
            <v>BM MSCI AC WORLD  NR - U2HKD</v>
          </cell>
          <cell r="U2730" t="str">
            <v>MSCI AC World (NR)</v>
          </cell>
          <cell r="V2730" t="str">
            <v>Official Benchmark</v>
          </cell>
          <cell r="W2730" t="str">
            <v>HKD</v>
          </cell>
          <cell r="X2730" t="str">
            <v>EUR</v>
          </cell>
          <cell r="Y2730">
            <v>44985</v>
          </cell>
          <cell r="Z2730">
            <v>44771</v>
          </cell>
          <cell r="AA2730" t="str">
            <v>February 2023</v>
          </cell>
          <cell r="AB2730">
            <v>96.3</v>
          </cell>
          <cell r="AD2730">
            <v>962.97</v>
          </cell>
          <cell r="AE2730">
            <v>3047567779.2399998</v>
          </cell>
          <cell r="AF2730" t="str">
            <v>3047567779.24</v>
          </cell>
        </row>
        <row r="2731">
          <cell r="F2731" t="str">
            <v>LU2490721680</v>
          </cell>
          <cell r="G2731" t="str">
            <v>101249</v>
          </cell>
          <cell r="H2731" t="str">
            <v>179349</v>
          </cell>
          <cell r="J2731" t="str">
            <v>Share</v>
          </cell>
          <cell r="K2731" t="str">
            <v>PAREO2</v>
          </cell>
          <cell r="L2731" t="str">
            <v>BNP Paribas Funds Climate Impact</v>
          </cell>
          <cell r="N2731" t="str">
            <v>D</v>
          </cell>
          <cell r="P2731" t="str">
            <v>N</v>
          </cell>
          <cell r="Q2731" t="str">
            <v>179365</v>
          </cell>
          <cell r="R2731" t="str">
            <v>192328</v>
          </cell>
          <cell r="T2731" t="str">
            <v>BM MSCI AC WORLD  NR - U2HKD</v>
          </cell>
          <cell r="U2731" t="str">
            <v>MSCI AC World (NR)</v>
          </cell>
          <cell r="V2731" t="str">
            <v>Official Benchmark</v>
          </cell>
          <cell r="W2731" t="str">
            <v>HKD</v>
          </cell>
          <cell r="X2731" t="str">
            <v>EUR</v>
          </cell>
          <cell r="Y2731">
            <v>44985</v>
          </cell>
          <cell r="Z2731">
            <v>44771</v>
          </cell>
          <cell r="AA2731" t="str">
            <v>February 2023</v>
          </cell>
          <cell r="AB2731">
            <v>94.63</v>
          </cell>
          <cell r="AD2731">
            <v>946.32</v>
          </cell>
          <cell r="AE2731">
            <v>3047567779.2399998</v>
          </cell>
          <cell r="AF2731" t="str">
            <v>3047567779.24</v>
          </cell>
        </row>
        <row r="2732">
          <cell r="F2732" t="str">
            <v>LU2490721763</v>
          </cell>
          <cell r="G2732" t="str">
            <v>101247</v>
          </cell>
          <cell r="H2732" t="str">
            <v>166111</v>
          </cell>
          <cell r="J2732" t="str">
            <v>Share</v>
          </cell>
          <cell r="K2732" t="str">
            <v>PAREO2</v>
          </cell>
          <cell r="L2732" t="str">
            <v>BNP Paribas Funds Climate Impact</v>
          </cell>
          <cell r="N2732" t="str">
            <v>D</v>
          </cell>
          <cell r="P2732" t="str">
            <v>N</v>
          </cell>
          <cell r="Q2732" t="str">
            <v>156250</v>
          </cell>
          <cell r="R2732" t="str">
            <v>192328</v>
          </cell>
          <cell r="T2732" t="str">
            <v>BM MSCI AC World NR USD</v>
          </cell>
          <cell r="U2732" t="str">
            <v>MSCI AC World (NR)</v>
          </cell>
          <cell r="V2732" t="str">
            <v>Official Benchmark</v>
          </cell>
          <cell r="W2732" t="str">
            <v>USD</v>
          </cell>
          <cell r="X2732" t="str">
            <v>EUR</v>
          </cell>
          <cell r="Y2732">
            <v>44985</v>
          </cell>
          <cell r="Z2732">
            <v>44771</v>
          </cell>
          <cell r="AA2732" t="str">
            <v>February 2023</v>
          </cell>
          <cell r="AB2732">
            <v>94.06</v>
          </cell>
          <cell r="AD2732">
            <v>2864.92</v>
          </cell>
          <cell r="AE2732">
            <v>3047567779.2399998</v>
          </cell>
          <cell r="AF2732" t="str">
            <v>3047567779.24</v>
          </cell>
        </row>
        <row r="2733">
          <cell r="F2733" t="str">
            <v>LU2490721847</v>
          </cell>
          <cell r="G2733" t="str">
            <v>101251</v>
          </cell>
          <cell r="H2733" t="str">
            <v>179383</v>
          </cell>
          <cell r="J2733" t="str">
            <v>Share</v>
          </cell>
          <cell r="K2733" t="str">
            <v>PAREO2</v>
          </cell>
          <cell r="L2733" t="str">
            <v>BNP Paribas Funds Climate Impact</v>
          </cell>
          <cell r="N2733" t="str">
            <v>C</v>
          </cell>
          <cell r="P2733" t="str">
            <v>Y</v>
          </cell>
          <cell r="Q2733" t="str">
            <v>179461</v>
          </cell>
          <cell r="R2733" t="str">
            <v>192328</v>
          </cell>
          <cell r="T2733" t="str">
            <v>BM MSCI AC World NR - U2RHCNH</v>
          </cell>
          <cell r="U2733" t="str">
            <v>MSCI AC World (Hedged in CNH) (NR)</v>
          </cell>
          <cell r="V2733" t="str">
            <v>Official Benchmark</v>
          </cell>
          <cell r="W2733" t="str">
            <v>CNH</v>
          </cell>
          <cell r="X2733" t="str">
            <v>EUR</v>
          </cell>
          <cell r="Y2733">
            <v>44985</v>
          </cell>
          <cell r="Z2733">
            <v>44771</v>
          </cell>
          <cell r="AA2733" t="str">
            <v>February 2023</v>
          </cell>
          <cell r="AB2733">
            <v>941.3</v>
          </cell>
          <cell r="AD2733">
            <v>94130.26</v>
          </cell>
          <cell r="AE2733">
            <v>3047567779.2399998</v>
          </cell>
          <cell r="AF2733" t="str">
            <v>3047567779.24</v>
          </cell>
        </row>
        <row r="2734">
          <cell r="F2734" t="str">
            <v>LU2490721920</v>
          </cell>
          <cell r="G2734" t="str">
            <v>101250</v>
          </cell>
          <cell r="H2734" t="str">
            <v>179383</v>
          </cell>
          <cell r="J2734" t="str">
            <v>Share</v>
          </cell>
          <cell r="K2734" t="str">
            <v>PAREO2</v>
          </cell>
          <cell r="L2734" t="str">
            <v>BNP Paribas Funds Climate Impact</v>
          </cell>
          <cell r="N2734" t="str">
            <v>D</v>
          </cell>
          <cell r="P2734" t="str">
            <v>Y</v>
          </cell>
          <cell r="Q2734" t="str">
            <v>179461</v>
          </cell>
          <cell r="R2734" t="str">
            <v>192328</v>
          </cell>
          <cell r="T2734" t="str">
            <v>BM MSCI AC World NR - U2RHCNH</v>
          </cell>
          <cell r="U2734" t="str">
            <v>MSCI AC World (Hedged in CNH) (NR)</v>
          </cell>
          <cell r="V2734" t="str">
            <v>Official Benchmark</v>
          </cell>
          <cell r="W2734" t="str">
            <v>CNH</v>
          </cell>
          <cell r="X2734" t="str">
            <v>EUR</v>
          </cell>
          <cell r="Y2734">
            <v>44985</v>
          </cell>
          <cell r="Z2734">
            <v>44771</v>
          </cell>
          <cell r="AA2734" t="str">
            <v>February 2023</v>
          </cell>
          <cell r="AB2734">
            <v>912.65</v>
          </cell>
          <cell r="AD2734">
            <v>91265.46</v>
          </cell>
          <cell r="AE2734">
            <v>3047567779.2399998</v>
          </cell>
          <cell r="AF2734" t="str">
            <v>3047567779.24</v>
          </cell>
        </row>
        <row r="2735">
          <cell r="F2735" t="str">
            <v>LU2490722068</v>
          </cell>
          <cell r="G2735" t="str">
            <v>101244</v>
          </cell>
          <cell r="H2735" t="str">
            <v>178089</v>
          </cell>
          <cell r="J2735" t="str">
            <v>Share</v>
          </cell>
          <cell r="K2735" t="str">
            <v>PAREO2</v>
          </cell>
          <cell r="L2735" t="str">
            <v>BNP Paribas Funds Climate Impact</v>
          </cell>
          <cell r="N2735" t="str">
            <v>D</v>
          </cell>
          <cell r="P2735" t="str">
            <v>Y</v>
          </cell>
          <cell r="Q2735" t="str">
            <v>178143</v>
          </cell>
          <cell r="R2735" t="str">
            <v>192328</v>
          </cell>
          <cell r="T2735" t="str">
            <v>BM MSCI AC WORLD - Classic H EUR (NR)</v>
          </cell>
          <cell r="U2735" t="str">
            <v>MSCI AC World (Hedged in EUR) (NR)</v>
          </cell>
          <cell r="V2735" t="str">
            <v>Official Benchmark</v>
          </cell>
          <cell r="W2735" t="str">
            <v>EUR</v>
          </cell>
          <cell r="X2735" t="str">
            <v>EUR</v>
          </cell>
          <cell r="Y2735">
            <v>44985</v>
          </cell>
          <cell r="Z2735">
            <v>44771</v>
          </cell>
          <cell r="AA2735" t="str">
            <v>February 2023</v>
          </cell>
          <cell r="AB2735">
            <v>91.86</v>
          </cell>
          <cell r="AD2735">
            <v>9186.08</v>
          </cell>
          <cell r="AE2735">
            <v>3047567779.2399998</v>
          </cell>
          <cell r="AF2735" t="str">
            <v>3047567779.24</v>
          </cell>
        </row>
        <row r="2736">
          <cell r="F2736" t="str">
            <v>LU2490722142</v>
          </cell>
          <cell r="G2736" t="str">
            <v>101246</v>
          </cell>
          <cell r="H2736" t="str">
            <v>179363</v>
          </cell>
          <cell r="J2736" t="str">
            <v>Share</v>
          </cell>
          <cell r="K2736" t="str">
            <v>PAREO2</v>
          </cell>
          <cell r="L2736" t="str">
            <v>BNP Paribas Funds Climate Impact</v>
          </cell>
          <cell r="N2736" t="str">
            <v>D</v>
          </cell>
          <cell r="P2736" t="str">
            <v>Y</v>
          </cell>
          <cell r="Q2736" t="str">
            <v>179404</v>
          </cell>
          <cell r="R2736" t="str">
            <v>192328</v>
          </cell>
          <cell r="T2736" t="str">
            <v>BM MSCI AC WORLD NR - U2RHSGD</v>
          </cell>
          <cell r="U2736" t="str">
            <v>MSCI AC World (Hedged in SGD) (NR)</v>
          </cell>
          <cell r="V2736" t="str">
            <v>Official Benchmark</v>
          </cell>
          <cell r="W2736" t="str">
            <v>SGD</v>
          </cell>
          <cell r="X2736" t="str">
            <v>EUR</v>
          </cell>
          <cell r="Y2736">
            <v>44985</v>
          </cell>
          <cell r="Z2736">
            <v>44771</v>
          </cell>
          <cell r="AA2736" t="str">
            <v>February 2023</v>
          </cell>
          <cell r="AB2736">
            <v>93.03</v>
          </cell>
          <cell r="AD2736">
            <v>84750.49</v>
          </cell>
          <cell r="AE2736">
            <v>3047567779.2399998</v>
          </cell>
          <cell r="AF2736" t="str">
            <v>3047567779.24</v>
          </cell>
        </row>
        <row r="2737">
          <cell r="F2737" t="str">
            <v>LU2496888608</v>
          </cell>
          <cell r="G2737" t="str">
            <v>101289</v>
          </cell>
          <cell r="H2737" t="str">
            <v>184007</v>
          </cell>
          <cell r="J2737" t="str">
            <v>Share</v>
          </cell>
          <cell r="K2737" t="str">
            <v>PEWLVOL</v>
          </cell>
          <cell r="L2737" t="str">
            <v>BNP Paribas Funds Sustainable Global Low Vol Equity</v>
          </cell>
          <cell r="M2737" t="str">
            <v>IH USD</v>
          </cell>
          <cell r="N2737" t="str">
            <v>C</v>
          </cell>
          <cell r="P2737" t="str">
            <v>Y</v>
          </cell>
          <cell r="Q2737" t="str">
            <v>184038</v>
          </cell>
          <cell r="R2737" t="str">
            <v>182592</v>
          </cell>
          <cell r="T2737" t="str">
            <v>BM MSCI World Net Return Index IH USD</v>
          </cell>
          <cell r="U2737" t="str">
            <v>MSCI World (Hedged in USD) NR</v>
          </cell>
          <cell r="V2737" t="str">
            <v>Official Benchmark</v>
          </cell>
          <cell r="W2737" t="str">
            <v>USD</v>
          </cell>
          <cell r="X2737" t="str">
            <v>EUR</v>
          </cell>
          <cell r="Y2737">
            <v>44985</v>
          </cell>
          <cell r="Z2737">
            <v>44771</v>
          </cell>
          <cell r="AA2737" t="str">
            <v>February 2023</v>
          </cell>
          <cell r="AB2737">
            <v>99.14</v>
          </cell>
          <cell r="AD2737">
            <v>29741.439999999999</v>
          </cell>
          <cell r="AE2737">
            <v>828467620.69000006</v>
          </cell>
          <cell r="AF2737" t="str">
            <v>828467620.69</v>
          </cell>
        </row>
        <row r="2738">
          <cell r="F2738" t="str">
            <v>LU2499826951</v>
          </cell>
          <cell r="G2738" t="str">
            <v>101364</v>
          </cell>
          <cell r="H2738" t="str">
            <v>155425</v>
          </cell>
          <cell r="J2738" t="str">
            <v>Share</v>
          </cell>
          <cell r="K2738" t="str">
            <v>QCLIM</v>
          </cell>
          <cell r="L2738" t="str">
            <v>THEAM QUANT- EQUITY EUROPE CLIMATE CARE</v>
          </cell>
          <cell r="N2738" t="str">
            <v>D</v>
          </cell>
          <cell r="P2738" t="str">
            <v>N</v>
          </cell>
          <cell r="Q2738" t="str">
            <v>156958</v>
          </cell>
          <cell r="R2738" t="str">
            <v>198955</v>
          </cell>
          <cell r="T2738" t="str">
            <v>STOXX Europe 600 (EUR) NR</v>
          </cell>
          <cell r="U2738" t="str">
            <v>Stoxx Europe 600 Net Return EUR</v>
          </cell>
          <cell r="V2738" t="str">
            <v>Official Benchmark</v>
          </cell>
          <cell r="W2738" t="str">
            <v>EUR</v>
          </cell>
          <cell r="X2738" t="str">
            <v>EUR</v>
          </cell>
          <cell r="Y2738">
            <v>44985</v>
          </cell>
          <cell r="Z2738">
            <v>44795</v>
          </cell>
          <cell r="AA2738" t="str">
            <v>February 2023</v>
          </cell>
          <cell r="AB2738">
            <v>103.36</v>
          </cell>
          <cell r="AD2738">
            <v>8328506.4900000002</v>
          </cell>
          <cell r="AE2738">
            <v>178873344.53</v>
          </cell>
          <cell r="AF2738" t="str">
            <v>178873344.53</v>
          </cell>
        </row>
        <row r="2739">
          <cell r="F2739" t="str">
            <v>LU2503891918</v>
          </cell>
          <cell r="G2739" t="str">
            <v>101387</v>
          </cell>
          <cell r="H2739" t="str">
            <v>159474</v>
          </cell>
          <cell r="J2739" t="str">
            <v>Share</v>
          </cell>
          <cell r="K2739" t="str">
            <v>PEBSA</v>
          </cell>
          <cell r="L2739" t="str">
            <v>BNP Paribas Funds Sustainable Asia ex-Japan Equity</v>
          </cell>
          <cell r="N2739" t="str">
            <v>D</v>
          </cell>
          <cell r="P2739" t="str">
            <v>N</v>
          </cell>
          <cell r="Q2739" t="str">
            <v>160037</v>
          </cell>
          <cell r="R2739" t="str">
            <v>197973</v>
          </cell>
          <cell r="T2739" t="str">
            <v>MSCI AC Asia ex Japan Net Return Index</v>
          </cell>
          <cell r="U2739" t="str">
            <v>MSCI AC Asia ex-Japan (NR)</v>
          </cell>
          <cell r="V2739" t="str">
            <v>Official Benchmark</v>
          </cell>
          <cell r="W2739" t="str">
            <v>EUR</v>
          </cell>
          <cell r="X2739" t="str">
            <v>USD</v>
          </cell>
          <cell r="Y2739">
            <v>44985</v>
          </cell>
          <cell r="Z2739">
            <v>44904</v>
          </cell>
          <cell r="AA2739" t="str">
            <v>February 2023</v>
          </cell>
          <cell r="AB2739">
            <v>56.3</v>
          </cell>
          <cell r="AD2739">
            <v>27278135.170000002</v>
          </cell>
          <cell r="AE2739">
            <v>545498035.16999996</v>
          </cell>
          <cell r="AF2739" t="str">
            <v>514378156.69024</v>
          </cell>
        </row>
        <row r="2740">
          <cell r="F2740" t="str">
            <v>LU2506951792</v>
          </cell>
          <cell r="G2740" t="str">
            <v>101344</v>
          </cell>
          <cell r="H2740" t="str">
            <v>184113</v>
          </cell>
          <cell r="J2740" t="str">
            <v>Share</v>
          </cell>
          <cell r="K2740" t="str">
            <v>PEWOEN</v>
          </cell>
          <cell r="L2740" t="str">
            <v>BNP Paribas Funds Energy Transition</v>
          </cell>
          <cell r="M2740" t="str">
            <v>Classic RH HKD</v>
          </cell>
          <cell r="N2740" t="str">
            <v>C</v>
          </cell>
          <cell r="P2740" t="str">
            <v>Y</v>
          </cell>
          <cell r="Q2740" t="str">
            <v>184137</v>
          </cell>
          <cell r="R2740" t="str">
            <v>90158</v>
          </cell>
          <cell r="T2740" t="str">
            <v>BM MSCI AC world (EUR) NR Classic RH HKD</v>
          </cell>
          <cell r="U2740" t="str">
            <v>MSCI AC World (Hedegd in HKD) NR</v>
          </cell>
          <cell r="V2740" t="str">
            <v>Official Benchmark</v>
          </cell>
          <cell r="W2740" t="str">
            <v>HKD</v>
          </cell>
          <cell r="X2740" t="str">
            <v>EUR</v>
          </cell>
          <cell r="Y2740">
            <v>44985</v>
          </cell>
          <cell r="Z2740">
            <v>44805</v>
          </cell>
          <cell r="AA2740" t="str">
            <v>February 2023</v>
          </cell>
          <cell r="AB2740">
            <v>82.9</v>
          </cell>
          <cell r="AD2740">
            <v>8289.94</v>
          </cell>
          <cell r="AE2740">
            <v>2068957930.4000001</v>
          </cell>
          <cell r="AF2740" t="str">
            <v>2068957930.4</v>
          </cell>
        </row>
        <row r="2741">
          <cell r="F2741" t="str">
            <v>LU2506951875</v>
          </cell>
          <cell r="G2741" t="str">
            <v>101335</v>
          </cell>
          <cell r="H2741" t="str">
            <v>184112</v>
          </cell>
          <cell r="J2741" t="str">
            <v>Share</v>
          </cell>
          <cell r="K2741" t="str">
            <v>PEWLVOL</v>
          </cell>
          <cell r="L2741" t="str">
            <v>BNP Paribas Funds Sustainable Global Low Vol Equity</v>
          </cell>
          <cell r="M2741" t="str">
            <v>Classic RH HKD</v>
          </cell>
          <cell r="N2741" t="str">
            <v>C</v>
          </cell>
          <cell r="P2741" t="str">
            <v>Y</v>
          </cell>
          <cell r="Q2741" t="str">
            <v>184136</v>
          </cell>
          <cell r="R2741" t="str">
            <v>182592</v>
          </cell>
          <cell r="T2741" t="str">
            <v>BM MSCI World Net Return Index Classic RH HKD MD</v>
          </cell>
          <cell r="U2741" t="str">
            <v>MSCI World (Hedged in HKD) (NR)</v>
          </cell>
          <cell r="V2741" t="str">
            <v>Official Benchmark</v>
          </cell>
          <cell r="W2741" t="str">
            <v>HKD</v>
          </cell>
          <cell r="X2741" t="str">
            <v>EUR</v>
          </cell>
          <cell r="Y2741">
            <v>44985</v>
          </cell>
          <cell r="Z2741">
            <v>44805</v>
          </cell>
          <cell r="AA2741" t="str">
            <v>February 2023</v>
          </cell>
          <cell r="AB2741">
            <v>97.47</v>
          </cell>
          <cell r="AD2741">
            <v>9747.0400000000009</v>
          </cell>
          <cell r="AE2741">
            <v>828467620.69000006</v>
          </cell>
          <cell r="AF2741" t="str">
            <v>828467620.69</v>
          </cell>
        </row>
        <row r="2742">
          <cell r="F2742" t="str">
            <v>LU2506951958</v>
          </cell>
          <cell r="G2742" t="str">
            <v>101336</v>
          </cell>
          <cell r="H2742" t="str">
            <v>184112</v>
          </cell>
          <cell r="J2742" t="str">
            <v>Share</v>
          </cell>
          <cell r="K2742" t="str">
            <v>PEWLVOL</v>
          </cell>
          <cell r="L2742" t="str">
            <v>BNP Paribas Funds Sustainable Global Low Vol Equity</v>
          </cell>
          <cell r="M2742" t="str">
            <v>Classic RH HKD MD Distri</v>
          </cell>
          <cell r="N2742" t="str">
            <v>D</v>
          </cell>
          <cell r="P2742" t="str">
            <v>Y</v>
          </cell>
          <cell r="Q2742" t="str">
            <v>184136</v>
          </cell>
          <cell r="R2742" t="str">
            <v>182592</v>
          </cell>
          <cell r="T2742" t="str">
            <v>BM MSCI World Net Return Index Classic RH HKD MD</v>
          </cell>
          <cell r="U2742" t="str">
            <v>MSCI World (Hedged in HKD) (NR)</v>
          </cell>
          <cell r="V2742" t="str">
            <v>Official Benchmark</v>
          </cell>
          <cell r="W2742" t="str">
            <v>HKD</v>
          </cell>
          <cell r="X2742" t="str">
            <v>EUR</v>
          </cell>
          <cell r="Y2742">
            <v>44985</v>
          </cell>
          <cell r="Z2742">
            <v>44805</v>
          </cell>
          <cell r="AA2742" t="str">
            <v>February 2023</v>
          </cell>
          <cell r="AB2742">
            <v>96.45</v>
          </cell>
          <cell r="AD2742">
            <v>9644.73</v>
          </cell>
          <cell r="AE2742">
            <v>828467620.69000006</v>
          </cell>
          <cell r="AF2742" t="str">
            <v>828467620.69</v>
          </cell>
        </row>
        <row r="2743">
          <cell r="F2743" t="str">
            <v>LU2506952097</v>
          </cell>
          <cell r="G2743" t="str">
            <v>101334</v>
          </cell>
          <cell r="H2743" t="str">
            <v>184007</v>
          </cell>
          <cell r="J2743" t="str">
            <v>Share</v>
          </cell>
          <cell r="K2743" t="str">
            <v>PEWLVOL</v>
          </cell>
          <cell r="L2743" t="str">
            <v>BNP Paribas Funds Sustainable Global Low Vol Equity</v>
          </cell>
          <cell r="M2743" t="str">
            <v>Classic RH USD</v>
          </cell>
          <cell r="N2743" t="str">
            <v>C</v>
          </cell>
          <cell r="P2743" t="str">
            <v>Y</v>
          </cell>
          <cell r="Q2743" t="str">
            <v>184038</v>
          </cell>
          <cell r="R2743" t="str">
            <v>182592</v>
          </cell>
          <cell r="T2743" t="str">
            <v>BM MSCI World Net Return Index IH USD</v>
          </cell>
          <cell r="U2743" t="str">
            <v>MSCI World (Hedged in USD) (NR)</v>
          </cell>
          <cell r="V2743" t="str">
            <v>Official Benchmark</v>
          </cell>
          <cell r="W2743" t="str">
            <v>USD</v>
          </cell>
          <cell r="X2743" t="str">
            <v>EUR</v>
          </cell>
          <cell r="Y2743">
            <v>44985</v>
          </cell>
          <cell r="Z2743">
            <v>44805</v>
          </cell>
          <cell r="AA2743" t="str">
            <v>February 2023</v>
          </cell>
          <cell r="AB2743">
            <v>97.74</v>
          </cell>
          <cell r="AD2743">
            <v>9773.8799999999992</v>
          </cell>
          <cell r="AE2743">
            <v>828467620.69000006</v>
          </cell>
          <cell r="AF2743" t="str">
            <v>828467620.69</v>
          </cell>
        </row>
        <row r="2744">
          <cell r="F2744" t="str">
            <v>LU2506952170</v>
          </cell>
          <cell r="G2744" t="str">
            <v>101337</v>
          </cell>
          <cell r="H2744" t="str">
            <v>184007</v>
          </cell>
          <cell r="J2744" t="str">
            <v>Share</v>
          </cell>
          <cell r="K2744" t="str">
            <v>PEWLVOL</v>
          </cell>
          <cell r="L2744" t="str">
            <v>BNP Paribas Funds Sustainable Global Low Vol Equity</v>
          </cell>
          <cell r="M2744" t="str">
            <v>Classic RH USD MD</v>
          </cell>
          <cell r="N2744" t="str">
            <v>D</v>
          </cell>
          <cell r="P2744" t="str">
            <v>Y</v>
          </cell>
          <cell r="Q2744" t="str">
            <v>184038</v>
          </cell>
          <cell r="R2744" t="str">
            <v>182592</v>
          </cell>
          <cell r="T2744" t="str">
            <v>BM MSCI World Net Return Index IH USD</v>
          </cell>
          <cell r="U2744" t="str">
            <v>MSCI World (Hedged in USD) (NR)</v>
          </cell>
          <cell r="V2744" t="str">
            <v>Official Benchmark</v>
          </cell>
          <cell r="W2744" t="str">
            <v>USD</v>
          </cell>
          <cell r="X2744" t="str">
            <v>EUR</v>
          </cell>
          <cell r="Y2744">
            <v>44985</v>
          </cell>
          <cell r="Z2744">
            <v>44805</v>
          </cell>
          <cell r="AA2744" t="str">
            <v>February 2023</v>
          </cell>
          <cell r="AB2744">
            <v>96.78</v>
          </cell>
          <cell r="AD2744">
            <v>9677.9</v>
          </cell>
          <cell r="AE2744">
            <v>828467620.69000006</v>
          </cell>
          <cell r="AF2744" t="str">
            <v>828467620.69</v>
          </cell>
        </row>
        <row r="2745">
          <cell r="F2745" t="str">
            <v>LU2506952253</v>
          </cell>
          <cell r="G2745" t="str">
            <v>101345</v>
          </cell>
          <cell r="H2745" t="str">
            <v>180333</v>
          </cell>
          <cell r="J2745" t="str">
            <v>Share</v>
          </cell>
          <cell r="K2745" t="str">
            <v>PGREENT</v>
          </cell>
          <cell r="L2745" t="str">
            <v>BNP Paribas Funds Green Tigers</v>
          </cell>
          <cell r="M2745" t="str">
            <v>Classic HKD</v>
          </cell>
          <cell r="N2745" t="str">
            <v>C</v>
          </cell>
          <cell r="P2745" t="str">
            <v>N</v>
          </cell>
          <cell r="Q2745" t="str">
            <v>180816</v>
          </cell>
          <cell r="R2745" t="str">
            <v>186208</v>
          </cell>
          <cell r="T2745" t="str">
            <v>BM BNP Paribas Funds Green Tigers HKD</v>
          </cell>
          <cell r="U2745" t="str">
            <v>20% MSCI Japan (NR) + 80% MSCI AC Asia Pacific ex-Japan (NR)</v>
          </cell>
          <cell r="V2745" t="str">
            <v>Official Benchmark</v>
          </cell>
          <cell r="W2745" t="str">
            <v>HKD</v>
          </cell>
          <cell r="X2745" t="str">
            <v>USD</v>
          </cell>
          <cell r="Y2745">
            <v>44985</v>
          </cell>
          <cell r="Z2745">
            <v>44805</v>
          </cell>
          <cell r="AA2745" t="str">
            <v>February 2023</v>
          </cell>
          <cell r="AB2745">
            <v>101.53</v>
          </cell>
          <cell r="AD2745">
            <v>1015.33</v>
          </cell>
          <cell r="AE2745">
            <v>1340677824.3900001</v>
          </cell>
          <cell r="AF2745" t="str">
            <v>1264194082.40453</v>
          </cell>
        </row>
        <row r="2746">
          <cell r="F2746" t="str">
            <v>LU2506952337</v>
          </cell>
          <cell r="G2746" t="str">
            <v>101342</v>
          </cell>
          <cell r="H2746" t="str">
            <v>179349</v>
          </cell>
          <cell r="J2746" t="str">
            <v>Share</v>
          </cell>
          <cell r="K2746" t="str">
            <v>PAREO2</v>
          </cell>
          <cell r="L2746" t="str">
            <v>BNP Paribas Funds Climate Impact</v>
          </cell>
          <cell r="M2746" t="str">
            <v>Classic RH HKD</v>
          </cell>
          <cell r="N2746" t="str">
            <v>C</v>
          </cell>
          <cell r="P2746" t="str">
            <v>Y</v>
          </cell>
          <cell r="Q2746" t="str">
            <v>179365</v>
          </cell>
          <cell r="R2746" t="str">
            <v>192328</v>
          </cell>
          <cell r="T2746" t="str">
            <v>BM MSCI AC WORLD  NR - U2HKD</v>
          </cell>
          <cell r="U2746" t="str">
            <v>MSCI AC World (Hedged in HKD) (NR)</v>
          </cell>
          <cell r="V2746" t="str">
            <v>Official Benchmark</v>
          </cell>
          <cell r="W2746" t="str">
            <v>HKD</v>
          </cell>
          <cell r="X2746" t="str">
            <v>EUR</v>
          </cell>
          <cell r="Y2746">
            <v>44985</v>
          </cell>
          <cell r="Z2746">
            <v>44805</v>
          </cell>
          <cell r="AA2746" t="str">
            <v>February 2023</v>
          </cell>
          <cell r="AB2746">
            <v>97.71</v>
          </cell>
          <cell r="AD2746">
            <v>9770.51</v>
          </cell>
          <cell r="AE2746">
            <v>3047567779.2399998</v>
          </cell>
          <cell r="AF2746" t="str">
            <v>3047567779.24</v>
          </cell>
        </row>
        <row r="2747">
          <cell r="F2747" t="str">
            <v>LU2506952410</v>
          </cell>
          <cell r="G2747" t="str">
            <v>101341</v>
          </cell>
          <cell r="H2747" t="str">
            <v>183354</v>
          </cell>
          <cell r="J2747" t="str">
            <v>Share</v>
          </cell>
          <cell r="K2747" t="str">
            <v>PAREO2</v>
          </cell>
          <cell r="L2747" t="str">
            <v>BNP Paribas Funds Climate Impact</v>
          </cell>
          <cell r="M2747" t="str">
            <v>Classic RH USD</v>
          </cell>
          <cell r="N2747" t="str">
            <v>C</v>
          </cell>
          <cell r="P2747" t="str">
            <v>Y</v>
          </cell>
          <cell r="Q2747" t="str">
            <v>183401</v>
          </cell>
          <cell r="R2747" t="str">
            <v>192328</v>
          </cell>
          <cell r="T2747" t="str">
            <v>MSCI AC World (NR) - USD</v>
          </cell>
          <cell r="U2747" t="str">
            <v>MSCI AC World (Hedged in USD) (NR)</v>
          </cell>
          <cell r="V2747" t="str">
            <v>Official Benchmark</v>
          </cell>
          <cell r="W2747" t="str">
            <v>USD</v>
          </cell>
          <cell r="X2747" t="str">
            <v>EUR</v>
          </cell>
          <cell r="Y2747">
            <v>44985</v>
          </cell>
          <cell r="Z2747">
            <v>44805</v>
          </cell>
          <cell r="AA2747" t="str">
            <v>February 2023</v>
          </cell>
          <cell r="AB2747">
            <v>98.02</v>
          </cell>
          <cell r="AD2747">
            <v>9801.92</v>
          </cell>
          <cell r="AE2747">
            <v>3047567779.2399998</v>
          </cell>
          <cell r="AF2747" t="str">
            <v>3047567779.24</v>
          </cell>
        </row>
        <row r="2748">
          <cell r="F2748" t="str">
            <v>LU2506952501</v>
          </cell>
          <cell r="G2748" t="str">
            <v>101339</v>
          </cell>
          <cell r="H2748" t="str">
            <v>184114</v>
          </cell>
          <cell r="J2748" t="str">
            <v>Share</v>
          </cell>
          <cell r="K2748" t="str">
            <v>SOBO</v>
          </cell>
          <cell r="L2748" t="str">
            <v>BNP Paribas Funds Social Bond</v>
          </cell>
          <cell r="M2748" t="str">
            <v>Classic H CHF</v>
          </cell>
          <cell r="N2748" t="str">
            <v>C</v>
          </cell>
          <cell r="P2748" t="str">
            <v>Y</v>
          </cell>
          <cell r="Q2748" t="str">
            <v>184134</v>
          </cell>
          <cell r="R2748" t="str">
            <v>204944</v>
          </cell>
          <cell r="T2748" t="str">
            <v>BM Bloomberg Global Treasury 3-7 Year Hedged in EUR RI IH CH</v>
          </cell>
          <cell r="U2748" t="str">
            <v>Bloomberg Global Treasury 3-7 Year (Hedged in CHF) RI</v>
          </cell>
          <cell r="V2748" t="str">
            <v>Official Benchmark</v>
          </cell>
          <cell r="W2748" t="str">
            <v>CHF</v>
          </cell>
          <cell r="X2748" t="str">
            <v>EUR</v>
          </cell>
          <cell r="Y2748">
            <v>44985</v>
          </cell>
          <cell r="Z2748">
            <v>44805</v>
          </cell>
          <cell r="AA2748" t="str">
            <v>February 2023</v>
          </cell>
          <cell r="AB2748">
            <v>97.25</v>
          </cell>
          <cell r="AD2748">
            <v>29173.89</v>
          </cell>
          <cell r="AE2748">
            <v>272228357.82999998</v>
          </cell>
          <cell r="AF2748" t="str">
            <v>272228357.83</v>
          </cell>
        </row>
        <row r="2749">
          <cell r="F2749" t="str">
            <v>LU2506952683</v>
          </cell>
          <cell r="G2749" t="str">
            <v>101340</v>
          </cell>
          <cell r="H2749" t="str">
            <v>184115</v>
          </cell>
          <cell r="J2749" t="str">
            <v>Share</v>
          </cell>
          <cell r="K2749" t="str">
            <v>SOBO</v>
          </cell>
          <cell r="L2749" t="str">
            <v>BNP Paribas Funds Social Bond</v>
          </cell>
          <cell r="M2749" t="str">
            <v>Privilege H USD</v>
          </cell>
          <cell r="N2749" t="str">
            <v>C</v>
          </cell>
          <cell r="P2749" t="str">
            <v>Y</v>
          </cell>
          <cell r="Q2749" t="str">
            <v>184135</v>
          </cell>
          <cell r="R2749" t="str">
            <v>204944</v>
          </cell>
          <cell r="T2749" t="str">
            <v>BM Bloomberg Global Treasury 3-7 Year Hedged in EUR RI Privi</v>
          </cell>
          <cell r="U2749" t="str">
            <v>Bloomberg Global Treasury 3-7 Year (Hedged in USD) RI</v>
          </cell>
          <cell r="V2749" t="str">
            <v>Official Benchmark</v>
          </cell>
          <cell r="W2749" t="str">
            <v>USD</v>
          </cell>
          <cell r="X2749" t="str">
            <v>EUR</v>
          </cell>
          <cell r="Y2749">
            <v>44985</v>
          </cell>
          <cell r="Z2749">
            <v>44805</v>
          </cell>
          <cell r="AA2749" t="str">
            <v>February 2023</v>
          </cell>
          <cell r="AB2749">
            <v>99.37</v>
          </cell>
          <cell r="AD2749">
            <v>29810.2</v>
          </cell>
          <cell r="AE2749">
            <v>272228357.82999998</v>
          </cell>
          <cell r="AF2749" t="str">
            <v>272228357.83</v>
          </cell>
        </row>
        <row r="2750">
          <cell r="F2750" t="str">
            <v>LU2506952766</v>
          </cell>
          <cell r="G2750" t="str">
            <v>101338</v>
          </cell>
          <cell r="H2750" t="str">
            <v>184115</v>
          </cell>
          <cell r="J2750" t="str">
            <v>Share</v>
          </cell>
          <cell r="K2750" t="str">
            <v>SOBO</v>
          </cell>
          <cell r="L2750" t="str">
            <v>BNP Paribas Funds Social Bond</v>
          </cell>
          <cell r="M2750" t="str">
            <v>Hedged USD</v>
          </cell>
          <cell r="N2750" t="str">
            <v>C</v>
          </cell>
          <cell r="P2750" t="str">
            <v>Y</v>
          </cell>
          <cell r="Q2750" t="str">
            <v>184135</v>
          </cell>
          <cell r="R2750" t="str">
            <v>204944</v>
          </cell>
          <cell r="T2750" t="str">
            <v>BM Bloomberg Global Treasury 3-7 Year Hedged in EUR RI Privi</v>
          </cell>
          <cell r="U2750" t="str">
            <v>Bloomberg Global Treasury 3-7 Year (Hedged in USD) RI</v>
          </cell>
          <cell r="V2750" t="str">
            <v>Official Benchmark</v>
          </cell>
          <cell r="W2750" t="str">
            <v>USD</v>
          </cell>
          <cell r="X2750" t="str">
            <v>EUR</v>
          </cell>
          <cell r="Y2750">
            <v>44985</v>
          </cell>
          <cell r="Z2750">
            <v>44805</v>
          </cell>
          <cell r="AA2750" t="str">
            <v>February 2023</v>
          </cell>
          <cell r="AB2750">
            <v>99.23</v>
          </cell>
          <cell r="AD2750">
            <v>29769.63</v>
          </cell>
          <cell r="AE2750">
            <v>272228357.82999998</v>
          </cell>
          <cell r="AF2750" t="str">
            <v>272228357.83</v>
          </cell>
        </row>
        <row r="2751">
          <cell r="F2751" t="str">
            <v>LU2526007799</v>
          </cell>
          <cell r="G2751" t="str">
            <v>101508</v>
          </cell>
          <cell r="H2751" t="str">
            <v>184377</v>
          </cell>
          <cell r="J2751" t="str">
            <v>Share</v>
          </cell>
          <cell r="K2751" t="str">
            <v>QALCOM</v>
          </cell>
          <cell r="L2751" t="str">
            <v>THEAM QUANT- Alpha Commodity</v>
          </cell>
          <cell r="M2751" t="str">
            <v>Classic RH EUR</v>
          </cell>
          <cell r="N2751" t="str">
            <v>C</v>
          </cell>
          <cell r="P2751" t="str">
            <v>Y</v>
          </cell>
          <cell r="R2751" t="str">
            <v>0</v>
          </cell>
          <cell r="T2751" t="str">
            <v>No BM</v>
          </cell>
          <cell r="U2751" t="str">
            <v>No BM</v>
          </cell>
          <cell r="W2751" t="str">
            <v>EUR</v>
          </cell>
          <cell r="X2751" t="str">
            <v>USD</v>
          </cell>
          <cell r="Y2751">
            <v>44985</v>
          </cell>
          <cell r="Z2751">
            <v>44855</v>
          </cell>
          <cell r="AA2751" t="str">
            <v>February 2023</v>
          </cell>
          <cell r="AB2751">
            <v>102.01</v>
          </cell>
          <cell r="AD2751">
            <v>51004.07</v>
          </cell>
          <cell r="AE2751">
            <v>55727748.899999999</v>
          </cell>
          <cell r="AF2751" t="str">
            <v>52548560.9618105</v>
          </cell>
        </row>
        <row r="2752">
          <cell r="F2752" t="str">
            <v>LU2526007872</v>
          </cell>
          <cell r="G2752" t="str">
            <v>101512</v>
          </cell>
          <cell r="H2752" t="str">
            <v>135020</v>
          </cell>
          <cell r="J2752" t="str">
            <v>Share</v>
          </cell>
          <cell r="K2752" t="str">
            <v>QALCOM</v>
          </cell>
          <cell r="L2752" t="str">
            <v>THEAM QUANT- Alpha Commodity</v>
          </cell>
          <cell r="M2752" t="str">
            <v>PRIVILEGE USD</v>
          </cell>
          <cell r="N2752" t="str">
            <v>C</v>
          </cell>
          <cell r="P2752" t="str">
            <v>N</v>
          </cell>
          <cell r="R2752" t="str">
            <v>0</v>
          </cell>
          <cell r="T2752" t="str">
            <v>No BM</v>
          </cell>
          <cell r="U2752" t="str">
            <v>No BM</v>
          </cell>
          <cell r="W2752" t="str">
            <v>USD</v>
          </cell>
          <cell r="X2752" t="str">
            <v>USD</v>
          </cell>
          <cell r="Y2752">
            <v>44985</v>
          </cell>
          <cell r="Z2752">
            <v>44855</v>
          </cell>
          <cell r="AA2752" t="str">
            <v>February 2023</v>
          </cell>
          <cell r="AB2752">
            <v>102.92</v>
          </cell>
          <cell r="AD2752">
            <v>51458.62</v>
          </cell>
          <cell r="AE2752">
            <v>55727748.899999999</v>
          </cell>
          <cell r="AF2752" t="str">
            <v>52548560.9618105</v>
          </cell>
        </row>
        <row r="2753">
          <cell r="F2753" t="str">
            <v>LU2526007955</v>
          </cell>
          <cell r="G2753" t="str">
            <v>101510</v>
          </cell>
          <cell r="H2753" t="str">
            <v>184377</v>
          </cell>
          <cell r="J2753" t="str">
            <v>Share</v>
          </cell>
          <cell r="K2753" t="str">
            <v>QALCOM</v>
          </cell>
          <cell r="L2753" t="str">
            <v>THEAM QUANT- Alpha Commodity</v>
          </cell>
          <cell r="N2753" t="str">
            <v>C</v>
          </cell>
          <cell r="P2753" t="str">
            <v>Y</v>
          </cell>
          <cell r="R2753" t="str">
            <v>0</v>
          </cell>
          <cell r="T2753" t="str">
            <v>No BM</v>
          </cell>
          <cell r="U2753" t="str">
            <v>No BM</v>
          </cell>
          <cell r="W2753" t="str">
            <v>EUR</v>
          </cell>
          <cell r="X2753" t="str">
            <v>USD</v>
          </cell>
          <cell r="Y2753">
            <v>44985</v>
          </cell>
          <cell r="Z2753">
            <v>44855</v>
          </cell>
          <cell r="AA2753" t="str">
            <v>February 2023</v>
          </cell>
          <cell r="AB2753">
            <v>102.21</v>
          </cell>
          <cell r="AD2753">
            <v>51105.04</v>
          </cell>
          <cell r="AE2753">
            <v>55727748.899999999</v>
          </cell>
          <cell r="AF2753" t="str">
            <v>52548560.9618105</v>
          </cell>
        </row>
        <row r="2754">
          <cell r="F2754" t="str">
            <v>LU2533810276</v>
          </cell>
          <cell r="G2754" t="str">
            <v>101349</v>
          </cell>
          <cell r="H2754" t="str">
            <v>184866</v>
          </cell>
          <cell r="J2754" t="str">
            <v>Share</v>
          </cell>
          <cell r="K2754" t="str">
            <v>ECEL</v>
          </cell>
          <cell r="L2754" t="str">
            <v>BNP PARIBAS EASY ECPI Circular Economy Leaders</v>
          </cell>
          <cell r="N2754" t="str">
            <v>C</v>
          </cell>
          <cell r="P2754" t="str">
            <v>N</v>
          </cell>
          <cell r="Q2754" t="str">
            <v>184950</v>
          </cell>
          <cell r="R2754" t="str">
            <v>201320</v>
          </cell>
          <cell r="T2754" t="str">
            <v>Bench BNP PARIBAS EASY ECPI Circular Economy Leaders UCITS E</v>
          </cell>
          <cell r="U2754" t="str">
            <v>ECPI Circular Economy Leaders Equity (NR) Index (Bloomberg: GALPHCEN Index)</v>
          </cell>
          <cell r="V2754" t="str">
            <v>Official Benchmark</v>
          </cell>
          <cell r="W2754" t="str">
            <v>USD</v>
          </cell>
          <cell r="X2754" t="str">
            <v>EUR</v>
          </cell>
          <cell r="Y2754">
            <v>44985</v>
          </cell>
          <cell r="Z2754">
            <v>44944</v>
          </cell>
          <cell r="AA2754" t="str">
            <v>February 2023</v>
          </cell>
          <cell r="AB2754">
            <v>9.9191000000000003</v>
          </cell>
          <cell r="AD2754">
            <v>99190.95</v>
          </cell>
          <cell r="AE2754">
            <v>711170344.70000005</v>
          </cell>
          <cell r="AF2754" t="str">
            <v>711170344.7</v>
          </cell>
        </row>
        <row r="2755">
          <cell r="F2755" t="str">
            <v>LU2533810789</v>
          </cell>
          <cell r="G2755" t="str">
            <v>101346</v>
          </cell>
          <cell r="H2755" t="str">
            <v>185033</v>
          </cell>
          <cell r="J2755" t="str">
            <v>Share</v>
          </cell>
          <cell r="K2755" t="str">
            <v>EEAT1</v>
          </cell>
          <cell r="L2755" t="str">
            <v>BNP PARIBAS EASY JPM ESG EMU Government Bond IG 1-3Y</v>
          </cell>
          <cell r="M2755" t="str">
            <v>UCITS ETF</v>
          </cell>
          <cell r="N2755" t="str">
            <v>D</v>
          </cell>
          <cell r="P2755" t="str">
            <v>N</v>
          </cell>
          <cell r="Q2755" t="str">
            <v>185050</v>
          </cell>
          <cell r="R2755" t="str">
            <v>263344</v>
          </cell>
          <cell r="T2755" t="str">
            <v>BM JPM ESG EMU Government Bond IG 1-3Y (EUR) RI</v>
          </cell>
          <cell r="U2755" t="str">
            <v>JPM ESG EMU Government Bond IG 1-3Y (EUR) RI</v>
          </cell>
          <cell r="V2755" t="str">
            <v>Official Benchmark</v>
          </cell>
          <cell r="W2755" t="str">
            <v>EUR</v>
          </cell>
          <cell r="X2755" t="str">
            <v>EUR</v>
          </cell>
          <cell r="Y2755">
            <v>44985</v>
          </cell>
          <cell r="Z2755">
            <v>44959</v>
          </cell>
          <cell r="AA2755" t="str">
            <v>February 2023</v>
          </cell>
          <cell r="AB2755">
            <v>9.8928999999999991</v>
          </cell>
          <cell r="AD2755">
            <v>98928.65</v>
          </cell>
          <cell r="AE2755">
            <v>9991796</v>
          </cell>
          <cell r="AF2755" t="str">
            <v>9991796</v>
          </cell>
        </row>
        <row r="2756">
          <cell r="F2756" t="str">
            <v>LU2533810862</v>
          </cell>
          <cell r="G2756" t="str">
            <v>101372</v>
          </cell>
          <cell r="H2756" t="str">
            <v>185033</v>
          </cell>
          <cell r="J2756" t="str">
            <v>Share</v>
          </cell>
          <cell r="K2756" t="str">
            <v>EEAT1</v>
          </cell>
          <cell r="L2756" t="str">
            <v>BNP PARIBAS EASY JPM ESG EMU Government Bond IG 1-3Y</v>
          </cell>
          <cell r="M2756" t="str">
            <v>UCITS ETF</v>
          </cell>
          <cell r="N2756" t="str">
            <v>C</v>
          </cell>
          <cell r="P2756" t="str">
            <v>N</v>
          </cell>
          <cell r="Q2756" t="str">
            <v>185050</v>
          </cell>
          <cell r="R2756" t="str">
            <v>263344</v>
          </cell>
          <cell r="T2756" t="str">
            <v>BM JPM ESG EMU Government Bond IG 1-3Y (EUR) RI</v>
          </cell>
          <cell r="U2756" t="str">
            <v>JPM ESG EMU Government Bond IG 1-3Y (EUR) RI</v>
          </cell>
          <cell r="V2756" t="str">
            <v>Official Benchmark</v>
          </cell>
          <cell r="W2756" t="str">
            <v>EUR</v>
          </cell>
          <cell r="X2756" t="str">
            <v>EUR</v>
          </cell>
          <cell r="Y2756">
            <v>44985</v>
          </cell>
          <cell r="Z2756">
            <v>44959</v>
          </cell>
          <cell r="AA2756" t="str">
            <v>February 2023</v>
          </cell>
          <cell r="AB2756">
            <v>9.8928999999999991</v>
          </cell>
          <cell r="AD2756">
            <v>9892867.3499999996</v>
          </cell>
          <cell r="AE2756">
            <v>9991796</v>
          </cell>
          <cell r="AF2756" t="str">
            <v>9991796</v>
          </cell>
        </row>
        <row r="2757">
          <cell r="F2757" t="str">
            <v>LU2533811084</v>
          </cell>
          <cell r="G2757" t="str">
            <v>101353</v>
          </cell>
          <cell r="H2757" t="str">
            <v>184864</v>
          </cell>
          <cell r="J2757" t="str">
            <v>Share</v>
          </cell>
          <cell r="K2757" t="str">
            <v>EGEMT</v>
          </cell>
          <cell r="L2757" t="str">
            <v>BNP PARIBAS EASY ECPI Global ESG Med Tech</v>
          </cell>
          <cell r="N2757" t="str">
            <v>C</v>
          </cell>
          <cell r="P2757" t="str">
            <v>N</v>
          </cell>
          <cell r="Q2757" t="str">
            <v>184938</v>
          </cell>
          <cell r="R2757" t="str">
            <v>204969</v>
          </cell>
          <cell r="T2757" t="str">
            <v>BM BNP PARIBAS EASY ECPI Global ESG Med Tech UCITS ETF USD</v>
          </cell>
          <cell r="U2757" t="str">
            <v>ECPI Global ESG Medical Tech (NR) Index (Bloomberg: GALPHMTN index)</v>
          </cell>
          <cell r="V2757" t="str">
            <v>Official Benchmark</v>
          </cell>
          <cell r="W2757" t="str">
            <v>USD</v>
          </cell>
          <cell r="X2757" t="str">
            <v>EUR</v>
          </cell>
          <cell r="Y2757">
            <v>44985</v>
          </cell>
          <cell r="Z2757">
            <v>44944</v>
          </cell>
          <cell r="AA2757" t="str">
            <v>February 2023</v>
          </cell>
          <cell r="AB2757">
            <v>9.5241000000000007</v>
          </cell>
          <cell r="AD2757">
            <v>95240.52</v>
          </cell>
          <cell r="AE2757">
            <v>50452870.659999996</v>
          </cell>
          <cell r="AF2757" t="str">
            <v>50452870.66</v>
          </cell>
        </row>
        <row r="2758">
          <cell r="F2758" t="str">
            <v>LU2533811167</v>
          </cell>
          <cell r="G2758" t="str">
            <v>101352</v>
          </cell>
          <cell r="H2758" t="str">
            <v>184865</v>
          </cell>
          <cell r="J2758" t="str">
            <v>Share</v>
          </cell>
          <cell r="L2758" t="str">
            <v>BNP PARIBAS EASY ECPI GLOBAL ESG INFRASTRUCTURE</v>
          </cell>
          <cell r="N2758" t="str">
            <v>C</v>
          </cell>
          <cell r="P2758" t="str">
            <v>N</v>
          </cell>
          <cell r="Q2758" t="str">
            <v>184939</v>
          </cell>
          <cell r="R2758" t="str">
            <v>197011</v>
          </cell>
          <cell r="T2758" t="str">
            <v>BM ECPI Global ESG Infrastructure (EUR) NR UCITS ETF USD</v>
          </cell>
          <cell r="U2758" t="str">
            <v>ECPI Global ESG Infrastructure (EUR) NR</v>
          </cell>
          <cell r="V2758" t="str">
            <v>Official Benchmark</v>
          </cell>
          <cell r="W2758" t="str">
            <v>USD</v>
          </cell>
          <cell r="X2758" t="str">
            <v>EUR</v>
          </cell>
          <cell r="Y2758">
            <v>44985</v>
          </cell>
          <cell r="Z2758">
            <v>44944</v>
          </cell>
          <cell r="AA2758" t="str">
            <v>February 2023</v>
          </cell>
          <cell r="AB2758">
            <v>9.8099000000000007</v>
          </cell>
          <cell r="AD2758">
            <v>98098.64</v>
          </cell>
          <cell r="AE2758">
            <v>278284215.82999998</v>
          </cell>
          <cell r="AF2758" t="str">
            <v>278284215.83</v>
          </cell>
        </row>
        <row r="2759">
          <cell r="F2759" t="str">
            <v>LU2533812728</v>
          </cell>
          <cell r="G2759" t="str">
            <v>101377</v>
          </cell>
          <cell r="H2759" t="str">
            <v>185032</v>
          </cell>
          <cell r="J2759" t="str">
            <v>Share</v>
          </cell>
          <cell r="K2759" t="str">
            <v>EEAGG</v>
          </cell>
          <cell r="L2759" t="str">
            <v>BNP PARIBAS EASY ÂÃÃ´ Aggregate Bond SRI Fossil Free</v>
          </cell>
          <cell r="M2759" t="str">
            <v>UCITS ETF</v>
          </cell>
          <cell r="N2759" t="str">
            <v>D</v>
          </cell>
          <cell r="P2759" t="str">
            <v>N</v>
          </cell>
          <cell r="Q2759" t="str">
            <v>185052</v>
          </cell>
          <cell r="R2759" t="str">
            <v>263345</v>
          </cell>
          <cell r="T2759" t="str">
            <v>BM Bloomberg MSCI Euro Aggregate ex Fossil Fuel SRI (EUR) RI</v>
          </cell>
          <cell r="U2759" t="str">
            <v>Bloomberg MSCI Euro Aggregate ex Fossil Fuel SRI (EUR) RI</v>
          </cell>
          <cell r="V2759" t="str">
            <v>Official Benchmark</v>
          </cell>
          <cell r="W2759" t="str">
            <v>EUR</v>
          </cell>
          <cell r="X2759" t="str">
            <v>EUR</v>
          </cell>
          <cell r="Y2759">
            <v>44985</v>
          </cell>
          <cell r="Z2759">
            <v>44959</v>
          </cell>
          <cell r="AA2759" t="str">
            <v>February 2023</v>
          </cell>
          <cell r="AB2759">
            <v>9.6179000000000006</v>
          </cell>
          <cell r="AD2759">
            <v>96178.58</v>
          </cell>
          <cell r="AE2759">
            <v>48137410.799999997</v>
          </cell>
          <cell r="AF2759" t="str">
            <v>48137410.8</v>
          </cell>
        </row>
        <row r="2760">
          <cell r="F2760" t="str">
            <v>LU2533812991</v>
          </cell>
          <cell r="G2760" t="str">
            <v>101347</v>
          </cell>
          <cell r="H2760" t="str">
            <v>185032</v>
          </cell>
          <cell r="J2760" t="str">
            <v>Share</v>
          </cell>
          <cell r="K2760" t="str">
            <v>EEAGG</v>
          </cell>
          <cell r="L2760" t="str">
            <v>BNP PARIBAS EASY ÂÃÃ´ Aggregate Bond SRI Fossil Free</v>
          </cell>
          <cell r="M2760" t="str">
            <v>UCITS ETF</v>
          </cell>
          <cell r="N2760" t="str">
            <v>C</v>
          </cell>
          <cell r="P2760" t="str">
            <v>N</v>
          </cell>
          <cell r="Q2760" t="str">
            <v>185052</v>
          </cell>
          <cell r="R2760" t="str">
            <v>263345</v>
          </cell>
          <cell r="T2760" t="str">
            <v>BM Bloomberg MSCI Euro Aggregate ex Fossil Fuel SRI (EUR) RI</v>
          </cell>
          <cell r="U2760" t="str">
            <v>Bloomberg MSCI Euro Aggregate ex Fossil Fuel SRI (EUR) RI</v>
          </cell>
          <cell r="V2760" t="str">
            <v>Official Benchmark</v>
          </cell>
          <cell r="W2760" t="str">
            <v>EUR</v>
          </cell>
          <cell r="X2760" t="str">
            <v>EUR</v>
          </cell>
          <cell r="Y2760">
            <v>44985</v>
          </cell>
          <cell r="Z2760">
            <v>44959</v>
          </cell>
          <cell r="AA2760" t="str">
            <v>February 2023</v>
          </cell>
          <cell r="AB2760">
            <v>9.6179000000000006</v>
          </cell>
          <cell r="AD2760">
            <v>48041232.219999999</v>
          </cell>
          <cell r="AE2760">
            <v>48137410.799999997</v>
          </cell>
          <cell r="AF2760" t="str">
            <v>48137410.8</v>
          </cell>
        </row>
        <row r="2761">
          <cell r="F2761" t="str">
            <v>LU2533813023</v>
          </cell>
          <cell r="G2761" t="str">
            <v>101351</v>
          </cell>
          <cell r="H2761" t="str">
            <v>184868</v>
          </cell>
          <cell r="J2761" t="str">
            <v>Share</v>
          </cell>
          <cell r="K2761" t="str">
            <v>EGEHE</v>
          </cell>
          <cell r="L2761" t="str">
            <v>BNP PARIBAS EASY ECPI Global ESG Hydrogen Economy</v>
          </cell>
          <cell r="N2761" t="str">
            <v>C</v>
          </cell>
          <cell r="P2761" t="str">
            <v>N</v>
          </cell>
          <cell r="Q2761" t="str">
            <v>184952</v>
          </cell>
          <cell r="R2761" t="str">
            <v>205148</v>
          </cell>
          <cell r="T2761" t="str">
            <v>BM ECPI Global ESG Hydrogen Economy EUR NR (Official) UCITS</v>
          </cell>
          <cell r="U2761" t="str">
            <v>ECPI Global ESG Hydrogen Economy (NR) Index (Bloomberg: GALPHH2N index)</v>
          </cell>
          <cell r="V2761" t="str">
            <v>Official Benchmark</v>
          </cell>
          <cell r="W2761" t="str">
            <v>USD</v>
          </cell>
          <cell r="X2761" t="str">
            <v>EUR</v>
          </cell>
          <cell r="Y2761">
            <v>44985</v>
          </cell>
          <cell r="Z2761">
            <v>44944</v>
          </cell>
          <cell r="AA2761" t="str">
            <v>February 2023</v>
          </cell>
          <cell r="AB2761">
            <v>9.7452000000000005</v>
          </cell>
          <cell r="AD2761">
            <v>97452.02</v>
          </cell>
          <cell r="AE2761">
            <v>62591878.640000001</v>
          </cell>
          <cell r="AF2761" t="str">
            <v>62591878.64</v>
          </cell>
        </row>
        <row r="2762">
          <cell r="F2762" t="str">
            <v>LU2533813296</v>
          </cell>
          <cell r="G2762" t="str">
            <v>101350</v>
          </cell>
          <cell r="H2762" t="str">
            <v>184867</v>
          </cell>
          <cell r="J2762" t="str">
            <v>Share</v>
          </cell>
          <cell r="K2762" t="str">
            <v>EGEBE</v>
          </cell>
          <cell r="L2762" t="str">
            <v>BNP PARIBAS EASY ECPI Global ESG Blue Economy</v>
          </cell>
          <cell r="N2762" t="str">
            <v>C</v>
          </cell>
          <cell r="P2762" t="str">
            <v>N</v>
          </cell>
          <cell r="Q2762" t="str">
            <v>184951</v>
          </cell>
          <cell r="R2762" t="str">
            <v>203155</v>
          </cell>
          <cell r="T2762" t="str">
            <v>BM ECPI Global ESG Blue Economy Index Official BM UCITS ETF</v>
          </cell>
          <cell r="U2762" t="str">
            <v>ECPI Global ESG Blue Economy (NR) Index</v>
          </cell>
          <cell r="V2762" t="str">
            <v>Official Benchmark</v>
          </cell>
          <cell r="W2762" t="str">
            <v>USD</v>
          </cell>
          <cell r="X2762" t="str">
            <v>EUR</v>
          </cell>
          <cell r="Y2762">
            <v>44985</v>
          </cell>
          <cell r="Z2762">
            <v>44944</v>
          </cell>
          <cell r="AA2762" t="str">
            <v>February 2023</v>
          </cell>
          <cell r="AB2762">
            <v>9.8467000000000002</v>
          </cell>
          <cell r="AD2762">
            <v>98467.36</v>
          </cell>
          <cell r="AE2762">
            <v>210518459.88</v>
          </cell>
          <cell r="AF2762" t="str">
            <v>210518459.88</v>
          </cell>
        </row>
        <row r="2763">
          <cell r="F2763" t="str">
            <v>LU2533813452</v>
          </cell>
          <cell r="G2763" t="str">
            <v>101383</v>
          </cell>
          <cell r="H2763" t="str">
            <v>175639</v>
          </cell>
          <cell r="J2763" t="str">
            <v>Share</v>
          </cell>
          <cell r="K2763" t="str">
            <v>EEAT3</v>
          </cell>
          <cell r="L2763" t="str">
            <v>BNP PARIBAS EASY JPM ESG EMU Government Bond IG 3-5 Y</v>
          </cell>
          <cell r="M2763" t="str">
            <v>TRACK PRIVILEGE</v>
          </cell>
          <cell r="N2763" t="str">
            <v>C</v>
          </cell>
          <cell r="O2763">
            <v>1.477270952E-3</v>
          </cell>
          <cell r="P2763" t="str">
            <v>N</v>
          </cell>
          <cell r="Q2763" t="str">
            <v>175886</v>
          </cell>
          <cell r="R2763" t="str">
            <v>202104</v>
          </cell>
          <cell r="T2763" t="str">
            <v>JPM ESG EMU Govt Bond IG 3-5Y RI</v>
          </cell>
          <cell r="U2763" t="str">
            <v>JPM ESG EMU Govt Bond IG 3-5Y (EUR) RI</v>
          </cell>
          <cell r="V2763" t="str">
            <v>Official Benchmark</v>
          </cell>
          <cell r="W2763" t="str">
            <v>EUR</v>
          </cell>
          <cell r="X2763" t="str">
            <v>EUR</v>
          </cell>
          <cell r="Y2763">
            <v>44985</v>
          </cell>
          <cell r="Z2763">
            <v>43747</v>
          </cell>
          <cell r="AA2763" t="str">
            <v>February 2023</v>
          </cell>
          <cell r="AB2763">
            <v>98.29</v>
          </cell>
          <cell r="AD2763">
            <v>982.9</v>
          </cell>
          <cell r="AE2763">
            <v>1135815208.3399999</v>
          </cell>
          <cell r="AF2763" t="str">
            <v>1135815208.34</v>
          </cell>
        </row>
        <row r="2764">
          <cell r="F2764" t="str">
            <v>LU2536382810</v>
          </cell>
          <cell r="G2764" t="str">
            <v>101525</v>
          </cell>
          <cell r="H2764" t="str">
            <v>139108</v>
          </cell>
          <cell r="J2764" t="str">
            <v>Share</v>
          </cell>
          <cell r="K2764" t="str">
            <v>PGREENT</v>
          </cell>
          <cell r="L2764" t="str">
            <v>BNP Paribas Funds Green Tigers</v>
          </cell>
          <cell r="M2764" t="str">
            <v>Classic MD</v>
          </cell>
          <cell r="N2764" t="str">
            <v>D</v>
          </cell>
          <cell r="P2764" t="str">
            <v>N</v>
          </cell>
          <cell r="Q2764" t="str">
            <v>155962</v>
          </cell>
          <cell r="R2764" t="str">
            <v>186208</v>
          </cell>
          <cell r="T2764" t="str">
            <v>80% MSCI AC Asia Pacific ex-Japan (EUR) NR+20% MSCI Japan (E</v>
          </cell>
          <cell r="U2764" t="str">
            <v>20% MSCI Japan (NR) + 80% MSCI AC Asia Pacific ex-Japan (NR)</v>
          </cell>
          <cell r="V2764" t="str">
            <v>Official Benchmark</v>
          </cell>
          <cell r="W2764" t="str">
            <v>USD</v>
          </cell>
          <cell r="X2764" t="str">
            <v>USD</v>
          </cell>
          <cell r="Y2764">
            <v>44985</v>
          </cell>
          <cell r="Z2764">
            <v>44923</v>
          </cell>
          <cell r="AA2764" t="str">
            <v>February 2023</v>
          </cell>
          <cell r="AB2764">
            <v>104.27</v>
          </cell>
          <cell r="AD2764">
            <v>1042.6600000000001</v>
          </cell>
          <cell r="AE2764">
            <v>1340677824.3900001</v>
          </cell>
          <cell r="AF2764" t="str">
            <v>1264194082.40453</v>
          </cell>
        </row>
        <row r="2765">
          <cell r="F2765" t="str">
            <v>LU2536818706</v>
          </cell>
          <cell r="G2765" t="str">
            <v>101438</v>
          </cell>
          <cell r="H2765" t="str">
            <v>184501</v>
          </cell>
          <cell r="J2765" t="str">
            <v>Share</v>
          </cell>
          <cell r="K2765" t="str">
            <v>GBOP25</v>
          </cell>
          <cell r="L2765" t="str">
            <v>BNP PARIBAS A FUND Global Bond Portfolio 2025</v>
          </cell>
          <cell r="M2765" t="str">
            <v>Classic Share</v>
          </cell>
          <cell r="N2765" t="str">
            <v>C</v>
          </cell>
          <cell r="P2765" t="str">
            <v>N</v>
          </cell>
          <cell r="T2765" t="str">
            <v>No BM</v>
          </cell>
          <cell r="U2765" t="str">
            <v>No BM</v>
          </cell>
          <cell r="W2765" t="str">
            <v>USD</v>
          </cell>
          <cell r="X2765" t="str">
            <v>USD</v>
          </cell>
          <cell r="Y2765">
            <v>44985</v>
          </cell>
          <cell r="Z2765">
            <v>44876</v>
          </cell>
          <cell r="AA2765" t="str">
            <v>February 2023</v>
          </cell>
          <cell r="AB2765">
            <v>101.11</v>
          </cell>
          <cell r="AD2765">
            <v>434751.89</v>
          </cell>
          <cell r="AE2765">
            <v>39642112.479999997</v>
          </cell>
          <cell r="AF2765" t="str">
            <v>37380586.9684111</v>
          </cell>
        </row>
        <row r="2766">
          <cell r="F2766" t="str">
            <v>LU2536818888</v>
          </cell>
          <cell r="G2766" t="str">
            <v>101427</v>
          </cell>
          <cell r="H2766" t="str">
            <v>184508</v>
          </cell>
          <cell r="J2766" t="str">
            <v>Share</v>
          </cell>
          <cell r="K2766" t="str">
            <v>GBOP25</v>
          </cell>
          <cell r="L2766" t="str">
            <v>BNP PARIBAS A FUND Global Bond Portfolio 2025</v>
          </cell>
          <cell r="N2766" t="str">
            <v>C</v>
          </cell>
          <cell r="P2766" t="str">
            <v>Y</v>
          </cell>
          <cell r="T2766" t="str">
            <v>No BM</v>
          </cell>
          <cell r="U2766" t="str">
            <v>No BM</v>
          </cell>
          <cell r="W2766" t="str">
            <v>CZK</v>
          </cell>
          <cell r="X2766" t="str">
            <v>USD</v>
          </cell>
          <cell r="Y2766">
            <v>44985</v>
          </cell>
          <cell r="Z2766">
            <v>44876</v>
          </cell>
          <cell r="AA2766" t="str">
            <v>February 2023</v>
          </cell>
          <cell r="AB2766">
            <v>1016.98</v>
          </cell>
          <cell r="AD2766">
            <v>3050935.81</v>
          </cell>
          <cell r="AE2766">
            <v>39642112.479999997</v>
          </cell>
          <cell r="AF2766" t="str">
            <v>37380586.9684111</v>
          </cell>
        </row>
        <row r="2767">
          <cell r="F2767" t="str">
            <v>LU2536818961</v>
          </cell>
          <cell r="G2767" t="str">
            <v>101451</v>
          </cell>
          <cell r="H2767" t="str">
            <v>184501</v>
          </cell>
          <cell r="J2767" t="str">
            <v>Share</v>
          </cell>
          <cell r="K2767" t="str">
            <v>GBOP25</v>
          </cell>
          <cell r="L2767" t="str">
            <v>BNP PARIBAS A FUND Global Bond Portfolio 2025</v>
          </cell>
          <cell r="M2767" t="str">
            <v>B3 Distri</v>
          </cell>
          <cell r="N2767" t="str">
            <v>D</v>
          </cell>
          <cell r="P2767" t="str">
            <v>N</v>
          </cell>
          <cell r="T2767" t="str">
            <v>No BM</v>
          </cell>
          <cell r="U2767" t="str">
            <v>No BM</v>
          </cell>
          <cell r="W2767" t="str">
            <v>USD</v>
          </cell>
          <cell r="X2767" t="str">
            <v>USD</v>
          </cell>
          <cell r="Y2767">
            <v>44985</v>
          </cell>
          <cell r="Z2767">
            <v>44944</v>
          </cell>
          <cell r="AA2767" t="str">
            <v>February 2023</v>
          </cell>
          <cell r="AB2767">
            <v>99.46</v>
          </cell>
          <cell r="AD2767">
            <v>2014022.19</v>
          </cell>
          <cell r="AE2767">
            <v>39642112.479999997</v>
          </cell>
          <cell r="AF2767" t="str">
            <v>37380586.9684111</v>
          </cell>
        </row>
        <row r="2768">
          <cell r="F2768" t="str">
            <v>LU2536819696</v>
          </cell>
          <cell r="G2768" t="str">
            <v>101440</v>
          </cell>
          <cell r="H2768" t="str">
            <v>184507</v>
          </cell>
          <cell r="J2768" t="str">
            <v>Share</v>
          </cell>
          <cell r="K2768" t="str">
            <v>GBOP25</v>
          </cell>
          <cell r="L2768" t="str">
            <v>BNP PARIBAS A FUND Global Bond Portfolio 2025</v>
          </cell>
          <cell r="N2768" t="str">
            <v>D</v>
          </cell>
          <cell r="P2768" t="str">
            <v>Y</v>
          </cell>
          <cell r="T2768" t="str">
            <v>No BM</v>
          </cell>
          <cell r="U2768" t="str">
            <v>No BM</v>
          </cell>
          <cell r="W2768" t="str">
            <v>NZD</v>
          </cell>
          <cell r="X2768" t="str">
            <v>USD</v>
          </cell>
          <cell r="Y2768">
            <v>44985</v>
          </cell>
          <cell r="Z2768">
            <v>44876</v>
          </cell>
          <cell r="AA2768" t="str">
            <v>February 2023</v>
          </cell>
          <cell r="AB2768">
            <v>100.03</v>
          </cell>
          <cell r="AD2768">
            <v>377123.29</v>
          </cell>
          <cell r="AE2768">
            <v>39642112.479999997</v>
          </cell>
          <cell r="AF2768" t="str">
            <v>37380586.9684111</v>
          </cell>
        </row>
        <row r="2769">
          <cell r="F2769" t="str">
            <v>LU2536820199</v>
          </cell>
          <cell r="G2769" t="str">
            <v>101445</v>
          </cell>
          <cell r="H2769" t="str">
            <v>184502</v>
          </cell>
          <cell r="J2769" t="str">
            <v>Share</v>
          </cell>
          <cell r="K2769" t="str">
            <v>GBOP25</v>
          </cell>
          <cell r="L2769" t="str">
            <v>BNP PARIBAS A FUND Global Bond Portfolio 2025</v>
          </cell>
          <cell r="M2769" t="str">
            <v>Classic HKD MD</v>
          </cell>
          <cell r="N2769" t="str">
            <v>D</v>
          </cell>
          <cell r="P2769" t="str">
            <v>N</v>
          </cell>
          <cell r="T2769" t="str">
            <v>No BM</v>
          </cell>
          <cell r="U2769" t="str">
            <v>No BM</v>
          </cell>
          <cell r="W2769" t="str">
            <v>HKD</v>
          </cell>
          <cell r="X2769" t="str">
            <v>USD</v>
          </cell>
          <cell r="Y2769">
            <v>44985</v>
          </cell>
          <cell r="Z2769">
            <v>44876</v>
          </cell>
          <cell r="AA2769" t="str">
            <v>February 2023</v>
          </cell>
          <cell r="AB2769">
            <v>100.4</v>
          </cell>
          <cell r="AD2769">
            <v>11045130.880000001</v>
          </cell>
          <cell r="AE2769">
            <v>39642112.479999997</v>
          </cell>
          <cell r="AF2769" t="str">
            <v>37380586.9684111</v>
          </cell>
        </row>
        <row r="2770">
          <cell r="F2770" t="str">
            <v>LU2536820272</v>
          </cell>
          <cell r="G2770" t="str">
            <v>101436</v>
          </cell>
          <cell r="H2770" t="str">
            <v>184506</v>
          </cell>
          <cell r="J2770" t="str">
            <v>Share</v>
          </cell>
          <cell r="K2770" t="str">
            <v>GBOP25</v>
          </cell>
          <cell r="L2770" t="str">
            <v>BNP PARIBAS A FUND Global Bond Portfolio 2025</v>
          </cell>
          <cell r="N2770" t="str">
            <v>D</v>
          </cell>
          <cell r="P2770" t="str">
            <v>Y</v>
          </cell>
          <cell r="T2770" t="str">
            <v>No BM</v>
          </cell>
          <cell r="U2770" t="str">
            <v>No BM</v>
          </cell>
          <cell r="W2770" t="str">
            <v>GBP</v>
          </cell>
          <cell r="X2770" t="str">
            <v>USD</v>
          </cell>
          <cell r="Y2770">
            <v>44985</v>
          </cell>
          <cell r="Z2770">
            <v>44876</v>
          </cell>
          <cell r="AA2770" t="str">
            <v>February 2023</v>
          </cell>
          <cell r="AB2770">
            <v>99.89</v>
          </cell>
          <cell r="AD2770">
            <v>1298559.52</v>
          </cell>
          <cell r="AE2770">
            <v>39642112.479999997</v>
          </cell>
          <cell r="AF2770" t="str">
            <v>37380586.9684111</v>
          </cell>
        </row>
        <row r="2771">
          <cell r="F2771" t="str">
            <v>LU2536820785</v>
          </cell>
          <cell r="G2771" t="str">
            <v>101441</v>
          </cell>
          <cell r="H2771" t="str">
            <v>184505</v>
          </cell>
          <cell r="J2771" t="str">
            <v>Share</v>
          </cell>
          <cell r="K2771" t="str">
            <v>GBOP25</v>
          </cell>
          <cell r="L2771" t="str">
            <v>BNP PARIBAS A FUND Global Bond Portfolio 2025</v>
          </cell>
          <cell r="N2771" t="str">
            <v>D</v>
          </cell>
          <cell r="P2771" t="str">
            <v>Y</v>
          </cell>
          <cell r="T2771" t="str">
            <v>No BM</v>
          </cell>
          <cell r="U2771" t="str">
            <v>No BM</v>
          </cell>
          <cell r="W2771" t="str">
            <v>EUR</v>
          </cell>
          <cell r="X2771" t="str">
            <v>USD</v>
          </cell>
          <cell r="Y2771">
            <v>44985</v>
          </cell>
          <cell r="Z2771">
            <v>44876</v>
          </cell>
          <cell r="AA2771" t="str">
            <v>February 2023</v>
          </cell>
          <cell r="AB2771">
            <v>99.72</v>
          </cell>
          <cell r="AD2771">
            <v>5821349.2400000002</v>
          </cell>
          <cell r="AE2771">
            <v>39642112.479999997</v>
          </cell>
          <cell r="AF2771" t="str">
            <v>37380586.9684111</v>
          </cell>
        </row>
        <row r="2772">
          <cell r="F2772" t="str">
            <v>LU2536821916</v>
          </cell>
          <cell r="G2772" t="str">
            <v>101444</v>
          </cell>
          <cell r="H2772" t="str">
            <v>184504</v>
          </cell>
          <cell r="J2772" t="str">
            <v>Share</v>
          </cell>
          <cell r="K2772" t="str">
            <v>GBOP25</v>
          </cell>
          <cell r="L2772" t="str">
            <v>BNP PARIBAS A FUND Global Bond Portfolio 2025</v>
          </cell>
          <cell r="M2772" t="str">
            <v>Classic RH CNH MD</v>
          </cell>
          <cell r="N2772" t="str">
            <v>D</v>
          </cell>
          <cell r="P2772" t="str">
            <v>Y</v>
          </cell>
          <cell r="T2772" t="str">
            <v>No BM</v>
          </cell>
          <cell r="U2772" t="str">
            <v>No BM</v>
          </cell>
          <cell r="W2772" t="str">
            <v>CNH</v>
          </cell>
          <cell r="X2772" t="str">
            <v>USD</v>
          </cell>
          <cell r="Y2772">
            <v>44985</v>
          </cell>
          <cell r="Z2772">
            <v>44876</v>
          </cell>
          <cell r="AA2772" t="str">
            <v>February 2023</v>
          </cell>
          <cell r="AB2772">
            <v>997.57</v>
          </cell>
          <cell r="AD2772">
            <v>11871326.26</v>
          </cell>
          <cell r="AE2772">
            <v>39642112.479999997</v>
          </cell>
          <cell r="AF2772" t="str">
            <v>37380586.9684111</v>
          </cell>
        </row>
        <row r="2773">
          <cell r="F2773" t="str">
            <v>LU2536822054</v>
          </cell>
          <cell r="G2773" t="str">
            <v>101428</v>
          </cell>
          <cell r="H2773" t="str">
            <v>184503</v>
          </cell>
          <cell r="J2773" t="str">
            <v>Share</v>
          </cell>
          <cell r="K2773" t="str">
            <v>GBOP25</v>
          </cell>
          <cell r="L2773" t="str">
            <v>BNP PARIBAS A FUND Global Bond Portfolio 2025</v>
          </cell>
          <cell r="M2773" t="str">
            <v>Classic RH AUD MD</v>
          </cell>
          <cell r="N2773" t="str">
            <v>D</v>
          </cell>
          <cell r="P2773" t="str">
            <v>Y</v>
          </cell>
          <cell r="T2773" t="str">
            <v>No BM</v>
          </cell>
          <cell r="U2773" t="str">
            <v>No BM</v>
          </cell>
          <cell r="W2773" t="str">
            <v>AUD</v>
          </cell>
          <cell r="X2773" t="str">
            <v>USD</v>
          </cell>
          <cell r="Y2773">
            <v>44985</v>
          </cell>
          <cell r="Z2773">
            <v>44876</v>
          </cell>
          <cell r="AA2773" t="str">
            <v>February 2023</v>
          </cell>
          <cell r="AB2773">
            <v>99.98</v>
          </cell>
          <cell r="AD2773">
            <v>1109799.69</v>
          </cell>
          <cell r="AE2773">
            <v>39642112.479999997</v>
          </cell>
          <cell r="AF2773" t="str">
            <v>37380586.9684111</v>
          </cell>
        </row>
        <row r="2774">
          <cell r="F2774" t="str">
            <v>LU2536822138</v>
          </cell>
          <cell r="G2774" t="str">
            <v>101434</v>
          </cell>
          <cell r="H2774" t="str">
            <v>184501</v>
          </cell>
          <cell r="J2774" t="str">
            <v>Share</v>
          </cell>
          <cell r="K2774" t="str">
            <v>GBOP25</v>
          </cell>
          <cell r="L2774" t="str">
            <v>BNP PARIBAS A FUND Global Bond Portfolio 2025</v>
          </cell>
          <cell r="M2774" t="str">
            <v>Classic MD</v>
          </cell>
          <cell r="N2774" t="str">
            <v>D</v>
          </cell>
          <cell r="P2774" t="str">
            <v>N</v>
          </cell>
          <cell r="T2774" t="str">
            <v>No BM</v>
          </cell>
          <cell r="U2774" t="str">
            <v>No BM</v>
          </cell>
          <cell r="W2774" t="str">
            <v>USD</v>
          </cell>
          <cell r="X2774" t="str">
            <v>USD</v>
          </cell>
          <cell r="Y2774">
            <v>44985</v>
          </cell>
          <cell r="Z2774">
            <v>44876</v>
          </cell>
          <cell r="AA2774" t="str">
            <v>February 2023</v>
          </cell>
          <cell r="AB2774">
            <v>100.25</v>
          </cell>
          <cell r="AD2774">
            <v>23189222.809999999</v>
          </cell>
          <cell r="AE2774">
            <v>39642112.479999997</v>
          </cell>
          <cell r="AF2774" t="str">
            <v>37380586.9684111</v>
          </cell>
        </row>
        <row r="2775">
          <cell r="F2775" t="str">
            <v>LU2536822302</v>
          </cell>
          <cell r="G2775" t="str">
            <v>101473</v>
          </cell>
          <cell r="H2775" t="str">
            <v>184501</v>
          </cell>
          <cell r="J2775" t="str">
            <v>Share</v>
          </cell>
          <cell r="K2775" t="str">
            <v>GBOP25</v>
          </cell>
          <cell r="L2775" t="str">
            <v>BNP PARIBAS A FUND Global Bond Portfolio 2025</v>
          </cell>
          <cell r="M2775" t="str">
            <v>Institutions share</v>
          </cell>
          <cell r="N2775" t="str">
            <v>C</v>
          </cell>
          <cell r="P2775" t="str">
            <v>N</v>
          </cell>
          <cell r="T2775" t="str">
            <v>No BM</v>
          </cell>
          <cell r="U2775" t="str">
            <v>No BM</v>
          </cell>
          <cell r="W2775" t="str">
            <v>USD</v>
          </cell>
          <cell r="X2775" t="str">
            <v>USD</v>
          </cell>
          <cell r="Y2775">
            <v>44985</v>
          </cell>
          <cell r="Z2775">
            <v>44876</v>
          </cell>
          <cell r="AA2775" t="str">
            <v>February 2023</v>
          </cell>
          <cell r="AB2775">
            <v>101.2</v>
          </cell>
          <cell r="AD2775">
            <v>2024005.86</v>
          </cell>
          <cell r="AE2775">
            <v>39642112.479999997</v>
          </cell>
          <cell r="AF2775" t="str">
            <v>37380586.9684111</v>
          </cell>
        </row>
        <row r="2776">
          <cell r="F2776" t="str">
            <v>LU2537471372</v>
          </cell>
          <cell r="G2776" t="str">
            <v>101298</v>
          </cell>
          <cell r="H2776" t="str">
            <v>181142</v>
          </cell>
          <cell r="J2776" t="str">
            <v>Share</v>
          </cell>
          <cell r="K2776" t="str">
            <v>SLUSEGAB</v>
          </cell>
          <cell r="L2776" t="str">
            <v>AMSelect AB US Equity Growth</v>
          </cell>
          <cell r="M2776" t="str">
            <v>Classic USD</v>
          </cell>
          <cell r="N2776" t="str">
            <v>D</v>
          </cell>
          <cell r="P2776" t="str">
            <v>N</v>
          </cell>
          <cell r="Q2776" t="str">
            <v>181188</v>
          </cell>
          <cell r="R2776" t="str">
            <v>204421</v>
          </cell>
          <cell r="T2776" t="str">
            <v>BM MSCI USA Growth USD NR (Official)</v>
          </cell>
          <cell r="U2776" t="str">
            <v>MSCI USA Growth (USD) NR</v>
          </cell>
          <cell r="V2776" t="str">
            <v>Official Benchmark</v>
          </cell>
          <cell r="W2776" t="str">
            <v>USD</v>
          </cell>
          <cell r="X2776" t="str">
            <v>USD</v>
          </cell>
          <cell r="Y2776">
            <v>44985</v>
          </cell>
          <cell r="Z2776">
            <v>44910</v>
          </cell>
          <cell r="AA2776" t="str">
            <v>February 2023</v>
          </cell>
          <cell r="AB2776">
            <v>102.43</v>
          </cell>
          <cell r="AD2776">
            <v>1024.27</v>
          </cell>
          <cell r="AE2776">
            <v>75557158.129999995</v>
          </cell>
          <cell r="AF2776" t="str">
            <v>71246730.9099481</v>
          </cell>
        </row>
        <row r="2777">
          <cell r="F2777" t="str">
            <v>LU2537472776</v>
          </cell>
          <cell r="G2777" t="str">
            <v>101180</v>
          </cell>
          <cell r="H2777" t="str">
            <v>184729</v>
          </cell>
          <cell r="J2777" t="str">
            <v>Share</v>
          </cell>
          <cell r="K2777" t="str">
            <v>SLGEEJP</v>
          </cell>
          <cell r="L2777" t="str">
            <v>AMSelect JP Morgan Global Equity Emerging</v>
          </cell>
          <cell r="M2777" t="str">
            <v>Privilege RH</v>
          </cell>
          <cell r="N2777" t="str">
            <v>C</v>
          </cell>
          <cell r="P2777" t="str">
            <v>Y</v>
          </cell>
          <cell r="Q2777" t="str">
            <v>184769</v>
          </cell>
          <cell r="R2777" t="str">
            <v>205535</v>
          </cell>
          <cell r="T2777" t="str">
            <v>BM MSCI Emerging Markets Free USD Privilege RH EUR</v>
          </cell>
          <cell r="U2777" t="str">
            <v>MSCI Emerging Markets (Hedged in EUR) NR</v>
          </cell>
          <cell r="V2777" t="str">
            <v>Official Benchmark</v>
          </cell>
          <cell r="W2777" t="str">
            <v>EUR</v>
          </cell>
          <cell r="X2777" t="str">
            <v>USD</v>
          </cell>
          <cell r="Y2777">
            <v>44985</v>
          </cell>
          <cell r="Z2777">
            <v>44910</v>
          </cell>
          <cell r="AA2777" t="str">
            <v>February 2023</v>
          </cell>
          <cell r="AB2777">
            <v>103.08</v>
          </cell>
          <cell r="AD2777">
            <v>10307.620000000001</v>
          </cell>
          <cell r="AE2777">
            <v>140216991.69999999</v>
          </cell>
          <cell r="AF2777" t="str">
            <v>132217813.955681</v>
          </cell>
        </row>
        <row r="2778">
          <cell r="F2778" t="str">
            <v>LU2537472933</v>
          </cell>
          <cell r="G2778" t="str">
            <v>101179</v>
          </cell>
          <cell r="H2778" t="str">
            <v>184728</v>
          </cell>
          <cell r="J2778" t="str">
            <v>Share</v>
          </cell>
          <cell r="K2778" t="str">
            <v>SLGEEJP</v>
          </cell>
          <cell r="L2778" t="str">
            <v>AMSelect JP Morgan Global Equity Emerging</v>
          </cell>
          <cell r="N2778" t="str">
            <v>C</v>
          </cell>
          <cell r="P2778" t="str">
            <v>N</v>
          </cell>
          <cell r="Q2778" t="str">
            <v>184768</v>
          </cell>
          <cell r="R2778" t="str">
            <v>205535</v>
          </cell>
          <cell r="T2778" t="str">
            <v>BM MSCI Emerging Markets Free USD Privilege EUR</v>
          </cell>
          <cell r="U2778" t="str">
            <v>MSCI Emerging Markets (USD) NR</v>
          </cell>
          <cell r="V2778" t="str">
            <v>Official Benchmark</v>
          </cell>
          <cell r="W2778" t="str">
            <v>EUR</v>
          </cell>
          <cell r="X2778" t="str">
            <v>USD</v>
          </cell>
          <cell r="Y2778">
            <v>44985</v>
          </cell>
          <cell r="Z2778">
            <v>44910</v>
          </cell>
          <cell r="AA2778" t="str">
            <v>February 2023</v>
          </cell>
          <cell r="AB2778">
            <v>104.25</v>
          </cell>
          <cell r="AD2778">
            <v>1042.46</v>
          </cell>
          <cell r="AE2778">
            <v>140216991.69999999</v>
          </cell>
          <cell r="AF2778" t="str">
            <v>132217813.955681</v>
          </cell>
        </row>
        <row r="2779">
          <cell r="F2779" t="str">
            <v>LU2537473071</v>
          </cell>
          <cell r="G2779" t="str">
            <v>101178</v>
          </cell>
          <cell r="H2779" t="str">
            <v>184729</v>
          </cell>
          <cell r="J2779" t="str">
            <v>Share</v>
          </cell>
          <cell r="K2779" t="str">
            <v>SLGEEJP</v>
          </cell>
          <cell r="L2779" t="str">
            <v>AMSelect JP Morgan Global Equity Emerging</v>
          </cell>
          <cell r="M2779" t="str">
            <v>Hedged EUR</v>
          </cell>
          <cell r="N2779" t="str">
            <v>D</v>
          </cell>
          <cell r="P2779" t="str">
            <v>Y</v>
          </cell>
          <cell r="Q2779" t="str">
            <v>184769</v>
          </cell>
          <cell r="R2779" t="str">
            <v>205535</v>
          </cell>
          <cell r="T2779" t="str">
            <v>BM MSCI Emerging Markets Free USD Privilege RH EUR</v>
          </cell>
          <cell r="U2779" t="str">
            <v>MSCI Emerging Markets (Hedged in EUR) NR</v>
          </cell>
          <cell r="V2779" t="str">
            <v>Official Benchmark</v>
          </cell>
          <cell r="W2779" t="str">
            <v>EUR</v>
          </cell>
          <cell r="X2779" t="str">
            <v>USD</v>
          </cell>
          <cell r="Y2779">
            <v>44985</v>
          </cell>
          <cell r="Z2779">
            <v>44910</v>
          </cell>
          <cell r="AA2779" t="str">
            <v>February 2023</v>
          </cell>
          <cell r="AB2779">
            <v>102.89</v>
          </cell>
          <cell r="AD2779">
            <v>10288.65</v>
          </cell>
          <cell r="AE2779">
            <v>140216991.69999999</v>
          </cell>
          <cell r="AF2779" t="str">
            <v>132217813.955681</v>
          </cell>
        </row>
        <row r="2780">
          <cell r="F2780" t="str">
            <v>LU2537473154</v>
          </cell>
          <cell r="G2780" t="str">
            <v>101176</v>
          </cell>
          <cell r="H2780" t="str">
            <v>184729</v>
          </cell>
          <cell r="J2780" t="str">
            <v>Share</v>
          </cell>
          <cell r="K2780" t="str">
            <v>SLGEEJP</v>
          </cell>
          <cell r="L2780" t="str">
            <v>AMSelect JP Morgan Global Equity Emerging</v>
          </cell>
          <cell r="M2780" t="str">
            <v>Classic RH EUR</v>
          </cell>
          <cell r="N2780" t="str">
            <v>C</v>
          </cell>
          <cell r="P2780" t="str">
            <v>Y</v>
          </cell>
          <cell r="Q2780" t="str">
            <v>184769</v>
          </cell>
          <cell r="R2780" t="str">
            <v>205535</v>
          </cell>
          <cell r="T2780" t="str">
            <v>BM MSCI Emerging Markets Free USD Privilege RH EUR</v>
          </cell>
          <cell r="U2780" t="str">
            <v>MSCI Emerging Markets (Hedged in EUR) NR</v>
          </cell>
          <cell r="V2780" t="str">
            <v>Official Benchmark</v>
          </cell>
          <cell r="W2780" t="str">
            <v>EUR</v>
          </cell>
          <cell r="X2780" t="str">
            <v>USD</v>
          </cell>
          <cell r="Y2780">
            <v>44985</v>
          </cell>
          <cell r="Z2780">
            <v>44910</v>
          </cell>
          <cell r="AA2780" t="str">
            <v>February 2023</v>
          </cell>
          <cell r="AB2780">
            <v>102.88</v>
          </cell>
          <cell r="AD2780">
            <v>44093.66</v>
          </cell>
          <cell r="AE2780">
            <v>140216991.69999999</v>
          </cell>
          <cell r="AF2780" t="str">
            <v>132217813.955681</v>
          </cell>
        </row>
        <row r="2781">
          <cell r="F2781" t="str">
            <v>LU2537473238</v>
          </cell>
          <cell r="G2781" t="str">
            <v>101177</v>
          </cell>
          <cell r="H2781" t="str">
            <v>184728</v>
          </cell>
          <cell r="J2781" t="str">
            <v>Share</v>
          </cell>
          <cell r="K2781" t="str">
            <v>SLGEEJP</v>
          </cell>
          <cell r="L2781" t="str">
            <v>AMSelect JP Morgan Global Equity Emerging</v>
          </cell>
          <cell r="M2781" t="str">
            <v>Classic EUR (Distri)</v>
          </cell>
          <cell r="N2781" t="str">
            <v>D</v>
          </cell>
          <cell r="P2781" t="str">
            <v>N</v>
          </cell>
          <cell r="Q2781" t="str">
            <v>184768</v>
          </cell>
          <cell r="R2781" t="str">
            <v>205535</v>
          </cell>
          <cell r="T2781" t="str">
            <v>BM MSCI Emerging Markets Free USD Privilege EUR</v>
          </cell>
          <cell r="U2781" t="str">
            <v>MSCI Emerging Markets (USD) NR</v>
          </cell>
          <cell r="V2781" t="str">
            <v>Official Benchmark</v>
          </cell>
          <cell r="W2781" t="str">
            <v>EUR</v>
          </cell>
          <cell r="X2781" t="str">
            <v>USD</v>
          </cell>
          <cell r="Y2781">
            <v>44985</v>
          </cell>
          <cell r="Z2781">
            <v>44970</v>
          </cell>
          <cell r="AA2781" t="str">
            <v>February 2023</v>
          </cell>
          <cell r="AB2781">
            <v>97.223789999999994</v>
          </cell>
          <cell r="AD2781">
            <v>972.21</v>
          </cell>
          <cell r="AE2781">
            <v>140216991.69999999</v>
          </cell>
          <cell r="AF2781" t="str">
            <v>132217813.955681</v>
          </cell>
        </row>
        <row r="2782">
          <cell r="F2782" t="str">
            <v>LU2537473311</v>
          </cell>
          <cell r="G2782" t="str">
            <v>101175</v>
          </cell>
          <cell r="H2782" t="str">
            <v>184728</v>
          </cell>
          <cell r="J2782" t="str">
            <v>Share</v>
          </cell>
          <cell r="K2782" t="str">
            <v>SLGEEJP</v>
          </cell>
          <cell r="L2782" t="str">
            <v>AMSelect JP Morgan Global Equity Emerging</v>
          </cell>
          <cell r="M2782" t="str">
            <v>Classic EUR</v>
          </cell>
          <cell r="N2782" t="str">
            <v>C</v>
          </cell>
          <cell r="P2782" t="str">
            <v>N</v>
          </cell>
          <cell r="Q2782" t="str">
            <v>184768</v>
          </cell>
          <cell r="R2782" t="str">
            <v>205535</v>
          </cell>
          <cell r="T2782" t="str">
            <v>BM MSCI Emerging Markets Free USD Privilege EUR</v>
          </cell>
          <cell r="U2782" t="str">
            <v>MSCI Emerging Markets (USD) NR</v>
          </cell>
          <cell r="V2782" t="str">
            <v>Official Benchmark</v>
          </cell>
          <cell r="W2782" t="str">
            <v>EUR</v>
          </cell>
          <cell r="X2782" t="str">
            <v>USD</v>
          </cell>
          <cell r="Y2782">
            <v>44985</v>
          </cell>
          <cell r="Z2782">
            <v>44910</v>
          </cell>
          <cell r="AA2782" t="str">
            <v>February 2023</v>
          </cell>
          <cell r="AB2782">
            <v>104.07</v>
          </cell>
          <cell r="AD2782">
            <v>5790.59</v>
          </cell>
          <cell r="AE2782">
            <v>140216991.69999999</v>
          </cell>
          <cell r="AF2782" t="str">
            <v>132217813.955681</v>
          </cell>
        </row>
        <row r="2783">
          <cell r="F2783" t="str">
            <v>LU2537473741</v>
          </cell>
          <cell r="G2783" t="str">
            <v>101281</v>
          </cell>
          <cell r="H2783" t="str">
            <v>184691</v>
          </cell>
          <cell r="J2783" t="str">
            <v>Share</v>
          </cell>
          <cell r="K2783" t="str">
            <v>SLEJHE</v>
          </cell>
          <cell r="L2783" t="str">
            <v>AMSelect Janus Henderson Europe Equity</v>
          </cell>
          <cell r="M2783" t="str">
            <v>Institutions share</v>
          </cell>
          <cell r="N2783" t="str">
            <v>C</v>
          </cell>
          <cell r="P2783" t="str">
            <v>N</v>
          </cell>
          <cell r="Q2783" t="str">
            <v>184693</v>
          </cell>
          <cell r="R2783" t="str">
            <v>262735</v>
          </cell>
          <cell r="T2783" t="str">
            <v>BM MSCI Europe (EUR) NR (Official)</v>
          </cell>
          <cell r="U2783" t="str">
            <v>MSCI Europe (EUR) NR</v>
          </cell>
          <cell r="V2783" t="str">
            <v>Official Benchmark</v>
          </cell>
          <cell r="W2783" t="str">
            <v>EUR</v>
          </cell>
          <cell r="X2783" t="str">
            <v>EUR</v>
          </cell>
          <cell r="Y2783">
            <v>44985</v>
          </cell>
          <cell r="Z2783">
            <v>44907</v>
          </cell>
          <cell r="AA2783" t="str">
            <v>February 2023</v>
          </cell>
          <cell r="AB2783">
            <v>107.07</v>
          </cell>
          <cell r="AD2783">
            <v>81691948.799999997</v>
          </cell>
          <cell r="AE2783">
            <v>81694001.219999999</v>
          </cell>
          <cell r="AF2783" t="str">
            <v>81694001.22</v>
          </cell>
        </row>
        <row r="2784">
          <cell r="F2784" t="str">
            <v>LU2537474046</v>
          </cell>
          <cell r="G2784" t="str">
            <v>101236</v>
          </cell>
          <cell r="H2784" t="str">
            <v>184691</v>
          </cell>
          <cell r="J2784" t="str">
            <v>Share</v>
          </cell>
          <cell r="K2784" t="str">
            <v>SLEJHE</v>
          </cell>
          <cell r="L2784" t="str">
            <v>AMSelect Janus Henderson Europe Equity</v>
          </cell>
          <cell r="M2784" t="str">
            <v>P share</v>
          </cell>
          <cell r="N2784" t="str">
            <v>C</v>
          </cell>
          <cell r="P2784" t="str">
            <v>N</v>
          </cell>
          <cell r="Q2784" t="str">
            <v>184693</v>
          </cell>
          <cell r="R2784" t="str">
            <v>262735</v>
          </cell>
          <cell r="T2784" t="str">
            <v>BM MSCI Europe (EUR) NR (Official)</v>
          </cell>
          <cell r="U2784" t="str">
            <v>MSCI Europe (EUR) NR</v>
          </cell>
          <cell r="V2784" t="str">
            <v>Official Benchmark</v>
          </cell>
          <cell r="W2784" t="str">
            <v>EUR</v>
          </cell>
          <cell r="X2784" t="str">
            <v>EUR</v>
          </cell>
          <cell r="Y2784">
            <v>44985</v>
          </cell>
          <cell r="Z2784">
            <v>44942</v>
          </cell>
          <cell r="AA2784" t="str">
            <v>February 2023</v>
          </cell>
          <cell r="AB2784">
            <v>102.66</v>
          </cell>
          <cell r="AD2784">
            <v>1026.6300000000001</v>
          </cell>
          <cell r="AE2784">
            <v>81694001.219999999</v>
          </cell>
          <cell r="AF2784" t="str">
            <v>81694001.22</v>
          </cell>
        </row>
        <row r="2785">
          <cell r="F2785" t="str">
            <v>LU2537474392</v>
          </cell>
          <cell r="G2785" t="str">
            <v>101235</v>
          </cell>
          <cell r="H2785" t="str">
            <v>184691</v>
          </cell>
          <cell r="J2785" t="str">
            <v>Share</v>
          </cell>
          <cell r="K2785" t="str">
            <v>SLEJHE</v>
          </cell>
          <cell r="L2785" t="str">
            <v>AMSelect Janus Henderson Europe Equity</v>
          </cell>
          <cell r="M2785" t="str">
            <v>Classic Share</v>
          </cell>
          <cell r="N2785" t="str">
            <v>C</v>
          </cell>
          <cell r="P2785" t="str">
            <v>N</v>
          </cell>
          <cell r="Q2785" t="str">
            <v>184693</v>
          </cell>
          <cell r="R2785" t="str">
            <v>262735</v>
          </cell>
          <cell r="T2785" t="str">
            <v>BM MSCI Europe (EUR) NR (Official)</v>
          </cell>
          <cell r="U2785" t="str">
            <v>MSCI Europe (EUR) NR</v>
          </cell>
          <cell r="V2785" t="str">
            <v>Official Benchmark</v>
          </cell>
          <cell r="W2785" t="str">
            <v>EUR</v>
          </cell>
          <cell r="X2785" t="str">
            <v>EUR</v>
          </cell>
          <cell r="Y2785">
            <v>44985</v>
          </cell>
          <cell r="Z2785">
            <v>44907</v>
          </cell>
          <cell r="AA2785" t="str">
            <v>February 2023</v>
          </cell>
          <cell r="AB2785">
            <v>102.58</v>
          </cell>
          <cell r="AD2785">
            <v>1025.79</v>
          </cell>
          <cell r="AE2785">
            <v>81694001.219999999</v>
          </cell>
          <cell r="AF2785" t="str">
            <v>81694001.22</v>
          </cell>
        </row>
        <row r="2786">
          <cell r="F2786" t="str">
            <v>LU2537474988</v>
          </cell>
          <cell r="G2786" t="str">
            <v>101195</v>
          </cell>
          <cell r="H2786" t="str">
            <v>184718</v>
          </cell>
          <cell r="J2786" t="str">
            <v>Share</v>
          </cell>
          <cell r="K2786" t="str">
            <v>SLGEEVO</v>
          </cell>
          <cell r="L2786" t="str">
            <v>AMSelect Vontobel Global Equity Emerging</v>
          </cell>
          <cell r="N2786" t="str">
            <v>C</v>
          </cell>
          <cell r="P2786" t="str">
            <v>N</v>
          </cell>
          <cell r="Q2786" t="str">
            <v>184735</v>
          </cell>
          <cell r="R2786" t="str">
            <v>204611</v>
          </cell>
          <cell r="T2786" t="str">
            <v>BM MSCI Emerging Markets Free USD Privilege EUR</v>
          </cell>
          <cell r="U2786" t="str">
            <v>MSCI Emerging Markets (USD) NR</v>
          </cell>
          <cell r="V2786" t="str">
            <v>Official Benchmark</v>
          </cell>
          <cell r="W2786" t="str">
            <v>EUR</v>
          </cell>
          <cell r="X2786" t="str">
            <v>USD</v>
          </cell>
          <cell r="Y2786">
            <v>44985</v>
          </cell>
          <cell r="Z2786">
            <v>44910</v>
          </cell>
          <cell r="AA2786" t="str">
            <v>February 2023</v>
          </cell>
          <cell r="AB2786">
            <v>103.71</v>
          </cell>
          <cell r="AD2786">
            <v>1037.0999999999999</v>
          </cell>
          <cell r="AE2786">
            <v>322742741.37</v>
          </cell>
          <cell r="AF2786" t="str">
            <v>304330732.079208</v>
          </cell>
        </row>
        <row r="2787">
          <cell r="F2787" t="str">
            <v>LU2537475100</v>
          </cell>
          <cell r="G2787" t="str">
            <v>101192</v>
          </cell>
          <cell r="H2787" t="str">
            <v>184719</v>
          </cell>
          <cell r="J2787" t="str">
            <v>Share</v>
          </cell>
          <cell r="K2787" t="str">
            <v>SLGEEVO</v>
          </cell>
          <cell r="L2787" t="str">
            <v>AMSelect Vontobel Global Equity Emerging</v>
          </cell>
          <cell r="M2787" t="str">
            <v>Classic RH EUR</v>
          </cell>
          <cell r="N2787" t="str">
            <v>C</v>
          </cell>
          <cell r="P2787" t="str">
            <v>Y</v>
          </cell>
          <cell r="Q2787" t="str">
            <v>184736</v>
          </cell>
          <cell r="R2787" t="str">
            <v>204611</v>
          </cell>
          <cell r="T2787" t="str">
            <v>BM MSCI Emerging Markets Free USD Privilege RH EUR</v>
          </cell>
          <cell r="U2787" t="str">
            <v>MSCI Emerging Markets (Hedged in EUR) NR</v>
          </cell>
          <cell r="V2787" t="str">
            <v>Official Benchmark</v>
          </cell>
          <cell r="W2787" t="str">
            <v>EUR</v>
          </cell>
          <cell r="X2787" t="str">
            <v>USD</v>
          </cell>
          <cell r="Y2787">
            <v>44985</v>
          </cell>
          <cell r="Z2787">
            <v>44910</v>
          </cell>
          <cell r="AA2787" t="str">
            <v>February 2023</v>
          </cell>
          <cell r="AB2787">
            <v>102.29</v>
          </cell>
          <cell r="AD2787">
            <v>10228.950000000001</v>
          </cell>
          <cell r="AE2787">
            <v>322742741.37</v>
          </cell>
          <cell r="AF2787" t="str">
            <v>304330732.079208</v>
          </cell>
        </row>
        <row r="2788">
          <cell r="F2788" t="str">
            <v>LU2537475449</v>
          </cell>
          <cell r="G2788" t="str">
            <v>101191</v>
          </cell>
          <cell r="H2788" t="str">
            <v>184718</v>
          </cell>
          <cell r="J2788" t="str">
            <v>Share</v>
          </cell>
          <cell r="K2788" t="str">
            <v>SLGEEVO</v>
          </cell>
          <cell r="L2788" t="str">
            <v>AMSelect Vontobel Global Equity Emerging</v>
          </cell>
          <cell r="M2788" t="str">
            <v>Classic EUR</v>
          </cell>
          <cell r="N2788" t="str">
            <v>C</v>
          </cell>
          <cell r="P2788" t="str">
            <v>N</v>
          </cell>
          <cell r="Q2788" t="str">
            <v>184735</v>
          </cell>
          <cell r="R2788" t="str">
            <v>204611</v>
          </cell>
          <cell r="T2788" t="str">
            <v>BM MSCI Emerging Markets Free USD Privilege EUR</v>
          </cell>
          <cell r="U2788" t="str">
            <v>MSCI Emerging Markets (USD) NR</v>
          </cell>
          <cell r="V2788" t="str">
            <v>Official Benchmark</v>
          </cell>
          <cell r="W2788" t="str">
            <v>EUR</v>
          </cell>
          <cell r="X2788" t="str">
            <v>USD</v>
          </cell>
          <cell r="Y2788">
            <v>44985</v>
          </cell>
          <cell r="Z2788">
            <v>44910</v>
          </cell>
          <cell r="AA2788" t="str">
            <v>February 2023</v>
          </cell>
          <cell r="AB2788">
            <v>103.47</v>
          </cell>
          <cell r="AD2788">
            <v>1034.72</v>
          </cell>
          <cell r="AE2788">
            <v>322742741.37</v>
          </cell>
          <cell r="AF2788" t="str">
            <v>304330732.079208</v>
          </cell>
        </row>
        <row r="2789">
          <cell r="F2789" t="str">
            <v>LU2537476173</v>
          </cell>
          <cell r="G2789" t="str">
            <v>101188</v>
          </cell>
          <cell r="H2789" t="str">
            <v>184713</v>
          </cell>
          <cell r="J2789" t="str">
            <v>Share</v>
          </cell>
          <cell r="K2789" t="str">
            <v>SLGEERO</v>
          </cell>
          <cell r="L2789" t="str">
            <v>AMSelect Robeco Global Equity Emerging</v>
          </cell>
          <cell r="M2789" t="str">
            <v>Privilege RH</v>
          </cell>
          <cell r="N2789" t="str">
            <v>C</v>
          </cell>
          <cell r="P2789" t="str">
            <v>Y</v>
          </cell>
          <cell r="Q2789" t="str">
            <v>184715</v>
          </cell>
          <cell r="R2789" t="str">
            <v>205534</v>
          </cell>
          <cell r="T2789" t="str">
            <v>BM MSCI Emerging Markets Free USD Privilege RH EUR</v>
          </cell>
          <cell r="U2789" t="str">
            <v>MSCI Emerging Markets (Hedged in EUR) NR</v>
          </cell>
          <cell r="V2789" t="str">
            <v>Official Benchmark</v>
          </cell>
          <cell r="W2789" t="str">
            <v>EUR</v>
          </cell>
          <cell r="X2789" t="str">
            <v>USD</v>
          </cell>
          <cell r="Y2789">
            <v>44985</v>
          </cell>
          <cell r="Z2789">
            <v>44910</v>
          </cell>
          <cell r="AA2789" t="str">
            <v>February 2023</v>
          </cell>
          <cell r="AB2789">
            <v>103.4</v>
          </cell>
          <cell r="AD2789">
            <v>10340.43</v>
          </cell>
          <cell r="AE2789">
            <v>175881638.03</v>
          </cell>
          <cell r="AF2789" t="str">
            <v>165847843.49835</v>
          </cell>
        </row>
        <row r="2790">
          <cell r="F2790" t="str">
            <v>LU2537476330</v>
          </cell>
          <cell r="G2790" t="str">
            <v>101187</v>
          </cell>
          <cell r="H2790" t="str">
            <v>184701</v>
          </cell>
          <cell r="J2790" t="str">
            <v>Share</v>
          </cell>
          <cell r="K2790" t="str">
            <v>SLGEERO</v>
          </cell>
          <cell r="L2790" t="str">
            <v>AMSelect Robeco Global Equity Emerging</v>
          </cell>
          <cell r="N2790" t="str">
            <v>C</v>
          </cell>
          <cell r="P2790" t="str">
            <v>N</v>
          </cell>
          <cell r="Q2790" t="str">
            <v>184714</v>
          </cell>
          <cell r="R2790" t="str">
            <v>205534</v>
          </cell>
          <cell r="T2790" t="str">
            <v>BM MSCI Emerging Markets Free USD Privilege EUR</v>
          </cell>
          <cell r="U2790" t="str">
            <v>MSCI Emerging Markets (USD) NR</v>
          </cell>
          <cell r="V2790" t="str">
            <v>Official Benchmark</v>
          </cell>
          <cell r="W2790" t="str">
            <v>EUR</v>
          </cell>
          <cell r="X2790" t="str">
            <v>USD</v>
          </cell>
          <cell r="Y2790">
            <v>44985</v>
          </cell>
          <cell r="Z2790">
            <v>44910</v>
          </cell>
          <cell r="AA2790" t="str">
            <v>February 2023</v>
          </cell>
          <cell r="AB2790">
            <v>104.55</v>
          </cell>
          <cell r="AD2790">
            <v>1045.46</v>
          </cell>
          <cell r="AE2790">
            <v>175881638.03</v>
          </cell>
          <cell r="AF2790" t="str">
            <v>165847843.49835</v>
          </cell>
        </row>
        <row r="2791">
          <cell r="F2791" t="str">
            <v>LU2537476686</v>
          </cell>
          <cell r="G2791" t="str">
            <v>101184</v>
          </cell>
          <cell r="H2791" t="str">
            <v>184713</v>
          </cell>
          <cell r="J2791" t="str">
            <v>Share</v>
          </cell>
          <cell r="K2791" t="str">
            <v>SLGEERO</v>
          </cell>
          <cell r="L2791" t="str">
            <v>AMSelect Robeco Global Equity Emerging</v>
          </cell>
          <cell r="M2791" t="str">
            <v>Classic RH EUR</v>
          </cell>
          <cell r="N2791" t="str">
            <v>C</v>
          </cell>
          <cell r="P2791" t="str">
            <v>Y</v>
          </cell>
          <cell r="Q2791" t="str">
            <v>184715</v>
          </cell>
          <cell r="R2791" t="str">
            <v>205534</v>
          </cell>
          <cell r="T2791" t="str">
            <v>BM MSCI Emerging Markets Free USD Privilege RH EUR</v>
          </cell>
          <cell r="U2791" t="str">
            <v>MSCI Emerging Markets (Hedged in EUR) NR</v>
          </cell>
          <cell r="V2791" t="str">
            <v>Official Benchmark</v>
          </cell>
          <cell r="W2791" t="str">
            <v>EUR</v>
          </cell>
          <cell r="X2791" t="str">
            <v>USD</v>
          </cell>
          <cell r="Y2791">
            <v>44985</v>
          </cell>
          <cell r="Z2791">
            <v>44910</v>
          </cell>
          <cell r="AA2791" t="str">
            <v>February 2023</v>
          </cell>
          <cell r="AB2791">
            <v>103.22</v>
          </cell>
          <cell r="AD2791">
            <v>10322.33</v>
          </cell>
          <cell r="AE2791">
            <v>175881638.03</v>
          </cell>
          <cell r="AF2791" t="str">
            <v>165847843.49835</v>
          </cell>
        </row>
        <row r="2792">
          <cell r="F2792" t="str">
            <v>LU2537476843</v>
          </cell>
          <cell r="G2792" t="str">
            <v>101183</v>
          </cell>
          <cell r="H2792" t="str">
            <v>184701</v>
          </cell>
          <cell r="J2792" t="str">
            <v>Share</v>
          </cell>
          <cell r="K2792" t="str">
            <v>SLGEERO</v>
          </cell>
          <cell r="L2792" t="str">
            <v>AMSelect Robeco Global Equity Emerging</v>
          </cell>
          <cell r="M2792" t="str">
            <v>Classic EUR</v>
          </cell>
          <cell r="N2792" t="str">
            <v>C</v>
          </cell>
          <cell r="P2792" t="str">
            <v>N</v>
          </cell>
          <cell r="Q2792" t="str">
            <v>184714</v>
          </cell>
          <cell r="R2792" t="str">
            <v>205534</v>
          </cell>
          <cell r="T2792" t="str">
            <v>BM MSCI Emerging Markets Free USD Privilege EUR</v>
          </cell>
          <cell r="U2792" t="str">
            <v>MSCI Emerging Markets (USD) NR</v>
          </cell>
          <cell r="V2792" t="str">
            <v>Official Benchmark</v>
          </cell>
          <cell r="W2792" t="str">
            <v>EUR</v>
          </cell>
          <cell r="X2792" t="str">
            <v>USD</v>
          </cell>
          <cell r="Y2792">
            <v>44985</v>
          </cell>
          <cell r="Z2792">
            <v>44910</v>
          </cell>
          <cell r="AA2792" t="str">
            <v>February 2023</v>
          </cell>
          <cell r="AB2792">
            <v>104.37</v>
          </cell>
          <cell r="AD2792">
            <v>6469.5</v>
          </cell>
          <cell r="AE2792">
            <v>175881638.03</v>
          </cell>
          <cell r="AF2792" t="str">
            <v>165847843.49835</v>
          </cell>
        </row>
        <row r="2793">
          <cell r="F2793" t="str">
            <v>LU2537477064</v>
          </cell>
          <cell r="G2793" t="str">
            <v>100964</v>
          </cell>
          <cell r="H2793" t="str">
            <v>184720</v>
          </cell>
          <cell r="J2793" t="str">
            <v>Share</v>
          </cell>
          <cell r="K2793" t="str">
            <v>SLGCIRO</v>
          </cell>
          <cell r="L2793" t="str">
            <v>AMSelect Robeco Global Credit Income</v>
          </cell>
          <cell r="M2793" t="str">
            <v>Privilege RH</v>
          </cell>
          <cell r="N2793" t="str">
            <v>C</v>
          </cell>
          <cell r="P2793" t="str">
            <v>Y</v>
          </cell>
          <cell r="Q2793" t="str">
            <v>184758</v>
          </cell>
          <cell r="R2793" t="str">
            <v>204990</v>
          </cell>
          <cell r="T2793" t="str">
            <v>BM AMSelect Robeco Global Credit Income Privilege RH EUR</v>
          </cell>
          <cell r="U2793" t="str">
            <v>BM AMSelect Robeco Global Credit Income Privilege RH EUR</v>
          </cell>
          <cell r="V2793" t="str">
            <v>Performance Benchmark</v>
          </cell>
          <cell r="W2793" t="str">
            <v>EUR</v>
          </cell>
          <cell r="X2793" t="str">
            <v>USD</v>
          </cell>
          <cell r="Y2793">
            <v>44985</v>
          </cell>
          <cell r="Z2793">
            <v>44910</v>
          </cell>
          <cell r="AA2793" t="str">
            <v>February 2023</v>
          </cell>
          <cell r="AB2793">
            <v>99.36</v>
          </cell>
          <cell r="AD2793">
            <v>9935.56</v>
          </cell>
          <cell r="AE2793">
            <v>349735031.01999998</v>
          </cell>
          <cell r="AF2793" t="str">
            <v>329783150.419613</v>
          </cell>
        </row>
        <row r="2794">
          <cell r="F2794" t="str">
            <v>LU2537477494</v>
          </cell>
          <cell r="G2794" t="str">
            <v>101165</v>
          </cell>
          <cell r="H2794" t="str">
            <v>184721</v>
          </cell>
          <cell r="J2794" t="str">
            <v>Share</v>
          </cell>
          <cell r="K2794" t="str">
            <v>SLGCIRO</v>
          </cell>
          <cell r="L2794" t="str">
            <v>AMSelect Robeco Global Credit Income</v>
          </cell>
          <cell r="N2794" t="str">
            <v>C</v>
          </cell>
          <cell r="P2794" t="str">
            <v>N</v>
          </cell>
          <cell r="Q2794" t="str">
            <v>184757</v>
          </cell>
          <cell r="R2794" t="str">
            <v>204990</v>
          </cell>
          <cell r="T2794" t="str">
            <v>BM AMSelect Robeco Global Credit Income Privilege EUR</v>
          </cell>
          <cell r="U2794" t="str">
            <v>33.33% Bloomberg Global Aggregate Corporate (Hedged in USD) RI + 33.33% Bloomberg Global High Yield Index (Hedged in USD) RI + 33.34% JPM CEMBI Broad Diversified (USD) RI</v>
          </cell>
          <cell r="V2794" t="str">
            <v>Performance Benchmark</v>
          </cell>
          <cell r="W2794" t="str">
            <v>EUR</v>
          </cell>
          <cell r="X2794" t="str">
            <v>USD</v>
          </cell>
          <cell r="Y2794">
            <v>44985</v>
          </cell>
          <cell r="Z2794">
            <v>44910</v>
          </cell>
          <cell r="AA2794" t="str">
            <v>February 2023</v>
          </cell>
          <cell r="AB2794">
            <v>100.39</v>
          </cell>
          <cell r="AD2794">
            <v>5886246.7999999998</v>
          </cell>
          <cell r="AE2794">
            <v>349735031.01999998</v>
          </cell>
          <cell r="AF2794" t="str">
            <v>329783150.419613</v>
          </cell>
        </row>
        <row r="2795">
          <cell r="F2795" t="str">
            <v>LU2537477650</v>
          </cell>
          <cell r="G2795" t="str">
            <v>100963</v>
          </cell>
          <cell r="H2795" t="str">
            <v>184720</v>
          </cell>
          <cell r="J2795" t="str">
            <v>Share</v>
          </cell>
          <cell r="K2795" t="str">
            <v>SLGCIRO</v>
          </cell>
          <cell r="L2795" t="str">
            <v>AMSelect Robeco Global Credit Income</v>
          </cell>
          <cell r="M2795" t="str">
            <v>Classic RH EUR Distri</v>
          </cell>
          <cell r="N2795" t="str">
            <v>D</v>
          </cell>
          <cell r="P2795" t="str">
            <v>Y</v>
          </cell>
          <cell r="Q2795" t="str">
            <v>184758</v>
          </cell>
          <cell r="R2795" t="str">
            <v>204990</v>
          </cell>
          <cell r="T2795" t="str">
            <v>BM AMSelect Robeco Global Credit Income Privilege RH EUR</v>
          </cell>
          <cell r="U2795" t="str">
            <v>BM AMSelect Robeco Global Credit Income Privilege RH EUR</v>
          </cell>
          <cell r="V2795" t="str">
            <v>Performance Benchmark</v>
          </cell>
          <cell r="W2795" t="str">
            <v>EUR</v>
          </cell>
          <cell r="X2795" t="str">
            <v>USD</v>
          </cell>
          <cell r="Y2795">
            <v>44985</v>
          </cell>
          <cell r="Z2795">
            <v>44974</v>
          </cell>
          <cell r="AA2795" t="str">
            <v>February 2023</v>
          </cell>
          <cell r="AB2795">
            <v>98.208460000000002</v>
          </cell>
          <cell r="AD2795">
            <v>9820.8700000000008</v>
          </cell>
          <cell r="AE2795">
            <v>349735031.01999998</v>
          </cell>
          <cell r="AF2795" t="str">
            <v>329783150.419613</v>
          </cell>
        </row>
        <row r="2796">
          <cell r="F2796" t="str">
            <v>LU2537477817</v>
          </cell>
          <cell r="G2796" t="str">
            <v>101164</v>
          </cell>
          <cell r="H2796" t="str">
            <v>184720</v>
          </cell>
          <cell r="J2796" t="str">
            <v>Share</v>
          </cell>
          <cell r="K2796" t="str">
            <v>SLGCIRO</v>
          </cell>
          <cell r="L2796" t="str">
            <v>AMSelect Robeco Global Credit Income</v>
          </cell>
          <cell r="M2796" t="str">
            <v>Classic RH EUR</v>
          </cell>
          <cell r="N2796" t="str">
            <v>C</v>
          </cell>
          <cell r="P2796" t="str">
            <v>Y</v>
          </cell>
          <cell r="Q2796" t="str">
            <v>184758</v>
          </cell>
          <cell r="R2796" t="str">
            <v>204990</v>
          </cell>
          <cell r="T2796" t="str">
            <v>BM AMSelect Robeco Global Credit Income Privilege RH EUR</v>
          </cell>
          <cell r="U2796" t="str">
            <v>BM AMSelect Robeco Global Credit Income Privilege RH EUR</v>
          </cell>
          <cell r="V2796" t="str">
            <v>Performance Benchmark</v>
          </cell>
          <cell r="W2796" t="str">
            <v>EUR</v>
          </cell>
          <cell r="X2796" t="str">
            <v>USD</v>
          </cell>
          <cell r="Y2796">
            <v>44985</v>
          </cell>
          <cell r="Z2796">
            <v>44910</v>
          </cell>
          <cell r="AA2796" t="str">
            <v>February 2023</v>
          </cell>
          <cell r="AB2796">
            <v>99.34</v>
          </cell>
          <cell r="AD2796">
            <v>26634.080000000002</v>
          </cell>
          <cell r="AE2796">
            <v>349735031.01999998</v>
          </cell>
          <cell r="AF2796" t="str">
            <v>329783150.419613</v>
          </cell>
        </row>
        <row r="2797">
          <cell r="F2797" t="str">
            <v>LU2537478203</v>
          </cell>
          <cell r="G2797" t="str">
            <v>101163</v>
          </cell>
          <cell r="H2797" t="str">
            <v>184721</v>
          </cell>
          <cell r="J2797" t="str">
            <v>Share</v>
          </cell>
          <cell r="K2797" t="str">
            <v>SLGCIRO</v>
          </cell>
          <cell r="L2797" t="str">
            <v>AMSelect Robeco Global Credit Income</v>
          </cell>
          <cell r="M2797" t="str">
            <v>Classic EUR</v>
          </cell>
          <cell r="N2797" t="str">
            <v>C</v>
          </cell>
          <cell r="P2797" t="str">
            <v>N</v>
          </cell>
          <cell r="Q2797" t="str">
            <v>184757</v>
          </cell>
          <cell r="R2797" t="str">
            <v>204990</v>
          </cell>
          <cell r="T2797" t="str">
            <v>BM AMSelect Robeco Global Credit Income Privilege EUR</v>
          </cell>
          <cell r="U2797" t="str">
            <v>33.33% Bloomberg Global Aggregate Corporate (Hedged in USD) RI + 33.33% Bloomberg Global High Yield Index (Hedged in USD) RI + 33.34% JPM CEMBI Broad Diversified (USD) RI</v>
          </cell>
          <cell r="V2797" t="str">
            <v>Performance Benchmark</v>
          </cell>
          <cell r="W2797" t="str">
            <v>EUR</v>
          </cell>
          <cell r="X2797" t="str">
            <v>USD</v>
          </cell>
          <cell r="Y2797">
            <v>44985</v>
          </cell>
          <cell r="Z2797">
            <v>44910</v>
          </cell>
          <cell r="AA2797" t="str">
            <v>February 2023</v>
          </cell>
          <cell r="AB2797">
            <v>100.24</v>
          </cell>
          <cell r="AD2797">
            <v>1002.42</v>
          </cell>
          <cell r="AE2797">
            <v>349735031.01999998</v>
          </cell>
          <cell r="AF2797" t="str">
            <v>329783150.419613</v>
          </cell>
        </row>
        <row r="2798">
          <cell r="F2798" t="str">
            <v>LU2537480282</v>
          </cell>
          <cell r="G2798" t="str">
            <v>101325</v>
          </cell>
          <cell r="H2798" t="str">
            <v>181200</v>
          </cell>
          <cell r="J2798" t="str">
            <v>Share</v>
          </cell>
          <cell r="K2798" t="str">
            <v>SLEEVAM</v>
          </cell>
          <cell r="L2798" t="str">
            <v>AMSelect Amundi Europe Equity Value</v>
          </cell>
          <cell r="M2798" t="str">
            <v>Classic EUR (Distri)</v>
          </cell>
          <cell r="N2798" t="str">
            <v>D</v>
          </cell>
          <cell r="P2798" t="str">
            <v>N</v>
          </cell>
          <cell r="Q2798" t="str">
            <v>181216</v>
          </cell>
          <cell r="R2798" t="str">
            <v>204477</v>
          </cell>
          <cell r="T2798" t="str">
            <v>BM MSCI Europe Value EUR NR (Official)</v>
          </cell>
          <cell r="U2798" t="str">
            <v>MSCI Europe Value (EUR) NR</v>
          </cell>
          <cell r="V2798" t="str">
            <v>Official Benchmark</v>
          </cell>
          <cell r="W2798" t="str">
            <v>EUR</v>
          </cell>
          <cell r="X2798" t="str">
            <v>EUR</v>
          </cell>
          <cell r="Y2798">
            <v>44985</v>
          </cell>
          <cell r="Z2798">
            <v>44910</v>
          </cell>
          <cell r="AA2798" t="str">
            <v>February 2023</v>
          </cell>
          <cell r="AB2798">
            <v>111.69</v>
          </cell>
          <cell r="AD2798">
            <v>38534.699999999997</v>
          </cell>
          <cell r="AE2798">
            <v>215543188.83000001</v>
          </cell>
          <cell r="AF2798" t="str">
            <v>215543188.83</v>
          </cell>
        </row>
        <row r="2799">
          <cell r="F2799" t="str">
            <v>LU2537481256</v>
          </cell>
          <cell r="G2799" t="str">
            <v>101329</v>
          </cell>
          <cell r="H2799" t="str">
            <v>185074</v>
          </cell>
          <cell r="J2799" t="str">
            <v>Share</v>
          </cell>
          <cell r="K2799" t="str">
            <v>SLUSEGAB</v>
          </cell>
          <cell r="L2799" t="str">
            <v>AMSelect AB US Equity Growth</v>
          </cell>
          <cell r="N2799" t="str">
            <v>C</v>
          </cell>
          <cell r="P2799" t="str">
            <v>Y</v>
          </cell>
          <cell r="Q2799" t="str">
            <v>185080</v>
          </cell>
          <cell r="R2799" t="str">
            <v>204421</v>
          </cell>
          <cell r="T2799" t="str">
            <v>BM MSCI USA Growth USD NR Privilege RH EUR</v>
          </cell>
          <cell r="U2799" t="str">
            <v>MSCI USA Growth (Hedged in EUR) NR</v>
          </cell>
          <cell r="V2799" t="str">
            <v>Official Benchmark</v>
          </cell>
          <cell r="W2799" t="str">
            <v>EUR</v>
          </cell>
          <cell r="X2799" t="str">
            <v>USD</v>
          </cell>
          <cell r="Y2799">
            <v>44985</v>
          </cell>
          <cell r="Z2799">
            <v>44970</v>
          </cell>
          <cell r="AA2799" t="str">
            <v>February 2023</v>
          </cell>
          <cell r="AB2799">
            <v>97.06</v>
          </cell>
          <cell r="AD2799">
            <v>9706.2199999999993</v>
          </cell>
          <cell r="AE2799">
            <v>75557158.129999995</v>
          </cell>
          <cell r="AF2799" t="str">
            <v>71246730.9099481</v>
          </cell>
        </row>
        <row r="2800">
          <cell r="F2800" t="str">
            <v>LU2537481504</v>
          </cell>
          <cell r="G2800" t="str">
            <v>101328</v>
          </cell>
          <cell r="H2800" t="str">
            <v>184716</v>
          </cell>
          <cell r="J2800" t="str">
            <v>Share</v>
          </cell>
          <cell r="K2800" t="str">
            <v>SLUSEGAB</v>
          </cell>
          <cell r="L2800" t="str">
            <v>AMSelect AB US Equity Growth</v>
          </cell>
          <cell r="N2800" t="str">
            <v>C</v>
          </cell>
          <cell r="P2800" t="str">
            <v>N</v>
          </cell>
          <cell r="Q2800" t="str">
            <v>184734</v>
          </cell>
          <cell r="R2800" t="str">
            <v>204421</v>
          </cell>
          <cell r="T2800" t="str">
            <v>BM MSCI USA Growth USD NR Privilege EUR</v>
          </cell>
          <cell r="U2800" t="str">
            <v>MSCI USA Growth (USD) NR</v>
          </cell>
          <cell r="V2800" t="str">
            <v>Official Benchmark</v>
          </cell>
          <cell r="W2800" t="str">
            <v>EUR</v>
          </cell>
          <cell r="X2800" t="str">
            <v>USD</v>
          </cell>
          <cell r="Y2800">
            <v>44985</v>
          </cell>
          <cell r="Z2800">
            <v>44910</v>
          </cell>
          <cell r="AA2800" t="str">
            <v>February 2023</v>
          </cell>
          <cell r="AB2800">
            <v>103.04</v>
          </cell>
          <cell r="AD2800">
            <v>1030.32</v>
          </cell>
          <cell r="AE2800">
            <v>75557158.129999995</v>
          </cell>
          <cell r="AF2800" t="str">
            <v>71246730.9099481</v>
          </cell>
        </row>
        <row r="2801">
          <cell r="F2801" t="str">
            <v>LU2537481843</v>
          </cell>
          <cell r="G2801" t="str">
            <v>101327</v>
          </cell>
          <cell r="H2801" t="str">
            <v>184717</v>
          </cell>
          <cell r="J2801" t="str">
            <v>Share</v>
          </cell>
          <cell r="K2801" t="str">
            <v>SLUSEGAB</v>
          </cell>
          <cell r="L2801" t="str">
            <v>AMSelect AB US Equity Growth</v>
          </cell>
          <cell r="M2801" t="str">
            <v>Classic RH EUR</v>
          </cell>
          <cell r="N2801" t="str">
            <v>C</v>
          </cell>
          <cell r="P2801" t="str">
            <v>Y</v>
          </cell>
          <cell r="Q2801" t="str">
            <v>184733</v>
          </cell>
          <cell r="R2801" t="str">
            <v>204421</v>
          </cell>
          <cell r="T2801" t="str">
            <v>BM MSCI USA Growth USD NR Classic RH EUR</v>
          </cell>
          <cell r="U2801" t="str">
            <v>MSCI USA Growth (Hedged in EUR) NR</v>
          </cell>
          <cell r="V2801" t="str">
            <v>Official Benchmark</v>
          </cell>
          <cell r="W2801" t="str">
            <v>EUR</v>
          </cell>
          <cell r="X2801" t="str">
            <v>USD</v>
          </cell>
          <cell r="Y2801">
            <v>44985</v>
          </cell>
          <cell r="Z2801">
            <v>44910</v>
          </cell>
          <cell r="AA2801" t="str">
            <v>February 2023</v>
          </cell>
          <cell r="AB2801">
            <v>101.74</v>
          </cell>
          <cell r="AD2801">
            <v>12167.88</v>
          </cell>
          <cell r="AE2801">
            <v>75557158.129999995</v>
          </cell>
          <cell r="AF2801" t="str">
            <v>71246730.9099481</v>
          </cell>
        </row>
        <row r="2802">
          <cell r="F2802" t="str">
            <v>LU2537482064</v>
          </cell>
          <cell r="G2802" t="str">
            <v>101171</v>
          </cell>
          <cell r="H2802" t="str">
            <v>184716</v>
          </cell>
          <cell r="J2802" t="str">
            <v>Share</v>
          </cell>
          <cell r="K2802" t="str">
            <v>SLUSEGAB</v>
          </cell>
          <cell r="L2802" t="str">
            <v>AMSelect AB US Equity Growth</v>
          </cell>
          <cell r="M2802" t="str">
            <v>Classic EUR (Distri)</v>
          </cell>
          <cell r="N2802" t="str">
            <v>D</v>
          </cell>
          <cell r="P2802" t="str">
            <v>N</v>
          </cell>
          <cell r="Q2802" t="str">
            <v>184734</v>
          </cell>
          <cell r="R2802" t="str">
            <v>204421</v>
          </cell>
          <cell r="T2802" t="str">
            <v>BM MSCI USA Growth USD NR Privilege EUR</v>
          </cell>
          <cell r="U2802" t="str">
            <v>MSCI USA Growth (USD) NR</v>
          </cell>
          <cell r="V2802" t="str">
            <v>Official Benchmark</v>
          </cell>
          <cell r="W2802" t="str">
            <v>EUR</v>
          </cell>
          <cell r="X2802" t="str">
            <v>USD</v>
          </cell>
          <cell r="Y2802">
            <v>44985</v>
          </cell>
          <cell r="Z2802">
            <v>44970</v>
          </cell>
          <cell r="AA2802" t="str">
            <v>February 2023</v>
          </cell>
          <cell r="AB2802">
            <v>97.853870000000001</v>
          </cell>
          <cell r="AD2802">
            <v>978.45</v>
          </cell>
          <cell r="AE2802">
            <v>75557158.129999995</v>
          </cell>
          <cell r="AF2802" t="str">
            <v>71246730.9099481</v>
          </cell>
        </row>
        <row r="2803">
          <cell r="F2803" t="str">
            <v>LU2537482148</v>
          </cell>
          <cell r="G2803" t="str">
            <v>101326</v>
          </cell>
          <cell r="H2803" t="str">
            <v>184716</v>
          </cell>
          <cell r="J2803" t="str">
            <v>Share</v>
          </cell>
          <cell r="K2803" t="str">
            <v>SLUSEGAB</v>
          </cell>
          <cell r="L2803" t="str">
            <v>AMSelect AB US Equity Growth</v>
          </cell>
          <cell r="M2803" t="str">
            <v>Classic EUR</v>
          </cell>
          <cell r="N2803" t="str">
            <v>C</v>
          </cell>
          <cell r="P2803" t="str">
            <v>N</v>
          </cell>
          <cell r="Q2803" t="str">
            <v>184734</v>
          </cell>
          <cell r="R2803" t="str">
            <v>204421</v>
          </cell>
          <cell r="T2803" t="str">
            <v>BM MSCI USA Growth USD NR Privilege EUR</v>
          </cell>
          <cell r="U2803" t="str">
            <v>MSCI USA Growth (USD) NR</v>
          </cell>
          <cell r="V2803" t="str">
            <v>Official Benchmark</v>
          </cell>
          <cell r="W2803" t="str">
            <v>EUR</v>
          </cell>
          <cell r="X2803" t="str">
            <v>USD</v>
          </cell>
          <cell r="Y2803">
            <v>44985</v>
          </cell>
          <cell r="Z2803">
            <v>44910</v>
          </cell>
          <cell r="AA2803" t="str">
            <v>February 2023</v>
          </cell>
          <cell r="AB2803">
            <v>102.88</v>
          </cell>
          <cell r="AD2803">
            <v>5109.8599999999997</v>
          </cell>
          <cell r="AE2803">
            <v>75557158.129999995</v>
          </cell>
          <cell r="AF2803" t="str">
            <v>71246730.9099481</v>
          </cell>
        </row>
        <row r="2804">
          <cell r="F2804" t="str">
            <v>LU2537483898</v>
          </cell>
          <cell r="G2804" t="str">
            <v>101330</v>
          </cell>
          <cell r="H2804" t="str">
            <v>184727</v>
          </cell>
          <cell r="J2804" t="str">
            <v>Share</v>
          </cell>
          <cell r="K2804" t="str">
            <v>SLUSEVHA</v>
          </cell>
          <cell r="L2804" t="str">
            <v>AMSelect Harris US Equity Value</v>
          </cell>
          <cell r="M2804" t="str">
            <v>Classic EUR</v>
          </cell>
          <cell r="N2804" t="str">
            <v>C</v>
          </cell>
          <cell r="P2804" t="str">
            <v>N</v>
          </cell>
          <cell r="Q2804" t="str">
            <v>184767</v>
          </cell>
          <cell r="R2804" t="str">
            <v>204475</v>
          </cell>
          <cell r="T2804" t="str">
            <v>[BM] MSCI USA Value NR index  Classic EUR</v>
          </cell>
          <cell r="U2804" t="str">
            <v>MSCI USA Value (USD) NR</v>
          </cell>
          <cell r="V2804" t="str">
            <v>Official Benchmark</v>
          </cell>
          <cell r="W2804" t="str">
            <v>EUR</v>
          </cell>
          <cell r="X2804" t="str">
            <v>USD</v>
          </cell>
          <cell r="Y2804">
            <v>44985</v>
          </cell>
          <cell r="Z2804">
            <v>44910</v>
          </cell>
          <cell r="AA2804" t="str">
            <v>February 2023</v>
          </cell>
          <cell r="AB2804">
            <v>108.11</v>
          </cell>
          <cell r="AD2804">
            <v>1081.07</v>
          </cell>
          <cell r="AE2804">
            <v>29007485.48</v>
          </cell>
          <cell r="AF2804" t="str">
            <v>27352650.1461575</v>
          </cell>
        </row>
        <row r="2805">
          <cell r="F2805" t="str">
            <v>LU2537484276</v>
          </cell>
          <cell r="G2805" t="str">
            <v>101196</v>
          </cell>
          <cell r="H2805" t="str">
            <v>184719</v>
          </cell>
          <cell r="J2805" t="str">
            <v>Share</v>
          </cell>
          <cell r="K2805" t="str">
            <v>SLGEEVO</v>
          </cell>
          <cell r="L2805" t="str">
            <v>AMSelect Vontobel Global Equity Emerging</v>
          </cell>
          <cell r="M2805" t="str">
            <v>Privilege RH</v>
          </cell>
          <cell r="N2805" t="str">
            <v>C</v>
          </cell>
          <cell r="P2805" t="str">
            <v>Y</v>
          </cell>
          <cell r="Q2805" t="str">
            <v>184736</v>
          </cell>
          <cell r="R2805" t="str">
            <v>204611</v>
          </cell>
          <cell r="T2805" t="str">
            <v>BM MSCI Emerging Markets Free USD Privilege RH EUR</v>
          </cell>
          <cell r="U2805" t="str">
            <v>MSCI Emerging Markets (Hedged in EUR) NR</v>
          </cell>
          <cell r="V2805" t="str">
            <v>Official Benchmark</v>
          </cell>
          <cell r="W2805" t="str">
            <v>EUR</v>
          </cell>
          <cell r="X2805" t="str">
            <v>USD</v>
          </cell>
          <cell r="Y2805">
            <v>44985</v>
          </cell>
          <cell r="Z2805">
            <v>44910</v>
          </cell>
          <cell r="AA2805" t="str">
            <v>February 2023</v>
          </cell>
          <cell r="AB2805">
            <v>102.52</v>
          </cell>
          <cell r="AD2805">
            <v>10251.950000000001</v>
          </cell>
          <cell r="AE2805">
            <v>322742741.37</v>
          </cell>
          <cell r="AF2805" t="str">
            <v>304330732.079208</v>
          </cell>
        </row>
        <row r="2806">
          <cell r="F2806" t="str">
            <v>LU2545630993</v>
          </cell>
          <cell r="G2806" t="str">
            <v>101511</v>
          </cell>
          <cell r="H2806" t="str">
            <v>184230</v>
          </cell>
          <cell r="J2806" t="str">
            <v>Share</v>
          </cell>
          <cell r="K2806" t="str">
            <v>QALCOM</v>
          </cell>
          <cell r="L2806" t="str">
            <v>THEAM QUANT- Alpha Commodity</v>
          </cell>
          <cell r="M2806" t="str">
            <v>Classic EUR</v>
          </cell>
          <cell r="N2806" t="str">
            <v>C</v>
          </cell>
          <cell r="P2806" t="str">
            <v>N</v>
          </cell>
          <cell r="R2806" t="str">
            <v>0</v>
          </cell>
          <cell r="T2806" t="str">
            <v>No BM</v>
          </cell>
          <cell r="U2806" t="str">
            <v>No BM</v>
          </cell>
          <cell r="W2806" t="str">
            <v>EUR</v>
          </cell>
          <cell r="X2806" t="str">
            <v>USD</v>
          </cell>
          <cell r="Y2806">
            <v>44985</v>
          </cell>
          <cell r="Z2806">
            <v>44855</v>
          </cell>
          <cell r="AA2806" t="str">
            <v>February 2023</v>
          </cell>
          <cell r="AB2806">
            <v>95.34</v>
          </cell>
          <cell r="AD2806">
            <v>47671.95</v>
          </cell>
          <cell r="AE2806">
            <v>55727748.899999999</v>
          </cell>
          <cell r="AF2806" t="str">
            <v>52548560.9618105</v>
          </cell>
        </row>
        <row r="2807">
          <cell r="F2807" t="str">
            <v>LU2545631025</v>
          </cell>
          <cell r="G2807" t="str">
            <v>101509</v>
          </cell>
          <cell r="H2807" t="str">
            <v>184230</v>
          </cell>
          <cell r="J2807" t="str">
            <v>Share</v>
          </cell>
          <cell r="K2807" t="str">
            <v>QALCOM</v>
          </cell>
          <cell r="L2807" t="str">
            <v>THEAM QUANT- Alpha Commodity</v>
          </cell>
          <cell r="N2807" t="str">
            <v>C</v>
          </cell>
          <cell r="P2807" t="str">
            <v>N</v>
          </cell>
          <cell r="R2807" t="str">
            <v>0</v>
          </cell>
          <cell r="T2807" t="str">
            <v>No BM</v>
          </cell>
          <cell r="U2807" t="str">
            <v>No BM</v>
          </cell>
          <cell r="W2807" t="str">
            <v>EUR</v>
          </cell>
          <cell r="X2807" t="str">
            <v>USD</v>
          </cell>
          <cell r="Y2807">
            <v>44985</v>
          </cell>
          <cell r="Z2807">
            <v>44855</v>
          </cell>
          <cell r="AA2807" t="str">
            <v>February 2023</v>
          </cell>
          <cell r="AB2807">
            <v>95.53</v>
          </cell>
          <cell r="AD2807">
            <v>47763.53</v>
          </cell>
          <cell r="AE2807">
            <v>55727748.899999999</v>
          </cell>
          <cell r="AF2807" t="str">
            <v>52548560.9618105</v>
          </cell>
        </row>
        <row r="2808">
          <cell r="F2808" t="str">
            <v>LU2549723711</v>
          </cell>
          <cell r="G2808" t="str">
            <v>101535</v>
          </cell>
          <cell r="H2808" t="str">
            <v>175701</v>
          </cell>
          <cell r="J2808" t="str">
            <v>Share</v>
          </cell>
          <cell r="K2808" t="str">
            <v>QWCCOP</v>
          </cell>
          <cell r="L2808" t="str">
            <v>THEAM QUANT- World Climate Carbon Offset Plan</v>
          </cell>
          <cell r="N2808" t="str">
            <v>D</v>
          </cell>
          <cell r="P2808" t="str">
            <v>N</v>
          </cell>
          <cell r="Q2808" t="str">
            <v>176094</v>
          </cell>
          <cell r="R2808" t="str">
            <v>202229</v>
          </cell>
          <cell r="T2808" t="str">
            <v>Stoxx Global 1800</v>
          </cell>
          <cell r="U2808" t="str">
            <v>STOXX Global 1800 Net Return Index USD Index</v>
          </cell>
          <cell r="V2808" t="str">
            <v>Official Benchmark</v>
          </cell>
          <cell r="W2808" t="str">
            <v>EUR</v>
          </cell>
          <cell r="X2808" t="str">
            <v>USD</v>
          </cell>
          <cell r="Y2808">
            <v>44985</v>
          </cell>
          <cell r="Z2808">
            <v>44867</v>
          </cell>
          <cell r="AA2808" t="str">
            <v>February 2023</v>
          </cell>
          <cell r="AB2808">
            <v>103.39</v>
          </cell>
          <cell r="AD2808">
            <v>9372604.4600000009</v>
          </cell>
          <cell r="AE2808">
            <v>971115399.54999995</v>
          </cell>
          <cell r="AF2808" t="str">
            <v>915714662.470533</v>
          </cell>
        </row>
        <row r="2809">
          <cell r="F2809" t="str">
            <v>LU2557886988</v>
          </cell>
          <cell r="G2809" t="str">
            <v>101542</v>
          </cell>
          <cell r="H2809" t="str">
            <v>139098</v>
          </cell>
          <cell r="J2809" t="str">
            <v>Share</v>
          </cell>
          <cell r="K2809" t="str">
            <v>PEUSSMC</v>
          </cell>
          <cell r="L2809" t="str">
            <v>BNP Paribas Funds US Small Cap</v>
          </cell>
          <cell r="N2809" t="str">
            <v>C</v>
          </cell>
          <cell r="P2809" t="str">
            <v>N</v>
          </cell>
          <cell r="Q2809" t="str">
            <v>126675</v>
          </cell>
          <cell r="R2809" t="str">
            <v>181702</v>
          </cell>
          <cell r="T2809" t="str">
            <v>Russell 2000 Gross Return Index</v>
          </cell>
          <cell r="U2809" t="str">
            <v>Russel 2000 (USD) RI</v>
          </cell>
          <cell r="V2809" t="str">
            <v>Official Benchmark</v>
          </cell>
          <cell r="W2809" t="str">
            <v>USD</v>
          </cell>
          <cell r="X2809" t="str">
            <v>USD</v>
          </cell>
          <cell r="Y2809">
            <v>44985</v>
          </cell>
          <cell r="Z2809">
            <v>44949</v>
          </cell>
          <cell r="AA2809" t="str">
            <v>February 2023</v>
          </cell>
          <cell r="AB2809">
            <v>109.37</v>
          </cell>
          <cell r="AD2809">
            <v>1093.68</v>
          </cell>
          <cell r="AE2809">
            <v>899007041.08000004</v>
          </cell>
          <cell r="AF2809" t="str">
            <v>847719982.159359</v>
          </cell>
        </row>
        <row r="2810">
          <cell r="F2810" t="str">
            <v>LU2558019027</v>
          </cell>
          <cell r="G2810" t="str">
            <v>101523</v>
          </cell>
          <cell r="H2810" t="str">
            <v>184766</v>
          </cell>
          <cell r="J2810" t="str">
            <v>Share</v>
          </cell>
          <cell r="K2810" t="str">
            <v>PGENV</v>
          </cell>
          <cell r="L2810" t="str">
            <v>BNP Paribas Funds Global Environment</v>
          </cell>
          <cell r="M2810" t="str">
            <v>Classic RH CNH MD</v>
          </cell>
          <cell r="N2810" t="str">
            <v>D</v>
          </cell>
          <cell r="P2810" t="str">
            <v>Y</v>
          </cell>
          <cell r="Q2810" t="str">
            <v>184775</v>
          </cell>
          <cell r="R2810" t="str">
            <v>192379</v>
          </cell>
          <cell r="T2810" t="str">
            <v>BM MSCI WORLD (NR) Classic RH CNH MD</v>
          </cell>
          <cell r="U2810" t="str">
            <v>MSCI World (Hedged in CNH) NR</v>
          </cell>
          <cell r="V2810" t="str">
            <v>Official Benchmark</v>
          </cell>
          <cell r="W2810" t="str">
            <v>CNH</v>
          </cell>
          <cell r="X2810" t="str">
            <v>EUR</v>
          </cell>
          <cell r="Y2810">
            <v>44985</v>
          </cell>
          <cell r="Z2810">
            <v>44922</v>
          </cell>
          <cell r="AA2810" t="str">
            <v>February 2023</v>
          </cell>
          <cell r="AB2810">
            <v>1060.24</v>
          </cell>
          <cell r="AD2810">
            <v>203718.1</v>
          </cell>
          <cell r="AE2810">
            <v>3049961561.48</v>
          </cell>
          <cell r="AF2810" t="str">
            <v>3049961561.48</v>
          </cell>
        </row>
        <row r="2811">
          <cell r="F2811" t="str">
            <v>LU2558019373</v>
          </cell>
          <cell r="G2811" t="str">
            <v>101526</v>
          </cell>
          <cell r="H2811" t="str">
            <v>181727</v>
          </cell>
          <cell r="J2811" t="str">
            <v>Share</v>
          </cell>
          <cell r="K2811" t="str">
            <v>PAQ</v>
          </cell>
          <cell r="L2811" t="str">
            <v>BNP Paribas Funds Aqua</v>
          </cell>
          <cell r="M2811" t="str">
            <v>Classic RH CNH MD</v>
          </cell>
          <cell r="N2811" t="str">
            <v>D</v>
          </cell>
          <cell r="P2811" t="str">
            <v>Y</v>
          </cell>
          <cell r="Q2811" t="str">
            <v>181736</v>
          </cell>
          <cell r="R2811" t="str">
            <v>196245</v>
          </cell>
          <cell r="T2811" t="str">
            <v>[BM] MSCI World (NR) - CNH</v>
          </cell>
          <cell r="U2811" t="str">
            <v>MSCI World (Hedged in CNH) NR</v>
          </cell>
          <cell r="V2811" t="str">
            <v>Official Benchmark</v>
          </cell>
          <cell r="W2811" t="str">
            <v>CNH</v>
          </cell>
          <cell r="X2811" t="str">
            <v>EUR</v>
          </cell>
          <cell r="Y2811">
            <v>44985</v>
          </cell>
          <cell r="Z2811">
            <v>44923</v>
          </cell>
          <cell r="AA2811" t="str">
            <v>February 2023</v>
          </cell>
          <cell r="AB2811">
            <v>1078.5999999999999</v>
          </cell>
          <cell r="AD2811">
            <v>107860.21</v>
          </cell>
          <cell r="AE2811">
            <v>3765929318.3600001</v>
          </cell>
          <cell r="AF2811" t="str">
            <v>3765929318.36</v>
          </cell>
        </row>
        <row r="2812">
          <cell r="F2812" t="str">
            <v>LU2558019456</v>
          </cell>
          <cell r="G2812" t="str">
            <v>101518</v>
          </cell>
          <cell r="H2812" t="str">
            <v>184763</v>
          </cell>
          <cell r="J2812" t="str">
            <v>Share</v>
          </cell>
          <cell r="K2812" t="str">
            <v>PBDASIA</v>
          </cell>
          <cell r="L2812" t="str">
            <v>BNP Paribas Funds Sustainable Asian Cities Bond</v>
          </cell>
          <cell r="M2812" t="str">
            <v>Classic RH CNH MD</v>
          </cell>
          <cell r="N2812" t="str">
            <v>D</v>
          </cell>
          <cell r="P2812" t="str">
            <v>Y</v>
          </cell>
          <cell r="Q2812" t="str">
            <v>184772</v>
          </cell>
          <cell r="R2812" t="str">
            <v>186662</v>
          </cell>
          <cell r="T2812" t="str">
            <v>BM JPM Asia Credit Index -- Classic RH CNH MD</v>
          </cell>
          <cell r="U2812" t="str">
            <v>JP Morgan Asia Credit JACI (Hedged in CNH) RI</v>
          </cell>
          <cell r="V2812" t="str">
            <v>Official Benchmark</v>
          </cell>
          <cell r="W2812" t="str">
            <v>CNH</v>
          </cell>
          <cell r="X2812" t="str">
            <v>USD</v>
          </cell>
          <cell r="Y2812">
            <v>44985</v>
          </cell>
          <cell r="Z2812">
            <v>44922</v>
          </cell>
          <cell r="AA2812" t="str">
            <v>February 2023</v>
          </cell>
          <cell r="AB2812">
            <v>997.16</v>
          </cell>
          <cell r="AD2812">
            <v>99716.32</v>
          </cell>
          <cell r="AE2812">
            <v>62469053.780000001</v>
          </cell>
          <cell r="AF2812" t="str">
            <v>58905284.0924092</v>
          </cell>
        </row>
        <row r="2813">
          <cell r="F2813" t="str">
            <v>LU2558019530</v>
          </cell>
          <cell r="G2813" t="str">
            <v>101517</v>
          </cell>
          <cell r="H2813" t="str">
            <v>158164</v>
          </cell>
          <cell r="J2813" t="str">
            <v>Share</v>
          </cell>
          <cell r="K2813" t="str">
            <v>PBDASIA</v>
          </cell>
          <cell r="L2813" t="str">
            <v>BNP Paribas Funds Sustainable Asian Cities Bond</v>
          </cell>
          <cell r="M2813" t="str">
            <v>Classic RH HKD MD Distri</v>
          </cell>
          <cell r="N2813" t="str">
            <v>D</v>
          </cell>
          <cell r="P2813" t="str">
            <v>Y</v>
          </cell>
          <cell r="R2813" t="str">
            <v>186662</v>
          </cell>
          <cell r="T2813" t="str">
            <v>No BM</v>
          </cell>
          <cell r="U2813" t="str">
            <v>No BM</v>
          </cell>
          <cell r="W2813" t="str">
            <v>HKD</v>
          </cell>
          <cell r="X2813" t="str">
            <v>USD</v>
          </cell>
          <cell r="Y2813">
            <v>44957</v>
          </cell>
          <cell r="Z2813">
            <v>44923</v>
          </cell>
          <cell r="AA2813" t="str">
            <v>January 2023</v>
          </cell>
          <cell r="AB2813">
            <v>102.63</v>
          </cell>
          <cell r="AD2813">
            <v>10262.85</v>
          </cell>
          <cell r="AE2813">
            <v>64071395.890000001</v>
          </cell>
          <cell r="AF2813" t="str">
            <v>58994885.9536854</v>
          </cell>
        </row>
        <row r="2814">
          <cell r="F2814" t="str">
            <v>LU2558019613</v>
          </cell>
          <cell r="G2814" t="str">
            <v>101521</v>
          </cell>
          <cell r="H2814" t="str">
            <v>184761</v>
          </cell>
          <cell r="J2814" t="str">
            <v>Share</v>
          </cell>
          <cell r="K2814" t="str">
            <v>PEWLVOL</v>
          </cell>
          <cell r="L2814" t="str">
            <v>BNP Paribas Funds Sustainable Global Low Vol Equity</v>
          </cell>
          <cell r="M2814" t="str">
            <v>Classic RH CNH MD</v>
          </cell>
          <cell r="N2814" t="str">
            <v>D</v>
          </cell>
          <cell r="P2814" t="str">
            <v>Y</v>
          </cell>
          <cell r="Q2814" t="str">
            <v>184770</v>
          </cell>
          <cell r="R2814" t="str">
            <v>182592</v>
          </cell>
          <cell r="T2814" t="str">
            <v>BM MSCI World Net Return Index Classic RH CNH MD</v>
          </cell>
          <cell r="U2814" t="str">
            <v>MSCI World (Hedged in CNH) NR</v>
          </cell>
          <cell r="V2814" t="str">
            <v>Official Benchmark</v>
          </cell>
          <cell r="W2814" t="str">
            <v>CNH</v>
          </cell>
          <cell r="X2814" t="str">
            <v>EUR</v>
          </cell>
          <cell r="Y2814">
            <v>44985</v>
          </cell>
          <cell r="Z2814">
            <v>44922</v>
          </cell>
          <cell r="AA2814" t="str">
            <v>February 2023</v>
          </cell>
          <cell r="AB2814">
            <v>1020.86</v>
          </cell>
          <cell r="AD2814">
            <v>102086.23</v>
          </cell>
          <cell r="AE2814">
            <v>828467620.69000006</v>
          </cell>
          <cell r="AF2814" t="str">
            <v>828467620.69</v>
          </cell>
        </row>
        <row r="2815">
          <cell r="F2815" t="str">
            <v>LU2569779742</v>
          </cell>
          <cell r="G2815" t="str">
            <v>101600</v>
          </cell>
          <cell r="H2815" t="str">
            <v>174158</v>
          </cell>
          <cell r="J2815" t="str">
            <v>Share</v>
          </cell>
          <cell r="K2815" t="str">
            <v>PQMFCU</v>
          </cell>
          <cell r="L2815" t="str">
            <v>BNP Paribas Funds Sustainable US Multi-Factor Corporate Bond</v>
          </cell>
          <cell r="N2815" t="str">
            <v>C</v>
          </cell>
          <cell r="P2815" t="str">
            <v>Y</v>
          </cell>
          <cell r="Q2815" t="str">
            <v>180014</v>
          </cell>
          <cell r="R2815" t="str">
            <v>201750</v>
          </cell>
          <cell r="T2815" t="str">
            <v>BM BNP Paribas Funds Sustainable US Multi-Factor Corporate B</v>
          </cell>
          <cell r="U2815" t="str">
            <v>Ice BofAML US Corporate (Hedged in EUR) RI</v>
          </cell>
          <cell r="V2815" t="str">
            <v>Official Benchmark</v>
          </cell>
          <cell r="W2815" t="str">
            <v>EUR</v>
          </cell>
          <cell r="X2815" t="str">
            <v>USD</v>
          </cell>
          <cell r="Y2815">
            <v>44985</v>
          </cell>
          <cell r="Z2815">
            <v>44949</v>
          </cell>
          <cell r="AA2815" t="str">
            <v>February 2023</v>
          </cell>
          <cell r="AB2815">
            <v>96786.52</v>
          </cell>
          <cell r="AD2815">
            <v>30865512.620000001</v>
          </cell>
          <cell r="AE2815">
            <v>303486089.58999997</v>
          </cell>
          <cell r="AF2815" t="str">
            <v>286172644.592173</v>
          </cell>
        </row>
        <row r="2816">
          <cell r="F2816" t="str">
            <v>LU2585804359</v>
          </cell>
          <cell r="G2816" t="str">
            <v>101736</v>
          </cell>
          <cell r="H2816" t="str">
            <v>185110</v>
          </cell>
          <cell r="J2816" t="str">
            <v>Share</v>
          </cell>
          <cell r="K2816" t="str">
            <v>ATI</v>
          </cell>
          <cell r="L2816" t="str">
            <v>BNP Paribas Funds Asia Tech Innovators</v>
          </cell>
          <cell r="M2816" t="str">
            <v>Classic EUR</v>
          </cell>
          <cell r="N2816" t="str">
            <v>C</v>
          </cell>
          <cell r="P2816" t="str">
            <v>N</v>
          </cell>
          <cell r="R2816" t="str">
            <v>262754</v>
          </cell>
          <cell r="T2816" t="str">
            <v>No BM</v>
          </cell>
          <cell r="U2816" t="str">
            <v>No BM</v>
          </cell>
          <cell r="W2816" t="str">
            <v>EUR</v>
          </cell>
          <cell r="X2816" t="str">
            <v>USD</v>
          </cell>
          <cell r="Y2816">
            <v>44985</v>
          </cell>
          <cell r="Z2816">
            <v>44984</v>
          </cell>
          <cell r="AA2816" t="str">
            <v>February 2023</v>
          </cell>
          <cell r="AB2816">
            <v>96.31</v>
          </cell>
          <cell r="AD2816">
            <v>963.08</v>
          </cell>
          <cell r="AE2816">
            <v>29583373.809999999</v>
          </cell>
          <cell r="AF2816" t="str">
            <v>27895684.8750589</v>
          </cell>
        </row>
        <row r="2817">
          <cell r="F2817" t="str">
            <v>LU2587525382</v>
          </cell>
          <cell r="G2817" t="str">
            <v>101637</v>
          </cell>
          <cell r="H2817" t="str">
            <v>175533</v>
          </cell>
          <cell r="J2817" t="str">
            <v>Share</v>
          </cell>
          <cell r="K2817" t="str">
            <v>EECSFF1</v>
          </cell>
          <cell r="L2817" t="str">
            <v>BNP PARIBAS EASY ÂÃÃ´ Corp Bond SRI PAB 1-3Y</v>
          </cell>
          <cell r="M2817" t="str">
            <v>TRACK PRIVILEGE</v>
          </cell>
          <cell r="N2817" t="str">
            <v>C</v>
          </cell>
          <cell r="O2817">
            <v>2.0439118008999998E-3</v>
          </cell>
          <cell r="P2817" t="str">
            <v>N</v>
          </cell>
          <cell r="Q2817" t="str">
            <v>175921</v>
          </cell>
          <cell r="R2817" t="str">
            <v>202146</v>
          </cell>
          <cell r="T2817" t="str">
            <v>BBG Barclays MSCI Euro Corp SRI Sustainable Reduced Fossil F</v>
          </cell>
          <cell r="U2817" t="str">
            <v>Bloomberg MSCI 1-3Y Euro Corp SRI Sustainable Select Ex Fossil Fuel PAB (EUR) RI</v>
          </cell>
          <cell r="V2817" t="str">
            <v>Official Benchmark</v>
          </cell>
          <cell r="W2817" t="str">
            <v>EUR</v>
          </cell>
          <cell r="X2817" t="str">
            <v>EUR</v>
          </cell>
          <cell r="Y2817">
            <v>44985</v>
          </cell>
          <cell r="Z2817">
            <v>43742</v>
          </cell>
          <cell r="AA2817" t="str">
            <v>February 2023</v>
          </cell>
          <cell r="AB2817">
            <v>99.558000000000007</v>
          </cell>
          <cell r="AD2817">
            <v>995.58</v>
          </cell>
          <cell r="AE2817">
            <v>1626814717.3399999</v>
          </cell>
          <cell r="AF2817" t="str">
            <v>1626814717.34</v>
          </cell>
        </row>
        <row r="2818">
          <cell r="F2818" t="str">
            <v>MC0003015872</v>
          </cell>
          <cell r="G2818" t="str">
            <v>1028</v>
          </cell>
          <cell r="H2818" t="str">
            <v>6750</v>
          </cell>
          <cell r="J2818" t="str">
            <v>Share</v>
          </cell>
          <cell r="K2818" t="str">
            <v>MONREV</v>
          </cell>
          <cell r="L2818" t="str">
            <v>Natio-Fonds MONACO REVENUS</v>
          </cell>
          <cell r="M2818" t="str">
            <v>Classic share Distri</v>
          </cell>
          <cell r="N2818" t="str">
            <v>D</v>
          </cell>
          <cell r="O2818">
            <v>1.1967193685E-3</v>
          </cell>
          <cell r="P2818" t="str">
            <v>N</v>
          </cell>
          <cell r="Q2818" t="str">
            <v>174068</v>
          </cell>
          <cell r="R2818" t="str">
            <v>194274</v>
          </cell>
          <cell r="T2818" t="str">
            <v>BM ESTRON 360 days Daily Cap Index</v>
          </cell>
          <cell r="U2818" t="str">
            <v>Cash Index Euro Short Term Rate (EUR) RI 365 Days</v>
          </cell>
          <cell r="V2818" t="str">
            <v>Official Benchmark</v>
          </cell>
          <cell r="W2818" t="str">
            <v>EUR</v>
          </cell>
          <cell r="X2818" t="str">
            <v>EUR</v>
          </cell>
          <cell r="Y2818">
            <v>44985</v>
          </cell>
          <cell r="Z2818">
            <v>34705</v>
          </cell>
          <cell r="AA2818" t="str">
            <v>February 2023</v>
          </cell>
          <cell r="AB2818">
            <v>41786.43</v>
          </cell>
          <cell r="AD2818">
            <v>67526883.450000003</v>
          </cell>
          <cell r="AE2818">
            <v>67526883.450000003</v>
          </cell>
          <cell r="AF2818" t="str">
            <v>67526883.45</v>
          </cell>
        </row>
        <row r="2819">
          <cell r="F2819" t="str">
            <v>MC0003015880</v>
          </cell>
          <cell r="G2819" t="str">
            <v>1001</v>
          </cell>
          <cell r="H2819" t="str">
            <v>6754</v>
          </cell>
          <cell r="J2819" t="str">
            <v>Share</v>
          </cell>
          <cell r="K2819" t="str">
            <v>ATL2</v>
          </cell>
          <cell r="L2819" t="str">
            <v>Natio-Fonds ATL 2</v>
          </cell>
          <cell r="M2819" t="str">
            <v>Classic Share</v>
          </cell>
          <cell r="N2819" t="str">
            <v>C</v>
          </cell>
          <cell r="O2819">
            <v>1.7710215771E-3</v>
          </cell>
          <cell r="P2819" t="str">
            <v>N</v>
          </cell>
          <cell r="Q2819" t="str">
            <v>179398</v>
          </cell>
          <cell r="R2819" t="str">
            <v>194119</v>
          </cell>
          <cell r="T2819" t="str">
            <v>Bm ESTRON 360 days Daily Cap Index</v>
          </cell>
          <cell r="U2819" t="str">
            <v>Cash Index Euro Short Term Rate (EUR) RI 365 Days</v>
          </cell>
          <cell r="V2819" t="str">
            <v>Official Benchmark</v>
          </cell>
          <cell r="W2819" t="str">
            <v>EUR</v>
          </cell>
          <cell r="X2819" t="str">
            <v>EUR</v>
          </cell>
          <cell r="Y2819">
            <v>44985</v>
          </cell>
          <cell r="Z2819">
            <v>38527</v>
          </cell>
          <cell r="AA2819" t="str">
            <v>February 2023</v>
          </cell>
          <cell r="AB2819">
            <v>28202.04</v>
          </cell>
          <cell r="AD2819">
            <v>141038410.21000001</v>
          </cell>
          <cell r="AE2819">
            <v>141038410.21000001</v>
          </cell>
          <cell r="AF2819" t="str">
            <v>141038410.21</v>
          </cell>
        </row>
        <row r="2820">
          <cell r="F2820" t="str">
            <v>MC0010000099</v>
          </cell>
          <cell r="G2820" t="str">
            <v>2689</v>
          </cell>
          <cell r="H2820" t="str">
            <v>13416</v>
          </cell>
          <cell r="J2820" t="str">
            <v>Share</v>
          </cell>
          <cell r="K2820" t="str">
            <v>CSMI</v>
          </cell>
          <cell r="L2820" t="str">
            <v>CSM INTERGENERATIONS</v>
          </cell>
          <cell r="M2820" t="str">
            <v>Classic share Distri</v>
          </cell>
          <cell r="N2820" t="str">
            <v>D</v>
          </cell>
          <cell r="O2820">
            <v>2.0020374213E-3</v>
          </cell>
          <cell r="P2820" t="str">
            <v>N</v>
          </cell>
          <cell r="Q2820" t="str">
            <v>14690</v>
          </cell>
          <cell r="T2820" t="str">
            <v>85%Bloomberg BARCLAYS EURO Agg 3/5 YRS (TR) / 10%MSCI EMU (P</v>
          </cell>
          <cell r="U2820" t="str">
            <v>85%Bloomberg BARCLAYS EURO Agg 3/5 YRS (TR) / 10%MSCI EMU (P</v>
          </cell>
          <cell r="W2820" t="str">
            <v>EUR</v>
          </cell>
          <cell r="X2820" t="str">
            <v>EUR</v>
          </cell>
          <cell r="Y2820">
            <v>44985</v>
          </cell>
          <cell r="Z2820">
            <v>38303</v>
          </cell>
          <cell r="AA2820" t="str">
            <v>February 2023</v>
          </cell>
          <cell r="AB2820">
            <v>11329.69</v>
          </cell>
          <cell r="AD2820">
            <v>88181744.540000007</v>
          </cell>
          <cell r="AE2820">
            <v>88181744.540000007</v>
          </cell>
          <cell r="AF2820" t="str">
            <v>88181744.54</v>
          </cell>
        </row>
        <row r="2821">
          <cell r="F2821" t="str">
            <v>MC0010000545</v>
          </cell>
          <cell r="G2821" t="str">
            <v>6908</v>
          </cell>
          <cell r="H2821" t="str">
            <v>121244</v>
          </cell>
          <cell r="J2821" t="str">
            <v>Share</v>
          </cell>
          <cell r="K2821" t="str">
            <v>TEMUPK</v>
          </cell>
          <cell r="L2821" t="str">
            <v>MONACO TERRA MUNDA</v>
          </cell>
          <cell r="M2821" t="str">
            <v>Classic share Distri</v>
          </cell>
          <cell r="N2821" t="str">
            <v>D</v>
          </cell>
          <cell r="O2821">
            <v>5.0125931868E-3</v>
          </cell>
          <cell r="P2821" t="str">
            <v>N</v>
          </cell>
          <cell r="Q2821" t="str">
            <v>141244</v>
          </cell>
          <cell r="R2821" t="str">
            <v>194925</v>
          </cell>
          <cell r="T2821" t="str">
            <v>BM MSCI AC WORLD NR EUR</v>
          </cell>
          <cell r="U2821" t="str">
            <v>MSCI AC WORLD NR EUR</v>
          </cell>
          <cell r="V2821" t="str">
            <v>Official Benchmark</v>
          </cell>
          <cell r="W2821" t="str">
            <v>EUR</v>
          </cell>
          <cell r="X2821" t="str">
            <v>EUR</v>
          </cell>
          <cell r="Y2821">
            <v>44985</v>
          </cell>
          <cell r="Z2821">
            <v>40086</v>
          </cell>
          <cell r="AA2821" t="str">
            <v>February 2023</v>
          </cell>
          <cell r="AB2821">
            <v>2988.61</v>
          </cell>
          <cell r="AD2821">
            <v>166376152.13</v>
          </cell>
          <cell r="AE2821">
            <v>166376152.13</v>
          </cell>
          <cell r="AF2821" t="str">
            <v>166376152.13</v>
          </cell>
        </row>
        <row r="2822">
          <cell r="F2822" t="str">
            <v>NL0006294092</v>
          </cell>
          <cell r="G2822" t="str">
            <v>8693</v>
          </cell>
          <cell r="H2822" t="str">
            <v>124998</v>
          </cell>
          <cell r="J2822" t="str">
            <v>Share</v>
          </cell>
          <cell r="K2822" t="str">
            <v>112030AA</v>
          </cell>
          <cell r="L2822" t="str">
            <v>BNP PARIBAS FUND III N.V. BNP PARIBAS GLOBAL PROPERTY SECURI</v>
          </cell>
          <cell r="M2822" t="str">
            <v>Classic share Distri</v>
          </cell>
          <cell r="N2822" t="str">
            <v>D</v>
          </cell>
          <cell r="O2822">
            <v>3.6670196494E-3</v>
          </cell>
          <cell r="P2822" t="str">
            <v>N</v>
          </cell>
          <cell r="Q2822" t="str">
            <v>131947</v>
          </cell>
          <cell r="R2822" t="str">
            <v>186064</v>
          </cell>
          <cell r="T2822" t="str">
            <v>BM FTSE EPRA NAREIT Global Green EU CTB EUR NR</v>
          </cell>
          <cell r="U2822" t="str">
            <v>FTSE EPRA Nareit Developed Green EU CTB (NTR) Index</v>
          </cell>
          <cell r="V2822" t="str">
            <v>Official Benchmark</v>
          </cell>
          <cell r="W2822" t="str">
            <v>EUR</v>
          </cell>
          <cell r="X2822" t="str">
            <v>EUR</v>
          </cell>
          <cell r="Y2822">
            <v>44985</v>
          </cell>
          <cell r="Z2822">
            <v>44287</v>
          </cell>
          <cell r="AA2822" t="str">
            <v>February 2023</v>
          </cell>
          <cell r="AB2822">
            <v>59.71</v>
          </cell>
          <cell r="AD2822">
            <v>81893294.010000005</v>
          </cell>
          <cell r="AE2822">
            <v>81893294.010000005</v>
          </cell>
          <cell r="AF2822" t="str">
            <v>81893294.01</v>
          </cell>
        </row>
        <row r="2823">
          <cell r="F2823" t="str">
            <v>NL0006294167</v>
          </cell>
          <cell r="G2823" t="str">
            <v>8692</v>
          </cell>
          <cell r="H2823" t="str">
            <v>124997</v>
          </cell>
          <cell r="J2823" t="str">
            <v>Share</v>
          </cell>
          <cell r="K2823" t="str">
            <v>110863AA</v>
          </cell>
          <cell r="L2823" t="str">
            <v>BNP PARIBAS GLOBAL INCOME MULTI-FACTOR EQUITY FUND</v>
          </cell>
          <cell r="M2823" t="str">
            <v>Classic share Distri</v>
          </cell>
          <cell r="N2823" t="str">
            <v>D</v>
          </cell>
          <cell r="O2823">
            <v>8.7381547232999995E-3</v>
          </cell>
          <cell r="P2823" t="str">
            <v>N</v>
          </cell>
          <cell r="Q2823" t="str">
            <v>131945</v>
          </cell>
          <cell r="R2823" t="str">
            <v>186100</v>
          </cell>
          <cell r="T2823" t="str">
            <v>Bench BNP Paribas Fund III BNP Paribas Global High Income Eq</v>
          </cell>
          <cell r="U2823" t="str">
            <v>MSCI World (NR)</v>
          </cell>
          <cell r="V2823" t="str">
            <v>Official Benchmark</v>
          </cell>
          <cell r="W2823" t="str">
            <v>EUR</v>
          </cell>
          <cell r="X2823" t="str">
            <v>EUR</v>
          </cell>
          <cell r="Y2823">
            <v>44985</v>
          </cell>
          <cell r="Z2823">
            <v>43627</v>
          </cell>
          <cell r="AA2823" t="str">
            <v>February 2023</v>
          </cell>
          <cell r="AB2823">
            <v>69.319999999999993</v>
          </cell>
          <cell r="AD2823">
            <v>198914469.25999999</v>
          </cell>
          <cell r="AE2823">
            <v>198914469.25999999</v>
          </cell>
          <cell r="AF2823" t="str">
            <v>198914469.26</v>
          </cell>
        </row>
        <row r="2824">
          <cell r="F2824" t="str">
            <v>NL0012727432</v>
          </cell>
          <cell r="G2824" t="str">
            <v>8700</v>
          </cell>
          <cell r="H2824" t="str">
            <v>125000</v>
          </cell>
          <cell r="J2824" t="str">
            <v>Share</v>
          </cell>
          <cell r="K2824" t="str">
            <v>23263AA</v>
          </cell>
          <cell r="L2824" t="str">
            <v>BNP PARIBAS FUND III N.V. BNP PARIBAS ESG NETHERLANDS INDEX</v>
          </cell>
          <cell r="M2824" t="str">
            <v>Classic share Distri</v>
          </cell>
          <cell r="N2824" t="str">
            <v>D</v>
          </cell>
          <cell r="O2824">
            <v>4.9726755172999999E-3</v>
          </cell>
          <cell r="P2824" t="str">
            <v>N</v>
          </cell>
          <cell r="Q2824" t="str">
            <v>131951</v>
          </cell>
          <cell r="R2824" t="str">
            <v>186086</v>
          </cell>
          <cell r="T2824" t="str">
            <v>MSCI NETHERLANDS IMI ESG UNI Ex SELECT GLOB SANCTIONS &amp; BUSI</v>
          </cell>
          <cell r="U2824" t="str">
            <v>MSCI Netherlands IMI ESG Universal Ex Select Global Sanctions and Business Involvement (NTR)</v>
          </cell>
          <cell r="V2824" t="str">
            <v>Official Benchmark</v>
          </cell>
          <cell r="W2824" t="str">
            <v>EUR</v>
          </cell>
          <cell r="X2824" t="str">
            <v>EUR</v>
          </cell>
          <cell r="Y2824">
            <v>44985</v>
          </cell>
          <cell r="Z2824">
            <v>43201</v>
          </cell>
          <cell r="AA2824" t="str">
            <v>February 2023</v>
          </cell>
          <cell r="AB2824">
            <v>210.66</v>
          </cell>
          <cell r="AD2824">
            <v>253015361.88</v>
          </cell>
          <cell r="AE2824">
            <v>253015361.88</v>
          </cell>
          <cell r="AF2824" t="str">
            <v>253015361.88</v>
          </cell>
        </row>
        <row r="2825">
          <cell r="F2825" t="str">
            <v>QS0002101333</v>
          </cell>
          <cell r="G2825" t="str">
            <v>26209</v>
          </cell>
          <cell r="H2825" t="str">
            <v>141785</v>
          </cell>
          <cell r="J2825" t="str">
            <v>Share</v>
          </cell>
          <cell r="K2825" t="str">
            <v>MULMOD</v>
          </cell>
          <cell r="L2825" t="str">
            <v>MULTIPAR DIVERSIFIE MODERE</v>
          </cell>
          <cell r="M2825" t="str">
            <v>Classic Share</v>
          </cell>
          <cell r="N2825" t="str">
            <v>C</v>
          </cell>
          <cell r="O2825">
            <v>4.5101952484000001E-3</v>
          </cell>
          <cell r="P2825" t="str">
            <v>N</v>
          </cell>
          <cell r="Q2825" t="str">
            <v>141832</v>
          </cell>
          <cell r="R2825" t="str">
            <v>195010</v>
          </cell>
          <cell r="T2825" t="str">
            <v>BENCH MULTIPAR MODERE</v>
          </cell>
          <cell r="U2825" t="str">
            <v>20% MSCI Europe (EUR) NR + 70% Bloomberg Barclays Euro Aggregate 1-5 Years (EUR) RI + 10% Euro Short Term Rate (EUR) RI</v>
          </cell>
          <cell r="V2825" t="str">
            <v>Official Benchmark</v>
          </cell>
          <cell r="W2825" t="str">
            <v>EUR</v>
          </cell>
          <cell r="X2825" t="str">
            <v>EUR</v>
          </cell>
          <cell r="Y2825">
            <v>44985</v>
          </cell>
          <cell r="Z2825">
            <v>41850</v>
          </cell>
          <cell r="AA2825" t="str">
            <v>February 2023</v>
          </cell>
          <cell r="AB2825">
            <v>10.212400000000001</v>
          </cell>
          <cell r="AD2825">
            <v>8547027.1699999999</v>
          </cell>
          <cell r="AE2825">
            <v>11225409.539999999</v>
          </cell>
          <cell r="AF2825" t="str">
            <v>11225409.54</v>
          </cell>
        </row>
        <row r="2826">
          <cell r="F2826" t="str">
            <v>QS0002101416</v>
          </cell>
          <cell r="G2826" t="str">
            <v>26212</v>
          </cell>
          <cell r="H2826" t="str">
            <v>141785</v>
          </cell>
          <cell r="J2826" t="str">
            <v>Share</v>
          </cell>
          <cell r="K2826" t="str">
            <v>MULMOD</v>
          </cell>
          <cell r="L2826" t="str">
            <v>MULTIPAR DIVERSIFIE MODERE</v>
          </cell>
          <cell r="M2826" t="str">
            <v>I share</v>
          </cell>
          <cell r="N2826" t="str">
            <v>C</v>
          </cell>
          <cell r="O2826">
            <v>2.994499082E-3</v>
          </cell>
          <cell r="P2826" t="str">
            <v>N</v>
          </cell>
          <cell r="Q2826" t="str">
            <v>141832</v>
          </cell>
          <cell r="R2826" t="str">
            <v>195010</v>
          </cell>
          <cell r="T2826" t="str">
            <v>BENCH MULTIPAR MODERE</v>
          </cell>
          <cell r="U2826" t="str">
            <v>20% MSCI Europe (EUR) NR + 70% Bloomberg Barclays Euro Aggregate 1-5 Years (EUR) RI + 10% Euro Short Term Rate (EUR) RI</v>
          </cell>
          <cell r="V2826" t="str">
            <v>Official Benchmark</v>
          </cell>
          <cell r="W2826" t="str">
            <v>EUR</v>
          </cell>
          <cell r="X2826" t="str">
            <v>EUR</v>
          </cell>
          <cell r="Y2826">
            <v>44985</v>
          </cell>
          <cell r="Z2826">
            <v>41975</v>
          </cell>
          <cell r="AA2826" t="str">
            <v>February 2023</v>
          </cell>
          <cell r="AB2826">
            <v>10.2677</v>
          </cell>
          <cell r="AD2826">
            <v>2526075.84</v>
          </cell>
          <cell r="AE2826">
            <v>11225409.539999999</v>
          </cell>
          <cell r="AF2826" t="str">
            <v>11225409.54</v>
          </cell>
        </row>
        <row r="2827">
          <cell r="F2827" t="str">
            <v>QS00021014Z8</v>
          </cell>
          <cell r="G2827" t="str">
            <v>26211</v>
          </cell>
          <cell r="H2827" t="str">
            <v>141785</v>
          </cell>
          <cell r="J2827" t="str">
            <v>Share</v>
          </cell>
          <cell r="K2827" t="str">
            <v>MULMOD</v>
          </cell>
          <cell r="L2827" t="str">
            <v>MULTIPAR DIVERSIFIE MODERE</v>
          </cell>
          <cell r="M2827" t="str">
            <v>P share</v>
          </cell>
          <cell r="N2827" t="str">
            <v>C</v>
          </cell>
          <cell r="O2827">
            <v>6.0086375188000002E-3</v>
          </cell>
          <cell r="P2827" t="str">
            <v>N</v>
          </cell>
          <cell r="Q2827" t="str">
            <v>141832</v>
          </cell>
          <cell r="R2827" t="str">
            <v>195010</v>
          </cell>
          <cell r="T2827" t="str">
            <v>BENCH MULTIPAR MODERE</v>
          </cell>
          <cell r="U2827" t="str">
            <v>20% MSCI Europe (EUR) NR + 70% Bloomberg Barclays Euro Aggregate 1-5 Years (EUR) RI + 10% Euro Short Term Rate (EUR) RI</v>
          </cell>
          <cell r="V2827" t="str">
            <v>Official Benchmark</v>
          </cell>
          <cell r="W2827" t="str">
            <v>EUR</v>
          </cell>
          <cell r="X2827" t="str">
            <v>EUR</v>
          </cell>
          <cell r="Y2827">
            <v>44985</v>
          </cell>
          <cell r="Z2827">
            <v>41954</v>
          </cell>
          <cell r="AA2827" t="str">
            <v>February 2023</v>
          </cell>
          <cell r="AB2827">
            <v>9.9680999999999997</v>
          </cell>
          <cell r="AD2827">
            <v>152296.22</v>
          </cell>
          <cell r="AE2827">
            <v>11225409.539999999</v>
          </cell>
          <cell r="AF2827" t="str">
            <v>11225409.54</v>
          </cell>
        </row>
        <row r="2828">
          <cell r="F2828" t="str">
            <v>QS0002101U04</v>
          </cell>
          <cell r="G2828" t="str">
            <v>2540</v>
          </cell>
          <cell r="H2828" t="str">
            <v>13213</v>
          </cell>
          <cell r="J2828" t="str">
            <v>Share</v>
          </cell>
          <cell r="K2828" t="str">
            <v>ACTIF</v>
          </cell>
          <cell r="L2828" t="str">
            <v>BNP PARIBAS ACTIONNARIAT FRANCE</v>
          </cell>
          <cell r="M2828" t="str">
            <v>Classic Share</v>
          </cell>
          <cell r="N2828" t="str">
            <v>C</v>
          </cell>
          <cell r="O2828">
            <v>0</v>
          </cell>
          <cell r="P2828" t="str">
            <v>N</v>
          </cell>
          <cell r="Q2828" t="str">
            <v>131425</v>
          </cell>
          <cell r="R2828" t="str">
            <v>192244</v>
          </cell>
          <cell r="T2828" t="str">
            <v>ACTION BNP PARIBAS (Unadjusted price)</v>
          </cell>
          <cell r="U2828" t="str">
            <v>100% Stock BNP Paribas SA FP (EUR) PI</v>
          </cell>
          <cell r="V2828" t="str">
            <v>Performance Benchmark</v>
          </cell>
          <cell r="W2828" t="str">
            <v>EUR</v>
          </cell>
          <cell r="X2828" t="str">
            <v>EUR</v>
          </cell>
          <cell r="Y2828">
            <v>44985</v>
          </cell>
          <cell r="Z2828">
            <v>35265</v>
          </cell>
          <cell r="AA2828" t="str">
            <v>February 2023</v>
          </cell>
          <cell r="AB2828">
            <v>66.135300000000001</v>
          </cell>
          <cell r="AD2828">
            <v>2381407123.8400002</v>
          </cell>
          <cell r="AE2828">
            <v>2381407123.8400002</v>
          </cell>
          <cell r="AF2828" t="str">
            <v>2381407123.84</v>
          </cell>
        </row>
        <row r="2829">
          <cell r="F2829" t="str">
            <v>QS0002101VK5</v>
          </cell>
          <cell r="G2829" t="str">
            <v>113</v>
          </cell>
          <cell r="H2829" t="str">
            <v>6317</v>
          </cell>
          <cell r="J2829" t="str">
            <v>Share</v>
          </cell>
          <cell r="K2829" t="str">
            <v>DANGR</v>
          </cell>
          <cell r="L2829" t="str">
            <v>FONDS DANONE</v>
          </cell>
          <cell r="M2829" t="str">
            <v>Classic Share</v>
          </cell>
          <cell r="N2829" t="str">
            <v>C</v>
          </cell>
          <cell r="O2829">
            <v>3.8233772E-6</v>
          </cell>
          <cell r="P2829" t="str">
            <v>N</v>
          </cell>
          <cell r="Q2829" t="str">
            <v>152155</v>
          </cell>
          <cell r="R2829" t="str">
            <v>196056</v>
          </cell>
          <cell r="T2829" t="str">
            <v>99.5% Action</v>
          </cell>
          <cell r="U2829" t="str">
            <v>99.5% Danone SA (EUR) RI + 0.5% Cash Index Euro Short Term Rate (EUR) RI 365 Days</v>
          </cell>
          <cell r="V2829" t="str">
            <v>Performance Benchmark</v>
          </cell>
          <cell r="W2829" t="str">
            <v>EUR</v>
          </cell>
          <cell r="X2829" t="str">
            <v>EUR</v>
          </cell>
          <cell r="Y2829">
            <v>44985</v>
          </cell>
          <cell r="Z2829">
            <v>34150</v>
          </cell>
          <cell r="AA2829" t="str">
            <v>February 2023</v>
          </cell>
          <cell r="AB2829">
            <v>118.54470000000001</v>
          </cell>
          <cell r="AD2829">
            <v>548106874.73000002</v>
          </cell>
          <cell r="AE2829">
            <v>548106874.73000002</v>
          </cell>
          <cell r="AF2829" t="str">
            <v>548106874.73</v>
          </cell>
        </row>
        <row r="2830">
          <cell r="F2830" t="str">
            <v>QS0002102O68</v>
          </cell>
          <cell r="G2830" t="str">
            <v>59</v>
          </cell>
          <cell r="H2830" t="str">
            <v>6047</v>
          </cell>
          <cell r="J2830" t="str">
            <v>Share</v>
          </cell>
          <cell r="K2830" t="str">
            <v>DASAV</v>
          </cell>
          <cell r="L2830" t="str">
            <v>DASSAULT AVIATION GESTION</v>
          </cell>
          <cell r="M2830" t="str">
            <v>Classic Share</v>
          </cell>
          <cell r="N2830" t="str">
            <v>C</v>
          </cell>
          <cell r="O2830">
            <v>3.1048360543E-3</v>
          </cell>
          <cell r="P2830" t="str">
            <v>N</v>
          </cell>
          <cell r="Q2830" t="str">
            <v>9349</v>
          </cell>
          <cell r="R2830" t="str">
            <v>194452</v>
          </cell>
          <cell r="T2830" t="str">
            <v>BM 60%SBF120+30%Barcl +10%EONIA&gt;0705 (Official)</v>
          </cell>
          <cell r="U2830" t="str">
            <v>30% Bloomberg Euro Aggregate (EUR) RI + 60% SBF 120 (EUR) NR + 10% Cash Index Euro Short Term Rate (EUR) RI 360 Days</v>
          </cell>
          <cell r="V2830" t="str">
            <v>Official Benchmark</v>
          </cell>
          <cell r="W2830" t="str">
            <v>EUR</v>
          </cell>
          <cell r="X2830" t="str">
            <v>EUR</v>
          </cell>
          <cell r="Y2830">
            <v>44985</v>
          </cell>
          <cell r="Z2830">
            <v>33969</v>
          </cell>
          <cell r="AA2830" t="str">
            <v>February 2023</v>
          </cell>
          <cell r="AB2830">
            <v>154.8313</v>
          </cell>
          <cell r="AD2830">
            <v>384874769.37</v>
          </cell>
          <cell r="AE2830">
            <v>384874769.37</v>
          </cell>
          <cell r="AF2830" t="str">
            <v>384874769.37</v>
          </cell>
        </row>
        <row r="2831">
          <cell r="F2831" t="str">
            <v>QS00021034E1</v>
          </cell>
          <cell r="G2831" t="str">
            <v>44061</v>
          </cell>
          <cell r="H2831" t="str">
            <v>147345</v>
          </cell>
          <cell r="J2831" t="str">
            <v>Share</v>
          </cell>
          <cell r="K2831" t="str">
            <v>MULPRUD</v>
          </cell>
          <cell r="L2831" t="str">
            <v>MULTIPAR BNP PARIBAS PERSPECTIVES COURT TERME</v>
          </cell>
          <cell r="N2831" t="str">
            <v>C</v>
          </cell>
          <cell r="O2831">
            <v>6.0181340571999996E-3</v>
          </cell>
          <cell r="P2831" t="str">
            <v>N</v>
          </cell>
          <cell r="T2831" t="str">
            <v>No BM</v>
          </cell>
          <cell r="U2831" t="str">
            <v>No BM</v>
          </cell>
          <cell r="W2831" t="str">
            <v>EUR</v>
          </cell>
          <cell r="X2831" t="str">
            <v>EUR</v>
          </cell>
          <cell r="Y2831">
            <v>44985</v>
          </cell>
          <cell r="Z2831">
            <v>42107</v>
          </cell>
          <cell r="AA2831" t="str">
            <v>February 2023</v>
          </cell>
          <cell r="AB2831">
            <v>9.7408000000000001</v>
          </cell>
          <cell r="AD2831">
            <v>75274521.069999993</v>
          </cell>
          <cell r="AE2831">
            <v>97011311</v>
          </cell>
          <cell r="AF2831" t="str">
            <v>97011311</v>
          </cell>
        </row>
        <row r="2832">
          <cell r="F2832" t="str">
            <v>QS0002103CM7</v>
          </cell>
          <cell r="G2832" t="str">
            <v>28674</v>
          </cell>
          <cell r="H2832" t="str">
            <v>158502</v>
          </cell>
          <cell r="J2832" t="str">
            <v>Share</v>
          </cell>
          <cell r="K2832" t="str">
            <v>BIB36</v>
          </cell>
          <cell r="L2832" t="str">
            <v>BIB RETRAITE 2034-2036</v>
          </cell>
          <cell r="M2832" t="str">
            <v>Classic Share</v>
          </cell>
          <cell r="N2832" t="str">
            <v>C</v>
          </cell>
          <cell r="O2832">
            <v>2.593221462E-4</v>
          </cell>
          <cell r="P2832" t="str">
            <v>N</v>
          </cell>
          <cell r="T2832" t="str">
            <v>No BM</v>
          </cell>
          <cell r="U2832" t="str">
            <v>No BM</v>
          </cell>
          <cell r="W2832" t="str">
            <v>EUR</v>
          </cell>
          <cell r="X2832" t="str">
            <v>EUR</v>
          </cell>
          <cell r="Y2832">
            <v>44956</v>
          </cell>
          <cell r="Z2832">
            <v>42646</v>
          </cell>
          <cell r="AA2832" t="str">
            <v>January 2023</v>
          </cell>
          <cell r="AB2832">
            <v>11.1447</v>
          </cell>
          <cell r="AD2832">
            <v>5865476.3200000003</v>
          </cell>
          <cell r="AE2832">
            <v>5865476.3200000003</v>
          </cell>
          <cell r="AF2832" t="str">
            <v>5865476.32</v>
          </cell>
        </row>
        <row r="2833">
          <cell r="F2833" t="str">
            <v>QS0002103H41</v>
          </cell>
          <cell r="G2833" t="str">
            <v>5621</v>
          </cell>
          <cell r="H2833" t="str">
            <v>22722</v>
          </cell>
          <cell r="J2833" t="str">
            <v>Share</v>
          </cell>
          <cell r="K2833" t="str">
            <v>MULOIC</v>
          </cell>
          <cell r="L2833" t="str">
            <v>MULTIMANAGERS ACTIONS INTERNATIONALES - CARMIGNAC</v>
          </cell>
          <cell r="M2833" t="str">
            <v>I share</v>
          </cell>
          <cell r="N2833" t="str">
            <v>C</v>
          </cell>
          <cell r="O2833">
            <v>1.51028151664E-2</v>
          </cell>
          <cell r="P2833" t="str">
            <v>N</v>
          </cell>
          <cell r="Q2833" t="str">
            <v>138974</v>
          </cell>
          <cell r="R2833" t="str">
            <v>194373</v>
          </cell>
          <cell r="T2833" t="str">
            <v>BM MULTIMANAGERS ACTIONS INTERNATIONALES-CARMIGNAC</v>
          </cell>
          <cell r="U2833" t="str">
            <v>MSCI AC World (Free) (NR)</v>
          </cell>
          <cell r="V2833" t="str">
            <v>Official Benchmark</v>
          </cell>
          <cell r="W2833" t="str">
            <v>EUR</v>
          </cell>
          <cell r="X2833" t="str">
            <v>EUR</v>
          </cell>
          <cell r="Y2833">
            <v>44985</v>
          </cell>
          <cell r="Z2833">
            <v>40212</v>
          </cell>
          <cell r="AA2833" t="str">
            <v>February 2023</v>
          </cell>
          <cell r="AB2833">
            <v>18.739000000000001</v>
          </cell>
          <cell r="AD2833">
            <v>1449160.37</v>
          </cell>
          <cell r="AE2833">
            <v>45249408.850000001</v>
          </cell>
          <cell r="AF2833" t="str">
            <v>45249408.85</v>
          </cell>
        </row>
        <row r="2834">
          <cell r="F2834" t="str">
            <v>QS0002103H58</v>
          </cell>
          <cell r="G2834" t="str">
            <v>5620</v>
          </cell>
          <cell r="H2834" t="str">
            <v>22722</v>
          </cell>
          <cell r="J2834" t="str">
            <v>Share</v>
          </cell>
          <cell r="K2834" t="str">
            <v>MULOIC</v>
          </cell>
          <cell r="L2834" t="str">
            <v>MULTIMANAGERS ACTIONS INTERNATIONALES - CARMIGNAC</v>
          </cell>
          <cell r="M2834" t="str">
            <v>P share</v>
          </cell>
          <cell r="N2834" t="str">
            <v>C</v>
          </cell>
          <cell r="O2834">
            <v>2.0189209049400001E-2</v>
          </cell>
          <cell r="P2834" t="str">
            <v>N</v>
          </cell>
          <cell r="Q2834" t="str">
            <v>138974</v>
          </cell>
          <cell r="R2834" t="str">
            <v>194373</v>
          </cell>
          <cell r="T2834" t="str">
            <v>BM MULTIMANAGERS ACTIONS INTERNATIONALES-CARMIGNAC</v>
          </cell>
          <cell r="U2834" t="str">
            <v>MSCI AC World (Free) (NR)</v>
          </cell>
          <cell r="V2834" t="str">
            <v>Official Benchmark</v>
          </cell>
          <cell r="W2834" t="str">
            <v>EUR</v>
          </cell>
          <cell r="X2834" t="str">
            <v>EUR</v>
          </cell>
          <cell r="Y2834">
            <v>44985</v>
          </cell>
          <cell r="Z2834">
            <v>40161</v>
          </cell>
          <cell r="AA2834" t="str">
            <v>February 2023</v>
          </cell>
          <cell r="AB2834">
            <v>16.917400000000001</v>
          </cell>
          <cell r="AD2834">
            <v>235013.34</v>
          </cell>
          <cell r="AE2834">
            <v>45249408.850000001</v>
          </cell>
          <cell r="AF2834" t="str">
            <v>45249408.85</v>
          </cell>
        </row>
        <row r="2835">
          <cell r="F2835" t="str">
            <v>QS0002103HN4</v>
          </cell>
          <cell r="G2835" t="str">
            <v>5623</v>
          </cell>
          <cell r="H2835" t="str">
            <v>22609</v>
          </cell>
          <cell r="J2835" t="str">
            <v>Share</v>
          </cell>
          <cell r="K2835" t="str">
            <v>MUAFE</v>
          </cell>
          <cell r="L2835" t="str">
            <v>MULTIMANAGERS ACTIONS TRICOLORE RENDEMENT - EDRAM</v>
          </cell>
          <cell r="M2835" t="str">
            <v>I share</v>
          </cell>
          <cell r="N2835" t="str">
            <v>C</v>
          </cell>
          <cell r="O2835">
            <v>1.53105796147E-2</v>
          </cell>
          <cell r="P2835" t="str">
            <v>N</v>
          </cell>
          <cell r="Q2835" t="str">
            <v>140819</v>
          </cell>
          <cell r="R2835" t="str">
            <v>194351</v>
          </cell>
          <cell r="T2835" t="str">
            <v>BENCH MULTIMANAGERS ACTIONS TRICOLORE RENDEMENT EDRAM</v>
          </cell>
          <cell r="U2835" t="str">
            <v>SBF 120 (EUR) NR</v>
          </cell>
          <cell r="V2835" t="str">
            <v>Official Benchmark</v>
          </cell>
          <cell r="W2835" t="str">
            <v>EUR</v>
          </cell>
          <cell r="X2835" t="str">
            <v>EUR</v>
          </cell>
          <cell r="Y2835">
            <v>44985</v>
          </cell>
          <cell r="Z2835">
            <v>40315</v>
          </cell>
          <cell r="AA2835" t="str">
            <v>February 2023</v>
          </cell>
          <cell r="AB2835">
            <v>16.5138</v>
          </cell>
          <cell r="AD2835">
            <v>1100569.19</v>
          </cell>
          <cell r="AE2835">
            <v>27952963.850000001</v>
          </cell>
          <cell r="AF2835" t="str">
            <v>27952963.85</v>
          </cell>
        </row>
        <row r="2836">
          <cell r="F2836" t="str">
            <v>QS0002103HQ7</v>
          </cell>
          <cell r="G2836" t="str">
            <v>5622</v>
          </cell>
          <cell r="H2836" t="str">
            <v>22609</v>
          </cell>
          <cell r="J2836" t="str">
            <v>Share</v>
          </cell>
          <cell r="K2836" t="str">
            <v>MUAFE</v>
          </cell>
          <cell r="L2836" t="str">
            <v>MULTIMANAGERS ACTIONS TRICOLORE RENDEMENT - EDRAM</v>
          </cell>
          <cell r="M2836" t="str">
            <v>P share</v>
          </cell>
          <cell r="N2836" t="str">
            <v>C</v>
          </cell>
          <cell r="O2836">
            <v>2.0061295191E-2</v>
          </cell>
          <cell r="P2836" t="str">
            <v>N</v>
          </cell>
          <cell r="Q2836" t="str">
            <v>140819</v>
          </cell>
          <cell r="R2836" t="str">
            <v>194351</v>
          </cell>
          <cell r="T2836" t="str">
            <v>BENCH MULTIMANAGERS ACTIONS TRICOLORE RENDEMENT EDRAM</v>
          </cell>
          <cell r="U2836" t="str">
            <v>SBF 120 (EUR) NR</v>
          </cell>
          <cell r="V2836" t="str">
            <v>Official Benchmark</v>
          </cell>
          <cell r="W2836" t="str">
            <v>EUR</v>
          </cell>
          <cell r="X2836" t="str">
            <v>EUR</v>
          </cell>
          <cell r="Y2836">
            <v>44985</v>
          </cell>
          <cell r="Z2836">
            <v>39908</v>
          </cell>
          <cell r="AA2836" t="str">
            <v>February 2023</v>
          </cell>
          <cell r="AB2836">
            <v>18.877199999999998</v>
          </cell>
          <cell r="AD2836">
            <v>80522.81</v>
          </cell>
          <cell r="AE2836">
            <v>27952963.850000001</v>
          </cell>
          <cell r="AF2836" t="str">
            <v>27952963.85</v>
          </cell>
        </row>
        <row r="2837">
          <cell r="F2837" t="str">
            <v>QS0002103HR5</v>
          </cell>
          <cell r="G2837" t="str">
            <v>5617</v>
          </cell>
          <cell r="H2837" t="str">
            <v>22605</v>
          </cell>
          <cell r="J2837" t="str">
            <v>Share</v>
          </cell>
          <cell r="K2837" t="str">
            <v>MACEP</v>
          </cell>
          <cell r="L2837" t="str">
            <v>MULTIMANAGERS ACTIONS EUROPE -FIDELITY</v>
          </cell>
          <cell r="M2837" t="str">
            <v>I share</v>
          </cell>
          <cell r="N2837" t="str">
            <v>C</v>
          </cell>
          <cell r="O2837">
            <v>1.49123464612E-2</v>
          </cell>
          <cell r="P2837" t="str">
            <v>N</v>
          </cell>
          <cell r="Q2837" t="str">
            <v>169556</v>
          </cell>
          <cell r="R2837" t="str">
            <v>194402</v>
          </cell>
          <cell r="T2837" t="str">
            <v>MSCI EUROPE (NR) (EUR)</v>
          </cell>
          <cell r="U2837" t="str">
            <v>MSCI Europe (NR)</v>
          </cell>
          <cell r="V2837" t="str">
            <v>Official Benchmark</v>
          </cell>
          <cell r="W2837" t="str">
            <v>EUR</v>
          </cell>
          <cell r="X2837" t="str">
            <v>EUR</v>
          </cell>
          <cell r="Y2837">
            <v>44985</v>
          </cell>
          <cell r="Z2837">
            <v>40952</v>
          </cell>
          <cell r="AA2837" t="str">
            <v>February 2023</v>
          </cell>
          <cell r="AB2837">
            <v>13.6591</v>
          </cell>
          <cell r="AD2837">
            <v>405284.32</v>
          </cell>
          <cell r="AE2837">
            <v>90373779.510000005</v>
          </cell>
          <cell r="AF2837" t="str">
            <v>90373779.51</v>
          </cell>
        </row>
        <row r="2838">
          <cell r="F2838" t="str">
            <v>QS0002103HU9</v>
          </cell>
          <cell r="G2838" t="str">
            <v>5616</v>
          </cell>
          <cell r="H2838" t="str">
            <v>22605</v>
          </cell>
          <cell r="J2838" t="str">
            <v>Share</v>
          </cell>
          <cell r="K2838" t="str">
            <v>MACEP</v>
          </cell>
          <cell r="L2838" t="str">
            <v>MULTIMANAGERS ACTIONS EUROPE -FIDELITY</v>
          </cell>
          <cell r="M2838" t="str">
            <v>P share</v>
          </cell>
          <cell r="N2838" t="str">
            <v>C</v>
          </cell>
          <cell r="O2838">
            <v>1.93858901803E-2</v>
          </cell>
          <cell r="P2838" t="str">
            <v>N</v>
          </cell>
          <cell r="Q2838" t="str">
            <v>169556</v>
          </cell>
          <cell r="R2838" t="str">
            <v>194402</v>
          </cell>
          <cell r="T2838" t="str">
            <v>MSCI EUROPE (NR) (EUR)</v>
          </cell>
          <cell r="U2838" t="str">
            <v>MSCI Europe (NR)</v>
          </cell>
          <cell r="V2838" t="str">
            <v>Official Benchmark</v>
          </cell>
          <cell r="W2838" t="str">
            <v>EUR</v>
          </cell>
          <cell r="X2838" t="str">
            <v>EUR</v>
          </cell>
          <cell r="Y2838">
            <v>44985</v>
          </cell>
          <cell r="Z2838">
            <v>40227</v>
          </cell>
          <cell r="AA2838" t="str">
            <v>February 2023</v>
          </cell>
          <cell r="AB2838">
            <v>20.406700000000001</v>
          </cell>
          <cell r="AD2838">
            <v>1756468.56</v>
          </cell>
          <cell r="AE2838">
            <v>90373779.510000005</v>
          </cell>
          <cell r="AF2838" t="str">
            <v>90373779.51</v>
          </cell>
        </row>
        <row r="2839">
          <cell r="F2839" t="str">
            <v>QS0002103HW5</v>
          </cell>
          <cell r="G2839" t="str">
            <v>5614</v>
          </cell>
          <cell r="H2839" t="str">
            <v>22608</v>
          </cell>
          <cell r="J2839" t="str">
            <v>Share</v>
          </cell>
          <cell r="K2839" t="str">
            <v>MUAEFT</v>
          </cell>
          <cell r="L2839" t="str">
            <v>MULTIMANAGERS ACTIONS EUROPE - FRANKLIN TEMPLETON</v>
          </cell>
          <cell r="M2839" t="str">
            <v>P share</v>
          </cell>
          <cell r="N2839" t="str">
            <v>C</v>
          </cell>
          <cell r="O2839">
            <v>2.0212529947099999E-2</v>
          </cell>
          <cell r="P2839" t="str">
            <v>N</v>
          </cell>
          <cell r="Q2839" t="str">
            <v>153885</v>
          </cell>
          <cell r="R2839" t="str">
            <v>194301</v>
          </cell>
          <cell r="T2839" t="str">
            <v>MSCI EUROPE (NR) (EUR)</v>
          </cell>
          <cell r="U2839" t="str">
            <v>MSCI Europe (NR)</v>
          </cell>
          <cell r="V2839" t="str">
            <v>Official Benchmark</v>
          </cell>
          <cell r="W2839" t="str">
            <v>EUR</v>
          </cell>
          <cell r="X2839" t="str">
            <v>EUR</v>
          </cell>
          <cell r="Y2839">
            <v>44985</v>
          </cell>
          <cell r="Z2839">
            <v>40282</v>
          </cell>
          <cell r="AA2839" t="str">
            <v>February 2023</v>
          </cell>
          <cell r="AB2839">
            <v>14.5534</v>
          </cell>
          <cell r="AD2839">
            <v>234055.67999999999</v>
          </cell>
          <cell r="AE2839">
            <v>4278682.28</v>
          </cell>
          <cell r="AF2839" t="str">
            <v>4278682.28</v>
          </cell>
        </row>
        <row r="2840">
          <cell r="F2840" t="str">
            <v>QS0002103II2</v>
          </cell>
          <cell r="G2840" t="str">
            <v>5613</v>
          </cell>
          <cell r="H2840" t="str">
            <v>22606</v>
          </cell>
          <cell r="J2840" t="str">
            <v>Share</v>
          </cell>
          <cell r="K2840" t="str">
            <v>MACTE</v>
          </cell>
          <cell r="L2840" t="str">
            <v>MULTIMANAGERS ACTIONS EURO- SST</v>
          </cell>
          <cell r="M2840" t="str">
            <v>I share</v>
          </cell>
          <cell r="N2840" t="str">
            <v>C</v>
          </cell>
          <cell r="O2840">
            <v>1.30505815149E-2</v>
          </cell>
          <cell r="P2840" t="str">
            <v>N</v>
          </cell>
          <cell r="Q2840" t="str">
            <v>153887</v>
          </cell>
          <cell r="R2840" t="str">
            <v>194251</v>
          </cell>
          <cell r="T2840" t="str">
            <v>MSCI EMU (NR)</v>
          </cell>
          <cell r="U2840" t="str">
            <v>MSCI EMU (NR)</v>
          </cell>
          <cell r="V2840" t="str">
            <v>Official Benchmark</v>
          </cell>
          <cell r="W2840" t="str">
            <v>EUR</v>
          </cell>
          <cell r="X2840" t="str">
            <v>EUR</v>
          </cell>
          <cell r="Y2840">
            <v>44985</v>
          </cell>
          <cell r="Z2840">
            <v>41091</v>
          </cell>
          <cell r="AA2840" t="str">
            <v>February 2023</v>
          </cell>
          <cell r="AB2840">
            <v>22.8249</v>
          </cell>
          <cell r="AD2840">
            <v>884174.42</v>
          </cell>
          <cell r="AE2840">
            <v>11319649.84</v>
          </cell>
          <cell r="AF2840" t="str">
            <v>11319649.84</v>
          </cell>
        </row>
        <row r="2841">
          <cell r="F2841" t="str">
            <v>QS0002103MF0</v>
          </cell>
          <cell r="G2841" t="str">
            <v>185</v>
          </cell>
          <cell r="H2841" t="str">
            <v>10550</v>
          </cell>
          <cell r="J2841" t="str">
            <v>Share</v>
          </cell>
          <cell r="K2841" t="str">
            <v>MUACE</v>
          </cell>
          <cell r="L2841" t="str">
            <v>MULTIPAR ACTIONS EUROPE BAS CARBONE</v>
          </cell>
          <cell r="M2841" t="str">
            <v>Classic Share</v>
          </cell>
          <cell r="N2841" t="str">
            <v>C</v>
          </cell>
          <cell r="O2841">
            <v>1.46062122265E-2</v>
          </cell>
          <cell r="P2841" t="str">
            <v>N</v>
          </cell>
          <cell r="Q2841" t="str">
            <v>22586</v>
          </cell>
          <cell r="R2841" t="str">
            <v>193863</v>
          </cell>
          <cell r="T2841" t="str">
            <v>BENCH  MULTIPAR ACTIONS EUROPE BAS CARBONE</v>
          </cell>
          <cell r="U2841" t="str">
            <v>MSCI Europe (EUR) NR</v>
          </cell>
          <cell r="V2841" t="str">
            <v>Official Benchmark</v>
          </cell>
          <cell r="W2841" t="str">
            <v>EUR</v>
          </cell>
          <cell r="X2841" t="str">
            <v>EUR</v>
          </cell>
          <cell r="Y2841">
            <v>44985</v>
          </cell>
          <cell r="Z2841">
            <v>37445</v>
          </cell>
          <cell r="AA2841" t="str">
            <v>February 2023</v>
          </cell>
          <cell r="AB2841">
            <v>22.915400000000002</v>
          </cell>
          <cell r="AD2841">
            <v>169939207.97999999</v>
          </cell>
          <cell r="AE2841">
            <v>171118930.58000001</v>
          </cell>
          <cell r="AF2841" t="str">
            <v>171118930.58</v>
          </cell>
        </row>
        <row r="2842">
          <cell r="F2842" t="str">
            <v>QS0002104402</v>
          </cell>
          <cell r="G2842" t="str">
            <v>27081</v>
          </cell>
          <cell r="H2842" t="str">
            <v>143730</v>
          </cell>
          <cell r="J2842" t="str">
            <v>Share</v>
          </cell>
          <cell r="K2842" t="str">
            <v>ACTMON</v>
          </cell>
          <cell r="L2842" t="str">
            <v>CERES FONDS D'ACTIONS MONDE</v>
          </cell>
          <cell r="M2842" t="str">
            <v>Classic Share</v>
          </cell>
          <cell r="N2842" t="str">
            <v>C</v>
          </cell>
          <cell r="O2842">
            <v>1.0117183183999999E-3</v>
          </cell>
          <cell r="P2842" t="str">
            <v>N</v>
          </cell>
          <cell r="Q2842" t="str">
            <v>143809</v>
          </cell>
          <cell r="R2842" t="str">
            <v>195226</v>
          </cell>
          <cell r="T2842" t="str">
            <v>MSCI AC World (EUR) NR</v>
          </cell>
          <cell r="U2842" t="str">
            <v>MSCI AC World (EUR) RI</v>
          </cell>
          <cell r="V2842" t="str">
            <v>Official Benchmark</v>
          </cell>
          <cell r="W2842" t="str">
            <v>EUR</v>
          </cell>
          <cell r="X2842" t="str">
            <v>EUR</v>
          </cell>
          <cell r="Y2842">
            <v>44985</v>
          </cell>
          <cell r="Z2842">
            <v>39815</v>
          </cell>
          <cell r="AA2842" t="str">
            <v>February 2023</v>
          </cell>
          <cell r="AB2842">
            <v>7.2130000000000001</v>
          </cell>
          <cell r="AD2842">
            <v>182891443.63</v>
          </cell>
          <cell r="AE2842">
            <v>204697104.88999999</v>
          </cell>
          <cell r="AF2842" t="str">
            <v>204697104.89</v>
          </cell>
        </row>
        <row r="2843">
          <cell r="F2843" t="str">
            <v>QS00021045D9</v>
          </cell>
          <cell r="G2843" t="str">
            <v>26813</v>
          </cell>
          <cell r="H2843" t="str">
            <v>143246</v>
          </cell>
          <cell r="J2843" t="str">
            <v>Share</v>
          </cell>
          <cell r="K2843" t="str">
            <v>GACT</v>
          </cell>
          <cell r="L2843" t="str">
            <v>GTT ACTIONNARIAT</v>
          </cell>
          <cell r="M2843" t="str">
            <v>Classic Share</v>
          </cell>
          <cell r="N2843" t="str">
            <v>C</v>
          </cell>
          <cell r="O2843">
            <v>1.24531167364E-2</v>
          </cell>
          <cell r="P2843" t="str">
            <v>N</v>
          </cell>
          <cell r="T2843" t="str">
            <v>No BM</v>
          </cell>
          <cell r="U2843" t="str">
            <v>No BM</v>
          </cell>
          <cell r="W2843" t="str">
            <v>EUR</v>
          </cell>
          <cell r="X2843" t="str">
            <v>EUR</v>
          </cell>
          <cell r="Y2843">
            <v>44985</v>
          </cell>
          <cell r="Z2843">
            <v>41733</v>
          </cell>
          <cell r="AA2843" t="str">
            <v>February 2023</v>
          </cell>
          <cell r="AB2843">
            <v>98.944599999999994</v>
          </cell>
          <cell r="AD2843">
            <v>6094060.46</v>
          </cell>
          <cell r="AE2843">
            <v>6094060.46</v>
          </cell>
          <cell r="AF2843" t="str">
            <v>6094060.46</v>
          </cell>
        </row>
        <row r="2844">
          <cell r="F2844" t="str">
            <v>QS0002104WL5</v>
          </cell>
          <cell r="G2844" t="str">
            <v>27513</v>
          </cell>
          <cell r="H2844" t="str">
            <v>148014</v>
          </cell>
          <cell r="J2844" t="str">
            <v>Share</v>
          </cell>
          <cell r="K2844" t="str">
            <v>MULOFF</v>
          </cell>
          <cell r="L2844" t="str">
            <v>MULTIPAR GLOBAL PATRIMOINE</v>
          </cell>
          <cell r="M2844" t="str">
            <v>Classic Share</v>
          </cell>
          <cell r="N2844" t="str">
            <v>C</v>
          </cell>
          <cell r="O2844">
            <v>1.10610535033E-2</v>
          </cell>
          <cell r="P2844" t="str">
            <v>N</v>
          </cell>
          <cell r="T2844" t="str">
            <v>No BM</v>
          </cell>
          <cell r="U2844" t="str">
            <v>No BM</v>
          </cell>
          <cell r="W2844" t="str">
            <v>EUR</v>
          </cell>
          <cell r="X2844" t="str">
            <v>EUR</v>
          </cell>
          <cell r="Y2844">
            <v>44985</v>
          </cell>
          <cell r="Z2844">
            <v>42198</v>
          </cell>
          <cell r="AA2844" t="str">
            <v>February 2023</v>
          </cell>
          <cell r="AB2844">
            <v>10.523300000000001</v>
          </cell>
          <cell r="AD2844">
            <v>32945390.43</v>
          </cell>
          <cell r="AE2844">
            <v>75775314</v>
          </cell>
          <cell r="AF2844" t="str">
            <v>75775314</v>
          </cell>
        </row>
        <row r="2845">
          <cell r="F2845" t="str">
            <v>QS0002105722</v>
          </cell>
          <cell r="G2845" t="str">
            <v>4931</v>
          </cell>
          <cell r="H2845" t="str">
            <v>22606</v>
          </cell>
          <cell r="J2845" t="str">
            <v>Share</v>
          </cell>
          <cell r="K2845" t="str">
            <v>MACTE</v>
          </cell>
          <cell r="L2845" t="str">
            <v>MULTIMANAGERS ACTIONS EURO- SST</v>
          </cell>
          <cell r="M2845" t="str">
            <v>Classic Share</v>
          </cell>
          <cell r="N2845" t="str">
            <v>C</v>
          </cell>
          <cell r="O2845">
            <v>1.00504457192E-2</v>
          </cell>
          <cell r="P2845" t="str">
            <v>N</v>
          </cell>
          <cell r="Q2845" t="str">
            <v>153887</v>
          </cell>
          <cell r="R2845" t="str">
            <v>194251</v>
          </cell>
          <cell r="T2845" t="str">
            <v>MSCI EMU (NR)</v>
          </cell>
          <cell r="U2845" t="str">
            <v>MSCI EMU (NR)</v>
          </cell>
          <cell r="V2845" t="str">
            <v>Official Benchmark</v>
          </cell>
          <cell r="W2845" t="str">
            <v>EUR</v>
          </cell>
          <cell r="X2845" t="str">
            <v>EUR</v>
          </cell>
          <cell r="Y2845">
            <v>44985</v>
          </cell>
          <cell r="Z2845">
            <v>39443</v>
          </cell>
          <cell r="AA2845" t="str">
            <v>February 2023</v>
          </cell>
          <cell r="AB2845">
            <v>15.4801</v>
          </cell>
          <cell r="AD2845">
            <v>10435459.890000001</v>
          </cell>
          <cell r="AE2845">
            <v>11319649.84</v>
          </cell>
          <cell r="AF2845" t="str">
            <v>11319649.84</v>
          </cell>
        </row>
        <row r="2846">
          <cell r="F2846" t="str">
            <v>QS0002105P23</v>
          </cell>
          <cell r="G2846" t="str">
            <v>12</v>
          </cell>
          <cell r="H2846" t="str">
            <v>20509</v>
          </cell>
          <cell r="J2846" t="str">
            <v>Share</v>
          </cell>
          <cell r="K2846" t="str">
            <v>ACLEG</v>
          </cell>
          <cell r="L2846" t="str">
            <v>ACTIONS LEGRAND</v>
          </cell>
          <cell r="M2846" t="str">
            <v>Classic Share</v>
          </cell>
          <cell r="N2846" t="str">
            <v>C</v>
          </cell>
          <cell r="O2846">
            <v>0</v>
          </cell>
          <cell r="P2846" t="str">
            <v>N</v>
          </cell>
          <cell r="Q2846" t="str">
            <v>148433</v>
          </cell>
          <cell r="R2846" t="str">
            <v>200898</v>
          </cell>
          <cell r="T2846" t="str">
            <v>99.5% Actions Legrand + 0.5% Cash Index EONIA (RI) -- (EUR)</v>
          </cell>
          <cell r="U2846" t="str">
            <v>95% Legrand SA (EUR) RI + 5% Cash Index Euro Short Term Rate (EUR) RI 365 Days</v>
          </cell>
          <cell r="V2846" t="str">
            <v>Managment Benchmark</v>
          </cell>
          <cell r="W2846" t="str">
            <v>EUR</v>
          </cell>
          <cell r="X2846" t="str">
            <v>EUR</v>
          </cell>
          <cell r="Y2846">
            <v>44985</v>
          </cell>
          <cell r="Z2846">
            <v>39132</v>
          </cell>
          <cell r="AA2846" t="str">
            <v>February 2023</v>
          </cell>
          <cell r="AB2846">
            <v>92.448899999999995</v>
          </cell>
          <cell r="AD2846">
            <v>64384793.560000002</v>
          </cell>
          <cell r="AE2846">
            <v>64384793.560000002</v>
          </cell>
          <cell r="AF2846" t="str">
            <v>64384793.56</v>
          </cell>
        </row>
        <row r="2847">
          <cell r="F2847" t="str">
            <v>QS0002105P64</v>
          </cell>
          <cell r="G2847" t="str">
            <v>17</v>
          </cell>
          <cell r="H2847" t="str">
            <v>9120</v>
          </cell>
          <cell r="J2847" t="str">
            <v>Share</v>
          </cell>
          <cell r="K2847" t="str">
            <v>ARGE</v>
          </cell>
          <cell r="L2847" t="str">
            <v>ARCADE GESTION</v>
          </cell>
          <cell r="M2847" t="str">
            <v>Classic Share</v>
          </cell>
          <cell r="N2847" t="str">
            <v>C</v>
          </cell>
          <cell r="O2847">
            <v>1.8016297556E-3</v>
          </cell>
          <cell r="P2847" t="str">
            <v>N</v>
          </cell>
          <cell r="Q2847" t="str">
            <v>169435</v>
          </cell>
          <cell r="R2847" t="str">
            <v>194125</v>
          </cell>
          <cell r="T2847" t="str">
            <v>Bench ARCADE GESTION (Official)</v>
          </cell>
          <cell r="U2847" t="str">
            <v>9% Bloomberg Euro Aggregate 1-3 Years (EUR) RI + 3% HABITAT DEVELOPPEMENT SA (EUR) RI + 88% Cash Index Euro Short Term Rate (EUR) RI 365 Days</v>
          </cell>
          <cell r="V2847" t="str">
            <v>Official Benchmark</v>
          </cell>
          <cell r="W2847" t="str">
            <v>EUR</v>
          </cell>
          <cell r="X2847" t="str">
            <v>EUR</v>
          </cell>
          <cell r="Y2847">
            <v>44985</v>
          </cell>
          <cell r="Z2847">
            <v>37134</v>
          </cell>
          <cell r="AA2847" t="str">
            <v>February 2023</v>
          </cell>
          <cell r="AB2847">
            <v>26.770900000000001</v>
          </cell>
          <cell r="AD2847">
            <v>11858909.550000001</v>
          </cell>
          <cell r="AE2847">
            <v>11858909.550000001</v>
          </cell>
          <cell r="AF2847" t="str">
            <v>11858909.55</v>
          </cell>
        </row>
        <row r="2848">
          <cell r="F2848" t="str">
            <v>QS0002105PH4</v>
          </cell>
          <cell r="G2848" t="str">
            <v>2</v>
          </cell>
          <cell r="H2848" t="str">
            <v>6205</v>
          </cell>
          <cell r="J2848" t="str">
            <v>Share</v>
          </cell>
          <cell r="K2848" t="str">
            <v>5HYEP</v>
          </cell>
          <cell r="L2848" t="str">
            <v>5 HYDROPLAN-EPARGNE</v>
          </cell>
          <cell r="M2848" t="str">
            <v>Classic Share</v>
          </cell>
          <cell r="N2848" t="str">
            <v>C</v>
          </cell>
          <cell r="O2848">
            <v>2.8687644035000001E-3</v>
          </cell>
          <cell r="P2848" t="str">
            <v>N</v>
          </cell>
          <cell r="Q2848" t="str">
            <v>9611</v>
          </cell>
          <cell r="R2848" t="str">
            <v>193809</v>
          </cell>
          <cell r="T2848" t="str">
            <v>50% SBF 120 + 40% BLOOMBERG BARCLAYS EURO AGGREGATE+ 10% EON</v>
          </cell>
          <cell r="U2848" t="str">
            <v>50% SBF 120 (NR) + 40% Bloomberg Barclays Euro Aggregate (RI) + 10% Cash Index Euro Short Term Rate (EUR) RI 365 Days</v>
          </cell>
          <cell r="V2848" t="str">
            <v>Official Benchmark</v>
          </cell>
          <cell r="W2848" t="str">
            <v>EUR</v>
          </cell>
          <cell r="X2848" t="str">
            <v>EUR</v>
          </cell>
          <cell r="Y2848">
            <v>44956</v>
          </cell>
          <cell r="Z2848">
            <v>34334</v>
          </cell>
          <cell r="AA2848" t="str">
            <v>January 2023</v>
          </cell>
          <cell r="AB2848">
            <v>11.0427</v>
          </cell>
          <cell r="AD2848">
            <v>8021152.21</v>
          </cell>
          <cell r="AE2848">
            <v>8021152.21</v>
          </cell>
          <cell r="AF2848" t="str">
            <v>8021152.21</v>
          </cell>
        </row>
        <row r="2849">
          <cell r="F2849" t="str">
            <v>QS0002105PR3</v>
          </cell>
          <cell r="G2849" t="str">
            <v>7</v>
          </cell>
          <cell r="H2849" t="str">
            <v>8885</v>
          </cell>
          <cell r="J2849" t="str">
            <v>Share</v>
          </cell>
          <cell r="K2849" t="str">
            <v>ACNE</v>
          </cell>
          <cell r="L2849" t="str">
            <v>ACTIONNARIAT NEXANS</v>
          </cell>
          <cell r="M2849" t="str">
            <v>Classic Share</v>
          </cell>
          <cell r="N2849" t="str">
            <v>C</v>
          </cell>
          <cell r="O2849">
            <v>0</v>
          </cell>
          <cell r="P2849" t="str">
            <v>N</v>
          </cell>
          <cell r="T2849" t="str">
            <v>No BM</v>
          </cell>
          <cell r="U2849" t="str">
            <v>No BM</v>
          </cell>
          <cell r="W2849" t="str">
            <v>EUR</v>
          </cell>
          <cell r="X2849" t="str">
            <v>EUR</v>
          </cell>
          <cell r="Y2849">
            <v>44985</v>
          </cell>
          <cell r="Z2849">
            <v>37368</v>
          </cell>
          <cell r="AA2849" t="str">
            <v>February 2023</v>
          </cell>
          <cell r="AB2849">
            <v>91.3005</v>
          </cell>
          <cell r="AD2849">
            <v>42474757.659999996</v>
          </cell>
          <cell r="AE2849">
            <v>42474757.659999996</v>
          </cell>
          <cell r="AF2849" t="str">
            <v>42474757.66</v>
          </cell>
        </row>
        <row r="2850">
          <cell r="F2850" t="str">
            <v>QS0002105PS1</v>
          </cell>
          <cell r="G2850" t="str">
            <v>4677</v>
          </cell>
          <cell r="H2850" t="str">
            <v>20508</v>
          </cell>
          <cell r="J2850" t="str">
            <v>Share</v>
          </cell>
          <cell r="K2850" t="str">
            <v>FAB</v>
          </cell>
          <cell r="L2850" t="str">
            <v>ACTIONNARIAT PIERRE FABRE FRANCE</v>
          </cell>
          <cell r="M2850" t="str">
            <v>Classic Share</v>
          </cell>
          <cell r="N2850" t="str">
            <v>C</v>
          </cell>
          <cell r="O2850">
            <v>0</v>
          </cell>
          <cell r="P2850" t="str">
            <v>N</v>
          </cell>
          <cell r="Q2850" t="str">
            <v>158652</v>
          </cell>
          <cell r="R2850" t="str">
            <v>196596</v>
          </cell>
          <cell r="T2850" t="str">
            <v>BM 90% Actionnariat Pierre Fabre France + 10% EONIA (Perf)</v>
          </cell>
          <cell r="U2850" t="str">
            <v>90% Actionnariat Pierre Fabre France (EUR) RI + 10% Cash Index Euro Short Term Rate (EUR) RI 365 Days</v>
          </cell>
          <cell r="V2850" t="str">
            <v>Performance Benchmark</v>
          </cell>
          <cell r="W2850" t="str">
            <v>EUR</v>
          </cell>
          <cell r="X2850" t="str">
            <v>EUR</v>
          </cell>
          <cell r="Y2850">
            <v>44984</v>
          </cell>
          <cell r="Z2850">
            <v>38716</v>
          </cell>
          <cell r="AA2850" t="str">
            <v>February 2023</v>
          </cell>
          <cell r="AB2850">
            <v>24.282299999999999</v>
          </cell>
          <cell r="AD2850">
            <v>224663360.16999999</v>
          </cell>
          <cell r="AE2850">
            <v>224663360.16999999</v>
          </cell>
          <cell r="AF2850" t="str">
            <v>224663360.17</v>
          </cell>
        </row>
        <row r="2851">
          <cell r="F2851" t="str">
            <v>QS0002105PZ6</v>
          </cell>
          <cell r="G2851" t="str">
            <v>262</v>
          </cell>
          <cell r="H2851" t="str">
            <v>10152</v>
          </cell>
          <cell r="J2851" t="str">
            <v>Share</v>
          </cell>
          <cell r="K2851" t="str">
            <v>ULH15</v>
          </cell>
          <cell r="L2851" t="str">
            <v>ACTIONS FORESTIS</v>
          </cell>
          <cell r="M2851" t="str">
            <v>Classic Share</v>
          </cell>
          <cell r="N2851" t="str">
            <v>C</v>
          </cell>
          <cell r="O2851">
            <v>1.1066425853E-3</v>
          </cell>
          <cell r="P2851" t="str">
            <v>N</v>
          </cell>
          <cell r="Q2851" t="str">
            <v>10566</v>
          </cell>
          <cell r="R2851" t="str">
            <v>194483</v>
          </cell>
          <cell r="T2851" t="str">
            <v>50%DJS600+32.5%MSCIE+17.5%MSCIW&gt;07/08/09</v>
          </cell>
          <cell r="U2851" t="str">
            <v>50% STOXX Europe 600 (NR) + 32.5% MSCI Europe (NR) + 17.5% MSCI World (NR)</v>
          </cell>
          <cell r="V2851" t="str">
            <v>Official Benchmark</v>
          </cell>
          <cell r="W2851" t="str">
            <v>EUR</v>
          </cell>
          <cell r="X2851" t="str">
            <v>EUR</v>
          </cell>
          <cell r="Y2851">
            <v>44985</v>
          </cell>
          <cell r="Z2851">
            <v>37354</v>
          </cell>
          <cell r="AA2851" t="str">
            <v>February 2023</v>
          </cell>
          <cell r="AB2851">
            <v>23.1432</v>
          </cell>
          <cell r="AD2851">
            <v>41466807.229999997</v>
          </cell>
          <cell r="AE2851">
            <v>41466807.229999997</v>
          </cell>
          <cell r="AF2851" t="str">
            <v>41466807.23</v>
          </cell>
        </row>
        <row r="2852">
          <cell r="F2852" t="str">
            <v>QS0002105Q30</v>
          </cell>
          <cell r="G2852" t="str">
            <v>4937</v>
          </cell>
          <cell r="H2852" t="str">
            <v>22608</v>
          </cell>
          <cell r="J2852" t="str">
            <v>Share</v>
          </cell>
          <cell r="K2852" t="str">
            <v>MUAEFT</v>
          </cell>
          <cell r="L2852" t="str">
            <v>MULTIMANAGERS ACTIONS EUROPE - FRANKLIN TEMPLETON</v>
          </cell>
          <cell r="M2852" t="str">
            <v>Classic Share</v>
          </cell>
          <cell r="N2852" t="str">
            <v>C</v>
          </cell>
          <cell r="O2852">
            <v>8.0322600825999992E-3</v>
          </cell>
          <cell r="P2852" t="str">
            <v>N</v>
          </cell>
          <cell r="Q2852" t="str">
            <v>153885</v>
          </cell>
          <cell r="R2852" t="str">
            <v>194301</v>
          </cell>
          <cell r="T2852" t="str">
            <v>MSCI EUROPE (NR) (EUR)</v>
          </cell>
          <cell r="U2852" t="str">
            <v>MSCI Europe (NR)</v>
          </cell>
          <cell r="V2852" t="str">
            <v>Official Benchmark</v>
          </cell>
          <cell r="W2852" t="str">
            <v>EUR</v>
          </cell>
          <cell r="X2852" t="str">
            <v>EUR</v>
          </cell>
          <cell r="Y2852">
            <v>44985</v>
          </cell>
          <cell r="Z2852">
            <v>39582</v>
          </cell>
          <cell r="AA2852" t="str">
            <v>February 2023</v>
          </cell>
          <cell r="AB2852">
            <v>14.4994</v>
          </cell>
          <cell r="AD2852">
            <v>4044612.07</v>
          </cell>
          <cell r="AE2852">
            <v>4278682.28</v>
          </cell>
          <cell r="AF2852" t="str">
            <v>4278682.28</v>
          </cell>
        </row>
        <row r="2853">
          <cell r="F2853" t="str">
            <v>QS0002105QD1</v>
          </cell>
          <cell r="G2853" t="str">
            <v>4531</v>
          </cell>
          <cell r="H2853" t="str">
            <v>18656</v>
          </cell>
          <cell r="J2853" t="str">
            <v>Share</v>
          </cell>
          <cell r="K2853" t="str">
            <v>BIB100</v>
          </cell>
          <cell r="L2853" t="str">
            <v>BIB RETRAITE HORIZON</v>
          </cell>
          <cell r="M2853" t="str">
            <v>Classic Share</v>
          </cell>
          <cell r="N2853" t="str">
            <v>C</v>
          </cell>
          <cell r="O2853">
            <v>2.0696294309999999E-4</v>
          </cell>
          <cell r="P2853" t="str">
            <v>N</v>
          </cell>
          <cell r="T2853" t="str">
            <v>No BM</v>
          </cell>
          <cell r="U2853" t="str">
            <v>No BM</v>
          </cell>
          <cell r="W2853" t="str">
            <v>EUR</v>
          </cell>
          <cell r="X2853" t="str">
            <v>EUR</v>
          </cell>
          <cell r="Y2853">
            <v>44984</v>
          </cell>
          <cell r="Z2853">
            <v>39080</v>
          </cell>
          <cell r="AA2853" t="str">
            <v>February 2023</v>
          </cell>
          <cell r="AB2853">
            <v>13.599299999999999</v>
          </cell>
          <cell r="AD2853">
            <v>9184137.3900000006</v>
          </cell>
          <cell r="AE2853">
            <v>9184137.3900000006</v>
          </cell>
          <cell r="AF2853" t="str">
            <v>9184137.39</v>
          </cell>
        </row>
        <row r="2854">
          <cell r="F2854" t="str">
            <v>QS0002105QJ8</v>
          </cell>
          <cell r="G2854" t="str">
            <v>4537</v>
          </cell>
          <cell r="H2854" t="str">
            <v>18662</v>
          </cell>
          <cell r="J2854" t="str">
            <v>Share</v>
          </cell>
          <cell r="L2854" t="str">
            <v>BIB RETRAITE 2022-2024</v>
          </cell>
          <cell r="M2854" t="str">
            <v>Classic Share</v>
          </cell>
          <cell r="N2854" t="str">
            <v>C</v>
          </cell>
          <cell r="O2854">
            <v>1.444417966E-4</v>
          </cell>
          <cell r="P2854" t="str">
            <v>N</v>
          </cell>
          <cell r="T2854" t="str">
            <v>No BM</v>
          </cell>
          <cell r="U2854" t="str">
            <v>No BM</v>
          </cell>
          <cell r="W2854" t="str">
            <v>EUR</v>
          </cell>
          <cell r="X2854" t="str">
            <v>EUR</v>
          </cell>
          <cell r="Y2854">
            <v>44956</v>
          </cell>
          <cell r="Z2854">
            <v>39080</v>
          </cell>
          <cell r="AA2854" t="str">
            <v>January 2023</v>
          </cell>
          <cell r="AB2854">
            <v>11.9819</v>
          </cell>
          <cell r="AD2854">
            <v>11561269.310000001</v>
          </cell>
          <cell r="AE2854">
            <v>11561269.310000001</v>
          </cell>
          <cell r="AF2854" t="str">
            <v>11561269.31</v>
          </cell>
        </row>
        <row r="2855">
          <cell r="F2855" t="str">
            <v>QS0002105QK6</v>
          </cell>
          <cell r="G2855" t="str">
            <v>4600</v>
          </cell>
          <cell r="H2855" t="str">
            <v>18663</v>
          </cell>
          <cell r="J2855" t="str">
            <v>Share</v>
          </cell>
          <cell r="K2855" t="str">
            <v>BIB27</v>
          </cell>
          <cell r="L2855" t="str">
            <v>BIB RETRAITE 2025-2027</v>
          </cell>
          <cell r="M2855" t="str">
            <v>Classic Share</v>
          </cell>
          <cell r="N2855" t="str">
            <v>C</v>
          </cell>
          <cell r="O2855">
            <v>1.8417441090000001E-4</v>
          </cell>
          <cell r="P2855" t="str">
            <v>N</v>
          </cell>
          <cell r="T2855" t="str">
            <v>No BM</v>
          </cell>
          <cell r="U2855" t="str">
            <v>No BM</v>
          </cell>
          <cell r="W2855" t="str">
            <v>EUR</v>
          </cell>
          <cell r="X2855" t="str">
            <v>EUR</v>
          </cell>
          <cell r="Y2855">
            <v>44956</v>
          </cell>
          <cell r="Z2855">
            <v>39203</v>
          </cell>
          <cell r="AA2855" t="str">
            <v>January 2023</v>
          </cell>
          <cell r="AB2855">
            <v>11.1761</v>
          </cell>
          <cell r="AD2855">
            <v>9844385.7300000004</v>
          </cell>
          <cell r="AE2855">
            <v>9844385.7300000004</v>
          </cell>
          <cell r="AF2855" t="str">
            <v>9844385.73</v>
          </cell>
        </row>
        <row r="2856">
          <cell r="F2856" t="str">
            <v>QS0002105QL4</v>
          </cell>
          <cell r="G2856" t="str">
            <v>4530</v>
          </cell>
          <cell r="H2856" t="str">
            <v>18667</v>
          </cell>
          <cell r="J2856" t="str">
            <v>Share</v>
          </cell>
          <cell r="K2856" t="str">
            <v>BIB5</v>
          </cell>
          <cell r="L2856" t="str">
            <v>BIB RETRAITE MONETAIRE</v>
          </cell>
          <cell r="M2856" t="str">
            <v>Classic Share</v>
          </cell>
          <cell r="N2856" t="str">
            <v>C</v>
          </cell>
          <cell r="O2856">
            <v>1.071982035E-4</v>
          </cell>
          <cell r="P2856" t="str">
            <v>N</v>
          </cell>
          <cell r="Q2856" t="str">
            <v>118874</v>
          </cell>
          <cell r="R2856" t="str">
            <v>194167</v>
          </cell>
          <cell r="T2856" t="str">
            <v>BM Cash Index Euro Short Term Rate 360 Days</v>
          </cell>
          <cell r="U2856" t="str">
            <v>Cash Index Euro Short Term Rate (EUR) RI 360 Days</v>
          </cell>
          <cell r="V2856" t="str">
            <v>Official Benchmark</v>
          </cell>
          <cell r="W2856" t="str">
            <v>EUR</v>
          </cell>
          <cell r="X2856" t="str">
            <v>EUR</v>
          </cell>
          <cell r="Y2856">
            <v>44985</v>
          </cell>
          <cell r="Z2856">
            <v>39080</v>
          </cell>
          <cell r="AA2856" t="str">
            <v>February 2023</v>
          </cell>
          <cell r="AB2856">
            <v>10.659700000000001</v>
          </cell>
          <cell r="AD2856">
            <v>29666519.460000001</v>
          </cell>
          <cell r="AE2856">
            <v>29666519.460000001</v>
          </cell>
          <cell r="AF2856" t="str">
            <v>29666519.46</v>
          </cell>
        </row>
        <row r="2857">
          <cell r="F2857" t="str">
            <v>QS0002105QM2</v>
          </cell>
          <cell r="G2857" t="str">
            <v>2542</v>
          </cell>
          <cell r="H2857" t="str">
            <v>12786</v>
          </cell>
          <cell r="J2857" t="str">
            <v>Share</v>
          </cell>
          <cell r="K2857" t="str">
            <v>ESOP</v>
          </cell>
          <cell r="L2857" t="str">
            <v>BNP PARIBAS ESOP</v>
          </cell>
          <cell r="M2857" t="str">
            <v>Classic share Distri</v>
          </cell>
          <cell r="N2857" t="str">
            <v>D</v>
          </cell>
          <cell r="O2857">
            <v>0</v>
          </cell>
          <cell r="P2857" t="str">
            <v>N</v>
          </cell>
          <cell r="Q2857" t="str">
            <v>169564</v>
          </cell>
          <cell r="R2857" t="str">
            <v>192245</v>
          </cell>
          <cell r="T2857" t="str">
            <v>ACTION BNP PARIBAS (Unadjusted price)</v>
          </cell>
          <cell r="U2857" t="str">
            <v>100% Stock BNP Paribas SA FP (EUR) PI</v>
          </cell>
          <cell r="V2857" t="str">
            <v>Performance Benchmark</v>
          </cell>
          <cell r="W2857" t="str">
            <v>EUR</v>
          </cell>
          <cell r="X2857" t="str">
            <v>EUR</v>
          </cell>
          <cell r="Y2857">
            <v>44985</v>
          </cell>
          <cell r="Z2857">
            <v>38170</v>
          </cell>
          <cell r="AA2857" t="str">
            <v>February 2023</v>
          </cell>
          <cell r="AB2857">
            <v>66.141300000000001</v>
          </cell>
          <cell r="AD2857">
            <v>41614150.869999997</v>
          </cell>
          <cell r="AE2857">
            <v>41614150.869999997</v>
          </cell>
          <cell r="AF2857" t="str">
            <v>41614150.87</v>
          </cell>
        </row>
        <row r="2858">
          <cell r="F2858" t="str">
            <v>QS0002105QN0</v>
          </cell>
          <cell r="G2858" t="str">
            <v>2541</v>
          </cell>
          <cell r="H2858" t="str">
            <v>12785</v>
          </cell>
          <cell r="J2858" t="str">
            <v>Share</v>
          </cell>
          <cell r="K2858" t="str">
            <v>ESOPA</v>
          </cell>
          <cell r="L2858" t="str">
            <v>BNP PARIBAS ESOPAD</v>
          </cell>
          <cell r="M2858" t="str">
            <v>Classic Share</v>
          </cell>
          <cell r="N2858" t="str">
            <v>C</v>
          </cell>
          <cell r="O2858">
            <v>0</v>
          </cell>
          <cell r="P2858" t="str">
            <v>N</v>
          </cell>
          <cell r="Q2858" t="str">
            <v>169565</v>
          </cell>
          <cell r="R2858" t="str">
            <v>192246</v>
          </cell>
          <cell r="T2858" t="str">
            <v>ACTION BNP PARIBAS (Unadjusted price)</v>
          </cell>
          <cell r="U2858" t="str">
            <v>100% Stock BNP Paribas SA FP (EUR) PI</v>
          </cell>
          <cell r="V2858" t="str">
            <v>Performance Benchmark</v>
          </cell>
          <cell r="W2858" t="str">
            <v>EUR</v>
          </cell>
          <cell r="X2858" t="str">
            <v>EUR</v>
          </cell>
          <cell r="Y2858">
            <v>44985</v>
          </cell>
          <cell r="Z2858">
            <v>38170</v>
          </cell>
          <cell r="AA2858" t="str">
            <v>February 2023</v>
          </cell>
          <cell r="AB2858">
            <v>66.154899999999998</v>
          </cell>
          <cell r="AD2858">
            <v>172701143.22999999</v>
          </cell>
          <cell r="AE2858">
            <v>172701143.22999999</v>
          </cell>
          <cell r="AF2858" t="str">
            <v>172701143.23</v>
          </cell>
        </row>
        <row r="2859">
          <cell r="F2859" t="str">
            <v>QS0002105QT7</v>
          </cell>
          <cell r="G2859" t="str">
            <v>1070</v>
          </cell>
          <cell r="H2859" t="str">
            <v>7936</v>
          </cell>
          <cell r="J2859" t="str">
            <v>Share</v>
          </cell>
          <cell r="K2859" t="str">
            <v>CAMU</v>
          </cell>
          <cell r="L2859" t="str">
            <v>CARREFOUR LONG TERME</v>
          </cell>
          <cell r="M2859" t="str">
            <v>Classic Share</v>
          </cell>
          <cell r="N2859" t="str">
            <v>C</v>
          </cell>
          <cell r="O2859">
            <v>1.912048141E-3</v>
          </cell>
          <cell r="P2859" t="str">
            <v>N</v>
          </cell>
          <cell r="Q2859" t="str">
            <v>8152</v>
          </cell>
          <cell r="R2859" t="str">
            <v>194450</v>
          </cell>
          <cell r="T2859" t="str">
            <v>CARREFOUR LONG TERME BENCH</v>
          </cell>
          <cell r="U2859" t="str">
            <v>67% MSCI Europe (NR) + 33% MSCI World ex- Europe (NR)</v>
          </cell>
          <cell r="V2859" t="str">
            <v>Official Benchmark</v>
          </cell>
          <cell r="W2859" t="str">
            <v>EUR</v>
          </cell>
          <cell r="X2859" t="str">
            <v>EUR</v>
          </cell>
          <cell r="Y2859">
            <v>44985</v>
          </cell>
          <cell r="Z2859">
            <v>36990</v>
          </cell>
          <cell r="AA2859" t="str">
            <v>February 2023</v>
          </cell>
          <cell r="AB2859">
            <v>728.79</v>
          </cell>
          <cell r="AD2859">
            <v>239880161.19</v>
          </cell>
          <cell r="AE2859">
            <v>239880161.19</v>
          </cell>
          <cell r="AF2859" t="str">
            <v>239880161.19</v>
          </cell>
        </row>
        <row r="2860">
          <cell r="F2860" t="str">
            <v>QS0002105R05</v>
          </cell>
          <cell r="G2860" t="str">
            <v>105</v>
          </cell>
          <cell r="H2860" t="str">
            <v>6122</v>
          </cell>
          <cell r="J2860" t="str">
            <v>Share</v>
          </cell>
          <cell r="K2860" t="str">
            <v>LIND</v>
          </cell>
          <cell r="L2860" t="str">
            <v>FCPE LINDE FRANCE</v>
          </cell>
          <cell r="M2860" t="str">
            <v>Classic Share</v>
          </cell>
          <cell r="N2860" t="str">
            <v>C</v>
          </cell>
          <cell r="O2860">
            <v>0</v>
          </cell>
          <cell r="P2860" t="str">
            <v>N</v>
          </cell>
          <cell r="Q2860" t="str">
            <v>182977</v>
          </cell>
          <cell r="R2860" t="str">
            <v>205126</v>
          </cell>
          <cell r="T2860" t="str">
            <v>BM Cash Index Euro Short Term Rate EUR RI 365 Days (Official</v>
          </cell>
          <cell r="U2860" t="str">
            <v>Cash Index Euro Short Term Rate (EUR) RI 365 Days</v>
          </cell>
          <cell r="V2860" t="str">
            <v>Official Benchmark</v>
          </cell>
          <cell r="W2860" t="str">
            <v>EUR</v>
          </cell>
          <cell r="X2860" t="str">
            <v>EUR</v>
          </cell>
          <cell r="Y2860">
            <v>44956</v>
          </cell>
          <cell r="Z2860">
            <v>34334</v>
          </cell>
          <cell r="AA2860" t="str">
            <v>January 2023</v>
          </cell>
          <cell r="AB2860">
            <v>11.4237</v>
          </cell>
          <cell r="AD2860">
            <v>17199083.690000001</v>
          </cell>
          <cell r="AE2860">
            <v>17199083.690000001</v>
          </cell>
          <cell r="AF2860" t="str">
            <v>17199083.69</v>
          </cell>
        </row>
        <row r="2861">
          <cell r="F2861" t="str">
            <v>QS0002105R13</v>
          </cell>
          <cell r="G2861" t="str">
            <v>2861</v>
          </cell>
          <cell r="H2861" t="str">
            <v>14358</v>
          </cell>
          <cell r="J2861" t="str">
            <v>Share</v>
          </cell>
          <cell r="K2861" t="str">
            <v>SESI</v>
          </cell>
          <cell r="L2861" t="str">
            <v>SAUR EPARGNE SOLIDAIRE ISR</v>
          </cell>
          <cell r="M2861" t="str">
            <v>Classic Share</v>
          </cell>
          <cell r="N2861" t="str">
            <v>C</v>
          </cell>
          <cell r="O2861">
            <v>3.7068906324E-3</v>
          </cell>
          <cell r="P2861" t="str">
            <v>N</v>
          </cell>
          <cell r="Q2861" t="str">
            <v>14412</v>
          </cell>
          <cell r="R2861" t="str">
            <v>193321</v>
          </cell>
          <cell r="T2861" t="str">
            <v>BM SAUR Epargne Solidaire ISR (Official)</v>
          </cell>
          <cell r="U2861" t="str">
            <v>65% EURO STOXX (EUR) NR + 23% Bloomberg Euro Aggregate (EUR) RI + 5% Cash Index Euro Short Term Rate (EUR) RI 365 Days + 7% Cash Index Euro Short Term Rate Capped 1% (EUR) RI 365 Days</v>
          </cell>
          <cell r="V2861" t="str">
            <v>Official Benchmark</v>
          </cell>
          <cell r="W2861" t="str">
            <v>EUR</v>
          </cell>
          <cell r="X2861" t="str">
            <v>EUR</v>
          </cell>
          <cell r="Y2861">
            <v>44985</v>
          </cell>
          <cell r="Z2861">
            <v>36889</v>
          </cell>
          <cell r="AA2861" t="str">
            <v>February 2023</v>
          </cell>
          <cell r="AB2861">
            <v>263.40120000000002</v>
          </cell>
          <cell r="AD2861">
            <v>49267306.409999996</v>
          </cell>
          <cell r="AE2861">
            <v>49267306.409999996</v>
          </cell>
          <cell r="AF2861" t="str">
            <v>49267306.41</v>
          </cell>
        </row>
        <row r="2862">
          <cell r="F2862" t="str">
            <v>QS0002105R39</v>
          </cell>
          <cell r="G2862" t="str">
            <v>273</v>
          </cell>
          <cell r="H2862" t="str">
            <v>10074</v>
          </cell>
          <cell r="J2862" t="str">
            <v>Share</v>
          </cell>
          <cell r="K2862" t="str">
            <v>PHILA</v>
          </cell>
          <cell r="L2862" t="str">
            <v>FONDS ACTIONS PHILIPS</v>
          </cell>
          <cell r="M2862" t="str">
            <v>Classic Share</v>
          </cell>
          <cell r="N2862" t="str">
            <v>C</v>
          </cell>
          <cell r="O2862">
            <v>3.2680777044999999E-3</v>
          </cell>
          <cell r="P2862" t="str">
            <v>N</v>
          </cell>
          <cell r="Q2862" t="str">
            <v>149231</v>
          </cell>
          <cell r="R2862" t="str">
            <v>196054</v>
          </cell>
          <cell r="T2862" t="str">
            <v>99.5% Fonds Actions Philips + 0.5% Cash Index EONIA (RI) --</v>
          </cell>
          <cell r="U2862" t="str">
            <v>99.5% Fonds Actions Philips + 0.5% Cash Index Euro Short Term Rate (EUR) RI 365 Days</v>
          </cell>
          <cell r="V2862" t="str">
            <v>Performance Benchmark</v>
          </cell>
          <cell r="W2862" t="str">
            <v>EUR</v>
          </cell>
          <cell r="X2862" t="str">
            <v>EUR</v>
          </cell>
          <cell r="Y2862">
            <v>44984</v>
          </cell>
          <cell r="Z2862">
            <v>36880</v>
          </cell>
          <cell r="AA2862" t="str">
            <v>February 2023</v>
          </cell>
          <cell r="AB2862">
            <v>34.025199999999998</v>
          </cell>
          <cell r="AD2862">
            <v>5934222.79</v>
          </cell>
          <cell r="AE2862">
            <v>5934222.79</v>
          </cell>
          <cell r="AF2862" t="str">
            <v>5934222.79</v>
          </cell>
        </row>
        <row r="2863">
          <cell r="F2863" t="str">
            <v>QS0002105R47</v>
          </cell>
          <cell r="G2863" t="str">
            <v>111</v>
          </cell>
          <cell r="H2863" t="str">
            <v>6315</v>
          </cell>
          <cell r="J2863" t="str">
            <v>Share</v>
          </cell>
          <cell r="K2863" t="str">
            <v>BOEH</v>
          </cell>
          <cell r="L2863" t="str">
            <v>FONDS BOEHRINGER ISR EQUILIBRE SOLIDAIRE</v>
          </cell>
          <cell r="M2863" t="str">
            <v>Classic Share</v>
          </cell>
          <cell r="N2863" t="str">
            <v>C</v>
          </cell>
          <cell r="O2863">
            <v>5.0125888488E-3</v>
          </cell>
          <cell r="P2863" t="str">
            <v>N</v>
          </cell>
          <cell r="Q2863" t="str">
            <v>11096</v>
          </cell>
          <cell r="R2863" t="str">
            <v>194459</v>
          </cell>
          <cell r="T2863" t="str">
            <v>50%EUROSTOXX+40%BARCA+10%EONIA</v>
          </cell>
          <cell r="U2863" t="str">
            <v>50% EURO STOXX (EUR) NR + 40% Bloomberg Euro Aggregate (EUR) RI + 10% Cash Index Euro Short Term Rate Capped 1% (EUR) RI 365 Days</v>
          </cell>
          <cell r="V2863" t="str">
            <v>Official Benchmark</v>
          </cell>
          <cell r="W2863" t="str">
            <v>EUR</v>
          </cell>
          <cell r="X2863" t="str">
            <v>EUR</v>
          </cell>
          <cell r="Y2863">
            <v>44985</v>
          </cell>
          <cell r="Z2863">
            <v>34334</v>
          </cell>
          <cell r="AA2863" t="str">
            <v>February 2023</v>
          </cell>
          <cell r="AB2863">
            <v>60.6233</v>
          </cell>
          <cell r="AD2863">
            <v>53706147.130000003</v>
          </cell>
          <cell r="AE2863">
            <v>53706207.380000003</v>
          </cell>
          <cell r="AF2863" t="str">
            <v>53706207.38</v>
          </cell>
        </row>
        <row r="2864">
          <cell r="F2864" t="str">
            <v>QS0002105R54</v>
          </cell>
          <cell r="G2864" t="str">
            <v>2854</v>
          </cell>
          <cell r="H2864" t="str">
            <v>13887</v>
          </cell>
          <cell r="J2864" t="str">
            <v>Share</v>
          </cell>
          <cell r="K2864" t="str">
            <v>TEL1</v>
          </cell>
          <cell r="L2864" t="str">
            <v>FONDS DIVERSIFIE TEL 1</v>
          </cell>
          <cell r="M2864" t="str">
            <v>Classic Share</v>
          </cell>
          <cell r="N2864" t="str">
            <v>C</v>
          </cell>
          <cell r="O2864">
            <v>4.7273341047000001E-3</v>
          </cell>
          <cell r="P2864" t="str">
            <v>N</v>
          </cell>
          <cell r="Q2864" t="str">
            <v>14011</v>
          </cell>
          <cell r="R2864" t="str">
            <v>194499</v>
          </cell>
          <cell r="T2864" t="str">
            <v>BM FONDS DIVERSIFIE TEL 1 (OFFICIAL)</v>
          </cell>
          <cell r="U2864" t="str">
            <v>55% MSCI EMU + 30% BLOOMBERG BARCLAYS EURO AGGREGATE + 15% ESTR net capitalise</v>
          </cell>
          <cell r="V2864" t="str">
            <v>Official Benchmark</v>
          </cell>
          <cell r="W2864" t="str">
            <v>EUR</v>
          </cell>
          <cell r="X2864" t="str">
            <v>EUR</v>
          </cell>
          <cell r="Y2864">
            <v>44985</v>
          </cell>
          <cell r="Z2864">
            <v>37253</v>
          </cell>
          <cell r="AA2864" t="str">
            <v>February 2023</v>
          </cell>
          <cell r="AB2864">
            <v>6.9234999999999998</v>
          </cell>
          <cell r="AD2864">
            <v>12982491.140000001</v>
          </cell>
          <cell r="AE2864">
            <v>12982491.140000001</v>
          </cell>
          <cell r="AF2864" t="str">
            <v>12982491.14</v>
          </cell>
        </row>
        <row r="2865">
          <cell r="F2865" t="str">
            <v>QS0002105RJ6</v>
          </cell>
          <cell r="G2865" t="str">
            <v>79</v>
          </cell>
          <cell r="H2865" t="str">
            <v>9541</v>
          </cell>
          <cell r="J2865" t="str">
            <v>Share</v>
          </cell>
          <cell r="K2865" t="str">
            <v>ERI</v>
          </cell>
          <cell r="L2865" t="str">
            <v>ERICSSON EN FRANCE</v>
          </cell>
          <cell r="M2865" t="str">
            <v>Classic Share</v>
          </cell>
          <cell r="N2865" t="str">
            <v>C</v>
          </cell>
          <cell r="O2865">
            <v>3.0963677564E-3</v>
          </cell>
          <cell r="P2865" t="str">
            <v>N</v>
          </cell>
          <cell r="Q2865" t="str">
            <v>9590</v>
          </cell>
          <cell r="R2865" t="str">
            <v>191945</v>
          </cell>
          <cell r="T2865" t="str">
            <v>Barclays E AGG (EUR) RI (30 %) + EONIA(20%)+SBF(40%)+SHS(PI)</v>
          </cell>
          <cell r="U2865" t="str">
            <v>48% SBF 120 (EUR) NR + 2% Stock Ericsson LM-B SHS (EUR) PI + 30% Bloomberg Euro Aggregate (EUR) RI + 20% Cash Index Euro Short Term Rate (EUR) RI + 8.5 BPS 365</v>
          </cell>
          <cell r="V2865" t="str">
            <v>Official Benchmark</v>
          </cell>
          <cell r="W2865" t="str">
            <v>EUR</v>
          </cell>
          <cell r="X2865" t="str">
            <v>EUR</v>
          </cell>
          <cell r="Y2865">
            <v>44956</v>
          </cell>
          <cell r="Z2865">
            <v>34354</v>
          </cell>
          <cell r="AA2865" t="str">
            <v>January 2023</v>
          </cell>
          <cell r="AB2865">
            <v>60.306800000000003</v>
          </cell>
          <cell r="AD2865">
            <v>9196776.0700000003</v>
          </cell>
          <cell r="AE2865">
            <v>9196776.0700000003</v>
          </cell>
          <cell r="AF2865" t="str">
            <v>9196776.07</v>
          </cell>
        </row>
        <row r="2866">
          <cell r="F2866" t="str">
            <v>QS0002105RL2</v>
          </cell>
          <cell r="G2866" t="str">
            <v>89</v>
          </cell>
          <cell r="H2866" t="str">
            <v>6151</v>
          </cell>
          <cell r="J2866" t="str">
            <v>Share</v>
          </cell>
          <cell r="K2866" t="str">
            <v>CEM</v>
          </cell>
          <cell r="L2866" t="str">
            <v>FCP 1 CERP RHIN RHONE MEDITERRANEE</v>
          </cell>
          <cell r="M2866" t="str">
            <v>Classic Share</v>
          </cell>
          <cell r="N2866" t="str">
            <v>C</v>
          </cell>
          <cell r="O2866">
            <v>1.02100631251E-2</v>
          </cell>
          <cell r="P2866" t="str">
            <v>N</v>
          </cell>
          <cell r="Q2866" t="str">
            <v>9649</v>
          </cell>
          <cell r="R2866" t="str">
            <v>194457</v>
          </cell>
          <cell r="T2866" t="str">
            <v>BM 55%SBF120+35%EuroMTSGlobal+10%EONIA&gt;31/12/12(OFFICIAL)</v>
          </cell>
          <cell r="U2866" t="str">
            <v>55% SBF 120 + 35% FTSE EUROMTS GLOBAL + 10% â¬STR net CapitalisÃ©</v>
          </cell>
          <cell r="V2866" t="str">
            <v>Official Benchmark</v>
          </cell>
          <cell r="W2866" t="str">
            <v>EUR</v>
          </cell>
          <cell r="X2866" t="str">
            <v>EUR</v>
          </cell>
          <cell r="Y2866">
            <v>44984</v>
          </cell>
          <cell r="Z2866">
            <v>34385</v>
          </cell>
          <cell r="AA2866" t="str">
            <v>February 2023</v>
          </cell>
          <cell r="AB2866">
            <v>13.7019</v>
          </cell>
          <cell r="AD2866">
            <v>3967989.12</v>
          </cell>
          <cell r="AE2866">
            <v>3967989.12</v>
          </cell>
          <cell r="AF2866" t="str">
            <v>3967989.12</v>
          </cell>
        </row>
        <row r="2867">
          <cell r="F2867" t="str">
            <v>QS0002105RM0</v>
          </cell>
          <cell r="G2867" t="str">
            <v>91</v>
          </cell>
          <cell r="H2867" t="str">
            <v>6478</v>
          </cell>
          <cell r="J2867" t="str">
            <v>Share</v>
          </cell>
          <cell r="K2867" t="str">
            <v>ALT</v>
          </cell>
          <cell r="L2867" t="str">
            <v>FCP ALTEN</v>
          </cell>
          <cell r="M2867" t="str">
            <v>Classic Share</v>
          </cell>
          <cell r="N2867" t="str">
            <v>C</v>
          </cell>
          <cell r="O2867">
            <v>3.1070348732E-3</v>
          </cell>
          <cell r="P2867" t="str">
            <v>N</v>
          </cell>
          <cell r="Q2867" t="str">
            <v>141525</v>
          </cell>
          <cell r="R2867" t="str">
            <v>194129</v>
          </cell>
          <cell r="T2867" t="str">
            <v>BENCH FCP ALTEN</v>
          </cell>
          <cell r="U2867" t="str">
            <v>Cash Index Euro Short Term Rate (EUR) RI 360 Days</v>
          </cell>
          <cell r="V2867" t="str">
            <v>Official Benchmark</v>
          </cell>
          <cell r="W2867" t="str">
            <v>EUR</v>
          </cell>
          <cell r="X2867" t="str">
            <v>EUR</v>
          </cell>
          <cell r="Y2867">
            <v>44985</v>
          </cell>
          <cell r="Z2867">
            <v>36250</v>
          </cell>
          <cell r="AA2867" t="str">
            <v>February 2023</v>
          </cell>
          <cell r="AB2867">
            <v>253.322</v>
          </cell>
          <cell r="AD2867">
            <v>25121102.300000001</v>
          </cell>
          <cell r="AE2867">
            <v>25121102.300000001</v>
          </cell>
          <cell r="AF2867" t="str">
            <v>25121102.3</v>
          </cell>
        </row>
        <row r="2868">
          <cell r="F2868" t="str">
            <v>QS0002105RN8</v>
          </cell>
          <cell r="G2868" t="str">
            <v>92</v>
          </cell>
          <cell r="H2868" t="str">
            <v>6403</v>
          </cell>
          <cell r="J2868" t="str">
            <v>Share</v>
          </cell>
          <cell r="K2868" t="str">
            <v>APT</v>
          </cell>
          <cell r="L2868" t="str">
            <v>FCP APTAR</v>
          </cell>
          <cell r="M2868" t="str">
            <v>Classic Share</v>
          </cell>
          <cell r="N2868" t="str">
            <v>C</v>
          </cell>
          <cell r="O2868">
            <v>0</v>
          </cell>
          <cell r="P2868" t="str">
            <v>N</v>
          </cell>
          <cell r="Q2868" t="str">
            <v>141526</v>
          </cell>
          <cell r="R2868" t="str">
            <v>194130</v>
          </cell>
          <cell r="T2868" t="str">
            <v>BM Cash Index Euro Short Term rate EUR RI+8.5 BPS 365 (Offic</v>
          </cell>
          <cell r="U2868" t="str">
            <v>Cash Index Euro Short Term Rate (EUR) RI + 8.5 BPS 365</v>
          </cell>
          <cell r="V2868" t="str">
            <v>Official Benchmark</v>
          </cell>
          <cell r="W2868" t="str">
            <v>EUR</v>
          </cell>
          <cell r="X2868" t="str">
            <v>EUR</v>
          </cell>
          <cell r="Y2868">
            <v>44985</v>
          </cell>
          <cell r="Z2868">
            <v>36150</v>
          </cell>
          <cell r="AA2868" t="str">
            <v>February 2023</v>
          </cell>
          <cell r="AB2868">
            <v>91.110799999999998</v>
          </cell>
          <cell r="AD2868">
            <v>19754962.859999999</v>
          </cell>
          <cell r="AE2868">
            <v>19754962.859999999</v>
          </cell>
          <cell r="AF2868" t="str">
            <v>19754962.86</v>
          </cell>
        </row>
        <row r="2869">
          <cell r="F2869" t="str">
            <v>QS0002105RS7</v>
          </cell>
          <cell r="G2869" t="str">
            <v>98</v>
          </cell>
          <cell r="H2869" t="str">
            <v>6240</v>
          </cell>
          <cell r="J2869" t="str">
            <v>Share</v>
          </cell>
          <cell r="K2869" t="str">
            <v>FRANC</v>
          </cell>
          <cell r="L2869" t="str">
            <v>FCP ROTHSCHILD &amp; CO</v>
          </cell>
          <cell r="M2869" t="str">
            <v>Classic Share</v>
          </cell>
          <cell r="N2869" t="str">
            <v>C</v>
          </cell>
          <cell r="O2869">
            <v>0</v>
          </cell>
          <cell r="P2869" t="str">
            <v>N</v>
          </cell>
          <cell r="Q2869" t="str">
            <v>156008</v>
          </cell>
          <cell r="R2869" t="str">
            <v>196052</v>
          </cell>
          <cell r="T2869" t="str">
            <v>BM FCP ROTHSCHILD &amp; CO (Performance)</v>
          </cell>
          <cell r="U2869" t="str">
            <v>99.5% Rothschild &amp; Co. SCA (EUR) RI + 0.5% Cash Index Euro Short Term Rate (EUR) RI 365 Days</v>
          </cell>
          <cell r="V2869" t="str">
            <v>Performance Benchmark</v>
          </cell>
          <cell r="W2869" t="str">
            <v>EUR</v>
          </cell>
          <cell r="X2869" t="str">
            <v>EUR</v>
          </cell>
          <cell r="Y2869">
            <v>44956</v>
          </cell>
          <cell r="Z2869">
            <v>35964</v>
          </cell>
          <cell r="AA2869" t="str">
            <v>January 2023</v>
          </cell>
          <cell r="AB2869">
            <v>16.236000000000001</v>
          </cell>
          <cell r="AD2869">
            <v>9046020.9399999995</v>
          </cell>
          <cell r="AE2869">
            <v>9046020.9399999995</v>
          </cell>
          <cell r="AF2869" t="str">
            <v>9046020.94</v>
          </cell>
        </row>
        <row r="2870">
          <cell r="F2870" t="str">
            <v>QS0002105RY5</v>
          </cell>
          <cell r="G2870" t="str">
            <v>2856</v>
          </cell>
          <cell r="H2870" t="str">
            <v>13442</v>
          </cell>
          <cell r="J2870" t="str">
            <v>Share</v>
          </cell>
          <cell r="K2870" t="str">
            <v>GRSAN</v>
          </cell>
          <cell r="L2870" t="str">
            <v>FCPE GROUPE SANDVIK FRANCE</v>
          </cell>
          <cell r="M2870" t="str">
            <v>Classic Share</v>
          </cell>
          <cell r="N2870" t="str">
            <v>C</v>
          </cell>
          <cell r="O2870">
            <v>4.1560171252000002E-3</v>
          </cell>
          <cell r="P2870" t="str">
            <v>N</v>
          </cell>
          <cell r="Q2870" t="str">
            <v>152161</v>
          </cell>
          <cell r="R2870" t="str">
            <v>196391</v>
          </cell>
          <cell r="T2870" t="str">
            <v>99.5% Groupe Sandvik France (RI) + 0.5% EONIA (IO) -- (EUR</v>
          </cell>
          <cell r="U2870" t="str">
            <v>0.5% Cash Index Euro Short Term Rate (EUR) RI 365 Days + 99.5% Groupe Sandvik France (RI)</v>
          </cell>
          <cell r="V2870" t="str">
            <v>Performance Benchmark</v>
          </cell>
          <cell r="W2870" t="str">
            <v>EUR</v>
          </cell>
          <cell r="X2870" t="str">
            <v>EUR</v>
          </cell>
          <cell r="Y2870">
            <v>44984</v>
          </cell>
          <cell r="Z2870">
            <v>38474</v>
          </cell>
          <cell r="AA2870" t="str">
            <v>February 2023</v>
          </cell>
          <cell r="AB2870">
            <v>47.342799999999997</v>
          </cell>
          <cell r="AD2870">
            <v>6535528.9900000002</v>
          </cell>
          <cell r="AE2870">
            <v>6535528.9900000002</v>
          </cell>
          <cell r="AF2870" t="str">
            <v>6535528.99</v>
          </cell>
        </row>
        <row r="2871">
          <cell r="F2871" t="str">
            <v>QS0002105S20</v>
          </cell>
          <cell r="G2871" t="str">
            <v>2860</v>
          </cell>
          <cell r="H2871" t="str">
            <v>12486</v>
          </cell>
          <cell r="J2871" t="str">
            <v>Share</v>
          </cell>
          <cell r="K2871" t="str">
            <v>LEGO</v>
          </cell>
          <cell r="L2871" t="str">
            <v>LEGRAND OBLIGATIONS PRIVEES</v>
          </cell>
          <cell r="M2871" t="str">
            <v>Classic Share</v>
          </cell>
          <cell r="N2871" t="str">
            <v>C</v>
          </cell>
          <cell r="O2871">
            <v>0</v>
          </cell>
          <cell r="P2871" t="str">
            <v>N</v>
          </cell>
          <cell r="Q2871" t="str">
            <v>153374</v>
          </cell>
          <cell r="R2871" t="str">
            <v>194152</v>
          </cell>
          <cell r="T2871" t="str">
            <v>Bench Legrand France Private bond (Official)</v>
          </cell>
          <cell r="U2871" t="str">
            <v>Cash Index Euro Short Term Rate (EUR) RI + 8.5 BPS 365</v>
          </cell>
          <cell r="V2871" t="str">
            <v>Official Benchmark</v>
          </cell>
          <cell r="W2871" t="str">
            <v>EUR</v>
          </cell>
          <cell r="X2871" t="str">
            <v>EUR</v>
          </cell>
          <cell r="Y2871">
            <v>44956</v>
          </cell>
          <cell r="Z2871">
            <v>38110</v>
          </cell>
          <cell r="AA2871" t="str">
            <v>January 2023</v>
          </cell>
          <cell r="AB2871">
            <v>27.7423</v>
          </cell>
          <cell r="AD2871">
            <v>48309867.82</v>
          </cell>
          <cell r="AE2871">
            <v>48309867.82</v>
          </cell>
          <cell r="AF2871" t="str">
            <v>48309867.82</v>
          </cell>
        </row>
        <row r="2872">
          <cell r="F2872" t="str">
            <v>QS0002105S38</v>
          </cell>
          <cell r="G2872" t="str">
            <v>163</v>
          </cell>
          <cell r="H2872" t="str">
            <v>6231</v>
          </cell>
          <cell r="J2872" t="str">
            <v>Share</v>
          </cell>
          <cell r="K2872" t="str">
            <v>LIMA</v>
          </cell>
          <cell r="L2872" t="str">
            <v>LIMACTIF</v>
          </cell>
          <cell r="M2872" t="str">
            <v>Classic Share</v>
          </cell>
          <cell r="N2872" t="str">
            <v>C</v>
          </cell>
          <cell r="O2872">
            <v>4.5186185769000003E-3</v>
          </cell>
          <cell r="P2872" t="str">
            <v>N</v>
          </cell>
          <cell r="Q2872" t="str">
            <v>14332</v>
          </cell>
          <cell r="R2872" t="str">
            <v>194465</v>
          </cell>
          <cell r="T2872" t="str">
            <v>BM LIMACTIF (Official)</v>
          </cell>
          <cell r="U2872" t="str">
            <v>70% EURO STOXX + 20% BLOOMBERG BARCLAYS EURO AGGREGATE + 10% ESTR net capitalise</v>
          </cell>
          <cell r="V2872" t="str">
            <v>Official Benchmark</v>
          </cell>
          <cell r="W2872" t="str">
            <v>EUR</v>
          </cell>
          <cell r="X2872" t="str">
            <v>EUR</v>
          </cell>
          <cell r="Y2872">
            <v>44985</v>
          </cell>
          <cell r="Z2872">
            <v>34464</v>
          </cell>
          <cell r="AA2872" t="str">
            <v>February 2023</v>
          </cell>
          <cell r="AB2872">
            <v>12.307499999999999</v>
          </cell>
          <cell r="AD2872">
            <v>15757579.25</v>
          </cell>
          <cell r="AE2872">
            <v>21723855.73</v>
          </cell>
          <cell r="AF2872" t="str">
            <v>21723855.73</v>
          </cell>
        </row>
        <row r="2873">
          <cell r="F2873" t="str">
            <v>QS0002105SJ4</v>
          </cell>
          <cell r="G2873" t="str">
            <v>134</v>
          </cell>
          <cell r="H2873" t="str">
            <v>4314</v>
          </cell>
          <cell r="J2873" t="str">
            <v>Share</v>
          </cell>
          <cell r="K2873" t="str">
            <v>CES</v>
          </cell>
          <cell r="L2873" t="str">
            <v>GROUPE C.E.A. MONETAIRE (C.E.A. 1)</v>
          </cell>
          <cell r="M2873" t="str">
            <v>Classic Share</v>
          </cell>
          <cell r="N2873" t="str">
            <v>C</v>
          </cell>
          <cell r="O2873">
            <v>1.4774338400000001E-5</v>
          </cell>
          <cell r="P2873" t="str">
            <v>N</v>
          </cell>
          <cell r="Q2873" t="str">
            <v>169524</v>
          </cell>
          <cell r="R2873" t="str">
            <v>194133</v>
          </cell>
          <cell r="T2873" t="str">
            <v>BM ESTRON 360 days Daily Cap</v>
          </cell>
          <cell r="U2873" t="str">
            <v>Cash Index Euro Short Term Rate (EUR) RI 360 Days</v>
          </cell>
          <cell r="V2873" t="str">
            <v>Official Benchmark</v>
          </cell>
          <cell r="W2873" t="str">
            <v>EUR</v>
          </cell>
          <cell r="X2873" t="str">
            <v>EUR</v>
          </cell>
          <cell r="Y2873">
            <v>44985</v>
          </cell>
          <cell r="Z2873">
            <v>32873</v>
          </cell>
          <cell r="AA2873" t="str">
            <v>February 2023</v>
          </cell>
          <cell r="AB2873">
            <v>5.4081999999999999</v>
          </cell>
          <cell r="AD2873">
            <v>115195289.73999999</v>
          </cell>
          <cell r="AE2873">
            <v>115195289.73999999</v>
          </cell>
          <cell r="AF2873" t="str">
            <v>115195289.74</v>
          </cell>
        </row>
        <row r="2874">
          <cell r="F2874" t="str">
            <v>QS0002105SL0</v>
          </cell>
          <cell r="G2874" t="str">
            <v>136</v>
          </cell>
          <cell r="H2874" t="str">
            <v>6179</v>
          </cell>
          <cell r="J2874" t="str">
            <v>Share</v>
          </cell>
          <cell r="K2874" t="str">
            <v>GRAI</v>
          </cell>
          <cell r="L2874" t="str">
            <v>GROUPE LIMAGRAIN</v>
          </cell>
          <cell r="M2874" t="str">
            <v>Classic Share</v>
          </cell>
          <cell r="N2874" t="str">
            <v>C</v>
          </cell>
          <cell r="O2874">
            <v>2.5123120482999999E-3</v>
          </cell>
          <cell r="P2874" t="str">
            <v>N</v>
          </cell>
          <cell r="Q2874" t="str">
            <v>153372</v>
          </cell>
          <cell r="T2874" t="str">
            <v>BM LIMAGRAIN</v>
          </cell>
          <cell r="U2874" t="str">
            <v>BM LIMAGRAIN</v>
          </cell>
          <cell r="W2874" t="str">
            <v>EUR</v>
          </cell>
          <cell r="X2874" t="str">
            <v>EUR</v>
          </cell>
          <cell r="Y2874">
            <v>44984</v>
          </cell>
          <cell r="Z2874">
            <v>34334</v>
          </cell>
          <cell r="AA2874" t="str">
            <v>February 2023</v>
          </cell>
          <cell r="AB2874">
            <v>5.7991000000000001</v>
          </cell>
          <cell r="AD2874">
            <v>18267674.449999999</v>
          </cell>
          <cell r="AE2874">
            <v>18267674.449999999</v>
          </cell>
          <cell r="AF2874" t="str">
            <v>18267674.45</v>
          </cell>
        </row>
        <row r="2875">
          <cell r="F2875" t="str">
            <v>QS0002105SP1</v>
          </cell>
          <cell r="G2875" t="str">
            <v>4512</v>
          </cell>
          <cell r="H2875" t="str">
            <v>17941</v>
          </cell>
          <cell r="J2875" t="str">
            <v>Share</v>
          </cell>
          <cell r="K2875" t="str">
            <v>IMAC06</v>
          </cell>
          <cell r="L2875" t="str">
            <v>IMERYS ACTIONS</v>
          </cell>
          <cell r="M2875" t="str">
            <v>Classic Share</v>
          </cell>
          <cell r="N2875" t="str">
            <v>C</v>
          </cell>
          <cell r="O2875">
            <v>0</v>
          </cell>
          <cell r="P2875" t="str">
            <v>N</v>
          </cell>
          <cell r="Q2875" t="str">
            <v>149226</v>
          </cell>
          <cell r="R2875" t="str">
            <v>196059</v>
          </cell>
          <cell r="T2875" t="str">
            <v>BM IMERYS ACTIONS (PERFORMANCE)</v>
          </cell>
          <cell r="U2875" t="str">
            <v>0.5% Cash Index Euro Short Term Rate (EUR) RI 365 Days + 99.5% Imerys SA (EUR) RI</v>
          </cell>
          <cell r="V2875" t="str">
            <v>Performance Benchmark</v>
          </cell>
          <cell r="W2875" t="str">
            <v>EUR</v>
          </cell>
          <cell r="X2875" t="str">
            <v>EUR</v>
          </cell>
          <cell r="Y2875">
            <v>44985</v>
          </cell>
          <cell r="Z2875">
            <v>36901</v>
          </cell>
          <cell r="AA2875" t="str">
            <v>February 2023</v>
          </cell>
          <cell r="AB2875">
            <v>370.09070000000003</v>
          </cell>
          <cell r="AD2875">
            <v>6146306.21</v>
          </cell>
          <cell r="AE2875">
            <v>6146306.21</v>
          </cell>
          <cell r="AF2875" t="str">
            <v>6146306.21</v>
          </cell>
        </row>
        <row r="2876">
          <cell r="F2876" t="str">
            <v>QS0002105SV9</v>
          </cell>
          <cell r="G2876" t="str">
            <v>286</v>
          </cell>
          <cell r="H2876" t="str">
            <v>6198</v>
          </cell>
          <cell r="J2876" t="str">
            <v>Share</v>
          </cell>
          <cell r="K2876" t="str">
            <v>LACT</v>
          </cell>
          <cell r="L2876" t="str">
            <v>LACTALIS DIVERSIFIE ET SOLIDAIRE</v>
          </cell>
          <cell r="M2876" t="str">
            <v>Classic Share</v>
          </cell>
          <cell r="N2876" t="str">
            <v>C</v>
          </cell>
          <cell r="O2876">
            <v>1.2200488341000001E-3</v>
          </cell>
          <cell r="P2876" t="str">
            <v>N</v>
          </cell>
          <cell r="Q2876" t="str">
            <v>11744</v>
          </cell>
          <cell r="R2876" t="str">
            <v>194062</v>
          </cell>
          <cell r="T2876" t="str">
            <v>Bench Lactalis Div et Solidaire (Official)</v>
          </cell>
          <cell r="U2876" t="str">
            <v>15% EURO STOXX (EUR) NR + 15% MSCI Europe (EUR) NR + 10% MSCI EM Markets NR+ 17.5% Bloomberg Barclays Euro Aggregate (EUR) RI + 17.5% Bloomberg Barclays Euro Aggregate 3-5 Years (EUR) RI + 10% Ester Capitalise + 3% + 5% Ester capitalise Capped 1% (EUR) RI + 10% Ester Capitalise</v>
          </cell>
          <cell r="V2876" t="str">
            <v>Official Benchmark</v>
          </cell>
          <cell r="W2876" t="str">
            <v>EUR</v>
          </cell>
          <cell r="X2876" t="str">
            <v>EUR</v>
          </cell>
          <cell r="Y2876">
            <v>44984</v>
          </cell>
          <cell r="Z2876">
            <v>34334</v>
          </cell>
          <cell r="AA2876" t="str">
            <v>February 2023</v>
          </cell>
          <cell r="AB2876">
            <v>5.5186000000000002</v>
          </cell>
          <cell r="AD2876">
            <v>119332065.2</v>
          </cell>
          <cell r="AE2876">
            <v>119332065.2</v>
          </cell>
          <cell r="AF2876" t="str">
            <v>119332065.2</v>
          </cell>
        </row>
        <row r="2877">
          <cell r="F2877" t="str">
            <v>QS0002105SW7</v>
          </cell>
          <cell r="G2877" t="str">
            <v>4596</v>
          </cell>
          <cell r="H2877" t="str">
            <v>18883</v>
          </cell>
          <cell r="J2877" t="str">
            <v>Share</v>
          </cell>
          <cell r="K2877" t="str">
            <v>FONCI</v>
          </cell>
          <cell r="L2877" t="str">
            <v>LACTALIS ACTIONS</v>
          </cell>
          <cell r="M2877" t="str">
            <v>Classic Share</v>
          </cell>
          <cell r="N2877" t="str">
            <v>C</v>
          </cell>
          <cell r="O2877">
            <v>1.2280125245E-3</v>
          </cell>
          <cell r="P2877" t="str">
            <v>N</v>
          </cell>
          <cell r="Q2877" t="str">
            <v>18885</v>
          </cell>
          <cell r="R2877" t="str">
            <v>195753</v>
          </cell>
          <cell r="T2877" t="str">
            <v>50%EURO STOXX + 50%MSCI EUROPE</v>
          </cell>
          <cell r="U2877" t="str">
            <v>50% MSCI Europe (EUR) NR + 50% EURO STOXX (EUR) NR</v>
          </cell>
          <cell r="V2877" t="str">
            <v>Official Benchmark</v>
          </cell>
          <cell r="W2877" t="str">
            <v>EUR</v>
          </cell>
          <cell r="X2877" t="str">
            <v>EUR</v>
          </cell>
          <cell r="Y2877">
            <v>44984</v>
          </cell>
          <cell r="Z2877">
            <v>38628</v>
          </cell>
          <cell r="AA2877" t="str">
            <v>February 2023</v>
          </cell>
          <cell r="AB2877">
            <v>102.7208</v>
          </cell>
          <cell r="AD2877">
            <v>85469266.900000006</v>
          </cell>
          <cell r="AE2877">
            <v>85469266.900000006</v>
          </cell>
          <cell r="AF2877" t="str">
            <v>85469266.9</v>
          </cell>
        </row>
        <row r="2878">
          <cell r="F2878" t="str">
            <v>QS0002105SY3</v>
          </cell>
          <cell r="G2878" t="str">
            <v>153</v>
          </cell>
          <cell r="H2878" t="str">
            <v>10085</v>
          </cell>
          <cell r="J2878" t="str">
            <v>Share</v>
          </cell>
          <cell r="K2878" t="str">
            <v>LAAC</v>
          </cell>
          <cell r="L2878" t="str">
            <v>LAGARDERE ACTIONNARIAT</v>
          </cell>
          <cell r="M2878" t="str">
            <v>Classic Share</v>
          </cell>
          <cell r="N2878" t="str">
            <v>C</v>
          </cell>
          <cell r="O2878">
            <v>1.5563471109999999E-4</v>
          </cell>
          <cell r="P2878" t="str">
            <v>N</v>
          </cell>
          <cell r="Q2878" t="str">
            <v>153367</v>
          </cell>
          <cell r="R2878" t="str">
            <v>196745</v>
          </cell>
          <cell r="T2878" t="str">
            <v>BM 99.5% LAGARDERE shares NR + 0.5% EONIA RI(Perf)</v>
          </cell>
          <cell r="U2878" t="str">
            <v>99.5% Lagardere SCA (EUR) RI + 0.5% Cash Index Euro Short Term Rate (EUR) RI 365 Days</v>
          </cell>
          <cell r="V2878" t="str">
            <v>Performance Benchmark</v>
          </cell>
          <cell r="W2878" t="str">
            <v>EUR</v>
          </cell>
          <cell r="X2878" t="str">
            <v>EUR</v>
          </cell>
          <cell r="Y2878">
            <v>44951</v>
          </cell>
          <cell r="Z2878">
            <v>36495</v>
          </cell>
          <cell r="AA2878" t="str">
            <v>January 2023</v>
          </cell>
          <cell r="AB2878">
            <v>40.703899999999997</v>
          </cell>
          <cell r="AD2878">
            <v>11918209.699999999</v>
          </cell>
          <cell r="AE2878">
            <v>11918209.699999999</v>
          </cell>
          <cell r="AF2878" t="str">
            <v>11918209.7</v>
          </cell>
        </row>
        <row r="2879">
          <cell r="F2879" t="str">
            <v>QS0002105T52</v>
          </cell>
          <cell r="G2879" t="str">
            <v>195</v>
          </cell>
          <cell r="H2879" t="str">
            <v>10492</v>
          </cell>
          <cell r="J2879" t="str">
            <v>Share</v>
          </cell>
          <cell r="K2879" t="str">
            <v>MUSO</v>
          </cell>
          <cell r="L2879" t="str">
            <v>MULTIPAR SOLIDAIRE DYNAMIQUE SOCIALEMENT RESPONSABLE</v>
          </cell>
          <cell r="M2879" t="str">
            <v>Classic Share</v>
          </cell>
          <cell r="N2879" t="str">
            <v>C</v>
          </cell>
          <cell r="O2879">
            <v>7.0246907942000001E-3</v>
          </cell>
          <cell r="P2879" t="str">
            <v>N</v>
          </cell>
          <cell r="Q2879" t="str">
            <v>11150</v>
          </cell>
          <cell r="R2879" t="str">
            <v>194593</v>
          </cell>
          <cell r="T2879" t="str">
            <v>BM MULTIPAR SOLIDAIRE DYNAMIQUE SOCIALEMENT RESPONSABLE (Off</v>
          </cell>
          <cell r="U2879" t="str">
            <v>75% EURO STOXX (EUR) NR + 20% Bloomberg Euro Aggregate (EUR) RI + 5% Cash Index Euro Short Term Rate Capped 1% (EUR) RI 365 Days</v>
          </cell>
          <cell r="V2879" t="str">
            <v>Official Benchmark</v>
          </cell>
          <cell r="W2879" t="str">
            <v>EUR</v>
          </cell>
          <cell r="X2879" t="str">
            <v>EUR</v>
          </cell>
          <cell r="Y2879">
            <v>44985</v>
          </cell>
          <cell r="Z2879">
            <v>37445</v>
          </cell>
          <cell r="AA2879" t="str">
            <v>February 2023</v>
          </cell>
          <cell r="AB2879">
            <v>21.792899999999999</v>
          </cell>
          <cell r="AD2879">
            <v>829743780.65999997</v>
          </cell>
          <cell r="AE2879">
            <v>831480558.83000004</v>
          </cell>
          <cell r="AF2879" t="str">
            <v>831480558.83</v>
          </cell>
        </row>
        <row r="2880">
          <cell r="F2880" t="str">
            <v>QS0002105T60</v>
          </cell>
          <cell r="G2880" t="str">
            <v>1882</v>
          </cell>
          <cell r="H2880" t="str">
            <v>12433</v>
          </cell>
          <cell r="J2880" t="str">
            <v>Share</v>
          </cell>
          <cell r="K2880" t="str">
            <v>MUSP</v>
          </cell>
          <cell r="L2880" t="str">
            <v>MULTIPAR SOLIDAIRE OBLIG SOCIALEMENT RESPONSABLE</v>
          </cell>
          <cell r="M2880" t="str">
            <v>Classic Share</v>
          </cell>
          <cell r="N2880" t="str">
            <v>C</v>
          </cell>
          <cell r="O2880">
            <v>6.0181340571999996E-3</v>
          </cell>
          <cell r="P2880" t="str">
            <v>N</v>
          </cell>
          <cell r="Q2880" t="str">
            <v>13107</v>
          </cell>
          <cell r="R2880" t="str">
            <v>193319</v>
          </cell>
          <cell r="T2880" t="str">
            <v>BM Multipar Solidaire Oblig Socialement Res (Off)</v>
          </cell>
          <cell r="U2880" t="str">
            <v>5% Cash Index Euro Short Term Rate Capped 1% (EUR) RI 365 Days + 95% Bloomberg Euro Aggregate 3-5 Years (EUR) RI</v>
          </cell>
          <cell r="V2880" t="str">
            <v>Official Benchmark</v>
          </cell>
          <cell r="W2880" t="str">
            <v>EUR</v>
          </cell>
          <cell r="X2880" t="str">
            <v>EUR</v>
          </cell>
          <cell r="Y2880">
            <v>44985</v>
          </cell>
          <cell r="Z2880">
            <v>38082</v>
          </cell>
          <cell r="AA2880" t="str">
            <v>February 2023</v>
          </cell>
          <cell r="AB2880">
            <v>11.699299999999999</v>
          </cell>
          <cell r="AD2880">
            <v>686775442.70000005</v>
          </cell>
          <cell r="AE2880">
            <v>686775454.61000001</v>
          </cell>
          <cell r="AF2880" t="str">
            <v>686775454.61</v>
          </cell>
        </row>
        <row r="2881">
          <cell r="F2881" t="str">
            <v>QS0002105TE3</v>
          </cell>
          <cell r="G2881" t="str">
            <v>2328</v>
          </cell>
          <cell r="H2881" t="str">
            <v>12825</v>
          </cell>
          <cell r="J2881" t="str">
            <v>Share</v>
          </cell>
          <cell r="K2881" t="str">
            <v>MUESR</v>
          </cell>
          <cell r="L2881" t="str">
            <v>MULTIPAR SOLIDAIRE EQUILIBRE SOCIALEMENT RESPONSABLE</v>
          </cell>
          <cell r="M2881" t="str">
            <v>Classic Share</v>
          </cell>
          <cell r="N2881" t="str">
            <v>C</v>
          </cell>
          <cell r="O2881">
            <v>7.0246907942000001E-3</v>
          </cell>
          <cell r="P2881" t="str">
            <v>N</v>
          </cell>
          <cell r="Q2881" t="str">
            <v>13326</v>
          </cell>
          <cell r="R2881" t="str">
            <v>194485</v>
          </cell>
          <cell r="T2881" t="str">
            <v>50 % EURO STOXX (dividendes nets rÃ»Ëinvestis) + 45 % BLOOM+</v>
          </cell>
          <cell r="U2881" t="str">
            <v>50% EURO STOXX (EUR) NR + 45% Bloomberg Euro Aggregate (EUR) RI + 5% Cash Index Euro Short Term Rate Capped 1% (EUR) RI 365 Days</v>
          </cell>
          <cell r="V2881" t="str">
            <v>Official Benchmark</v>
          </cell>
          <cell r="W2881" t="str">
            <v>EUR</v>
          </cell>
          <cell r="X2881" t="str">
            <v>EUR</v>
          </cell>
          <cell r="Y2881">
            <v>44985</v>
          </cell>
          <cell r="Z2881">
            <v>38175</v>
          </cell>
          <cell r="AA2881" t="str">
            <v>February 2023</v>
          </cell>
          <cell r="AB2881">
            <v>19.4758</v>
          </cell>
          <cell r="AD2881">
            <v>190872842.37</v>
          </cell>
          <cell r="AE2881">
            <v>381630768.77999997</v>
          </cell>
          <cell r="AF2881" t="str">
            <v>381630768.78</v>
          </cell>
        </row>
        <row r="2882">
          <cell r="F2882" t="str">
            <v>QS0002105TG8</v>
          </cell>
          <cell r="G2882" t="str">
            <v>4678</v>
          </cell>
          <cell r="H2882" t="str">
            <v>20009</v>
          </cell>
          <cell r="J2882" t="str">
            <v>Share</v>
          </cell>
          <cell r="K2882" t="str">
            <v>MULTI</v>
          </cell>
          <cell r="L2882" t="str">
            <v>MULTIPAR GREEN BOND</v>
          </cell>
          <cell r="M2882" t="str">
            <v>Classic Share</v>
          </cell>
          <cell r="N2882" t="str">
            <v>C</v>
          </cell>
          <cell r="O2882">
            <v>3.5061656935999998E-3</v>
          </cell>
          <cell r="P2882" t="str">
            <v>N</v>
          </cell>
          <cell r="Q2882" t="str">
            <v>22587</v>
          </cell>
          <cell r="R2882" t="str">
            <v>195025</v>
          </cell>
          <cell r="T2882" t="str">
            <v>BLOOMBERG BARCLAYS GLOBAL AGG&gt;0214</v>
          </cell>
          <cell r="U2882" t="str">
            <v>Bloomberg Barclays MSCI Global Green Bond Index (Hedged in EUR) (RI)</v>
          </cell>
          <cell r="V2882" t="str">
            <v>Official Benchmark</v>
          </cell>
          <cell r="W2882" t="str">
            <v>EUR</v>
          </cell>
          <cell r="X2882" t="str">
            <v>EUR</v>
          </cell>
          <cell r="Y2882">
            <v>44985</v>
          </cell>
          <cell r="Z2882">
            <v>39294</v>
          </cell>
          <cell r="AA2882" t="str">
            <v>February 2023</v>
          </cell>
          <cell r="AB2882">
            <v>13.172499999999999</v>
          </cell>
          <cell r="AD2882">
            <v>34456007.689999998</v>
          </cell>
          <cell r="AE2882">
            <v>38287885.25</v>
          </cell>
          <cell r="AF2882" t="str">
            <v>38287885.25</v>
          </cell>
        </row>
        <row r="2883">
          <cell r="F2883" t="str">
            <v>QS0002105TI4</v>
          </cell>
          <cell r="G2883" t="str">
            <v>1881</v>
          </cell>
          <cell r="H2883" t="str">
            <v>11086</v>
          </cell>
          <cell r="J2883" t="str">
            <v>Share</v>
          </cell>
          <cell r="K2883" t="str">
            <v>MULAS</v>
          </cell>
          <cell r="L2883" t="str">
            <v>MULTIPAR ACTIONS SOCIALEMENT RESPONSABLE</v>
          </cell>
          <cell r="M2883" t="str">
            <v>Classic Share</v>
          </cell>
          <cell r="N2883" t="str">
            <v>C</v>
          </cell>
          <cell r="O2883">
            <v>7.0246907942000001E-3</v>
          </cell>
          <cell r="P2883" t="str">
            <v>N</v>
          </cell>
          <cell r="Q2883" t="str">
            <v>124619</v>
          </cell>
          <cell r="R2883" t="str">
            <v>194191</v>
          </cell>
          <cell r="T2883" t="str">
            <v>EURO STOXX (NR)&gt;31/12/10</v>
          </cell>
          <cell r="U2883" t="str">
            <v>EURO STOXX (NR)</v>
          </cell>
          <cell r="V2883" t="str">
            <v>Official Benchmark</v>
          </cell>
          <cell r="W2883" t="str">
            <v>EUR</v>
          </cell>
          <cell r="X2883" t="str">
            <v>EUR</v>
          </cell>
          <cell r="Y2883">
            <v>44985</v>
          </cell>
          <cell r="Z2883">
            <v>37718</v>
          </cell>
          <cell r="AA2883" t="str">
            <v>February 2023</v>
          </cell>
          <cell r="AB2883">
            <v>32.902099999999997</v>
          </cell>
          <cell r="AD2883">
            <v>368476401.63</v>
          </cell>
          <cell r="AE2883">
            <v>370218937.94</v>
          </cell>
          <cell r="AF2883" t="str">
            <v>370218937.94</v>
          </cell>
        </row>
        <row r="2884">
          <cell r="F2884" t="str">
            <v>QS0002105TJ2</v>
          </cell>
          <cell r="G2884" t="str">
            <v>4921</v>
          </cell>
          <cell r="H2884" t="str">
            <v>22605</v>
          </cell>
          <cell r="J2884" t="str">
            <v>Share</v>
          </cell>
          <cell r="K2884" t="str">
            <v>MACEP</v>
          </cell>
          <cell r="L2884" t="str">
            <v>MULTIMANAGERS ACTIONS EUROPE -FIDELITY</v>
          </cell>
          <cell r="M2884" t="str">
            <v>Classic Share</v>
          </cell>
          <cell r="N2884" t="str">
            <v>C</v>
          </cell>
          <cell r="O2884">
            <v>8.0322721901E-3</v>
          </cell>
          <cell r="P2884" t="str">
            <v>N</v>
          </cell>
          <cell r="Q2884" t="str">
            <v>169556</v>
          </cell>
          <cell r="R2884" t="str">
            <v>194402</v>
          </cell>
          <cell r="T2884" t="str">
            <v>MSCI EUROPE (NR) (EUR)</v>
          </cell>
          <cell r="U2884" t="str">
            <v>MSCI Europe (NR)</v>
          </cell>
          <cell r="V2884" t="str">
            <v>Official Benchmark</v>
          </cell>
          <cell r="W2884" t="str">
            <v>EUR</v>
          </cell>
          <cell r="X2884" t="str">
            <v>EUR</v>
          </cell>
          <cell r="Y2884">
            <v>44985</v>
          </cell>
          <cell r="Z2884">
            <v>39521</v>
          </cell>
          <cell r="AA2884" t="str">
            <v>February 2023</v>
          </cell>
          <cell r="AB2884">
            <v>20.670100000000001</v>
          </cell>
          <cell r="AD2884">
            <v>38967192.450000003</v>
          </cell>
          <cell r="AE2884">
            <v>90373779.510000005</v>
          </cell>
          <cell r="AF2884" t="str">
            <v>90373779.51</v>
          </cell>
        </row>
        <row r="2885">
          <cell r="F2885" t="str">
            <v>QS0002105TM6</v>
          </cell>
          <cell r="G2885" t="str">
            <v>4619</v>
          </cell>
          <cell r="H2885" t="str">
            <v>18258</v>
          </cell>
          <cell r="J2885" t="str">
            <v>Share</v>
          </cell>
          <cell r="K2885" t="str">
            <v>MULRE</v>
          </cell>
          <cell r="L2885" t="str">
            <v>MULTIPAR ACTIONS EURO Bas Carbone</v>
          </cell>
          <cell r="M2885" t="str">
            <v>Classic Share</v>
          </cell>
          <cell r="N2885" t="str">
            <v>C</v>
          </cell>
          <cell r="O2885">
            <v>1.5113682699699999E-2</v>
          </cell>
          <cell r="P2885" t="str">
            <v>N</v>
          </cell>
          <cell r="Q2885" t="str">
            <v>142075</v>
          </cell>
          <cell r="R2885" t="str">
            <v>194290</v>
          </cell>
          <cell r="T2885" t="str">
            <v>BENCH MULTIPAR ACTIONS EURO bas carbone</v>
          </cell>
          <cell r="U2885" t="str">
            <v>MSCI EMU (EUR) NR</v>
          </cell>
          <cell r="V2885" t="str">
            <v>Official Benchmark</v>
          </cell>
          <cell r="W2885" t="str">
            <v>EUR</v>
          </cell>
          <cell r="X2885" t="str">
            <v>EUR</v>
          </cell>
          <cell r="Y2885">
            <v>44985</v>
          </cell>
          <cell r="Z2885">
            <v>39223</v>
          </cell>
          <cell r="AA2885" t="str">
            <v>February 2023</v>
          </cell>
          <cell r="AB2885">
            <v>11.8941</v>
          </cell>
          <cell r="AD2885">
            <v>31761338.829999998</v>
          </cell>
          <cell r="AE2885">
            <v>31765848.199999999</v>
          </cell>
          <cell r="AF2885" t="str">
            <v>31765848.2</v>
          </cell>
        </row>
        <row r="2886">
          <cell r="F2886" t="str">
            <v>QS0002105TO2</v>
          </cell>
          <cell r="G2886" t="str">
            <v>178</v>
          </cell>
          <cell r="H2886" t="str">
            <v>6247</v>
          </cell>
          <cell r="J2886" t="str">
            <v>Share</v>
          </cell>
          <cell r="K2886" t="str">
            <v>MULT1</v>
          </cell>
          <cell r="L2886" t="str">
            <v>MULTIPAR ACTIONS INTERNATIONALES</v>
          </cell>
          <cell r="M2886" t="str">
            <v>Classic Share</v>
          </cell>
          <cell r="N2886" t="str">
            <v>C</v>
          </cell>
          <cell r="O2886">
            <v>5.0012569389999999E-4</v>
          </cell>
          <cell r="P2886" t="str">
            <v>N</v>
          </cell>
          <cell r="Q2886" t="str">
            <v>140281</v>
          </cell>
          <cell r="R2886" t="str">
            <v>193939</v>
          </cell>
          <cell r="T2886" t="str">
            <v>BENCH MULTIPAR ACTIONS INTERNATIONALES</v>
          </cell>
          <cell r="U2886" t="str">
            <v>MSCI World (NR)</v>
          </cell>
          <cell r="V2886" t="str">
            <v>Official Benchmark</v>
          </cell>
          <cell r="W2886" t="str">
            <v>EUR</v>
          </cell>
          <cell r="X2886" t="str">
            <v>EUR</v>
          </cell>
          <cell r="Y2886">
            <v>44985</v>
          </cell>
          <cell r="Z2886">
            <v>38341</v>
          </cell>
          <cell r="AA2886" t="str">
            <v>February 2023</v>
          </cell>
          <cell r="AB2886">
            <v>2.9961000000000002</v>
          </cell>
          <cell r="AD2886">
            <v>46200789.729999997</v>
          </cell>
          <cell r="AE2886">
            <v>46668337.310000002</v>
          </cell>
          <cell r="AF2886" t="str">
            <v>46668337.31</v>
          </cell>
        </row>
        <row r="2887">
          <cell r="F2887" t="str">
            <v>QS0002105TP9</v>
          </cell>
          <cell r="G2887" t="str">
            <v>189</v>
          </cell>
          <cell r="H2887" t="str">
            <v>6024</v>
          </cell>
          <cell r="J2887" t="str">
            <v>Share</v>
          </cell>
          <cell r="K2887" t="str">
            <v>MULDF</v>
          </cell>
          <cell r="L2887" t="str">
            <v>MULTIPAR EUROPE DYNAMIQUE</v>
          </cell>
          <cell r="M2887" t="str">
            <v>Classic Share</v>
          </cell>
          <cell r="N2887" t="str">
            <v>C</v>
          </cell>
          <cell r="O2887">
            <v>1.7654865547699999E-2</v>
          </cell>
          <cell r="P2887" t="str">
            <v>N</v>
          </cell>
          <cell r="Q2887" t="str">
            <v>11189</v>
          </cell>
          <cell r="R2887" t="str">
            <v>194467</v>
          </cell>
          <cell r="T2887" t="str">
            <v>80% MSCI Europe NR + 20% FTSE EUROMTS Global Index Level Rea</v>
          </cell>
          <cell r="U2887" t="str">
            <v>80% MSCI Europe (NR) + 20% FTSE MTS Global (Closing 17:30) (RI)</v>
          </cell>
          <cell r="V2887" t="str">
            <v>Performance Benchmark</v>
          </cell>
          <cell r="W2887" t="str">
            <v>EUR</v>
          </cell>
          <cell r="X2887" t="str">
            <v>EUR</v>
          </cell>
          <cell r="Y2887">
            <v>44957</v>
          </cell>
          <cell r="Z2887">
            <v>34334</v>
          </cell>
          <cell r="AA2887" t="str">
            <v>January 2023</v>
          </cell>
          <cell r="AB2887">
            <v>26.512599999999999</v>
          </cell>
          <cell r="AD2887">
            <v>229429190.34</v>
          </cell>
          <cell r="AE2887">
            <v>229436211.06999999</v>
          </cell>
          <cell r="AF2887" t="str">
            <v>229436211.07</v>
          </cell>
        </row>
        <row r="2888">
          <cell r="F2888" t="str">
            <v>QS0002105TQ7</v>
          </cell>
          <cell r="G2888" t="str">
            <v>191</v>
          </cell>
          <cell r="H2888" t="str">
            <v>6025</v>
          </cell>
          <cell r="J2888" t="str">
            <v>Share</v>
          </cell>
          <cell r="K2888" t="str">
            <v>MULEF</v>
          </cell>
          <cell r="L2888" t="str">
            <v>MULTIPAR EUROPE EQUILIBRE</v>
          </cell>
          <cell r="M2888" t="str">
            <v>Classic Share</v>
          </cell>
          <cell r="N2888" t="str">
            <v>C</v>
          </cell>
          <cell r="O2888">
            <v>1.5621408366300001E-2</v>
          </cell>
          <cell r="P2888" t="str">
            <v>N</v>
          </cell>
          <cell r="Q2888" t="str">
            <v>9351</v>
          </cell>
          <cell r="R2888" t="str">
            <v>194471</v>
          </cell>
          <cell r="T2888" t="str">
            <v>50% FTSE EUROMTS Global Index (RI) + 50% MSCI Europe (NR)</v>
          </cell>
          <cell r="U2888" t="str">
            <v>50% FTSE MTS Global (Closing 17:30) (RI) + 50% MSCI Europe (NR)</v>
          </cell>
          <cell r="V2888" t="str">
            <v>Performance Benchmark</v>
          </cell>
          <cell r="W2888" t="str">
            <v>EUR</v>
          </cell>
          <cell r="X2888" t="str">
            <v>EUR</v>
          </cell>
          <cell r="Y2888">
            <v>44957</v>
          </cell>
          <cell r="Z2888">
            <v>34334</v>
          </cell>
          <cell r="AA2888" t="str">
            <v>January 2023</v>
          </cell>
          <cell r="AB2888">
            <v>6.9653999999999998</v>
          </cell>
          <cell r="AD2888">
            <v>222747509.43000001</v>
          </cell>
          <cell r="AE2888">
            <v>222747516.65000001</v>
          </cell>
          <cell r="AF2888" t="str">
            <v>222747516.65</v>
          </cell>
        </row>
        <row r="2889">
          <cell r="F2889" t="str">
            <v>QS0002105TR5</v>
          </cell>
          <cell r="G2889" t="str">
            <v>2331</v>
          </cell>
          <cell r="H2889" t="str">
            <v>13886</v>
          </cell>
          <cell r="J2889" t="str">
            <v>Share</v>
          </cell>
          <cell r="K2889" t="str">
            <v>MULMO</v>
          </cell>
          <cell r="L2889" t="str">
            <v>MULTIPAR MONETAIRE SOCIALEMENT RESPONSABLE</v>
          </cell>
          <cell r="M2889" t="str">
            <v>Classic Share</v>
          </cell>
          <cell r="N2889" t="str">
            <v>C</v>
          </cell>
          <cell r="O2889">
            <v>9.8679734170000009E-4</v>
          </cell>
          <cell r="P2889" t="str">
            <v>N</v>
          </cell>
          <cell r="Q2889" t="str">
            <v>169500</v>
          </cell>
          <cell r="R2889" t="str">
            <v>194145</v>
          </cell>
          <cell r="T2889" t="str">
            <v>Euro Short term rate 360days EUR</v>
          </cell>
          <cell r="U2889" t="str">
            <v>Cash Index Euro Short Term Rate (EUR) RI 360 Days</v>
          </cell>
          <cell r="V2889" t="str">
            <v>Official Benchmark</v>
          </cell>
          <cell r="W2889" t="str">
            <v>EUR</v>
          </cell>
          <cell r="X2889" t="str">
            <v>EUR</v>
          </cell>
          <cell r="Y2889">
            <v>44985</v>
          </cell>
          <cell r="Z2889">
            <v>38338</v>
          </cell>
          <cell r="AA2889" t="str">
            <v>February 2023</v>
          </cell>
          <cell r="AB2889">
            <v>11.3361</v>
          </cell>
          <cell r="AD2889">
            <v>491733349.98000002</v>
          </cell>
          <cell r="AE2889">
            <v>491742461</v>
          </cell>
          <cell r="AF2889" t="str">
            <v>491742461</v>
          </cell>
        </row>
        <row r="2890">
          <cell r="F2890" t="str">
            <v>QS0002105TS3</v>
          </cell>
          <cell r="G2890" t="str">
            <v>192</v>
          </cell>
          <cell r="H2890" t="str">
            <v>6023</v>
          </cell>
          <cell r="J2890" t="str">
            <v>Share</v>
          </cell>
          <cell r="K2890" t="str">
            <v>MULOE</v>
          </cell>
          <cell r="L2890" t="str">
            <v>MULTIPAR OBLIG EURO</v>
          </cell>
          <cell r="M2890" t="str">
            <v>Classic Share</v>
          </cell>
          <cell r="N2890" t="str">
            <v>C</v>
          </cell>
          <cell r="O2890">
            <v>7.0246907942000001E-3</v>
          </cell>
          <cell r="P2890" t="str">
            <v>N</v>
          </cell>
          <cell r="Q2890" t="str">
            <v>9357</v>
          </cell>
          <cell r="R2890" t="str">
            <v>194473</v>
          </cell>
          <cell r="T2890" t="str">
            <v>50%Barcl Eur Agg 3/5+50%Barcl Eur Agg 5/7&gt;12/06</v>
          </cell>
          <cell r="U2890" t="str">
            <v>50% Bloomberg Barclays Euro Aggregate 5- 7 Years (RI) + 50% Bloomberg Barclays Euro Aggregate 3- 5 Years (RI)</v>
          </cell>
          <cell r="V2890" t="str">
            <v>Official Benchmark</v>
          </cell>
          <cell r="W2890" t="str">
            <v>EUR</v>
          </cell>
          <cell r="X2890" t="str">
            <v>EUR</v>
          </cell>
          <cell r="Y2890">
            <v>44985</v>
          </cell>
          <cell r="Z2890">
            <v>34313</v>
          </cell>
          <cell r="AA2890" t="str">
            <v>February 2023</v>
          </cell>
          <cell r="AB2890">
            <v>23.726199999999999</v>
          </cell>
          <cell r="AD2890">
            <v>216691816.99000001</v>
          </cell>
          <cell r="AE2890">
            <v>217006995.84</v>
          </cell>
          <cell r="AF2890" t="str">
            <v>217006995.84</v>
          </cell>
        </row>
        <row r="2891">
          <cell r="F2891" t="str">
            <v>QS0002105TU9</v>
          </cell>
          <cell r="G2891" t="str">
            <v>193</v>
          </cell>
          <cell r="H2891" t="str">
            <v>6027</v>
          </cell>
          <cell r="J2891" t="str">
            <v>Share</v>
          </cell>
          <cell r="K2891" t="str">
            <v>MULPF</v>
          </cell>
          <cell r="L2891" t="str">
            <v>MULTIPAR EUROPE MODERE</v>
          </cell>
          <cell r="M2891" t="str">
            <v>Classic Share</v>
          </cell>
          <cell r="N2891" t="str">
            <v>C</v>
          </cell>
          <cell r="O2891">
            <v>1.20726832492E-2</v>
          </cell>
          <cell r="P2891" t="str">
            <v>N</v>
          </cell>
          <cell r="Q2891" t="str">
            <v>9350</v>
          </cell>
          <cell r="R2891" t="str">
            <v>194475</v>
          </cell>
          <cell r="T2891" t="str">
            <v>BM MULTIPAR EUROPE MODERE</v>
          </cell>
          <cell r="U2891" t="str">
            <v>60% FTSE MTS Eurozone Government Bond Index (Ex-CNO Etrix) (17h15 CET) + 20% MSCI Europe (EUR) NR + 20% Cash Index Euro Short Term Rate (EUR) RI 365 Days</v>
          </cell>
          <cell r="V2891" t="str">
            <v>Performance Benchmark</v>
          </cell>
          <cell r="W2891" t="str">
            <v>EUR</v>
          </cell>
          <cell r="X2891" t="str">
            <v>EUR</v>
          </cell>
          <cell r="Y2891">
            <v>44957</v>
          </cell>
          <cell r="Z2891">
            <v>34334</v>
          </cell>
          <cell r="AA2891" t="str">
            <v>January 2023</v>
          </cell>
          <cell r="AB2891">
            <v>5.1529999999999996</v>
          </cell>
          <cell r="AD2891">
            <v>248728287.43000001</v>
          </cell>
          <cell r="AE2891">
            <v>248732368.50999999</v>
          </cell>
          <cell r="AF2891" t="str">
            <v>248732368.51</v>
          </cell>
        </row>
        <row r="2892">
          <cell r="F2892" t="str">
            <v>QS0002105TX3</v>
          </cell>
          <cell r="G2892" t="str">
            <v>1027</v>
          </cell>
          <cell r="H2892" t="str">
            <v>6026</v>
          </cell>
          <cell r="J2892" t="str">
            <v>Share</v>
          </cell>
          <cell r="K2892" t="str">
            <v>MULS</v>
          </cell>
          <cell r="L2892" t="str">
            <v>MULTIPAR MONETAIRE EURO</v>
          </cell>
          <cell r="M2892" t="str">
            <v>Classic Share</v>
          </cell>
          <cell r="N2892" t="str">
            <v>C</v>
          </cell>
          <cell r="O2892">
            <v>2.4688549090000002E-3</v>
          </cell>
          <cell r="P2892" t="str">
            <v>N</v>
          </cell>
          <cell r="Q2892" t="str">
            <v>169498</v>
          </cell>
          <cell r="R2892" t="str">
            <v>194120</v>
          </cell>
          <cell r="T2892" t="str">
            <v>Cash Index Euro Short Term Rate 360Days (Off)</v>
          </cell>
          <cell r="U2892" t="str">
            <v>Cash Index Euro Short Term Rate (EUR) RI 360 Days</v>
          </cell>
          <cell r="V2892" t="str">
            <v>Official Benchmark</v>
          </cell>
          <cell r="W2892" t="str">
            <v>EUR</v>
          </cell>
          <cell r="X2892" t="str">
            <v>EUR</v>
          </cell>
          <cell r="Y2892">
            <v>44985</v>
          </cell>
          <cell r="Z2892">
            <v>34151</v>
          </cell>
          <cell r="AA2892" t="str">
            <v>February 2023</v>
          </cell>
          <cell r="AB2892">
            <v>3.6234999999999999</v>
          </cell>
          <cell r="AD2892">
            <v>1572173188.0999999</v>
          </cell>
          <cell r="AE2892">
            <v>1572173191.74</v>
          </cell>
          <cell r="AF2892" t="str">
            <v>1572173191.74</v>
          </cell>
        </row>
        <row r="2893">
          <cell r="F2893" t="str">
            <v>QS0002105TY1</v>
          </cell>
          <cell r="G2893" t="str">
            <v>4679</v>
          </cell>
          <cell r="H2893" t="str">
            <v>20505</v>
          </cell>
          <cell r="J2893" t="str">
            <v>Share</v>
          </cell>
          <cell r="K2893" t="str">
            <v>SEPLU</v>
          </cell>
          <cell r="L2893" t="str">
            <v>MULTIPAR MONETAIRE SELECTION</v>
          </cell>
          <cell r="M2893" t="str">
            <v>Classic Share</v>
          </cell>
          <cell r="N2893" t="str">
            <v>C</v>
          </cell>
          <cell r="O2893">
            <v>3.9742036359999999E-4</v>
          </cell>
          <cell r="P2893" t="str">
            <v>N</v>
          </cell>
          <cell r="Q2893" t="str">
            <v>8358</v>
          </cell>
          <cell r="R2893" t="str">
            <v>194169</v>
          </cell>
          <cell r="T2893" t="str">
            <v>Cash Index Euro Short Term Rate 360 Days Ri (Off)</v>
          </cell>
          <cell r="U2893" t="str">
            <v>Cash Index Euro Short Term Rate (EUR) RI 360 Days</v>
          </cell>
          <cell r="V2893" t="str">
            <v>Official Benchmark</v>
          </cell>
          <cell r="W2893" t="str">
            <v>EUR</v>
          </cell>
          <cell r="X2893" t="str">
            <v>EUR</v>
          </cell>
          <cell r="Y2893">
            <v>44985</v>
          </cell>
          <cell r="Z2893">
            <v>39126</v>
          </cell>
          <cell r="AA2893" t="str">
            <v>February 2023</v>
          </cell>
          <cell r="AB2893">
            <v>11.049899999999999</v>
          </cell>
          <cell r="AD2893">
            <v>668199778.97000003</v>
          </cell>
          <cell r="AE2893">
            <v>668199790.03999996</v>
          </cell>
          <cell r="AF2893" t="str">
            <v>668199790.04</v>
          </cell>
        </row>
        <row r="2894">
          <cell r="F2894" t="str">
            <v>QS0002105U18</v>
          </cell>
          <cell r="G2894" t="str">
            <v>289</v>
          </cell>
          <cell r="H2894" t="str">
            <v>6234</v>
          </cell>
          <cell r="J2894" t="str">
            <v>Share</v>
          </cell>
          <cell r="K2894" t="str">
            <v>SCHNS</v>
          </cell>
          <cell r="L2894" t="str">
            <v>SCHNEIDER MONETAIRE</v>
          </cell>
          <cell r="M2894" t="str">
            <v>Classic Share</v>
          </cell>
          <cell r="N2894" t="str">
            <v>C</v>
          </cell>
          <cell r="O2894">
            <v>5.6326619549999996E-4</v>
          </cell>
          <cell r="P2894" t="str">
            <v>N</v>
          </cell>
          <cell r="Q2894" t="str">
            <v>169501</v>
          </cell>
          <cell r="R2894" t="str">
            <v>194137</v>
          </cell>
          <cell r="T2894" t="str">
            <v>BM Schneider Monetaire</v>
          </cell>
          <cell r="U2894" t="str">
            <v>Cash Index Euro Short Term Rate (EUR) RI 360 Days</v>
          </cell>
          <cell r="V2894" t="str">
            <v>Official Benchmark</v>
          </cell>
          <cell r="W2894" t="str">
            <v>EUR</v>
          </cell>
          <cell r="X2894" t="str">
            <v>EUR</v>
          </cell>
          <cell r="Y2894">
            <v>44985</v>
          </cell>
          <cell r="Z2894">
            <v>34869</v>
          </cell>
          <cell r="AA2894" t="str">
            <v>February 2023</v>
          </cell>
          <cell r="AB2894">
            <v>24.816700000000001</v>
          </cell>
          <cell r="AD2894">
            <v>252850215.24000001</v>
          </cell>
          <cell r="AE2894">
            <v>252850215.24000001</v>
          </cell>
          <cell r="AF2894" t="str">
            <v>252850215.24</v>
          </cell>
        </row>
        <row r="2895">
          <cell r="F2895" t="str">
            <v>QS0002105U59</v>
          </cell>
          <cell r="G2895" t="str">
            <v>231</v>
          </cell>
          <cell r="H2895" t="str">
            <v>6035</v>
          </cell>
          <cell r="J2895" t="str">
            <v>Share</v>
          </cell>
          <cell r="K2895" t="str">
            <v>SEPRA</v>
          </cell>
          <cell r="L2895" t="str">
            <v>SEPR FONDS "A"</v>
          </cell>
          <cell r="M2895" t="str">
            <v>Classic Share</v>
          </cell>
          <cell r="N2895" t="str">
            <v>C</v>
          </cell>
          <cell r="O2895">
            <v>6.9100451916999997E-3</v>
          </cell>
          <cell r="P2895" t="str">
            <v>N</v>
          </cell>
          <cell r="Q2895" t="str">
            <v>9670</v>
          </cell>
          <cell r="R2895" t="str">
            <v>191960</v>
          </cell>
          <cell r="T2895" t="str">
            <v>BM SEPR Fonds A (Official)</v>
          </cell>
          <cell r="U2895" t="str">
            <v>30% SBF 120 (EUR) NR + 45% FTSE MTS Eurozone Government Bond Index (Ex-CNO Etrix) (17h15 CET) + 10% Cash Index Euro Short Term Rate (EUR) RI + 8.5 BPS 365 + 15% Stock Compagnie de Saint Gobain (EUR) RI</v>
          </cell>
          <cell r="V2895" t="str">
            <v>Official Benchmark</v>
          </cell>
          <cell r="W2895" t="str">
            <v>EUR</v>
          </cell>
          <cell r="X2895" t="str">
            <v>EUR</v>
          </cell>
          <cell r="Y2895">
            <v>44984</v>
          </cell>
          <cell r="Z2895">
            <v>34334</v>
          </cell>
          <cell r="AA2895" t="str">
            <v>February 2023</v>
          </cell>
          <cell r="AB2895">
            <v>231.22630000000001</v>
          </cell>
          <cell r="AD2895">
            <v>2043106.74</v>
          </cell>
          <cell r="AE2895">
            <v>2043106.74</v>
          </cell>
          <cell r="AF2895" t="str">
            <v>2043106.74</v>
          </cell>
        </row>
        <row r="2896">
          <cell r="F2896" t="str">
            <v>QS0002105UG6</v>
          </cell>
          <cell r="G2896" t="str">
            <v>204</v>
          </cell>
          <cell r="H2896" t="str">
            <v>6255</v>
          </cell>
          <cell r="J2896" t="str">
            <v>Share</v>
          </cell>
          <cell r="K2896" t="str">
            <v>SENO</v>
          </cell>
          <cell r="L2896" t="str">
            <v>PARTICIPATION EURIAL</v>
          </cell>
          <cell r="M2896" t="str">
            <v>Classic Share</v>
          </cell>
          <cell r="N2896" t="str">
            <v>C</v>
          </cell>
          <cell r="O2896">
            <v>0</v>
          </cell>
          <cell r="P2896" t="str">
            <v>N</v>
          </cell>
          <cell r="Q2896" t="str">
            <v>153375</v>
          </cell>
          <cell r="R2896" t="str">
            <v>196138</v>
          </cell>
          <cell r="T2896" t="str">
            <v>BM 99% SENOBLE private bonds ( coupon rate 6% per year ) + 1</v>
          </cell>
          <cell r="U2896" t="str">
            <v>1% Cash Index Euro Short Term Rate (EUR) RI 365 Days + 99% SENOBLE private bonds ( coupon rate 6%Â  per year )</v>
          </cell>
          <cell r="V2896" t="str">
            <v>Performance Benchmark</v>
          </cell>
          <cell r="W2896" t="str">
            <v>EUR</v>
          </cell>
          <cell r="X2896" t="str">
            <v>EUR</v>
          </cell>
          <cell r="Y2896">
            <v>44984</v>
          </cell>
          <cell r="Z2896">
            <v>34334</v>
          </cell>
          <cell r="AA2896" t="str">
            <v>February 2023</v>
          </cell>
          <cell r="AB2896">
            <v>11.262700000000001</v>
          </cell>
          <cell r="AD2896">
            <v>5278764.97</v>
          </cell>
          <cell r="AE2896">
            <v>5278764.97</v>
          </cell>
          <cell r="AF2896" t="str">
            <v>5278764.97</v>
          </cell>
        </row>
        <row r="2897">
          <cell r="F2897" t="str">
            <v>QS0002105UH4</v>
          </cell>
          <cell r="G2897" t="str">
            <v>207</v>
          </cell>
          <cell r="H2897" t="str">
            <v>6302</v>
          </cell>
          <cell r="J2897" t="str">
            <v>Share</v>
          </cell>
          <cell r="K2897" t="str">
            <v>TIMK</v>
          </cell>
          <cell r="L2897" t="str">
            <v>PEA TIMKEN</v>
          </cell>
          <cell r="M2897" t="str">
            <v>Classic Share</v>
          </cell>
          <cell r="N2897" t="str">
            <v>C</v>
          </cell>
          <cell r="O2897">
            <v>0</v>
          </cell>
          <cell r="P2897" t="str">
            <v>N</v>
          </cell>
          <cell r="Q2897" t="str">
            <v>152163</v>
          </cell>
          <cell r="R2897" t="str">
            <v>196079</v>
          </cell>
          <cell r="T2897" t="str">
            <v>BM 65% PEA Timken + 35% Cash Index ESTRON 360 days</v>
          </cell>
          <cell r="U2897" t="str">
            <v>35% Cash Index Euro Short Term Rate (EUR) RI 365 Days + 65% Timken Company (EUR) RI</v>
          </cell>
          <cell r="V2897" t="str">
            <v>Performance Benchmark</v>
          </cell>
          <cell r="W2897" t="str">
            <v>EUR</v>
          </cell>
          <cell r="X2897" t="str">
            <v>EUR</v>
          </cell>
          <cell r="Y2897">
            <v>44967</v>
          </cell>
          <cell r="Z2897">
            <v>34788</v>
          </cell>
          <cell r="AA2897" t="str">
            <v>February 2023</v>
          </cell>
          <cell r="AB2897">
            <v>16.035699999999999</v>
          </cell>
          <cell r="AD2897">
            <v>13785410.09</v>
          </cell>
          <cell r="AE2897">
            <v>13785410.09</v>
          </cell>
          <cell r="AF2897" t="str">
            <v>13785410.09</v>
          </cell>
        </row>
        <row r="2898">
          <cell r="F2898" t="str">
            <v>QS0002105UQ5</v>
          </cell>
          <cell r="G2898" t="str">
            <v>4754</v>
          </cell>
          <cell r="H2898" t="str">
            <v>21188</v>
          </cell>
          <cell r="J2898" t="str">
            <v>Share</v>
          </cell>
          <cell r="K2898" t="str">
            <v>RXLCLC</v>
          </cell>
          <cell r="L2898" t="str">
            <v>REXEL ACTIONNARIAT CLASSIQUE FRANCE</v>
          </cell>
          <cell r="M2898" t="str">
            <v>Classic Share</v>
          </cell>
          <cell r="N2898" t="str">
            <v>C</v>
          </cell>
          <cell r="O2898">
            <v>1.0005077015000001E-3</v>
          </cell>
          <cell r="P2898" t="str">
            <v>N</v>
          </cell>
          <cell r="Q2898" t="str">
            <v>174069</v>
          </cell>
          <cell r="T2898" t="str">
            <v>REXEL SA</v>
          </cell>
          <cell r="U2898" t="str">
            <v>REXEL SA</v>
          </cell>
          <cell r="W2898" t="str">
            <v>EUR</v>
          </cell>
          <cell r="X2898" t="str">
            <v>EUR</v>
          </cell>
          <cell r="Y2898">
            <v>44956</v>
          </cell>
          <cell r="Z2898">
            <v>39191</v>
          </cell>
          <cell r="AA2898" t="str">
            <v>January 2023</v>
          </cell>
          <cell r="AB2898">
            <v>20.279</v>
          </cell>
          <cell r="AD2898">
            <v>9477786.7799999993</v>
          </cell>
          <cell r="AE2898">
            <v>9477786.7799999993</v>
          </cell>
          <cell r="AF2898" t="str">
            <v>9477786.78</v>
          </cell>
        </row>
        <row r="2899">
          <cell r="F2899" t="str">
            <v>QS0002105UT9</v>
          </cell>
          <cell r="G2899" t="str">
            <v>4759</v>
          </cell>
          <cell r="H2899" t="str">
            <v>21191</v>
          </cell>
          <cell r="J2899" t="str">
            <v>Share</v>
          </cell>
          <cell r="K2899" t="str">
            <v>RXLIC</v>
          </cell>
          <cell r="L2899" t="str">
            <v>REXEL ACTIONNARIAT CLASSIQUE INTERNATIONAL</v>
          </cell>
          <cell r="M2899" t="str">
            <v>Classic Share</v>
          </cell>
          <cell r="N2899" t="str">
            <v>C</v>
          </cell>
          <cell r="O2899">
            <v>4.000812155E-4</v>
          </cell>
          <cell r="P2899" t="str">
            <v>N</v>
          </cell>
          <cell r="Q2899" t="str">
            <v>174070</v>
          </cell>
          <cell r="T2899" t="str">
            <v>REXEL SA</v>
          </cell>
          <cell r="U2899" t="str">
            <v>REXEL SA</v>
          </cell>
          <cell r="W2899" t="str">
            <v>EUR</v>
          </cell>
          <cell r="X2899" t="str">
            <v>EUR</v>
          </cell>
          <cell r="Y2899">
            <v>44956</v>
          </cell>
          <cell r="Z2899">
            <v>39191</v>
          </cell>
          <cell r="AA2899" t="str">
            <v>January 2023</v>
          </cell>
          <cell r="AB2899">
            <v>20.2788</v>
          </cell>
          <cell r="AD2899">
            <v>5307527.79</v>
          </cell>
          <cell r="AE2899">
            <v>5307527.79</v>
          </cell>
          <cell r="AF2899" t="str">
            <v>5307527.79</v>
          </cell>
        </row>
        <row r="2900">
          <cell r="F2900" t="str">
            <v>QS0002105UX1</v>
          </cell>
          <cell r="G2900" t="str">
            <v>226</v>
          </cell>
          <cell r="H2900" t="str">
            <v>6100</v>
          </cell>
          <cell r="J2900" t="str">
            <v>Share</v>
          </cell>
          <cell r="K2900" t="str">
            <v>SGE</v>
          </cell>
          <cell r="L2900" t="str">
            <v>FCPE DIVERSIFIE VERALLIA FRANCE</v>
          </cell>
          <cell r="M2900" t="str">
            <v>Classic Share</v>
          </cell>
          <cell r="N2900" t="str">
            <v>C</v>
          </cell>
          <cell r="O2900">
            <v>3.8016675428000002E-3</v>
          </cell>
          <cell r="P2900" t="str">
            <v>N</v>
          </cell>
          <cell r="Q2900" t="str">
            <v>9571</v>
          </cell>
          <cell r="R2900" t="str">
            <v>191962</v>
          </cell>
          <cell r="T2900" t="str">
            <v>BENCH FCPE DIVERSIFIE VERALLIA FRANCE (official)</v>
          </cell>
          <cell r="U2900" t="str">
            <v>40% MSCI Europe (EUR) NR + 40% Bloomberg Euro Aggregate (EUR) RI + 20% MSCI World (EUR) NR</v>
          </cell>
          <cell r="V2900" t="str">
            <v>Official Benchmark</v>
          </cell>
          <cell r="W2900" t="str">
            <v>EUR</v>
          </cell>
          <cell r="X2900" t="str">
            <v>EUR</v>
          </cell>
          <cell r="Y2900">
            <v>44985</v>
          </cell>
          <cell r="Z2900">
            <v>33969</v>
          </cell>
          <cell r="AA2900" t="str">
            <v>February 2023</v>
          </cell>
          <cell r="AB2900">
            <v>96.503200000000007</v>
          </cell>
          <cell r="AD2900">
            <v>8171076.5599999996</v>
          </cell>
          <cell r="AE2900">
            <v>8171076.5599999996</v>
          </cell>
          <cell r="AF2900" t="str">
            <v>8171076.56</v>
          </cell>
        </row>
        <row r="2901">
          <cell r="F2901" t="str">
            <v>QS0002105UY9</v>
          </cell>
          <cell r="G2901" t="str">
            <v>227</v>
          </cell>
          <cell r="H2901" t="str">
            <v>10091</v>
          </cell>
          <cell r="J2901" t="str">
            <v>Share</v>
          </cell>
          <cell r="K2901" t="str">
            <v>SII</v>
          </cell>
          <cell r="L2901" t="str">
            <v>SII ACTIONS</v>
          </cell>
          <cell r="M2901" t="str">
            <v>Classic Share</v>
          </cell>
          <cell r="N2901" t="str">
            <v>C</v>
          </cell>
          <cell r="O2901">
            <v>4.7768099355000003E-3</v>
          </cell>
          <cell r="P2901" t="str">
            <v>N</v>
          </cell>
          <cell r="Q2901" t="str">
            <v>149228</v>
          </cell>
          <cell r="R2901" t="str">
            <v>196064</v>
          </cell>
          <cell r="T2901" t="str">
            <v>BM 99.5% SII Actions + 0.5% Cash Index EONIA (RI) -- (EUR)(P</v>
          </cell>
          <cell r="U2901" t="str">
            <v>0.5% Cash Index Euro Short Term Rate (EUR) RI 365 Days + 99.5% Societe Pour L'Informatique Industrielle (EUR) RI</v>
          </cell>
          <cell r="V2901" t="str">
            <v>Performance Benchmark</v>
          </cell>
          <cell r="W2901" t="str">
            <v>EUR</v>
          </cell>
          <cell r="X2901" t="str">
            <v>EUR</v>
          </cell>
          <cell r="Y2901">
            <v>44984</v>
          </cell>
          <cell r="Z2901">
            <v>36462</v>
          </cell>
          <cell r="AA2901" t="str">
            <v>February 2023</v>
          </cell>
          <cell r="AB2901">
            <v>160.07589999999999</v>
          </cell>
          <cell r="AD2901">
            <v>2868776.89</v>
          </cell>
          <cell r="AE2901">
            <v>2868776.89</v>
          </cell>
          <cell r="AF2901" t="str">
            <v>2868776.89</v>
          </cell>
        </row>
        <row r="2902">
          <cell r="F2902" t="str">
            <v>QS0002105VA7</v>
          </cell>
          <cell r="G2902" t="str">
            <v>237</v>
          </cell>
          <cell r="H2902" t="str">
            <v>6068</v>
          </cell>
          <cell r="J2902" t="str">
            <v>Share</v>
          </cell>
          <cell r="K2902" t="str">
            <v>SILES</v>
          </cell>
          <cell r="L2902" t="str">
            <v>LESAFFRE EQUILIBRE RESPONSABLE &amp; SOLIDAIRE</v>
          </cell>
          <cell r="M2902" t="str">
            <v>Classic Share</v>
          </cell>
          <cell r="N2902" t="str">
            <v>C</v>
          </cell>
          <cell r="O2902">
            <v>5.5803102565999997E-3</v>
          </cell>
          <cell r="P2902" t="str">
            <v>N</v>
          </cell>
          <cell r="Q2902" t="str">
            <v>9683</v>
          </cell>
          <cell r="R2902" t="str">
            <v>194479</v>
          </cell>
          <cell r="T2902" t="str">
            <v>BM 60%MSCIEMU+30%Barcl EurAGG+10%EONIA&gt;05/10(Official)</v>
          </cell>
          <cell r="U2902" t="str">
            <v>60 % MSCI EMU dividendes nets rÃ©investis + 30 % BLOOMBERG BARCLAYS EURO AGGREGATE coupons nets rÃ©investis + 7.5% TITRES SOLIDAIRES ( social business ) (RI) + 10 % â¬STR net CapitalisÃ© plafonnÃ© Ã  1%</v>
          </cell>
          <cell r="V2902" t="str">
            <v>Official Benchmark</v>
          </cell>
          <cell r="W2902" t="str">
            <v>EUR</v>
          </cell>
          <cell r="X2902" t="str">
            <v>EUR</v>
          </cell>
          <cell r="Y2902">
            <v>44985</v>
          </cell>
          <cell r="Z2902">
            <v>34334</v>
          </cell>
          <cell r="AA2902" t="str">
            <v>February 2023</v>
          </cell>
          <cell r="AB2902">
            <v>114.6361</v>
          </cell>
          <cell r="AD2902">
            <v>38690750.560000002</v>
          </cell>
          <cell r="AE2902">
            <v>38690750.560000002</v>
          </cell>
          <cell r="AF2902" t="str">
            <v>38690750.56</v>
          </cell>
        </row>
        <row r="2903">
          <cell r="F2903" t="str">
            <v>QS0002105VG4</v>
          </cell>
          <cell r="G2903" t="str">
            <v>4940</v>
          </cell>
          <cell r="H2903" t="str">
            <v>22609</v>
          </cell>
          <cell r="J2903" t="str">
            <v>Share</v>
          </cell>
          <cell r="K2903" t="str">
            <v>MUAFE</v>
          </cell>
          <cell r="L2903" t="str">
            <v>MULTIMANAGERS ACTIONS TRICOLORE RENDEMENT - EDRAM</v>
          </cell>
          <cell r="M2903" t="str">
            <v>Classic Share</v>
          </cell>
          <cell r="N2903" t="str">
            <v>C</v>
          </cell>
          <cell r="O2903">
            <v>1.00504404115E-2</v>
          </cell>
          <cell r="P2903" t="str">
            <v>N</v>
          </cell>
          <cell r="Q2903" t="str">
            <v>140819</v>
          </cell>
          <cell r="R2903" t="str">
            <v>194351</v>
          </cell>
          <cell r="T2903" t="str">
            <v>BENCH MULTIMANAGERS ACTIONS TRICOLORE RENDEMENT EDRAM</v>
          </cell>
          <cell r="U2903" t="str">
            <v>SBF 120 (EUR) NR</v>
          </cell>
          <cell r="V2903" t="str">
            <v>Official Benchmark</v>
          </cell>
          <cell r="W2903" t="str">
            <v>EUR</v>
          </cell>
          <cell r="X2903" t="str">
            <v>EUR</v>
          </cell>
          <cell r="Y2903">
            <v>44985</v>
          </cell>
          <cell r="Z2903">
            <v>39513</v>
          </cell>
          <cell r="AA2903" t="str">
            <v>February 2023</v>
          </cell>
          <cell r="AB2903">
            <v>17.119399999999999</v>
          </cell>
          <cell r="AD2903">
            <v>26771854.489999998</v>
          </cell>
          <cell r="AE2903">
            <v>27952963.850000001</v>
          </cell>
          <cell r="AF2903" t="str">
            <v>27952963.85</v>
          </cell>
        </row>
        <row r="2904">
          <cell r="F2904" t="str">
            <v>QS0002105VJ8</v>
          </cell>
          <cell r="G2904" t="str">
            <v>2852</v>
          </cell>
          <cell r="H2904" t="str">
            <v>13793</v>
          </cell>
          <cell r="J2904" t="str">
            <v>Share</v>
          </cell>
          <cell r="K2904" t="str">
            <v>THYAC</v>
          </cell>
          <cell r="L2904" t="str">
            <v>THYSSENKRUPP ACTION</v>
          </cell>
          <cell r="M2904" t="str">
            <v>Classic Share</v>
          </cell>
          <cell r="N2904" t="str">
            <v>C</v>
          </cell>
          <cell r="O2904">
            <v>3.0045720544000002E-3</v>
          </cell>
          <cell r="P2904" t="str">
            <v>N</v>
          </cell>
          <cell r="Q2904" t="str">
            <v>149229</v>
          </cell>
          <cell r="R2904" t="str">
            <v>196068</v>
          </cell>
          <cell r="T2904" t="str">
            <v>BM 99.5% Thyssenkrupp Action + 0.5% Cash Index EONIA (RI) --</v>
          </cell>
          <cell r="U2904" t="str">
            <v>0.5% Cash Index Euro Short Term Rate (EUR) RI 365 Days + 99.5% Thyssenkrupp AG (EUR) RI</v>
          </cell>
          <cell r="V2904" t="str">
            <v>Performance Benchmark</v>
          </cell>
          <cell r="W2904" t="str">
            <v>EUR</v>
          </cell>
          <cell r="X2904" t="str">
            <v>EUR</v>
          </cell>
          <cell r="Y2904">
            <v>44984</v>
          </cell>
          <cell r="Z2904">
            <v>38467</v>
          </cell>
          <cell r="AA2904" t="str">
            <v>February 2023</v>
          </cell>
          <cell r="AB2904">
            <v>5.7511999999999999</v>
          </cell>
          <cell r="AD2904">
            <v>376286.8</v>
          </cell>
          <cell r="AE2904">
            <v>376286.8</v>
          </cell>
          <cell r="AF2904" t="str">
            <v>376286.8</v>
          </cell>
        </row>
        <row r="2905">
          <cell r="F2905" t="str">
            <v>QS0002105VQ3</v>
          </cell>
          <cell r="G2905" t="str">
            <v>259</v>
          </cell>
          <cell r="H2905" t="str">
            <v>6119</v>
          </cell>
          <cell r="J2905" t="str">
            <v>Share</v>
          </cell>
          <cell r="K2905" t="str">
            <v>UEM1</v>
          </cell>
          <cell r="L2905" t="str">
            <v>UEM EPARGNE 1</v>
          </cell>
          <cell r="M2905" t="str">
            <v>Classic Share</v>
          </cell>
          <cell r="N2905" t="str">
            <v>C</v>
          </cell>
          <cell r="O2905">
            <v>4.4696709053000001E-3</v>
          </cell>
          <cell r="P2905" t="str">
            <v>N</v>
          </cell>
          <cell r="Q2905" t="str">
            <v>9543</v>
          </cell>
          <cell r="R2905" t="str">
            <v>194481</v>
          </cell>
          <cell r="T2905" t="str">
            <v>BENCH U.E.M. EPARGNE 1 (Official)</v>
          </cell>
          <cell r="U2905" t="str">
            <v>10% Cash Index Euro Short Term Rate (EUR) RI 365 Days + 35% FTSE MTS 1-3 Years (Closing 16:00) (EUR) RI + 15% FTSE MTS 3-5 Years (Closing 16:00) (EUR) RI + 15% FTSE MTS 5-7 Years (Closing 16:00) (EUR) RI + 25% MSCI Europe (EUR) NR</v>
          </cell>
          <cell r="V2905" t="str">
            <v>Official Benchmark</v>
          </cell>
          <cell r="W2905" t="str">
            <v>EUR</v>
          </cell>
          <cell r="X2905" t="str">
            <v>EUR</v>
          </cell>
          <cell r="Y2905">
            <v>44985</v>
          </cell>
          <cell r="Z2905">
            <v>34324</v>
          </cell>
          <cell r="AA2905" t="str">
            <v>February 2023</v>
          </cell>
          <cell r="AB2905">
            <v>10.783899999999999</v>
          </cell>
          <cell r="AD2905">
            <v>17567610.760000002</v>
          </cell>
          <cell r="AE2905">
            <v>17567610.760000002</v>
          </cell>
          <cell r="AF2905" t="str">
            <v>17567610.76</v>
          </cell>
        </row>
        <row r="2906">
          <cell r="F2906" t="str">
            <v>QS0002112462</v>
          </cell>
          <cell r="G2906" t="str">
            <v>4777</v>
          </cell>
          <cell r="H2906" t="str">
            <v>21261</v>
          </cell>
          <cell r="J2906" t="str">
            <v>Share</v>
          </cell>
          <cell r="K2906" t="str">
            <v>DANCO</v>
          </cell>
          <cell r="L2906" t="str">
            <v>FCPE DANONE COMMUNITIES SOLIDAIRE</v>
          </cell>
          <cell r="M2906" t="str">
            <v>Classic Share</v>
          </cell>
          <cell r="N2906" t="str">
            <v>C</v>
          </cell>
          <cell r="O2906">
            <v>0</v>
          </cell>
          <cell r="P2906" t="str">
            <v>N</v>
          </cell>
          <cell r="Q2906" t="str">
            <v>134465</v>
          </cell>
          <cell r="R2906" t="str">
            <v>194172</v>
          </cell>
          <cell r="T2906" t="str">
            <v>BENCH FCPE DANONE.COMMUNITIES</v>
          </cell>
          <cell r="U2906" t="str">
            <v>Cash Index Euro Short Term Rate (EUR) RI + 100 bp</v>
          </cell>
          <cell r="V2906" t="str">
            <v>Official Benchmark</v>
          </cell>
          <cell r="W2906" t="str">
            <v>EUR</v>
          </cell>
          <cell r="X2906" t="str">
            <v>EUR</v>
          </cell>
          <cell r="Y2906">
            <v>44985</v>
          </cell>
          <cell r="Z2906">
            <v>39199</v>
          </cell>
          <cell r="AA2906" t="str">
            <v>February 2023</v>
          </cell>
          <cell r="AB2906">
            <v>11.1455</v>
          </cell>
          <cell r="AD2906">
            <v>33604160.490000002</v>
          </cell>
          <cell r="AE2906">
            <v>33604160.490000002</v>
          </cell>
          <cell r="AF2906" t="str">
            <v>33604160.49</v>
          </cell>
        </row>
        <row r="2907">
          <cell r="F2907" t="str">
            <v>QS0002112XK8</v>
          </cell>
          <cell r="G2907" t="str">
            <v>27515</v>
          </cell>
          <cell r="H2907" t="str">
            <v>148014</v>
          </cell>
          <cell r="J2907" t="str">
            <v>Share</v>
          </cell>
          <cell r="K2907" t="str">
            <v>MULOFF</v>
          </cell>
          <cell r="L2907" t="str">
            <v>MULTIPAR GLOBAL PATRIMOINE</v>
          </cell>
          <cell r="M2907" t="str">
            <v>I share</v>
          </cell>
          <cell r="N2907" t="str">
            <v>C</v>
          </cell>
          <cell r="O2907">
            <v>5.508920998E-3</v>
          </cell>
          <cell r="P2907" t="str">
            <v>N</v>
          </cell>
          <cell r="T2907" t="str">
            <v>No BM</v>
          </cell>
          <cell r="U2907" t="str">
            <v>No BM</v>
          </cell>
          <cell r="W2907" t="str">
            <v>EUR</v>
          </cell>
          <cell r="X2907" t="str">
            <v>EUR</v>
          </cell>
          <cell r="Y2907">
            <v>44985</v>
          </cell>
          <cell r="Z2907">
            <v>43583</v>
          </cell>
          <cell r="AA2907" t="str">
            <v>February 2023</v>
          </cell>
          <cell r="AB2907">
            <v>9.5251999999999999</v>
          </cell>
          <cell r="AD2907">
            <v>42718516.560000002</v>
          </cell>
          <cell r="AE2907">
            <v>75775314</v>
          </cell>
          <cell r="AF2907" t="str">
            <v>75775314</v>
          </cell>
        </row>
        <row r="2908">
          <cell r="F2908" t="str">
            <v>QS0002113E00</v>
          </cell>
          <cell r="G2908" t="str">
            <v>5597</v>
          </cell>
          <cell r="H2908" t="str">
            <v>27040</v>
          </cell>
          <cell r="J2908" t="str">
            <v>Share</v>
          </cell>
          <cell r="K2908" t="str">
            <v>VALINT</v>
          </cell>
          <cell r="L2908" t="str">
            <v>MULTIMANAGERS ACTIONS INTERNATIONALES - DWS</v>
          </cell>
          <cell r="M2908" t="str">
            <v>Classic Share</v>
          </cell>
          <cell r="N2908" t="str">
            <v>C</v>
          </cell>
          <cell r="O2908">
            <v>8.0322634726000004E-3</v>
          </cell>
          <cell r="P2908" t="str">
            <v>N</v>
          </cell>
          <cell r="Q2908" t="str">
            <v>153886</v>
          </cell>
          <cell r="R2908" t="str">
            <v>194379</v>
          </cell>
          <cell r="T2908" t="str">
            <v>MSCI WORLD (NR)</v>
          </cell>
          <cell r="U2908" t="str">
            <v>MSCI World (NR)</v>
          </cell>
          <cell r="V2908" t="str">
            <v>Official Benchmark</v>
          </cell>
          <cell r="W2908" t="str">
            <v>EUR</v>
          </cell>
          <cell r="X2908" t="str">
            <v>EUR</v>
          </cell>
          <cell r="Y2908">
            <v>44985</v>
          </cell>
          <cell r="Z2908">
            <v>39734</v>
          </cell>
          <cell r="AA2908" t="str">
            <v>February 2023</v>
          </cell>
          <cell r="AB2908">
            <v>35.300199999999997</v>
          </cell>
          <cell r="AD2908">
            <v>128682988.18000001</v>
          </cell>
          <cell r="AE2908">
            <v>138869219.16999999</v>
          </cell>
          <cell r="AF2908" t="str">
            <v>138869219.17</v>
          </cell>
        </row>
        <row r="2909">
          <cell r="F2909" t="str">
            <v>QS0002113EZ4</v>
          </cell>
          <cell r="G2909" t="str">
            <v>5598</v>
          </cell>
          <cell r="H2909" t="str">
            <v>27040</v>
          </cell>
          <cell r="J2909" t="str">
            <v>Share</v>
          </cell>
          <cell r="K2909" t="str">
            <v>VALINT</v>
          </cell>
          <cell r="L2909" t="str">
            <v>MULTIMANAGERS ACTIONS INTERNATIONALES - DWS</v>
          </cell>
          <cell r="M2909" t="str">
            <v>P share</v>
          </cell>
          <cell r="N2909" t="str">
            <v>C</v>
          </cell>
          <cell r="O2909">
            <v>2.0209353800499999E-2</v>
          </cell>
          <cell r="P2909" t="str">
            <v>N</v>
          </cell>
          <cell r="Q2909" t="str">
            <v>153886</v>
          </cell>
          <cell r="R2909" t="str">
            <v>194379</v>
          </cell>
          <cell r="T2909" t="str">
            <v>MSCI WORLD (NR)</v>
          </cell>
          <cell r="U2909" t="str">
            <v>MSCI World (NR)</v>
          </cell>
          <cell r="V2909" t="str">
            <v>Official Benchmark</v>
          </cell>
          <cell r="W2909" t="str">
            <v>EUR</v>
          </cell>
          <cell r="X2909" t="str">
            <v>EUR</v>
          </cell>
          <cell r="Y2909">
            <v>44985</v>
          </cell>
          <cell r="Z2909">
            <v>40451</v>
          </cell>
          <cell r="AA2909" t="str">
            <v>February 2023</v>
          </cell>
          <cell r="AB2909">
            <v>22.5932</v>
          </cell>
          <cell r="AD2909">
            <v>122288.24</v>
          </cell>
          <cell r="AE2909">
            <v>138869219.16999999</v>
          </cell>
          <cell r="AF2909" t="str">
            <v>138869219.17</v>
          </cell>
        </row>
        <row r="2910">
          <cell r="F2910" t="str">
            <v>QS0002114567</v>
          </cell>
          <cell r="G2910" t="str">
            <v>7246</v>
          </cell>
          <cell r="H2910" t="str">
            <v>122140</v>
          </cell>
          <cell r="J2910" t="str">
            <v>Share</v>
          </cell>
          <cell r="K2910" t="str">
            <v>BIB30</v>
          </cell>
          <cell r="L2910" t="str">
            <v>BIB RETRAITE 2028-2030</v>
          </cell>
          <cell r="M2910" t="str">
            <v>Classic Share</v>
          </cell>
          <cell r="N2910" t="str">
            <v>C</v>
          </cell>
          <cell r="O2910">
            <v>1.7109122849999999E-4</v>
          </cell>
          <cell r="P2910" t="str">
            <v>N</v>
          </cell>
          <cell r="T2910" t="str">
            <v>No BM</v>
          </cell>
          <cell r="U2910" t="str">
            <v>No BM</v>
          </cell>
          <cell r="W2910" t="str">
            <v>EUR</v>
          </cell>
          <cell r="X2910" t="str">
            <v>EUR</v>
          </cell>
          <cell r="Y2910">
            <v>44956</v>
          </cell>
          <cell r="Z2910">
            <v>40266</v>
          </cell>
          <cell r="AA2910" t="str">
            <v>January 2023</v>
          </cell>
          <cell r="AB2910">
            <v>14.2014</v>
          </cell>
          <cell r="AD2910">
            <v>10609358.460000001</v>
          </cell>
          <cell r="AE2910">
            <v>10609358.460000001</v>
          </cell>
          <cell r="AF2910" t="str">
            <v>10609358.46</v>
          </cell>
        </row>
        <row r="2911">
          <cell r="F2911" t="str">
            <v>QS0002114GC6</v>
          </cell>
          <cell r="G2911" t="str">
            <v>27510</v>
          </cell>
          <cell r="H2911" t="str">
            <v>148013</v>
          </cell>
          <cell r="J2911" t="str">
            <v>Share</v>
          </cell>
          <cell r="K2911" t="str">
            <v>MULEQUI</v>
          </cell>
          <cell r="L2911" t="str">
            <v>MULTIPAR DIVERSIFIE EQUILIBRE</v>
          </cell>
          <cell r="M2911" t="str">
            <v>Classic Share</v>
          </cell>
          <cell r="N2911" t="str">
            <v>C</v>
          </cell>
          <cell r="O2911">
            <v>4.5101952484000001E-3</v>
          </cell>
          <cell r="P2911" t="str">
            <v>N</v>
          </cell>
          <cell r="Q2911" t="str">
            <v>149085</v>
          </cell>
          <cell r="R2911" t="str">
            <v>196257</v>
          </cell>
          <cell r="T2911" t="str">
            <v>BM Multipar Diversifie Equilibre (Official)</v>
          </cell>
          <cell r="U2911" t="str">
            <v>35% MSCI Europe (NR) + 15% MSCI AC World (Free) ex-Europe (NR) + 40% Bloomberg Barclays Euro Aggregate (RI) + 10% â¬STER Net Capitalisation</v>
          </cell>
          <cell r="V2911" t="str">
            <v>Official Benchmark</v>
          </cell>
          <cell r="W2911" t="str">
            <v>EUR</v>
          </cell>
          <cell r="X2911" t="str">
            <v>EUR</v>
          </cell>
          <cell r="Y2911">
            <v>44985</v>
          </cell>
          <cell r="Z2911">
            <v>42179</v>
          </cell>
          <cell r="AA2911" t="str">
            <v>February 2023</v>
          </cell>
          <cell r="AB2911">
            <v>11.588200000000001</v>
          </cell>
          <cell r="AD2911">
            <v>8228304.8399999999</v>
          </cell>
          <cell r="AE2911">
            <v>8752845.4000000004</v>
          </cell>
          <cell r="AF2911" t="str">
            <v>8752845.4</v>
          </cell>
        </row>
        <row r="2912">
          <cell r="F2912" t="str">
            <v>QS0002114QL6</v>
          </cell>
          <cell r="G2912" t="str">
            <v>7083</v>
          </cell>
          <cell r="H2912" t="str">
            <v>121650</v>
          </cell>
          <cell r="J2912" t="str">
            <v>Share</v>
          </cell>
          <cell r="K2912" t="str">
            <v>ACTU</v>
          </cell>
          <cell r="L2912" t="str">
            <v>ACTIONS UNILEVER</v>
          </cell>
          <cell r="M2912" t="str">
            <v>Classic Share</v>
          </cell>
          <cell r="N2912" t="str">
            <v>C</v>
          </cell>
          <cell r="O2912">
            <v>2.3847167336999999E-3</v>
          </cell>
          <cell r="P2912" t="str">
            <v>N</v>
          </cell>
          <cell r="Q2912" t="str">
            <v>181505</v>
          </cell>
          <cell r="R2912" t="str">
            <v>199359</v>
          </cell>
          <cell r="T2912" t="str">
            <v>BM Action Unilever Management</v>
          </cell>
          <cell r="U2912" t="str">
            <v>1% Cash Index Euro Short Term Rate (EUR) RI 365 Days + 99% Unilever NV Cert. of shs (EUR) RI</v>
          </cell>
          <cell r="V2912" t="str">
            <v>Managment Benchmark</v>
          </cell>
          <cell r="W2912" t="str">
            <v>EUR</v>
          </cell>
          <cell r="X2912" t="str">
            <v>EUR</v>
          </cell>
          <cell r="Y2912">
            <v>44985</v>
          </cell>
          <cell r="Z2912">
            <v>38352</v>
          </cell>
          <cell r="AA2912" t="str">
            <v>February 2023</v>
          </cell>
          <cell r="AB2912">
            <v>187.48099999999999</v>
          </cell>
          <cell r="AD2912">
            <v>6502456.9199999999</v>
          </cell>
          <cell r="AE2912">
            <v>6502456.9199999999</v>
          </cell>
          <cell r="AF2912" t="str">
            <v>6502456.92</v>
          </cell>
        </row>
        <row r="2913">
          <cell r="F2913" t="str">
            <v>QS00021163Q2</v>
          </cell>
          <cell r="G2913" t="str">
            <v>27424</v>
          </cell>
          <cell r="H2913" t="str">
            <v>145553</v>
          </cell>
          <cell r="J2913" t="str">
            <v>Share</v>
          </cell>
          <cell r="K2913" t="str">
            <v>LAMON</v>
          </cell>
          <cell r="L2913" t="str">
            <v>LACTALIS MONETAIRE</v>
          </cell>
          <cell r="M2913" t="str">
            <v>Classic Share</v>
          </cell>
          <cell r="N2913" t="str">
            <v>C</v>
          </cell>
          <cell r="O2913">
            <v>1.0120240519E-3</v>
          </cell>
          <cell r="P2913" t="str">
            <v>N</v>
          </cell>
          <cell r="Q2913" t="str">
            <v>145598</v>
          </cell>
          <cell r="R2913" t="str">
            <v>195481</v>
          </cell>
          <cell r="T2913" t="str">
            <v>BM ESTRON 360 days daily cap</v>
          </cell>
          <cell r="U2913" t="str">
            <v>Cash Index Euro Short Term Rate (EUR) RI 360 Days</v>
          </cell>
          <cell r="V2913" t="str">
            <v>Official Benchmark</v>
          </cell>
          <cell r="W2913" t="str">
            <v>EUR</v>
          </cell>
          <cell r="X2913" t="str">
            <v>EUR</v>
          </cell>
          <cell r="Y2913">
            <v>44984</v>
          </cell>
          <cell r="Z2913">
            <v>41967</v>
          </cell>
          <cell r="AA2913" t="str">
            <v>February 2023</v>
          </cell>
          <cell r="AB2913">
            <v>9.8215000000000003</v>
          </cell>
          <cell r="AD2913">
            <v>76554202.859999999</v>
          </cell>
          <cell r="AE2913">
            <v>76554202.859999999</v>
          </cell>
          <cell r="AF2913" t="str">
            <v>76554202.86</v>
          </cell>
        </row>
        <row r="2914">
          <cell r="F2914" t="str">
            <v>QS0002116SZ7</v>
          </cell>
          <cell r="G2914" t="str">
            <v>27425</v>
          </cell>
          <cell r="H2914" t="str">
            <v>145233</v>
          </cell>
          <cell r="J2914" t="str">
            <v>Share</v>
          </cell>
          <cell r="K2914" t="str">
            <v>LACOB</v>
          </cell>
          <cell r="L2914" t="str">
            <v>LACTALIS OBLIGATIONS</v>
          </cell>
          <cell r="M2914" t="str">
            <v>Classic Share</v>
          </cell>
          <cell r="N2914" t="str">
            <v>C</v>
          </cell>
          <cell r="O2914">
            <v>1.2527311136E-3</v>
          </cell>
          <cell r="P2914" t="str">
            <v>N</v>
          </cell>
          <cell r="Q2914" t="str">
            <v>145599</v>
          </cell>
          <cell r="R2914" t="str">
            <v>195480</v>
          </cell>
          <cell r="T2914" t="str">
            <v>Bench Lactalis Obligation</v>
          </cell>
          <cell r="U2914" t="str">
            <v>50% Bloomberg Barclays Euro Aggregate (EUR) RI + 50% Bloomberg Barclays Euro Aggregate 3-5 Years (EUR) RI</v>
          </cell>
          <cell r="V2914" t="str">
            <v>Official Benchmark</v>
          </cell>
          <cell r="W2914" t="str">
            <v>EUR</v>
          </cell>
          <cell r="X2914" t="str">
            <v>EUR</v>
          </cell>
          <cell r="Y2914">
            <v>44984</v>
          </cell>
          <cell r="Z2914">
            <v>41967</v>
          </cell>
          <cell r="AA2914" t="str">
            <v>February 2023</v>
          </cell>
          <cell r="AB2914">
            <v>9.3683999999999994</v>
          </cell>
          <cell r="AD2914">
            <v>38198523.950000003</v>
          </cell>
          <cell r="AE2914">
            <v>38198523.950000003</v>
          </cell>
          <cell r="AF2914" t="str">
            <v>38198523.95</v>
          </cell>
        </row>
        <row r="2915">
          <cell r="F2915" t="str">
            <v>QS00021179U0</v>
          </cell>
          <cell r="G2915" t="str">
            <v>21547</v>
          </cell>
          <cell r="H2915" t="str">
            <v>22605</v>
          </cell>
          <cell r="J2915" t="str">
            <v>Share</v>
          </cell>
          <cell r="K2915" t="str">
            <v>MACEP</v>
          </cell>
          <cell r="L2915" t="str">
            <v>MULTIMANAGERS ACTIONS EUROPE -FIDELITY</v>
          </cell>
          <cell r="M2915" t="str">
            <v>S</v>
          </cell>
          <cell r="N2915" t="str">
            <v>C</v>
          </cell>
          <cell r="O2915">
            <v>6.1205679519000002E-3</v>
          </cell>
          <cell r="P2915" t="str">
            <v>N</v>
          </cell>
          <cell r="Q2915" t="str">
            <v>169556</v>
          </cell>
          <cell r="R2915" t="str">
            <v>194402</v>
          </cell>
          <cell r="T2915" t="str">
            <v>MSCI EUROPE (NR) (EUR)</v>
          </cell>
          <cell r="U2915" t="str">
            <v>MSCI Europe (NR)</v>
          </cell>
          <cell r="V2915" t="str">
            <v>Official Benchmark</v>
          </cell>
          <cell r="W2915" t="str">
            <v>EUR</v>
          </cell>
          <cell r="X2915" t="str">
            <v>EUR</v>
          </cell>
          <cell r="Y2915">
            <v>44985</v>
          </cell>
          <cell r="Z2915">
            <v>41344</v>
          </cell>
          <cell r="AA2915" t="str">
            <v>February 2023</v>
          </cell>
          <cell r="AB2915">
            <v>17.592700000000001</v>
          </cell>
          <cell r="AD2915">
            <v>49174096.310000002</v>
          </cell>
          <cell r="AE2915">
            <v>90373779.510000005</v>
          </cell>
          <cell r="AF2915" t="str">
            <v>90373779.51</v>
          </cell>
        </row>
        <row r="2916">
          <cell r="F2916" t="str">
            <v>QS00021179W6</v>
          </cell>
          <cell r="G2916" t="str">
            <v>21574</v>
          </cell>
          <cell r="H2916" t="str">
            <v>22722</v>
          </cell>
          <cell r="J2916" t="str">
            <v>Share</v>
          </cell>
          <cell r="K2916" t="str">
            <v>MULOIC</v>
          </cell>
          <cell r="L2916" t="str">
            <v>MULTIMANAGERS ACTIONS INTERNATIONALES - CARMIGNAC</v>
          </cell>
          <cell r="M2916" t="str">
            <v>S</v>
          </cell>
          <cell r="N2916" t="str">
            <v>C</v>
          </cell>
          <cell r="O2916">
            <v>7.0183563867E-3</v>
          </cell>
          <cell r="P2916" t="str">
            <v>N</v>
          </cell>
          <cell r="Q2916" t="str">
            <v>138974</v>
          </cell>
          <cell r="R2916" t="str">
            <v>194373</v>
          </cell>
          <cell r="T2916" t="str">
            <v>BM MULTIMANAGERS ACTIONS INTERNATIONALES-CARMIGNAC</v>
          </cell>
          <cell r="U2916" t="str">
            <v>MSCI AC World (Free) (NR)</v>
          </cell>
          <cell r="V2916" t="str">
            <v>Official Benchmark</v>
          </cell>
          <cell r="W2916" t="str">
            <v>EUR</v>
          </cell>
          <cell r="X2916" t="str">
            <v>EUR</v>
          </cell>
          <cell r="Y2916">
            <v>44985</v>
          </cell>
          <cell r="Z2916">
            <v>42338</v>
          </cell>
          <cell r="AA2916" t="str">
            <v>February 2023</v>
          </cell>
          <cell r="AB2916">
            <v>13.0732</v>
          </cell>
          <cell r="AD2916">
            <v>7444609.2800000003</v>
          </cell>
          <cell r="AE2916">
            <v>45249408.850000001</v>
          </cell>
          <cell r="AF2916" t="str">
            <v>45249408.85</v>
          </cell>
        </row>
        <row r="2917">
          <cell r="F2917" t="str">
            <v>QS00021179X4</v>
          </cell>
          <cell r="G2917" t="str">
            <v>21576</v>
          </cell>
          <cell r="H2917" t="str">
            <v>121647</v>
          </cell>
          <cell r="J2917" t="str">
            <v>Share</v>
          </cell>
          <cell r="K2917" t="str">
            <v>MULECP</v>
          </cell>
          <cell r="L2917" t="str">
            <v>MULTIMANAGERS EQUILIBRE - CARMIGNAC PATRIMOINE</v>
          </cell>
          <cell r="M2917" t="str">
            <v>S</v>
          </cell>
          <cell r="N2917" t="str">
            <v>C</v>
          </cell>
          <cell r="O2917">
            <v>7.0300380896999998E-3</v>
          </cell>
          <cell r="P2917" t="str">
            <v>N</v>
          </cell>
          <cell r="Q2917" t="str">
            <v>119893</v>
          </cell>
          <cell r="R2917" t="str">
            <v>194572</v>
          </cell>
          <cell r="T2917" t="str">
            <v>BENCH MULTIMANAGERS EQUILIBRE CARMIGNAC PATRIMOINE</v>
          </cell>
          <cell r="U2917" t="str">
            <v>40% MSCI AC World (Free) (USD) NR + 40% ICE BofA Global Government (USD) RI + 20% Cash Index Euro Short Term Rate (EUR) RI 365 Days</v>
          </cell>
          <cell r="V2917" t="str">
            <v>Official Benchmark</v>
          </cell>
          <cell r="W2917" t="str">
            <v>EUR</v>
          </cell>
          <cell r="X2917" t="str">
            <v>EUR</v>
          </cell>
          <cell r="Y2917">
            <v>44985</v>
          </cell>
          <cell r="Z2917">
            <v>41336</v>
          </cell>
          <cell r="AA2917" t="str">
            <v>February 2023</v>
          </cell>
          <cell r="AB2917">
            <v>11.2285</v>
          </cell>
          <cell r="AD2917">
            <v>20140475.370000001</v>
          </cell>
          <cell r="AE2917">
            <v>64501605.590000004</v>
          </cell>
          <cell r="AF2917" t="str">
            <v>64501605.59</v>
          </cell>
        </row>
        <row r="2918">
          <cell r="F2918" t="str">
            <v>QS0002117GQ9</v>
          </cell>
          <cell r="G2918" t="str">
            <v>27512</v>
          </cell>
          <cell r="H2918" t="str">
            <v>148013</v>
          </cell>
          <cell r="J2918" t="str">
            <v>Share</v>
          </cell>
          <cell r="K2918" t="str">
            <v>MULEQUI</v>
          </cell>
          <cell r="L2918" t="str">
            <v>MULTIPAR DIVERSIFIE EQUILIBRE</v>
          </cell>
          <cell r="M2918" t="str">
            <v>I share</v>
          </cell>
          <cell r="N2918" t="str">
            <v>C</v>
          </cell>
          <cell r="O2918">
            <v>2.9780634981E-3</v>
          </cell>
          <cell r="P2918" t="str">
            <v>N</v>
          </cell>
          <cell r="Q2918" t="str">
            <v>149085</v>
          </cell>
          <cell r="R2918" t="str">
            <v>196257</v>
          </cell>
          <cell r="T2918" t="str">
            <v>BM Multipar Diversifie Equilibre (Official)</v>
          </cell>
          <cell r="U2918" t="str">
            <v>35% MSCI Europe (NR) + 15% MSCI AC World (Free) ex-Europe (NR) + 40% Bloomberg Barclays Euro Aggregate (RI) + 10% â¬STER Net Capitalisation</v>
          </cell>
          <cell r="V2918" t="str">
            <v>Official Benchmark</v>
          </cell>
          <cell r="W2918" t="str">
            <v>EUR</v>
          </cell>
          <cell r="X2918" t="str">
            <v>EUR</v>
          </cell>
          <cell r="Y2918">
            <v>44985</v>
          </cell>
          <cell r="Z2918">
            <v>42309</v>
          </cell>
          <cell r="AA2918" t="str">
            <v>February 2023</v>
          </cell>
          <cell r="AB2918">
            <v>11.908300000000001</v>
          </cell>
          <cell r="AD2918">
            <v>524397.78</v>
          </cell>
          <cell r="AE2918">
            <v>8752845.4000000004</v>
          </cell>
          <cell r="AF2918" t="str">
            <v>8752845.4</v>
          </cell>
        </row>
        <row r="2919">
          <cell r="F2919" t="str">
            <v>QS0002117NP7</v>
          </cell>
          <cell r="G2919" t="str">
            <v>21250</v>
          </cell>
          <cell r="H2919" t="str">
            <v>127713</v>
          </cell>
          <cell r="J2919" t="str">
            <v>Share</v>
          </cell>
          <cell r="K2919" t="str">
            <v>ARDITY</v>
          </cell>
          <cell r="L2919" t="str">
            <v>ORANO DIVERSIFIE DYNAMIQUE</v>
          </cell>
          <cell r="M2919" t="str">
            <v>Classic Share</v>
          </cell>
          <cell r="N2919" t="str">
            <v>C</v>
          </cell>
          <cell r="O2919">
            <v>0</v>
          </cell>
          <cell r="P2919" t="str">
            <v>N</v>
          </cell>
          <cell r="Q2919" t="str">
            <v>127959</v>
          </cell>
          <cell r="R2919" t="str">
            <v>191123</v>
          </cell>
          <cell r="T2919" t="str">
            <v>75MSCI EUROPE(NR)+25Barclays EuroAggregate500MM(RI)</v>
          </cell>
          <cell r="U2919" t="str">
            <v>75% MSCI Europe (NR) + 25% Barclays Euro Aggregate 500MM (RI)</v>
          </cell>
          <cell r="V2919" t="str">
            <v>Official Benchmark</v>
          </cell>
          <cell r="W2919" t="str">
            <v>EUR</v>
          </cell>
          <cell r="X2919" t="str">
            <v>EUR</v>
          </cell>
          <cell r="Y2919">
            <v>44985</v>
          </cell>
          <cell r="Z2919">
            <v>40718</v>
          </cell>
          <cell r="AA2919" t="str">
            <v>February 2023</v>
          </cell>
          <cell r="AB2919">
            <v>10.5487</v>
          </cell>
          <cell r="AD2919">
            <v>38031263.159999996</v>
          </cell>
          <cell r="AE2919">
            <v>38031263.159999996</v>
          </cell>
          <cell r="AF2919" t="str">
            <v>38031263.16</v>
          </cell>
        </row>
        <row r="2920">
          <cell r="F2920" t="str">
            <v>QS0002119YG9</v>
          </cell>
          <cell r="G2920" t="str">
            <v>24568</v>
          </cell>
          <cell r="H2920" t="str">
            <v>135886</v>
          </cell>
          <cell r="J2920" t="str">
            <v>Share</v>
          </cell>
          <cell r="K2920" t="str">
            <v>BAY</v>
          </cell>
          <cell r="L2920" t="str">
            <v>BAYER ACTIONNARIAT</v>
          </cell>
          <cell r="M2920" t="str">
            <v>Classic Share</v>
          </cell>
          <cell r="N2920" t="str">
            <v>C</v>
          </cell>
          <cell r="O2920">
            <v>3.8785403860000002E-4</v>
          </cell>
          <cell r="P2920" t="str">
            <v>N</v>
          </cell>
          <cell r="Q2920" t="str">
            <v>139173</v>
          </cell>
          <cell r="R2920" t="str">
            <v>193606</v>
          </cell>
          <cell r="T2920" t="str">
            <v>BAYER AG (RI)</v>
          </cell>
          <cell r="U2920" t="str">
            <v>100% Stock Bayer (EUR) RI</v>
          </cell>
          <cell r="V2920" t="str">
            <v>Performance Benchmark</v>
          </cell>
          <cell r="W2920" t="str">
            <v>EUR</v>
          </cell>
          <cell r="X2920" t="str">
            <v>EUR</v>
          </cell>
          <cell r="Y2920">
            <v>44985</v>
          </cell>
          <cell r="Z2920">
            <v>41261</v>
          </cell>
          <cell r="AA2920" t="str">
            <v>February 2023</v>
          </cell>
          <cell r="AB2920">
            <v>56.256799999999998</v>
          </cell>
          <cell r="AD2920">
            <v>21348706.859999999</v>
          </cell>
          <cell r="AE2920">
            <v>21348706.859999999</v>
          </cell>
          <cell r="AF2920" t="str">
            <v>21348706.86</v>
          </cell>
        </row>
        <row r="2921">
          <cell r="F2921" t="str">
            <v>QS000212ACS2</v>
          </cell>
          <cell r="G2921" t="str">
            <v>27765</v>
          </cell>
          <cell r="H2921" t="str">
            <v>147241</v>
          </cell>
          <cell r="J2921" t="str">
            <v>Share</v>
          </cell>
          <cell r="K2921" t="str">
            <v>ACTSC</v>
          </cell>
          <cell r="L2921" t="str">
            <v>ACTIONS SCOR</v>
          </cell>
          <cell r="M2921" t="str">
            <v>Classic Share</v>
          </cell>
          <cell r="N2921" t="str">
            <v>C</v>
          </cell>
          <cell r="O2921">
            <v>0</v>
          </cell>
          <cell r="P2921" t="str">
            <v>N</v>
          </cell>
          <cell r="R2921" t="str">
            <v>199347</v>
          </cell>
          <cell r="T2921" t="str">
            <v>No BM</v>
          </cell>
          <cell r="U2921" t="str">
            <v>No BM</v>
          </cell>
          <cell r="W2921" t="str">
            <v>EUR</v>
          </cell>
          <cell r="X2921" t="str">
            <v>EUR</v>
          </cell>
          <cell r="Y2921">
            <v>44985</v>
          </cell>
          <cell r="Z2921">
            <v>42004</v>
          </cell>
          <cell r="AA2921" t="str">
            <v>February 2023</v>
          </cell>
          <cell r="AB2921">
            <v>127.4502</v>
          </cell>
          <cell r="AD2921">
            <v>23268208.879999999</v>
          </cell>
          <cell r="AE2921">
            <v>23268208.879999999</v>
          </cell>
          <cell r="AF2921" t="str">
            <v>23268208.88</v>
          </cell>
        </row>
        <row r="2922">
          <cell r="F2922" t="str">
            <v>QS000212ATS6</v>
          </cell>
          <cell r="G2922" t="str">
            <v>25133</v>
          </cell>
          <cell r="H2922" t="str">
            <v>138893</v>
          </cell>
          <cell r="J2922" t="str">
            <v>Share</v>
          </cell>
          <cell r="K2922" t="str">
            <v>BIB33</v>
          </cell>
          <cell r="L2922" t="str">
            <v>BIB RETRAITE 2031-2033</v>
          </cell>
          <cell r="M2922" t="str">
            <v>Classic Share</v>
          </cell>
          <cell r="N2922" t="str">
            <v>C</v>
          </cell>
          <cell r="O2922">
            <v>2.3589661719999999E-4</v>
          </cell>
          <cell r="P2922" t="str">
            <v>N</v>
          </cell>
          <cell r="T2922" t="str">
            <v>No BM</v>
          </cell>
          <cell r="U2922" t="str">
            <v>No BM</v>
          </cell>
          <cell r="W2922" t="str">
            <v>EUR</v>
          </cell>
          <cell r="X2922" t="str">
            <v>EUR</v>
          </cell>
          <cell r="Y2922">
            <v>44956</v>
          </cell>
          <cell r="Z2922">
            <v>41324</v>
          </cell>
          <cell r="AA2922" t="str">
            <v>January 2023</v>
          </cell>
          <cell r="AB2922">
            <v>13.1058</v>
          </cell>
          <cell r="AD2922">
            <v>7589037.7599999998</v>
          </cell>
          <cell r="AE2922">
            <v>7589037.7599999998</v>
          </cell>
          <cell r="AF2922" t="str">
            <v>7589037.76</v>
          </cell>
        </row>
        <row r="2923">
          <cell r="F2923" t="str">
            <v>QS000212B830</v>
          </cell>
          <cell r="G2923" t="str">
            <v>28587</v>
          </cell>
          <cell r="H2923" t="str">
            <v>154531</v>
          </cell>
          <cell r="J2923" t="str">
            <v>Share</v>
          </cell>
          <cell r="K2923" t="str">
            <v>ACKO</v>
          </cell>
          <cell r="L2923" t="str">
            <v>ACTIONS KONE</v>
          </cell>
          <cell r="M2923" t="str">
            <v>Classic Share</v>
          </cell>
          <cell r="N2923" t="str">
            <v>C</v>
          </cell>
          <cell r="O2923">
            <v>1.5011317787E-3</v>
          </cell>
          <cell r="P2923" t="str">
            <v>N</v>
          </cell>
          <cell r="Q2923" t="str">
            <v>157910</v>
          </cell>
          <cell r="R2923" t="str">
            <v>196994</v>
          </cell>
          <cell r="T2923" t="str">
            <v>BM FW Actions Kone _ 01/02/2016 (Performance)</v>
          </cell>
          <cell r="U2923" t="str">
            <v>5% Cash Index Euro Short Term Rate (EUR) RI 365 Days + 95% KONE Oyj (EUR) RI</v>
          </cell>
          <cell r="V2923" t="str">
            <v>Performance Benchmark</v>
          </cell>
          <cell r="W2923" t="str">
            <v>EUR</v>
          </cell>
          <cell r="X2923" t="str">
            <v>EUR</v>
          </cell>
          <cell r="Y2923">
            <v>44985</v>
          </cell>
          <cell r="Z2923">
            <v>42425</v>
          </cell>
          <cell r="AA2923" t="str">
            <v>February 2023</v>
          </cell>
          <cell r="AB2923">
            <v>14.1302</v>
          </cell>
          <cell r="AD2923">
            <v>3214382.28</v>
          </cell>
          <cell r="AE2923">
            <v>3214382.28</v>
          </cell>
          <cell r="AF2923" t="str">
            <v>3214382.28</v>
          </cell>
        </row>
        <row r="2924">
          <cell r="F2924" t="str">
            <v>QS000212BEQ0</v>
          </cell>
          <cell r="G2924" t="str">
            <v>28476</v>
          </cell>
          <cell r="H2924" t="str">
            <v>153434</v>
          </cell>
          <cell r="J2924" t="str">
            <v>Share</v>
          </cell>
          <cell r="K2924" t="str">
            <v>MUPME</v>
          </cell>
          <cell r="L2924" t="str">
            <v>MULTIPAR ACTIONS PME ETI ISR</v>
          </cell>
          <cell r="M2924" t="str">
            <v>Classic Share</v>
          </cell>
          <cell r="N2924" t="str">
            <v>C</v>
          </cell>
          <cell r="O2924">
            <v>9.0408429467E-3</v>
          </cell>
          <cell r="P2924" t="str">
            <v>N</v>
          </cell>
          <cell r="Q2924" t="str">
            <v>184825</v>
          </cell>
          <cell r="R2924" t="str">
            <v>263212</v>
          </cell>
          <cell r="T2924" t="str">
            <v>BM MSCI EMU Micro cap (EUR) NR (Performance)</v>
          </cell>
          <cell r="U2924" t="str">
            <v>MSCI EMU Micro cap (EUR) NR</v>
          </cell>
          <cell r="V2924" t="str">
            <v>Performance Benchmark</v>
          </cell>
          <cell r="W2924" t="str">
            <v>EUR</v>
          </cell>
          <cell r="X2924" t="str">
            <v>EUR</v>
          </cell>
          <cell r="Y2924">
            <v>44985</v>
          </cell>
          <cell r="Z2924">
            <v>42492</v>
          </cell>
          <cell r="AA2924" t="str">
            <v>February 2023</v>
          </cell>
          <cell r="AB2924">
            <v>2.5404</v>
          </cell>
          <cell r="AD2924">
            <v>20625624.399999999</v>
          </cell>
          <cell r="AE2924">
            <v>27780103.050000001</v>
          </cell>
          <cell r="AF2924" t="str">
            <v>27780103.05</v>
          </cell>
        </row>
        <row r="2925">
          <cell r="F2925" t="str">
            <v>QS000212BQI1</v>
          </cell>
          <cell r="G2925" t="str">
            <v>26083</v>
          </cell>
          <cell r="H2925" t="str">
            <v>141162</v>
          </cell>
          <cell r="J2925" t="str">
            <v>Share</v>
          </cell>
          <cell r="K2925" t="str">
            <v>KING</v>
          </cell>
          <cell r="L2925" t="str">
            <v>EPARGNE DIVERSIFIEE KINGFISHER</v>
          </cell>
          <cell r="M2925" t="str">
            <v>Classic Share</v>
          </cell>
          <cell r="N2925" t="str">
            <v>C</v>
          </cell>
          <cell r="O2925">
            <v>0</v>
          </cell>
          <cell r="P2925" t="str">
            <v>N</v>
          </cell>
          <cell r="Q2925" t="str">
            <v>141171</v>
          </cell>
          <cell r="R2925" t="str">
            <v>194865</v>
          </cell>
          <cell r="T2925" t="str">
            <v>BM EPARGNE DIVERSIFIEE KINGFISHER - 30/11/2022 (Official)</v>
          </cell>
          <cell r="U2925" t="str">
            <v>50% Bloomberg Pan European Aggregate (EUR) RI + 40% MSCI Europe (EUR) NR + 10% MSCI North America (EUR) NR</v>
          </cell>
          <cell r="V2925" t="str">
            <v>Official Benchmark</v>
          </cell>
          <cell r="W2925" t="str">
            <v>EUR</v>
          </cell>
          <cell r="X2925" t="str">
            <v>EUR</v>
          </cell>
          <cell r="Y2925">
            <v>44985</v>
          </cell>
          <cell r="Z2925">
            <v>41618</v>
          </cell>
          <cell r="AA2925" t="str">
            <v>February 2023</v>
          </cell>
          <cell r="AB2925">
            <v>168.2569</v>
          </cell>
          <cell r="AD2925">
            <v>127524496.48</v>
          </cell>
          <cell r="AE2925">
            <v>127524496.48</v>
          </cell>
          <cell r="AF2925" t="str">
            <v>127524496.48</v>
          </cell>
        </row>
        <row r="2926">
          <cell r="F2926" t="str">
            <v>QS000212C8Y0</v>
          </cell>
          <cell r="G2926" t="str">
            <v>41258</v>
          </cell>
          <cell r="H2926" t="str">
            <v>159887</v>
          </cell>
          <cell r="J2926" t="str">
            <v>Share</v>
          </cell>
          <cell r="K2926" t="str">
            <v>MUEI</v>
          </cell>
          <cell r="L2926" t="str">
            <v>MULTIPAR EQUILIBRE INTERNATIONAL</v>
          </cell>
          <cell r="M2926" t="str">
            <v>I share</v>
          </cell>
          <cell r="N2926" t="str">
            <v>C</v>
          </cell>
          <cell r="O2926">
            <v>2.5031360075000002E-3</v>
          </cell>
          <cell r="P2926" t="str">
            <v>N</v>
          </cell>
          <cell r="Q2926" t="str">
            <v>159925</v>
          </cell>
          <cell r="R2926" t="str">
            <v>197768</v>
          </cell>
          <cell r="T2926" t="str">
            <v>Benchmark Multipar Internationales</v>
          </cell>
          <cell r="U2926" t="str">
            <v>35% Bloomberg Euro Aggregate (EUR) RI + 15% Cash Index Euro Short Term Rate (EUR) RI 365 Days + 13% MSCI EMU (EUR) NR + 37% MSCI AC World (EUR) NR</v>
          </cell>
          <cell r="V2926" t="str">
            <v>Official Benchmark</v>
          </cell>
          <cell r="W2926" t="str">
            <v>EUR</v>
          </cell>
          <cell r="X2926" t="str">
            <v>EUR</v>
          </cell>
          <cell r="Y2926">
            <v>44984</v>
          </cell>
          <cell r="Z2926">
            <v>42724</v>
          </cell>
          <cell r="AA2926" t="str">
            <v>February 2023</v>
          </cell>
          <cell r="AB2926">
            <v>10.711499999999999</v>
          </cell>
          <cell r="AD2926">
            <v>39639607.909999996</v>
          </cell>
          <cell r="AE2926">
            <v>39639617.299999997</v>
          </cell>
          <cell r="AF2926" t="str">
            <v>39639617.3</v>
          </cell>
        </row>
        <row r="2927">
          <cell r="F2927" t="str">
            <v>QS000212FFW6</v>
          </cell>
          <cell r="G2927" t="str">
            <v>42031</v>
          </cell>
          <cell r="H2927" t="str">
            <v>121812</v>
          </cell>
          <cell r="J2927" t="str">
            <v>Share</v>
          </cell>
          <cell r="K2927" t="str">
            <v>MULOBE</v>
          </cell>
          <cell r="L2927" t="str">
            <v>MULTIPAR OBLIG COURT TERME</v>
          </cell>
          <cell r="M2927" t="str">
            <v>I share</v>
          </cell>
          <cell r="N2927" t="str">
            <v>C</v>
          </cell>
          <cell r="O2927">
            <v>7.3457269698000002E-3</v>
          </cell>
          <cell r="P2927" t="str">
            <v>N</v>
          </cell>
          <cell r="Q2927" t="str">
            <v>25118</v>
          </cell>
          <cell r="R2927" t="str">
            <v>194312</v>
          </cell>
          <cell r="T2927" t="str">
            <v>Bench Multipar Oblig Court Term Feeder(Official)</v>
          </cell>
          <cell r="U2927" t="str">
            <v>20% Bloomberg Barclays Euro Aggregate 1-3 Years (EUR) RI + 80% Cash Index Euro Short Term Rate (EUR) RI 365 Days</v>
          </cell>
          <cell r="V2927" t="str">
            <v>Official Benchmark</v>
          </cell>
          <cell r="W2927" t="str">
            <v>EUR</v>
          </cell>
          <cell r="X2927" t="str">
            <v>EUR</v>
          </cell>
          <cell r="Y2927">
            <v>44984</v>
          </cell>
          <cell r="Z2927">
            <v>43151</v>
          </cell>
          <cell r="AA2927" t="str">
            <v>February 2023</v>
          </cell>
          <cell r="AB2927">
            <v>9.6745000000000001</v>
          </cell>
          <cell r="AD2927">
            <v>46023139.859999999</v>
          </cell>
          <cell r="AE2927">
            <v>59695429.240000002</v>
          </cell>
          <cell r="AF2927" t="str">
            <v>59695429.24</v>
          </cell>
        </row>
        <row r="2928">
          <cell r="F2928" t="str">
            <v>QS000212GSR7</v>
          </cell>
          <cell r="G2928" t="str">
            <v>42259</v>
          </cell>
          <cell r="H2928" t="str">
            <v>168850</v>
          </cell>
          <cell r="J2928" t="str">
            <v>Share</v>
          </cell>
          <cell r="K2928" t="str">
            <v>NXAA18</v>
          </cell>
          <cell r="L2928" t="str">
            <v>NEXANS PLUS 2018 A</v>
          </cell>
          <cell r="M2928" t="str">
            <v>Classic Share</v>
          </cell>
          <cell r="N2928" t="str">
            <v>C</v>
          </cell>
          <cell r="O2928">
            <v>0</v>
          </cell>
          <cell r="P2928" t="str">
            <v>N</v>
          </cell>
          <cell r="T2928" t="str">
            <v>No BM</v>
          </cell>
          <cell r="U2928" t="str">
            <v>No BM</v>
          </cell>
          <cell r="W2928" t="str">
            <v>EUR</v>
          </cell>
          <cell r="X2928" t="str">
            <v>EUR</v>
          </cell>
          <cell r="Y2928">
            <v>44957</v>
          </cell>
          <cell r="Z2928">
            <v>43294</v>
          </cell>
          <cell r="AA2928" t="str">
            <v>January 2023</v>
          </cell>
          <cell r="AB2928">
            <v>189.48050000000001</v>
          </cell>
          <cell r="AD2928">
            <v>5891138.2699999996</v>
          </cell>
          <cell r="AE2928">
            <v>5891138.2699999996</v>
          </cell>
          <cell r="AF2928" t="str">
            <v>5891138.27</v>
          </cell>
        </row>
        <row r="2929">
          <cell r="F2929" t="str">
            <v>QS000212GSS5</v>
          </cell>
          <cell r="G2929" t="str">
            <v>42261</v>
          </cell>
          <cell r="H2929" t="str">
            <v>168849</v>
          </cell>
          <cell r="J2929" t="str">
            <v>Share</v>
          </cell>
          <cell r="K2929" t="str">
            <v>NXAB18</v>
          </cell>
          <cell r="L2929" t="str">
            <v>NEXANS PLUS 2018 B</v>
          </cell>
          <cell r="M2929" t="str">
            <v>Classic Share</v>
          </cell>
          <cell r="N2929" t="str">
            <v>C</v>
          </cell>
          <cell r="O2929">
            <v>0</v>
          </cell>
          <cell r="P2929" t="str">
            <v>N</v>
          </cell>
          <cell r="T2929" t="str">
            <v>No BM</v>
          </cell>
          <cell r="U2929" t="str">
            <v>No BM</v>
          </cell>
          <cell r="W2929" t="str">
            <v>EUR</v>
          </cell>
          <cell r="X2929" t="str">
            <v>EUR</v>
          </cell>
          <cell r="Y2929">
            <v>44957</v>
          </cell>
          <cell r="Z2929">
            <v>43294</v>
          </cell>
          <cell r="AA2929" t="str">
            <v>January 2023</v>
          </cell>
          <cell r="AB2929">
            <v>159.07849999999999</v>
          </cell>
          <cell r="AD2929">
            <v>1304839.8899999999</v>
          </cell>
          <cell r="AE2929">
            <v>1304839.8899999999</v>
          </cell>
          <cell r="AF2929" t="str">
            <v>1304839.89</v>
          </cell>
        </row>
        <row r="2930">
          <cell r="F2930" t="str">
            <v>QS000212HHK3</v>
          </cell>
          <cell r="G2930" t="str">
            <v>42286</v>
          </cell>
          <cell r="H2930" t="str">
            <v>169733</v>
          </cell>
          <cell r="J2930" t="str">
            <v>Share</v>
          </cell>
          <cell r="K2930" t="str">
            <v>RENFA</v>
          </cell>
          <cell r="L2930" t="str">
            <v>RENAULT ACTIONS</v>
          </cell>
          <cell r="M2930" t="str">
            <v>Classic Share</v>
          </cell>
          <cell r="N2930" t="str">
            <v>C</v>
          </cell>
          <cell r="O2930">
            <v>0</v>
          </cell>
          <cell r="P2930" t="str">
            <v>N</v>
          </cell>
          <cell r="T2930" t="str">
            <v>No BM</v>
          </cell>
          <cell r="U2930" t="str">
            <v>No BM</v>
          </cell>
          <cell r="W2930" t="str">
            <v>EUR</v>
          </cell>
          <cell r="X2930" t="str">
            <v>EUR</v>
          </cell>
          <cell r="Y2930">
            <v>44985</v>
          </cell>
          <cell r="Z2930">
            <v>43406</v>
          </cell>
          <cell r="AA2930" t="str">
            <v>February 2023</v>
          </cell>
          <cell r="AB2930">
            <v>42.424399999999999</v>
          </cell>
          <cell r="AD2930">
            <v>356136002.19</v>
          </cell>
          <cell r="AE2930">
            <v>356136002.19</v>
          </cell>
          <cell r="AF2930" t="str">
            <v>356136002.19</v>
          </cell>
        </row>
        <row r="2931">
          <cell r="F2931" t="str">
            <v>QS000212HHL1</v>
          </cell>
          <cell r="G2931" t="str">
            <v>42287</v>
          </cell>
          <cell r="H2931" t="str">
            <v>169734</v>
          </cell>
          <cell r="J2931" t="str">
            <v>Share</v>
          </cell>
          <cell r="K2931" t="str">
            <v>RENFSP</v>
          </cell>
          <cell r="L2931" t="str">
            <v>SHARE PLUS FRANCE 2018</v>
          </cell>
          <cell r="M2931" t="str">
            <v>Classic Share</v>
          </cell>
          <cell r="N2931" t="str">
            <v>C</v>
          </cell>
          <cell r="O2931">
            <v>0</v>
          </cell>
          <cell r="P2931" t="str">
            <v>N</v>
          </cell>
          <cell r="T2931" t="str">
            <v>No BM</v>
          </cell>
          <cell r="U2931" t="str">
            <v>No BM</v>
          </cell>
          <cell r="W2931" t="str">
            <v>EUR</v>
          </cell>
          <cell r="X2931" t="str">
            <v>EUR</v>
          </cell>
          <cell r="Y2931">
            <v>44957</v>
          </cell>
          <cell r="Z2931">
            <v>43406</v>
          </cell>
          <cell r="AA2931" t="str">
            <v>January 2023</v>
          </cell>
          <cell r="AB2931">
            <v>66.098299999999995</v>
          </cell>
          <cell r="AD2931">
            <v>3875862.8</v>
          </cell>
          <cell r="AE2931">
            <v>3875862.8</v>
          </cell>
          <cell r="AF2931" t="str">
            <v>3875862.8</v>
          </cell>
        </row>
        <row r="2932">
          <cell r="F2932" t="str">
            <v>QS000212HHM9</v>
          </cell>
          <cell r="G2932" t="str">
            <v>42290</v>
          </cell>
          <cell r="H2932" t="str">
            <v>169735</v>
          </cell>
          <cell r="J2932" t="str">
            <v>Share</v>
          </cell>
          <cell r="K2932" t="str">
            <v>RENISO</v>
          </cell>
          <cell r="L2932" t="str">
            <v>SHARE ORIGINAL</v>
          </cell>
          <cell r="M2932" t="str">
            <v>Classic Share</v>
          </cell>
          <cell r="N2932" t="str">
            <v>C</v>
          </cell>
          <cell r="O2932">
            <v>0</v>
          </cell>
          <cell r="P2932" t="str">
            <v>N</v>
          </cell>
          <cell r="T2932" t="str">
            <v>No BM</v>
          </cell>
          <cell r="U2932" t="str">
            <v>No BM</v>
          </cell>
          <cell r="W2932" t="str">
            <v>EUR</v>
          </cell>
          <cell r="X2932" t="str">
            <v>EUR</v>
          </cell>
          <cell r="Y2932">
            <v>44985</v>
          </cell>
          <cell r="Z2932">
            <v>43406</v>
          </cell>
          <cell r="AA2932" t="str">
            <v>February 2023</v>
          </cell>
          <cell r="AB2932">
            <v>42.471699999999998</v>
          </cell>
          <cell r="AD2932">
            <v>67206869.930000007</v>
          </cell>
          <cell r="AE2932">
            <v>67206869.930000007</v>
          </cell>
          <cell r="AF2932" t="str">
            <v>67206869.93</v>
          </cell>
        </row>
        <row r="2933">
          <cell r="F2933" t="str">
            <v>QS000212HHN7</v>
          </cell>
          <cell r="G2933" t="str">
            <v>42292</v>
          </cell>
          <cell r="H2933" t="str">
            <v>169736</v>
          </cell>
          <cell r="J2933" t="str">
            <v>Share</v>
          </cell>
          <cell r="K2933" t="str">
            <v>RENISP</v>
          </cell>
          <cell r="L2933" t="str">
            <v>SHARE PLUS INTERNATIONAL 2018</v>
          </cell>
          <cell r="M2933" t="str">
            <v>Classic Share</v>
          </cell>
          <cell r="N2933" t="str">
            <v>C</v>
          </cell>
          <cell r="O2933">
            <v>0</v>
          </cell>
          <cell r="P2933" t="str">
            <v>N</v>
          </cell>
          <cell r="T2933" t="str">
            <v>No BM</v>
          </cell>
          <cell r="U2933" t="str">
            <v>No BM</v>
          </cell>
          <cell r="W2933" t="str">
            <v>EUR</v>
          </cell>
          <cell r="X2933" t="str">
            <v>EUR</v>
          </cell>
          <cell r="Y2933">
            <v>44957</v>
          </cell>
          <cell r="Z2933">
            <v>43406</v>
          </cell>
          <cell r="AA2933" t="str">
            <v>January 2023</v>
          </cell>
          <cell r="AB2933">
            <v>66.099299999999999</v>
          </cell>
          <cell r="AD2933">
            <v>1022379.16</v>
          </cell>
          <cell r="AE2933">
            <v>1022379.16</v>
          </cell>
          <cell r="AF2933" t="str">
            <v>1022379.16</v>
          </cell>
        </row>
        <row r="2934">
          <cell r="F2934" t="str">
            <v>QS000212I124</v>
          </cell>
          <cell r="G2934" t="str">
            <v>43500</v>
          </cell>
          <cell r="H2934" t="str">
            <v>174484</v>
          </cell>
          <cell r="J2934" t="str">
            <v>Share</v>
          </cell>
          <cell r="K2934" t="str">
            <v>BIB39</v>
          </cell>
          <cell r="L2934" t="str">
            <v>BIB RETRAITE 2037-2039</v>
          </cell>
          <cell r="M2934" t="str">
            <v>Classic Share</v>
          </cell>
          <cell r="N2934" t="str">
            <v>C</v>
          </cell>
          <cell r="O2934">
            <v>1.0005076562999999E-3</v>
          </cell>
          <cell r="P2934" t="str">
            <v>N</v>
          </cell>
          <cell r="T2934" t="str">
            <v>No BM</v>
          </cell>
          <cell r="U2934" t="str">
            <v>No BM</v>
          </cell>
          <cell r="W2934" t="str">
            <v>EUR</v>
          </cell>
          <cell r="X2934" t="str">
            <v>EUR</v>
          </cell>
          <cell r="Y2934">
            <v>44984</v>
          </cell>
          <cell r="Z2934">
            <v>43675</v>
          </cell>
          <cell r="AA2934" t="str">
            <v>February 2023</v>
          </cell>
          <cell r="AB2934">
            <v>9.6842000000000006</v>
          </cell>
          <cell r="AD2934">
            <v>5003030.16</v>
          </cell>
          <cell r="AE2934">
            <v>5003030.16</v>
          </cell>
          <cell r="AF2934" t="str">
            <v>5003030.16</v>
          </cell>
        </row>
        <row r="2935">
          <cell r="F2935" t="str">
            <v>QS000212IIV6</v>
          </cell>
          <cell r="G2935" t="str">
            <v>43120</v>
          </cell>
          <cell r="H2935" t="str">
            <v>173672</v>
          </cell>
          <cell r="J2935" t="str">
            <v>Share</v>
          </cell>
          <cell r="K2935" t="str">
            <v>INEAC</v>
          </cell>
          <cell r="L2935" t="str">
            <v>INITIATIVE en actions</v>
          </cell>
          <cell r="M2935" t="str">
            <v>Classic Share</v>
          </cell>
          <cell r="N2935" t="str">
            <v>C</v>
          </cell>
          <cell r="P2935" t="str">
            <v>N</v>
          </cell>
          <cell r="T2935" t="str">
            <v>No BM</v>
          </cell>
          <cell r="U2935" t="str">
            <v>No BM</v>
          </cell>
          <cell r="W2935" t="str">
            <v>EUR</v>
          </cell>
          <cell r="X2935" t="str">
            <v>EUR</v>
          </cell>
          <cell r="Y2935">
            <v>44957</v>
          </cell>
          <cell r="Z2935">
            <v>43614</v>
          </cell>
          <cell r="AA2935" t="str">
            <v>January 2023</v>
          </cell>
          <cell r="AB2935">
            <v>12.1038</v>
          </cell>
          <cell r="AD2935">
            <v>9114728.7200000007</v>
          </cell>
          <cell r="AE2935">
            <v>9114728.7200000007</v>
          </cell>
          <cell r="AF2935" t="str">
            <v>9114728.72</v>
          </cell>
        </row>
        <row r="2936">
          <cell r="F2936" t="str">
            <v>QS000212J4W6</v>
          </cell>
          <cell r="G2936" t="str">
            <v>43752</v>
          </cell>
          <cell r="H2936" t="str">
            <v>176280</v>
          </cell>
          <cell r="J2936" t="str">
            <v>Share</v>
          </cell>
          <cell r="K2936" t="str">
            <v>SEREF</v>
          </cell>
          <cell r="L2936" t="str">
            <v>SOLIDAIRE ENGIE RASSEMBLEURS D'ENERGIES FLEXIBLE</v>
          </cell>
          <cell r="M2936" t="str">
            <v>Classic Share</v>
          </cell>
          <cell r="N2936" t="str">
            <v>C</v>
          </cell>
          <cell r="O2936">
            <v>0</v>
          </cell>
          <cell r="P2936" t="str">
            <v>N</v>
          </cell>
          <cell r="T2936" t="str">
            <v>No BM</v>
          </cell>
          <cell r="U2936" t="str">
            <v>No BM</v>
          </cell>
          <cell r="W2936" t="str">
            <v>EUR</v>
          </cell>
          <cell r="X2936" t="str">
            <v>EUR</v>
          </cell>
          <cell r="Y2936">
            <v>44985</v>
          </cell>
          <cell r="Z2936">
            <v>40991</v>
          </cell>
          <cell r="AA2936" t="str">
            <v>February 2023</v>
          </cell>
          <cell r="AB2936">
            <v>11.716200000000001</v>
          </cell>
          <cell r="AD2936">
            <v>40223822.18</v>
          </cell>
          <cell r="AE2936">
            <v>40441397.600000001</v>
          </cell>
          <cell r="AF2936" t="str">
            <v>40441397.6</v>
          </cell>
        </row>
        <row r="2937">
          <cell r="F2937" t="str">
            <v>QS000212JZ00</v>
          </cell>
          <cell r="G2937" t="str">
            <v>43706</v>
          </cell>
          <cell r="H2937" t="str">
            <v>12825</v>
          </cell>
          <cell r="J2937" t="str">
            <v>Share</v>
          </cell>
          <cell r="K2937" t="str">
            <v>MUESR</v>
          </cell>
          <cell r="L2937" t="str">
            <v>MULTIPAR SOLIDAIRE EQUILIBRE SOCIALEMENT RESPONSABLE</v>
          </cell>
          <cell r="M2937" t="str">
            <v>R</v>
          </cell>
          <cell r="N2937" t="str">
            <v>C</v>
          </cell>
          <cell r="O2937">
            <v>3.5099143076999999E-3</v>
          </cell>
          <cell r="P2937" t="str">
            <v>N</v>
          </cell>
          <cell r="Q2937" t="str">
            <v>13326</v>
          </cell>
          <cell r="R2937" t="str">
            <v>194485</v>
          </cell>
          <cell r="T2937" t="str">
            <v>50 % EURO STOXX (dividendes nets rÃ»Ëinvestis) + 45 % BLOOM+</v>
          </cell>
          <cell r="U2937" t="str">
            <v>50% EURO STOXX (EUR) NR + 45% Bloomberg Euro Aggregate (EUR) RI + 5% Cash Index Euro Short Term Rate Capped 1% (EUR) RI 365 Days</v>
          </cell>
          <cell r="V2937" t="str">
            <v>Official Benchmark</v>
          </cell>
          <cell r="W2937" t="str">
            <v>EUR</v>
          </cell>
          <cell r="X2937" t="str">
            <v>EUR</v>
          </cell>
          <cell r="Y2937">
            <v>44985</v>
          </cell>
          <cell r="Z2937">
            <v>44089</v>
          </cell>
          <cell r="AA2937" t="str">
            <v>February 2023</v>
          </cell>
          <cell r="AB2937">
            <v>10.5467</v>
          </cell>
          <cell r="AD2937">
            <v>189293957.46000001</v>
          </cell>
          <cell r="AE2937">
            <v>381630768.77999997</v>
          </cell>
          <cell r="AF2937" t="str">
            <v>381630768.78</v>
          </cell>
        </row>
        <row r="2938">
          <cell r="F2938" t="str">
            <v>QS000212KP09</v>
          </cell>
          <cell r="G2938" t="str">
            <v>44062</v>
          </cell>
          <cell r="H2938" t="str">
            <v>147345</v>
          </cell>
          <cell r="J2938" t="str">
            <v>Share</v>
          </cell>
          <cell r="K2938" t="str">
            <v>MULPRUD</v>
          </cell>
          <cell r="L2938" t="str">
            <v>MULTIPAR BNP PARIBAS PERSPECTIVES COURT TERME</v>
          </cell>
          <cell r="M2938" t="str">
            <v>Classic Share</v>
          </cell>
          <cell r="N2938" t="str">
            <v>C</v>
          </cell>
          <cell r="O2938">
            <v>6.0361497647999996E-3</v>
          </cell>
          <cell r="P2938" t="str">
            <v>N</v>
          </cell>
          <cell r="T2938" t="str">
            <v>No BM</v>
          </cell>
          <cell r="U2938" t="str">
            <v>No BM</v>
          </cell>
          <cell r="W2938" t="str">
            <v>EUR</v>
          </cell>
          <cell r="X2938" t="str">
            <v>EUR</v>
          </cell>
          <cell r="Y2938">
            <v>44985</v>
          </cell>
          <cell r="Z2938">
            <v>43962</v>
          </cell>
          <cell r="AA2938" t="str">
            <v>February 2023</v>
          </cell>
          <cell r="AB2938">
            <v>9.7388999999999992</v>
          </cell>
          <cell r="AD2938">
            <v>20500021.210000001</v>
          </cell>
          <cell r="AE2938">
            <v>97011311</v>
          </cell>
          <cell r="AF2938" t="str">
            <v>97011311</v>
          </cell>
        </row>
        <row r="2939">
          <cell r="F2939" t="str">
            <v>QS000212KP41</v>
          </cell>
          <cell r="G2939" t="str">
            <v>44063</v>
          </cell>
          <cell r="H2939" t="str">
            <v>177334</v>
          </cell>
          <cell r="J2939" t="str">
            <v>Share</v>
          </cell>
          <cell r="K2939" t="str">
            <v>MULT</v>
          </cell>
          <cell r="L2939" t="str">
            <v>MULTIPAR BNP PARIBAS PERSPECTIVES LONG TERME</v>
          </cell>
          <cell r="N2939" t="str">
            <v>C</v>
          </cell>
          <cell r="O2939">
            <v>6.0122564331999999E-3</v>
          </cell>
          <cell r="P2939" t="str">
            <v>N</v>
          </cell>
          <cell r="T2939" t="str">
            <v>No BM</v>
          </cell>
          <cell r="U2939" t="str">
            <v>No BM</v>
          </cell>
          <cell r="W2939" t="str">
            <v>EUR</v>
          </cell>
          <cell r="X2939" t="str">
            <v>EUR</v>
          </cell>
          <cell r="Y2939">
            <v>44985</v>
          </cell>
          <cell r="Z2939">
            <v>44244</v>
          </cell>
          <cell r="AA2939" t="str">
            <v>February 2023</v>
          </cell>
          <cell r="AB2939">
            <v>9.4771000000000001</v>
          </cell>
          <cell r="AD2939">
            <v>12390468.470000001</v>
          </cell>
          <cell r="AE2939">
            <v>29702781.899999999</v>
          </cell>
          <cell r="AF2939" t="str">
            <v>29702781.9</v>
          </cell>
        </row>
        <row r="2940">
          <cell r="F2940" t="str">
            <v>QS000212KP58</v>
          </cell>
          <cell r="G2940" t="str">
            <v>44068</v>
          </cell>
          <cell r="H2940" t="str">
            <v>177335</v>
          </cell>
          <cell r="J2940" t="str">
            <v>Share</v>
          </cell>
          <cell r="K2940" t="str">
            <v>MU2224</v>
          </cell>
          <cell r="L2940" t="str">
            <v>MULTIPAR BNP PARIBAS PERSPECTIVES 2022-2024</v>
          </cell>
          <cell r="N2940" t="str">
            <v>C</v>
          </cell>
          <cell r="O2940">
            <v>6.0087288777999999E-3</v>
          </cell>
          <cell r="P2940" t="str">
            <v>N</v>
          </cell>
          <cell r="T2940" t="str">
            <v>No BM</v>
          </cell>
          <cell r="U2940" t="str">
            <v>No BM</v>
          </cell>
          <cell r="W2940" t="str">
            <v>EUR</v>
          </cell>
          <cell r="X2940" t="str">
            <v>EUR</v>
          </cell>
          <cell r="Y2940">
            <v>44957</v>
          </cell>
          <cell r="Z2940">
            <v>44244</v>
          </cell>
          <cell r="AA2940" t="str">
            <v>January 2023</v>
          </cell>
          <cell r="AB2940">
            <v>9.4635999999999996</v>
          </cell>
          <cell r="AD2940">
            <v>15947639.109999999</v>
          </cell>
          <cell r="AE2940">
            <v>21706695.199999999</v>
          </cell>
          <cell r="AF2940" t="str">
            <v>21706695.2</v>
          </cell>
        </row>
        <row r="2941">
          <cell r="F2941" t="str">
            <v>QS000212KP66</v>
          </cell>
          <cell r="G2941" t="str">
            <v>44069</v>
          </cell>
          <cell r="H2941" t="str">
            <v>177336</v>
          </cell>
          <cell r="J2941" t="str">
            <v>Share</v>
          </cell>
          <cell r="K2941" t="str">
            <v>MU2527</v>
          </cell>
          <cell r="L2941" t="str">
            <v>MULTIPAR BNP PARIBAS PERSPECTIVES 2025-2027</v>
          </cell>
          <cell r="N2941" t="str">
            <v>C</v>
          </cell>
          <cell r="O2941">
            <v>6.010116167E-3</v>
          </cell>
          <cell r="P2941" t="str">
            <v>N</v>
          </cell>
          <cell r="T2941" t="str">
            <v>No BM</v>
          </cell>
          <cell r="U2941" t="str">
            <v>No BM</v>
          </cell>
          <cell r="W2941" t="str">
            <v>EUR</v>
          </cell>
          <cell r="X2941" t="str">
            <v>EUR</v>
          </cell>
          <cell r="Y2941">
            <v>44985</v>
          </cell>
          <cell r="Z2941">
            <v>44244</v>
          </cell>
          <cell r="AA2941" t="str">
            <v>February 2023</v>
          </cell>
          <cell r="AB2941">
            <v>9.0120000000000005</v>
          </cell>
          <cell r="AD2941">
            <v>9822840.4800000004</v>
          </cell>
          <cell r="AE2941">
            <v>15913386.75</v>
          </cell>
          <cell r="AF2941" t="str">
            <v>15913386.75</v>
          </cell>
        </row>
        <row r="2942">
          <cell r="F2942" t="str">
            <v>QS000212KP74</v>
          </cell>
          <cell r="G2942" t="str">
            <v>44073</v>
          </cell>
          <cell r="H2942" t="str">
            <v>177337</v>
          </cell>
          <cell r="J2942" t="str">
            <v>Share</v>
          </cell>
          <cell r="K2942" t="str">
            <v>MU2830</v>
          </cell>
          <cell r="L2942" t="str">
            <v>MULTIPAR BNP PARIBAS PERSPECTIVES 2028-2030</v>
          </cell>
          <cell r="N2942" t="str">
            <v>C</v>
          </cell>
          <cell r="O2942">
            <v>6.0131034670999998E-3</v>
          </cell>
          <cell r="P2942" t="str">
            <v>N</v>
          </cell>
          <cell r="T2942" t="str">
            <v>No BM</v>
          </cell>
          <cell r="U2942" t="str">
            <v>No BM</v>
          </cell>
          <cell r="W2942" t="str">
            <v>EUR</v>
          </cell>
          <cell r="X2942" t="str">
            <v>EUR</v>
          </cell>
          <cell r="Y2942">
            <v>44985</v>
          </cell>
          <cell r="Z2942">
            <v>44244</v>
          </cell>
          <cell r="AA2942" t="str">
            <v>February 2023</v>
          </cell>
          <cell r="AB2942">
            <v>8.9675999999999991</v>
          </cell>
          <cell r="AD2942">
            <v>8945088.5899999999</v>
          </cell>
          <cell r="AE2942">
            <v>14996718.869999999</v>
          </cell>
          <cell r="AF2942" t="str">
            <v>14996718.87</v>
          </cell>
        </row>
        <row r="2943">
          <cell r="F2943" t="str">
            <v>QS000212KP82</v>
          </cell>
          <cell r="G2943" t="str">
            <v>44051</v>
          </cell>
          <cell r="H2943" t="str">
            <v>177348</v>
          </cell>
          <cell r="J2943" t="str">
            <v>Share</v>
          </cell>
          <cell r="K2943" t="str">
            <v>MU3133</v>
          </cell>
          <cell r="L2943" t="str">
            <v>MULTIPAR BNP PARIBAS PERSPECTIVES 2031-2033</v>
          </cell>
          <cell r="N2943" t="str">
            <v>C</v>
          </cell>
          <cell r="O2943">
            <v>6.0140794839000002E-3</v>
          </cell>
          <cell r="P2943" t="str">
            <v>N</v>
          </cell>
          <cell r="T2943" t="str">
            <v>No BM</v>
          </cell>
          <cell r="U2943" t="str">
            <v>No BM</v>
          </cell>
          <cell r="W2943" t="str">
            <v>EUR</v>
          </cell>
          <cell r="X2943" t="str">
            <v>EUR</v>
          </cell>
          <cell r="Y2943">
            <v>44985</v>
          </cell>
          <cell r="Z2943">
            <v>44244</v>
          </cell>
          <cell r="AA2943" t="str">
            <v>February 2023</v>
          </cell>
          <cell r="AB2943">
            <v>9.0851000000000006</v>
          </cell>
          <cell r="AD2943">
            <v>7174462.0599999996</v>
          </cell>
          <cell r="AE2943">
            <v>13085115.539999999</v>
          </cell>
          <cell r="AF2943" t="str">
            <v>13085115.54</v>
          </cell>
        </row>
        <row r="2944">
          <cell r="F2944" t="str">
            <v>QS000212KP90</v>
          </cell>
          <cell r="G2944" t="str">
            <v>44050</v>
          </cell>
          <cell r="H2944" t="str">
            <v>177349</v>
          </cell>
          <cell r="J2944" t="str">
            <v>Share</v>
          </cell>
          <cell r="K2944" t="str">
            <v>MU3436</v>
          </cell>
          <cell r="L2944" t="str">
            <v>MULTIPAR BNP PARIBAS PERSPECTIVES 2034-2036</v>
          </cell>
          <cell r="N2944" t="str">
            <v>C</v>
          </cell>
          <cell r="O2944">
            <v>6.0162307714000003E-3</v>
          </cell>
          <cell r="P2944" t="str">
            <v>N</v>
          </cell>
          <cell r="T2944" t="str">
            <v>No BM</v>
          </cell>
          <cell r="U2944" t="str">
            <v>No BM</v>
          </cell>
          <cell r="W2944" t="str">
            <v>EUR</v>
          </cell>
          <cell r="X2944" t="str">
            <v>EUR</v>
          </cell>
          <cell r="Y2944">
            <v>44985</v>
          </cell>
          <cell r="Z2944">
            <v>44244</v>
          </cell>
          <cell r="AA2944" t="str">
            <v>February 2023</v>
          </cell>
          <cell r="AB2944">
            <v>9.2716999999999992</v>
          </cell>
          <cell r="AD2944">
            <v>4977199.82</v>
          </cell>
          <cell r="AE2944">
            <v>10975322.98</v>
          </cell>
          <cell r="AF2944" t="str">
            <v>10975322.98</v>
          </cell>
        </row>
        <row r="2945">
          <cell r="F2945" t="str">
            <v>QS000212KPT1</v>
          </cell>
          <cell r="G2945" t="str">
            <v>44058</v>
          </cell>
          <cell r="H2945" t="str">
            <v>177334</v>
          </cell>
          <cell r="J2945" t="str">
            <v>Share</v>
          </cell>
          <cell r="K2945" t="str">
            <v>MULT</v>
          </cell>
          <cell r="L2945" t="str">
            <v>MULTIPAR BNP PARIBAS PERSPECTIVES LONG TERME</v>
          </cell>
          <cell r="M2945" t="str">
            <v>Classic Share</v>
          </cell>
          <cell r="N2945" t="str">
            <v>C</v>
          </cell>
          <cell r="O2945">
            <v>1.20726832492E-2</v>
          </cell>
          <cell r="P2945" t="str">
            <v>N</v>
          </cell>
          <cell r="T2945" t="str">
            <v>No BM</v>
          </cell>
          <cell r="U2945" t="str">
            <v>No BM</v>
          </cell>
          <cell r="W2945" t="str">
            <v>EUR</v>
          </cell>
          <cell r="X2945" t="str">
            <v>EUR</v>
          </cell>
          <cell r="Y2945">
            <v>44985</v>
          </cell>
          <cell r="Z2945">
            <v>43963</v>
          </cell>
          <cell r="AA2945" t="str">
            <v>February 2023</v>
          </cell>
          <cell r="AB2945">
            <v>11.069800000000001</v>
          </cell>
          <cell r="AD2945">
            <v>13632769.25</v>
          </cell>
          <cell r="AE2945">
            <v>29702781.899999999</v>
          </cell>
          <cell r="AF2945" t="str">
            <v>29702781.9</v>
          </cell>
        </row>
        <row r="2946">
          <cell r="F2946" t="str">
            <v>QS000212KPU9</v>
          </cell>
          <cell r="G2946" t="str">
            <v>44065</v>
          </cell>
          <cell r="H2946" t="str">
            <v>177335</v>
          </cell>
          <cell r="J2946" t="str">
            <v>Share</v>
          </cell>
          <cell r="K2946" t="str">
            <v>MU2224</v>
          </cell>
          <cell r="L2946" t="str">
            <v>MULTIPAR BNP PARIBAS PERSPECTIVES 2022-2024</v>
          </cell>
          <cell r="M2946" t="str">
            <v>Classic Share</v>
          </cell>
          <cell r="N2946" t="str">
            <v>C</v>
          </cell>
          <cell r="O2946">
            <v>8.0322600825999992E-3</v>
          </cell>
          <cell r="P2946" t="str">
            <v>N</v>
          </cell>
          <cell r="T2946" t="str">
            <v>No BM</v>
          </cell>
          <cell r="U2946" t="str">
            <v>No BM</v>
          </cell>
          <cell r="W2946" t="str">
            <v>EUR</v>
          </cell>
          <cell r="X2946" t="str">
            <v>EUR</v>
          </cell>
          <cell r="Y2946">
            <v>44957</v>
          </cell>
          <cell r="Z2946">
            <v>43958</v>
          </cell>
          <cell r="AA2946" t="str">
            <v>January 2023</v>
          </cell>
          <cell r="AB2946">
            <v>9.7386999999999997</v>
          </cell>
          <cell r="AD2946">
            <v>5759019.5800000001</v>
          </cell>
          <cell r="AE2946">
            <v>21706695.199999999</v>
          </cell>
          <cell r="AF2946" t="str">
            <v>21706695.2</v>
          </cell>
        </row>
        <row r="2947">
          <cell r="F2947" t="str">
            <v>QS000212KPV7</v>
          </cell>
          <cell r="G2947" t="str">
            <v>44070</v>
          </cell>
          <cell r="H2947" t="str">
            <v>177336</v>
          </cell>
          <cell r="J2947" t="str">
            <v>Share</v>
          </cell>
          <cell r="K2947" t="str">
            <v>MU2527</v>
          </cell>
          <cell r="L2947" t="str">
            <v>MULTIPAR BNP PARIBAS PERSPECTIVES 2025-2027</v>
          </cell>
          <cell r="M2947" t="str">
            <v>Classic Share</v>
          </cell>
          <cell r="N2947" t="str">
            <v>C</v>
          </cell>
          <cell r="O2947">
            <v>1.00504404116E-2</v>
          </cell>
          <cell r="P2947" t="str">
            <v>N</v>
          </cell>
          <cell r="T2947" t="str">
            <v>No BM</v>
          </cell>
          <cell r="U2947" t="str">
            <v>No BM</v>
          </cell>
          <cell r="W2947" t="str">
            <v>EUR</v>
          </cell>
          <cell r="X2947" t="str">
            <v>EUR</v>
          </cell>
          <cell r="Y2947">
            <v>44985</v>
          </cell>
          <cell r="Z2947">
            <v>43958</v>
          </cell>
          <cell r="AA2947" t="str">
            <v>February 2023</v>
          </cell>
          <cell r="AB2947">
            <v>9.4370999999999992</v>
          </cell>
          <cell r="AD2947">
            <v>5476852.9100000001</v>
          </cell>
          <cell r="AE2947">
            <v>15913386.75</v>
          </cell>
          <cell r="AF2947" t="str">
            <v>15913386.75</v>
          </cell>
        </row>
        <row r="2948">
          <cell r="F2948" t="str">
            <v>QS000212KPW5</v>
          </cell>
          <cell r="G2948" t="str">
            <v>44071</v>
          </cell>
          <cell r="H2948" t="str">
            <v>177337</v>
          </cell>
          <cell r="J2948" t="str">
            <v>Share</v>
          </cell>
          <cell r="K2948" t="str">
            <v>MU2830</v>
          </cell>
          <cell r="L2948" t="str">
            <v>MULTIPAR BNP PARIBAS PERSPECTIVES 2028-2030</v>
          </cell>
          <cell r="M2948" t="str">
            <v>Classic Share</v>
          </cell>
          <cell r="N2948" t="str">
            <v>C</v>
          </cell>
          <cell r="O2948">
            <v>1.20726832492E-2</v>
          </cell>
          <cell r="P2948" t="str">
            <v>N</v>
          </cell>
          <cell r="T2948" t="str">
            <v>No BM</v>
          </cell>
          <cell r="U2948" t="str">
            <v>No BM</v>
          </cell>
          <cell r="W2948" t="str">
            <v>EUR</v>
          </cell>
          <cell r="X2948" t="str">
            <v>EUR</v>
          </cell>
          <cell r="Y2948">
            <v>44985</v>
          </cell>
          <cell r="Z2948">
            <v>43965</v>
          </cell>
          <cell r="AA2948" t="str">
            <v>February 2023</v>
          </cell>
          <cell r="AB2948">
            <v>9.6214999999999993</v>
          </cell>
          <cell r="AD2948">
            <v>4728872.5</v>
          </cell>
          <cell r="AE2948">
            <v>14996718.869999999</v>
          </cell>
          <cell r="AF2948" t="str">
            <v>14996718.87</v>
          </cell>
        </row>
        <row r="2949">
          <cell r="F2949" t="str">
            <v>QS000212KPX3</v>
          </cell>
          <cell r="G2949" t="str">
            <v>44052</v>
          </cell>
          <cell r="H2949" t="str">
            <v>177348</v>
          </cell>
          <cell r="J2949" t="str">
            <v>Share</v>
          </cell>
          <cell r="K2949" t="str">
            <v>MU3133</v>
          </cell>
          <cell r="L2949" t="str">
            <v>MULTIPAR BNP PARIBAS PERSPECTIVES 2031-2033</v>
          </cell>
          <cell r="M2949" t="str">
            <v>Classic Share</v>
          </cell>
          <cell r="N2949" t="str">
            <v>C</v>
          </cell>
          <cell r="O2949">
            <v>1.20726832492E-2</v>
          </cell>
          <cell r="P2949" t="str">
            <v>N</v>
          </cell>
          <cell r="T2949" t="str">
            <v>No BM</v>
          </cell>
          <cell r="U2949" t="str">
            <v>No BM</v>
          </cell>
          <cell r="W2949" t="str">
            <v>EUR</v>
          </cell>
          <cell r="X2949" t="str">
            <v>EUR</v>
          </cell>
          <cell r="Y2949">
            <v>44985</v>
          </cell>
          <cell r="Z2949">
            <v>43963</v>
          </cell>
          <cell r="AA2949" t="str">
            <v>February 2023</v>
          </cell>
          <cell r="AB2949">
            <v>10.3071</v>
          </cell>
          <cell r="AD2949">
            <v>4589228.22</v>
          </cell>
          <cell r="AE2949">
            <v>13085115.539999999</v>
          </cell>
          <cell r="AF2949" t="str">
            <v>13085115.54</v>
          </cell>
        </row>
        <row r="2950">
          <cell r="F2950" t="str">
            <v>QS000212KPY1</v>
          </cell>
          <cell r="G2950" t="str">
            <v>44049</v>
          </cell>
          <cell r="H2950" t="str">
            <v>177349</v>
          </cell>
          <cell r="J2950" t="str">
            <v>Share</v>
          </cell>
          <cell r="K2950" t="str">
            <v>MU3436</v>
          </cell>
          <cell r="L2950" t="str">
            <v>MULTIPAR BNP PARIBAS PERSPECTIVES 2034-2036</v>
          </cell>
          <cell r="M2950" t="str">
            <v>Classic Share</v>
          </cell>
          <cell r="N2950" t="str">
            <v>C</v>
          </cell>
          <cell r="O2950">
            <v>1.20726832492E-2</v>
          </cell>
          <cell r="P2950" t="str">
            <v>N</v>
          </cell>
          <cell r="T2950" t="str">
            <v>No BM</v>
          </cell>
          <cell r="U2950" t="str">
            <v>No BM</v>
          </cell>
          <cell r="W2950" t="str">
            <v>EUR</v>
          </cell>
          <cell r="X2950" t="str">
            <v>EUR</v>
          </cell>
          <cell r="Y2950">
            <v>44985</v>
          </cell>
          <cell r="Z2950">
            <v>43965</v>
          </cell>
          <cell r="AA2950" t="str">
            <v>February 2023</v>
          </cell>
          <cell r="AB2950">
            <v>10.5457</v>
          </cell>
          <cell r="AD2950">
            <v>4790045.5599999996</v>
          </cell>
          <cell r="AE2950">
            <v>10975322.98</v>
          </cell>
          <cell r="AF2950" t="str">
            <v>10975322.98</v>
          </cell>
        </row>
        <row r="2951">
          <cell r="F2951" t="str">
            <v>QS000212KPZ8</v>
          </cell>
          <cell r="G2951" t="str">
            <v>44046</v>
          </cell>
          <cell r="H2951" t="str">
            <v>177350</v>
          </cell>
          <cell r="J2951" t="str">
            <v>Share</v>
          </cell>
          <cell r="K2951" t="str">
            <v>MU3739</v>
          </cell>
          <cell r="L2951" t="str">
            <v>MULTIPAR BNP PARIBAS PERSPECTIVES 2037-2039</v>
          </cell>
          <cell r="M2951" t="str">
            <v>Classic Share</v>
          </cell>
          <cell r="N2951" t="str">
            <v>C</v>
          </cell>
          <cell r="O2951">
            <v>1.20726832492E-2</v>
          </cell>
          <cell r="P2951" t="str">
            <v>N</v>
          </cell>
          <cell r="T2951" t="str">
            <v>No BM</v>
          </cell>
          <cell r="U2951" t="str">
            <v>No BM</v>
          </cell>
          <cell r="W2951" t="str">
            <v>EUR</v>
          </cell>
          <cell r="X2951" t="str">
            <v>EUR</v>
          </cell>
          <cell r="Y2951">
            <v>44985</v>
          </cell>
          <cell r="Z2951">
            <v>43965</v>
          </cell>
          <cell r="AA2951" t="str">
            <v>February 2023</v>
          </cell>
          <cell r="AB2951">
            <v>10.9329</v>
          </cell>
          <cell r="AD2951">
            <v>3631003.45</v>
          </cell>
          <cell r="AE2951">
            <v>9087890.9600000009</v>
          </cell>
          <cell r="AF2951" t="str">
            <v>9087890.96</v>
          </cell>
        </row>
        <row r="2952">
          <cell r="F2952" t="str">
            <v>QS000212KQA9</v>
          </cell>
          <cell r="G2952" t="str">
            <v>44048</v>
          </cell>
          <cell r="H2952" t="str">
            <v>177350</v>
          </cell>
          <cell r="J2952" t="str">
            <v>Share</v>
          </cell>
          <cell r="K2952" t="str">
            <v>MU3739</v>
          </cell>
          <cell r="L2952" t="str">
            <v>MULTIPAR BNP PARIBAS PERSPECTIVES 2037-2039</v>
          </cell>
          <cell r="N2952" t="str">
            <v>C</v>
          </cell>
          <cell r="O2952">
            <v>6.0108620316999999E-3</v>
          </cell>
          <cell r="P2952" t="str">
            <v>N</v>
          </cell>
          <cell r="T2952" t="str">
            <v>No BM</v>
          </cell>
          <cell r="U2952" t="str">
            <v>No BM</v>
          </cell>
          <cell r="W2952" t="str">
            <v>EUR</v>
          </cell>
          <cell r="X2952" t="str">
            <v>EUR</v>
          </cell>
          <cell r="Y2952">
            <v>44985</v>
          </cell>
          <cell r="Z2952">
            <v>44244</v>
          </cell>
          <cell r="AA2952" t="str">
            <v>February 2023</v>
          </cell>
          <cell r="AB2952">
            <v>9.4227000000000007</v>
          </cell>
          <cell r="AD2952">
            <v>4366074.78</v>
          </cell>
          <cell r="AE2952">
            <v>9087890.9600000009</v>
          </cell>
          <cell r="AF2952" t="str">
            <v>9087890.96</v>
          </cell>
        </row>
        <row r="2953">
          <cell r="F2953" t="str">
            <v>QS000212LKU8</v>
          </cell>
          <cell r="G2953" t="str">
            <v>44467</v>
          </cell>
          <cell r="H2953" t="str">
            <v>178667</v>
          </cell>
          <cell r="J2953" t="str">
            <v>Share</v>
          </cell>
          <cell r="K2953" t="str">
            <v>NXAA20</v>
          </cell>
          <cell r="L2953" t="str">
            <v>NEXANS PLUS 2020 A</v>
          </cell>
          <cell r="M2953" t="str">
            <v>Classic Share</v>
          </cell>
          <cell r="N2953" t="str">
            <v>C</v>
          </cell>
          <cell r="O2953">
            <v>0</v>
          </cell>
          <cell r="P2953" t="str">
            <v>N</v>
          </cell>
          <cell r="T2953" t="str">
            <v>No BM</v>
          </cell>
          <cell r="U2953" t="str">
            <v>No BM</v>
          </cell>
          <cell r="W2953" t="str">
            <v>EUR</v>
          </cell>
          <cell r="X2953" t="str">
            <v>EUR</v>
          </cell>
          <cell r="Y2953">
            <v>44957</v>
          </cell>
          <cell r="Z2953">
            <v>44144</v>
          </cell>
          <cell r="AA2953" t="str">
            <v>January 2023</v>
          </cell>
          <cell r="AB2953">
            <v>256.02600000000001</v>
          </cell>
          <cell r="AD2953">
            <v>3966801.04</v>
          </cell>
          <cell r="AE2953">
            <v>3966801.04</v>
          </cell>
          <cell r="AF2953" t="str">
            <v>3966801.04</v>
          </cell>
        </row>
        <row r="2954">
          <cell r="F2954" t="str">
            <v>QS000212LKV6</v>
          </cell>
          <cell r="G2954" t="str">
            <v>44470</v>
          </cell>
          <cell r="H2954" t="str">
            <v>178666</v>
          </cell>
          <cell r="J2954" t="str">
            <v>Share</v>
          </cell>
          <cell r="K2954" t="str">
            <v>NXAB20</v>
          </cell>
          <cell r="L2954" t="str">
            <v>NEXANS PLUS 2020 B</v>
          </cell>
          <cell r="M2954" t="str">
            <v>Classic Share</v>
          </cell>
          <cell r="N2954" t="str">
            <v>C</v>
          </cell>
          <cell r="O2954">
            <v>0</v>
          </cell>
          <cell r="P2954" t="str">
            <v>N</v>
          </cell>
          <cell r="T2954" t="str">
            <v>No BM</v>
          </cell>
          <cell r="U2954" t="str">
            <v>No BM</v>
          </cell>
          <cell r="W2954" t="str">
            <v>EUR</v>
          </cell>
          <cell r="X2954" t="str">
            <v>EUR</v>
          </cell>
          <cell r="Y2954">
            <v>44957</v>
          </cell>
          <cell r="Z2954">
            <v>44144</v>
          </cell>
          <cell r="AA2954" t="str">
            <v>January 2023</v>
          </cell>
          <cell r="AB2954">
            <v>238.88200000000001</v>
          </cell>
          <cell r="AD2954">
            <v>2495780.9900000002</v>
          </cell>
          <cell r="AE2954">
            <v>2495780.9900000002</v>
          </cell>
          <cell r="AF2954" t="str">
            <v>2495780.99</v>
          </cell>
        </row>
        <row r="2955">
          <cell r="F2955" t="str">
            <v>QS000212LKW4</v>
          </cell>
          <cell r="G2955" t="str">
            <v>44469</v>
          </cell>
          <cell r="H2955" t="str">
            <v>178668</v>
          </cell>
          <cell r="J2955" t="str">
            <v>Share</v>
          </cell>
          <cell r="K2955" t="str">
            <v>NXAC20</v>
          </cell>
          <cell r="L2955" t="str">
            <v>NEXANS PLUS 2020 C</v>
          </cell>
          <cell r="M2955" t="str">
            <v>Classic Share</v>
          </cell>
          <cell r="N2955" t="str">
            <v>C</v>
          </cell>
          <cell r="O2955">
            <v>0</v>
          </cell>
          <cell r="P2955" t="str">
            <v>N</v>
          </cell>
          <cell r="T2955" t="str">
            <v>No BM</v>
          </cell>
          <cell r="U2955" t="str">
            <v>No BM</v>
          </cell>
          <cell r="W2955" t="str">
            <v>EUR</v>
          </cell>
          <cell r="X2955" t="str">
            <v>EUR</v>
          </cell>
          <cell r="Y2955">
            <v>44957</v>
          </cell>
          <cell r="Z2955">
            <v>44144</v>
          </cell>
          <cell r="AA2955" t="str">
            <v>January 2023</v>
          </cell>
          <cell r="AB2955">
            <v>384.21199999999999</v>
          </cell>
          <cell r="AD2955">
            <v>10864968.66</v>
          </cell>
          <cell r="AE2955">
            <v>10864968.66</v>
          </cell>
          <cell r="AF2955" t="str">
            <v>10864968.66</v>
          </cell>
        </row>
        <row r="2956">
          <cell r="F2956" t="str">
            <v>QS000212MRT3</v>
          </cell>
          <cell r="G2956" t="str">
            <v>44505</v>
          </cell>
          <cell r="H2956" t="str">
            <v>179521</v>
          </cell>
          <cell r="J2956" t="str">
            <v>Share</v>
          </cell>
          <cell r="K2956" t="str">
            <v>MG2025</v>
          </cell>
          <cell r="L2956" t="str">
            <v>MULTIPAR BNP PARIBAS GÃ¤ËnÃ¤Ëration 2021-2025</v>
          </cell>
          <cell r="M2956" t="str">
            <v>Classic Share</v>
          </cell>
          <cell r="N2956" t="str">
            <v>C</v>
          </cell>
          <cell r="O2956">
            <v>9.8745712954E-3</v>
          </cell>
          <cell r="P2956" t="str">
            <v>N</v>
          </cell>
          <cell r="Q2956" t="str">
            <v>179580</v>
          </cell>
          <cell r="R2956" t="str">
            <v>203654</v>
          </cell>
          <cell r="T2956" t="str">
            <v>BM Multipar BNP PARIBAS Generation 2021-2025 (Official)</v>
          </cell>
          <cell r="U2956" t="str">
            <v>0.5% MSCI Europe (EUR) NR + 0.5% MSCI USA (Hedged in EUR) NR + 0.3% MSCI Japan (Hedged in EUR) NR + 0.2% MSCI Pacific Ex-Japan (Hedged in EUR) NR + 0.5% MSCI Emerging Markets (EUR) NR + 0.5% JPM GBI-EM Global Composite (EUR) RI + 3.5% Bloomberg Global Aggregate Corporate (Hedged in EUR) RI + 3.5% Bloomberg Euro Aggregate Corporate (EUR) RI + 10% Bloomberg Euro Aggregate Treasury 1-3 Years (EUR) RI + 4% Bloomberg Euro Aggregate Treasury 3-5 Years (EUR) RI + 1% Bloomberg Euro Aggregate Treasury 7-10Y (EUR) RI + 75.5% Cash Index Euro Short Term Rate (EUR) RI 365 Days</v>
          </cell>
          <cell r="V2956" t="str">
            <v>Official Benchmark</v>
          </cell>
          <cell r="W2956" t="str">
            <v>EUR</v>
          </cell>
          <cell r="X2956" t="str">
            <v>EUR</v>
          </cell>
          <cell r="Y2956">
            <v>44985</v>
          </cell>
          <cell r="Z2956">
            <v>44516</v>
          </cell>
          <cell r="AA2956" t="str">
            <v>February 2023</v>
          </cell>
          <cell r="AB2956">
            <v>9.5916999999999994</v>
          </cell>
          <cell r="AD2956">
            <v>105002.96</v>
          </cell>
          <cell r="AE2956">
            <v>106179.8</v>
          </cell>
          <cell r="AF2956" t="str">
            <v>106179.8</v>
          </cell>
        </row>
        <row r="2957">
          <cell r="F2957" t="str">
            <v>QS000212MRU1</v>
          </cell>
          <cell r="G2957" t="str">
            <v>44504</v>
          </cell>
          <cell r="H2957" t="str">
            <v>179522</v>
          </cell>
          <cell r="J2957" t="str">
            <v>Share</v>
          </cell>
          <cell r="K2957" t="str">
            <v>MG2030</v>
          </cell>
          <cell r="L2957" t="str">
            <v>MULTIPAR BNP PARIBAS GÃ¤ËnÃ¤Ëration 2026-2030</v>
          </cell>
          <cell r="M2957" t="str">
            <v>Classic Share</v>
          </cell>
          <cell r="N2957" t="str">
            <v>C</v>
          </cell>
          <cell r="O2957">
            <v>6.9926777349000003E-3</v>
          </cell>
          <cell r="P2957" t="str">
            <v>N</v>
          </cell>
          <cell r="Q2957" t="str">
            <v>179581</v>
          </cell>
          <cell r="R2957" t="str">
            <v>203655</v>
          </cell>
          <cell r="T2957" t="str">
            <v>BM Multipar BNP PARIBAS Generation 2026-2030 (Official)</v>
          </cell>
          <cell r="U2957" t="str">
            <v>6% MSCI Europe (EUR) NR + 7% MSCI EMU Micro cap (EUR) NR + 5% MSCI USA (Hedged in EUR) NR + 2.1% MSCI Japan (Hedged in EUR) NR + 1.4% MSCI Pacific Ex-Japan (Hedged in EUR) NR + 2.5% MSCI Emerging Markets (EUR) NR + 3% JPM GBI-EM Global Composite (EUR) RI + 30% Bloomberg Global Aggregate Corporate (Hedged in EUR) RI + 19% Bloomberg Euro Aggregate Treasury 3-5 Years (EUR) RI + 21% Bloomberg Euro Aggregate Corporate (EUR) RI + 3% Bloomberg Euro Aggregate Treasury 7-10Y (EUR) RI</v>
          </cell>
          <cell r="V2957" t="str">
            <v>Official Benchmark</v>
          </cell>
          <cell r="W2957" t="str">
            <v>EUR</v>
          </cell>
          <cell r="X2957" t="str">
            <v>EUR</v>
          </cell>
          <cell r="Y2957">
            <v>44985</v>
          </cell>
          <cell r="Z2957">
            <v>44516</v>
          </cell>
          <cell r="AA2957" t="str">
            <v>February 2023</v>
          </cell>
          <cell r="AB2957">
            <v>8.8274000000000008</v>
          </cell>
          <cell r="AD2957">
            <v>78666.710000000006</v>
          </cell>
          <cell r="AE2957">
            <v>171460.01</v>
          </cell>
          <cell r="AF2957" t="str">
            <v>171460.01</v>
          </cell>
        </row>
        <row r="2958">
          <cell r="F2958" t="str">
            <v>QS000212MRV9</v>
          </cell>
          <cell r="G2958" t="str">
            <v>44499</v>
          </cell>
          <cell r="H2958" t="str">
            <v>179523</v>
          </cell>
          <cell r="J2958" t="str">
            <v>Share</v>
          </cell>
          <cell r="K2958" t="str">
            <v>MG2035</v>
          </cell>
          <cell r="L2958" t="str">
            <v>MULTIPAR BNP PARIBAS GÃ¤ËnÃ¤Ëration 2031-2035</v>
          </cell>
          <cell r="M2958" t="str">
            <v>Classic Share</v>
          </cell>
          <cell r="N2958" t="str">
            <v>C</v>
          </cell>
          <cell r="O2958">
            <v>7.0227186639999998E-3</v>
          </cell>
          <cell r="P2958" t="str">
            <v>N</v>
          </cell>
          <cell r="Q2958" t="str">
            <v>179582</v>
          </cell>
          <cell r="R2958" t="str">
            <v>203656</v>
          </cell>
          <cell r="T2958" t="str">
            <v>BM MULTIPAR BNP PARIBAS Generation 2031-2035 (Official)</v>
          </cell>
          <cell r="U2958" t="str">
            <v>17% MSCI Europe (EUR) NR + 10% MSCI EMU Micro cap (EUR) NR + 18% MSCI USA (Hedged in EUR) NR + 4% MSCI Japan (Hedged in EUR) NR + 3% MSCI Pacific Ex-Japan (Hedged in EUR) NR + 6.5% MSCI Emerging Markets (EUR) NR + 5% JPM GBI-EM Global Composite (EUR) RI + 28% Bloomberg Global Aggregate Corporate (Hedged in EUR) RI + 8.5% Bloomberg Euro Aggregate Treasury 7-10Y (EUR) RI</v>
          </cell>
          <cell r="V2958" t="str">
            <v>Official Benchmark</v>
          </cell>
          <cell r="W2958" t="str">
            <v>EUR</v>
          </cell>
          <cell r="X2958" t="str">
            <v>EUR</v>
          </cell>
          <cell r="Y2958">
            <v>44985</v>
          </cell>
          <cell r="Z2958">
            <v>44516</v>
          </cell>
          <cell r="AA2958" t="str">
            <v>February 2023</v>
          </cell>
          <cell r="AB2958">
            <v>9.1501999999999999</v>
          </cell>
          <cell r="AD2958">
            <v>71779.87</v>
          </cell>
          <cell r="AE2958">
            <v>256893.16</v>
          </cell>
          <cell r="AF2958" t="str">
            <v>256893.16</v>
          </cell>
        </row>
        <row r="2959">
          <cell r="F2959" t="str">
            <v>QS000212MRW7</v>
          </cell>
          <cell r="G2959" t="str">
            <v>44502</v>
          </cell>
          <cell r="H2959" t="str">
            <v>179524</v>
          </cell>
          <cell r="J2959" t="str">
            <v>Share</v>
          </cell>
          <cell r="K2959" t="str">
            <v>MG2040</v>
          </cell>
          <cell r="L2959" t="str">
            <v>MULTIPAR BNP PARIBAS GÃ¤ËnÃ¤Ëration 2036-2040</v>
          </cell>
          <cell r="M2959" t="str">
            <v>Classic Share</v>
          </cell>
          <cell r="N2959" t="str">
            <v>C</v>
          </cell>
          <cell r="O2959">
            <v>1.10610535033E-2</v>
          </cell>
          <cell r="P2959" t="str">
            <v>N</v>
          </cell>
          <cell r="Q2959" t="str">
            <v>179586</v>
          </cell>
          <cell r="R2959" t="str">
            <v>203657</v>
          </cell>
          <cell r="T2959" t="str">
            <v>BM Multipar BNP Paribas Generation 2036-40(Official)</v>
          </cell>
          <cell r="U2959" t="str">
            <v>25% MSCI Europe (EUR) NR + 11% MSCI EMU Micro cap (EUR) NR + 27% MSCI USA (Hedged in EUR) NR + 4.1% MSCI Japan (Hedged in EUR) NR + 3.9% MSCI Pacific Ex-Japan (Hedged in EUR) NR + 10.5% MSCI Emerging Markets (EUR) NR + 5% JPM GBI-EM Global Composite (EUR) RI + 13.5% Bloomberg Global Aggregate Corporate (Hedged in EUR) RI</v>
          </cell>
          <cell r="V2959" t="str">
            <v>Official Benchmark</v>
          </cell>
          <cell r="W2959" t="str">
            <v>EUR</v>
          </cell>
          <cell r="X2959" t="str">
            <v>EUR</v>
          </cell>
          <cell r="Y2959">
            <v>44985</v>
          </cell>
          <cell r="Z2959">
            <v>44516</v>
          </cell>
          <cell r="AA2959" t="str">
            <v>February 2023</v>
          </cell>
          <cell r="AB2959">
            <v>9.3457000000000008</v>
          </cell>
          <cell r="AD2959">
            <v>46156.35</v>
          </cell>
          <cell r="AE2959">
            <v>153966.19</v>
          </cell>
          <cell r="AF2959" t="str">
            <v>153966.19</v>
          </cell>
        </row>
        <row r="2960">
          <cell r="F2960" t="str">
            <v>QS000212MRX5</v>
          </cell>
          <cell r="G2960" t="str">
            <v>44501</v>
          </cell>
          <cell r="H2960" t="str">
            <v>179525</v>
          </cell>
          <cell r="J2960" t="str">
            <v>Share</v>
          </cell>
          <cell r="K2960" t="str">
            <v>MGAVE</v>
          </cell>
          <cell r="L2960" t="str">
            <v>MULTIPAR BNP PARIBAS GÃ¤ËnÃ¤Ëration Avenir</v>
          </cell>
          <cell r="M2960" t="str">
            <v>Classic Share</v>
          </cell>
          <cell r="N2960" t="str">
            <v>C</v>
          </cell>
          <cell r="O2960">
            <v>1.14389137354E-2</v>
          </cell>
          <cell r="P2960" t="str">
            <v>N</v>
          </cell>
          <cell r="Q2960" t="str">
            <v>179587</v>
          </cell>
          <cell r="R2960" t="str">
            <v>203653</v>
          </cell>
          <cell r="T2960" t="str">
            <v>BM MULTIPAR BNP PARIBAS Generation Avenir</v>
          </cell>
          <cell r="U2960" t="str">
            <v>32% MSCI Europe (EUR) NR + 3.7% MSCI Japan (Hedged in EUR) NR + 14% MSCI Emerging Markets (EUR) NR + 30.5% MSCI USA (Hedged in EUR) NR + 4.5% JPM GBI-EM Global Composite (EUR) RI + 11% MSCI EMU Micro cap (EUR) NR + 4.3% MSCI Pacific Ex-Japan (Hedged in EUR) NR</v>
          </cell>
          <cell r="V2960" t="str">
            <v>Official Benchmark</v>
          </cell>
          <cell r="W2960" t="str">
            <v>EUR</v>
          </cell>
          <cell r="X2960" t="str">
            <v>EUR</v>
          </cell>
          <cell r="Y2960">
            <v>44985</v>
          </cell>
          <cell r="Z2960">
            <v>44516</v>
          </cell>
          <cell r="AA2960" t="str">
            <v>February 2023</v>
          </cell>
          <cell r="AB2960">
            <v>9.2334999999999994</v>
          </cell>
          <cell r="AD2960">
            <v>220900.87</v>
          </cell>
          <cell r="AE2960">
            <v>310238.86</v>
          </cell>
          <cell r="AF2960" t="str">
            <v>310238.86</v>
          </cell>
        </row>
        <row r="2961">
          <cell r="F2961" t="str">
            <v>QS000212O0D7</v>
          </cell>
          <cell r="G2961" t="str">
            <v>100627</v>
          </cell>
          <cell r="H2961" t="str">
            <v>183192</v>
          </cell>
          <cell r="J2961" t="str">
            <v>Share</v>
          </cell>
          <cell r="K2961" t="str">
            <v>ENGLT</v>
          </cell>
          <cell r="L2961" t="str">
            <v>BNP PARIBAS LONG TERME</v>
          </cell>
          <cell r="M2961" t="str">
            <v>Classic Share</v>
          </cell>
          <cell r="N2961" t="str">
            <v>C</v>
          </cell>
          <cell r="O2961">
            <v>3.1309452222000001E-3</v>
          </cell>
          <cell r="P2961" t="str">
            <v>N</v>
          </cell>
          <cell r="Q2961" t="str">
            <v>183303</v>
          </cell>
          <cell r="R2961" t="str">
            <v>205246</v>
          </cell>
          <cell r="T2961" t="str">
            <v>BM BNP PARIBAS LONG TERME (Official)</v>
          </cell>
          <cell r="U2961" t="str">
            <v>70% MSCI AC World (Free) (USD) NR + 10% Bloomberg Euro Aggregate 500MM (EUR) RI + 5% Bloomberg Precious Metals (USD) RI + 15% Cash Index Euro Short Term Rate (EUR) RI + 200 BPS 365</v>
          </cell>
          <cell r="V2961" t="str">
            <v>Official Benchmark</v>
          </cell>
          <cell r="W2961" t="str">
            <v>EUR</v>
          </cell>
          <cell r="X2961" t="str">
            <v>EUR</v>
          </cell>
          <cell r="Y2961">
            <v>44985</v>
          </cell>
          <cell r="Z2961">
            <v>44614</v>
          </cell>
          <cell r="AA2961" t="str">
            <v>February 2023</v>
          </cell>
          <cell r="AB2961">
            <v>9.6067999999999998</v>
          </cell>
          <cell r="AD2961">
            <v>32721877.219999999</v>
          </cell>
          <cell r="AE2961">
            <v>32721877.219999999</v>
          </cell>
          <cell r="AF2961" t="str">
            <v>32721877.22</v>
          </cell>
        </row>
        <row r="2962">
          <cell r="F2962" t="str">
            <v>QS000212OUG0</v>
          </cell>
          <cell r="G2962" t="str">
            <v>100614</v>
          </cell>
          <cell r="H2962" t="str">
            <v>182122</v>
          </cell>
          <cell r="J2962" t="str">
            <v>Share</v>
          </cell>
          <cell r="K2962" t="str">
            <v>ALOMSR</v>
          </cell>
          <cell r="L2962" t="str">
            <v>ALSTOM ModÃ¤ËrÃ¤Ë Socialement Responsable</v>
          </cell>
          <cell r="M2962" t="str">
            <v>Classic Share</v>
          </cell>
          <cell r="N2962" t="str">
            <v>C</v>
          </cell>
          <cell r="O2962">
            <v>3.0045289303999999E-3</v>
          </cell>
          <cell r="P2962" t="str">
            <v>N</v>
          </cell>
          <cell r="R2962" t="str">
            <v>204906</v>
          </cell>
          <cell r="T2962" t="str">
            <v>No BM</v>
          </cell>
          <cell r="U2962" t="str">
            <v>No BM</v>
          </cell>
          <cell r="W2962" t="str">
            <v>EUR</v>
          </cell>
          <cell r="X2962" t="str">
            <v>EUR</v>
          </cell>
          <cell r="Y2962">
            <v>44985</v>
          </cell>
          <cell r="Z2962">
            <v>33238</v>
          </cell>
          <cell r="AA2962" t="str">
            <v>February 2023</v>
          </cell>
          <cell r="AB2962">
            <v>9.5731999999999999</v>
          </cell>
          <cell r="AD2962">
            <v>45167453.020000003</v>
          </cell>
          <cell r="AE2962">
            <v>45167453.020000003</v>
          </cell>
          <cell r="AF2962" t="str">
            <v>45167453.02</v>
          </cell>
        </row>
        <row r="2963">
          <cell r="F2963" t="str">
            <v>QS000212P798</v>
          </cell>
          <cell r="G2963" t="str">
            <v>101092</v>
          </cell>
          <cell r="H2963" t="str">
            <v>185029</v>
          </cell>
          <cell r="J2963" t="str">
            <v>Share</v>
          </cell>
          <cell r="K2963" t="str">
            <v>MUAQ</v>
          </cell>
          <cell r="L2963" t="str">
            <v>MULTIPAR AQUA</v>
          </cell>
          <cell r="M2963" t="str">
            <v>G</v>
          </cell>
          <cell r="N2963" t="str">
            <v>C</v>
          </cell>
          <cell r="P2963" t="str">
            <v>N</v>
          </cell>
          <cell r="Q2963" t="str">
            <v>185058</v>
          </cell>
          <cell r="R2963" t="str">
            <v>263307</v>
          </cell>
          <cell r="T2963" t="str">
            <v>BM BNP Paribas Aqua</v>
          </cell>
          <cell r="U2963" t="str">
            <v>MSCI World (EUR) NR</v>
          </cell>
          <cell r="V2963" t="str">
            <v>Official Benchmark</v>
          </cell>
          <cell r="W2963" t="str">
            <v>EUR</v>
          </cell>
          <cell r="X2963" t="str">
            <v>EUR</v>
          </cell>
          <cell r="Y2963">
            <v>44985</v>
          </cell>
          <cell r="Z2963">
            <v>44959</v>
          </cell>
          <cell r="AA2963" t="str">
            <v>February 2023</v>
          </cell>
          <cell r="AB2963">
            <v>9.8793000000000006</v>
          </cell>
          <cell r="AD2963">
            <v>1026504.45</v>
          </cell>
          <cell r="AE2963">
            <v>1031420.73</v>
          </cell>
          <cell r="AF2963" t="str">
            <v>1031420.73</v>
          </cell>
        </row>
        <row r="2964">
          <cell r="F2964" t="str">
            <v>QS000212PL81</v>
          </cell>
          <cell r="G2964" t="str">
            <v>100866</v>
          </cell>
          <cell r="H2964" t="str">
            <v>183242</v>
          </cell>
          <cell r="J2964" t="str">
            <v>Share</v>
          </cell>
          <cell r="K2964" t="str">
            <v>KERD</v>
          </cell>
          <cell r="L2964" t="str">
            <v>Kering DiversifiÃ¤Ë (20% Actions Kering)</v>
          </cell>
          <cell r="M2964" t="str">
            <v>Classic Share</v>
          </cell>
          <cell r="N2964" t="str">
            <v>C</v>
          </cell>
          <cell r="O2964">
            <v>5.3201918720000001E-3</v>
          </cell>
          <cell r="P2964" t="str">
            <v>N</v>
          </cell>
          <cell r="Q2964" t="str">
            <v>183302</v>
          </cell>
          <cell r="R2964" t="str">
            <v>205410</v>
          </cell>
          <cell r="T2964" t="str">
            <v>BM FCPE Kering Diversifie (Official)</v>
          </cell>
          <cell r="U2964" t="str">
            <v>9% MSCI USA (EUR) NR + 40% Bloomberg Euro Aggregate 3-5 Years (EUR) RI + 20% Kering SA (EUR) RI + 4% MSCI Emerging Markets (EUR) NR + 27% MSCI Europe (EUR) NR</v>
          </cell>
          <cell r="V2964" t="str">
            <v>Official Benchmark</v>
          </cell>
          <cell r="W2964" t="str">
            <v>EUR</v>
          </cell>
          <cell r="X2964" t="str">
            <v>EUR</v>
          </cell>
          <cell r="Y2964">
            <v>44984</v>
          </cell>
          <cell r="Z2964">
            <v>32689</v>
          </cell>
          <cell r="AA2964" t="str">
            <v>February 2023</v>
          </cell>
          <cell r="AB2964">
            <v>33.357900000000001</v>
          </cell>
          <cell r="AD2964">
            <v>34500815.560000002</v>
          </cell>
          <cell r="AE2964">
            <v>34500815.560000002</v>
          </cell>
          <cell r="AF2964" t="str">
            <v>34500815.56</v>
          </cell>
        </row>
        <row r="2965">
          <cell r="F2965" t="str">
            <v>QS000212POE5</v>
          </cell>
          <cell r="G2965" t="str">
            <v>100755</v>
          </cell>
          <cell r="H2965" t="str">
            <v>183914</v>
          </cell>
          <cell r="J2965" t="str">
            <v>Share</v>
          </cell>
          <cell r="K2965" t="str">
            <v>KERY</v>
          </cell>
          <cell r="L2965" t="str">
            <v>KeringForYou</v>
          </cell>
          <cell r="M2965" t="str">
            <v>Classic Share</v>
          </cell>
          <cell r="N2965" t="str">
            <v>C</v>
          </cell>
          <cell r="P2965" t="str">
            <v>N</v>
          </cell>
          <cell r="T2965" t="str">
            <v>No BM</v>
          </cell>
          <cell r="U2965" t="str">
            <v>No BM</v>
          </cell>
          <cell r="W2965" t="str">
            <v>EUR</v>
          </cell>
          <cell r="X2965" t="str">
            <v>EUR</v>
          </cell>
          <cell r="Y2965">
            <v>44985</v>
          </cell>
          <cell r="Z2965">
            <v>44748</v>
          </cell>
          <cell r="AA2965" t="str">
            <v>February 2023</v>
          </cell>
          <cell r="AB2965">
            <v>559.43859999999995</v>
          </cell>
          <cell r="AD2965">
            <v>31634159.34</v>
          </cell>
          <cell r="AE2965">
            <v>31634159.34</v>
          </cell>
          <cell r="AF2965" t="str">
            <v>31634159.34</v>
          </cell>
        </row>
        <row r="2966">
          <cell r="F2966" t="str">
            <v>QS000212POL0</v>
          </cell>
          <cell r="G2966" t="str">
            <v>100811</v>
          </cell>
          <cell r="H2966" t="str">
            <v>183927</v>
          </cell>
          <cell r="J2966" t="str">
            <v>Share</v>
          </cell>
          <cell r="K2966" t="str">
            <v>NXAA22</v>
          </cell>
          <cell r="L2966" t="str">
            <v>NEXANS PLUS 2022 A</v>
          </cell>
          <cell r="M2966" t="str">
            <v>Classic Share</v>
          </cell>
          <cell r="N2966" t="str">
            <v>C</v>
          </cell>
          <cell r="P2966" t="str">
            <v>N</v>
          </cell>
          <cell r="T2966" t="str">
            <v>No BM</v>
          </cell>
          <cell r="U2966" t="str">
            <v>No BM</v>
          </cell>
          <cell r="W2966" t="str">
            <v>EUR</v>
          </cell>
          <cell r="X2966" t="str">
            <v>EUR</v>
          </cell>
          <cell r="Y2966">
            <v>44957</v>
          </cell>
          <cell r="Z2966">
            <v>44763</v>
          </cell>
          <cell r="AA2966" t="str">
            <v>January 2023</v>
          </cell>
          <cell r="AB2966">
            <v>114.5778</v>
          </cell>
          <cell r="AD2966">
            <v>2143180.61</v>
          </cell>
          <cell r="AE2966">
            <v>2143180.61</v>
          </cell>
          <cell r="AF2966" t="str">
            <v>2143180.61</v>
          </cell>
        </row>
        <row r="2967">
          <cell r="F2967" t="str">
            <v>QS000212POM8</v>
          </cell>
          <cell r="G2967" t="str">
            <v>100812</v>
          </cell>
          <cell r="H2967" t="str">
            <v>183932</v>
          </cell>
          <cell r="J2967" t="str">
            <v>Share</v>
          </cell>
          <cell r="K2967" t="str">
            <v>NXAB22</v>
          </cell>
          <cell r="L2967" t="str">
            <v>NEXANS PLUS 2022 B</v>
          </cell>
          <cell r="M2967" t="str">
            <v>Classic Share</v>
          </cell>
          <cell r="N2967" t="str">
            <v>C</v>
          </cell>
          <cell r="P2967" t="str">
            <v>N</v>
          </cell>
          <cell r="T2967" t="str">
            <v>No BM</v>
          </cell>
          <cell r="U2967" t="str">
            <v>No BM</v>
          </cell>
          <cell r="W2967" t="str">
            <v>EUR</v>
          </cell>
          <cell r="X2967" t="str">
            <v>EUR</v>
          </cell>
          <cell r="Y2967">
            <v>44957</v>
          </cell>
          <cell r="Z2967">
            <v>44763</v>
          </cell>
          <cell r="AA2967" t="str">
            <v>January 2023</v>
          </cell>
          <cell r="AB2967">
            <v>110.00539999999999</v>
          </cell>
          <cell r="AD2967">
            <v>2041580.76</v>
          </cell>
          <cell r="AE2967">
            <v>2041580.76</v>
          </cell>
          <cell r="AF2967" t="str">
            <v>2041580.76</v>
          </cell>
        </row>
        <row r="2968">
          <cell r="F2968" t="str">
            <v>QS000212PON6</v>
          </cell>
          <cell r="G2968" t="str">
            <v>100813</v>
          </cell>
          <cell r="H2968" t="str">
            <v>183933</v>
          </cell>
          <cell r="J2968" t="str">
            <v>Share</v>
          </cell>
          <cell r="K2968" t="str">
            <v>NXAC22</v>
          </cell>
          <cell r="L2968" t="str">
            <v>NEXANS PLUS 2022 C</v>
          </cell>
          <cell r="M2968" t="str">
            <v>Classic Share</v>
          </cell>
          <cell r="N2968" t="str">
            <v>C</v>
          </cell>
          <cell r="P2968" t="str">
            <v>N</v>
          </cell>
          <cell r="T2968" t="str">
            <v>No BM</v>
          </cell>
          <cell r="U2968" t="str">
            <v>No BM</v>
          </cell>
          <cell r="W2968" t="str">
            <v>EUR</v>
          </cell>
          <cell r="X2968" t="str">
            <v>EUR</v>
          </cell>
          <cell r="Y2968">
            <v>44957</v>
          </cell>
          <cell r="Z2968">
            <v>44763</v>
          </cell>
          <cell r="AA2968" t="str">
            <v>January 2023</v>
          </cell>
          <cell r="AB2968">
            <v>127.0256</v>
          </cell>
          <cell r="AD2968">
            <v>3072297.78</v>
          </cell>
          <cell r="AE2968">
            <v>3072297.78</v>
          </cell>
          <cell r="AF2968" t="str">
            <v>3072297.78</v>
          </cell>
        </row>
        <row r="2969">
          <cell r="F2969" t="str">
            <v>QS000212QB90</v>
          </cell>
          <cell r="G2969" t="str">
            <v>101094</v>
          </cell>
          <cell r="H2969" t="str">
            <v>184509</v>
          </cell>
          <cell r="J2969" t="str">
            <v>Share</v>
          </cell>
          <cell r="K2969" t="str">
            <v>MUCI</v>
          </cell>
          <cell r="L2969" t="str">
            <v>MULTIPAR CROISSANCE INCLUSIVE</v>
          </cell>
          <cell r="M2969" t="str">
            <v>G</v>
          </cell>
          <cell r="N2969" t="str">
            <v>C</v>
          </cell>
          <cell r="P2969" t="str">
            <v>N</v>
          </cell>
          <cell r="Q2969" t="str">
            <v>184510</v>
          </cell>
          <cell r="R2969" t="str">
            <v>262729</v>
          </cell>
          <cell r="T2969" t="str">
            <v>BM MSCI WORLD (NR) EUR</v>
          </cell>
          <cell r="U2969" t="str">
            <v>MSCI World (NR) -- (EUR)</v>
          </cell>
          <cell r="V2969" t="str">
            <v>Official Benchmark</v>
          </cell>
          <cell r="W2969" t="str">
            <v>EUR</v>
          </cell>
          <cell r="X2969" t="str">
            <v>EUR</v>
          </cell>
          <cell r="Y2969">
            <v>44985</v>
          </cell>
          <cell r="Z2969">
            <v>44959</v>
          </cell>
          <cell r="AA2969" t="str">
            <v>February 2023</v>
          </cell>
          <cell r="AB2969">
            <v>9.9419000000000004</v>
          </cell>
          <cell r="AD2969">
            <v>307954.28999999998</v>
          </cell>
          <cell r="AE2969">
            <v>309344.84000000003</v>
          </cell>
          <cell r="AF2969" t="str">
            <v>309344.84</v>
          </cell>
        </row>
        <row r="2970">
          <cell r="F2970" t="str">
            <v>QS0004089593</v>
          </cell>
          <cell r="G2970" t="str">
            <v>42912</v>
          </cell>
          <cell r="H2970" t="str">
            <v>170698</v>
          </cell>
          <cell r="J2970" t="str">
            <v>Share</v>
          </cell>
          <cell r="K2970" t="str">
            <v>ESACE</v>
          </cell>
          <cell r="L2970" t="str">
            <v>ES ACTIONS EUROPEENNES</v>
          </cell>
          <cell r="M2970" t="str">
            <v>Classic Share</v>
          </cell>
          <cell r="N2970" t="str">
            <v>C</v>
          </cell>
          <cell r="O2970">
            <v>0</v>
          </cell>
          <cell r="P2970" t="str">
            <v>N</v>
          </cell>
          <cell r="Q2970" t="str">
            <v>170942</v>
          </cell>
          <cell r="R2970" t="str">
            <v>200802</v>
          </cell>
          <cell r="T2970" t="str">
            <v>Bench ES Actions Europeennes</v>
          </cell>
          <cell r="U2970" t="str">
            <v>MSCI Europe (EUR) NR</v>
          </cell>
          <cell r="V2970" t="str">
            <v>Official Benchmark</v>
          </cell>
          <cell r="W2970" t="str">
            <v>EUR</v>
          </cell>
          <cell r="X2970" t="str">
            <v>EUR</v>
          </cell>
          <cell r="Y2970">
            <v>44985</v>
          </cell>
          <cell r="Z2970">
            <v>38030</v>
          </cell>
          <cell r="AA2970" t="str">
            <v>February 2023</v>
          </cell>
          <cell r="AB2970">
            <v>38.808999999999997</v>
          </cell>
          <cell r="AD2970">
            <v>62500632.159999996</v>
          </cell>
          <cell r="AE2970">
            <v>62500632.159999996</v>
          </cell>
          <cell r="AF2970" t="str">
            <v>62500632.16</v>
          </cell>
        </row>
        <row r="2971">
          <cell r="F2971" t="str">
            <v>QS0009026715</v>
          </cell>
          <cell r="G2971" t="str">
            <v>4382</v>
          </cell>
          <cell r="H2971" t="str">
            <v>138006</v>
          </cell>
          <cell r="J2971" t="str">
            <v>Share</v>
          </cell>
          <cell r="K2971" t="str">
            <v>IFC</v>
          </cell>
          <cell r="L2971" t="str">
            <v>IBM France C</v>
          </cell>
          <cell r="M2971" t="str">
            <v>Classic Share</v>
          </cell>
          <cell r="N2971" t="str">
            <v>C</v>
          </cell>
          <cell r="O2971">
            <v>4.0081543541999999E-3</v>
          </cell>
          <cell r="P2971" t="str">
            <v>N</v>
          </cell>
          <cell r="Q2971" t="str">
            <v>179934</v>
          </cell>
          <cell r="R2971" t="str">
            <v>194519</v>
          </cell>
          <cell r="T2971" t="str">
            <v>BM IBM France C (Official)</v>
          </cell>
          <cell r="U2971" t="str">
            <v>50% EURO STOXX (EUR) NR + 40% EURO MTS 7-10 Years (Closing) (EUR) RI + 10% Cash Index Euro Short Term Rate (EUR) RI 365 Days + 8.5bps</v>
          </cell>
          <cell r="V2971" t="str">
            <v>Official Benchmark</v>
          </cell>
          <cell r="W2971" t="str">
            <v>EUR</v>
          </cell>
          <cell r="X2971" t="str">
            <v>EUR</v>
          </cell>
          <cell r="Y2971">
            <v>44957</v>
          </cell>
          <cell r="Z2971">
            <v>36535</v>
          </cell>
          <cell r="AA2971" t="str">
            <v>January 2023</v>
          </cell>
          <cell r="AB2971">
            <v>111.28</v>
          </cell>
          <cell r="AD2971">
            <v>102755017.03</v>
          </cell>
          <cell r="AE2971">
            <v>102755017.03</v>
          </cell>
          <cell r="AF2971" t="str">
            <v>102755017.03</v>
          </cell>
        </row>
        <row r="2972">
          <cell r="F2972" t="str">
            <v>QS0011114079</v>
          </cell>
          <cell r="G2972" t="str">
            <v>5180</v>
          </cell>
          <cell r="H2972" t="str">
            <v>22722</v>
          </cell>
          <cell r="J2972" t="str">
            <v>Share</v>
          </cell>
          <cell r="K2972" t="str">
            <v>MULOIC</v>
          </cell>
          <cell r="L2972" t="str">
            <v>MULTIMANAGERS ACTIONS INTERNATIONALES - CARMIGNAC</v>
          </cell>
          <cell r="M2972" t="str">
            <v>Classic Share</v>
          </cell>
          <cell r="N2972" t="str">
            <v>C</v>
          </cell>
          <cell r="O2972">
            <v>1.00504404115E-2</v>
          </cell>
          <cell r="P2972" t="str">
            <v>N</v>
          </cell>
          <cell r="Q2972" t="str">
            <v>138974</v>
          </cell>
          <cell r="R2972" t="str">
            <v>194373</v>
          </cell>
          <cell r="T2972" t="str">
            <v>BM MULTIMANAGERS ACTIONS INTERNATIONALES-CARMIGNAC</v>
          </cell>
          <cell r="U2972" t="str">
            <v>MSCI AC World (Free) (NR)</v>
          </cell>
          <cell r="V2972" t="str">
            <v>Official Benchmark</v>
          </cell>
          <cell r="W2972" t="str">
            <v>EUR</v>
          </cell>
          <cell r="X2972" t="str">
            <v>EUR</v>
          </cell>
          <cell r="Y2972">
            <v>44985</v>
          </cell>
          <cell r="Z2972">
            <v>39450</v>
          </cell>
          <cell r="AA2972" t="str">
            <v>February 2023</v>
          </cell>
          <cell r="AB2972">
            <v>17.986899999999999</v>
          </cell>
          <cell r="AD2972">
            <v>36120607.68</v>
          </cell>
          <cell r="AE2972">
            <v>45249408.850000001</v>
          </cell>
          <cell r="AF2972" t="str">
            <v>45249408.85</v>
          </cell>
        </row>
        <row r="2973">
          <cell r="F2973" t="str">
            <v>QS0011127832</v>
          </cell>
          <cell r="G2973" t="str">
            <v>5486</v>
          </cell>
          <cell r="H2973" t="str">
            <v>25212</v>
          </cell>
          <cell r="J2973" t="str">
            <v>Share</v>
          </cell>
          <cell r="K2973" t="str">
            <v>FAB1</v>
          </cell>
          <cell r="L2973" t="str">
            <v>ACTIONNARIAT PIERRE FABRE INTERNATIONAL</v>
          </cell>
          <cell r="M2973" t="str">
            <v>Classic Share</v>
          </cell>
          <cell r="N2973" t="str">
            <v>C</v>
          </cell>
          <cell r="O2973">
            <v>0</v>
          </cell>
          <cell r="P2973" t="str">
            <v>N</v>
          </cell>
          <cell r="Q2973" t="str">
            <v>158655</v>
          </cell>
          <cell r="R2973" t="str">
            <v>196604</v>
          </cell>
          <cell r="T2973" t="str">
            <v>BM Actionnariat Pierre Fabre Internation (Perf)</v>
          </cell>
          <cell r="U2973" t="str">
            <v>10% Cash Index Euro Short Term Rate (EUR) RI 365 Days + 90% Actionnariat Pierre Fabre France (EUR) RI</v>
          </cell>
          <cell r="V2973" t="str">
            <v>Performance Benchmark</v>
          </cell>
          <cell r="W2973" t="str">
            <v>EUR</v>
          </cell>
          <cell r="X2973" t="str">
            <v>EUR</v>
          </cell>
          <cell r="Y2973">
            <v>44985</v>
          </cell>
          <cell r="Z2973">
            <v>39664</v>
          </cell>
          <cell r="AA2973" t="str">
            <v>February 2023</v>
          </cell>
          <cell r="AB2973">
            <v>22.238800000000001</v>
          </cell>
          <cell r="AD2973">
            <v>20513204.940000001</v>
          </cell>
          <cell r="AE2973">
            <v>20513204.940000001</v>
          </cell>
          <cell r="AF2973" t="str">
            <v>20513204.94</v>
          </cell>
        </row>
        <row r="2974">
          <cell r="F2974" t="str">
            <v>QS0011155205</v>
          </cell>
          <cell r="G2974" t="str">
            <v>6239</v>
          </cell>
          <cell r="H2974" t="str">
            <v>121647</v>
          </cell>
          <cell r="J2974" t="str">
            <v>Share</v>
          </cell>
          <cell r="K2974" t="str">
            <v>MULECP</v>
          </cell>
          <cell r="L2974" t="str">
            <v>MULTIMANAGERS EQUILIBRE - CARMIGNAC PATRIMOINE</v>
          </cell>
          <cell r="M2974" t="str">
            <v>P share</v>
          </cell>
          <cell r="N2974" t="str">
            <v>C</v>
          </cell>
          <cell r="O2974">
            <v>2.0205317835799999E-2</v>
          </cell>
          <cell r="P2974" t="str">
            <v>N</v>
          </cell>
          <cell r="Q2974" t="str">
            <v>119893</v>
          </cell>
          <cell r="R2974" t="str">
            <v>194572</v>
          </cell>
          <cell r="T2974" t="str">
            <v>BENCH MULTIMANAGERS EQUILIBRE CARMIGNAC PATRIMOINE</v>
          </cell>
          <cell r="U2974" t="str">
            <v>40% MSCI AC World (Free) (USD) NR + 40% ICE BofA Global Government (USD) RI + 20% Cash Index Euro Short Term Rate (EUR) RI 365 Days</v>
          </cell>
          <cell r="V2974" t="str">
            <v>Official Benchmark</v>
          </cell>
          <cell r="W2974" t="str">
            <v>EUR</v>
          </cell>
          <cell r="X2974" t="str">
            <v>EUR</v>
          </cell>
          <cell r="Y2974">
            <v>44985</v>
          </cell>
          <cell r="Z2974">
            <v>40156</v>
          </cell>
          <cell r="AA2974" t="str">
            <v>February 2023</v>
          </cell>
          <cell r="AB2974">
            <v>11.011900000000001</v>
          </cell>
          <cell r="AD2974">
            <v>363651.7</v>
          </cell>
          <cell r="AE2974">
            <v>64501605.590000004</v>
          </cell>
          <cell r="AF2974" t="str">
            <v>64501605.59</v>
          </cell>
        </row>
        <row r="2975">
          <cell r="F2975" t="str">
            <v>QS0011155213</v>
          </cell>
          <cell r="G2975" t="str">
            <v>6240</v>
          </cell>
          <cell r="H2975" t="str">
            <v>121647</v>
          </cell>
          <cell r="J2975" t="str">
            <v>Share</v>
          </cell>
          <cell r="K2975" t="str">
            <v>MULECP</v>
          </cell>
          <cell r="L2975" t="str">
            <v>MULTIMANAGERS EQUILIBRE - CARMIGNAC PATRIMOINE</v>
          </cell>
          <cell r="M2975" t="str">
            <v>I share</v>
          </cell>
          <cell r="N2975" t="str">
            <v>C</v>
          </cell>
          <cell r="O2975">
            <v>1.5124004113600001E-2</v>
          </cell>
          <cell r="P2975" t="str">
            <v>N</v>
          </cell>
          <cell r="Q2975" t="str">
            <v>119893</v>
          </cell>
          <cell r="R2975" t="str">
            <v>194572</v>
          </cell>
          <cell r="T2975" t="str">
            <v>BENCH MULTIMANAGERS EQUILIBRE CARMIGNAC PATRIMOINE</v>
          </cell>
          <cell r="U2975" t="str">
            <v>40% MSCI AC World (Free) (USD) NR + 40% ICE BofA Global Government (USD) RI + 20% Cash Index Euro Short Term Rate (EUR) RI 365 Days</v>
          </cell>
          <cell r="V2975" t="str">
            <v>Official Benchmark</v>
          </cell>
          <cell r="W2975" t="str">
            <v>EUR</v>
          </cell>
          <cell r="X2975" t="str">
            <v>EUR</v>
          </cell>
          <cell r="Y2975">
            <v>44985</v>
          </cell>
          <cell r="Z2975">
            <v>40212</v>
          </cell>
          <cell r="AA2975" t="str">
            <v>February 2023</v>
          </cell>
          <cell r="AB2975">
            <v>11.574</v>
          </cell>
          <cell r="AD2975">
            <v>975692.77</v>
          </cell>
          <cell r="AE2975">
            <v>64501605.590000004</v>
          </cell>
          <cell r="AF2975" t="str">
            <v>64501605.59</v>
          </cell>
        </row>
        <row r="2976">
          <cell r="F2976" t="str">
            <v>QS0011155221</v>
          </cell>
          <cell r="G2976" t="str">
            <v>6238</v>
          </cell>
          <cell r="H2976" t="str">
            <v>121647</v>
          </cell>
          <cell r="J2976" t="str">
            <v>Share</v>
          </cell>
          <cell r="K2976" t="str">
            <v>MULECP</v>
          </cell>
          <cell r="L2976" t="str">
            <v>MULTIMANAGERS EQUILIBRE - CARMIGNAC PATRIMOINE</v>
          </cell>
          <cell r="M2976" t="str">
            <v>Classic Share</v>
          </cell>
          <cell r="N2976" t="str">
            <v>C</v>
          </cell>
          <cell r="O2976">
            <v>1.00504404115E-2</v>
          </cell>
          <cell r="P2976" t="str">
            <v>N</v>
          </cell>
          <cell r="Q2976" t="str">
            <v>119893</v>
          </cell>
          <cell r="R2976" t="str">
            <v>194572</v>
          </cell>
          <cell r="T2976" t="str">
            <v>BENCH MULTIMANAGERS EQUILIBRE CARMIGNAC PATRIMOINE</v>
          </cell>
          <cell r="U2976" t="str">
            <v>40% MSCI AC World (Free) (USD) NR + 40% ICE BofA Global Government (USD) RI + 20% Cash Index Euro Short Term Rate (EUR) RI 365 Days</v>
          </cell>
          <cell r="V2976" t="str">
            <v>Official Benchmark</v>
          </cell>
          <cell r="W2976" t="str">
            <v>EUR</v>
          </cell>
          <cell r="X2976" t="str">
            <v>EUR</v>
          </cell>
          <cell r="Y2976">
            <v>44985</v>
          </cell>
          <cell r="Z2976">
            <v>40023</v>
          </cell>
          <cell r="AA2976" t="str">
            <v>February 2023</v>
          </cell>
          <cell r="AB2976">
            <v>12.681699999999999</v>
          </cell>
          <cell r="AD2976">
            <v>43021772.990000002</v>
          </cell>
          <cell r="AE2976">
            <v>64501605.590000004</v>
          </cell>
          <cell r="AF2976" t="str">
            <v>64501605.59</v>
          </cell>
        </row>
        <row r="2977">
          <cell r="F2977" t="str">
            <v>QS0011165386</v>
          </cell>
          <cell r="G2977" t="str">
            <v>6284</v>
          </cell>
          <cell r="H2977" t="str">
            <v>121812</v>
          </cell>
          <cell r="J2977" t="str">
            <v>Share</v>
          </cell>
          <cell r="K2977" t="str">
            <v>MULOBE</v>
          </cell>
          <cell r="L2977" t="str">
            <v>MULTIPAR OBLIG COURT TERME</v>
          </cell>
          <cell r="M2977" t="str">
            <v>Classic Share</v>
          </cell>
          <cell r="N2977" t="str">
            <v>C</v>
          </cell>
          <cell r="O2977">
            <v>5.0125545793000001E-3</v>
          </cell>
          <cell r="P2977" t="str">
            <v>N</v>
          </cell>
          <cell r="Q2977" t="str">
            <v>25118</v>
          </cell>
          <cell r="R2977" t="str">
            <v>194312</v>
          </cell>
          <cell r="T2977" t="str">
            <v>Bench Multipar Oblig Court Term Feeder(Official)</v>
          </cell>
          <cell r="U2977" t="str">
            <v>20% Bloomberg Barclays Euro Aggregate 1-3 Years (EUR) RI + 80% Cash Index Euro Short Term Rate (EUR) RI 365 Days</v>
          </cell>
          <cell r="V2977" t="str">
            <v>Official Benchmark</v>
          </cell>
          <cell r="W2977" t="str">
            <v>EUR</v>
          </cell>
          <cell r="X2977" t="str">
            <v>EUR</v>
          </cell>
          <cell r="Y2977">
            <v>44984</v>
          </cell>
          <cell r="Z2977">
            <v>40183</v>
          </cell>
          <cell r="AA2977" t="str">
            <v>February 2023</v>
          </cell>
          <cell r="AB2977">
            <v>10.9697</v>
          </cell>
          <cell r="AD2977">
            <v>13654905.289999999</v>
          </cell>
          <cell r="AE2977">
            <v>59695429.240000002</v>
          </cell>
          <cell r="AF2977" t="str">
            <v>59695429.24</v>
          </cell>
        </row>
        <row r="2978">
          <cell r="F2978" t="str">
            <v>QS0345917ATT</v>
          </cell>
          <cell r="G2978" t="str">
            <v>4344</v>
          </cell>
          <cell r="H2978" t="str">
            <v>132490</v>
          </cell>
          <cell r="J2978" t="str">
            <v>Share</v>
          </cell>
          <cell r="K2978" t="str">
            <v>HEPAC</v>
          </cell>
          <cell r="L2978" t="str">
            <v>HORIZON EPARGNE ACTIONS</v>
          </cell>
          <cell r="M2978" t="str">
            <v>Classic Share</v>
          </cell>
          <cell r="N2978" t="str">
            <v>C</v>
          </cell>
          <cell r="O2978">
            <v>3.4043464738E-3</v>
          </cell>
          <cell r="P2978" t="str">
            <v>N</v>
          </cell>
          <cell r="Q2978" t="str">
            <v>179639</v>
          </cell>
          <cell r="R2978" t="str">
            <v>193835</v>
          </cell>
          <cell r="T2978" t="str">
            <v>BM Horizon Epargne Actions (Performance)</v>
          </cell>
          <cell r="U2978" t="str">
            <v>90% EURO STOXX 50 (EUR) NR + 10% MSCI World SRI S-Series PAB 5% Capped (USD) NR</v>
          </cell>
          <cell r="V2978" t="str">
            <v>Performance Benchmark</v>
          </cell>
          <cell r="W2978" t="str">
            <v>EUR</v>
          </cell>
          <cell r="X2978" t="str">
            <v>EUR</v>
          </cell>
          <cell r="Y2978">
            <v>44985</v>
          </cell>
          <cell r="Z2978">
            <v>38901</v>
          </cell>
          <cell r="AA2978" t="str">
            <v>February 2023</v>
          </cell>
          <cell r="AB2978">
            <v>15.78</v>
          </cell>
          <cell r="AD2978">
            <v>34486950.369999997</v>
          </cell>
          <cell r="AE2978">
            <v>34486950.369999997</v>
          </cell>
          <cell r="AF2978" t="str">
            <v>34486950.37</v>
          </cell>
        </row>
        <row r="2979">
          <cell r="F2979" t="str">
            <v>QS0425206ATT</v>
          </cell>
          <cell r="G2979" t="str">
            <v>43172</v>
          </cell>
          <cell r="H2979" t="str">
            <v>170684</v>
          </cell>
          <cell r="J2979" t="str">
            <v>Share</v>
          </cell>
          <cell r="K2979" t="str">
            <v>FPUSGB</v>
          </cell>
          <cell r="L2979" t="str">
            <v>FONDACO PREVIDENZA UCITS SICAV- GOVERNMENT BOND</v>
          </cell>
          <cell r="M2979" t="str">
            <v>Classic Share</v>
          </cell>
          <cell r="N2979" t="str">
            <v>C</v>
          </cell>
          <cell r="O2979">
            <v>0</v>
          </cell>
          <cell r="P2979" t="str">
            <v>N</v>
          </cell>
          <cell r="Q2979" t="str">
            <v>173125</v>
          </cell>
          <cell r="R2979" t="str">
            <v>200530</v>
          </cell>
          <cell r="T2979" t="str">
            <v>Bench FONDACO PREVIDENZA UCITS SICAV- GOVERNMENT BOND</v>
          </cell>
          <cell r="U2979" t="str">
            <v>50% JPM EMU Investment Grade Government (EUR) RI + 15% Bloomberg Barclays Euro Inflation Linked Eurozone All CPI (EUR) RI + 35% JP Morgan GBI Global ex EMU (Hedged in EUR) RI</v>
          </cell>
          <cell r="V2979" t="str">
            <v>Official Benchmark</v>
          </cell>
          <cell r="W2979" t="str">
            <v>EUR</v>
          </cell>
          <cell r="X2979" t="str">
            <v>EUR</v>
          </cell>
          <cell r="Y2979">
            <v>44985</v>
          </cell>
          <cell r="Z2979">
            <v>43510</v>
          </cell>
          <cell r="AA2979" t="str">
            <v>February 2023</v>
          </cell>
          <cell r="AB2979">
            <v>92.494</v>
          </cell>
          <cell r="AD2979">
            <v>107418065.31999999</v>
          </cell>
          <cell r="AE2979">
            <v>107418065.31999999</v>
          </cell>
          <cell r="AF2979" t="str">
            <v>107418065.32</v>
          </cell>
        </row>
        <row r="2980">
          <cell r="I2980" t="str">
            <v>532177</v>
          </cell>
          <cell r="J2980" t="str">
            <v>Pocket</v>
          </cell>
          <cell r="K2980" t="str">
            <v>81177AA</v>
          </cell>
          <cell r="S2980" t="str">
            <v>1</v>
          </cell>
          <cell r="T2980" t="str">
            <v>No BM</v>
          </cell>
          <cell r="U2980" t="str">
            <v>No BM</v>
          </cell>
          <cell r="W2980" t="str">
            <v>EUR</v>
          </cell>
          <cell r="X2980" t="str">
            <v>EUR</v>
          </cell>
          <cell r="Y2980">
            <v>44957</v>
          </cell>
          <cell r="Z2980">
            <v>38717</v>
          </cell>
          <cell r="AA2980" t="str">
            <v>January 2023</v>
          </cell>
          <cell r="AB2980">
            <v>115.85747966156499</v>
          </cell>
          <cell r="AC2980">
            <v>115.853112646792</v>
          </cell>
          <cell r="AE2980">
            <v>1525.08</v>
          </cell>
          <cell r="AF2980" t="str">
            <v>1525.08</v>
          </cell>
        </row>
        <row r="2981">
          <cell r="I2981" t="str">
            <v>535800</v>
          </cell>
          <cell r="J2981" t="str">
            <v>Mandate</v>
          </cell>
          <cell r="K2981" t="str">
            <v>81177AA-M</v>
          </cell>
          <cell r="L2981" t="str">
            <v>AGEAS PERP GAIPARE EURO</v>
          </cell>
          <cell r="R2981" t="str">
            <v>182742</v>
          </cell>
          <cell r="S2981" t="str">
            <v>1742</v>
          </cell>
          <cell r="T2981" t="str">
            <v>FTSE MTS 15+ Years (Closing) (EUR) RI</v>
          </cell>
          <cell r="U2981" t="str">
            <v>EUROMTS 15Y+ (Closing) -- (EUR) RI</v>
          </cell>
          <cell r="W2981" t="str">
            <v>EUR</v>
          </cell>
          <cell r="X2981" t="str">
            <v>EUR</v>
          </cell>
          <cell r="Y2981">
            <v>44957</v>
          </cell>
          <cell r="Z2981">
            <v>37981</v>
          </cell>
          <cell r="AA2981" t="str">
            <v>January 2023</v>
          </cell>
          <cell r="AB2981">
            <v>115.857479611614</v>
          </cell>
          <cell r="AC2981">
            <v>115.853112596843</v>
          </cell>
          <cell r="AE2981">
            <v>1525.08</v>
          </cell>
          <cell r="AF2981" t="str">
            <v>1525.08</v>
          </cell>
        </row>
        <row r="2982">
          <cell r="I2982" t="str">
            <v>535828</v>
          </cell>
          <cell r="J2982" t="str">
            <v>Mandate</v>
          </cell>
          <cell r="K2982" t="str">
            <v>ANDERS-M</v>
          </cell>
          <cell r="L2982" t="str">
            <v>ASR INZAKE ANDERSEN (ANDERS)</v>
          </cell>
          <cell r="R2982" t="str">
            <v>183801</v>
          </cell>
          <cell r="S2982" t="str">
            <v>1078</v>
          </cell>
          <cell r="T2982" t="str">
            <v>BM Andersen</v>
          </cell>
          <cell r="U2982" t="str">
            <v>70% Bloomberg Euro Aggregate Treasury AAA (EUR) RI + 5% BM BNP Paribas Funds Euro Corporate Bond [1814] + 2.5% BM Parvest Bond Euro High Yield + 2.5% BM Parvest Commodities + 5% BM Parvest Convertible Bond World (Hedged EUR) + 2.5% BM Parvest Equity Worl</v>
          </cell>
          <cell r="W2982" t="str">
            <v>EUR</v>
          </cell>
          <cell r="X2982" t="str">
            <v>EUR</v>
          </cell>
          <cell r="Y2982">
            <v>44957</v>
          </cell>
          <cell r="Z2982">
            <v>41364</v>
          </cell>
          <cell r="AA2982" t="str">
            <v>January 2023</v>
          </cell>
          <cell r="AB2982">
            <v>112.100868778519</v>
          </cell>
          <cell r="AC2982">
            <v>112.27921736106001</v>
          </cell>
          <cell r="AE2982">
            <v>32790386.490683399</v>
          </cell>
          <cell r="AF2982" t="str">
            <v>32790386.4906834</v>
          </cell>
        </row>
        <row r="2983">
          <cell r="I2983" t="str">
            <v>535898</v>
          </cell>
          <cell r="J2983" t="str">
            <v>Mandate</v>
          </cell>
          <cell r="K2983" t="str">
            <v>BOGA-M</v>
          </cell>
          <cell r="L2983" t="str">
            <v>Bank of Ghana</v>
          </cell>
          <cell r="R2983" t="str">
            <v>199443</v>
          </cell>
          <cell r="S2983" t="str">
            <v>23791</v>
          </cell>
          <cell r="T2983" t="str">
            <v>BM Bank of Ghana [43061] Off</v>
          </cell>
          <cell r="U2983" t="str">
            <v>54% ICE BofAML 1-Yr TBILL (G0O3) (USD) RI + 8% ICE BofAML 0-3 Year All Maturity Canadian Government (Hedged in USD) RI + 5.5% ICE BofAML 3-Month U.S. Treasury Bill Index (USD) RI + 5.5% ICE BofAML 0-2 year UK Gilts (Hedged in USD) RI + 27% ICE BofAML 0-2</v>
          </cell>
          <cell r="W2983" t="str">
            <v>USD</v>
          </cell>
          <cell r="X2983" t="str">
            <v>USD</v>
          </cell>
          <cell r="Y2983">
            <v>44957</v>
          </cell>
          <cell r="Z2983">
            <v>43195</v>
          </cell>
          <cell r="AA2983" t="str">
            <v>January 2023</v>
          </cell>
          <cell r="AB2983">
            <v>86.8600921484651</v>
          </cell>
          <cell r="AC2983">
            <v>88.107847856830304</v>
          </cell>
          <cell r="AE2983">
            <v>1299919.70999999</v>
          </cell>
          <cell r="AF2983" t="str">
            <v>1196924.368123</v>
          </cell>
        </row>
        <row r="2984">
          <cell r="I2984" t="str">
            <v>536047</v>
          </cell>
          <cell r="J2984" t="str">
            <v>Mandate</v>
          </cell>
          <cell r="K2984" t="str">
            <v>FOBAT-M</v>
          </cell>
          <cell r="R2984" t="str">
            <v>183149</v>
          </cell>
          <cell r="S2984" t="str">
            <v>864</v>
          </cell>
          <cell r="T2984" t="str">
            <v>BM Fonds Ophaling Batterijen VZW (BEBAT)</v>
          </cell>
          <cell r="U2984" t="str">
            <v>Cash Index Eonia (RI) -- (EUR)</v>
          </cell>
          <cell r="W2984" t="str">
            <v>EUR</v>
          </cell>
          <cell r="Y2984">
            <v>44957</v>
          </cell>
          <cell r="Z2984">
            <v>37346</v>
          </cell>
          <cell r="AA2984" t="str">
            <v>January 2023</v>
          </cell>
          <cell r="AB2984">
            <v>102.321067125173</v>
          </cell>
          <cell r="AC2984">
            <v>102.32195322400401</v>
          </cell>
          <cell r="AE2984">
            <v>3019487.9093109998</v>
          </cell>
          <cell r="AF2984" t="str">
            <v>3019487.909311</v>
          </cell>
        </row>
        <row r="2985">
          <cell r="I2985" t="str">
            <v>536103</v>
          </cell>
          <cell r="J2985" t="str">
            <v>Mandate</v>
          </cell>
          <cell r="K2985" t="str">
            <v>HARB-M</v>
          </cell>
          <cell r="L2985" t="str">
            <v>Harbor Money Market Fund</v>
          </cell>
          <cell r="R2985" t="str">
            <v>200030</v>
          </cell>
          <cell r="S2985" t="str">
            <v>24269</v>
          </cell>
          <cell r="T2985" t="str">
            <v>BM for Harbor Money Market Fund</v>
          </cell>
          <cell r="U2985" t="str">
            <v>100% Bonds Merrill Lynch 3-Month U.S. Treasury Bill Index (RI) -- (USD)</v>
          </cell>
          <cell r="W2985" t="str">
            <v>USD</v>
          </cell>
          <cell r="X2985" t="str">
            <v>USD</v>
          </cell>
          <cell r="Y2985">
            <v>44957</v>
          </cell>
          <cell r="Z2985">
            <v>32142</v>
          </cell>
          <cell r="AA2985" t="str">
            <v>January 2023</v>
          </cell>
          <cell r="AB2985">
            <v>101.849580215649</v>
          </cell>
          <cell r="AC2985">
            <v>305.36886842144099</v>
          </cell>
          <cell r="AE2985">
            <v>38643.4</v>
          </cell>
          <cell r="AF2985" t="str">
            <v>35581.6030569495</v>
          </cell>
        </row>
        <row r="2986">
          <cell r="I2986" t="str">
            <v>536190</v>
          </cell>
          <cell r="J2986" t="str">
            <v>Mandate</v>
          </cell>
          <cell r="K2986" t="str">
            <v>MARG-M</v>
          </cell>
          <cell r="L2986" t="str">
            <v>ASR INZAKE BOND VAN NEDERLANDSE MARGARINEFABRIKANTEN</v>
          </cell>
          <cell r="R2986" t="str">
            <v>183839</v>
          </cell>
          <cell r="S2986" t="str">
            <v>1113</v>
          </cell>
          <cell r="T2986" t="str">
            <v>BM ASR Inzake Margarine &amp; Spijsvetten</v>
          </cell>
          <cell r="U2986" t="str">
            <v>77.5% Bloomberg Barclays Euro Aggregate Treasury AAA (EUR) RI + 10% BM ASR FONDS Aandelenfonds + 2.5% BM BNP Paribas L1 Absolute Return Growth + 2.5% BM Parvest Equity World Emerging + 2.5% BM Parvest Bond Euro High Yield + 2.5% BM Parvest Convertible Bo</v>
          </cell>
          <cell r="W2986" t="str">
            <v>EUR</v>
          </cell>
          <cell r="X2986" t="str">
            <v>EUR</v>
          </cell>
          <cell r="Y2986">
            <v>44957</v>
          </cell>
          <cell r="Z2986">
            <v>41364</v>
          </cell>
          <cell r="AA2986" t="str">
            <v>January 2023</v>
          </cell>
          <cell r="AB2986">
            <v>111.529076762901</v>
          </cell>
          <cell r="AC2986">
            <v>111.725500412427</v>
          </cell>
          <cell r="AE2986">
            <v>8048396.31440733</v>
          </cell>
          <cell r="AF2986" t="str">
            <v>8048396.31440733</v>
          </cell>
        </row>
        <row r="2987">
          <cell r="I2987" t="str">
            <v>536192</v>
          </cell>
          <cell r="J2987" t="str">
            <v>Mandate</v>
          </cell>
          <cell r="K2987" t="str">
            <v>MCB-M</v>
          </cell>
          <cell r="L2987" t="str">
            <v>ASR INZAKE MCB INTERNATIONAL B.V. (MCB)</v>
          </cell>
          <cell r="R2987" t="str">
            <v>196357</v>
          </cell>
          <cell r="S2987" t="str">
            <v>4954</v>
          </cell>
          <cell r="T2987" t="str">
            <v>BM ASR Inzake MCB (ASR)</v>
          </cell>
          <cell r="U2987" t="str">
            <v>70% Custom Bond index for Benchmark MCB + 5% BM Parvest Bond Euro Corporate + 5% BM Parvest Bond Euro High Yield + 2.5% BM Parvest Convertible Bond World + 10% BM ASR FONDS Aandelenfonds + 2.5% BM Parvest Bond World Emerging + 2.5% BM Parvest Equity Worl</v>
          </cell>
          <cell r="W2987" t="str">
            <v>EUR</v>
          </cell>
          <cell r="X2987" t="str">
            <v>EUR</v>
          </cell>
          <cell r="Y2987">
            <v>44957</v>
          </cell>
          <cell r="Z2987">
            <v>41364</v>
          </cell>
          <cell r="AA2987" t="str">
            <v>January 2023</v>
          </cell>
          <cell r="AB2987">
            <v>125.66733143523599</v>
          </cell>
          <cell r="AC2987">
            <v>125.848971577556</v>
          </cell>
          <cell r="AE2987">
            <v>84551093.084418505</v>
          </cell>
          <cell r="AF2987" t="str">
            <v>84551093.0844185</v>
          </cell>
        </row>
        <row r="2988">
          <cell r="I2988" t="str">
            <v>536258</v>
          </cell>
          <cell r="J2988" t="str">
            <v>Mandate</v>
          </cell>
          <cell r="K2988" t="str">
            <v>ONVZHV-M</v>
          </cell>
          <cell r="L2988" t="str">
            <v>ASR INZAKE ONVZ (ONVZHV)</v>
          </cell>
          <cell r="R2988" t="str">
            <v>183849</v>
          </cell>
          <cell r="S2988" t="str">
            <v>1123</v>
          </cell>
          <cell r="T2988" t="str">
            <v>BM ONVZ</v>
          </cell>
          <cell r="U2988" t="str">
            <v>70% Bloomberg Barclays Euro Aggregate Treasury AAA (RI) + 5% BM Parvest Bond Euro Corporate + 2.5% BM Parvest Bond Euro High Yield + 2.5% BM Parvest Bond World Emerging + 2.5% BM Parvest Equity World Emerging + 10% BM ASR FONDS Aandelenfonds + 2.5% BM Pa</v>
          </cell>
          <cell r="W2988" t="str">
            <v>EUR</v>
          </cell>
          <cell r="X2988" t="str">
            <v>EUR</v>
          </cell>
          <cell r="Y2988">
            <v>44957</v>
          </cell>
          <cell r="Z2988">
            <v>41364</v>
          </cell>
          <cell r="AA2988" t="str">
            <v>January 2023</v>
          </cell>
          <cell r="AB2988">
            <v>112.223770417409</v>
          </cell>
          <cell r="AC2988">
            <v>112.396897417876</v>
          </cell>
          <cell r="AE2988">
            <v>45611523.978739299</v>
          </cell>
          <cell r="AF2988" t="str">
            <v>45611523.9787393</v>
          </cell>
        </row>
        <row r="2989">
          <cell r="I2989" t="str">
            <v>536274</v>
          </cell>
          <cell r="J2989" t="str">
            <v>Mandate</v>
          </cell>
          <cell r="K2989" t="str">
            <v>PEKR-M</v>
          </cell>
          <cell r="L2989" t="str">
            <v>ASR inzake Peka Kroef</v>
          </cell>
          <cell r="R2989" t="str">
            <v>196363</v>
          </cell>
          <cell r="S2989" t="str">
            <v>4957</v>
          </cell>
          <cell r="T2989" t="str">
            <v>BM ASR inzake PEKA KROEF (ASR) [15442]</v>
          </cell>
          <cell r="U2989" t="str">
            <v>2% BM Parvest Equity World Emerging + 8% BM ASR FONDS Aandelenfonds + 5% BM Parvest Bond World Emerging + 5% BM Parvest Real Estate Securities Europe (former L1) + 80% Custom bond for benchmark PKKROEF Ex Priv Loan BAL0GCL72 BAL0GCL56 (EUR) RI</v>
          </cell>
          <cell r="W2989" t="str">
            <v>EUR</v>
          </cell>
          <cell r="X2989" t="str">
            <v>EUR</v>
          </cell>
          <cell r="Y2989">
            <v>44957</v>
          </cell>
          <cell r="Z2989">
            <v>41851</v>
          </cell>
          <cell r="AA2989" t="str">
            <v>January 2023</v>
          </cell>
          <cell r="AB2989">
            <v>105.863676586971</v>
          </cell>
          <cell r="AC2989">
            <v>105.9878024356</v>
          </cell>
          <cell r="AE2989">
            <v>15617247.277833801</v>
          </cell>
          <cell r="AF2989" t="str">
            <v>15617247.2778338</v>
          </cell>
        </row>
        <row r="2990">
          <cell r="I2990" t="str">
            <v>536280</v>
          </cell>
          <cell r="J2990" t="str">
            <v>Mandate</v>
          </cell>
          <cell r="K2990" t="str">
            <v>PFWELCF-M</v>
          </cell>
          <cell r="L2990" t="str">
            <v>BNPP AM Pension Fund - WELCOME FUND</v>
          </cell>
          <cell r="R2990" t="str">
            <v>184906</v>
          </cell>
          <cell r="S2990" t="str">
            <v>1544</v>
          </cell>
          <cell r="T2990" t="str">
            <v>BM BNPP IP Pension Fund - WELCOME FUND [4984]</v>
          </cell>
          <cell r="U2990" t="str">
            <v>Cash Index Euro Short Term Rate (EUR) RI 365 Days</v>
          </cell>
          <cell r="W2990" t="str">
            <v>EUR</v>
          </cell>
          <cell r="X2990" t="str">
            <v>EUR</v>
          </cell>
          <cell r="Y2990">
            <v>44957</v>
          </cell>
          <cell r="Z2990">
            <v>38383</v>
          </cell>
          <cell r="AA2990" t="str">
            <v>January 2023</v>
          </cell>
          <cell r="AB2990">
            <v>99.354819145467303</v>
          </cell>
          <cell r="AC2990">
            <v>99.357767708987495</v>
          </cell>
          <cell r="AE2990">
            <v>1677301.5329132399</v>
          </cell>
          <cell r="AF2990" t="str">
            <v>1677301.53291324</v>
          </cell>
        </row>
        <row r="2991">
          <cell r="I2991" t="str">
            <v>536441</v>
          </cell>
          <cell r="J2991" t="str">
            <v>Mandate</v>
          </cell>
          <cell r="K2991" t="str">
            <v>XERSEP-M</v>
          </cell>
          <cell r="L2991" t="str">
            <v>ASR INZAKE XEROX LC (XERSEP)</v>
          </cell>
          <cell r="R2991" t="str">
            <v>196367</v>
          </cell>
          <cell r="S2991" t="str">
            <v>4959</v>
          </cell>
          <cell r="T2991" t="str">
            <v>BM for ASR INZAKE XEROX LC (XERSEP) (ASR)</v>
          </cell>
          <cell r="U2991" t="str">
            <v>90% Custom bond index for benchmark XERSEP + 10% Fixed Weight for ASR INZAKE XEROX LC (XERSEP) -- (EUR)</v>
          </cell>
          <cell r="W2991" t="str">
            <v>EUR</v>
          </cell>
          <cell r="X2991" t="str">
            <v>EUR</v>
          </cell>
          <cell r="Y2991">
            <v>44957</v>
          </cell>
          <cell r="Z2991">
            <v>41364</v>
          </cell>
          <cell r="AA2991" t="str">
            <v>January 2023</v>
          </cell>
          <cell r="AB2991">
            <v>115.946795860827</v>
          </cell>
          <cell r="AC2991">
            <v>116.044068087116</v>
          </cell>
          <cell r="AE2991">
            <v>10012.41</v>
          </cell>
          <cell r="AF2991" t="str">
            <v>10012.41</v>
          </cell>
        </row>
        <row r="2992">
          <cell r="I2992" t="str">
            <v>538277</v>
          </cell>
          <cell r="J2992" t="str">
            <v>Group</v>
          </cell>
          <cell r="K2992" t="str">
            <v>NEWSOM-ADM</v>
          </cell>
          <cell r="R2992" t="str">
            <v>197372</v>
          </cell>
          <cell r="S2992" t="str">
            <v>14399</v>
          </cell>
          <cell r="T2992" t="str">
            <v>BM New World FF MBS Fund [16029]</v>
          </cell>
          <cell r="U2992" t="str">
            <v>BarCap Mortgage Index, Ex Hybrid ARMS (USD) RI</v>
          </cell>
          <cell r="W2992" t="str">
            <v>USD</v>
          </cell>
          <cell r="X2992" t="str">
            <v>USD</v>
          </cell>
          <cell r="Y2992">
            <v>44957</v>
          </cell>
          <cell r="Z2992">
            <v>42491</v>
          </cell>
          <cell r="AA2992" t="str">
            <v>January 2023</v>
          </cell>
          <cell r="AB2992">
            <v>99.199885050000006</v>
          </cell>
          <cell r="AC2992">
            <v>99.199885050000006</v>
          </cell>
          <cell r="AE2992">
            <v>34771842.32</v>
          </cell>
          <cell r="AF2992" t="str">
            <v>32016796.9430505</v>
          </cell>
        </row>
        <row r="2993">
          <cell r="I2993" t="str">
            <v>538280</v>
          </cell>
          <cell r="J2993" t="str">
            <v>Group</v>
          </cell>
          <cell r="K2993" t="str">
            <v>TWNGOV-ADM</v>
          </cell>
          <cell r="R2993" t="str">
            <v>199995</v>
          </cell>
          <cell r="S2993" t="str">
            <v>24249</v>
          </cell>
          <cell r="T2993" t="str">
            <v>BM for University of Minnesota Foundation (UMF Investment Advisors)</v>
          </cell>
          <cell r="U2993" t="str">
            <v>-47.89% Cash index Libor 1 Month (USD) RI + 147.89% FW for BM University of Minnesota Foundation (UMF Investment Advisors)</v>
          </cell>
          <cell r="W2993" t="str">
            <v>USD</v>
          </cell>
          <cell r="X2993" t="str">
            <v>USD</v>
          </cell>
          <cell r="Y2993">
            <v>44957</v>
          </cell>
          <cell r="Z2993">
            <v>42738</v>
          </cell>
          <cell r="AA2993" t="str">
            <v>January 2023</v>
          </cell>
          <cell r="AB2993">
            <v>103.33267309999999</v>
          </cell>
          <cell r="AC2993">
            <v>103.33267309999999</v>
          </cell>
          <cell r="AE2993">
            <v>153014320.59999999</v>
          </cell>
          <cell r="AF2993" t="str">
            <v>140890677.777266</v>
          </cell>
        </row>
        <row r="2994">
          <cell r="I2994" t="str">
            <v>538288</v>
          </cell>
          <cell r="J2994" t="str">
            <v>Mandate</v>
          </cell>
          <cell r="K2994" t="str">
            <v>KITT-M</v>
          </cell>
          <cell r="L2994" t="str">
            <v>Eastern Caribbean Central Bank</v>
          </cell>
          <cell r="R2994" t="str">
            <v>202108</v>
          </cell>
          <cell r="S2994" t="str">
            <v>5025988</v>
          </cell>
          <cell r="T2994" t="str">
            <v>BM Eastern Caribbean Central Bank [43462]</v>
          </cell>
          <cell r="U2994" t="str">
            <v>50% ICE BofAML US Treasury 1-3 Years (USD) RI + 50% Bloomberg Barclays US MBS (USD) RI</v>
          </cell>
          <cell r="W2994" t="str">
            <v>USD</v>
          </cell>
          <cell r="X2994" t="str">
            <v>USD</v>
          </cell>
          <cell r="Y2994">
            <v>44957</v>
          </cell>
          <cell r="Z2994">
            <v>43809</v>
          </cell>
          <cell r="AA2994" t="str">
            <v>January 2023</v>
          </cell>
          <cell r="AB2994">
            <v>94.064908384629902</v>
          </cell>
          <cell r="AC2994">
            <v>94.240825887895397</v>
          </cell>
          <cell r="AE2994">
            <v>114845572.3</v>
          </cell>
          <cell r="AF2994" t="str">
            <v>105746118.779062</v>
          </cell>
        </row>
        <row r="2995">
          <cell r="I2995" t="str">
            <v>538514</v>
          </cell>
          <cell r="J2995" t="str">
            <v>Pocket</v>
          </cell>
          <cell r="K2995" t="str">
            <v>KITTPM</v>
          </cell>
          <cell r="L2995" t="str">
            <v>KITTPM</v>
          </cell>
          <cell r="R2995" t="str">
            <v>202231</v>
          </cell>
          <cell r="S2995" t="str">
            <v>5026103</v>
          </cell>
          <cell r="T2995" t="str">
            <v>BM KITTPM [43462_2]</v>
          </cell>
          <cell r="U2995" t="str">
            <v>ICE BofAML US Treasury 1-3 Years (USD) RI</v>
          </cell>
          <cell r="W2995" t="str">
            <v>USD</v>
          </cell>
          <cell r="X2995" t="str">
            <v>USD</v>
          </cell>
          <cell r="Y2995">
            <v>44957</v>
          </cell>
          <cell r="Z2995">
            <v>43809</v>
          </cell>
          <cell r="AA2995" t="str">
            <v>January 2023</v>
          </cell>
          <cell r="AB2995">
            <v>100.090061982401</v>
          </cell>
          <cell r="AC2995">
            <v>100.09117438933301</v>
          </cell>
          <cell r="AE2995">
            <v>857060.60000000405</v>
          </cell>
          <cell r="AF2995" t="str">
            <v>789153.906357906</v>
          </cell>
        </row>
        <row r="2996">
          <cell r="I2996" t="str">
            <v>538517</v>
          </cell>
          <cell r="J2996" t="str">
            <v>Pocket</v>
          </cell>
          <cell r="K2996" t="str">
            <v>PMAIUSSCEQ</v>
          </cell>
          <cell r="L2996" t="str">
            <v>BNPP FUNDS MA INCOME US SCE Q</v>
          </cell>
          <cell r="R2996" t="str">
            <v>202531</v>
          </cell>
          <cell r="S2996" t="str">
            <v>5026364</v>
          </cell>
          <cell r="T2996" t="str">
            <v>BM BNPP FUNDS MA INCOME US SCE Q [43286_29]</v>
          </cell>
          <cell r="U2996" t="str">
            <v>Russell 2000 (USD) NR</v>
          </cell>
          <cell r="W2996" t="str">
            <v>EUR</v>
          </cell>
          <cell r="X2996" t="str">
            <v>EUR</v>
          </cell>
          <cell r="Y2996">
            <v>44957</v>
          </cell>
          <cell r="Z2996">
            <v>43865</v>
          </cell>
          <cell r="AA2996" t="str">
            <v>January 2023</v>
          </cell>
          <cell r="AB2996">
            <v>129.34829471480199</v>
          </cell>
          <cell r="AC2996">
            <v>129.34798554948199</v>
          </cell>
          <cell r="AE2996">
            <v>2294.7378112208798</v>
          </cell>
          <cell r="AF2996" t="str">
            <v>2294.73781122088</v>
          </cell>
        </row>
        <row r="2997">
          <cell r="I2997" t="str">
            <v>538522</v>
          </cell>
          <cell r="J2997" t="str">
            <v>Pocket</v>
          </cell>
          <cell r="K2997" t="str">
            <v>PMAIBHYUS3</v>
          </cell>
          <cell r="L2997" t="str">
            <v>BNPP FUNDS MA INCOME BOND HIGH YIELD US</v>
          </cell>
          <cell r="R2997" t="str">
            <v>202318</v>
          </cell>
          <cell r="S2997" t="str">
            <v>5026171</v>
          </cell>
          <cell r="T2997" t="str">
            <v>BM BNPP FUNDS MA INCOME BOND HIGH YIELD US [43286_25] - Mgmt BM</v>
          </cell>
          <cell r="U2997" t="str">
            <v>ICE BofAML US High Yield Master II Index (Hedged in EUR) RI</v>
          </cell>
          <cell r="W2997" t="str">
            <v>EUR</v>
          </cell>
          <cell r="X2997" t="str">
            <v>EUR</v>
          </cell>
          <cell r="Y2997">
            <v>44957</v>
          </cell>
          <cell r="Z2997">
            <v>43863</v>
          </cell>
          <cell r="AA2997" t="str">
            <v>January 2023</v>
          </cell>
          <cell r="AB2997">
            <v>97.927498657614095</v>
          </cell>
          <cell r="AC2997">
            <v>97.927315588190595</v>
          </cell>
          <cell r="AE2997">
            <v>-1946.48496836763</v>
          </cell>
          <cell r="AF2997" t="str">
            <v>-1946.48496836763</v>
          </cell>
        </row>
        <row r="2998">
          <cell r="I2998" t="str">
            <v>538523</v>
          </cell>
          <cell r="J2998" t="str">
            <v>Pocket</v>
          </cell>
          <cell r="K2998" t="str">
            <v>PMAIEDEFIE</v>
          </cell>
          <cell r="L2998" t="str">
            <v>BNPP FUNDS MA EQ DEFI EUR</v>
          </cell>
          <cell r="S2998" t="str">
            <v>1</v>
          </cell>
          <cell r="T2998" t="str">
            <v>No BM</v>
          </cell>
          <cell r="U2998" t="str">
            <v>No BM</v>
          </cell>
          <cell r="W2998" t="str">
            <v>EUR</v>
          </cell>
          <cell r="X2998" t="str">
            <v>EUR</v>
          </cell>
          <cell r="Y2998">
            <v>44957</v>
          </cell>
          <cell r="Z2998">
            <v>43861</v>
          </cell>
          <cell r="AA2998" t="str">
            <v>January 2023</v>
          </cell>
          <cell r="AB2998">
            <v>99.434014580647101</v>
          </cell>
          <cell r="AC2998">
            <v>99.4340885473122</v>
          </cell>
          <cell r="AE2998">
            <v>4120.5604500173004</v>
          </cell>
          <cell r="AF2998" t="str">
            <v>4120.5604500173</v>
          </cell>
        </row>
        <row r="2999">
          <cell r="I2999" t="str">
            <v>538525</v>
          </cell>
          <cell r="J2999" t="str">
            <v>Pocket</v>
          </cell>
          <cell r="K2999" t="str">
            <v>PMAIEDEFIU</v>
          </cell>
          <cell r="L2999" t="str">
            <v>BNPP FUNDS MA EQ DEFI USD</v>
          </cell>
          <cell r="S2999" t="str">
            <v>1</v>
          </cell>
          <cell r="T2999" t="str">
            <v>No BM</v>
          </cell>
          <cell r="U2999" t="str">
            <v>No BM</v>
          </cell>
          <cell r="W2999" t="str">
            <v>EUR</v>
          </cell>
          <cell r="X2999" t="str">
            <v>EUR</v>
          </cell>
          <cell r="Y2999">
            <v>44957</v>
          </cell>
          <cell r="Z2999">
            <v>43861</v>
          </cell>
          <cell r="AA2999" t="str">
            <v>January 2023</v>
          </cell>
          <cell r="AB2999">
            <v>127.37744190326001</v>
          </cell>
          <cell r="AC2999">
            <v>127.377450929281</v>
          </cell>
          <cell r="AE2999">
            <v>29117.545231280401</v>
          </cell>
          <cell r="AF2999" t="str">
            <v>29117.5452312804</v>
          </cell>
        </row>
        <row r="3000">
          <cell r="I3000" t="str">
            <v>538529</v>
          </cell>
          <cell r="J3000" t="str">
            <v>Pocket</v>
          </cell>
          <cell r="K3000" t="str">
            <v>PMAIBHYEU</v>
          </cell>
          <cell r="L3000" t="str">
            <v>BNPP FUNDS MA BOND HIGH YIELD EURO</v>
          </cell>
          <cell r="S3000" t="str">
            <v>1</v>
          </cell>
          <cell r="T3000" t="str">
            <v>No BM</v>
          </cell>
          <cell r="U3000" t="str">
            <v>No BM</v>
          </cell>
          <cell r="W3000" t="str">
            <v>EUR</v>
          </cell>
          <cell r="X3000" t="str">
            <v>EUR</v>
          </cell>
          <cell r="Y3000">
            <v>44957</v>
          </cell>
          <cell r="Z3000">
            <v>43863</v>
          </cell>
          <cell r="AA3000" t="str">
            <v>January 2023</v>
          </cell>
          <cell r="AB3000">
            <v>467.74397198992699</v>
          </cell>
          <cell r="AC3000">
            <v>467.74397192827701</v>
          </cell>
          <cell r="AE3000">
            <v>-4.1399999999999997</v>
          </cell>
          <cell r="AF3000" t="str">
            <v>-4.14</v>
          </cell>
        </row>
        <row r="3001">
          <cell r="I3001" t="str">
            <v>538530</v>
          </cell>
          <cell r="J3001" t="str">
            <v>Pocket</v>
          </cell>
          <cell r="K3001" t="str">
            <v>PMAIBHYUS</v>
          </cell>
          <cell r="L3001" t="str">
            <v>BNPP FUNDS MA BOND HIGH YIELD US</v>
          </cell>
          <cell r="S3001" t="str">
            <v>1</v>
          </cell>
          <cell r="T3001" t="str">
            <v>No BM</v>
          </cell>
          <cell r="U3001" t="str">
            <v>No BM</v>
          </cell>
          <cell r="W3001" t="str">
            <v>EUR</v>
          </cell>
          <cell r="X3001" t="str">
            <v>EUR</v>
          </cell>
          <cell r="Y3001">
            <v>44957</v>
          </cell>
          <cell r="Z3001">
            <v>43863</v>
          </cell>
          <cell r="AA3001" t="str">
            <v>January 2023</v>
          </cell>
          <cell r="AB3001">
            <v>4.4478444590343002E-6</v>
          </cell>
          <cell r="AC3001">
            <v>-4.3335438437207802E-2</v>
          </cell>
          <cell r="AE3001">
            <v>-1.3969838619232199E-8</v>
          </cell>
          <cell r="AF3001" t="str">
            <v>-1.39698386192322e-08</v>
          </cell>
        </row>
        <row r="3002">
          <cell r="I3002" t="str">
            <v>538533</v>
          </cell>
          <cell r="J3002" t="str">
            <v>Pocket</v>
          </cell>
          <cell r="K3002" t="str">
            <v>PMAISCE</v>
          </cell>
          <cell r="L3002" t="str">
            <v>BNPP FUNDS MA EUROPEAN SMALL CAP EQUITIES</v>
          </cell>
          <cell r="R3002" t="str">
            <v>202307</v>
          </cell>
          <cell r="S3002" t="str">
            <v>5026188</v>
          </cell>
          <cell r="T3002" t="str">
            <v>BM BNPP FUNDS MA EUROPEAN SMALL CAP EQUITIES [43286_1]</v>
          </cell>
          <cell r="U3002" t="str">
            <v>MSCI Europe Small Caps (EUR) NR</v>
          </cell>
          <cell r="W3002" t="str">
            <v>EUR</v>
          </cell>
          <cell r="X3002" t="str">
            <v>EUR</v>
          </cell>
          <cell r="Y3002">
            <v>44957</v>
          </cell>
          <cell r="Z3002">
            <v>43861</v>
          </cell>
          <cell r="AA3002" t="str">
            <v>January 2023</v>
          </cell>
          <cell r="AB3002">
            <v>100.71251674442701</v>
          </cell>
          <cell r="AC3002">
            <v>100.712516800776</v>
          </cell>
          <cell r="AE3002">
            <v>0</v>
          </cell>
          <cell r="AF3002" t="str">
            <v>0</v>
          </cell>
        </row>
        <row r="3003">
          <cell r="I3003" t="str">
            <v>538547</v>
          </cell>
          <cell r="J3003" t="str">
            <v>Pocket</v>
          </cell>
          <cell r="K3003" t="str">
            <v>PMAIEHDEU</v>
          </cell>
          <cell r="L3003" t="str">
            <v>BNPP FUNDS MA EQ HIGH DIV EU</v>
          </cell>
          <cell r="S3003" t="str">
            <v>1</v>
          </cell>
          <cell r="T3003" t="str">
            <v>No BM</v>
          </cell>
          <cell r="U3003" t="str">
            <v>No BM</v>
          </cell>
          <cell r="W3003" t="str">
            <v>EUR</v>
          </cell>
          <cell r="X3003" t="str">
            <v>EUR</v>
          </cell>
          <cell r="Y3003">
            <v>44957</v>
          </cell>
          <cell r="Z3003">
            <v>43863</v>
          </cell>
          <cell r="AA3003" t="str">
            <v>January 2023</v>
          </cell>
          <cell r="AB3003">
            <v>96.786096243771496</v>
          </cell>
          <cell r="AC3003">
            <v>96.786197945850105</v>
          </cell>
          <cell r="AE3003">
            <v>1394.2608184825001</v>
          </cell>
          <cell r="AF3003" t="str">
            <v>1394.2608184825</v>
          </cell>
        </row>
        <row r="3004">
          <cell r="I3004" t="str">
            <v>538551</v>
          </cell>
          <cell r="J3004" t="str">
            <v>Pocket</v>
          </cell>
          <cell r="K3004" t="str">
            <v>PMAIEQCEE</v>
          </cell>
          <cell r="L3004" t="str">
            <v>BNPP FUNDS MA INCOME AB EQ</v>
          </cell>
          <cell r="R3004" t="str">
            <v>202310</v>
          </cell>
          <cell r="S3004" t="str">
            <v>5026180</v>
          </cell>
          <cell r="T3004" t="str">
            <v>BM BNPP FUNDS MA INCOME AB EQ [43286_12]</v>
          </cell>
          <cell r="U3004" t="str">
            <v>MSCI EM Europe 10/40 (EUR) NR</v>
          </cell>
          <cell r="W3004" t="str">
            <v>EUR</v>
          </cell>
          <cell r="X3004" t="str">
            <v>EUR</v>
          </cell>
          <cell r="Y3004">
            <v>44957</v>
          </cell>
          <cell r="Z3004">
            <v>43861</v>
          </cell>
          <cell r="AA3004" t="str">
            <v>January 2023</v>
          </cell>
          <cell r="AB3004">
            <v>100</v>
          </cell>
          <cell r="AC3004">
            <v>100</v>
          </cell>
          <cell r="AE3004">
            <v>0</v>
          </cell>
          <cell r="AF3004" t="str">
            <v>0</v>
          </cell>
        </row>
        <row r="3005">
          <cell r="I3005" t="str">
            <v>538558</v>
          </cell>
          <cell r="J3005" t="str">
            <v>Pocket</v>
          </cell>
          <cell r="K3005" t="str">
            <v>PMAIBAGUS</v>
          </cell>
          <cell r="L3005" t="str">
            <v>BNPP FUNDS MA BOND AGG US</v>
          </cell>
          <cell r="S3005" t="str">
            <v>1</v>
          </cell>
          <cell r="T3005" t="str">
            <v>No BM</v>
          </cell>
          <cell r="U3005" t="str">
            <v>No BM</v>
          </cell>
          <cell r="W3005" t="str">
            <v>EUR</v>
          </cell>
          <cell r="X3005" t="str">
            <v>EUR</v>
          </cell>
          <cell r="Y3005">
            <v>44957</v>
          </cell>
          <cell r="Z3005">
            <v>43863</v>
          </cell>
          <cell r="AA3005" t="str">
            <v>January 2023</v>
          </cell>
          <cell r="AB3005">
            <v>-7.9152245235744401</v>
          </cell>
          <cell r="AC3005">
            <v>-7.9152281170405896</v>
          </cell>
          <cell r="AE3005">
            <v>50685.603791050802</v>
          </cell>
          <cell r="AF3005" t="str">
            <v>50685.6037910508</v>
          </cell>
        </row>
        <row r="3006">
          <cell r="I3006" t="str">
            <v>538560</v>
          </cell>
          <cell r="J3006" t="str">
            <v>Pocket</v>
          </cell>
          <cell r="K3006" t="str">
            <v>KITTSS</v>
          </cell>
          <cell r="L3006" t="str">
            <v>KITTSS</v>
          </cell>
          <cell r="R3006" t="str">
            <v>202230</v>
          </cell>
          <cell r="S3006" t="str">
            <v>5026104</v>
          </cell>
          <cell r="T3006" t="str">
            <v>BM KITTSS [43462_1]</v>
          </cell>
          <cell r="U3006" t="str">
            <v>Bloomberg Barclays US MBS (USD) RI</v>
          </cell>
          <cell r="W3006" t="str">
            <v>USD</v>
          </cell>
          <cell r="X3006" t="str">
            <v>USD</v>
          </cell>
          <cell r="Y3006">
            <v>44957</v>
          </cell>
          <cell r="Z3006">
            <v>43809</v>
          </cell>
          <cell r="AA3006" t="str">
            <v>January 2023</v>
          </cell>
          <cell r="AB3006">
            <v>88.337421469142697</v>
          </cell>
          <cell r="AC3006">
            <v>88.337421473709796</v>
          </cell>
          <cell r="AE3006">
            <v>115065179.97</v>
          </cell>
          <cell r="AF3006" t="str">
            <v>105948326.476682</v>
          </cell>
        </row>
        <row r="3007">
          <cell r="I3007" t="str">
            <v>538568</v>
          </cell>
          <cell r="J3007" t="str">
            <v>Pocket</v>
          </cell>
          <cell r="K3007" t="str">
            <v>PMAIEHDNA2</v>
          </cell>
          <cell r="L3007" t="str">
            <v>BNPP FUNDS MA NORTH AMERICA HIGH DIVI EQ</v>
          </cell>
          <cell r="S3007" t="str">
            <v>1</v>
          </cell>
          <cell r="T3007" t="str">
            <v>No BM</v>
          </cell>
          <cell r="U3007" t="str">
            <v>No BM</v>
          </cell>
          <cell r="W3007" t="str">
            <v>EUR</v>
          </cell>
          <cell r="X3007" t="str">
            <v>EUR</v>
          </cell>
          <cell r="Y3007">
            <v>44957</v>
          </cell>
          <cell r="Z3007">
            <v>43863</v>
          </cell>
          <cell r="AA3007" t="str">
            <v>January 2023</v>
          </cell>
          <cell r="AB3007">
            <v>118.237573578045</v>
          </cell>
          <cell r="AC3007">
            <v>118.23758122285</v>
          </cell>
          <cell r="AE3007">
            <v>16937.540173232901</v>
          </cell>
          <cell r="AF3007" t="str">
            <v>16937.5401732329</v>
          </cell>
        </row>
        <row r="3008">
          <cell r="I3008" t="str">
            <v>538569</v>
          </cell>
          <cell r="J3008" t="str">
            <v>Pocket</v>
          </cell>
          <cell r="K3008" t="str">
            <v>PMAIEHDE2</v>
          </cell>
          <cell r="L3008" t="str">
            <v>BNPP FUNDS MA EQ HIGH DIV EU 2</v>
          </cell>
          <cell r="R3008" t="str">
            <v>202316</v>
          </cell>
          <cell r="S3008" t="str">
            <v>5026159</v>
          </cell>
          <cell r="T3008" t="str">
            <v>BM BNPP FUNDS MA EQ HIGH DIV EU 2 [43286_2]</v>
          </cell>
          <cell r="U3008" t="str">
            <v>MSCI Europe (EUR) NR</v>
          </cell>
          <cell r="W3008" t="str">
            <v>EUR</v>
          </cell>
          <cell r="X3008" t="str">
            <v>EUR</v>
          </cell>
          <cell r="Y3008">
            <v>44957</v>
          </cell>
          <cell r="Z3008">
            <v>43861</v>
          </cell>
          <cell r="AA3008" t="str">
            <v>January 2023</v>
          </cell>
          <cell r="AB3008">
            <v>4.3814091063839102</v>
          </cell>
          <cell r="AC3008">
            <v>4.3816966316705601</v>
          </cell>
          <cell r="AE3008">
            <v>-1.21</v>
          </cell>
          <cell r="AF3008" t="str">
            <v>-1.21</v>
          </cell>
        </row>
        <row r="3009">
          <cell r="I3009" t="str">
            <v>538575</v>
          </cell>
          <cell r="J3009" t="str">
            <v>Pocket</v>
          </cell>
          <cell r="K3009" t="str">
            <v>PMAI3EHDP</v>
          </cell>
          <cell r="L3009" t="str">
            <v>BNPP FUNDS MA EQ HIGH DIVI PAC</v>
          </cell>
          <cell r="R3009" t="str">
            <v>202306</v>
          </cell>
          <cell r="S3009" t="str">
            <v>5026177</v>
          </cell>
          <cell r="T3009" t="str">
            <v>BM BNPP FUNDS MA EQ HIGH DIVI PAC [43286_27]</v>
          </cell>
          <cell r="U3009" t="str">
            <v>MSCI Pacific (USD) NR</v>
          </cell>
          <cell r="W3009" t="str">
            <v>EUR</v>
          </cell>
          <cell r="X3009" t="str">
            <v>EUR</v>
          </cell>
          <cell r="Y3009">
            <v>44957</v>
          </cell>
          <cell r="Z3009">
            <v>43863</v>
          </cell>
          <cell r="AA3009" t="str">
            <v>January 2023</v>
          </cell>
          <cell r="AB3009">
            <v>86.088375558606202</v>
          </cell>
          <cell r="AC3009">
            <v>86.088362560879602</v>
          </cell>
          <cell r="AE3009">
            <v>54674.420877307297</v>
          </cell>
          <cell r="AF3009" t="str">
            <v>54674.4208773073</v>
          </cell>
        </row>
        <row r="3010">
          <cell r="I3010" t="str">
            <v>538672</v>
          </cell>
          <cell r="J3010" t="str">
            <v>Group</v>
          </cell>
          <cell r="K3010" t="str">
            <v>NEWSOMHJ-REP</v>
          </cell>
          <cell r="L3010" t="str">
            <v>NEWSOMHJ</v>
          </cell>
          <cell r="R3010" t="str">
            <v>202815</v>
          </cell>
          <cell r="S3010" t="str">
            <v>5026612</v>
          </cell>
          <cell r="T3010" t="str">
            <v>BM of NEWSOMHJ</v>
          </cell>
          <cell r="U3010" t="str">
            <v>BBG BARC MBS Index (100% Hedged in JPY) RI</v>
          </cell>
          <cell r="W3010" t="str">
            <v>JPY</v>
          </cell>
          <cell r="X3010" t="str">
            <v>USD</v>
          </cell>
          <cell r="Y3010">
            <v>44957</v>
          </cell>
          <cell r="Z3010">
            <v>42983</v>
          </cell>
          <cell r="AA3010" t="str">
            <v>January 2023</v>
          </cell>
          <cell r="AB3010">
            <v>100</v>
          </cell>
          <cell r="AC3010">
            <v>89.946850119999993</v>
          </cell>
          <cell r="AE3010">
            <v>5846340604</v>
          </cell>
          <cell r="AF3010" t="str">
            <v>41394308.7551831</v>
          </cell>
        </row>
        <row r="3011">
          <cell r="I3011" t="str">
            <v>538673</v>
          </cell>
          <cell r="J3011" t="str">
            <v>Group</v>
          </cell>
          <cell r="K3011" t="str">
            <v>NEWSOMHJADM-REP</v>
          </cell>
          <cell r="R3011" t="str">
            <v>202815</v>
          </cell>
          <cell r="S3011" t="str">
            <v>5026612</v>
          </cell>
          <cell r="T3011" t="str">
            <v>BM of NEWSOMHJ</v>
          </cell>
          <cell r="U3011" t="str">
            <v>BBG BARC MBS Index (100% Hedged in JPY) RI</v>
          </cell>
          <cell r="W3011" t="str">
            <v>JPY</v>
          </cell>
          <cell r="Y3011">
            <v>44957</v>
          </cell>
          <cell r="Z3011">
            <v>42983</v>
          </cell>
          <cell r="AA3011" t="str">
            <v>January 2023</v>
          </cell>
          <cell r="AB3011">
            <v>85.830591209999994</v>
          </cell>
          <cell r="AC3011">
            <v>85.830591209999994</v>
          </cell>
          <cell r="AE3011">
            <v>6056766553</v>
          </cell>
          <cell r="AF3011" t="str">
            <v>42884204.2800946</v>
          </cell>
        </row>
        <row r="3012">
          <cell r="I3012" t="str">
            <v>539890</v>
          </cell>
          <cell r="J3012" t="str">
            <v>Group</v>
          </cell>
          <cell r="K3012" t="str">
            <v>DECOSS-USD</v>
          </cell>
          <cell r="L3012" t="str">
            <v>DECOSS</v>
          </cell>
          <cell r="R3012" t="str">
            <v>201159</v>
          </cell>
          <cell r="S3012" t="str">
            <v>25165</v>
          </cell>
          <cell r="T3012" t="str">
            <v>BM DECOSS [4241_6]- Mgmt</v>
          </cell>
          <cell r="U3012" t="str">
            <v>BarCap Mortgage Index, Ex Hybrid ARMS (USD) RI</v>
          </cell>
          <cell r="W3012" t="str">
            <v>USD</v>
          </cell>
          <cell r="X3012" t="str">
            <v>EUR</v>
          </cell>
          <cell r="Y3012">
            <v>44957</v>
          </cell>
          <cell r="Z3012">
            <v>39172</v>
          </cell>
          <cell r="AA3012" t="str">
            <v>January 2023</v>
          </cell>
          <cell r="AB3012">
            <v>100</v>
          </cell>
          <cell r="AC3012">
            <v>164.5548507</v>
          </cell>
          <cell r="AE3012">
            <v>16069606.76</v>
          </cell>
          <cell r="AF3012" t="str">
            <v>14796378.3987846</v>
          </cell>
        </row>
        <row r="3013">
          <cell r="I3013" t="str">
            <v>539891</v>
          </cell>
          <cell r="J3013" t="str">
            <v>Group</v>
          </cell>
          <cell r="K3013" t="str">
            <v>MIFMSSS-USD</v>
          </cell>
          <cell r="L3013" t="str">
            <v>MIFMSSS</v>
          </cell>
          <cell r="R3013" t="str">
            <v>201134</v>
          </cell>
          <cell r="S3013" t="str">
            <v>25150</v>
          </cell>
          <cell r="T3013" t="str">
            <v>BM MIFMSSS [1535_6] - Mgmt</v>
          </cell>
          <cell r="U3013" t="str">
            <v>BarCap Mortgage Index, Ex Hybrid ARMS (USD) RI</v>
          </cell>
          <cell r="W3013" t="str">
            <v>USD</v>
          </cell>
          <cell r="X3013" t="str">
            <v>EUR</v>
          </cell>
          <cell r="Y3013">
            <v>44957</v>
          </cell>
          <cell r="Z3013">
            <v>39172</v>
          </cell>
          <cell r="AA3013" t="str">
            <v>January 2023</v>
          </cell>
          <cell r="AB3013">
            <v>100</v>
          </cell>
          <cell r="AC3013">
            <v>157.08687929999999</v>
          </cell>
          <cell r="AE3013">
            <v>4885573.8119999999</v>
          </cell>
          <cell r="AF3013" t="str">
            <v>4498479.63905898</v>
          </cell>
        </row>
        <row r="3014">
          <cell r="I3014" t="str">
            <v>539914</v>
          </cell>
          <cell r="J3014" t="str">
            <v>Group</v>
          </cell>
          <cell r="K3014" t="str">
            <v>FI-53402-AM</v>
          </cell>
          <cell r="R3014" t="str">
            <v>202768</v>
          </cell>
          <cell r="S3014" t="str">
            <v>5026574</v>
          </cell>
          <cell r="T3014" t="str">
            <v>BM GIPS FI-53402-AM</v>
          </cell>
          <cell r="U3014" t="str">
            <v>Backdate time series for FI-53402-AM</v>
          </cell>
          <cell r="W3014" t="str">
            <v>CAD</v>
          </cell>
          <cell r="Y3014">
            <v>44957</v>
          </cell>
          <cell r="Z3014">
            <v>43131</v>
          </cell>
          <cell r="AA3014" t="str">
            <v>January 2023</v>
          </cell>
          <cell r="AB3014">
            <v>100</v>
          </cell>
          <cell r="AC3014">
            <v>101.1191362</v>
          </cell>
          <cell r="AE3014">
            <v>1410830422</v>
          </cell>
          <cell r="AF3014" t="str">
            <v>973543230.376985</v>
          </cell>
        </row>
        <row r="3015">
          <cell r="I3015" t="str">
            <v>539915</v>
          </cell>
          <cell r="J3015" t="str">
            <v>Group</v>
          </cell>
          <cell r="K3015" t="str">
            <v>FI-53183-AM</v>
          </cell>
          <cell r="R3015" t="str">
            <v>202795</v>
          </cell>
          <cell r="S3015" t="str">
            <v>5026605</v>
          </cell>
          <cell r="T3015" t="str">
            <v>BM GIPS FI-53183-AM</v>
          </cell>
          <cell r="U3015" t="str">
            <v>Backdate time series for FI-53183-AM</v>
          </cell>
          <cell r="W3015" t="str">
            <v>DKK</v>
          </cell>
          <cell r="Y3015">
            <v>44957</v>
          </cell>
          <cell r="Z3015">
            <v>40602</v>
          </cell>
          <cell r="AA3015" t="str">
            <v>January 2023</v>
          </cell>
          <cell r="AB3015">
            <v>100</v>
          </cell>
          <cell r="AC3015">
            <v>168.96105510000001</v>
          </cell>
          <cell r="AE3015">
            <v>985223448.20000005</v>
          </cell>
          <cell r="AF3015" t="str">
            <v>132436296.585882</v>
          </cell>
        </row>
        <row r="3016">
          <cell r="I3016" t="str">
            <v>539918</v>
          </cell>
          <cell r="J3016" t="str">
            <v>Group</v>
          </cell>
          <cell r="K3016" t="str">
            <v>FI-53219-AM</v>
          </cell>
          <cell r="R3016" t="str">
            <v>202045</v>
          </cell>
          <cell r="S3016" t="str">
            <v>25953</v>
          </cell>
          <cell r="T3016" t="str">
            <v>BM BC-FI-53219 [GIPS]</v>
          </cell>
          <cell r="U3016" t="str">
            <v>Bloomberg Barclays Global Aggregate (hedged in EUR) RI</v>
          </cell>
          <cell r="W3016" t="str">
            <v>EUR</v>
          </cell>
          <cell r="Y3016">
            <v>44957</v>
          </cell>
          <cell r="Z3016">
            <v>39629</v>
          </cell>
          <cell r="AA3016" t="str">
            <v>January 2023</v>
          </cell>
          <cell r="AB3016">
            <v>100</v>
          </cell>
          <cell r="AC3016">
            <v>136.95557700000001</v>
          </cell>
          <cell r="AE3016">
            <v>136371995.69999999</v>
          </cell>
          <cell r="AF3016" t="str">
            <v>136371995.7</v>
          </cell>
        </row>
        <row r="3017">
          <cell r="I3017" t="str">
            <v>539919</v>
          </cell>
          <cell r="J3017" t="str">
            <v>Group</v>
          </cell>
          <cell r="K3017" t="str">
            <v>FI-53228-AM</v>
          </cell>
          <cell r="R3017" t="str">
            <v>202771</v>
          </cell>
          <cell r="S3017" t="str">
            <v>5026577</v>
          </cell>
          <cell r="T3017" t="str">
            <v>BM GIPS FI-53228-AM</v>
          </cell>
          <cell r="U3017" t="str">
            <v>Backdate time series for FI-53228-AM</v>
          </cell>
          <cell r="W3017" t="str">
            <v>EUR</v>
          </cell>
          <cell r="Y3017">
            <v>44957</v>
          </cell>
          <cell r="Z3017">
            <v>40451</v>
          </cell>
          <cell r="AA3017" t="str">
            <v>January 2023</v>
          </cell>
          <cell r="AB3017">
            <v>100</v>
          </cell>
          <cell r="AC3017">
            <v>131.55120289999999</v>
          </cell>
          <cell r="AE3017">
            <v>282959884.19999999</v>
          </cell>
          <cell r="AF3017" t="str">
            <v>282959884.2</v>
          </cell>
        </row>
        <row r="3018">
          <cell r="I3018" t="str">
            <v>539920</v>
          </cell>
          <cell r="J3018" t="str">
            <v>Group</v>
          </cell>
          <cell r="K3018" t="str">
            <v>FI-53218-AM</v>
          </cell>
          <cell r="R3018" t="str">
            <v>202778</v>
          </cell>
          <cell r="S3018" t="str">
            <v>5026580</v>
          </cell>
          <cell r="T3018" t="str">
            <v>BM GIPS FI-53218-AM</v>
          </cell>
          <cell r="U3018" t="str">
            <v>Backdate time series for FI-53218-AM</v>
          </cell>
          <cell r="W3018" t="str">
            <v>EUR</v>
          </cell>
          <cell r="Y3018">
            <v>44957</v>
          </cell>
          <cell r="Z3018">
            <v>37164</v>
          </cell>
          <cell r="AA3018" t="str">
            <v>January 2023</v>
          </cell>
          <cell r="AB3018">
            <v>100</v>
          </cell>
          <cell r="AC3018">
            <v>193.25572339999999</v>
          </cell>
          <cell r="AE3018">
            <v>233150133.09999999</v>
          </cell>
          <cell r="AF3018" t="str">
            <v>233150133.1</v>
          </cell>
        </row>
        <row r="3019">
          <cell r="I3019" t="str">
            <v>539921</v>
          </cell>
          <cell r="J3019" t="str">
            <v>Group</v>
          </cell>
          <cell r="K3019" t="str">
            <v>FI-53232-AM</v>
          </cell>
          <cell r="R3019" t="str">
            <v>202047</v>
          </cell>
          <cell r="S3019" t="str">
            <v>25952</v>
          </cell>
          <cell r="T3019" t="str">
            <v>BM BC-FI-53232 [GIPS]</v>
          </cell>
          <cell r="U3019" t="str">
            <v>Bloomberg Barclays Global Aggregate (hedged in EUR) RI</v>
          </cell>
          <cell r="W3019" t="str">
            <v>EUR</v>
          </cell>
          <cell r="Y3019">
            <v>44957</v>
          </cell>
          <cell r="Z3019">
            <v>37560</v>
          </cell>
          <cell r="AA3019" t="str">
            <v>January 2023</v>
          </cell>
          <cell r="AB3019">
            <v>100</v>
          </cell>
          <cell r="AC3019">
            <v>215.94956239999999</v>
          </cell>
          <cell r="AE3019">
            <v>495156332.39999998</v>
          </cell>
          <cell r="AF3019" t="str">
            <v>495156332.4</v>
          </cell>
        </row>
        <row r="3020">
          <cell r="I3020" t="str">
            <v>539922</v>
          </cell>
          <cell r="J3020" t="str">
            <v>Group</v>
          </cell>
          <cell r="K3020" t="str">
            <v>FI-53180-AM</v>
          </cell>
          <cell r="R3020" t="str">
            <v>202790</v>
          </cell>
          <cell r="S3020" t="str">
            <v>5026590</v>
          </cell>
          <cell r="T3020" t="str">
            <v>BM GIPS FI-53180-AM</v>
          </cell>
          <cell r="U3020" t="str">
            <v>Backdate time series for FI-53180-AM</v>
          </cell>
          <cell r="W3020" t="str">
            <v>EUR</v>
          </cell>
          <cell r="Y3020">
            <v>44957</v>
          </cell>
          <cell r="Z3020">
            <v>41060</v>
          </cell>
          <cell r="AA3020" t="str">
            <v>January 2023</v>
          </cell>
          <cell r="AB3020">
            <v>100</v>
          </cell>
          <cell r="AC3020">
            <v>123.5408666</v>
          </cell>
          <cell r="AE3020">
            <v>149293508.90000001</v>
          </cell>
          <cell r="AF3020" t="str">
            <v>149293508.9</v>
          </cell>
        </row>
        <row r="3021">
          <cell r="I3021" t="str">
            <v>539923</v>
          </cell>
          <cell r="J3021" t="str">
            <v>Group</v>
          </cell>
          <cell r="K3021" t="str">
            <v>FI-53181-AM</v>
          </cell>
          <cell r="R3021" t="str">
            <v>202793</v>
          </cell>
          <cell r="S3021" t="str">
            <v>5026593</v>
          </cell>
          <cell r="T3021" t="str">
            <v>BM GIPS FI-53181-AM</v>
          </cell>
          <cell r="U3021" t="str">
            <v>Backdate time series for FI-53181-AM</v>
          </cell>
          <cell r="W3021" t="str">
            <v>EUR</v>
          </cell>
          <cell r="Y3021">
            <v>44957</v>
          </cell>
          <cell r="Z3021">
            <v>38929</v>
          </cell>
          <cell r="AA3021" t="str">
            <v>January 2023</v>
          </cell>
          <cell r="AB3021">
            <v>100</v>
          </cell>
          <cell r="AC3021">
            <v>163.80544159999999</v>
          </cell>
          <cell r="AE3021">
            <v>432719019.30000001</v>
          </cell>
          <cell r="AF3021" t="str">
            <v>432719019.3</v>
          </cell>
        </row>
        <row r="3022">
          <cell r="I3022" t="str">
            <v>539925</v>
          </cell>
          <cell r="J3022" t="str">
            <v>Group</v>
          </cell>
          <cell r="K3022" t="str">
            <v>FI-53192-AM</v>
          </cell>
          <cell r="R3022" t="str">
            <v>202799</v>
          </cell>
          <cell r="S3022" t="str">
            <v>5026604</v>
          </cell>
          <cell r="T3022" t="str">
            <v>BM GIPS FI-53192-AM</v>
          </cell>
          <cell r="U3022" t="str">
            <v>Backdate time series for FI-53192-AM</v>
          </cell>
          <cell r="W3022" t="str">
            <v>EUR</v>
          </cell>
          <cell r="Y3022">
            <v>44957</v>
          </cell>
          <cell r="Z3022">
            <v>42674</v>
          </cell>
          <cell r="AA3022" t="str">
            <v>January 2023</v>
          </cell>
          <cell r="AB3022">
            <v>100</v>
          </cell>
          <cell r="AC3022">
            <v>88.403071069999996</v>
          </cell>
          <cell r="AE3022">
            <v>174867935</v>
          </cell>
          <cell r="AF3022" t="str">
            <v>174867935</v>
          </cell>
        </row>
        <row r="3023">
          <cell r="I3023" t="str">
            <v>539928</v>
          </cell>
          <cell r="J3023" t="str">
            <v>Group</v>
          </cell>
          <cell r="K3023" t="str">
            <v>FI-53403-AM</v>
          </cell>
          <cell r="R3023" t="str">
            <v>202770</v>
          </cell>
          <cell r="S3023" t="str">
            <v>5026576</v>
          </cell>
          <cell r="T3023" t="str">
            <v>BM GIPS FI-53403-AM</v>
          </cell>
          <cell r="U3023" t="str">
            <v>Backdate time series for FI-53403-AM</v>
          </cell>
          <cell r="W3023" t="str">
            <v>USD</v>
          </cell>
          <cell r="Y3023">
            <v>44957</v>
          </cell>
          <cell r="Z3023">
            <v>42643</v>
          </cell>
          <cell r="AA3023" t="str">
            <v>January 2023</v>
          </cell>
          <cell r="AB3023">
            <v>100</v>
          </cell>
          <cell r="AC3023">
            <v>103.7426308</v>
          </cell>
          <cell r="AE3023">
            <v>985159721.70000005</v>
          </cell>
          <cell r="AF3023" t="str">
            <v>907103468.256526</v>
          </cell>
        </row>
        <row r="3024">
          <cell r="I3024" t="str">
            <v>539936</v>
          </cell>
          <cell r="J3024" t="str">
            <v>Group</v>
          </cell>
          <cell r="K3024" t="str">
            <v>FI-53132-AM</v>
          </cell>
          <cell r="R3024" t="str">
            <v>202772</v>
          </cell>
          <cell r="S3024" t="str">
            <v>5026578</v>
          </cell>
          <cell r="T3024" t="str">
            <v>BM GIPS FI-53132-AM</v>
          </cell>
          <cell r="U3024" t="str">
            <v>Backdate time series for FI-53132-AM</v>
          </cell>
          <cell r="W3024" t="str">
            <v>USD</v>
          </cell>
          <cell r="Y3024">
            <v>44957</v>
          </cell>
          <cell r="Z3024">
            <v>33847</v>
          </cell>
          <cell r="AA3024" t="str">
            <v>January 2023</v>
          </cell>
          <cell r="AB3024">
            <v>100</v>
          </cell>
          <cell r="AC3024">
            <v>351.32320399999998</v>
          </cell>
          <cell r="AE3024">
            <v>131064960.90000001</v>
          </cell>
          <cell r="AF3024" t="str">
            <v>120680411.491184</v>
          </cell>
        </row>
        <row r="3025">
          <cell r="I3025" t="str">
            <v>539937</v>
          </cell>
          <cell r="J3025" t="str">
            <v>Group</v>
          </cell>
          <cell r="K3025" t="str">
            <v>FI-53188-AM</v>
          </cell>
          <cell r="R3025" t="str">
            <v>202773</v>
          </cell>
          <cell r="S3025" t="str">
            <v>5026575</v>
          </cell>
          <cell r="T3025" t="str">
            <v>BM GIPS FI-53188-AM</v>
          </cell>
          <cell r="U3025" t="str">
            <v>Backdate time series for FI-53188-AM</v>
          </cell>
          <cell r="W3025" t="str">
            <v>USD</v>
          </cell>
          <cell r="Y3025">
            <v>44957</v>
          </cell>
          <cell r="Z3025">
            <v>42766</v>
          </cell>
          <cell r="AA3025" t="str">
            <v>January 2023</v>
          </cell>
          <cell r="AB3025">
            <v>100</v>
          </cell>
          <cell r="AC3025">
            <v>103.3491976</v>
          </cell>
          <cell r="AE3025">
            <v>153003668.09999999</v>
          </cell>
          <cell r="AF3025" t="str">
            <v>140880869.296994</v>
          </cell>
        </row>
        <row r="3026">
          <cell r="I3026" t="str">
            <v>539938</v>
          </cell>
          <cell r="J3026" t="str">
            <v>Group</v>
          </cell>
          <cell r="K3026" t="str">
            <v>FI-53217-AM</v>
          </cell>
          <cell r="R3026" t="str">
            <v>202818</v>
          </cell>
          <cell r="S3026" t="str">
            <v>5026614</v>
          </cell>
          <cell r="T3026" t="str">
            <v>BM GIPS FI-53217-AM</v>
          </cell>
          <cell r="U3026" t="str">
            <v>Backdate time series for FI-53217-AM</v>
          </cell>
          <cell r="W3026" t="str">
            <v>USD</v>
          </cell>
          <cell r="Y3026">
            <v>44957</v>
          </cell>
          <cell r="Z3026">
            <v>37376</v>
          </cell>
          <cell r="AA3026" t="str">
            <v>January 2023</v>
          </cell>
          <cell r="AB3026">
            <v>100</v>
          </cell>
          <cell r="AC3026">
            <v>156.86777599999999</v>
          </cell>
          <cell r="AE3026">
            <v>1032279421</v>
          </cell>
          <cell r="AF3026" t="str">
            <v>950489775.793011</v>
          </cell>
        </row>
        <row r="3027">
          <cell r="I3027" t="str">
            <v>539939</v>
          </cell>
          <cell r="J3027" t="str">
            <v>Group</v>
          </cell>
          <cell r="K3027" t="str">
            <v>FI-53221-AM</v>
          </cell>
          <cell r="R3027" t="str">
            <v>202779</v>
          </cell>
          <cell r="S3027" t="str">
            <v>5026584</v>
          </cell>
          <cell r="T3027" t="str">
            <v>BM GIPS FI-53221-AM</v>
          </cell>
          <cell r="U3027" t="str">
            <v>Backdate time series for FI-53221-AM</v>
          </cell>
          <cell r="W3027" t="str">
            <v>USD</v>
          </cell>
          <cell r="Y3027">
            <v>44957</v>
          </cell>
          <cell r="Z3027">
            <v>41060</v>
          </cell>
          <cell r="AA3027" t="str">
            <v>January 2023</v>
          </cell>
          <cell r="AB3027">
            <v>100</v>
          </cell>
          <cell r="AC3027">
            <v>127.23540079999999</v>
          </cell>
          <cell r="AE3027">
            <v>124012187.59999999</v>
          </cell>
          <cell r="AF3027" t="str">
            <v>114186444.086368</v>
          </cell>
        </row>
        <row r="3028">
          <cell r="I3028" t="str">
            <v>539940</v>
          </cell>
          <cell r="J3028" t="str">
            <v>Group</v>
          </cell>
          <cell r="K3028" t="str">
            <v>FI-53222-AM</v>
          </cell>
          <cell r="R3028" t="str">
            <v>202780</v>
          </cell>
          <cell r="S3028" t="str">
            <v>5026591</v>
          </cell>
          <cell r="T3028" t="str">
            <v>BM GIPS FI-53222-AM</v>
          </cell>
          <cell r="U3028" t="str">
            <v>Backdate time series for FI-53222-AM</v>
          </cell>
          <cell r="W3028" t="str">
            <v>USD</v>
          </cell>
          <cell r="Y3028">
            <v>44957</v>
          </cell>
          <cell r="Z3028">
            <v>33238</v>
          </cell>
          <cell r="AA3028" t="str">
            <v>January 2023</v>
          </cell>
          <cell r="AB3028">
            <v>100</v>
          </cell>
          <cell r="AC3028">
            <v>532.66857789999995</v>
          </cell>
          <cell r="AE3028">
            <v>2805239994</v>
          </cell>
          <cell r="AF3028" t="str">
            <v>2582974995.62635</v>
          </cell>
        </row>
        <row r="3029">
          <cell r="I3029" t="str">
            <v>539943</v>
          </cell>
          <cell r="J3029" t="str">
            <v>Group</v>
          </cell>
          <cell r="K3029" t="str">
            <v>FI-53233-AM</v>
          </cell>
          <cell r="R3029" t="str">
            <v>202782</v>
          </cell>
          <cell r="S3029" t="str">
            <v>5026581</v>
          </cell>
          <cell r="T3029" t="str">
            <v>BM GIPS FI-53233-AM</v>
          </cell>
          <cell r="U3029" t="str">
            <v>Backdate time series for FI-53233-AM</v>
          </cell>
          <cell r="W3029" t="str">
            <v>USD</v>
          </cell>
          <cell r="Y3029">
            <v>44957</v>
          </cell>
          <cell r="Z3029">
            <v>36616</v>
          </cell>
          <cell r="AA3029" t="str">
            <v>January 2023</v>
          </cell>
          <cell r="AB3029">
            <v>100</v>
          </cell>
          <cell r="AC3029">
            <v>224.756551</v>
          </cell>
          <cell r="AE3029">
            <v>948876266.20000005</v>
          </cell>
          <cell r="AF3029" t="str">
            <v>873694826.389209</v>
          </cell>
        </row>
        <row r="3030">
          <cell r="I3030" t="str">
            <v>539944</v>
          </cell>
          <cell r="J3030" t="str">
            <v>Group</v>
          </cell>
          <cell r="K3030" t="str">
            <v>FI-53167-AM</v>
          </cell>
          <cell r="R3030" t="str">
            <v>202783</v>
          </cell>
          <cell r="S3030" t="str">
            <v>5026589</v>
          </cell>
          <cell r="T3030" t="str">
            <v>BM GIPS FI-53167-AM</v>
          </cell>
          <cell r="U3030" t="str">
            <v>Backdate time series for FI-53167-AM</v>
          </cell>
          <cell r="W3030" t="str">
            <v>USD</v>
          </cell>
          <cell r="Y3030">
            <v>44957</v>
          </cell>
          <cell r="Z3030">
            <v>36922</v>
          </cell>
          <cell r="AA3030" t="str">
            <v>January 2023</v>
          </cell>
          <cell r="AB3030">
            <v>100</v>
          </cell>
          <cell r="AC3030">
            <v>289.49400079999998</v>
          </cell>
          <cell r="AE3030">
            <v>3458970047</v>
          </cell>
          <cell r="AF3030" t="str">
            <v>3184908657.05999</v>
          </cell>
        </row>
        <row r="3031">
          <cell r="I3031" t="str">
            <v>539945</v>
          </cell>
          <cell r="J3031" t="str">
            <v>Group</v>
          </cell>
          <cell r="K3031" t="str">
            <v>FI-53168-AM</v>
          </cell>
          <cell r="R3031" t="str">
            <v>202784</v>
          </cell>
          <cell r="S3031" t="str">
            <v>5026583</v>
          </cell>
          <cell r="T3031" t="str">
            <v>BM GIPS FI-53168-AM</v>
          </cell>
          <cell r="U3031" t="str">
            <v>Backdate time series for FI-53168-AM</v>
          </cell>
          <cell r="W3031" t="str">
            <v>USD</v>
          </cell>
          <cell r="Y3031">
            <v>44957</v>
          </cell>
          <cell r="Z3031">
            <v>38837</v>
          </cell>
          <cell r="AA3031" t="str">
            <v>January 2023</v>
          </cell>
          <cell r="AB3031">
            <v>100</v>
          </cell>
          <cell r="AC3031">
            <v>172.3800622</v>
          </cell>
          <cell r="AE3031">
            <v>2817571352</v>
          </cell>
          <cell r="AF3031" t="str">
            <v>2594329314.48828</v>
          </cell>
        </row>
        <row r="3032">
          <cell r="I3032" t="str">
            <v>539946</v>
          </cell>
          <cell r="J3032" t="str">
            <v>Group</v>
          </cell>
          <cell r="K3032" t="str">
            <v>FI-53174-AM</v>
          </cell>
          <cell r="R3032" t="str">
            <v>202785</v>
          </cell>
          <cell r="S3032" t="str">
            <v>5026582</v>
          </cell>
          <cell r="T3032" t="str">
            <v>BM GIPS FI-53174-AM</v>
          </cell>
          <cell r="U3032" t="str">
            <v>Backdate time series for FI-53174-AM</v>
          </cell>
          <cell r="W3032" t="str">
            <v>USD</v>
          </cell>
          <cell r="Y3032">
            <v>44957</v>
          </cell>
          <cell r="Z3032">
            <v>43921</v>
          </cell>
          <cell r="AA3032" t="str">
            <v>January 2023</v>
          </cell>
          <cell r="AB3032">
            <v>100</v>
          </cell>
          <cell r="AC3032">
            <v>259.9926165</v>
          </cell>
          <cell r="AE3032">
            <v>486827148.69999999</v>
          </cell>
          <cell r="AF3032" t="str">
            <v>448254821.324985</v>
          </cell>
        </row>
        <row r="3033">
          <cell r="I3033" t="str">
            <v>539947</v>
          </cell>
          <cell r="J3033" t="str">
            <v>Group</v>
          </cell>
          <cell r="K3033" t="str">
            <v>FI-53176-AM</v>
          </cell>
          <cell r="R3033" t="str">
            <v>202786</v>
          </cell>
          <cell r="S3033" t="str">
            <v>5026585</v>
          </cell>
          <cell r="T3033" t="str">
            <v>BM GIPS FI-53176-AM</v>
          </cell>
          <cell r="U3033" t="str">
            <v>Backdate time series for FI-53176-AM</v>
          </cell>
          <cell r="W3033" t="str">
            <v>USD</v>
          </cell>
          <cell r="Y3033">
            <v>44957</v>
          </cell>
          <cell r="Z3033">
            <v>40451</v>
          </cell>
          <cell r="AA3033" t="str">
            <v>January 2023</v>
          </cell>
          <cell r="AB3033">
            <v>100</v>
          </cell>
          <cell r="AC3033">
            <v>135.27131610000001</v>
          </cell>
          <cell r="AE3033">
            <v>1608048706</v>
          </cell>
          <cell r="AF3033" t="str">
            <v>1480639662.99894</v>
          </cell>
        </row>
        <row r="3034">
          <cell r="I3034" t="str">
            <v>539949</v>
          </cell>
          <cell r="J3034" t="str">
            <v>Group</v>
          </cell>
          <cell r="K3034" t="str">
            <v>FI-53178-AM</v>
          </cell>
          <cell r="R3034" t="str">
            <v>202788</v>
          </cell>
          <cell r="S3034" t="str">
            <v>5026587</v>
          </cell>
          <cell r="T3034" t="str">
            <v>BM GIPS FI-53178-AM</v>
          </cell>
          <cell r="U3034" t="str">
            <v>Backdate time series for FI-53178-AM</v>
          </cell>
          <cell r="W3034" t="str">
            <v>USD</v>
          </cell>
          <cell r="Y3034">
            <v>44957</v>
          </cell>
          <cell r="Z3034">
            <v>41213</v>
          </cell>
          <cell r="AA3034" t="str">
            <v>January 2023</v>
          </cell>
          <cell r="AB3034">
            <v>100</v>
          </cell>
          <cell r="AC3034">
            <v>112.16617050000001</v>
          </cell>
          <cell r="AE3034">
            <v>4003935250</v>
          </cell>
          <cell r="AF3034" t="str">
            <v>3686695133.74154</v>
          </cell>
        </row>
        <row r="3035">
          <cell r="I3035" t="str">
            <v>539951</v>
          </cell>
          <cell r="J3035" t="str">
            <v>Group</v>
          </cell>
          <cell r="K3035" t="str">
            <v>FI-53416-AM</v>
          </cell>
          <cell r="R3035" t="str">
            <v>202796</v>
          </cell>
          <cell r="S3035" t="str">
            <v>5026601</v>
          </cell>
          <cell r="T3035" t="str">
            <v>BM GIPS FI-53416-AM</v>
          </cell>
          <cell r="U3035" t="str">
            <v>Backdate time series for FI-53416-AM</v>
          </cell>
          <cell r="W3035" t="str">
            <v>USD</v>
          </cell>
          <cell r="Y3035">
            <v>44957</v>
          </cell>
          <cell r="Z3035">
            <v>42794</v>
          </cell>
          <cell r="AA3035" t="str">
            <v>January 2023</v>
          </cell>
          <cell r="AB3035">
            <v>100</v>
          </cell>
          <cell r="AC3035">
            <v>111.8010484</v>
          </cell>
          <cell r="AE3035">
            <v>415429623.19999999</v>
          </cell>
          <cell r="AF3035" t="str">
            <v>382514270.245385</v>
          </cell>
        </row>
        <row r="3036">
          <cell r="I3036" t="str">
            <v>539952</v>
          </cell>
          <cell r="J3036" t="str">
            <v>Group</v>
          </cell>
          <cell r="K3036" t="str">
            <v>FI-53190-AM</v>
          </cell>
          <cell r="R3036" t="str">
            <v>202797</v>
          </cell>
          <cell r="S3036" t="str">
            <v>5026603</v>
          </cell>
          <cell r="T3036" t="str">
            <v>BM GIPS FI-53190-AM</v>
          </cell>
          <cell r="U3036" t="str">
            <v>Backdate time series for FI-53190-AM</v>
          </cell>
          <cell r="W3036" t="str">
            <v>USD</v>
          </cell>
          <cell r="Y3036">
            <v>44957</v>
          </cell>
          <cell r="Z3036">
            <v>42277</v>
          </cell>
          <cell r="AA3036" t="str">
            <v>January 2023</v>
          </cell>
          <cell r="AB3036">
            <v>100</v>
          </cell>
          <cell r="AC3036">
            <v>105.4160121</v>
          </cell>
          <cell r="AE3036">
            <v>2988616966</v>
          </cell>
          <cell r="AF3036" t="str">
            <v>2751822628.79241</v>
          </cell>
        </row>
        <row r="3037">
          <cell r="I3037" t="str">
            <v>539953</v>
          </cell>
          <cell r="J3037" t="str">
            <v>Group</v>
          </cell>
          <cell r="K3037" t="str">
            <v>FI-53191-AM</v>
          </cell>
          <cell r="R3037" t="str">
            <v>202798</v>
          </cell>
          <cell r="S3037" t="str">
            <v>5026607</v>
          </cell>
          <cell r="T3037" t="str">
            <v>BM GIPS FI-53191-AM</v>
          </cell>
          <cell r="U3037" t="str">
            <v>Backdate time series for FI-53191-AM</v>
          </cell>
          <cell r="W3037" t="str">
            <v>USD</v>
          </cell>
          <cell r="X3037" t="str">
            <v>NOK</v>
          </cell>
          <cell r="Y3037">
            <v>44957</v>
          </cell>
          <cell r="Z3037">
            <v>41243</v>
          </cell>
          <cell r="AA3037" t="str">
            <v>January 2023</v>
          </cell>
          <cell r="AB3037">
            <v>100</v>
          </cell>
          <cell r="AC3037">
            <v>111.151871</v>
          </cell>
          <cell r="AE3037">
            <v>1824405445</v>
          </cell>
          <cell r="AF3037" t="str">
            <v>168183016.001611</v>
          </cell>
        </row>
        <row r="3038">
          <cell r="I3038" t="str">
            <v>539955</v>
          </cell>
          <cell r="J3038" t="str">
            <v>Group</v>
          </cell>
          <cell r="K3038" t="str">
            <v>FI-53194-AM</v>
          </cell>
          <cell r="R3038" t="str">
            <v>202800</v>
          </cell>
          <cell r="S3038" t="str">
            <v>5026598</v>
          </cell>
          <cell r="T3038" t="str">
            <v>BM GIPS FI-53194-AM</v>
          </cell>
          <cell r="U3038" t="str">
            <v>Backdate time series for FI-53194-AM</v>
          </cell>
          <cell r="W3038" t="str">
            <v>USD</v>
          </cell>
          <cell r="Y3038">
            <v>44957</v>
          </cell>
          <cell r="Z3038">
            <v>34334</v>
          </cell>
          <cell r="AA3038" t="str">
            <v>January 2023</v>
          </cell>
          <cell r="AB3038">
            <v>100</v>
          </cell>
          <cell r="AC3038">
            <v>385.28090250000002</v>
          </cell>
          <cell r="AE3038">
            <v>2390433925</v>
          </cell>
          <cell r="AF3038" t="str">
            <v>2201034874.08499</v>
          </cell>
        </row>
        <row r="3039">
          <cell r="I3039" t="str">
            <v>539956</v>
          </cell>
          <cell r="J3039" t="str">
            <v>Group</v>
          </cell>
          <cell r="K3039" t="str">
            <v>FI-53197-AM</v>
          </cell>
          <cell r="R3039" t="str">
            <v>202801</v>
          </cell>
          <cell r="S3039" t="str">
            <v>5026596</v>
          </cell>
          <cell r="T3039" t="str">
            <v>BM GIPS FI-53197-AM</v>
          </cell>
          <cell r="U3039" t="str">
            <v>Backdate time series for FI-53197-AM</v>
          </cell>
          <cell r="W3039" t="str">
            <v>USD</v>
          </cell>
          <cell r="Y3039">
            <v>44957</v>
          </cell>
          <cell r="Z3039">
            <v>36007</v>
          </cell>
          <cell r="AA3039" t="str">
            <v>January 2023</v>
          </cell>
          <cell r="AB3039">
            <v>100</v>
          </cell>
          <cell r="AC3039">
            <v>330.05565799999999</v>
          </cell>
          <cell r="AE3039">
            <v>235056343.30000001</v>
          </cell>
          <cell r="AF3039" t="str">
            <v>216432340.4079</v>
          </cell>
        </row>
        <row r="3040">
          <cell r="I3040" t="str">
            <v>539957</v>
          </cell>
          <cell r="J3040" t="str">
            <v>Group</v>
          </cell>
          <cell r="K3040" t="str">
            <v>FI-53198-AM</v>
          </cell>
          <cell r="R3040" t="str">
            <v>202802</v>
          </cell>
          <cell r="S3040" t="str">
            <v>5026599</v>
          </cell>
          <cell r="T3040" t="str">
            <v>BM GIPS FI-53198-AM</v>
          </cell>
          <cell r="U3040" t="str">
            <v>Backdate time series for FI-53198-AM</v>
          </cell>
          <cell r="W3040" t="str">
            <v>USD</v>
          </cell>
          <cell r="Y3040">
            <v>44957</v>
          </cell>
          <cell r="Z3040">
            <v>42094</v>
          </cell>
          <cell r="AA3040" t="str">
            <v>January 2023</v>
          </cell>
          <cell r="AB3040">
            <v>100</v>
          </cell>
          <cell r="AC3040">
            <v>105.32033629999999</v>
          </cell>
          <cell r="AE3040">
            <v>208103737.90000001</v>
          </cell>
          <cell r="AF3040" t="str">
            <v>191615245.98315</v>
          </cell>
        </row>
        <row r="3041">
          <cell r="I3041" t="str">
            <v>539961</v>
          </cell>
          <cell r="J3041" t="str">
            <v>Group</v>
          </cell>
          <cell r="K3041" t="str">
            <v>FI-53185-AM</v>
          </cell>
          <cell r="R3041" t="str">
            <v>202805</v>
          </cell>
          <cell r="S3041" t="str">
            <v>5026600</v>
          </cell>
          <cell r="T3041" t="str">
            <v>BM GIPS FI-53185-AM</v>
          </cell>
          <cell r="U3041" t="str">
            <v>Backdate time series for FI-53185-AM</v>
          </cell>
          <cell r="W3041" t="str">
            <v>USD</v>
          </cell>
          <cell r="Y3041">
            <v>44957</v>
          </cell>
          <cell r="Z3041">
            <v>32751</v>
          </cell>
          <cell r="AA3041" t="str">
            <v>January 2023</v>
          </cell>
          <cell r="AB3041">
            <v>100</v>
          </cell>
          <cell r="AC3041">
            <v>348.19747960000001</v>
          </cell>
          <cell r="AE3041">
            <v>488582279.60000002</v>
          </cell>
          <cell r="AF3041" t="str">
            <v>449870889.553888</v>
          </cell>
        </row>
        <row r="3042">
          <cell r="I3042" t="str">
            <v>539962</v>
          </cell>
          <cell r="J3042" t="str">
            <v>Group</v>
          </cell>
          <cell r="K3042" t="str">
            <v>FI-53187-AM</v>
          </cell>
          <cell r="R3042" t="str">
            <v>202806</v>
          </cell>
          <cell r="S3042" t="str">
            <v>5026595</v>
          </cell>
          <cell r="T3042" t="str">
            <v>BM GIPS FI-53187-AM</v>
          </cell>
          <cell r="U3042" t="str">
            <v>Backdate time series for FI-53187-AM</v>
          </cell>
          <cell r="W3042" t="str">
            <v>USD</v>
          </cell>
          <cell r="Y3042">
            <v>44957</v>
          </cell>
          <cell r="Z3042">
            <v>27302</v>
          </cell>
          <cell r="AA3042" t="str">
            <v>January 2023</v>
          </cell>
          <cell r="AB3042">
            <v>100</v>
          </cell>
          <cell r="AC3042">
            <v>1100.9093809999999</v>
          </cell>
          <cell r="AE3042">
            <v>591333155.70000005</v>
          </cell>
          <cell r="AF3042" t="str">
            <v>544480600.064454</v>
          </cell>
        </row>
        <row r="3043">
          <cell r="I3043" t="str">
            <v>539963</v>
          </cell>
          <cell r="J3043" t="str">
            <v>Group</v>
          </cell>
          <cell r="K3043" t="str">
            <v>FI-53189-AM</v>
          </cell>
          <cell r="R3043" t="str">
            <v>202819</v>
          </cell>
          <cell r="S3043" t="str">
            <v>5026615</v>
          </cell>
          <cell r="T3043" t="str">
            <v>BM GIPS FI-53189-AM</v>
          </cell>
          <cell r="U3043" t="str">
            <v>Backdate time series for FI-53189-AM</v>
          </cell>
          <cell r="W3043" t="str">
            <v>USD</v>
          </cell>
          <cell r="Y3043">
            <v>44957</v>
          </cell>
          <cell r="Z3043">
            <v>34181</v>
          </cell>
          <cell r="AA3043" t="str">
            <v>January 2023</v>
          </cell>
          <cell r="AB3043">
            <v>100</v>
          </cell>
          <cell r="AC3043">
            <v>270.31139789999997</v>
          </cell>
          <cell r="AE3043">
            <v>1870574476</v>
          </cell>
          <cell r="AF3043" t="str">
            <v>1722364970.30523</v>
          </cell>
        </row>
        <row r="3044">
          <cell r="I3044" t="str">
            <v>539969</v>
          </cell>
          <cell r="J3044" t="str">
            <v>Group</v>
          </cell>
          <cell r="K3044" t="str">
            <v>PBWOSS-USD</v>
          </cell>
          <cell r="L3044" t="str">
            <v>BNPP Funds Global Bond Opportunities SS</v>
          </cell>
          <cell r="R3044" t="str">
            <v>202551</v>
          </cell>
          <cell r="S3044" t="str">
            <v>5026383</v>
          </cell>
          <cell r="T3044" t="str">
            <v>BM BNP PARIBAS FUNDS BOND WORLD MORTGAGE [14443_5] - Mgmt</v>
          </cell>
          <cell r="U3044" t="str">
            <v>BarCap Mortgage Index, Ex Hybrid ARMS (USD) RI</v>
          </cell>
          <cell r="W3044" t="str">
            <v>USD</v>
          </cell>
          <cell r="X3044" t="str">
            <v>EUR</v>
          </cell>
          <cell r="Y3044">
            <v>44957</v>
          </cell>
          <cell r="Z3044">
            <v>43769</v>
          </cell>
          <cell r="AA3044" t="str">
            <v>January 2023</v>
          </cell>
          <cell r="AB3044">
            <v>100</v>
          </cell>
          <cell r="AC3044">
            <v>94.258341549999997</v>
          </cell>
          <cell r="AE3044">
            <v>51697758.359999999</v>
          </cell>
          <cell r="AF3044" t="str">
            <v>47601637.456839</v>
          </cell>
        </row>
        <row r="3045">
          <cell r="I3045" t="str">
            <v>540594</v>
          </cell>
          <cell r="J3045" t="str">
            <v>Pocket</v>
          </cell>
          <cell r="K3045" t="str">
            <v>MACA</v>
          </cell>
          <cell r="R3045" t="str">
            <v>203134</v>
          </cell>
          <cell r="S3045" t="str">
            <v>5026891</v>
          </cell>
          <cell r="T3045" t="str">
            <v>BM Autoridade Monetaria de Macau - Global Agg [43723] Off</v>
          </cell>
          <cell r="U3045" t="str">
            <v>Bloomberg Barclays Capital Global Aggregate (Hedged in USD) RI</v>
          </cell>
          <cell r="W3045" t="str">
            <v>USD</v>
          </cell>
          <cell r="X3045" t="str">
            <v>USD</v>
          </cell>
          <cell r="Y3045">
            <v>44957</v>
          </cell>
          <cell r="Z3045">
            <v>44196</v>
          </cell>
          <cell r="AA3045" t="str">
            <v>January 2023</v>
          </cell>
          <cell r="AB3045">
            <v>536606.93887725403</v>
          </cell>
          <cell r="AC3045">
            <v>-123675.582655719</v>
          </cell>
          <cell r="AE3045">
            <v>17078535.747355301</v>
          </cell>
          <cell r="AF3045" t="str">
            <v>15725367.8443491</v>
          </cell>
        </row>
        <row r="3046">
          <cell r="I3046" t="str">
            <v>540597</v>
          </cell>
          <cell r="J3046" t="str">
            <v>Pocket</v>
          </cell>
          <cell r="K3046" t="str">
            <v>MACASS</v>
          </cell>
          <cell r="L3046" t="str">
            <v>MACASS</v>
          </cell>
          <cell r="R3046" t="str">
            <v>203137</v>
          </cell>
          <cell r="S3046" t="str">
            <v>5026893</v>
          </cell>
          <cell r="T3046" t="str">
            <v>BM MACASS [43723_2] Mgmt</v>
          </cell>
          <cell r="U3046" t="str">
            <v>BarCap Mortgage Index, Ex Hybrid ARMS (USD) RI</v>
          </cell>
          <cell r="W3046" t="str">
            <v>USD</v>
          </cell>
          <cell r="X3046" t="str">
            <v>USD</v>
          </cell>
          <cell r="Y3046">
            <v>44957</v>
          </cell>
          <cell r="Z3046">
            <v>44117</v>
          </cell>
          <cell r="AA3046" t="str">
            <v>January 2023</v>
          </cell>
          <cell r="AB3046">
            <v>90.234716953391697</v>
          </cell>
          <cell r="AC3046">
            <v>90.234716966712</v>
          </cell>
          <cell r="AE3046">
            <v>126177243.110359</v>
          </cell>
          <cell r="AF3046" t="str">
            <v>116179957.746291</v>
          </cell>
        </row>
        <row r="3047">
          <cell r="I3047" t="str">
            <v>540601</v>
          </cell>
          <cell r="J3047" t="str">
            <v>Mandate</v>
          </cell>
          <cell r="K3047" t="str">
            <v>MACA-M</v>
          </cell>
          <cell r="L3047" t="str">
            <v>Autoridade Monetaria de Macau - Global Agg</v>
          </cell>
          <cell r="S3047" t="str">
            <v>1</v>
          </cell>
          <cell r="T3047" t="str">
            <v>No BM</v>
          </cell>
          <cell r="U3047" t="str">
            <v>No BM</v>
          </cell>
          <cell r="W3047" t="str">
            <v>USD</v>
          </cell>
          <cell r="X3047" t="str">
            <v>USD</v>
          </cell>
          <cell r="Y3047">
            <v>44957</v>
          </cell>
          <cell r="Z3047">
            <v>44196</v>
          </cell>
          <cell r="AA3047" t="str">
            <v>January 2023</v>
          </cell>
          <cell r="AB3047">
            <v>-3910.2829182386299</v>
          </cell>
          <cell r="AC3047">
            <v>-3927.1006171625399</v>
          </cell>
          <cell r="AE3047">
            <v>1034004392.2561001</v>
          </cell>
          <cell r="AF3047" t="str">
            <v>952078073.989317</v>
          </cell>
        </row>
        <row r="3048">
          <cell r="I3048" t="str">
            <v>540601</v>
          </cell>
          <cell r="J3048" t="str">
            <v>Mandate</v>
          </cell>
          <cell r="K3048" t="str">
            <v>MACA-M</v>
          </cell>
          <cell r="L3048" t="str">
            <v>Autoridade Monetaria de Macau - Global Agg</v>
          </cell>
          <cell r="R3048" t="str">
            <v>203134</v>
          </cell>
          <cell r="S3048" t="str">
            <v>5026891</v>
          </cell>
          <cell r="T3048" t="str">
            <v>BM Autoridade Monetaria de Macau - Global Agg [43723] Off</v>
          </cell>
          <cell r="U3048" t="str">
            <v>Bloomberg Barclays Capital Global Aggregate (Hedged in USD) RI</v>
          </cell>
          <cell r="W3048" t="str">
            <v>USD</v>
          </cell>
          <cell r="X3048" t="str">
            <v>USD</v>
          </cell>
          <cell r="Y3048">
            <v>44957</v>
          </cell>
          <cell r="Z3048">
            <v>44196</v>
          </cell>
          <cell r="AA3048" t="str">
            <v>January 2023</v>
          </cell>
          <cell r="AB3048">
            <v>-3910.2829182386299</v>
          </cell>
          <cell r="AC3048">
            <v>-3927.1006171625399</v>
          </cell>
          <cell r="AE3048">
            <v>1034004392.2561001</v>
          </cell>
          <cell r="AF3048" t="str">
            <v>952078073.989317</v>
          </cell>
        </row>
        <row r="3049">
          <cell r="I3049" t="str">
            <v>540896</v>
          </cell>
          <cell r="J3049" t="str">
            <v>D</v>
          </cell>
          <cell r="K3049" t="str">
            <v>14929-26179_IDR</v>
          </cell>
          <cell r="R3049" t="str">
            <v>199890</v>
          </cell>
          <cell r="S3049" t="str">
            <v>24159</v>
          </cell>
          <cell r="T3049" t="str">
            <v>BM DISEQ-DBBJB [14929] - Off</v>
          </cell>
          <cell r="U3049" t="str">
            <v>Jakarta SE composite (IDR) PI</v>
          </cell>
          <cell r="W3049" t="str">
            <v>IDR</v>
          </cell>
          <cell r="Y3049">
            <v>44957</v>
          </cell>
          <cell r="Z3049">
            <v>41031</v>
          </cell>
          <cell r="AA3049" t="str">
            <v>January 2023</v>
          </cell>
          <cell r="AB3049">
            <v>1245.9331999999999</v>
          </cell>
          <cell r="AC3049">
            <v>1245.9331999999999</v>
          </cell>
          <cell r="AE3049">
            <v>67493265924</v>
          </cell>
          <cell r="AF3049" t="str">
            <v>4145806.14469158</v>
          </cell>
        </row>
        <row r="3050">
          <cell r="I3050" t="str">
            <v>541886</v>
          </cell>
          <cell r="J3050" t="str">
            <v>Mandate</v>
          </cell>
          <cell r="K3050" t="str">
            <v>INEPUNCT-M</v>
          </cell>
          <cell r="S3050" t="str">
            <v>1</v>
          </cell>
          <cell r="T3050" t="str">
            <v>No BM</v>
          </cell>
          <cell r="U3050" t="str">
            <v>No BM</v>
          </cell>
          <cell r="W3050" t="str">
            <v>EUR</v>
          </cell>
          <cell r="Y3050">
            <v>44957</v>
          </cell>
          <cell r="Z3050">
            <v>44319</v>
          </cell>
          <cell r="AA3050" t="str">
            <v>January 2023</v>
          </cell>
          <cell r="AB3050">
            <v>95.122143728328197</v>
          </cell>
          <cell r="AC3050">
            <v>95.122143631181103</v>
          </cell>
          <cell r="AE3050">
            <v>9786610.7579759993</v>
          </cell>
          <cell r="AF3050" t="str">
            <v>9786610.757976</v>
          </cell>
        </row>
        <row r="3051">
          <cell r="I3051" t="str">
            <v>542407</v>
          </cell>
          <cell r="J3051" t="str">
            <v>H</v>
          </cell>
          <cell r="K3051" t="str">
            <v>MEQ-M-SGD</v>
          </cell>
          <cell r="R3051" t="str">
            <v>204889</v>
          </cell>
          <cell r="S3051" t="str">
            <v>5028504</v>
          </cell>
          <cell r="T3051" t="str">
            <v>BM MAS- Europe Equity strategy mandate [44190] Perf</v>
          </cell>
          <cell r="U3051" t="str">
            <v>MSCI Europe (USD) RI</v>
          </cell>
          <cell r="W3051" t="str">
            <v>SGD</v>
          </cell>
          <cell r="Y3051">
            <v>44957</v>
          </cell>
          <cell r="Z3051">
            <v>44519</v>
          </cell>
          <cell r="AA3051" t="str">
            <v>January 2023</v>
          </cell>
          <cell r="AB3051">
            <v>120.554785411217</v>
          </cell>
          <cell r="AC3051">
            <v>120.886817217637</v>
          </cell>
          <cell r="AE3051">
            <v>475001925.76511502</v>
          </cell>
          <cell r="AF3051" t="str">
            <v>332762613.273766</v>
          </cell>
        </row>
        <row r="3052">
          <cell r="I3052" t="str">
            <v>542997</v>
          </cell>
          <cell r="J3052" t="str">
            <v>Group</v>
          </cell>
          <cell r="K3052" t="str">
            <v>AR36MSS-USD</v>
          </cell>
          <cell r="L3052" t="str">
            <v>BNP Paribas Funds Global Enhanced Bond 36M SS</v>
          </cell>
          <cell r="R3052" t="str">
            <v>262042</v>
          </cell>
          <cell r="S3052" t="str">
            <v>5029873</v>
          </cell>
          <cell r="T3052" t="str">
            <v>BM BNP Paribas Funds Global Enhanced Bond 36M SS [43585_8] - Reporting ONLY</v>
          </cell>
          <cell r="U3052" t="str">
            <v>Monthly Capitalized 3 Month USD Libor Index (USD)</v>
          </cell>
          <cell r="W3052" t="str">
            <v>USD</v>
          </cell>
          <cell r="X3052" t="str">
            <v>EUR</v>
          </cell>
          <cell r="Y3052">
            <v>44957</v>
          </cell>
          <cell r="Z3052">
            <v>40724</v>
          </cell>
          <cell r="AA3052" t="str">
            <v>January 2023</v>
          </cell>
          <cell r="AB3052">
            <v>100</v>
          </cell>
          <cell r="AC3052">
            <v>156.81564900000001</v>
          </cell>
          <cell r="AE3052">
            <v>17033494.329999998</v>
          </cell>
          <cell r="AF3052" t="str">
            <v>15683895.1521569</v>
          </cell>
        </row>
        <row r="3053">
          <cell r="I3053" t="str">
            <v>542997</v>
          </cell>
          <cell r="J3053" t="str">
            <v>Group</v>
          </cell>
          <cell r="K3053" t="str">
            <v>AR36MSS-USD</v>
          </cell>
          <cell r="L3053" t="str">
            <v>BNP Paribas Funds Global Enhanced Bond 36M SS</v>
          </cell>
          <cell r="R3053" t="str">
            <v>262042</v>
          </cell>
          <cell r="S3053" t="str">
            <v>5029873</v>
          </cell>
          <cell r="T3053" t="str">
            <v>BM BNP Paribas Funds Global Enhanced Bond 36M SS [43585_8] - Reporting ONLY</v>
          </cell>
          <cell r="U3053" t="str">
            <v>Monthly Capitalized 3 Month USD Libor Index (USD)</v>
          </cell>
          <cell r="W3053" t="str">
            <v>USD</v>
          </cell>
          <cell r="X3053" t="str">
            <v>EUR</v>
          </cell>
          <cell r="Y3053">
            <v>44957</v>
          </cell>
          <cell r="Z3053">
            <v>40724</v>
          </cell>
          <cell r="AA3053" t="str">
            <v>January 2023</v>
          </cell>
          <cell r="AB3053">
            <v>100</v>
          </cell>
          <cell r="AC3053">
            <v>156.81564900000001</v>
          </cell>
          <cell r="AE3053">
            <v>17033494.329999998</v>
          </cell>
          <cell r="AF3053" t="str">
            <v>15683895.1521569</v>
          </cell>
        </row>
        <row r="3054">
          <cell r="I3054" t="str">
            <v>542997</v>
          </cell>
          <cell r="J3054" t="str">
            <v>Group</v>
          </cell>
          <cell r="K3054" t="str">
            <v>AR36MSS-USD</v>
          </cell>
          <cell r="L3054" t="str">
            <v>BNP Paribas Funds Global Enhanced Bond 36M SS</v>
          </cell>
          <cell r="R3054" t="str">
            <v>262042</v>
          </cell>
          <cell r="S3054" t="str">
            <v>5029873</v>
          </cell>
          <cell r="T3054" t="str">
            <v>BM BNP Paribas Funds Global Enhanced Bond 36M SS [43585_8] - Reporting ONLY</v>
          </cell>
          <cell r="U3054" t="str">
            <v>Monthly Capitalized 3 Month USD Libor Index (USD)</v>
          </cell>
          <cell r="W3054" t="str">
            <v>USD</v>
          </cell>
          <cell r="X3054" t="str">
            <v>EUR</v>
          </cell>
          <cell r="Y3054">
            <v>44957</v>
          </cell>
          <cell r="Z3054">
            <v>40724</v>
          </cell>
          <cell r="AA3054" t="str">
            <v>January 2023</v>
          </cell>
          <cell r="AB3054">
            <v>100</v>
          </cell>
          <cell r="AC3054">
            <v>156.81564900000001</v>
          </cell>
          <cell r="AE3054">
            <v>17033494.329999998</v>
          </cell>
          <cell r="AF3054" t="str">
            <v>15683895.1521569</v>
          </cell>
        </row>
        <row r="3055">
          <cell r="I3055" t="str">
            <v>542997</v>
          </cell>
          <cell r="J3055" t="str">
            <v>Group</v>
          </cell>
          <cell r="K3055" t="str">
            <v>AR36MSS-USD</v>
          </cell>
          <cell r="L3055" t="str">
            <v>BNP Paribas Funds Global Enhanced Bond 36M SS</v>
          </cell>
          <cell r="R3055" t="str">
            <v>262042</v>
          </cell>
          <cell r="S3055" t="str">
            <v>5029873</v>
          </cell>
          <cell r="T3055" t="str">
            <v>BM BNP Paribas Funds Global Enhanced Bond 36M SS [43585_8] - Reporting ONLY</v>
          </cell>
          <cell r="U3055" t="str">
            <v>Monthly Capitalized 3 Month USD Libor Index (USD)</v>
          </cell>
          <cell r="W3055" t="str">
            <v>USD</v>
          </cell>
          <cell r="X3055" t="str">
            <v>EUR</v>
          </cell>
          <cell r="Y3055">
            <v>44957</v>
          </cell>
          <cell r="Z3055">
            <v>40724</v>
          </cell>
          <cell r="AA3055" t="str">
            <v>January 2023</v>
          </cell>
          <cell r="AB3055">
            <v>100</v>
          </cell>
          <cell r="AC3055">
            <v>156.81564900000001</v>
          </cell>
          <cell r="AE3055">
            <v>17033494.329999998</v>
          </cell>
          <cell r="AF3055" t="str">
            <v>15683895.1521569</v>
          </cell>
        </row>
        <row r="3056">
          <cell r="I3056" t="str">
            <v>543255</v>
          </cell>
          <cell r="J3056" t="str">
            <v>D</v>
          </cell>
          <cell r="K3056" t="str">
            <v>44359-0032_USD</v>
          </cell>
          <cell r="R3056" t="str">
            <v>262118</v>
          </cell>
          <cell r="S3056" t="str">
            <v>5029984</v>
          </cell>
          <cell r="T3056" t="str">
            <v>BM DISEQ-AVEQDL [44359]</v>
          </cell>
          <cell r="U3056" t="str">
            <v>Dow Jones Islamic Market World Developed (USD) PI - Net of taxes</v>
          </cell>
          <cell r="W3056" t="str">
            <v>USD</v>
          </cell>
          <cell r="Y3056">
            <v>44957</v>
          </cell>
          <cell r="Z3056">
            <v>44820</v>
          </cell>
          <cell r="AA3056" t="str">
            <v>January 2023</v>
          </cell>
          <cell r="AB3056">
            <v>1.209632</v>
          </cell>
          <cell r="AC3056">
            <v>1.209632</v>
          </cell>
          <cell r="AE3056">
            <v>48306925.909999996</v>
          </cell>
          <cell r="AF3056" t="str">
            <v>44479467.7132729</v>
          </cell>
        </row>
        <row r="3057">
          <cell r="I3057" t="str">
            <v>543530</v>
          </cell>
          <cell r="J3057" t="str">
            <v>Group</v>
          </cell>
          <cell r="K3057" t="str">
            <v>CTOWN-M-ADM</v>
          </cell>
          <cell r="R3057" t="str">
            <v>200876</v>
          </cell>
          <cell r="S3057" t="str">
            <v>24937</v>
          </cell>
          <cell r="T3057" t="str">
            <v>BM City of Calgary</v>
          </cell>
          <cell r="U3057" t="str">
            <v>Customized currency exposure index for CTOWN (CAD) RI</v>
          </cell>
          <cell r="W3057" t="str">
            <v>CAD</v>
          </cell>
          <cell r="Y3057">
            <v>44957</v>
          </cell>
          <cell r="Z3057">
            <v>43132</v>
          </cell>
          <cell r="AA3057" t="str">
            <v>January 2023</v>
          </cell>
          <cell r="AB3057">
            <v>102.38330999999999</v>
          </cell>
          <cell r="AC3057">
            <v>102.38330999999999</v>
          </cell>
          <cell r="AE3057">
            <v>1375066018</v>
          </cell>
          <cell r="AF3057" t="str">
            <v>948864011.06067</v>
          </cell>
        </row>
        <row r="3058">
          <cell r="I3058" t="str">
            <v>531138</v>
          </cell>
          <cell r="J3058" t="str">
            <v>Pocket</v>
          </cell>
          <cell r="K3058" t="str">
            <v>ASEUROP</v>
          </cell>
          <cell r="R3058" t="str">
            <v>184525</v>
          </cell>
          <cell r="S3058" t="str">
            <v>1359</v>
          </cell>
          <cell r="T3058" t="str">
            <v>BM ASR FONDS Europafonds</v>
          </cell>
          <cell r="U3058" t="str">
            <v>MSCI Europe (EUR) NR</v>
          </cell>
          <cell r="W3058" t="str">
            <v>EUR</v>
          </cell>
          <cell r="X3058" t="str">
            <v>EUR</v>
          </cell>
          <cell r="Y3058">
            <v>44985</v>
          </cell>
          <cell r="Z3058">
            <v>41639</v>
          </cell>
          <cell r="AA3058" t="str">
            <v>February 2023</v>
          </cell>
          <cell r="AB3058">
            <v>158.36109561290399</v>
          </cell>
          <cell r="AC3058">
            <v>173.772493472176</v>
          </cell>
          <cell r="AE3058">
            <v>85279571.596540093</v>
          </cell>
          <cell r="AF3058" t="str">
            <v>85279571.5965401</v>
          </cell>
        </row>
        <row r="3059">
          <cell r="I3059" t="str">
            <v>531146</v>
          </cell>
          <cell r="J3059" t="str">
            <v>Pocket</v>
          </cell>
          <cell r="K3059" t="str">
            <v>RDSCAKRA</v>
          </cell>
          <cell r="R3059" t="str">
            <v>197284</v>
          </cell>
          <cell r="S3059" t="str">
            <v>14367</v>
          </cell>
          <cell r="T3059" t="str">
            <v>BM RDEQ-CAK [15864]</v>
          </cell>
          <cell r="U3059" t="str">
            <v>Dow Jones Islamic Market World Developed (USD) PI</v>
          </cell>
          <cell r="W3059" t="str">
            <v>USD</v>
          </cell>
          <cell r="X3059" t="str">
            <v>USD</v>
          </cell>
          <cell r="Y3059">
            <v>44985</v>
          </cell>
          <cell r="Z3059">
            <v>44592</v>
          </cell>
          <cell r="AA3059" t="str">
            <v>February 2023</v>
          </cell>
          <cell r="AB3059">
            <v>84.758799086043197</v>
          </cell>
          <cell r="AC3059">
            <v>88.034091456847804</v>
          </cell>
          <cell r="AE3059">
            <v>111409335.12303001</v>
          </cell>
          <cell r="AF3059" t="str">
            <v>105053592.76099</v>
          </cell>
        </row>
        <row r="3060">
          <cell r="I3060" t="str">
            <v>531168</v>
          </cell>
          <cell r="J3060" t="str">
            <v>Pocket</v>
          </cell>
          <cell r="K3060" t="str">
            <v>110673AA</v>
          </cell>
          <cell r="L3060" t="str">
            <v>110673AA BKCNDUB COL</v>
          </cell>
          <cell r="S3060" t="str">
            <v>1</v>
          </cell>
          <cell r="T3060" t="str">
            <v>No BM</v>
          </cell>
          <cell r="U3060" t="str">
            <v>No BM</v>
          </cell>
          <cell r="W3060" t="str">
            <v>EUR</v>
          </cell>
          <cell r="X3060" t="str">
            <v>EUR</v>
          </cell>
          <cell r="Y3060">
            <v>44985</v>
          </cell>
          <cell r="Z3060">
            <v>39660</v>
          </cell>
          <cell r="AA3060" t="str">
            <v>February 2023</v>
          </cell>
          <cell r="AB3060">
            <v>124.670238126158</v>
          </cell>
          <cell r="AC3060">
            <v>124.670238126477</v>
          </cell>
          <cell r="AE3060">
            <v>147755095.75036401</v>
          </cell>
          <cell r="AF3060" t="str">
            <v>147755095.750364</v>
          </cell>
        </row>
        <row r="3061">
          <cell r="I3061" t="str">
            <v>531183</v>
          </cell>
          <cell r="J3061" t="str">
            <v>Pocket</v>
          </cell>
          <cell r="K3061" t="str">
            <v>110673BD</v>
          </cell>
          <cell r="L3061" t="str">
            <v>AAB PF FIXED INCOME IRS</v>
          </cell>
          <cell r="S3061" t="str">
            <v>1</v>
          </cell>
          <cell r="T3061" t="str">
            <v>No BM</v>
          </cell>
          <cell r="U3061" t="str">
            <v>No BM</v>
          </cell>
          <cell r="W3061" t="str">
            <v>EUR</v>
          </cell>
          <cell r="X3061" t="str">
            <v>EUR</v>
          </cell>
          <cell r="Y3061">
            <v>44985</v>
          </cell>
          <cell r="Z3061">
            <v>39844</v>
          </cell>
          <cell r="AA3061" t="str">
            <v>February 2023</v>
          </cell>
          <cell r="AB3061">
            <v>99.324502682160599</v>
          </cell>
          <cell r="AC3061">
            <v>99.324844011106507</v>
          </cell>
          <cell r="AE3061">
            <v>1201161031.7014699</v>
          </cell>
          <cell r="AF3061" t="str">
            <v>1201161031.70147</v>
          </cell>
        </row>
        <row r="3062">
          <cell r="I3062" t="str">
            <v>531184</v>
          </cell>
          <cell r="J3062" t="str">
            <v>Pocket</v>
          </cell>
          <cell r="K3062" t="str">
            <v>ASEURVAS</v>
          </cell>
          <cell r="R3062" t="str">
            <v>184527</v>
          </cell>
          <cell r="S3062" t="str">
            <v>1361</v>
          </cell>
          <cell r="T3062" t="str">
            <v>BM Fortis ASR Europa Vastgoedfonds</v>
          </cell>
          <cell r="U3062" t="str">
            <v>FTSE EPRA NAREIT Europe (25% UK Capped) 8/32 (EUR) NR</v>
          </cell>
          <cell r="W3062" t="str">
            <v>EUR</v>
          </cell>
          <cell r="X3062" t="str">
            <v>EUR</v>
          </cell>
          <cell r="Y3062">
            <v>44985</v>
          </cell>
          <cell r="Z3062">
            <v>41639</v>
          </cell>
          <cell r="AA3062" t="str">
            <v>February 2023</v>
          </cell>
          <cell r="AB3062">
            <v>142.230358892536</v>
          </cell>
          <cell r="AC3062">
            <v>156.007699787897</v>
          </cell>
          <cell r="AE3062">
            <v>9770933.7181199994</v>
          </cell>
          <cell r="AF3062" t="str">
            <v>9770933.71812</v>
          </cell>
        </row>
        <row r="3063">
          <cell r="I3063" t="str">
            <v>531193</v>
          </cell>
          <cell r="J3063" t="str">
            <v>Pocket</v>
          </cell>
          <cell r="K3063" t="str">
            <v>RDSOLARIS</v>
          </cell>
          <cell r="R3063" t="str">
            <v>199929</v>
          </cell>
          <cell r="S3063" t="str">
            <v>24191</v>
          </cell>
          <cell r="T3063" t="str">
            <v>BM BNP Paribas Solaris [8878] - Off</v>
          </cell>
          <cell r="U3063" t="str">
            <v>20% IDX 80 (IDR) PI + 80% IDX SM Liquid (IDR) PI</v>
          </cell>
          <cell r="W3063" t="str">
            <v>IDR</v>
          </cell>
          <cell r="X3063" t="str">
            <v>IDR</v>
          </cell>
          <cell r="Y3063">
            <v>44985</v>
          </cell>
          <cell r="Z3063">
            <v>44592</v>
          </cell>
          <cell r="AA3063" t="str">
            <v>February 2023</v>
          </cell>
          <cell r="AB3063">
            <v>95.5300828567335</v>
          </cell>
          <cell r="AC3063">
            <v>98.539024169457804</v>
          </cell>
          <cell r="AE3063">
            <v>314511025829.914</v>
          </cell>
          <cell r="AF3063" t="str">
            <v>19447122.8900635</v>
          </cell>
        </row>
        <row r="3064">
          <cell r="I3064" t="str">
            <v>531217</v>
          </cell>
          <cell r="J3064" t="str">
            <v>Pocket</v>
          </cell>
          <cell r="K3064" t="str">
            <v>110673GG</v>
          </cell>
          <cell r="L3064" t="str">
            <v>AAB PF FIXED INCOME GOV GUARANTEED BONDS</v>
          </cell>
          <cell r="S3064" t="str">
            <v>1</v>
          </cell>
          <cell r="T3064" t="str">
            <v>No BM</v>
          </cell>
          <cell r="U3064" t="str">
            <v>No BM</v>
          </cell>
          <cell r="W3064" t="str">
            <v>EUR</v>
          </cell>
          <cell r="X3064" t="str">
            <v>EUR</v>
          </cell>
          <cell r="Y3064">
            <v>44985</v>
          </cell>
          <cell r="Z3064">
            <v>39903</v>
          </cell>
          <cell r="AA3064" t="str">
            <v>February 2023</v>
          </cell>
          <cell r="AB3064">
            <v>96.935843019926594</v>
          </cell>
          <cell r="AC3064">
            <v>96.935843019932705</v>
          </cell>
          <cell r="AE3064">
            <v>2929809670.9904799</v>
          </cell>
          <cell r="AF3064" t="str">
            <v>2929809670.99048</v>
          </cell>
        </row>
        <row r="3065">
          <cell r="I3065" t="str">
            <v>531224</v>
          </cell>
          <cell r="J3065" t="str">
            <v>Pocket</v>
          </cell>
          <cell r="K3065" t="str">
            <v>RDSPEKTRA</v>
          </cell>
          <cell r="R3065" t="str">
            <v>199931</v>
          </cell>
          <cell r="S3065" t="str">
            <v>24190</v>
          </cell>
          <cell r="T3065" t="str">
            <v>BM RDBLN-SPEK [6451]</v>
          </cell>
          <cell r="U3065" t="str">
            <v>40% IBPA Government Bonds Total Return (IDR) RI - Net of taxes + 10% Cash Index Bank Indonesia 7 Day Reverse Repo Rate (IDR) RI + 50% Jakarta SE composite (IDR) PI</v>
          </cell>
          <cell r="W3065" t="str">
            <v>IDR</v>
          </cell>
          <cell r="X3065" t="str">
            <v>IDR</v>
          </cell>
          <cell r="Y3065">
            <v>44985</v>
          </cell>
          <cell r="Z3065">
            <v>44592</v>
          </cell>
          <cell r="AA3065" t="str">
            <v>February 2023</v>
          </cell>
          <cell r="AB3065">
            <v>103.435951454272</v>
          </cell>
          <cell r="AC3065">
            <v>106.305208596675</v>
          </cell>
          <cell r="AE3065">
            <v>11396709621.3055</v>
          </cell>
          <cell r="AF3065" t="str">
            <v>704691.391861588</v>
          </cell>
        </row>
        <row r="3066">
          <cell r="I3066" t="str">
            <v>531252</v>
          </cell>
          <cell r="J3066" t="str">
            <v>Pocket</v>
          </cell>
          <cell r="K3066" t="str">
            <v>FMSSBD</v>
          </cell>
          <cell r="L3066" t="str">
            <v>FMSS BD</v>
          </cell>
          <cell r="R3066" t="str">
            <v>189483</v>
          </cell>
          <cell r="S3066" t="str">
            <v>3404</v>
          </cell>
          <cell r="T3066" t="str">
            <v>BM FMSS de la Province de Liège (Bonds)</v>
          </cell>
          <cell r="U3066" t="str">
            <v>JPM GBI Belgium (EUR) RI</v>
          </cell>
          <cell r="W3066" t="str">
            <v>EUR</v>
          </cell>
          <cell r="X3066" t="str">
            <v>EUR</v>
          </cell>
          <cell r="Y3066">
            <v>44985</v>
          </cell>
          <cell r="Z3066">
            <v>39447</v>
          </cell>
          <cell r="AA3066" t="str">
            <v>February 2023</v>
          </cell>
          <cell r="AB3066">
            <v>97.576998041768405</v>
          </cell>
          <cell r="AC3066">
            <v>98.001067614675307</v>
          </cell>
          <cell r="AE3066">
            <v>14383833.6576313</v>
          </cell>
          <cell r="AF3066" t="str">
            <v>14383833.6576313</v>
          </cell>
        </row>
        <row r="3067">
          <cell r="I3067" t="str">
            <v>531260</v>
          </cell>
          <cell r="J3067" t="str">
            <v>Pocket</v>
          </cell>
          <cell r="K3067" t="str">
            <v>RDSPSNAMAN</v>
          </cell>
          <cell r="R3067" t="str">
            <v>199932</v>
          </cell>
          <cell r="S3067" t="str">
            <v>24188</v>
          </cell>
          <cell r="T3067" t="str">
            <v>BM RDEQ-PSONASYAR [8275] - Off</v>
          </cell>
          <cell r="U3067" t="str">
            <v>ISSI (Indonesia Sharia Index) (IDR) PI</v>
          </cell>
          <cell r="W3067" t="str">
            <v>IDR</v>
          </cell>
          <cell r="X3067" t="str">
            <v>IDR</v>
          </cell>
          <cell r="Y3067">
            <v>44985</v>
          </cell>
          <cell r="Z3067">
            <v>44592</v>
          </cell>
          <cell r="AA3067" t="str">
            <v>February 2023</v>
          </cell>
          <cell r="AB3067">
            <v>105.794407448619</v>
          </cell>
          <cell r="AC3067">
            <v>107.84154864161199</v>
          </cell>
          <cell r="AE3067">
            <v>665463061730.56494</v>
          </cell>
          <cell r="AF3067" t="str">
            <v>41147498.4259243</v>
          </cell>
        </row>
        <row r="3068">
          <cell r="I3068" t="str">
            <v>531264</v>
          </cell>
          <cell r="J3068" t="str">
            <v>Pocket</v>
          </cell>
          <cell r="K3068" t="str">
            <v>CUOV</v>
          </cell>
          <cell r="L3068" t="str">
            <v>UCLAEXC</v>
          </cell>
          <cell r="S3068" t="str">
            <v>1</v>
          </cell>
          <cell r="T3068" t="str">
            <v>No BM</v>
          </cell>
          <cell r="U3068" t="str">
            <v>No BM</v>
          </cell>
          <cell r="W3068" t="str">
            <v>EUR</v>
          </cell>
          <cell r="X3068" t="str">
            <v>EUR</v>
          </cell>
          <cell r="Y3068">
            <v>44985</v>
          </cell>
          <cell r="Z3068">
            <v>43583</v>
          </cell>
          <cell r="AA3068" t="str">
            <v>February 2023</v>
          </cell>
          <cell r="AB3068">
            <v>63.3368344918293</v>
          </cell>
          <cell r="AC3068">
            <v>64.232831267835806</v>
          </cell>
          <cell r="AE3068">
            <v>3284516.2060115999</v>
          </cell>
          <cell r="AF3068" t="str">
            <v>3284516.2060116</v>
          </cell>
        </row>
        <row r="3069">
          <cell r="I3069" t="str">
            <v>531273</v>
          </cell>
          <cell r="J3069" t="str">
            <v>Pocket</v>
          </cell>
          <cell r="K3069" t="str">
            <v>IPEPBCRE</v>
          </cell>
          <cell r="L3069" t="str">
            <v>BNP B PE SUS BOND CORPORATE EURO</v>
          </cell>
          <cell r="R3069" t="str">
            <v>191554</v>
          </cell>
          <cell r="S3069" t="str">
            <v>3696</v>
          </cell>
          <cell r="T3069" t="str">
            <v>BM BNP Paribas B Pension Equity EMU Large Caps [IPEPBCORE]</v>
          </cell>
          <cell r="U3069" t="str">
            <v>Bloomberg Barclays Euro Aggregate Corporate 500MM EEA Countries (EUR) RI</v>
          </cell>
          <cell r="W3069" t="str">
            <v>EUR</v>
          </cell>
          <cell r="X3069" t="str">
            <v>EUR</v>
          </cell>
          <cell r="Y3069">
            <v>44985</v>
          </cell>
          <cell r="Z3069">
            <v>40718</v>
          </cell>
          <cell r="AA3069" t="str">
            <v>February 2023</v>
          </cell>
          <cell r="AB3069">
            <v>109.869079186029</v>
          </cell>
          <cell r="AC3069">
            <v>109.86907918884999</v>
          </cell>
          <cell r="AE3069">
            <v>377681973.74111801</v>
          </cell>
          <cell r="AF3069" t="str">
            <v>377681973.741118</v>
          </cell>
        </row>
        <row r="3070">
          <cell r="I3070" t="str">
            <v>531290</v>
          </cell>
          <cell r="J3070" t="str">
            <v>Pocket</v>
          </cell>
          <cell r="K3070" t="str">
            <v>110673MM</v>
          </cell>
          <cell r="L3070" t="str">
            <v>AAB PF FIXED INCOME  MONEY MARKET</v>
          </cell>
          <cell r="R3070" t="str">
            <v>189042</v>
          </cell>
          <cell r="S3070" t="str">
            <v>3254</v>
          </cell>
          <cell r="T3070" t="str">
            <v>BM AAB PF FIXED INCOME MONEY MARKET [5747_4]</v>
          </cell>
          <cell r="U3070" t="str">
            <v>Cash Index Euro Short Term Rate (EUR) RI 365 Days</v>
          </cell>
          <cell r="W3070" t="str">
            <v>EUR</v>
          </cell>
          <cell r="X3070" t="str">
            <v>EUR</v>
          </cell>
          <cell r="Y3070">
            <v>44985</v>
          </cell>
          <cell r="Z3070">
            <v>39872</v>
          </cell>
          <cell r="AA3070" t="str">
            <v>February 2023</v>
          </cell>
          <cell r="AB3070">
            <v>122.494479822852</v>
          </cell>
          <cell r="AC3070">
            <v>122.49446850735799</v>
          </cell>
          <cell r="AE3070">
            <v>24871.520301744498</v>
          </cell>
          <cell r="AF3070" t="str">
            <v>24871.5203017445</v>
          </cell>
        </row>
        <row r="3071">
          <cell r="I3071" t="str">
            <v>531290</v>
          </cell>
          <cell r="J3071" t="str">
            <v>Pocket</v>
          </cell>
          <cell r="K3071" t="str">
            <v>110673MM</v>
          </cell>
          <cell r="L3071" t="str">
            <v>AAB PF FIXED INCOME  MONEY MARKET</v>
          </cell>
          <cell r="R3071" t="str">
            <v>189042</v>
          </cell>
          <cell r="S3071" t="str">
            <v>3254</v>
          </cell>
          <cell r="T3071" t="str">
            <v>BM AAB PF FIXED INCOME MONEY MARKET [5747_4]</v>
          </cell>
          <cell r="U3071" t="str">
            <v>Cash Index Euro Short Term Rate (EUR) RI 365 Days</v>
          </cell>
          <cell r="W3071" t="str">
            <v>EUR</v>
          </cell>
          <cell r="X3071" t="str">
            <v>EUR</v>
          </cell>
          <cell r="Y3071">
            <v>44985</v>
          </cell>
          <cell r="Z3071">
            <v>39872</v>
          </cell>
          <cell r="AA3071" t="str">
            <v>February 2023</v>
          </cell>
          <cell r="AB3071">
            <v>122.494479822852</v>
          </cell>
          <cell r="AC3071">
            <v>122.49446850735799</v>
          </cell>
          <cell r="AE3071">
            <v>24871.520301744498</v>
          </cell>
          <cell r="AF3071" t="str">
            <v>24871.5203017445</v>
          </cell>
        </row>
        <row r="3072">
          <cell r="I3072" t="str">
            <v>531290</v>
          </cell>
          <cell r="J3072" t="str">
            <v>Pocket</v>
          </cell>
          <cell r="K3072" t="str">
            <v>110673MM</v>
          </cell>
          <cell r="L3072" t="str">
            <v>AAB PF FIXED INCOME  MONEY MARKET</v>
          </cell>
          <cell r="R3072" t="str">
            <v>189042</v>
          </cell>
          <cell r="S3072" t="str">
            <v>3254</v>
          </cell>
          <cell r="T3072" t="str">
            <v>BM AAB PF FIXED INCOME MONEY MARKET [5747_4]</v>
          </cell>
          <cell r="U3072" t="str">
            <v>Cash Index Euro Short Term Rate (EUR) RI 365 Days</v>
          </cell>
          <cell r="W3072" t="str">
            <v>EUR</v>
          </cell>
          <cell r="X3072" t="str">
            <v>EUR</v>
          </cell>
          <cell r="Y3072">
            <v>44985</v>
          </cell>
          <cell r="Z3072">
            <v>39872</v>
          </cell>
          <cell r="AA3072" t="str">
            <v>February 2023</v>
          </cell>
          <cell r="AB3072">
            <v>122.494479822852</v>
          </cell>
          <cell r="AC3072">
            <v>122.49446850735799</v>
          </cell>
          <cell r="AE3072">
            <v>24871.520301744498</v>
          </cell>
          <cell r="AF3072" t="str">
            <v>24871.5203017445</v>
          </cell>
        </row>
        <row r="3073">
          <cell r="I3073" t="str">
            <v>531290</v>
          </cell>
          <cell r="J3073" t="str">
            <v>Pocket</v>
          </cell>
          <cell r="K3073" t="str">
            <v>110673MM</v>
          </cell>
          <cell r="L3073" t="str">
            <v>AAB PF FIXED INCOME  MONEY MARKET</v>
          </cell>
          <cell r="R3073" t="str">
            <v>189042</v>
          </cell>
          <cell r="S3073" t="str">
            <v>3254</v>
          </cell>
          <cell r="T3073" t="str">
            <v>BM AAB PF FIXED INCOME MONEY MARKET [5747_4]</v>
          </cell>
          <cell r="U3073" t="str">
            <v>Cash Index Euro Short Term Rate (EUR) RI 365 Days</v>
          </cell>
          <cell r="W3073" t="str">
            <v>EUR</v>
          </cell>
          <cell r="X3073" t="str">
            <v>EUR</v>
          </cell>
          <cell r="Y3073">
            <v>44985</v>
          </cell>
          <cell r="Z3073">
            <v>39872</v>
          </cell>
          <cell r="AA3073" t="str">
            <v>February 2023</v>
          </cell>
          <cell r="AB3073">
            <v>122.494479822852</v>
          </cell>
          <cell r="AC3073">
            <v>122.49446850735799</v>
          </cell>
          <cell r="AE3073">
            <v>24871.520301744498</v>
          </cell>
          <cell r="AF3073" t="str">
            <v>24871.5203017445</v>
          </cell>
        </row>
        <row r="3074">
          <cell r="I3074" t="str">
            <v>531307</v>
          </cell>
          <cell r="J3074" t="str">
            <v>Pocket</v>
          </cell>
          <cell r="K3074" t="str">
            <v>CORMATCH</v>
          </cell>
          <cell r="L3074" t="str">
            <v>ST PF COR LDI MATCH</v>
          </cell>
          <cell r="S3074" t="str">
            <v>1</v>
          </cell>
          <cell r="T3074" t="str">
            <v>No BM</v>
          </cell>
          <cell r="U3074" t="str">
            <v>No BM</v>
          </cell>
          <cell r="W3074" t="str">
            <v>EUR</v>
          </cell>
          <cell r="X3074" t="str">
            <v>EUR</v>
          </cell>
          <cell r="Y3074">
            <v>44985</v>
          </cell>
          <cell r="Z3074">
            <v>41257</v>
          </cell>
          <cell r="AA3074" t="str">
            <v>February 2023</v>
          </cell>
          <cell r="AB3074">
            <v>124.376814594697</v>
          </cell>
          <cell r="AC3074">
            <v>124.37681456088001</v>
          </cell>
          <cell r="AE3074">
            <v>30771020.993319999</v>
          </cell>
          <cell r="AF3074" t="str">
            <v>30771020.99332</v>
          </cell>
        </row>
        <row r="3075">
          <cell r="I3075" t="str">
            <v>531308</v>
          </cell>
          <cell r="J3075" t="str">
            <v>Pocket</v>
          </cell>
          <cell r="K3075" t="str">
            <v>IPEPBGOE</v>
          </cell>
          <cell r="L3075" t="str">
            <v>BNP B PE SUS BOND GOV EURO</v>
          </cell>
          <cell r="R3075" t="str">
            <v>191555</v>
          </cell>
          <cell r="S3075" t="str">
            <v>3697</v>
          </cell>
          <cell r="T3075" t="str">
            <v>BM BNP B PE SUS BOND GOV EURO [4506_6]</v>
          </cell>
          <cell r="U3075" t="str">
            <v>Bloomberg Euro Aggregate Treasury 500MM (EUR) RI</v>
          </cell>
          <cell r="W3075" t="str">
            <v>EUR</v>
          </cell>
          <cell r="X3075" t="str">
            <v>EUR</v>
          </cell>
          <cell r="Y3075">
            <v>44985</v>
          </cell>
          <cell r="Z3075">
            <v>40718</v>
          </cell>
          <cell r="AA3075" t="str">
            <v>February 2023</v>
          </cell>
          <cell r="AB3075">
            <v>111.848598645539</v>
          </cell>
          <cell r="AC3075">
            <v>111.848598644148</v>
          </cell>
          <cell r="AE3075">
            <v>774688287.22458196</v>
          </cell>
          <cell r="AF3075" t="str">
            <v>774688287.224582</v>
          </cell>
        </row>
        <row r="3076">
          <cell r="I3076" t="str">
            <v>531309</v>
          </cell>
          <cell r="J3076" t="str">
            <v>Pocket</v>
          </cell>
          <cell r="K3076" t="str">
            <v>MUESR1</v>
          </cell>
          <cell r="L3076" t="str">
            <v>MP SOLIDAIRE EQUILIBRE SR BND</v>
          </cell>
          <cell r="R3076" t="str">
            <v>13031</v>
          </cell>
          <cell r="S3076" t="str">
            <v>150</v>
          </cell>
          <cell r="T3076" t="str">
            <v>Bloomberg Euro Aggregate (EUR) RI</v>
          </cell>
          <cell r="U3076" t="str">
            <v>Bloomberg Euro Aggregate (EUR) RI</v>
          </cell>
          <cell r="W3076" t="str">
            <v>EUR</v>
          </cell>
          <cell r="X3076" t="str">
            <v>EUR</v>
          </cell>
          <cell r="Y3076">
            <v>44985</v>
          </cell>
          <cell r="Z3076">
            <v>41608</v>
          </cell>
          <cell r="AA3076" t="str">
            <v>February 2023</v>
          </cell>
          <cell r="AB3076">
            <v>832.47764635042495</v>
          </cell>
          <cell r="AC3076">
            <v>833.47744422489097</v>
          </cell>
          <cell r="AE3076">
            <v>171444130.64245099</v>
          </cell>
          <cell r="AF3076" t="str">
            <v>171444130.642451</v>
          </cell>
        </row>
        <row r="3077">
          <cell r="I3077" t="str">
            <v>531326</v>
          </cell>
          <cell r="J3077" t="str">
            <v>Pocket</v>
          </cell>
          <cell r="K3077" t="str">
            <v>CORRET</v>
          </cell>
          <cell r="R3077" t="str">
            <v>193675</v>
          </cell>
          <cell r="S3077" t="str">
            <v>4243</v>
          </cell>
          <cell r="T3077" t="str">
            <v>BM Stichting Pensioenfonds CORAM [14575]</v>
          </cell>
          <cell r="U3077" t="str">
            <v>10.52% Bloomberg Barclays Emerging Markets Local Currency Liquid Government (USD) RI + 10.53% BM BNP Paribas Easy MSCI Emerging Markets Ex Controversial Weapons + 68.42% MSCI World Custom ESG (Hedged in EUR) NR + 10.53% FTSE EPRA/NAREIT Europe (Hedged in</v>
          </cell>
          <cell r="W3077" t="str">
            <v>EUR</v>
          </cell>
          <cell r="X3077" t="str">
            <v>EUR</v>
          </cell>
          <cell r="Y3077">
            <v>44985</v>
          </cell>
          <cell r="Z3077">
            <v>41257</v>
          </cell>
          <cell r="AA3077" t="str">
            <v>February 2023</v>
          </cell>
          <cell r="AB3077">
            <v>172.54668545653499</v>
          </cell>
          <cell r="AC3077">
            <v>173.01321070537199</v>
          </cell>
          <cell r="AE3077">
            <v>31476246.680247799</v>
          </cell>
          <cell r="AF3077" t="str">
            <v>31476246.6802478</v>
          </cell>
        </row>
        <row r="3078">
          <cell r="I3078" t="str">
            <v>531345</v>
          </cell>
          <cell r="J3078" t="str">
            <v>Pocket</v>
          </cell>
          <cell r="K3078" t="str">
            <v>110673RUSS</v>
          </cell>
          <cell r="L3078" t="str">
            <v>AAB PF COL RUSSELL</v>
          </cell>
          <cell r="S3078" t="str">
            <v>1</v>
          </cell>
          <cell r="T3078" t="str">
            <v>No BM</v>
          </cell>
          <cell r="U3078" t="str">
            <v>No BM</v>
          </cell>
          <cell r="W3078" t="str">
            <v>EUR</v>
          </cell>
          <cell r="X3078" t="str">
            <v>EUR</v>
          </cell>
          <cell r="Y3078">
            <v>44985</v>
          </cell>
          <cell r="Z3078">
            <v>43135</v>
          </cell>
          <cell r="AA3078" t="str">
            <v>February 2023</v>
          </cell>
          <cell r="AB3078">
            <v>83.408931441387793</v>
          </cell>
          <cell r="AC3078">
            <v>83.4089322526454</v>
          </cell>
          <cell r="AE3078">
            <v>357849045.66209</v>
          </cell>
          <cell r="AF3078" t="str">
            <v>357849045.66209</v>
          </cell>
        </row>
        <row r="3079">
          <cell r="I3079" t="str">
            <v>531346</v>
          </cell>
          <cell r="J3079" t="str">
            <v>Pocket</v>
          </cell>
          <cell r="K3079" t="str">
            <v>IPEPEBEL</v>
          </cell>
          <cell r="L3079" t="str">
            <v>BNP B PE SUS EQUITY BELGIUM</v>
          </cell>
          <cell r="R3079" t="str">
            <v>191556</v>
          </cell>
          <cell r="S3079" t="str">
            <v>3698</v>
          </cell>
          <cell r="T3079" t="str">
            <v>BM BNP B PENSION EQUITY BELGIUM [IPEPEBELG]</v>
          </cell>
          <cell r="U3079" t="str">
            <v>60% Bel 20 (EUR) NR + 30% BEL Mid (EUR) NR + 10% BEL Small (EUR) NR</v>
          </cell>
          <cell r="W3079" t="str">
            <v>EUR</v>
          </cell>
          <cell r="X3079" t="str">
            <v>EUR</v>
          </cell>
          <cell r="Y3079">
            <v>44985</v>
          </cell>
          <cell r="Z3079">
            <v>38990</v>
          </cell>
          <cell r="AA3079" t="str">
            <v>February 2023</v>
          </cell>
          <cell r="AB3079">
            <v>198.13724409614801</v>
          </cell>
          <cell r="AC3079">
            <v>198.13724409763299</v>
          </cell>
          <cell r="AE3079">
            <v>325047094.92606097</v>
          </cell>
          <cell r="AF3079" t="str">
            <v>325047094.926061</v>
          </cell>
        </row>
        <row r="3080">
          <cell r="I3080" t="str">
            <v>531347</v>
          </cell>
          <cell r="J3080" t="str">
            <v>Pocket</v>
          </cell>
          <cell r="K3080" t="str">
            <v>MUFLECP</v>
          </cell>
          <cell r="L3080" t="str">
            <v>BNPP MULTI FLEXIBLE INCOME CAP PARTNERS</v>
          </cell>
          <cell r="S3080" t="str">
            <v>1</v>
          </cell>
          <cell r="T3080" t="str">
            <v>No BM</v>
          </cell>
          <cell r="U3080" t="str">
            <v>No BM</v>
          </cell>
          <cell r="W3080" t="str">
            <v>EUR</v>
          </cell>
          <cell r="X3080" t="str">
            <v>EUR</v>
          </cell>
          <cell r="Y3080">
            <v>44985</v>
          </cell>
          <cell r="Z3080">
            <v>43585</v>
          </cell>
          <cell r="AA3080" t="str">
            <v>February 2023</v>
          </cell>
          <cell r="AB3080">
            <v>102.399974141952</v>
          </cell>
          <cell r="AC3080">
            <v>102.3997623506</v>
          </cell>
          <cell r="AE3080">
            <v>70601169.412463605</v>
          </cell>
          <cell r="AF3080" t="str">
            <v>70601169.4124636</v>
          </cell>
        </row>
        <row r="3081">
          <cell r="I3081" t="str">
            <v>531380</v>
          </cell>
          <cell r="J3081" t="str">
            <v>Pocket</v>
          </cell>
          <cell r="K3081" t="str">
            <v>IPEPELAC</v>
          </cell>
          <cell r="L3081" t="str">
            <v>BNP B PE SUS EQUITY EMU LARGE CAPS</v>
          </cell>
          <cell r="R3081" t="str">
            <v>191557</v>
          </cell>
          <cell r="S3081" t="str">
            <v>3699</v>
          </cell>
          <cell r="T3081" t="str">
            <v>BM BNP Paribas B Pension Equity EMU Large Caps [IPEPELACA]</v>
          </cell>
          <cell r="U3081" t="str">
            <v>MSCI EMU (EUR) NR</v>
          </cell>
          <cell r="W3081" t="str">
            <v>EUR</v>
          </cell>
          <cell r="X3081" t="str">
            <v>EUR</v>
          </cell>
          <cell r="Y3081">
            <v>44985</v>
          </cell>
          <cell r="Z3081">
            <v>38990</v>
          </cell>
          <cell r="AA3081" t="str">
            <v>February 2023</v>
          </cell>
          <cell r="AB3081">
            <v>184.63137832914001</v>
          </cell>
          <cell r="AC3081">
            <v>184.63137832732099</v>
          </cell>
          <cell r="AE3081">
            <v>528110527.859743</v>
          </cell>
          <cell r="AF3081" t="str">
            <v>528110527.859743</v>
          </cell>
        </row>
        <row r="3082">
          <cell r="I3082" t="str">
            <v>531418</v>
          </cell>
          <cell r="J3082" t="str">
            <v>Pocket</v>
          </cell>
          <cell r="K3082" t="str">
            <v>IPEPESMC</v>
          </cell>
          <cell r="L3082" t="str">
            <v>BNP B PE SUS EQUITY EEA SMALL CAPS</v>
          </cell>
          <cell r="R3082" t="str">
            <v>191559</v>
          </cell>
          <cell r="S3082" t="str">
            <v>3701</v>
          </cell>
          <cell r="T3082" t="str">
            <v>BM BNP Paribas B Pension Equity EEA Small Caps [IPEPESMCA]</v>
          </cell>
          <cell r="U3082" t="str">
            <v>33.33% MSCI Europe Small Caps (EUR) NR + 33.34% EMIX Smaller Euroland (EUR) NR + 33.33% MSCI EMU Mid Cap (EUR) NR</v>
          </cell>
          <cell r="W3082" t="str">
            <v>EUR</v>
          </cell>
          <cell r="X3082" t="str">
            <v>EUR</v>
          </cell>
          <cell r="Y3082">
            <v>44985</v>
          </cell>
          <cell r="Z3082">
            <v>38990</v>
          </cell>
          <cell r="AA3082" t="str">
            <v>February 2023</v>
          </cell>
          <cell r="AB3082">
            <v>196.27928049366099</v>
          </cell>
          <cell r="AC3082">
            <v>196.279280492743</v>
          </cell>
          <cell r="AE3082">
            <v>845610670.30105197</v>
          </cell>
          <cell r="AF3082" t="str">
            <v>845610670.301052</v>
          </cell>
        </row>
        <row r="3083">
          <cell r="I3083" t="str">
            <v>531451</v>
          </cell>
          <cell r="J3083" t="str">
            <v>Pocket</v>
          </cell>
          <cell r="K3083" t="str">
            <v>IPEPEWEE</v>
          </cell>
          <cell r="L3083" t="str">
            <v>BNP B PE SUS EQUITY WORLD EX EURO</v>
          </cell>
          <cell r="R3083" t="str">
            <v>193636</v>
          </cell>
          <cell r="S3083" t="str">
            <v>4250</v>
          </cell>
          <cell r="T3083" t="str">
            <v>BM BNP Paribas B Pension Equity EMU Large Caps [IPEPEWEXE]</v>
          </cell>
          <cell r="U3083" t="str">
            <v>MSCI World ex-EMU (EUR) NR</v>
          </cell>
          <cell r="W3083" t="str">
            <v>EUR</v>
          </cell>
          <cell r="X3083" t="str">
            <v>EUR</v>
          </cell>
          <cell r="Y3083">
            <v>44985</v>
          </cell>
          <cell r="Z3083">
            <v>40718</v>
          </cell>
          <cell r="AA3083" t="str">
            <v>February 2023</v>
          </cell>
          <cell r="AB3083">
            <v>181.66704064841201</v>
          </cell>
          <cell r="AC3083">
            <v>181.67884039858001</v>
          </cell>
          <cell r="AE3083">
            <v>304095077.59094799</v>
          </cell>
          <cell r="AF3083" t="str">
            <v>304095077.590948</v>
          </cell>
        </row>
        <row r="3084">
          <cell r="I3084" t="str">
            <v>531473</v>
          </cell>
          <cell r="J3084" t="str">
            <v>Pocket</v>
          </cell>
          <cell r="K3084" t="str">
            <v>FOOD</v>
          </cell>
          <cell r="R3084" t="str">
            <v>200012</v>
          </cell>
          <cell r="S3084" t="str">
            <v>24281</v>
          </cell>
          <cell r="T3084" t="str">
            <v>BM for THE UNITED NATIONS WORLD FOOD PROGRAMME</v>
          </cell>
          <cell r="U3084" t="str">
            <v>100% Merrill Lynch 3-Month U.S. Treasury Bill Index (RI) -- (USD)</v>
          </cell>
          <cell r="W3084" t="str">
            <v>USD</v>
          </cell>
          <cell r="X3084" t="str">
            <v>USD</v>
          </cell>
          <cell r="Y3084">
            <v>44985</v>
          </cell>
          <cell r="Z3084">
            <v>40148</v>
          </cell>
          <cell r="AA3084" t="str">
            <v>February 2023</v>
          </cell>
          <cell r="AB3084">
            <v>112.055899799426</v>
          </cell>
          <cell r="AC3084">
            <v>113.719303556344</v>
          </cell>
          <cell r="AE3084">
            <v>733805665.75446796</v>
          </cell>
          <cell r="AF3084" t="str">
            <v>691943107.736415</v>
          </cell>
        </row>
        <row r="3085">
          <cell r="I3085" t="str">
            <v>531485</v>
          </cell>
          <cell r="J3085" t="str">
            <v>Pocket</v>
          </cell>
          <cell r="K3085" t="str">
            <v>IPEPGWBCOE</v>
          </cell>
          <cell r="L3085" t="str">
            <v>BNP B PENSION SUS GROW BOND CORPORATE EURO</v>
          </cell>
          <cell r="R3085" t="str">
            <v>191561</v>
          </cell>
          <cell r="S3085" t="str">
            <v>3703</v>
          </cell>
          <cell r="T3085" t="str">
            <v>BM BNP Paribas B Pension Equity EMU Large Caps Growth [IPEPGWBCORE]</v>
          </cell>
          <cell r="U3085" t="str">
            <v>Bloomberg Barclays Euro Aggregate Corporate 500MM EEA Countries (EUR) RI</v>
          </cell>
          <cell r="W3085" t="str">
            <v>EUR</v>
          </cell>
          <cell r="X3085" t="str">
            <v>EUR</v>
          </cell>
          <cell r="Y3085">
            <v>44985</v>
          </cell>
          <cell r="Z3085">
            <v>40718</v>
          </cell>
          <cell r="AA3085" t="str">
            <v>February 2023</v>
          </cell>
          <cell r="AB3085">
            <v>110.42260980085</v>
          </cell>
          <cell r="AC3085">
            <v>110.422609792861</v>
          </cell>
          <cell r="AE3085">
            <v>35851716.252991296</v>
          </cell>
          <cell r="AF3085" t="str">
            <v>35851716.2529913</v>
          </cell>
        </row>
        <row r="3086">
          <cell r="I3086" t="str">
            <v>531516</v>
          </cell>
          <cell r="J3086" t="str">
            <v>Pocket</v>
          </cell>
          <cell r="K3086" t="str">
            <v>IPEPGWBGOE</v>
          </cell>
          <cell r="L3086" t="str">
            <v>BNP B PENSION SUS GROW BOND GOV EURO</v>
          </cell>
          <cell r="R3086" t="str">
            <v>191562</v>
          </cell>
          <cell r="S3086" t="str">
            <v>3704</v>
          </cell>
          <cell r="T3086" t="str">
            <v>BM BNP B PENSION SUS GROW BOND GOV EURO [4961_6]</v>
          </cell>
          <cell r="U3086" t="str">
            <v>Bloomberg Euro Aggregate Treasury 500MM (EUR) RI</v>
          </cell>
          <cell r="W3086" t="str">
            <v>EUR</v>
          </cell>
          <cell r="X3086" t="str">
            <v>EUR</v>
          </cell>
          <cell r="Y3086">
            <v>44985</v>
          </cell>
          <cell r="Z3086">
            <v>40718</v>
          </cell>
          <cell r="AA3086" t="str">
            <v>February 2023</v>
          </cell>
          <cell r="AB3086">
            <v>111.816175995181</v>
          </cell>
          <cell r="AC3086">
            <v>111.81617600038599</v>
          </cell>
          <cell r="AE3086">
            <v>81752088.959798902</v>
          </cell>
          <cell r="AF3086" t="str">
            <v>81752088.9597989</v>
          </cell>
        </row>
        <row r="3087">
          <cell r="I3087" t="str">
            <v>531517</v>
          </cell>
          <cell r="J3087" t="str">
            <v>Pocket</v>
          </cell>
          <cell r="K3087" t="str">
            <v>MUSO1</v>
          </cell>
          <cell r="L3087" t="str">
            <v>MP SOLIDAIRE DYNAMIQUE SR BD</v>
          </cell>
          <cell r="R3087" t="str">
            <v>199165</v>
          </cell>
          <cell r="S3087" t="str">
            <v>23559</v>
          </cell>
          <cell r="T3087" t="str">
            <v>BM MULTIPAR SOLIDAIRE DYNAMIQUE SR BD [MUSO1]</v>
          </cell>
          <cell r="U3087" t="str">
            <v>Bloomberg Barclays Euro Aggregate (EUR) RI</v>
          </cell>
          <cell r="W3087" t="str">
            <v>EUR</v>
          </cell>
          <cell r="X3087" t="str">
            <v>EUR</v>
          </cell>
          <cell r="Y3087">
            <v>44985</v>
          </cell>
          <cell r="Z3087">
            <v>41654</v>
          </cell>
          <cell r="AA3087" t="str">
            <v>February 2023</v>
          </cell>
          <cell r="AB3087">
            <v>1913.45918719923</v>
          </cell>
          <cell r="AC3087">
            <v>1913.45918709236</v>
          </cell>
          <cell r="AE3087">
            <v>165938133.020441</v>
          </cell>
          <cell r="AF3087" t="str">
            <v>165938133.020441</v>
          </cell>
        </row>
        <row r="3088">
          <cell r="I3088" t="str">
            <v>531549</v>
          </cell>
          <cell r="J3088" t="str">
            <v>Pocket</v>
          </cell>
          <cell r="K3088" t="str">
            <v>IPEPGWEBEL</v>
          </cell>
          <cell r="L3088" t="str">
            <v>BNP B PENSION SUS GROW EQUITY BELGIUM</v>
          </cell>
          <cell r="R3088" t="str">
            <v>191563</v>
          </cell>
          <cell r="S3088" t="str">
            <v>3705</v>
          </cell>
          <cell r="T3088" t="str">
            <v>BM  BNP B PENSION GROW EQUITY BELGIUM [IPEPGWEBELG]</v>
          </cell>
          <cell r="U3088" t="str">
            <v>60% Bel 20 (EUR) NR + 30% BEL Mid (EUR) NR + 10% BEL Small (EUR) NR</v>
          </cell>
          <cell r="W3088" t="str">
            <v>EUR</v>
          </cell>
          <cell r="X3088" t="str">
            <v>EUR</v>
          </cell>
          <cell r="Y3088">
            <v>44985</v>
          </cell>
          <cell r="Z3088">
            <v>38990</v>
          </cell>
          <cell r="AA3088" t="str">
            <v>February 2023</v>
          </cell>
          <cell r="AB3088">
            <v>201.76195129619299</v>
          </cell>
          <cell r="AC3088">
            <v>201.761951305753</v>
          </cell>
          <cell r="AE3088">
            <v>92901620.125006795</v>
          </cell>
          <cell r="AF3088" t="str">
            <v>92901620.1250068</v>
          </cell>
        </row>
        <row r="3089">
          <cell r="I3089" t="str">
            <v>531550</v>
          </cell>
          <cell r="J3089" t="str">
            <v>Pocket</v>
          </cell>
          <cell r="K3089" t="str">
            <v>MUTBLU</v>
          </cell>
          <cell r="S3089" t="str">
            <v>1</v>
          </cell>
          <cell r="T3089" t="str">
            <v>No BM</v>
          </cell>
          <cell r="U3089" t="str">
            <v>No BM</v>
          </cell>
          <cell r="W3089" t="str">
            <v>EUR</v>
          </cell>
          <cell r="X3089" t="str">
            <v>EUR</v>
          </cell>
          <cell r="Y3089">
            <v>44985</v>
          </cell>
          <cell r="Z3089">
            <v>42354</v>
          </cell>
          <cell r="AA3089" t="str">
            <v>February 2023</v>
          </cell>
          <cell r="AB3089">
            <v>105.943900906892</v>
          </cell>
          <cell r="AC3089">
            <v>105.943900892362</v>
          </cell>
          <cell r="AE3089">
            <v>30798968.438288402</v>
          </cell>
          <cell r="AF3089" t="str">
            <v>30798968.4382884</v>
          </cell>
        </row>
        <row r="3090">
          <cell r="I3090" t="str">
            <v>531557</v>
          </cell>
          <cell r="J3090" t="str">
            <v>Pocket</v>
          </cell>
          <cell r="K3090" t="str">
            <v>RDULIK</v>
          </cell>
          <cell r="S3090" t="str">
            <v>1</v>
          </cell>
          <cell r="T3090" t="str">
            <v>No BM</v>
          </cell>
          <cell r="U3090" t="str">
            <v>No BM</v>
          </cell>
          <cell r="W3090" t="str">
            <v>IDR</v>
          </cell>
          <cell r="X3090" t="str">
            <v>IDR</v>
          </cell>
          <cell r="Y3090">
            <v>44985</v>
          </cell>
          <cell r="Z3090">
            <v>44592</v>
          </cell>
          <cell r="AA3090" t="str">
            <v>February 2023</v>
          </cell>
          <cell r="AB3090">
            <v>98.056122382997401</v>
          </cell>
          <cell r="AC3090">
            <v>100.710009614952</v>
          </cell>
          <cell r="AE3090">
            <v>-499998648</v>
          </cell>
          <cell r="AF3090" t="str">
            <v>-30916.3569921395</v>
          </cell>
        </row>
        <row r="3091">
          <cell r="I3091" t="str">
            <v>531567</v>
          </cell>
          <cell r="J3091" t="str">
            <v>Pocket</v>
          </cell>
          <cell r="K3091" t="str">
            <v>212405AA</v>
          </cell>
          <cell r="R3091" t="str">
            <v>189690</v>
          </cell>
          <cell r="S3091" t="str">
            <v>3500</v>
          </cell>
          <cell r="T3091" t="str">
            <v>BM EPF Global Sukuk Mandate</v>
          </cell>
          <cell r="U3091" t="str">
            <v>100% Dow Jones Sukuk Investment Grade Select 10% Capped (USD) RI</v>
          </cell>
          <cell r="W3091" t="str">
            <v>USD</v>
          </cell>
          <cell r="X3091" t="str">
            <v>USD</v>
          </cell>
          <cell r="Y3091">
            <v>44985</v>
          </cell>
          <cell r="Z3091">
            <v>40471</v>
          </cell>
          <cell r="AA3091" t="str">
            <v>February 2023</v>
          </cell>
          <cell r="AB3091">
            <v>129.37412732292199</v>
          </cell>
          <cell r="AC3091">
            <v>132.31465264174</v>
          </cell>
          <cell r="AE3091">
            <v>684433715.99757302</v>
          </cell>
          <cell r="AF3091" t="str">
            <v>645387756.71624</v>
          </cell>
        </row>
        <row r="3092">
          <cell r="I3092" t="str">
            <v>531585</v>
          </cell>
          <cell r="J3092" t="str">
            <v>Pocket</v>
          </cell>
          <cell r="K3092" t="str">
            <v>IPEPGWELAC</v>
          </cell>
          <cell r="L3092" t="str">
            <v>BNP B PENSION SUS GROW EQUITY EMU LARGE CAPS</v>
          </cell>
          <cell r="R3092" t="str">
            <v>191564</v>
          </cell>
          <cell r="S3092" t="str">
            <v>3706</v>
          </cell>
          <cell r="T3092" t="str">
            <v>BM BNP Paribas B Pension Equity EMU Large Caps Growth [IPEPGWELACA]</v>
          </cell>
          <cell r="U3092" t="str">
            <v>MSCI EMU (EUR) NR</v>
          </cell>
          <cell r="W3092" t="str">
            <v>EUR</v>
          </cell>
          <cell r="X3092" t="str">
            <v>EUR</v>
          </cell>
          <cell r="Y3092">
            <v>44985</v>
          </cell>
          <cell r="Z3092">
            <v>38990</v>
          </cell>
          <cell r="AA3092" t="str">
            <v>February 2023</v>
          </cell>
          <cell r="AB3092">
            <v>185.855113581274</v>
          </cell>
          <cell r="AC3092">
            <v>185.85511358307201</v>
          </cell>
          <cell r="AE3092">
            <v>189517871.52840099</v>
          </cell>
          <cell r="AF3092" t="str">
            <v>189517871.528401</v>
          </cell>
        </row>
        <row r="3093">
          <cell r="I3093" t="str">
            <v>531615</v>
          </cell>
          <cell r="J3093" t="str">
            <v>Pocket</v>
          </cell>
          <cell r="K3093" t="str">
            <v>IPEPGWESMC</v>
          </cell>
          <cell r="L3093" t="str">
            <v>BNP B PENSION SUS GROW EQUITY EEA SMALL CAPS</v>
          </cell>
          <cell r="R3093" t="str">
            <v>191566</v>
          </cell>
          <cell r="S3093" t="str">
            <v>3708</v>
          </cell>
          <cell r="T3093" t="str">
            <v>BM BNP Paribas B Pension Equity EMU Large Caps Growth [IPEPGWESMCA]</v>
          </cell>
          <cell r="U3093" t="str">
            <v>33.34% EMIX Smaller Euroland (NR) + 33.33% MSCI Europe Small Caps (NR) + 33.33% Euro Stoxx Mid (NR) --(EUR)</v>
          </cell>
          <cell r="W3093" t="str">
            <v>EUR</v>
          </cell>
          <cell r="X3093" t="str">
            <v>EUR</v>
          </cell>
          <cell r="Y3093">
            <v>44985</v>
          </cell>
          <cell r="Z3093">
            <v>38990</v>
          </cell>
          <cell r="AA3093" t="str">
            <v>February 2023</v>
          </cell>
          <cell r="AB3093">
            <v>194.890582288263</v>
          </cell>
          <cell r="AC3093">
            <v>194.890582291519</v>
          </cell>
          <cell r="AE3093">
            <v>165378899.18100199</v>
          </cell>
          <cell r="AF3093" t="str">
            <v>165378899.181002</v>
          </cell>
        </row>
        <row r="3094">
          <cell r="I3094" t="str">
            <v>531650</v>
          </cell>
          <cell r="J3094" t="str">
            <v>Pocket</v>
          </cell>
          <cell r="K3094" t="str">
            <v>IPEPGWEWEE</v>
          </cell>
          <cell r="L3094" t="str">
            <v>BNP B PENSION SUS GROW EQUITY WORLD EX EURO</v>
          </cell>
          <cell r="R3094" t="str">
            <v>193637</v>
          </cell>
          <cell r="S3094" t="str">
            <v>4251</v>
          </cell>
          <cell r="T3094" t="str">
            <v>BM BNP Paribas B Pension Equity EMU Large Caps Growth [IPEPGWEWEXE]</v>
          </cell>
          <cell r="U3094" t="str">
            <v>MSCI World ex-EMU (EUR) NR</v>
          </cell>
          <cell r="W3094" t="str">
            <v>EUR</v>
          </cell>
          <cell r="X3094" t="str">
            <v>EUR</v>
          </cell>
          <cell r="Y3094">
            <v>44985</v>
          </cell>
          <cell r="Z3094">
            <v>40718</v>
          </cell>
          <cell r="AA3094" t="str">
            <v>February 2023</v>
          </cell>
          <cell r="AB3094">
            <v>182.343473485131</v>
          </cell>
          <cell r="AC3094">
            <v>182.35530108323701</v>
          </cell>
          <cell r="AE3094">
            <v>88153214.702315599</v>
          </cell>
          <cell r="AF3094" t="str">
            <v>88153214.7023156</v>
          </cell>
        </row>
        <row r="3095">
          <cell r="I3095" t="str">
            <v>531665</v>
          </cell>
          <cell r="J3095" t="str">
            <v>Pocket</v>
          </cell>
          <cell r="K3095" t="str">
            <v>IPEPSEWEXE</v>
          </cell>
          <cell r="L3095" t="str">
            <v>BNP B PENSION SUS STAB EQUITY WORLD EX EURO</v>
          </cell>
          <cell r="R3095" t="str">
            <v>193638</v>
          </cell>
          <cell r="S3095" t="str">
            <v>4252</v>
          </cell>
          <cell r="T3095" t="str">
            <v>BM BNP Paribas B Pension Equity EMU Large Caps Stability [IPEPSTAEWEXE]</v>
          </cell>
          <cell r="U3095" t="str">
            <v>MSCI World ex-EMU (EUR) NR</v>
          </cell>
          <cell r="W3095" t="str">
            <v>EUR</v>
          </cell>
          <cell r="X3095" t="str">
            <v>EUR</v>
          </cell>
          <cell r="Y3095">
            <v>44985</v>
          </cell>
          <cell r="Z3095">
            <v>40718</v>
          </cell>
          <cell r="AA3095" t="str">
            <v>February 2023</v>
          </cell>
          <cell r="AB3095">
            <v>181.16775643354799</v>
          </cell>
          <cell r="AC3095">
            <v>181.17952471917599</v>
          </cell>
          <cell r="AE3095">
            <v>24671683.270421099</v>
          </cell>
          <cell r="AF3095" t="str">
            <v>24671683.2704211</v>
          </cell>
        </row>
        <row r="3096">
          <cell r="I3096" t="str">
            <v>531667</v>
          </cell>
          <cell r="J3096" t="str">
            <v>Pocket</v>
          </cell>
          <cell r="K3096" t="str">
            <v>AGFCR1</v>
          </cell>
          <cell r="L3096" t="str">
            <v>AGFCR1 Received Collateral</v>
          </cell>
          <cell r="R3096" t="str">
            <v>203337</v>
          </cell>
          <cell r="S3096" t="str">
            <v>5027057</v>
          </cell>
          <cell r="T3096" t="str">
            <v>BM ALLIANZ CREACTIONS 1 [2720]</v>
          </cell>
          <cell r="U3096" t="str">
            <v>18.5% MSCI North America (USD) NR + 10% MSCI Pacific (USD) NR + 58% MSCI EMU (EUR) NR + 13.5% MSCI Emerging Markets (Free) (USD) NR</v>
          </cell>
          <cell r="W3096" t="str">
            <v>EUR</v>
          </cell>
          <cell r="X3096" t="str">
            <v>EUR</v>
          </cell>
          <cell r="Y3096">
            <v>44985</v>
          </cell>
          <cell r="Z3096">
            <v>38494</v>
          </cell>
          <cell r="AA3096" t="str">
            <v>February 2023</v>
          </cell>
          <cell r="AB3096">
            <v>131.69045686319501</v>
          </cell>
          <cell r="AC3096">
            <v>132.29951492962601</v>
          </cell>
          <cell r="AE3096">
            <v>198296988.000139</v>
          </cell>
          <cell r="AF3096" t="str">
            <v>198296988.000139</v>
          </cell>
        </row>
        <row r="3097">
          <cell r="I3097" t="str">
            <v>531682</v>
          </cell>
          <cell r="J3097" t="str">
            <v>Pocket</v>
          </cell>
          <cell r="K3097" t="str">
            <v>CSMI1</v>
          </cell>
          <cell r="L3097" t="str">
            <v>CSIG INTERGENERATIONS - BD EUR</v>
          </cell>
          <cell r="R3097" t="str">
            <v>195698</v>
          </cell>
          <cell r="S3097" t="str">
            <v>13948</v>
          </cell>
          <cell r="T3097" t="str">
            <v>BM CSM INTERGENERATIONS - BD EUR [2520_1] Mgmt</v>
          </cell>
          <cell r="U3097" t="str">
            <v>50% Bloomberg Barclays Euro Aggregate 3-5 Years (EUR) RI + 50% Bloomberg Barclays Euro Aggregate 5-7 Years (EUR) RI</v>
          </cell>
          <cell r="W3097" t="str">
            <v>EUR</v>
          </cell>
          <cell r="X3097" t="str">
            <v>EUR</v>
          </cell>
          <cell r="Y3097">
            <v>44985</v>
          </cell>
          <cell r="Z3097">
            <v>41542</v>
          </cell>
          <cell r="AA3097" t="str">
            <v>February 2023</v>
          </cell>
          <cell r="AB3097">
            <v>114.90032365355199</v>
          </cell>
          <cell r="AC3097">
            <v>114.900485581865</v>
          </cell>
          <cell r="AE3097">
            <v>59818233.520331196</v>
          </cell>
          <cell r="AF3097" t="str">
            <v>59818233.5203312</v>
          </cell>
        </row>
        <row r="3098">
          <cell r="I3098" t="str">
            <v>531697</v>
          </cell>
          <cell r="J3098" t="str">
            <v>Pocket</v>
          </cell>
          <cell r="K3098" t="str">
            <v>IPEPSTACOE</v>
          </cell>
          <cell r="L3098" t="str">
            <v>BNP B PENSION SUS STAB BOND CORPORATE EURO</v>
          </cell>
          <cell r="R3098" t="str">
            <v>191568</v>
          </cell>
          <cell r="S3098" t="str">
            <v>3710</v>
          </cell>
          <cell r="T3098" t="str">
            <v>BM BNP Paribas B Pension Equity EMU Large Caps Stability [IPEPSTABCORE]</v>
          </cell>
          <cell r="U3098" t="str">
            <v>BBG Barclays Euro Aggregate Corporate 500MM EEA Countries (EUR) RI</v>
          </cell>
          <cell r="W3098" t="str">
            <v>EUR</v>
          </cell>
          <cell r="X3098" t="str">
            <v>EUR</v>
          </cell>
          <cell r="Y3098">
            <v>44985</v>
          </cell>
          <cell r="Z3098">
            <v>40718</v>
          </cell>
          <cell r="AA3098" t="str">
            <v>February 2023</v>
          </cell>
          <cell r="AB3098">
            <v>110.240924197491</v>
          </cell>
          <cell r="AC3098">
            <v>110.240924219617</v>
          </cell>
          <cell r="AE3098">
            <v>58811457.954383098</v>
          </cell>
          <cell r="AF3098" t="str">
            <v>58811457.9543831</v>
          </cell>
        </row>
        <row r="3099">
          <cell r="I3099" t="str">
            <v>531729</v>
          </cell>
          <cell r="J3099" t="str">
            <v>Pocket</v>
          </cell>
          <cell r="K3099" t="str">
            <v>IPEPSTAEBE</v>
          </cell>
          <cell r="L3099" t="str">
            <v>BNP B PENSION SUS STAB EQUITY BELGIUM</v>
          </cell>
          <cell r="R3099" t="str">
            <v>191570</v>
          </cell>
          <cell r="S3099" t="str">
            <v>3712</v>
          </cell>
          <cell r="T3099" t="str">
            <v>BM BNP B PENSION STAB EQUITY BELGIUM [IPEPSTAEBELG]</v>
          </cell>
          <cell r="U3099" t="str">
            <v>60% Bel 20 (EUR) NR + 30% BEL Mid (EUR) NR + 10% BEL Small (EUR) NR</v>
          </cell>
          <cell r="W3099" t="str">
            <v>EUR</v>
          </cell>
          <cell r="X3099" t="str">
            <v>EUR</v>
          </cell>
          <cell r="Y3099">
            <v>44985</v>
          </cell>
          <cell r="Z3099">
            <v>38990</v>
          </cell>
          <cell r="AA3099" t="str">
            <v>February 2023</v>
          </cell>
          <cell r="AB3099">
            <v>200.36857302498601</v>
          </cell>
          <cell r="AC3099">
            <v>200.368573038703</v>
          </cell>
          <cell r="AE3099">
            <v>28509008.739004102</v>
          </cell>
          <cell r="AF3099" t="str">
            <v>28509008.7390041</v>
          </cell>
        </row>
        <row r="3100">
          <cell r="I3100" t="str">
            <v>531765</v>
          </cell>
          <cell r="J3100" t="str">
            <v>Pocket</v>
          </cell>
          <cell r="K3100" t="str">
            <v>IPEPSTAGOE</v>
          </cell>
          <cell r="L3100" t="str">
            <v>BNP B PENSION SUS STAB BOND GOV EURO</v>
          </cell>
          <cell r="R3100" t="str">
            <v>191569</v>
          </cell>
          <cell r="S3100" t="str">
            <v>3711</v>
          </cell>
          <cell r="T3100" t="str">
            <v>BM BNP B PENSION SUS STAB BOND GOV EURO [4960_6]</v>
          </cell>
          <cell r="U3100" t="str">
            <v>Bloomberg Euro Aggregate Treasury 500MM (EUR) RI</v>
          </cell>
          <cell r="W3100" t="str">
            <v>EUR</v>
          </cell>
          <cell r="X3100" t="str">
            <v>EUR</v>
          </cell>
          <cell r="Y3100">
            <v>44985</v>
          </cell>
          <cell r="Z3100">
            <v>40718</v>
          </cell>
          <cell r="AA3100" t="str">
            <v>February 2023</v>
          </cell>
          <cell r="AB3100">
            <v>111.773469739904</v>
          </cell>
          <cell r="AC3100">
            <v>111.77346974273399</v>
          </cell>
          <cell r="AE3100">
            <v>141760612.389851</v>
          </cell>
          <cell r="AF3100" t="str">
            <v>141760612.389851</v>
          </cell>
        </row>
        <row r="3101">
          <cell r="I3101" t="str">
            <v>531797</v>
          </cell>
          <cell r="J3101" t="str">
            <v>Pocket</v>
          </cell>
          <cell r="K3101" t="str">
            <v>IPEPSTAELC</v>
          </cell>
          <cell r="L3101" t="str">
            <v>BNP B PENSION SUS STAB EQUITY EMU LARGE CAPS</v>
          </cell>
          <cell r="R3101" t="str">
            <v>191571</v>
          </cell>
          <cell r="S3101" t="str">
            <v>3713</v>
          </cell>
          <cell r="T3101" t="str">
            <v>BM BNP Paribas B Pension Equity EMU Large Caps Stability [IPEPSTAELACA]</v>
          </cell>
          <cell r="U3101" t="str">
            <v>MSCI EMU (EUR) NR</v>
          </cell>
          <cell r="W3101" t="str">
            <v>EUR</v>
          </cell>
          <cell r="X3101" t="str">
            <v>EUR</v>
          </cell>
          <cell r="Y3101">
            <v>44985</v>
          </cell>
          <cell r="Z3101">
            <v>38990</v>
          </cell>
          <cell r="AA3101" t="str">
            <v>February 2023</v>
          </cell>
          <cell r="AB3101">
            <v>184.647764777226</v>
          </cell>
          <cell r="AC3101">
            <v>184.647764770729</v>
          </cell>
          <cell r="AE3101">
            <v>48011052.621064402</v>
          </cell>
          <cell r="AF3101" t="str">
            <v>48011052.6210644</v>
          </cell>
        </row>
        <row r="3102">
          <cell r="I3102" t="str">
            <v>531828</v>
          </cell>
          <cell r="J3102" t="str">
            <v>Pocket</v>
          </cell>
          <cell r="K3102" t="str">
            <v>IPEPSTAESM</v>
          </cell>
          <cell r="L3102" t="str">
            <v>BNP B PENSION SUS STAB EQUITY EEA SMALL CAPS</v>
          </cell>
          <cell r="R3102" t="str">
            <v>191573</v>
          </cell>
          <cell r="S3102" t="str">
            <v>3715</v>
          </cell>
          <cell r="T3102" t="str">
            <v>BM BNP Paribas B Pension Equity EMU Large Caps Stability [IPEPSTAESMCA]</v>
          </cell>
          <cell r="U3102" t="str">
            <v>33.34% EMIX Smaller Euroland (NR) + 33.33% MSCI Europe Small Caps (NR) + 33.33% Euro Stoxx Mid (NR) --(EUR)</v>
          </cell>
          <cell r="W3102" t="str">
            <v>EUR</v>
          </cell>
          <cell r="X3102" t="str">
            <v>EUR</v>
          </cell>
          <cell r="Y3102">
            <v>44985</v>
          </cell>
          <cell r="Z3102">
            <v>38990</v>
          </cell>
          <cell r="AA3102" t="str">
            <v>February 2023</v>
          </cell>
          <cell r="AB3102">
            <v>196.31761300637899</v>
          </cell>
          <cell r="AC3102">
            <v>196.31761297182899</v>
          </cell>
          <cell r="AE3102">
            <v>52496972.9004125</v>
          </cell>
          <cell r="AF3102" t="str">
            <v>52496972.9004125</v>
          </cell>
        </row>
        <row r="3103">
          <cell r="I3103" t="str">
            <v>531835</v>
          </cell>
          <cell r="J3103" t="str">
            <v>Pocket</v>
          </cell>
          <cell r="K3103" t="str">
            <v>SPANLDI</v>
          </cell>
          <cell r="L3103" t="str">
            <v>AT NEDERLAND (MATCHING PORT)</v>
          </cell>
          <cell r="S3103" t="str">
            <v>1</v>
          </cell>
          <cell r="T3103" t="str">
            <v>No BM</v>
          </cell>
          <cell r="U3103" t="str">
            <v>No BM</v>
          </cell>
          <cell r="W3103" t="str">
            <v>EUR</v>
          </cell>
          <cell r="X3103" t="str">
            <v>EUR</v>
          </cell>
          <cell r="Y3103">
            <v>44985</v>
          </cell>
          <cell r="Z3103">
            <v>39478</v>
          </cell>
          <cell r="AA3103" t="str">
            <v>February 2023</v>
          </cell>
          <cell r="AB3103">
            <v>116.27015754748101</v>
          </cell>
          <cell r="AC3103">
            <v>116.270157570677</v>
          </cell>
          <cell r="AE3103">
            <v>13207277.9506</v>
          </cell>
          <cell r="AF3103" t="str">
            <v>13207277.9506</v>
          </cell>
        </row>
        <row r="3104">
          <cell r="I3104" t="str">
            <v>531861</v>
          </cell>
          <cell r="J3104" t="str">
            <v>Pocket</v>
          </cell>
          <cell r="K3104" t="str">
            <v>NEWSOM</v>
          </cell>
          <cell r="R3104" t="str">
            <v>197372</v>
          </cell>
          <cell r="S3104" t="str">
            <v>14399</v>
          </cell>
          <cell r="T3104" t="str">
            <v>BM New World FF MBS Fund [16029]</v>
          </cell>
          <cell r="U3104" t="str">
            <v>BarCap Mortgage Index, Ex Hybrid ARMS (USD) RI</v>
          </cell>
          <cell r="W3104" t="str">
            <v>USD</v>
          </cell>
          <cell r="X3104" t="str">
            <v>USD</v>
          </cell>
          <cell r="Y3104">
            <v>44985</v>
          </cell>
          <cell r="Z3104">
            <v>42491</v>
          </cell>
          <cell r="AA3104" t="str">
            <v>February 2023</v>
          </cell>
          <cell r="AB3104">
            <v>90.066086975069396</v>
          </cell>
          <cell r="AC3104">
            <v>100.413659396396</v>
          </cell>
          <cell r="AE3104">
            <v>78253969.0253755</v>
          </cell>
          <cell r="AF3104" t="str">
            <v>73789692.621759</v>
          </cell>
        </row>
        <row r="3105">
          <cell r="I3105" t="str">
            <v>531877</v>
          </cell>
          <cell r="J3105" t="str">
            <v>Pocket</v>
          </cell>
          <cell r="K3105" t="str">
            <v>SPAN</v>
          </cell>
          <cell r="R3105" t="str">
            <v>183891</v>
          </cell>
          <cell r="S3105" t="str">
            <v>1154</v>
          </cell>
          <cell r="T3105" t="str">
            <v>BM STICHTING PENSIOENFONDS AT&amp;T_RETURN (SPAN) [5645]</v>
          </cell>
          <cell r="U3105" t="str">
            <v>5% BM Parvest Equity World Low Volatility + 10% Refinitiv Convertible Global Focus (Hedged in EUR) RI + 5% BM Parvest Bond Euro Corporate + 5% BM Parvest Equity Europe Small Cap + 8% BM NORTHERN TRUST EMERGING MARKETS CUSTOM ESG EQUITY INDEX FUND + 10% B</v>
          </cell>
          <cell r="W3105" t="str">
            <v>EUR</v>
          </cell>
          <cell r="X3105" t="str">
            <v>EUR</v>
          </cell>
          <cell r="Y3105">
            <v>44985</v>
          </cell>
          <cell r="Z3105">
            <v>37986</v>
          </cell>
          <cell r="AA3105" t="str">
            <v>February 2023</v>
          </cell>
          <cell r="AB3105">
            <v>140.08154039183199</v>
          </cell>
          <cell r="AC3105">
            <v>140.13706016125499</v>
          </cell>
          <cell r="AE3105">
            <v>66824990.134759799</v>
          </cell>
          <cell r="AF3105" t="str">
            <v>66824990.1347598</v>
          </cell>
        </row>
        <row r="3106">
          <cell r="I3106" t="str">
            <v>531925</v>
          </cell>
          <cell r="J3106" t="str">
            <v>Pocket</v>
          </cell>
          <cell r="K3106" t="str">
            <v>DECOCR</v>
          </cell>
          <cell r="L3106" t="str">
            <v>DECOCRE</v>
          </cell>
          <cell r="S3106" t="str">
            <v>1</v>
          </cell>
          <cell r="T3106" t="str">
            <v>No BM</v>
          </cell>
          <cell r="U3106" t="str">
            <v>No BM</v>
          </cell>
          <cell r="W3106" t="str">
            <v>EUR</v>
          </cell>
          <cell r="X3106" t="str">
            <v>EUR</v>
          </cell>
          <cell r="Y3106">
            <v>44985</v>
          </cell>
          <cell r="Z3106">
            <v>43801</v>
          </cell>
          <cell r="AA3106" t="str">
            <v>February 2023</v>
          </cell>
          <cell r="AB3106">
            <v>89.910858836785806</v>
          </cell>
          <cell r="AC3106">
            <v>89.910858852434302</v>
          </cell>
          <cell r="AE3106">
            <v>47236353.839790002</v>
          </cell>
          <cell r="AF3106" t="str">
            <v>47236353.83979</v>
          </cell>
        </row>
        <row r="3107">
          <cell r="I3107" t="str">
            <v>531927</v>
          </cell>
          <cell r="J3107" t="str">
            <v>Pocket</v>
          </cell>
          <cell r="K3107" t="str">
            <v>NF031</v>
          </cell>
          <cell r="L3107" t="str">
            <v>BNPP RET 5 - FI EUR</v>
          </cell>
          <cell r="R3107" t="str">
            <v>202421</v>
          </cell>
          <cell r="S3107" t="str">
            <v>5026276</v>
          </cell>
          <cell r="T3107" t="str">
            <v>BM BNPP PERSPECTIVES Court Terme - FI EUR [2273_1]</v>
          </cell>
          <cell r="U3107" t="str">
            <v>Cash Index EURIBOR 3 Months (EUR) RI</v>
          </cell>
          <cell r="W3107" t="str">
            <v>EUR</v>
          </cell>
          <cell r="X3107" t="str">
            <v>EUR</v>
          </cell>
          <cell r="Y3107">
            <v>44985</v>
          </cell>
          <cell r="Z3107">
            <v>41542</v>
          </cell>
          <cell r="AA3107" t="str">
            <v>February 2023</v>
          </cell>
          <cell r="AB3107">
            <v>102.30481347880701</v>
          </cell>
          <cell r="AC3107">
            <v>102.350052912555</v>
          </cell>
          <cell r="AE3107">
            <v>194104164.42534399</v>
          </cell>
          <cell r="AF3107" t="str">
            <v>194104164.425344</v>
          </cell>
        </row>
        <row r="3108">
          <cell r="I3108" t="str">
            <v>531958</v>
          </cell>
          <cell r="J3108" t="str">
            <v>Pocket</v>
          </cell>
          <cell r="K3108" t="str">
            <v>DECOIR</v>
          </cell>
          <cell r="L3108" t="str">
            <v>DECOIR</v>
          </cell>
          <cell r="R3108" t="str">
            <v>201154</v>
          </cell>
          <cell r="S3108" t="str">
            <v>25168</v>
          </cell>
          <cell r="T3108" t="str">
            <v>BM DECOIR - MGT [4241_3]</v>
          </cell>
          <cell r="U3108" t="str">
            <v>10% BarCap Global Agg JPY ex Treasuries (hedged in EUR) RI + 30% BarCap Global Agg USD ex Treasuries (hedged in EUR) RI + 60% BarCap Pan Euro Agg ex Treasuries (hedged in EUR) RI</v>
          </cell>
          <cell r="W3108" t="str">
            <v>EUR</v>
          </cell>
          <cell r="X3108" t="str">
            <v>EUR</v>
          </cell>
          <cell r="Y3108">
            <v>44985</v>
          </cell>
          <cell r="Z3108">
            <v>43769</v>
          </cell>
          <cell r="AA3108" t="str">
            <v>February 2023</v>
          </cell>
          <cell r="AB3108">
            <v>86.759659383127598</v>
          </cell>
          <cell r="AC3108">
            <v>86.759659361715606</v>
          </cell>
          <cell r="AE3108">
            <v>50194002.960794598</v>
          </cell>
          <cell r="AF3108" t="str">
            <v>50194002.9607946</v>
          </cell>
        </row>
        <row r="3109">
          <cell r="I3109" t="str">
            <v>532010</v>
          </cell>
          <cell r="J3109" t="str">
            <v>Pocket</v>
          </cell>
          <cell r="K3109" t="str">
            <v>DECOSS</v>
          </cell>
          <cell r="L3109" t="str">
            <v>DECOSS</v>
          </cell>
          <cell r="R3109" t="str">
            <v>201923</v>
          </cell>
          <cell r="S3109" t="str">
            <v>25850</v>
          </cell>
          <cell r="T3109" t="str">
            <v>BM DECOSS [4241_6] -- Perf BM</v>
          </cell>
          <cell r="U3109" t="str">
            <v>BarCap Mortgage Index, Ex Hybrid ARMS (USD) RI</v>
          </cell>
          <cell r="W3109" t="str">
            <v>EUR</v>
          </cell>
          <cell r="X3109" t="str">
            <v>EUR</v>
          </cell>
          <cell r="Y3109">
            <v>44985</v>
          </cell>
          <cell r="Z3109">
            <v>39172</v>
          </cell>
          <cell r="AA3109" t="str">
            <v>February 2023</v>
          </cell>
          <cell r="AB3109">
            <v>96.198769372705499</v>
          </cell>
          <cell r="AC3109">
            <v>201.06543787149701</v>
          </cell>
          <cell r="AE3109">
            <v>14750440.488001</v>
          </cell>
          <cell r="AF3109" t="str">
            <v>14750440.488001</v>
          </cell>
        </row>
        <row r="3110">
          <cell r="I3110" t="str">
            <v>532026</v>
          </cell>
          <cell r="J3110" t="str">
            <v>Pocket</v>
          </cell>
          <cell r="K3110" t="str">
            <v>FTH447A</v>
          </cell>
          <cell r="L3110" t="str">
            <v>FTL IN CO ASIA LTD AICA IG EM AC</v>
          </cell>
          <cell r="S3110" t="str">
            <v>1</v>
          </cell>
          <cell r="T3110" t="str">
            <v>No BM</v>
          </cell>
          <cell r="U3110" t="str">
            <v>No BM</v>
          </cell>
          <cell r="W3110" t="str">
            <v>HKD</v>
          </cell>
          <cell r="X3110" t="str">
            <v>HKD</v>
          </cell>
          <cell r="Y3110">
            <v>44985</v>
          </cell>
          <cell r="Z3110">
            <v>41152</v>
          </cell>
          <cell r="AA3110" t="str">
            <v>February 2023</v>
          </cell>
          <cell r="AB3110">
            <v>184.00596708414801</v>
          </cell>
          <cell r="AC3110">
            <v>162.648299997528</v>
          </cell>
          <cell r="AE3110">
            <v>-590325.68732892803</v>
          </cell>
          <cell r="AF3110" t="str">
            <v>-70915.1486208274</v>
          </cell>
        </row>
        <row r="3111">
          <cell r="I3111" t="str">
            <v>532027</v>
          </cell>
          <cell r="J3111" t="str">
            <v>Pocket</v>
          </cell>
          <cell r="K3111" t="str">
            <v>NKO</v>
          </cell>
          <cell r="S3111" t="str">
            <v>1</v>
          </cell>
          <cell r="T3111" t="str">
            <v>No BM</v>
          </cell>
          <cell r="U3111" t="str">
            <v>No BM</v>
          </cell>
          <cell r="W3111" t="str">
            <v>JPY</v>
          </cell>
          <cell r="X3111" t="str">
            <v>JPY</v>
          </cell>
          <cell r="Y3111">
            <v>44985</v>
          </cell>
          <cell r="Z3111">
            <v>41913</v>
          </cell>
          <cell r="AA3111" t="str">
            <v>February 2023</v>
          </cell>
          <cell r="AB3111">
            <v>105.879041885935</v>
          </cell>
          <cell r="AC3111">
            <v>118.05888063218801</v>
          </cell>
          <cell r="AE3111">
            <v>2526836860.58846</v>
          </cell>
          <cell r="AF3111" t="str">
            <v>17492085.6828226</v>
          </cell>
        </row>
        <row r="3112">
          <cell r="I3112" t="str">
            <v>532059</v>
          </cell>
          <cell r="J3112" t="str">
            <v>Pocket</v>
          </cell>
          <cell r="K3112" t="str">
            <v>FTH501A</v>
          </cell>
          <cell r="L3112" t="str">
            <v>FTL INSURANCE COMPANY - 501 IG EM AC</v>
          </cell>
          <cell r="S3112" t="str">
            <v>1</v>
          </cell>
          <cell r="T3112" t="str">
            <v>No BM</v>
          </cell>
          <cell r="U3112" t="str">
            <v>No BM</v>
          </cell>
          <cell r="W3112" t="str">
            <v>HKD</v>
          </cell>
          <cell r="X3112" t="str">
            <v>HKD</v>
          </cell>
          <cell r="Y3112">
            <v>44985</v>
          </cell>
          <cell r="Z3112">
            <v>42808</v>
          </cell>
          <cell r="AA3112" t="str">
            <v>February 2023</v>
          </cell>
          <cell r="AB3112">
            <v>517.62603640338602</v>
          </cell>
          <cell r="AC3112">
            <v>140.448784728161</v>
          </cell>
          <cell r="AE3112">
            <v>-524405983.50836998</v>
          </cell>
          <cell r="AF3112" t="str">
            <v>-62996290.1096424</v>
          </cell>
        </row>
        <row r="3113">
          <cell r="I3113" t="str">
            <v>532095</v>
          </cell>
          <cell r="J3113" t="str">
            <v>Pocket</v>
          </cell>
          <cell r="K3113" t="str">
            <v>FTH502A</v>
          </cell>
          <cell r="S3113" t="str">
            <v>1</v>
          </cell>
          <cell r="T3113" t="str">
            <v>No BM</v>
          </cell>
          <cell r="U3113" t="str">
            <v>No BM</v>
          </cell>
          <cell r="W3113" t="str">
            <v>HKD</v>
          </cell>
          <cell r="X3113" t="str">
            <v>HKD</v>
          </cell>
          <cell r="Y3113">
            <v>44985</v>
          </cell>
          <cell r="Z3113">
            <v>42808</v>
          </cell>
          <cell r="AA3113" t="str">
            <v>February 2023</v>
          </cell>
          <cell r="AB3113">
            <v>128.85474138948601</v>
          </cell>
          <cell r="AC3113">
            <v>122.790956947205</v>
          </cell>
          <cell r="AE3113">
            <v>-274503788.51327002</v>
          </cell>
          <cell r="AF3113" t="str">
            <v>-32975825.6793458</v>
          </cell>
        </row>
        <row r="3114">
          <cell r="I3114" t="str">
            <v>532112</v>
          </cell>
          <cell r="J3114" t="str">
            <v>Pocket</v>
          </cell>
          <cell r="K3114" t="str">
            <v>DEPMT1EQ</v>
          </cell>
          <cell r="L3114" t="str">
            <v>BNP PARIBAS SIGNATURE PLUS EQ</v>
          </cell>
          <cell r="S3114" t="str">
            <v>1</v>
          </cell>
          <cell r="T3114" t="str">
            <v>No BM</v>
          </cell>
          <cell r="U3114" t="str">
            <v>No BM</v>
          </cell>
          <cell r="W3114" t="str">
            <v>EUR</v>
          </cell>
          <cell r="X3114" t="str">
            <v>EUR</v>
          </cell>
          <cell r="Y3114">
            <v>44985</v>
          </cell>
          <cell r="Z3114">
            <v>43160</v>
          </cell>
          <cell r="AA3114" t="str">
            <v>February 2023</v>
          </cell>
          <cell r="AB3114">
            <v>145.86614249821099</v>
          </cell>
          <cell r="AC3114">
            <v>145.86614236549099</v>
          </cell>
          <cell r="AE3114">
            <v>1390007.55564083</v>
          </cell>
          <cell r="AF3114" t="str">
            <v>1390007.55564083</v>
          </cell>
        </row>
        <row r="3115">
          <cell r="I3115" t="str">
            <v>532129</v>
          </cell>
          <cell r="J3115" t="str">
            <v>Pocket</v>
          </cell>
          <cell r="K3115" t="str">
            <v>FTH504A</v>
          </cell>
          <cell r="L3115" t="str">
            <v>FTL INSURANCE COMPANY - 504 IG EM AC</v>
          </cell>
          <cell r="S3115" t="str">
            <v>1</v>
          </cell>
          <cell r="T3115" t="str">
            <v>No BM</v>
          </cell>
          <cell r="U3115" t="str">
            <v>No BM</v>
          </cell>
          <cell r="W3115" t="str">
            <v>HKD</v>
          </cell>
          <cell r="X3115" t="str">
            <v>HKD</v>
          </cell>
          <cell r="Y3115">
            <v>44985</v>
          </cell>
          <cell r="Z3115">
            <v>42796</v>
          </cell>
          <cell r="AA3115" t="str">
            <v>February 2023</v>
          </cell>
          <cell r="AB3115">
            <v>129.86873583168901</v>
          </cell>
          <cell r="AC3115">
            <v>132.61930498756499</v>
          </cell>
          <cell r="AE3115">
            <v>-508221529.60614002</v>
          </cell>
          <cell r="AF3115" t="str">
            <v>-61052070.201109</v>
          </cell>
        </row>
        <row r="3116">
          <cell r="I3116" t="str">
            <v>532146</v>
          </cell>
          <cell r="J3116" t="str">
            <v>Pocket</v>
          </cell>
          <cell r="K3116" t="str">
            <v>81079AA</v>
          </cell>
          <cell r="S3116" t="str">
            <v>1</v>
          </cell>
          <cell r="T3116" t="str">
            <v>No BM</v>
          </cell>
          <cell r="U3116" t="str">
            <v>No BM</v>
          </cell>
          <cell r="W3116" t="str">
            <v>EUR</v>
          </cell>
          <cell r="X3116" t="str">
            <v>EUR</v>
          </cell>
          <cell r="Y3116">
            <v>44985</v>
          </cell>
          <cell r="Z3116">
            <v>37955</v>
          </cell>
          <cell r="AA3116" t="str">
            <v>February 2023</v>
          </cell>
          <cell r="AB3116">
            <v>106.59291630918101</v>
          </cell>
          <cell r="AC3116">
            <v>106.593028241675</v>
          </cell>
          <cell r="AE3116">
            <v>1195537969.63783</v>
          </cell>
          <cell r="AF3116" t="str">
            <v>1195537969.63783</v>
          </cell>
        </row>
        <row r="3117">
          <cell r="I3117" t="str">
            <v>532148</v>
          </cell>
          <cell r="J3117" t="str">
            <v>Pocket</v>
          </cell>
          <cell r="K3117" t="str">
            <v>FTH504B</v>
          </cell>
          <cell r="L3117" t="str">
            <v>FTL IN CO - 504</v>
          </cell>
          <cell r="R3117" t="str">
            <v>193850</v>
          </cell>
          <cell r="S3117" t="str">
            <v>4266</v>
          </cell>
          <cell r="T3117" t="str">
            <v>BM BM FTL IN CO - 504 [42782_1][FTH504B] Mgmt</v>
          </cell>
          <cell r="U3117" t="str">
            <v>40% MSCI USA (USD) NR + 25% MSCI Emerging Markets (Free) (USD) NR + 15% MSCI AC Asia ex-Japan (USD) NR + 5% MSCI Japan (Hedged in USD) NR + 15% MSCI Europe (Hedged in USD) NR</v>
          </cell>
          <cell r="W3117" t="str">
            <v>HKD</v>
          </cell>
          <cell r="X3117" t="str">
            <v>HKD</v>
          </cell>
          <cell r="Y3117">
            <v>44985</v>
          </cell>
          <cell r="Z3117">
            <v>42795</v>
          </cell>
          <cell r="AA3117" t="str">
            <v>February 2023</v>
          </cell>
          <cell r="AB3117">
            <v>129.37548630766099</v>
          </cell>
          <cell r="AC3117">
            <v>129.37548631124201</v>
          </cell>
          <cell r="AE3117">
            <v>47296345.551705003</v>
          </cell>
          <cell r="AF3117" t="str">
            <v>5681655.81477113</v>
          </cell>
        </row>
        <row r="3118">
          <cell r="I3118" t="str">
            <v>532178</v>
          </cell>
          <cell r="J3118" t="str">
            <v>Pocket</v>
          </cell>
          <cell r="K3118" t="str">
            <v>DGMTCV</v>
          </cell>
          <cell r="L3118" t="str">
            <v>DGMT COVERED BONDS</v>
          </cell>
          <cell r="R3118" t="str">
            <v>200656</v>
          </cell>
          <cell r="S3118" t="str">
            <v>24776</v>
          </cell>
          <cell r="T3118" t="str">
            <v>BM DEGEMRENT3 CV BONDS [DEGEMRENT3CV]</v>
          </cell>
          <cell r="U3118" t="str">
            <v>100% ICE BofAML Euro Covered Bonds (EUR) RI</v>
          </cell>
          <cell r="W3118" t="str">
            <v>EUR</v>
          </cell>
          <cell r="X3118" t="str">
            <v>EUR</v>
          </cell>
          <cell r="Y3118">
            <v>44985</v>
          </cell>
          <cell r="Z3118">
            <v>43221</v>
          </cell>
          <cell r="AA3118" t="str">
            <v>February 2023</v>
          </cell>
          <cell r="AB3118">
            <v>89.313788649191906</v>
          </cell>
          <cell r="AC3118">
            <v>89.313788516134693</v>
          </cell>
          <cell r="AE3118">
            <v>5978170.3489146801</v>
          </cell>
          <cell r="AF3118" t="str">
            <v>5978170.34891468</v>
          </cell>
        </row>
        <row r="3119">
          <cell r="I3119" t="str">
            <v>532194</v>
          </cell>
          <cell r="J3119" t="str">
            <v>Pocket</v>
          </cell>
          <cell r="K3119" t="str">
            <v>BAMFE3</v>
          </cell>
          <cell r="L3119" t="str">
            <v>BAM BAAB MULTI FACTOR EUROPE</v>
          </cell>
          <cell r="S3119" t="str">
            <v>1</v>
          </cell>
          <cell r="T3119" t="str">
            <v>No BM</v>
          </cell>
          <cell r="U3119" t="str">
            <v>No BM</v>
          </cell>
          <cell r="W3119" t="str">
            <v>EUR</v>
          </cell>
          <cell r="X3119" t="str">
            <v>EUR</v>
          </cell>
          <cell r="Y3119">
            <v>44985</v>
          </cell>
          <cell r="Z3119">
            <v>43536</v>
          </cell>
          <cell r="AA3119" t="str">
            <v>February 2023</v>
          </cell>
          <cell r="AB3119">
            <v>111.119112211261</v>
          </cell>
          <cell r="AC3119">
            <v>112.446516164337</v>
          </cell>
          <cell r="AE3119">
            <v>18412292.129090499</v>
          </cell>
          <cell r="AF3119" t="str">
            <v>18412292.1290905</v>
          </cell>
        </row>
        <row r="3120">
          <cell r="I3120" t="str">
            <v>532194</v>
          </cell>
          <cell r="J3120" t="str">
            <v>Pocket</v>
          </cell>
          <cell r="K3120" t="str">
            <v>BAMFE3</v>
          </cell>
          <cell r="L3120" t="str">
            <v>BAM BAAB MULTI FACTOR EUROPE</v>
          </cell>
          <cell r="R3120" t="str">
            <v>201007</v>
          </cell>
          <cell r="S3120" t="str">
            <v>25040</v>
          </cell>
          <cell r="T3120" t="str">
            <v>BM BAM BAAB MULTI FACTOR EUROPE [BAMFE3]</v>
          </cell>
          <cell r="U3120" t="str">
            <v>MSCI Europe (EUR) NR</v>
          </cell>
          <cell r="W3120" t="str">
            <v>EUR</v>
          </cell>
          <cell r="X3120" t="str">
            <v>EUR</v>
          </cell>
          <cell r="Y3120">
            <v>44985</v>
          </cell>
          <cell r="Z3120">
            <v>43536</v>
          </cell>
          <cell r="AA3120" t="str">
            <v>February 2023</v>
          </cell>
          <cell r="AB3120">
            <v>111.119112211261</v>
          </cell>
          <cell r="AC3120">
            <v>112.446516164337</v>
          </cell>
          <cell r="AE3120">
            <v>18412292.129090499</v>
          </cell>
          <cell r="AF3120" t="str">
            <v>18412292.1290905</v>
          </cell>
        </row>
        <row r="3121">
          <cell r="I3121" t="str">
            <v>532196</v>
          </cell>
          <cell r="J3121" t="str">
            <v>Pocket</v>
          </cell>
          <cell r="K3121" t="str">
            <v>FTH507A</v>
          </cell>
          <cell r="L3121" t="str">
            <v>FTL INSURANCE COMPANY - 507 IG EM AC</v>
          </cell>
          <cell r="S3121" t="str">
            <v>1</v>
          </cell>
          <cell r="T3121" t="str">
            <v>No BM</v>
          </cell>
          <cell r="U3121" t="str">
            <v>No BM</v>
          </cell>
          <cell r="W3121" t="str">
            <v>HKD</v>
          </cell>
          <cell r="X3121" t="str">
            <v>HKD</v>
          </cell>
          <cell r="Y3121">
            <v>44985</v>
          </cell>
          <cell r="Z3121">
            <v>42808</v>
          </cell>
          <cell r="AA3121" t="str">
            <v>February 2023</v>
          </cell>
          <cell r="AB3121">
            <v>131.25381326688401</v>
          </cell>
          <cell r="AC3121">
            <v>138.859451141145</v>
          </cell>
          <cell r="AE3121">
            <v>-159972413.42113</v>
          </cell>
          <cell r="AF3121" t="str">
            <v>-19217302.7813217</v>
          </cell>
        </row>
        <row r="3122">
          <cell r="I3122" t="str">
            <v>532216</v>
          </cell>
          <cell r="J3122" t="str">
            <v>Pocket</v>
          </cell>
          <cell r="K3122" t="str">
            <v>DGMTGV</v>
          </cell>
          <cell r="L3122" t="str">
            <v>DGMT GOVERNMENT BONDS</v>
          </cell>
          <cell r="R3122" t="str">
            <v>189051</v>
          </cell>
          <cell r="S3122" t="str">
            <v>3288</v>
          </cell>
          <cell r="T3122" t="str">
            <v>iBoxx Euro Sovereigns Eurozone 1-10 Years (EUR) RI</v>
          </cell>
          <cell r="U3122" t="str">
            <v>iBoxx Euro Sovereigns Eurozone 1-10Y (EUR) RI</v>
          </cell>
          <cell r="W3122" t="str">
            <v>EUR</v>
          </cell>
          <cell r="X3122" t="str">
            <v>EUR</v>
          </cell>
          <cell r="Y3122">
            <v>44985</v>
          </cell>
          <cell r="Z3122">
            <v>43221</v>
          </cell>
          <cell r="AA3122" t="str">
            <v>February 2023</v>
          </cell>
          <cell r="AB3122">
            <v>91.037330868619094</v>
          </cell>
          <cell r="AC3122">
            <v>91.037331093522099</v>
          </cell>
          <cell r="AE3122">
            <v>4350386.3937688097</v>
          </cell>
          <cell r="AF3122" t="str">
            <v>4350386.39376881</v>
          </cell>
        </row>
        <row r="3123">
          <cell r="I3123" t="str">
            <v>532250</v>
          </cell>
          <cell r="J3123" t="str">
            <v>Pocket</v>
          </cell>
          <cell r="K3123" t="str">
            <v>FTH508A</v>
          </cell>
          <cell r="L3123" t="str">
            <v>FTL INSURANCE COMPANY - 508 IG EM AC</v>
          </cell>
          <cell r="S3123" t="str">
            <v>1</v>
          </cell>
          <cell r="T3123" t="str">
            <v>No BM</v>
          </cell>
          <cell r="U3123" t="str">
            <v>No BM</v>
          </cell>
          <cell r="W3123" t="str">
            <v>HKD</v>
          </cell>
          <cell r="X3123" t="str">
            <v>HKD</v>
          </cell>
          <cell r="Y3123">
            <v>44985</v>
          </cell>
          <cell r="Z3123">
            <v>42808</v>
          </cell>
          <cell r="AA3123" t="str">
            <v>February 2023</v>
          </cell>
          <cell r="AB3123">
            <v>324.43667976154802</v>
          </cell>
          <cell r="AC3123">
            <v>164.36026530964099</v>
          </cell>
          <cell r="AE3123">
            <v>-151115369.52323499</v>
          </cell>
          <cell r="AF3123" t="str">
            <v>-18153316.2433102</v>
          </cell>
        </row>
        <row r="3124">
          <cell r="I3124" t="str">
            <v>532267</v>
          </cell>
          <cell r="J3124" t="str">
            <v>Pocket</v>
          </cell>
          <cell r="K3124" t="str">
            <v>KING1</v>
          </cell>
          <cell r="L3124" t="str">
            <v>EPARGNE DIV KING EQ ERP</v>
          </cell>
          <cell r="R3124" t="str">
            <v>194869</v>
          </cell>
          <cell r="S3124" t="str">
            <v>4429</v>
          </cell>
          <cell r="T3124" t="str">
            <v>BM Epargne Diversifiee KingFisher (KINGFI1 - Equities)</v>
          </cell>
          <cell r="U3124" t="str">
            <v>MSCI Europe (EUR) NR</v>
          </cell>
          <cell r="W3124" t="str">
            <v>EUR</v>
          </cell>
          <cell r="X3124" t="str">
            <v>EUR</v>
          </cell>
          <cell r="Y3124">
            <v>44985</v>
          </cell>
          <cell r="Z3124">
            <v>41608</v>
          </cell>
          <cell r="AA3124" t="str">
            <v>February 2023</v>
          </cell>
          <cell r="AB3124">
            <v>175.402656127059</v>
          </cell>
          <cell r="AC3124">
            <v>175.40265609107999</v>
          </cell>
          <cell r="AE3124">
            <v>51012908.781249903</v>
          </cell>
          <cell r="AF3124" t="str">
            <v>51012908.7812499</v>
          </cell>
        </row>
        <row r="3125">
          <cell r="I3125" t="str">
            <v>532285</v>
          </cell>
          <cell r="J3125" t="str">
            <v>Pocket</v>
          </cell>
          <cell r="K3125" t="str">
            <v>KING2</v>
          </cell>
          <cell r="L3125" t="str">
            <v>EPARGNE DIV KING BD ERP</v>
          </cell>
          <cell r="R3125" t="str">
            <v>189128</v>
          </cell>
          <cell r="S3125" t="str">
            <v>4443</v>
          </cell>
          <cell r="T3125" t="str">
            <v>Bloomberg Pan European Aggregate (EUR) RI</v>
          </cell>
          <cell r="U3125" t="str">
            <v>Bloomberg Pan European Aggregate (EUR) RI</v>
          </cell>
          <cell r="W3125" t="str">
            <v>EUR</v>
          </cell>
          <cell r="X3125" t="str">
            <v>EUR</v>
          </cell>
          <cell r="Y3125">
            <v>44985</v>
          </cell>
          <cell r="Z3125">
            <v>41803</v>
          </cell>
          <cell r="AA3125" t="str">
            <v>February 2023</v>
          </cell>
          <cell r="AB3125">
            <v>113.13609391078199</v>
          </cell>
          <cell r="AC3125">
            <v>113.136089416857</v>
          </cell>
          <cell r="AE3125">
            <v>366732.76465954498</v>
          </cell>
          <cell r="AF3125" t="str">
            <v>366732.764659545</v>
          </cell>
        </row>
        <row r="3126">
          <cell r="I3126" t="str">
            <v>532293</v>
          </cell>
          <cell r="J3126" t="str">
            <v>Pocket</v>
          </cell>
          <cell r="K3126" t="str">
            <v>COL1</v>
          </cell>
          <cell r="L3126" t="str">
            <v>COL1 Received Collateral</v>
          </cell>
          <cell r="R3126" t="str">
            <v>192491</v>
          </cell>
          <cell r="S3126" t="str">
            <v>3908</v>
          </cell>
          <cell r="T3126" t="str">
            <v>BM Natio-Fonds Collines Investissement 1</v>
          </cell>
          <cell r="U3126" t="str">
            <v>EURO STOXX 50 (EUR) NR</v>
          </cell>
          <cell r="W3126" t="str">
            <v>EUR</v>
          </cell>
          <cell r="X3126" t="str">
            <v>EUR</v>
          </cell>
          <cell r="Y3126">
            <v>44985</v>
          </cell>
          <cell r="Z3126">
            <v>43921</v>
          </cell>
          <cell r="AA3126" t="str">
            <v>February 2023</v>
          </cell>
          <cell r="AB3126">
            <v>160.09447735161299</v>
          </cell>
          <cell r="AC3126">
            <v>161.37440470731801</v>
          </cell>
          <cell r="AE3126">
            <v>561375954.30629802</v>
          </cell>
          <cell r="AF3126" t="str">
            <v>561375954.306298</v>
          </cell>
        </row>
        <row r="3127">
          <cell r="I3127" t="str">
            <v>532302</v>
          </cell>
          <cell r="J3127" t="str">
            <v>Pocket</v>
          </cell>
          <cell r="K3127" t="str">
            <v>FTH510A</v>
          </cell>
          <cell r="L3127" t="str">
            <v>FTL INSURANCE COMPANY - 510 IG EM AC</v>
          </cell>
          <cell r="S3127" t="str">
            <v>1</v>
          </cell>
          <cell r="T3127" t="str">
            <v>No BM</v>
          </cell>
          <cell r="U3127" t="str">
            <v>No BM</v>
          </cell>
          <cell r="W3127" t="str">
            <v>HKD</v>
          </cell>
          <cell r="X3127" t="str">
            <v>HKD</v>
          </cell>
          <cell r="Y3127">
            <v>44985</v>
          </cell>
          <cell r="Z3127">
            <v>42808</v>
          </cell>
          <cell r="AA3127" t="str">
            <v>February 2023</v>
          </cell>
          <cell r="AB3127">
            <v>30.221317735727101</v>
          </cell>
          <cell r="AC3127">
            <v>129.65374612738</v>
          </cell>
          <cell r="AE3127">
            <v>-19998326.104614999</v>
          </cell>
          <cell r="AF3127" t="str">
            <v>-2402376.00754503</v>
          </cell>
        </row>
        <row r="3128">
          <cell r="I3128" t="str">
            <v>532303</v>
          </cell>
          <cell r="J3128" t="str">
            <v>Pocket</v>
          </cell>
          <cell r="K3128" t="str">
            <v>KING2BQ</v>
          </cell>
          <cell r="L3128" t="str">
            <v>EPARGNE DIV KING BD ERP BQ</v>
          </cell>
          <cell r="S3128" t="str">
            <v>1</v>
          </cell>
          <cell r="T3128" t="str">
            <v>No BM</v>
          </cell>
          <cell r="U3128" t="str">
            <v>No BM</v>
          </cell>
          <cell r="W3128" t="str">
            <v>EUR</v>
          </cell>
          <cell r="X3128" t="str">
            <v>EUR</v>
          </cell>
          <cell r="Y3128">
            <v>44985</v>
          </cell>
          <cell r="Z3128">
            <v>43304</v>
          </cell>
          <cell r="AA3128" t="str">
            <v>February 2023</v>
          </cell>
          <cell r="AB3128">
            <v>100</v>
          </cell>
          <cell r="AC3128">
            <v>100</v>
          </cell>
          <cell r="AE3128">
            <v>0</v>
          </cell>
          <cell r="AF3128" t="str">
            <v>0</v>
          </cell>
        </row>
        <row r="3129">
          <cell r="I3129" t="str">
            <v>532321</v>
          </cell>
          <cell r="J3129" t="str">
            <v>Pocket</v>
          </cell>
          <cell r="K3129" t="str">
            <v>834966AA</v>
          </cell>
          <cell r="S3129" t="str">
            <v>1</v>
          </cell>
          <cell r="T3129" t="str">
            <v>No BM</v>
          </cell>
          <cell r="U3129" t="str">
            <v>No BM</v>
          </cell>
          <cell r="W3129" t="str">
            <v>EUR</v>
          </cell>
          <cell r="X3129" t="str">
            <v>EUR</v>
          </cell>
          <cell r="Y3129">
            <v>44985</v>
          </cell>
          <cell r="Z3129">
            <v>41001</v>
          </cell>
          <cell r="AA3129" t="str">
            <v>February 2023</v>
          </cell>
          <cell r="AB3129">
            <v>171.206542042942</v>
          </cell>
          <cell r="AC3129">
            <v>172.94344736994901</v>
          </cell>
          <cell r="AE3129">
            <v>114008496.06726</v>
          </cell>
          <cell r="AF3129" t="str">
            <v>114008496.06726</v>
          </cell>
        </row>
        <row r="3130">
          <cell r="I3130" t="str">
            <v>532324</v>
          </cell>
          <cell r="J3130" t="str">
            <v>Pocket</v>
          </cell>
          <cell r="K3130" t="str">
            <v>KING2CR</v>
          </cell>
          <cell r="L3130" t="str">
            <v>EPARGNE DIV KING BD ERP CR</v>
          </cell>
          <cell r="S3130" t="str">
            <v>1</v>
          </cell>
          <cell r="T3130" t="str">
            <v>No BM</v>
          </cell>
          <cell r="U3130" t="str">
            <v>No BM</v>
          </cell>
          <cell r="W3130" t="str">
            <v>EUR</v>
          </cell>
          <cell r="X3130" t="str">
            <v>EUR</v>
          </cell>
          <cell r="Y3130">
            <v>44985</v>
          </cell>
          <cell r="Z3130">
            <v>43382</v>
          </cell>
          <cell r="AA3130" t="str">
            <v>February 2023</v>
          </cell>
          <cell r="AB3130">
            <v>88.424732237248406</v>
          </cell>
          <cell r="AC3130">
            <v>88.424732175259095</v>
          </cell>
          <cell r="AE3130">
            <v>11445131.0043262</v>
          </cell>
          <cell r="AF3130" t="str">
            <v>11445131.0043262</v>
          </cell>
        </row>
        <row r="3131">
          <cell r="I3131" t="str">
            <v>532340</v>
          </cell>
          <cell r="J3131" t="str">
            <v>Pocket</v>
          </cell>
          <cell r="K3131" t="str">
            <v>834966E</v>
          </cell>
          <cell r="L3131" t="str">
            <v>KLAVERBLAD VERMOGENS BEWAAR STICHTING EU</v>
          </cell>
          <cell r="S3131" t="str">
            <v>1</v>
          </cell>
          <cell r="T3131" t="str">
            <v>No BM</v>
          </cell>
          <cell r="U3131" t="str">
            <v>No BM</v>
          </cell>
          <cell r="W3131" t="str">
            <v>EUR</v>
          </cell>
          <cell r="X3131" t="str">
            <v>EUR</v>
          </cell>
          <cell r="Y3131">
            <v>44985</v>
          </cell>
          <cell r="Z3131">
            <v>43373</v>
          </cell>
          <cell r="AA3131" t="str">
            <v>February 2023</v>
          </cell>
          <cell r="AB3131">
            <v>-6.5750336021684203E-2</v>
          </cell>
          <cell r="AC3131">
            <v>196.906591429754</v>
          </cell>
          <cell r="AE3131">
            <v>127661912.367019</v>
          </cell>
          <cell r="AF3131" t="str">
            <v>127661912.367019</v>
          </cell>
        </row>
        <row r="3132">
          <cell r="I3132" t="str">
            <v>532340</v>
          </cell>
          <cell r="J3132" t="str">
            <v>Pocket</v>
          </cell>
          <cell r="K3132" t="str">
            <v>834966E</v>
          </cell>
          <cell r="L3132" t="str">
            <v>KLAVERBLAD VERMOGENS BEWAAR STICHTING EU</v>
          </cell>
          <cell r="R3132" t="str">
            <v>198229</v>
          </cell>
          <cell r="S3132" t="str">
            <v>22830</v>
          </cell>
          <cell r="T3132" t="str">
            <v>BM Klaverblad Schadeverzekeringsmaatschappij N.V.</v>
          </cell>
          <cell r="U3132" t="str">
            <v>100% MSCI Europe ex-UK (EUR) NR</v>
          </cell>
          <cell r="W3132" t="str">
            <v>EUR</v>
          </cell>
          <cell r="X3132" t="str">
            <v>EUR</v>
          </cell>
          <cell r="Y3132">
            <v>44985</v>
          </cell>
          <cell r="Z3132">
            <v>43343</v>
          </cell>
          <cell r="AA3132" t="str">
            <v>February 2023</v>
          </cell>
          <cell r="AB3132">
            <v>-6.5750336021684203E-2</v>
          </cell>
          <cell r="AC3132">
            <v>196.906591429754</v>
          </cell>
          <cell r="AE3132">
            <v>127661912.367019</v>
          </cell>
          <cell r="AF3132" t="str">
            <v>127661912.367019</v>
          </cell>
        </row>
        <row r="3133">
          <cell r="I3133" t="str">
            <v>532341</v>
          </cell>
          <cell r="J3133" t="str">
            <v>Pocket</v>
          </cell>
          <cell r="K3133" t="str">
            <v>FTH511A</v>
          </cell>
          <cell r="L3133" t="str">
            <v>FTL INSURANCE COMPANY - 511 IG EM AC</v>
          </cell>
          <cell r="S3133" t="str">
            <v>1</v>
          </cell>
          <cell r="T3133" t="str">
            <v>No BM</v>
          </cell>
          <cell r="U3133" t="str">
            <v>No BM</v>
          </cell>
          <cell r="W3133" t="str">
            <v>HKD</v>
          </cell>
          <cell r="X3133" t="str">
            <v>HKD</v>
          </cell>
          <cell r="Y3133">
            <v>44985</v>
          </cell>
          <cell r="Z3133">
            <v>43790</v>
          </cell>
          <cell r="AA3133" t="str">
            <v>February 2023</v>
          </cell>
          <cell r="AB3133">
            <v>118.083082982791</v>
          </cell>
          <cell r="AC3133">
            <v>111.483996095254</v>
          </cell>
          <cell r="AE3133">
            <v>-1102480066.18009</v>
          </cell>
          <cell r="AF3133" t="str">
            <v>-132439667.496796</v>
          </cell>
        </row>
        <row r="3134">
          <cell r="I3134" t="str">
            <v>532342</v>
          </cell>
          <cell r="J3134" t="str">
            <v>Pocket</v>
          </cell>
          <cell r="K3134" t="str">
            <v>KING2IR</v>
          </cell>
          <cell r="L3134" t="str">
            <v>EPARGNE DIV KING BD ERP IR</v>
          </cell>
          <cell r="S3134" t="str">
            <v>1</v>
          </cell>
          <cell r="T3134" t="str">
            <v>No BM</v>
          </cell>
          <cell r="U3134" t="str">
            <v>No BM</v>
          </cell>
          <cell r="W3134" t="str">
            <v>EUR</v>
          </cell>
          <cell r="X3134" t="str">
            <v>EUR</v>
          </cell>
          <cell r="Y3134">
            <v>44985</v>
          </cell>
          <cell r="Z3134">
            <v>43382</v>
          </cell>
          <cell r="AA3134" t="str">
            <v>February 2023</v>
          </cell>
          <cell r="AB3134">
            <v>87.715108993365902</v>
          </cell>
          <cell r="AC3134">
            <v>87.715109024404896</v>
          </cell>
          <cell r="AE3134">
            <v>45983715.575759597</v>
          </cell>
          <cell r="AF3134" t="str">
            <v>45983715.5757596</v>
          </cell>
        </row>
        <row r="3135">
          <cell r="I3135" t="str">
            <v>532360</v>
          </cell>
          <cell r="J3135" t="str">
            <v>Pocket</v>
          </cell>
          <cell r="K3135" t="str">
            <v>DILLFCR</v>
          </cell>
          <cell r="L3135" t="str">
            <v>DILLFONDS CR</v>
          </cell>
          <cell r="R3135" t="str">
            <v>202895</v>
          </cell>
          <cell r="S3135" t="str">
            <v>5026688</v>
          </cell>
          <cell r="T3135" t="str">
            <v>BM DILLFONDS CR [43089_4]</v>
          </cell>
          <cell r="U3135" t="str">
            <v>Bloomberg Barclays Euro Agg Corporate 1-10 years (EUR) RI</v>
          </cell>
          <cell r="W3135" t="str">
            <v>EUR</v>
          </cell>
          <cell r="X3135" t="str">
            <v>EUR</v>
          </cell>
          <cell r="Y3135">
            <v>44985</v>
          </cell>
          <cell r="Z3135">
            <v>43221</v>
          </cell>
          <cell r="AA3135" t="str">
            <v>February 2023</v>
          </cell>
          <cell r="AB3135">
            <v>87.164974966887897</v>
          </cell>
          <cell r="AC3135">
            <v>87.1649750360816</v>
          </cell>
          <cell r="AE3135">
            <v>0</v>
          </cell>
          <cell r="AF3135" t="str">
            <v>0</v>
          </cell>
        </row>
        <row r="3136">
          <cell r="I3136" t="str">
            <v>532361</v>
          </cell>
          <cell r="J3136" t="str">
            <v>Pocket</v>
          </cell>
          <cell r="K3136" t="str">
            <v>KING2PM</v>
          </cell>
          <cell r="L3136" t="str">
            <v>EPARGNE DIV KING BD ERP PM</v>
          </cell>
          <cell r="S3136" t="str">
            <v>1</v>
          </cell>
          <cell r="T3136" t="str">
            <v>No BM</v>
          </cell>
          <cell r="U3136" t="str">
            <v>No BM</v>
          </cell>
          <cell r="W3136" t="str">
            <v>EUR</v>
          </cell>
          <cell r="X3136" t="str">
            <v>EUR</v>
          </cell>
          <cell r="Y3136">
            <v>44985</v>
          </cell>
          <cell r="Z3136">
            <v>43525</v>
          </cell>
          <cell r="AA3136" t="str">
            <v>February 2023</v>
          </cell>
          <cell r="AB3136">
            <v>103.132422372725</v>
          </cell>
          <cell r="AC3136">
            <v>103.46492343070101</v>
          </cell>
          <cell r="AE3136">
            <v>2863894.37513512</v>
          </cell>
          <cell r="AF3136" t="str">
            <v>2863894.37513512</v>
          </cell>
        </row>
        <row r="3137">
          <cell r="I3137" t="str">
            <v>532376</v>
          </cell>
          <cell r="J3137" t="str">
            <v>Pocket</v>
          </cell>
          <cell r="K3137" t="str">
            <v>DILLFCV</v>
          </cell>
          <cell r="L3137" t="str">
            <v>DILLFONDS CV</v>
          </cell>
          <cell r="R3137" t="str">
            <v>202902</v>
          </cell>
          <cell r="S3137" t="str">
            <v>5026695</v>
          </cell>
          <cell r="T3137" t="str">
            <v>BM DILLFONDS CV [43089_2]</v>
          </cell>
          <cell r="U3137" t="str">
            <v>ICE BofAML Euro Covered Bonds (EUR) RI</v>
          </cell>
          <cell r="W3137" t="str">
            <v>EUR</v>
          </cell>
          <cell r="X3137" t="str">
            <v>EUR</v>
          </cell>
          <cell r="Y3137">
            <v>44985</v>
          </cell>
          <cell r="Z3137">
            <v>43221</v>
          </cell>
          <cell r="AA3137" t="str">
            <v>February 2023</v>
          </cell>
          <cell r="AB3137">
            <v>90.214477220584399</v>
          </cell>
          <cell r="AC3137">
            <v>90.214477222010004</v>
          </cell>
          <cell r="AE3137">
            <v>206.5</v>
          </cell>
          <cell r="AF3137" t="str">
            <v>206.5</v>
          </cell>
        </row>
        <row r="3138">
          <cell r="I3138" t="str">
            <v>532377</v>
          </cell>
          <cell r="J3138" t="str">
            <v>Pocket</v>
          </cell>
          <cell r="K3138" t="str">
            <v>FTH512A</v>
          </cell>
          <cell r="L3138" t="str">
            <v>FTL IN CO Par III IG EM AC</v>
          </cell>
          <cell r="S3138" t="str">
            <v>1</v>
          </cell>
          <cell r="T3138" t="str">
            <v>No BM</v>
          </cell>
          <cell r="U3138" t="str">
            <v>No BM</v>
          </cell>
          <cell r="W3138" t="str">
            <v>HKD</v>
          </cell>
          <cell r="X3138" t="str">
            <v>HKD</v>
          </cell>
          <cell r="Y3138">
            <v>44985</v>
          </cell>
          <cell r="Z3138">
            <v>43437</v>
          </cell>
          <cell r="AA3138" t="str">
            <v>February 2023</v>
          </cell>
          <cell r="AB3138">
            <v>121.857921579837</v>
          </cell>
          <cell r="AC3138">
            <v>124.57823192551901</v>
          </cell>
          <cell r="AE3138">
            <v>-104662046.791245</v>
          </cell>
          <cell r="AF3138" t="str">
            <v>-12572931.7942174</v>
          </cell>
        </row>
        <row r="3139">
          <cell r="I3139" t="str">
            <v>532394</v>
          </cell>
          <cell r="J3139" t="str">
            <v>Pocket</v>
          </cell>
          <cell r="K3139" t="str">
            <v>DILLFEQ</v>
          </cell>
          <cell r="L3139" t="str">
            <v>DILLFONDS EQ</v>
          </cell>
          <cell r="S3139" t="str">
            <v>1</v>
          </cell>
          <cell r="T3139" t="str">
            <v>No BM</v>
          </cell>
          <cell r="U3139" t="str">
            <v>No BM</v>
          </cell>
          <cell r="W3139" t="str">
            <v>EUR</v>
          </cell>
          <cell r="X3139" t="str">
            <v>EUR</v>
          </cell>
          <cell r="Y3139">
            <v>44985</v>
          </cell>
          <cell r="Z3139">
            <v>43353</v>
          </cell>
          <cell r="AA3139" t="str">
            <v>February 2023</v>
          </cell>
          <cell r="AB3139">
            <v>117.83502649919301</v>
          </cell>
          <cell r="AC3139">
            <v>117.83502646423899</v>
          </cell>
          <cell r="AE3139">
            <v>0</v>
          </cell>
          <cell r="AF3139" t="str">
            <v>0</v>
          </cell>
        </row>
        <row r="3140">
          <cell r="I3140" t="str">
            <v>532395</v>
          </cell>
          <cell r="J3140" t="str">
            <v>Pocket</v>
          </cell>
          <cell r="K3140" t="str">
            <v>FTH512B</v>
          </cell>
          <cell r="L3140" t="str">
            <v>FTL IN CO Par III Eq</v>
          </cell>
          <cell r="S3140" t="str">
            <v>1</v>
          </cell>
          <cell r="T3140" t="str">
            <v>No BM</v>
          </cell>
          <cell r="U3140" t="str">
            <v>No BM</v>
          </cell>
          <cell r="W3140" t="str">
            <v>HKD</v>
          </cell>
          <cell r="X3140" t="str">
            <v>HKD</v>
          </cell>
          <cell r="Y3140">
            <v>44985</v>
          </cell>
          <cell r="Z3140">
            <v>43476</v>
          </cell>
          <cell r="AA3140" t="str">
            <v>February 2023</v>
          </cell>
          <cell r="AB3140">
            <v>209.904524795778</v>
          </cell>
          <cell r="AC3140">
            <v>209.904524785067</v>
          </cell>
          <cell r="AE3140">
            <v>234806102.81826001</v>
          </cell>
          <cell r="AF3140" t="str">
            <v>28206988.169153</v>
          </cell>
        </row>
        <row r="3141">
          <cell r="I3141" t="str">
            <v>532395</v>
          </cell>
          <cell r="J3141" t="str">
            <v>Pocket</v>
          </cell>
          <cell r="K3141" t="str">
            <v>FTH512B</v>
          </cell>
          <cell r="L3141" t="str">
            <v>FTL IN CO Par III Eq</v>
          </cell>
          <cell r="R3141" t="str">
            <v>200852</v>
          </cell>
          <cell r="S3141" t="str">
            <v>24907</v>
          </cell>
          <cell r="T3141" t="str">
            <v>BM FTLIFE Par III EQ [FTH512B]</v>
          </cell>
          <cell r="U3141" t="str">
            <v>25% MSCI USA (USD) NR+ 55% MSCI Emerging Markets (Free) (USD) NR + 15% MSCI Europe (Hedged in USD) NR + 5% MSCI Japan (Hedged in USD) NR</v>
          </cell>
          <cell r="W3141" t="str">
            <v>HKD</v>
          </cell>
          <cell r="X3141" t="str">
            <v>HKD</v>
          </cell>
          <cell r="Y3141">
            <v>44985</v>
          </cell>
          <cell r="Z3141">
            <v>43476</v>
          </cell>
          <cell r="AA3141" t="str">
            <v>February 2023</v>
          </cell>
          <cell r="AB3141">
            <v>209.904524795778</v>
          </cell>
          <cell r="AC3141">
            <v>209.904524785067</v>
          </cell>
          <cell r="AE3141">
            <v>234806102.81826001</v>
          </cell>
          <cell r="AF3141" t="str">
            <v>28206988.169153</v>
          </cell>
        </row>
        <row r="3142">
          <cell r="I3142" t="str">
            <v>532408</v>
          </cell>
          <cell r="J3142" t="str">
            <v>Pocket</v>
          </cell>
          <cell r="K3142" t="str">
            <v>DILLFGV</v>
          </cell>
          <cell r="L3142" t="str">
            <v>DILLFONDS GV</v>
          </cell>
          <cell r="R3142" t="str">
            <v>202903</v>
          </cell>
          <cell r="S3142" t="str">
            <v>5026696</v>
          </cell>
          <cell r="T3142" t="str">
            <v>BM DILLFONDS GV [43089_3]</v>
          </cell>
          <cell r="U3142" t="str">
            <v>iBoxx Euro Sovereigns Eurozone 1-10 Years (EUR) RI</v>
          </cell>
          <cell r="W3142" t="str">
            <v>EUR</v>
          </cell>
          <cell r="X3142" t="str">
            <v>EUR</v>
          </cell>
          <cell r="Y3142">
            <v>44985</v>
          </cell>
          <cell r="Z3142">
            <v>43221</v>
          </cell>
          <cell r="AA3142" t="str">
            <v>February 2023</v>
          </cell>
          <cell r="AB3142">
            <v>90.449046566938094</v>
          </cell>
          <cell r="AC3142">
            <v>90.449046476221397</v>
          </cell>
          <cell r="AE3142">
            <v>90.48</v>
          </cell>
          <cell r="AF3142" t="str">
            <v>90.48</v>
          </cell>
        </row>
        <row r="3143">
          <cell r="I3143" t="str">
            <v>532446</v>
          </cell>
          <cell r="J3143" t="str">
            <v>Pocket</v>
          </cell>
          <cell r="K3143" t="str">
            <v>FTU505B</v>
          </cell>
          <cell r="L3143" t="str">
            <v>FTL IN CO - 505</v>
          </cell>
          <cell r="R3143" t="str">
            <v>198191</v>
          </cell>
          <cell r="S3143" t="str">
            <v>22802</v>
          </cell>
          <cell r="T3143" t="str">
            <v>BM BM FTL IN CO - 505 [42783_1][FTU505B] Mgmt</v>
          </cell>
          <cell r="U3143" t="str">
            <v>40% MSCI USA (USD) NR + 25% MSCI Emerging Markets (Free) (USD) NR + 15% MSCI AC Asia ex-Japan (USD) NR + 5% MSCI Japan (Hedged in USD) NR + 15% MSCI Europe (Hedged in USD) NR</v>
          </cell>
          <cell r="W3143" t="str">
            <v>HKD</v>
          </cell>
          <cell r="X3143" t="str">
            <v>HKD</v>
          </cell>
          <cell r="Y3143">
            <v>44985</v>
          </cell>
          <cell r="Z3143">
            <v>42800</v>
          </cell>
          <cell r="AA3143" t="str">
            <v>February 2023</v>
          </cell>
          <cell r="AB3143">
            <v>129.29764464095601</v>
          </cell>
          <cell r="AC3143">
            <v>129.29764463632901</v>
          </cell>
          <cell r="AE3143">
            <v>75736335.021624997</v>
          </cell>
          <cell r="AF3143" t="str">
            <v>9098119.17275198</v>
          </cell>
        </row>
        <row r="3144">
          <cell r="I3144" t="str">
            <v>532539</v>
          </cell>
          <cell r="J3144" t="str">
            <v>Pocket</v>
          </cell>
          <cell r="K3144" t="str">
            <v>FTU509A</v>
          </cell>
          <cell r="L3144" t="str">
            <v>FTL INSURANCE COMPANY - 509 IG EM AC</v>
          </cell>
          <cell r="S3144" t="str">
            <v>1</v>
          </cell>
          <cell r="T3144" t="str">
            <v>No BM</v>
          </cell>
          <cell r="U3144" t="str">
            <v>No BM</v>
          </cell>
          <cell r="W3144" t="str">
            <v>HKD</v>
          </cell>
          <cell r="X3144" t="str">
            <v>HKD</v>
          </cell>
          <cell r="Y3144">
            <v>44985</v>
          </cell>
          <cell r="Z3144">
            <v>42808</v>
          </cell>
          <cell r="AA3144" t="str">
            <v>February 2023</v>
          </cell>
          <cell r="AB3144">
            <v>186.77639763985999</v>
          </cell>
          <cell r="AC3144">
            <v>148.884773795727</v>
          </cell>
          <cell r="AE3144">
            <v>-220274685.02397999</v>
          </cell>
          <cell r="AF3144" t="str">
            <v>-26461345.594771</v>
          </cell>
        </row>
        <row r="3145">
          <cell r="I3145" t="str">
            <v>532567</v>
          </cell>
          <cell r="J3145" t="str">
            <v>Pocket</v>
          </cell>
          <cell r="K3145" t="str">
            <v>TBEDMHY</v>
          </cell>
          <cell r="L3145" t="str">
            <v>TB ELITE DEVELOPED MARKET HIGH YIELD</v>
          </cell>
          <cell r="S3145" t="str">
            <v>1</v>
          </cell>
          <cell r="T3145" t="str">
            <v>No BM</v>
          </cell>
          <cell r="U3145" t="str">
            <v>No BM</v>
          </cell>
          <cell r="W3145" t="str">
            <v>USD</v>
          </cell>
          <cell r="X3145" t="str">
            <v>USD</v>
          </cell>
          <cell r="Y3145">
            <v>44985</v>
          </cell>
          <cell r="Z3145">
            <v>43186</v>
          </cell>
          <cell r="AA3145" t="str">
            <v>February 2023</v>
          </cell>
          <cell r="AB3145">
            <v>124.191287823146</v>
          </cell>
          <cell r="AC3145">
            <v>124.19128779581</v>
          </cell>
          <cell r="AE3145">
            <v>35158532.770445302</v>
          </cell>
          <cell r="AF3145" t="str">
            <v>33152789.0338946</v>
          </cell>
        </row>
        <row r="3146">
          <cell r="I3146" t="str">
            <v>532583</v>
          </cell>
          <cell r="J3146" t="str">
            <v>Pocket</v>
          </cell>
          <cell r="K3146" t="str">
            <v>TBEEMD</v>
          </cell>
          <cell r="L3146" t="str">
            <v>TB ELITE EMERGING MARKET DEBT</v>
          </cell>
          <cell r="S3146" t="str">
            <v>1</v>
          </cell>
          <cell r="T3146" t="str">
            <v>No BM</v>
          </cell>
          <cell r="U3146" t="str">
            <v>No BM</v>
          </cell>
          <cell r="W3146" t="str">
            <v>USD</v>
          </cell>
          <cell r="X3146" t="str">
            <v>USD</v>
          </cell>
          <cell r="Y3146">
            <v>44985</v>
          </cell>
          <cell r="Z3146">
            <v>43186</v>
          </cell>
          <cell r="AA3146" t="str">
            <v>February 2023</v>
          </cell>
          <cell r="AB3146">
            <v>103.95468616476199</v>
          </cell>
          <cell r="AC3146">
            <v>104.194669612602</v>
          </cell>
          <cell r="AE3146">
            <v>-0.81658500000081702</v>
          </cell>
          <cell r="AF3146" t="str">
            <v>-0.77000000000077</v>
          </cell>
        </row>
        <row r="3147">
          <cell r="I3147" t="str">
            <v>532595</v>
          </cell>
          <cell r="J3147" t="str">
            <v>Pocket</v>
          </cell>
          <cell r="K3147" t="str">
            <v>FTU503A</v>
          </cell>
          <cell r="L3147" t="str">
            <v>FTL INSURANCE COMPANY - 503 IG EM AC</v>
          </cell>
          <cell r="S3147" t="str">
            <v>1</v>
          </cell>
          <cell r="T3147" t="str">
            <v>No BM</v>
          </cell>
          <cell r="U3147" t="str">
            <v>No BM</v>
          </cell>
          <cell r="W3147" t="str">
            <v>HKD</v>
          </cell>
          <cell r="X3147" t="str">
            <v>HKD</v>
          </cell>
          <cell r="Y3147">
            <v>44985</v>
          </cell>
          <cell r="Z3147">
            <v>42808</v>
          </cell>
          <cell r="AA3147" t="str">
            <v>February 2023</v>
          </cell>
          <cell r="AB3147">
            <v>223.10672440268601</v>
          </cell>
          <cell r="AC3147">
            <v>149.135197228274</v>
          </cell>
          <cell r="AE3147">
            <v>-299625392.89192498</v>
          </cell>
          <cell r="AF3147" t="str">
            <v>-35993655.2374102</v>
          </cell>
        </row>
        <row r="3148">
          <cell r="I3148" t="str">
            <v>532608</v>
          </cell>
          <cell r="J3148" t="str">
            <v>Pocket</v>
          </cell>
          <cell r="K3148" t="str">
            <v>FTU505A</v>
          </cell>
          <cell r="L3148" t="str">
            <v>FTL INSURANCE COMPANY - 505 IG EM AC</v>
          </cell>
          <cell r="S3148" t="str">
            <v>1</v>
          </cell>
          <cell r="T3148" t="str">
            <v>No BM</v>
          </cell>
          <cell r="U3148" t="str">
            <v>No BM</v>
          </cell>
          <cell r="W3148" t="str">
            <v>HKD</v>
          </cell>
          <cell r="X3148" t="str">
            <v>HKD</v>
          </cell>
          <cell r="Y3148">
            <v>44985</v>
          </cell>
          <cell r="Z3148">
            <v>42796</v>
          </cell>
          <cell r="AA3148" t="str">
            <v>February 2023</v>
          </cell>
          <cell r="AB3148">
            <v>105.30954799037499</v>
          </cell>
          <cell r="AC3148">
            <v>148.131184923532</v>
          </cell>
          <cell r="AE3148">
            <v>-723949192.20065796</v>
          </cell>
          <cell r="AF3148" t="str">
            <v>-86967187.1998883</v>
          </cell>
        </row>
        <row r="3149">
          <cell r="I3149" t="str">
            <v>532635</v>
          </cell>
          <cell r="J3149" t="str">
            <v>Pocket</v>
          </cell>
          <cell r="K3149" t="str">
            <v>FTU388A</v>
          </cell>
          <cell r="S3149" t="str">
            <v>1</v>
          </cell>
          <cell r="T3149" t="str">
            <v>No BM</v>
          </cell>
          <cell r="U3149" t="str">
            <v>No BM</v>
          </cell>
          <cell r="W3149" t="str">
            <v>HKD</v>
          </cell>
          <cell r="X3149" t="str">
            <v>HKD</v>
          </cell>
          <cell r="Y3149">
            <v>44985</v>
          </cell>
          <cell r="Z3149">
            <v>43203</v>
          </cell>
          <cell r="AA3149" t="str">
            <v>February 2023</v>
          </cell>
          <cell r="AB3149">
            <v>113.65582039051201</v>
          </cell>
          <cell r="AC3149">
            <v>124.68525081057599</v>
          </cell>
          <cell r="AE3149">
            <v>-18331520.354177199</v>
          </cell>
          <cell r="AF3149" t="str">
            <v>-2202144.54201423</v>
          </cell>
        </row>
        <row r="3150">
          <cell r="I3150" t="str">
            <v>532652</v>
          </cell>
          <cell r="J3150" t="str">
            <v>Pocket</v>
          </cell>
          <cell r="K3150" t="str">
            <v>FTU389A</v>
          </cell>
          <cell r="L3150" t="str">
            <v>FTL IN CO UNIV 01 IG EM AC</v>
          </cell>
          <cell r="S3150" t="str">
            <v>1</v>
          </cell>
          <cell r="T3150" t="str">
            <v>No BM</v>
          </cell>
          <cell r="U3150" t="str">
            <v>No BM</v>
          </cell>
          <cell r="W3150" t="str">
            <v>HKD</v>
          </cell>
          <cell r="X3150" t="str">
            <v>HKD</v>
          </cell>
          <cell r="Y3150">
            <v>44985</v>
          </cell>
          <cell r="Z3150">
            <v>42625</v>
          </cell>
          <cell r="AA3150" t="str">
            <v>February 2023</v>
          </cell>
          <cell r="AB3150">
            <v>106.44835979694901</v>
          </cell>
          <cell r="AC3150">
            <v>133.39811109215299</v>
          </cell>
          <cell r="AE3150">
            <v>-41570082.824864998</v>
          </cell>
          <cell r="AF3150" t="str">
            <v>-4993766.43263504</v>
          </cell>
        </row>
        <row r="3151">
          <cell r="I3151" t="str">
            <v>532671</v>
          </cell>
          <cell r="J3151" t="str">
            <v>Pocket</v>
          </cell>
          <cell r="K3151" t="str">
            <v>ECCBOHY</v>
          </cell>
          <cell r="L3151" t="str">
            <v>EURO CROSSOVER CORP BOND FUND HIGH YIELD</v>
          </cell>
          <cell r="S3151" t="str">
            <v>1</v>
          </cell>
          <cell r="T3151" t="str">
            <v>No BM</v>
          </cell>
          <cell r="U3151" t="str">
            <v>No BM</v>
          </cell>
          <cell r="W3151" t="str">
            <v>JPY</v>
          </cell>
          <cell r="X3151" t="str">
            <v>JPY</v>
          </cell>
          <cell r="Y3151">
            <v>44985</v>
          </cell>
          <cell r="Z3151">
            <v>43066</v>
          </cell>
          <cell r="AA3151" t="str">
            <v>February 2023</v>
          </cell>
          <cell r="AB3151">
            <v>104.469238934009</v>
          </cell>
          <cell r="AC3151">
            <v>104.469238933699</v>
          </cell>
          <cell r="AE3151">
            <v>6429023200.82759</v>
          </cell>
          <cell r="AF3151" t="str">
            <v>44505059.4439805</v>
          </cell>
        </row>
        <row r="3152">
          <cell r="I3152" t="str">
            <v>532672</v>
          </cell>
          <cell r="J3152" t="str">
            <v>Pocket</v>
          </cell>
          <cell r="K3152" t="str">
            <v>FTU390A</v>
          </cell>
          <cell r="L3152" t="str">
            <v>FTL INSURANCE COMPANY - 390 IG EM AC</v>
          </cell>
          <cell r="S3152" t="str">
            <v>1</v>
          </cell>
          <cell r="T3152" t="str">
            <v>No BM</v>
          </cell>
          <cell r="U3152" t="str">
            <v>No BM</v>
          </cell>
          <cell r="W3152" t="str">
            <v>HKD</v>
          </cell>
          <cell r="X3152" t="str">
            <v>HKD</v>
          </cell>
          <cell r="Y3152">
            <v>44985</v>
          </cell>
          <cell r="Z3152">
            <v>42848</v>
          </cell>
          <cell r="AA3152" t="str">
            <v>February 2023</v>
          </cell>
          <cell r="AB3152">
            <v>140.89696841498099</v>
          </cell>
          <cell r="AC3152">
            <v>147.77007634978099</v>
          </cell>
          <cell r="AE3152">
            <v>1357255.5443444599</v>
          </cell>
          <cell r="AF3152" t="str">
            <v>163045.553852037</v>
          </cell>
        </row>
        <row r="3153">
          <cell r="I3153" t="str">
            <v>532690</v>
          </cell>
          <cell r="J3153" t="str">
            <v>Pocket</v>
          </cell>
          <cell r="K3153" t="str">
            <v>ECCBOIG</v>
          </cell>
          <cell r="L3153" t="str">
            <v>EURO CROSSOVER CORP BOND FUND IG</v>
          </cell>
          <cell r="S3153" t="str">
            <v>1</v>
          </cell>
          <cell r="T3153" t="str">
            <v>No BM</v>
          </cell>
          <cell r="U3153" t="str">
            <v>No BM</v>
          </cell>
          <cell r="W3153" t="str">
            <v>JPY</v>
          </cell>
          <cell r="X3153" t="str">
            <v>JPY</v>
          </cell>
          <cell r="Y3153">
            <v>44985</v>
          </cell>
          <cell r="Z3153">
            <v>43066</v>
          </cell>
          <cell r="AA3153" t="str">
            <v>February 2023</v>
          </cell>
          <cell r="AB3153">
            <v>90.629509197354395</v>
          </cell>
          <cell r="AC3153">
            <v>90.629509197273194</v>
          </cell>
          <cell r="AE3153">
            <v>7231214673.3972397</v>
          </cell>
          <cell r="AF3153" t="str">
            <v>50058248.1721796</v>
          </cell>
        </row>
        <row r="3154">
          <cell r="I3154" t="str">
            <v>532691</v>
          </cell>
          <cell r="J3154" t="str">
            <v>Pocket</v>
          </cell>
          <cell r="K3154" t="str">
            <v>FTU444B</v>
          </cell>
          <cell r="L3154" t="str">
            <v>FTL ASSET ALLOCATION MANDATE</v>
          </cell>
          <cell r="S3154" t="str">
            <v>1</v>
          </cell>
          <cell r="T3154" t="str">
            <v>No BM</v>
          </cell>
          <cell r="U3154" t="str">
            <v>No BM</v>
          </cell>
          <cell r="W3154" t="str">
            <v>HKD</v>
          </cell>
          <cell r="X3154" t="str">
            <v>HKD</v>
          </cell>
          <cell r="Y3154">
            <v>44985</v>
          </cell>
          <cell r="Z3154">
            <v>42546</v>
          </cell>
          <cell r="AA3154" t="str">
            <v>February 2023</v>
          </cell>
          <cell r="AB3154">
            <v>164.411951835851</v>
          </cell>
          <cell r="AC3154">
            <v>164.893217911927</v>
          </cell>
          <cell r="AE3154">
            <v>761282178.11374998</v>
          </cell>
          <cell r="AF3154" t="str">
            <v>91451956.0339624</v>
          </cell>
        </row>
        <row r="3155">
          <cell r="I3155" t="str">
            <v>532691</v>
          </cell>
          <cell r="J3155" t="str">
            <v>Pocket</v>
          </cell>
          <cell r="K3155" t="str">
            <v>FTU444B</v>
          </cell>
          <cell r="L3155" t="str">
            <v>FTL ASSET ALLOCATION MANDATE</v>
          </cell>
          <cell r="R3155" t="str">
            <v>200870</v>
          </cell>
          <cell r="S3155" t="str">
            <v>24930</v>
          </cell>
          <cell r="T3155" t="str">
            <v>BM FTLife Insurance Co Ltd - Par Product 01</v>
          </cell>
          <cell r="U3155" t="str">
            <v>25% MSCI USA (USD) NR+ 55% MSCI Emerging Markets (Free) (USD) NR + 15% MSCI Europe (Hedged in USD) NR + 5% MSCI Japan (Hedged in USD) NR</v>
          </cell>
          <cell r="W3155" t="str">
            <v>HKD</v>
          </cell>
          <cell r="X3155" t="str">
            <v>HKD</v>
          </cell>
          <cell r="Y3155">
            <v>44985</v>
          </cell>
          <cell r="Z3155">
            <v>42546</v>
          </cell>
          <cell r="AA3155" t="str">
            <v>February 2023</v>
          </cell>
          <cell r="AB3155">
            <v>164.411951835851</v>
          </cell>
          <cell r="AC3155">
            <v>164.893217911927</v>
          </cell>
          <cell r="AE3155">
            <v>761282178.11374998</v>
          </cell>
          <cell r="AF3155" t="str">
            <v>91451956.0339624</v>
          </cell>
        </row>
        <row r="3156">
          <cell r="I3156" t="str">
            <v>532706</v>
          </cell>
          <cell r="J3156" t="str">
            <v>Pocket</v>
          </cell>
          <cell r="K3156" t="str">
            <v>ABVALG</v>
          </cell>
          <cell r="S3156" t="str">
            <v>1</v>
          </cell>
          <cell r="T3156" t="str">
            <v>No BM</v>
          </cell>
          <cell r="U3156" t="str">
            <v>No BM</v>
          </cell>
          <cell r="W3156" t="str">
            <v>EUR</v>
          </cell>
          <cell r="X3156" t="str">
            <v>EUR</v>
          </cell>
          <cell r="Y3156">
            <v>44985</v>
          </cell>
          <cell r="Z3156">
            <v>37621</v>
          </cell>
          <cell r="AA3156" t="str">
            <v>February 2023</v>
          </cell>
          <cell r="AB3156">
            <v>121.58306966980599</v>
          </cell>
          <cell r="AC3156">
            <v>121.93831050017999</v>
          </cell>
          <cell r="AE3156">
            <v>43048858.685902998</v>
          </cell>
          <cell r="AF3156" t="str">
            <v>43048858.685903</v>
          </cell>
        </row>
        <row r="3157">
          <cell r="I3157" t="str">
            <v>532707</v>
          </cell>
          <cell r="J3157" t="str">
            <v>Pocket</v>
          </cell>
          <cell r="K3157" t="str">
            <v>FTU448A</v>
          </cell>
          <cell r="L3157" t="str">
            <v>FTL LTD-AICA H IG EM AC</v>
          </cell>
          <cell r="S3157" t="str">
            <v>1</v>
          </cell>
          <cell r="T3157" t="str">
            <v>No BM</v>
          </cell>
          <cell r="U3157" t="str">
            <v>No BM</v>
          </cell>
          <cell r="W3157" t="str">
            <v>HKD</v>
          </cell>
          <cell r="X3157" t="str">
            <v>HKD</v>
          </cell>
          <cell r="Y3157">
            <v>44985</v>
          </cell>
          <cell r="Z3157">
            <v>41825</v>
          </cell>
          <cell r="AA3157" t="str">
            <v>February 2023</v>
          </cell>
          <cell r="AB3157">
            <v>172.48836470821601</v>
          </cell>
          <cell r="AC3157">
            <v>175.10612785811</v>
          </cell>
          <cell r="AE3157">
            <v>-5013045.1049250001</v>
          </cell>
          <cell r="AF3157" t="str">
            <v>-602211.366181976</v>
          </cell>
        </row>
        <row r="3158">
          <cell r="I3158" t="str">
            <v>532708</v>
          </cell>
          <cell r="J3158" t="str">
            <v>Pocket</v>
          </cell>
          <cell r="K3158" t="str">
            <v>KORBQ</v>
          </cell>
          <cell r="L3158" t="str">
            <v>KOR BQ</v>
          </cell>
          <cell r="R3158" t="str">
            <v>201680</v>
          </cell>
          <cell r="S3158" t="str">
            <v>25621</v>
          </cell>
          <cell r="T3158" t="str">
            <v>BM KOR BQ [1574_7]</v>
          </cell>
          <cell r="U3158" t="str">
            <v>100% Cash Index LIBOR USD Interbank Rate Overnight (USD) RI</v>
          </cell>
          <cell r="W3158" t="str">
            <v>USD</v>
          </cell>
          <cell r="X3158" t="str">
            <v>USD</v>
          </cell>
          <cell r="Y3158">
            <v>44985</v>
          </cell>
          <cell r="Z3158">
            <v>43738</v>
          </cell>
          <cell r="AA3158" t="str">
            <v>February 2023</v>
          </cell>
          <cell r="AB3158">
            <v>100</v>
          </cell>
          <cell r="AC3158">
            <v>100</v>
          </cell>
          <cell r="AE3158">
            <v>0</v>
          </cell>
          <cell r="AF3158" t="str">
            <v>0</v>
          </cell>
        </row>
        <row r="3159">
          <cell r="I3159" t="str">
            <v>532728</v>
          </cell>
          <cell r="J3159" t="str">
            <v>Pocket</v>
          </cell>
          <cell r="K3159" t="str">
            <v>KORCR</v>
          </cell>
          <cell r="L3159" t="str">
            <v>KORCRE</v>
          </cell>
          <cell r="R3159" t="str">
            <v>201128</v>
          </cell>
          <cell r="S3159" t="str">
            <v>25144</v>
          </cell>
          <cell r="T3159" t="str">
            <v>BM KORCR - MGT [1574_1]</v>
          </cell>
          <cell r="U3159" t="str">
            <v>Bloomberg Barclays Global Aggregate ex KRW Developed (USD) RI</v>
          </cell>
          <cell r="W3159" t="str">
            <v>USD</v>
          </cell>
          <cell r="X3159" t="str">
            <v>USD</v>
          </cell>
          <cell r="Y3159">
            <v>44985</v>
          </cell>
          <cell r="Z3159">
            <v>43738</v>
          </cell>
          <cell r="AA3159" t="str">
            <v>February 2023</v>
          </cell>
          <cell r="AB3159">
            <v>89.031533132689304</v>
          </cell>
          <cell r="AC3159">
            <v>89.031533146543296</v>
          </cell>
          <cell r="AE3159">
            <v>187685447.22440401</v>
          </cell>
          <cell r="AF3159" t="str">
            <v>176978262.352102</v>
          </cell>
        </row>
        <row r="3160">
          <cell r="I3160" t="str">
            <v>532744</v>
          </cell>
          <cell r="J3160" t="str">
            <v>Pocket</v>
          </cell>
          <cell r="K3160" t="str">
            <v>FTU388B</v>
          </cell>
          <cell r="L3160" t="str">
            <v>FTL IN CO LTD PRODUCT02 IG EM AC</v>
          </cell>
          <cell r="S3160" t="str">
            <v>1</v>
          </cell>
          <cell r="T3160" t="str">
            <v>No BM</v>
          </cell>
          <cell r="U3160" t="str">
            <v>No BM</v>
          </cell>
          <cell r="W3160" t="str">
            <v>HKD</v>
          </cell>
          <cell r="X3160" t="str">
            <v>HKD</v>
          </cell>
          <cell r="Y3160">
            <v>44985</v>
          </cell>
          <cell r="Z3160">
            <v>43511</v>
          </cell>
          <cell r="AA3160" t="str">
            <v>February 2023</v>
          </cell>
          <cell r="AB3160">
            <v>3203.1158836115601</v>
          </cell>
          <cell r="AC3160">
            <v>125.929103970128</v>
          </cell>
          <cell r="AE3160">
            <v>43520102.109729998</v>
          </cell>
          <cell r="AF3160" t="str">
            <v>5228020.0156451</v>
          </cell>
        </row>
        <row r="3161">
          <cell r="I3161" t="str">
            <v>532744</v>
          </cell>
          <cell r="J3161" t="str">
            <v>Pocket</v>
          </cell>
          <cell r="K3161" t="str">
            <v>FTU388B</v>
          </cell>
          <cell r="L3161" t="str">
            <v>FTL IN CO LTD PRODUCT02 IG EM AC</v>
          </cell>
          <cell r="R3161" t="str">
            <v>200431</v>
          </cell>
          <cell r="S3161" t="str">
            <v>24603</v>
          </cell>
          <cell r="T3161" t="str">
            <v>BM for FTLife Insurance Co Ltd - Par Product 02</v>
          </cell>
          <cell r="U3161" t="str">
            <v>25% MSCI USA (USD) NR+ 55% MSCI Emerging Markets (Free) (USD) NR + 15% MSCI Europe (Hedged in USD) NR + 5% MSCI Japan (Hedged in USD) NR</v>
          </cell>
          <cell r="W3161" t="str">
            <v>HKD</v>
          </cell>
          <cell r="X3161" t="str">
            <v>HKD</v>
          </cell>
          <cell r="Y3161">
            <v>44985</v>
          </cell>
          <cell r="Z3161">
            <v>43511</v>
          </cell>
          <cell r="AA3161" t="str">
            <v>February 2023</v>
          </cell>
          <cell r="AB3161">
            <v>3203.1158836115601</v>
          </cell>
          <cell r="AC3161">
            <v>125.929103970128</v>
          </cell>
          <cell r="AE3161">
            <v>43520102.109729998</v>
          </cell>
          <cell r="AF3161" t="str">
            <v>5228020.0156451</v>
          </cell>
        </row>
        <row r="3162">
          <cell r="I3162" t="str">
            <v>532745</v>
          </cell>
          <cell r="J3162" t="str">
            <v>Pocket</v>
          </cell>
          <cell r="K3162" t="str">
            <v>KOREM</v>
          </cell>
          <cell r="L3162" t="str">
            <v>KOREM</v>
          </cell>
          <cell r="R3162" t="str">
            <v>201681</v>
          </cell>
          <cell r="S3162" t="str">
            <v>25622</v>
          </cell>
          <cell r="T3162" t="str">
            <v>BM KOREM [1574_2]</v>
          </cell>
          <cell r="U3162" t="str">
            <v>100% Cash Index LIBOR USD Interbank Rate Overnight (USD) RI</v>
          </cell>
          <cell r="W3162" t="str">
            <v>USD</v>
          </cell>
          <cell r="X3162" t="str">
            <v>USD</v>
          </cell>
          <cell r="Y3162">
            <v>44985</v>
          </cell>
          <cell r="Z3162">
            <v>43738</v>
          </cell>
          <cell r="AA3162" t="str">
            <v>February 2023</v>
          </cell>
          <cell r="AB3162">
            <v>13886.6457682167</v>
          </cell>
          <cell r="AC3162">
            <v>14023.7550177298</v>
          </cell>
          <cell r="AE3162">
            <v>-31822.932147673298</v>
          </cell>
          <cell r="AF3162" t="str">
            <v>-30007.479630055</v>
          </cell>
        </row>
        <row r="3163">
          <cell r="I3163" t="str">
            <v>532760</v>
          </cell>
          <cell r="J3163" t="str">
            <v>Pocket</v>
          </cell>
          <cell r="K3163" t="str">
            <v>FTU389C</v>
          </cell>
          <cell r="L3163" t="str">
            <v>FTL IN CO UNIV 01 HY</v>
          </cell>
          <cell r="S3163" t="str">
            <v>1</v>
          </cell>
          <cell r="T3163" t="str">
            <v>No BM</v>
          </cell>
          <cell r="U3163" t="str">
            <v>No BM</v>
          </cell>
          <cell r="W3163" t="str">
            <v>HKD</v>
          </cell>
          <cell r="X3163" t="str">
            <v>HKD</v>
          </cell>
          <cell r="Y3163">
            <v>44985</v>
          </cell>
          <cell r="Z3163">
            <v>42653</v>
          </cell>
          <cell r="AA3163" t="str">
            <v>February 2023</v>
          </cell>
          <cell r="AB3163">
            <v>101.13639314300499</v>
          </cell>
          <cell r="AC3163">
            <v>101.13639314300499</v>
          </cell>
          <cell r="AE3163">
            <v>0</v>
          </cell>
          <cell r="AF3163" t="str">
            <v>0</v>
          </cell>
        </row>
        <row r="3164">
          <cell r="I3164" t="str">
            <v>532761</v>
          </cell>
          <cell r="J3164" t="str">
            <v>Pocket</v>
          </cell>
          <cell r="K3164" t="str">
            <v>KORIR</v>
          </cell>
          <cell r="L3164" t="str">
            <v>KORIR</v>
          </cell>
          <cell r="S3164" t="str">
            <v>1</v>
          </cell>
          <cell r="T3164" t="str">
            <v>No BM</v>
          </cell>
          <cell r="U3164" t="str">
            <v>No BM</v>
          </cell>
          <cell r="W3164" t="str">
            <v>USD</v>
          </cell>
          <cell r="X3164" t="str">
            <v>USD</v>
          </cell>
          <cell r="Y3164">
            <v>44985</v>
          </cell>
          <cell r="Z3164">
            <v>43738</v>
          </cell>
          <cell r="AA3164" t="str">
            <v>February 2023</v>
          </cell>
          <cell r="AB3164">
            <v>69.5062347308819</v>
          </cell>
          <cell r="AC3164">
            <v>69.506234728150204</v>
          </cell>
          <cell r="AE3164">
            <v>588920077.45901299</v>
          </cell>
          <cell r="AF3164" t="str">
            <v>555323033.907603</v>
          </cell>
        </row>
        <row r="3165">
          <cell r="I3165" t="str">
            <v>532792</v>
          </cell>
          <cell r="J3165" t="str">
            <v>Pocket</v>
          </cell>
          <cell r="K3165" t="str">
            <v>ONVZHVBD</v>
          </cell>
          <cell r="L3165" t="str">
            <v>ONVZHV BD</v>
          </cell>
          <cell r="R3165" t="str">
            <v>199126</v>
          </cell>
          <cell r="S3165" t="str">
            <v>23523</v>
          </cell>
          <cell r="T3165" t="str">
            <v>BM ASR SA ONVZ BD [ONVZHVBD]</v>
          </cell>
          <cell r="U3165" t="str">
            <v>Bloomberg Barclays Euro Aggregate Treasury AAA (EUR) RI</v>
          </cell>
          <cell r="W3165" t="str">
            <v>EUR</v>
          </cell>
          <cell r="X3165" t="str">
            <v>EUR</v>
          </cell>
          <cell r="Y3165">
            <v>44985</v>
          </cell>
          <cell r="Z3165">
            <v>39113</v>
          </cell>
          <cell r="AA3165" t="str">
            <v>February 2023</v>
          </cell>
          <cell r="AB3165">
            <v>98.999016431499101</v>
          </cell>
          <cell r="AC3165">
            <v>98.999016455546496</v>
          </cell>
          <cell r="AE3165">
            <v>30390845.2190286</v>
          </cell>
          <cell r="AF3165" t="str">
            <v>30390845.2190286</v>
          </cell>
        </row>
        <row r="3166">
          <cell r="I3166" t="str">
            <v>532807</v>
          </cell>
          <cell r="J3166" t="str">
            <v>Pocket</v>
          </cell>
          <cell r="K3166" t="str">
            <v>FTU444CASH</v>
          </cell>
          <cell r="L3166" t="str">
            <v>FTL ASSET ALLOCATION MANDATE CASH</v>
          </cell>
          <cell r="S3166" t="str">
            <v>1</v>
          </cell>
          <cell r="T3166" t="str">
            <v>No BM</v>
          </cell>
          <cell r="U3166" t="str">
            <v>No BM</v>
          </cell>
          <cell r="W3166" t="str">
            <v>HKD</v>
          </cell>
          <cell r="X3166" t="str">
            <v>HKD</v>
          </cell>
          <cell r="Y3166">
            <v>44985</v>
          </cell>
          <cell r="Z3166">
            <v>44151</v>
          </cell>
          <cell r="AA3166" t="str">
            <v>February 2023</v>
          </cell>
          <cell r="AB3166">
            <v>83.755528742193505</v>
          </cell>
          <cell r="AC3166">
            <v>102.401278619959</v>
          </cell>
          <cell r="AE3166">
            <v>-86618785.199814901</v>
          </cell>
          <cell r="AF3166" t="str">
            <v>-10405415.4471814</v>
          </cell>
        </row>
        <row r="3167">
          <cell r="I3167" t="str">
            <v>532808</v>
          </cell>
          <cell r="J3167" t="str">
            <v>Pocket</v>
          </cell>
          <cell r="K3167" t="str">
            <v>KORSS</v>
          </cell>
          <cell r="L3167" t="str">
            <v>KORSS</v>
          </cell>
          <cell r="R3167" t="str">
            <v>201936</v>
          </cell>
          <cell r="S3167" t="str">
            <v>25865</v>
          </cell>
          <cell r="T3167" t="str">
            <v>BM KORSS [1574_6] -- Perf BM</v>
          </cell>
          <cell r="U3167" t="str">
            <v>BarCap Mortgage Index, Ex Hybrid ARMS (USD) RI</v>
          </cell>
          <cell r="W3167" t="str">
            <v>USD</v>
          </cell>
          <cell r="X3167" t="str">
            <v>USD</v>
          </cell>
          <cell r="Y3167">
            <v>44985</v>
          </cell>
          <cell r="Z3167">
            <v>38199</v>
          </cell>
          <cell r="AA3167" t="str">
            <v>February 2023</v>
          </cell>
          <cell r="AB3167">
            <v>91.552399035754306</v>
          </cell>
          <cell r="AC3167">
            <v>182.250459005338</v>
          </cell>
          <cell r="AE3167">
            <v>144953115.26699901</v>
          </cell>
          <cell r="AF3167" t="str">
            <v>136683748.483733</v>
          </cell>
        </row>
        <row r="3168">
          <cell r="I3168" t="str">
            <v>532829</v>
          </cell>
          <cell r="J3168" t="str">
            <v>Pocket</v>
          </cell>
          <cell r="K3168" t="str">
            <v>FTU505C</v>
          </cell>
          <cell r="L3168" t="str">
            <v>FTL INSURANCE COMPANY - 505 C</v>
          </cell>
          <cell r="S3168" t="str">
            <v>1</v>
          </cell>
          <cell r="T3168" t="str">
            <v>No BM</v>
          </cell>
          <cell r="U3168" t="str">
            <v>No BM</v>
          </cell>
          <cell r="W3168" t="str">
            <v>HKD</v>
          </cell>
          <cell r="X3168" t="str">
            <v>HKD</v>
          </cell>
          <cell r="Y3168">
            <v>44985</v>
          </cell>
          <cell r="Z3168">
            <v>42808</v>
          </cell>
          <cell r="AA3168" t="str">
            <v>February 2023</v>
          </cell>
          <cell r="AB3168">
            <v>106.680078356838</v>
          </cell>
          <cell r="AC3168">
            <v>106.70051311796701</v>
          </cell>
          <cell r="AE3168">
            <v>0</v>
          </cell>
          <cell r="AF3168" t="str">
            <v>0</v>
          </cell>
        </row>
        <row r="3169">
          <cell r="I3169" t="str">
            <v>532846</v>
          </cell>
          <cell r="J3169" t="str">
            <v>Pocket</v>
          </cell>
          <cell r="K3169" t="str">
            <v>FTU513A</v>
          </cell>
          <cell r="L3169" t="str">
            <v>FTL IN CO BNPPAM PAR IV IG EM AC</v>
          </cell>
          <cell r="S3169" t="str">
            <v>1</v>
          </cell>
          <cell r="T3169" t="str">
            <v>No BM</v>
          </cell>
          <cell r="U3169" t="str">
            <v>No BM</v>
          </cell>
          <cell r="W3169" t="str">
            <v>HKD</v>
          </cell>
          <cell r="X3169" t="str">
            <v>HKD</v>
          </cell>
          <cell r="Y3169">
            <v>44985</v>
          </cell>
          <cell r="Z3169">
            <v>43437</v>
          </cell>
          <cell r="AA3169" t="str">
            <v>February 2023</v>
          </cell>
          <cell r="AB3169">
            <v>115.400265298671</v>
          </cell>
          <cell r="AC3169">
            <v>129.37816345655301</v>
          </cell>
          <cell r="AE3169">
            <v>-15024926.22837</v>
          </cell>
          <cell r="AF3169" t="str">
            <v>-1804927.17727212</v>
          </cell>
        </row>
        <row r="3170">
          <cell r="I3170" t="str">
            <v>532935</v>
          </cell>
          <cell r="J3170" t="str">
            <v>Pocket</v>
          </cell>
          <cell r="K3170" t="str">
            <v>FTU390B</v>
          </cell>
          <cell r="L3170" t="str">
            <v>FTL IN CO UNIVERSLIFE02 B</v>
          </cell>
          <cell r="S3170" t="str">
            <v>1</v>
          </cell>
          <cell r="T3170" t="str">
            <v>No BM</v>
          </cell>
          <cell r="U3170" t="str">
            <v>No BM</v>
          </cell>
          <cell r="W3170" t="str">
            <v>HKD</v>
          </cell>
          <cell r="X3170" t="str">
            <v>HKD</v>
          </cell>
          <cell r="Y3170">
            <v>44985</v>
          </cell>
          <cell r="Z3170">
            <v>44234</v>
          </cell>
          <cell r="AA3170" t="str">
            <v>February 2023</v>
          </cell>
          <cell r="AB3170">
            <v>89.9244940114543</v>
          </cell>
          <cell r="AC3170">
            <v>89.924495018890894</v>
          </cell>
          <cell r="AE3170">
            <v>270393.39635499998</v>
          </cell>
          <cell r="AF3170" t="str">
            <v>32482.0489776872</v>
          </cell>
        </row>
        <row r="3171">
          <cell r="I3171" t="str">
            <v>533043</v>
          </cell>
          <cell r="J3171" t="str">
            <v>Pocket</v>
          </cell>
          <cell r="K3171" t="str">
            <v>AEUOFF</v>
          </cell>
          <cell r="L3171" t="str">
            <v>BNP PARIBAS ACTIONS PATRIMOINE ISR SL</v>
          </cell>
          <cell r="R3171" t="str">
            <v>194299</v>
          </cell>
          <cell r="S3171" t="str">
            <v>13727</v>
          </cell>
          <cell r="T3171" t="str">
            <v>BM BNP Paribas Actions Europe Poche Core</v>
          </cell>
          <cell r="U3171" t="str">
            <v>MSCI Europe (EUR) NR</v>
          </cell>
          <cell r="W3171" t="str">
            <v>EUR</v>
          </cell>
          <cell r="X3171" t="str">
            <v>EUR</v>
          </cell>
          <cell r="Y3171">
            <v>44985</v>
          </cell>
          <cell r="Z3171">
            <v>43585</v>
          </cell>
          <cell r="AA3171" t="str">
            <v>February 2023</v>
          </cell>
          <cell r="AB3171">
            <v>-1565.60976817762</v>
          </cell>
          <cell r="AC3171">
            <v>-1088.14833601788</v>
          </cell>
          <cell r="AE3171">
            <v>161923995.10234001</v>
          </cell>
          <cell r="AF3171" t="str">
            <v>161923995.10234</v>
          </cell>
        </row>
        <row r="3172">
          <cell r="I3172" t="str">
            <v>533077</v>
          </cell>
          <cell r="J3172" t="str">
            <v>Pocket</v>
          </cell>
          <cell r="K3172" t="str">
            <v>BKMFE</v>
          </cell>
          <cell r="L3172" t="str">
            <v>BKM BKAB MULTI FACTOR EUROPE</v>
          </cell>
          <cell r="S3172" t="str">
            <v>1</v>
          </cell>
          <cell r="T3172" t="str">
            <v>No BM</v>
          </cell>
          <cell r="U3172" t="str">
            <v>No BM</v>
          </cell>
          <cell r="W3172" t="str">
            <v>EUR</v>
          </cell>
          <cell r="X3172" t="str">
            <v>EUR</v>
          </cell>
          <cell r="Y3172">
            <v>44985</v>
          </cell>
          <cell r="Z3172">
            <v>43483</v>
          </cell>
          <cell r="AA3172" t="str">
            <v>February 2023</v>
          </cell>
          <cell r="AB3172">
            <v>117.135488603985</v>
          </cell>
          <cell r="AC3172">
            <v>118.032261459502</v>
          </cell>
          <cell r="AE3172">
            <v>464842651.21569997</v>
          </cell>
          <cell r="AF3172" t="str">
            <v>464842651.2157</v>
          </cell>
        </row>
        <row r="3173">
          <cell r="I3173" t="str">
            <v>533077</v>
          </cell>
          <cell r="J3173" t="str">
            <v>Pocket</v>
          </cell>
          <cell r="K3173" t="str">
            <v>BKMFE</v>
          </cell>
          <cell r="L3173" t="str">
            <v>BKM BKAB MULTI FACTOR EUROPE</v>
          </cell>
          <cell r="R3173" t="str">
            <v>200592</v>
          </cell>
          <cell r="S3173" t="str">
            <v>24721</v>
          </cell>
          <cell r="T3173" t="str">
            <v>BM BKM BKAB Multi Factor Europe Overlay [BKMFE]</v>
          </cell>
          <cell r="U3173" t="str">
            <v>100% MSCI EUROPE (EUR) NR</v>
          </cell>
          <cell r="W3173" t="str">
            <v>EUR</v>
          </cell>
          <cell r="X3173" t="str">
            <v>EUR</v>
          </cell>
          <cell r="Y3173">
            <v>44985</v>
          </cell>
          <cell r="Z3173">
            <v>43483</v>
          </cell>
          <cell r="AA3173" t="str">
            <v>February 2023</v>
          </cell>
          <cell r="AB3173">
            <v>117.135488603985</v>
          </cell>
          <cell r="AC3173">
            <v>118.032261459502</v>
          </cell>
          <cell r="AE3173">
            <v>464842651.21569997</v>
          </cell>
          <cell r="AF3173" t="str">
            <v>464842651.2157</v>
          </cell>
        </row>
        <row r="3174">
          <cell r="I3174" t="str">
            <v>533117</v>
          </cell>
          <cell r="J3174" t="str">
            <v>Pocket</v>
          </cell>
          <cell r="K3174" t="str">
            <v>FTU513B</v>
          </cell>
          <cell r="L3174" t="str">
            <v>FTL ICL PAR IV B</v>
          </cell>
          <cell r="S3174" t="str">
            <v>1</v>
          </cell>
          <cell r="T3174" t="str">
            <v>No BM</v>
          </cell>
          <cell r="U3174" t="str">
            <v>No BM</v>
          </cell>
          <cell r="W3174" t="str">
            <v>HKD</v>
          </cell>
          <cell r="X3174" t="str">
            <v>HKD</v>
          </cell>
          <cell r="Y3174">
            <v>44985</v>
          </cell>
          <cell r="Z3174">
            <v>43510</v>
          </cell>
          <cell r="AA3174" t="str">
            <v>February 2023</v>
          </cell>
          <cell r="AB3174">
            <v>130.06999359284401</v>
          </cell>
          <cell r="AC3174">
            <v>130.06999360876301</v>
          </cell>
          <cell r="AE3174">
            <v>36984040.508220002</v>
          </cell>
          <cell r="AF3174" t="str">
            <v>4442850.42229197</v>
          </cell>
        </row>
        <row r="3175">
          <cell r="I3175" t="str">
            <v>533117</v>
          </cell>
          <cell r="J3175" t="str">
            <v>Pocket</v>
          </cell>
          <cell r="K3175" t="str">
            <v>FTU513B</v>
          </cell>
          <cell r="L3175" t="str">
            <v>FTL ICL PAR IV B</v>
          </cell>
          <cell r="R3175" t="str">
            <v>201080</v>
          </cell>
          <cell r="S3175" t="str">
            <v>25096</v>
          </cell>
          <cell r="T3175" t="str">
            <v>BM FTLIFE ICL PAR IV B [FTU513B]</v>
          </cell>
          <cell r="U3175" t="str">
            <v>25% MSCI USA (USD) NR+ 55% MSCI Emerging Markets (Free) (USD) NR + 15% MSCI Europe (Hedged in USD) NR + 5% MSCI Japan (Hedged in USD) NR</v>
          </cell>
          <cell r="W3175" t="str">
            <v>HKD</v>
          </cell>
          <cell r="X3175" t="str">
            <v>HKD</v>
          </cell>
          <cell r="Y3175">
            <v>44985</v>
          </cell>
          <cell r="Z3175">
            <v>43510</v>
          </cell>
          <cell r="AA3175" t="str">
            <v>February 2023</v>
          </cell>
          <cell r="AB3175">
            <v>130.06999359284401</v>
          </cell>
          <cell r="AC3175">
            <v>130.06999360876301</v>
          </cell>
          <cell r="AE3175">
            <v>36984040.508220002</v>
          </cell>
          <cell r="AF3175" t="str">
            <v>4442850.42229197</v>
          </cell>
        </row>
        <row r="3176">
          <cell r="I3176" t="str">
            <v>533177</v>
          </cell>
          <cell r="J3176" t="str">
            <v>Pocket</v>
          </cell>
          <cell r="K3176" t="str">
            <v>BLMFE</v>
          </cell>
          <cell r="L3176" t="str">
            <v>BLM BLAB MULTI FACTOR EUROPE</v>
          </cell>
          <cell r="S3176" t="str">
            <v>1</v>
          </cell>
          <cell r="T3176" t="str">
            <v>No BM</v>
          </cell>
          <cell r="U3176" t="str">
            <v>No BM</v>
          </cell>
          <cell r="W3176" t="str">
            <v>EUR</v>
          </cell>
          <cell r="X3176" t="str">
            <v>EUR</v>
          </cell>
          <cell r="Y3176">
            <v>44985</v>
          </cell>
          <cell r="Z3176">
            <v>43483</v>
          </cell>
          <cell r="AA3176" t="str">
            <v>February 2023</v>
          </cell>
          <cell r="AB3176">
            <v>116.692357469176</v>
          </cell>
          <cell r="AC3176">
            <v>118.052559941065</v>
          </cell>
          <cell r="AE3176">
            <v>106145134.247977</v>
          </cell>
          <cell r="AF3176" t="str">
            <v>106145134.247977</v>
          </cell>
        </row>
        <row r="3177">
          <cell r="I3177" t="str">
            <v>533177</v>
          </cell>
          <cell r="J3177" t="str">
            <v>Pocket</v>
          </cell>
          <cell r="K3177" t="str">
            <v>BLMFE</v>
          </cell>
          <cell r="L3177" t="str">
            <v>BLM BLAB MULTI FACTOR EUROPE</v>
          </cell>
          <cell r="R3177" t="str">
            <v>200597</v>
          </cell>
          <cell r="S3177" t="str">
            <v>24732</v>
          </cell>
          <cell r="T3177" t="str">
            <v>BM BLM BLAB Multi Factor Europe Overlay [BLMFE]</v>
          </cell>
          <cell r="U3177" t="str">
            <v>100% MSCI EUROPE (EUR) NR</v>
          </cell>
          <cell r="W3177" t="str">
            <v>EUR</v>
          </cell>
          <cell r="X3177" t="str">
            <v>EUR</v>
          </cell>
          <cell r="Y3177">
            <v>44985</v>
          </cell>
          <cell r="Z3177">
            <v>43483</v>
          </cell>
          <cell r="AA3177" t="str">
            <v>February 2023</v>
          </cell>
          <cell r="AB3177">
            <v>116.692357469176</v>
          </cell>
          <cell r="AC3177">
            <v>118.052559941065</v>
          </cell>
          <cell r="AE3177">
            <v>106145134.247977</v>
          </cell>
          <cell r="AF3177" t="str">
            <v>106145134.247977</v>
          </cell>
        </row>
        <row r="3178">
          <cell r="I3178" t="str">
            <v>533203</v>
          </cell>
          <cell r="J3178" t="str">
            <v>Pocket</v>
          </cell>
          <cell r="K3178" t="str">
            <v>AFIMMRP</v>
          </cell>
          <cell r="R3178" t="str">
            <v>199965</v>
          </cell>
          <cell r="S3178" t="str">
            <v>24221</v>
          </cell>
          <cell r="T3178" t="str">
            <v>BM for DISBLN-AFI [15450]</v>
          </cell>
          <cell r="U3178" t="str">
            <v>Jakarta SE LQ45 (IDR) PI</v>
          </cell>
          <cell r="W3178" t="str">
            <v>IDR</v>
          </cell>
          <cell r="X3178" t="str">
            <v>IDR</v>
          </cell>
          <cell r="Y3178">
            <v>44985</v>
          </cell>
          <cell r="Z3178">
            <v>44012</v>
          </cell>
          <cell r="AA3178" t="str">
            <v>February 2023</v>
          </cell>
          <cell r="AB3178">
            <v>99.424553146494404</v>
          </cell>
          <cell r="AC3178">
            <v>104.910071325168</v>
          </cell>
          <cell r="AE3178">
            <v>59946839827.915199</v>
          </cell>
          <cell r="AF3178" t="str">
            <v>3706685.82421934</v>
          </cell>
        </row>
        <row r="3179">
          <cell r="I3179" t="str">
            <v>533241</v>
          </cell>
          <cell r="J3179" t="str">
            <v>Pocket</v>
          </cell>
          <cell r="K3179" t="str">
            <v>BMFIEQ</v>
          </cell>
          <cell r="L3179" t="str">
            <v>BNPP MODERATE FOCUS ITALIA EQ</v>
          </cell>
          <cell r="S3179" t="str">
            <v>1</v>
          </cell>
          <cell r="T3179" t="str">
            <v>No BM</v>
          </cell>
          <cell r="U3179" t="str">
            <v>No BM</v>
          </cell>
          <cell r="W3179" t="str">
            <v>EUR</v>
          </cell>
          <cell r="X3179" t="str">
            <v>EUR</v>
          </cell>
          <cell r="Y3179">
            <v>44985</v>
          </cell>
          <cell r="Z3179">
            <v>42891</v>
          </cell>
          <cell r="AA3179" t="str">
            <v>February 2023</v>
          </cell>
          <cell r="AB3179">
            <v>116.221219703296</v>
          </cell>
          <cell r="AC3179">
            <v>116.22121965865701</v>
          </cell>
          <cell r="AE3179">
            <v>42069950.340980999</v>
          </cell>
          <cell r="AF3179" t="str">
            <v>42069950.340981</v>
          </cell>
        </row>
        <row r="3180">
          <cell r="I3180" t="str">
            <v>533262</v>
          </cell>
          <cell r="J3180" t="str">
            <v>Pocket</v>
          </cell>
          <cell r="K3180" t="str">
            <v>BMFIFI</v>
          </cell>
          <cell r="L3180" t="str">
            <v>BNPP MODERATE FOCUS ITALIA FI</v>
          </cell>
          <cell r="S3180" t="str">
            <v>1</v>
          </cell>
          <cell r="T3180" t="str">
            <v>No BM</v>
          </cell>
          <cell r="U3180" t="str">
            <v>No BM</v>
          </cell>
          <cell r="W3180" t="str">
            <v>EUR</v>
          </cell>
          <cell r="X3180" t="str">
            <v>EUR</v>
          </cell>
          <cell r="Y3180">
            <v>44985</v>
          </cell>
          <cell r="Z3180">
            <v>42892</v>
          </cell>
          <cell r="AA3180" t="str">
            <v>February 2023</v>
          </cell>
          <cell r="AB3180">
            <v>99.897344233340405</v>
          </cell>
          <cell r="AC3180">
            <v>99.905885579190297</v>
          </cell>
          <cell r="AE3180">
            <v>94592358.764517099</v>
          </cell>
          <cell r="AF3180" t="str">
            <v>94592358.7645171</v>
          </cell>
        </row>
        <row r="3181">
          <cell r="I3181" t="str">
            <v>533273</v>
          </cell>
          <cell r="J3181" t="str">
            <v>Pocket</v>
          </cell>
          <cell r="K3181" t="str">
            <v>UCAGG</v>
          </cell>
          <cell r="L3181" t="str">
            <v>U CAPITAL GLOBAL AGGREGATE</v>
          </cell>
          <cell r="R3181" t="str">
            <v>197906</v>
          </cell>
          <cell r="S3181" t="str">
            <v>22616</v>
          </cell>
          <cell r="T3181" t="str">
            <v>BM UNICEF Global Aggregate [15991_1]</v>
          </cell>
          <cell r="U3181" t="str">
            <v>Bloomberg Barclays Capital Global Aggregate (Hedged in USD) RI</v>
          </cell>
          <cell r="W3181" t="str">
            <v>USD</v>
          </cell>
          <cell r="X3181" t="str">
            <v>USD</v>
          </cell>
          <cell r="Y3181">
            <v>44985</v>
          </cell>
          <cell r="Z3181">
            <v>42632</v>
          </cell>
          <cell r="AA3181" t="str">
            <v>February 2023</v>
          </cell>
          <cell r="AB3181">
            <v>103.84535873516801</v>
          </cell>
          <cell r="AC3181">
            <v>103.84535860743701</v>
          </cell>
          <cell r="AE3181">
            <v>2691738.7354299999</v>
          </cell>
          <cell r="AF3181" t="str">
            <v>2538178.91129656</v>
          </cell>
        </row>
        <row r="3182">
          <cell r="I3182" t="str">
            <v>533274</v>
          </cell>
          <cell r="J3182" t="str">
            <v>Pocket</v>
          </cell>
          <cell r="K3182" t="str">
            <v>AMFSPMRP</v>
          </cell>
          <cell r="R3182" t="str">
            <v>199966</v>
          </cell>
          <cell r="S3182" t="str">
            <v>24222</v>
          </cell>
          <cell r="T3182" t="str">
            <v>BM for DISBLN-AMFS [15449]</v>
          </cell>
          <cell r="U3182" t="str">
            <v>Jakarta SE LQ45 (IDR) PI</v>
          </cell>
          <cell r="W3182" t="str">
            <v>IDR</v>
          </cell>
          <cell r="X3182" t="str">
            <v>IDR</v>
          </cell>
          <cell r="Y3182">
            <v>44985</v>
          </cell>
          <cell r="Z3182">
            <v>43951</v>
          </cell>
          <cell r="AA3182" t="str">
            <v>February 2023</v>
          </cell>
          <cell r="AB3182">
            <v>99.024440119440897</v>
          </cell>
          <cell r="AC3182">
            <v>105.543947100941</v>
          </cell>
          <cell r="AE3182">
            <v>82806841642.353806</v>
          </cell>
          <cell r="AF3182" t="str">
            <v>5120185.60019501</v>
          </cell>
        </row>
        <row r="3183">
          <cell r="I3183" t="str">
            <v>533290</v>
          </cell>
          <cell r="J3183" t="str">
            <v>Pocket</v>
          </cell>
          <cell r="K3183" t="str">
            <v>TDPF</v>
          </cell>
          <cell r="S3183" t="str">
            <v>1</v>
          </cell>
          <cell r="T3183" t="str">
            <v>No BM</v>
          </cell>
          <cell r="U3183" t="str">
            <v>No BM</v>
          </cell>
          <cell r="W3183" t="str">
            <v>EUR</v>
          </cell>
          <cell r="X3183" t="str">
            <v>EUR</v>
          </cell>
          <cell r="Y3183">
            <v>44985</v>
          </cell>
          <cell r="Z3183">
            <v>39629</v>
          </cell>
          <cell r="AA3183" t="str">
            <v>February 2023</v>
          </cell>
          <cell r="AB3183">
            <v>181.393821909184</v>
          </cell>
          <cell r="AC3183">
            <v>181.400650428181</v>
          </cell>
          <cell r="AE3183">
            <v>135323578.54405901</v>
          </cell>
          <cell r="AF3183" t="str">
            <v>135323578.544059</v>
          </cell>
        </row>
        <row r="3184">
          <cell r="I3184" t="str">
            <v>533401</v>
          </cell>
          <cell r="J3184" t="str">
            <v>Pocket</v>
          </cell>
          <cell r="K3184" t="str">
            <v>UNFGLE</v>
          </cell>
          <cell r="R3184" t="str">
            <v>197907</v>
          </cell>
          <cell r="S3184" t="str">
            <v>22617</v>
          </cell>
          <cell r="T3184" t="str">
            <v>MSCI AC World (Free) (USD) NR</v>
          </cell>
          <cell r="U3184" t="str">
            <v>MSCI AC World (Free) (USD) NR</v>
          </cell>
          <cell r="W3184" t="str">
            <v>USD</v>
          </cell>
          <cell r="X3184" t="str">
            <v>USD</v>
          </cell>
          <cell r="Y3184">
            <v>44985</v>
          </cell>
          <cell r="Z3184">
            <v>42740</v>
          </cell>
          <cell r="AA3184" t="str">
            <v>February 2023</v>
          </cell>
          <cell r="AB3184">
            <v>159.75322517313299</v>
          </cell>
          <cell r="AC3184">
            <v>162.664589001</v>
          </cell>
          <cell r="AE3184">
            <v>92938472.004162207</v>
          </cell>
          <cell r="AF3184" t="str">
            <v>87636465.8219351</v>
          </cell>
        </row>
        <row r="3185">
          <cell r="I3185" t="str">
            <v>533406</v>
          </cell>
          <cell r="J3185" t="str">
            <v>Pocket</v>
          </cell>
          <cell r="K3185" t="str">
            <v>CIGNADYCP</v>
          </cell>
          <cell r="R3185" t="str">
            <v>199886</v>
          </cell>
          <cell r="S3185" t="str">
            <v>24163</v>
          </cell>
          <cell r="T3185" t="str">
            <v>BM DISBLN-CIGNDYNCLIKC [15452] - Off</v>
          </cell>
          <cell r="U3185" t="str">
            <v>90% Cash Index Bank Indonesia Deposit Rate Avg 1 Month (RI) + 10% Jakarta SE composite (PI)</v>
          </cell>
          <cell r="W3185" t="str">
            <v>IDR</v>
          </cell>
          <cell r="X3185" t="str">
            <v>IDR</v>
          </cell>
          <cell r="Y3185">
            <v>44985</v>
          </cell>
          <cell r="Z3185">
            <v>43980</v>
          </cell>
          <cell r="AA3185" t="str">
            <v>February 2023</v>
          </cell>
          <cell r="AB3185">
            <v>121.917614064565</v>
          </cell>
          <cell r="AC3185">
            <v>128.568724384907</v>
          </cell>
          <cell r="AE3185">
            <v>8931052295.8315907</v>
          </cell>
          <cell r="AF3185" t="str">
            <v>552232.695424001</v>
          </cell>
        </row>
        <row r="3186">
          <cell r="I3186" t="str">
            <v>533442</v>
          </cell>
          <cell r="J3186" t="str">
            <v>Pocket</v>
          </cell>
          <cell r="K3186" t="str">
            <v>UWGLE</v>
          </cell>
          <cell r="R3186" t="str">
            <v>197907</v>
          </cell>
          <cell r="S3186" t="str">
            <v>22617</v>
          </cell>
          <cell r="T3186" t="str">
            <v>MSCI AC World (Free) (USD) NR</v>
          </cell>
          <cell r="U3186" t="str">
            <v>MSCI AC World (Free) (USD) NR</v>
          </cell>
          <cell r="W3186" t="str">
            <v>USD</v>
          </cell>
          <cell r="X3186" t="str">
            <v>USD</v>
          </cell>
          <cell r="Y3186">
            <v>44985</v>
          </cell>
          <cell r="Z3186">
            <v>42632</v>
          </cell>
          <cell r="AA3186" t="str">
            <v>February 2023</v>
          </cell>
          <cell r="AB3186">
            <v>166.04597298215899</v>
          </cell>
          <cell r="AC3186">
            <v>166.620767548179</v>
          </cell>
          <cell r="AE3186">
            <v>16067709.6919288</v>
          </cell>
          <cell r="AF3186" t="str">
            <v>15151069.959386</v>
          </cell>
        </row>
        <row r="3187">
          <cell r="I3187" t="str">
            <v>533447</v>
          </cell>
          <cell r="J3187" t="str">
            <v>Pocket</v>
          </cell>
          <cell r="K3187" t="str">
            <v>UCGLE</v>
          </cell>
          <cell r="R3187" t="str">
            <v>197907</v>
          </cell>
          <cell r="S3187" t="str">
            <v>22617</v>
          </cell>
          <cell r="T3187" t="str">
            <v>MSCI AC World (Free) (USD) NR</v>
          </cell>
          <cell r="U3187" t="str">
            <v>MSCI AC World (Free) (USD) NR</v>
          </cell>
          <cell r="W3187" t="str">
            <v>USD</v>
          </cell>
          <cell r="X3187" t="str">
            <v>USD</v>
          </cell>
          <cell r="Y3187">
            <v>44985</v>
          </cell>
          <cell r="Z3187">
            <v>42632</v>
          </cell>
          <cell r="AA3187" t="str">
            <v>February 2023</v>
          </cell>
          <cell r="AB3187">
            <v>163.87946306351199</v>
          </cell>
          <cell r="AC3187">
            <v>166.025422761165</v>
          </cell>
          <cell r="AE3187">
            <v>3923793.04144734</v>
          </cell>
          <cell r="AF3187" t="str">
            <v>3699946.29085086</v>
          </cell>
        </row>
        <row r="3188">
          <cell r="I3188" t="str">
            <v>533448</v>
          </cell>
          <cell r="J3188" t="str">
            <v>Pocket</v>
          </cell>
          <cell r="K3188" t="str">
            <v>DPASTRA2</v>
          </cell>
          <cell r="R3188" t="str">
            <v>199888</v>
          </cell>
          <cell r="S3188" t="str">
            <v>24161</v>
          </cell>
          <cell r="T3188" t="str">
            <v>BM DISEQ-DPASDUA-SHM2 [8190] - Off</v>
          </cell>
          <cell r="U3188" t="str">
            <v>IDX 80 (IDR) PI</v>
          </cell>
          <cell r="W3188" t="str">
            <v>IDR</v>
          </cell>
          <cell r="X3188" t="str">
            <v>IDR</v>
          </cell>
          <cell r="Y3188">
            <v>44985</v>
          </cell>
          <cell r="Z3188">
            <v>44012</v>
          </cell>
          <cell r="AA3188" t="str">
            <v>February 2023</v>
          </cell>
          <cell r="AB3188">
            <v>144.19119564834301</v>
          </cell>
          <cell r="AC3188">
            <v>145.69942319423399</v>
          </cell>
          <cell r="AE3188">
            <v>1144542778712.0901</v>
          </cell>
          <cell r="AF3188" t="str">
            <v>70770377.6419778</v>
          </cell>
        </row>
        <row r="3189">
          <cell r="I3189" t="str">
            <v>533469</v>
          </cell>
          <cell r="J3189" t="str">
            <v>Pocket</v>
          </cell>
          <cell r="K3189" t="str">
            <v>UDPAGG</v>
          </cell>
          <cell r="L3189" t="str">
            <v>UD GLOBAL AGGREGATE</v>
          </cell>
          <cell r="R3189" t="str">
            <v>197906</v>
          </cell>
          <cell r="S3189" t="str">
            <v>22616</v>
          </cell>
          <cell r="T3189" t="str">
            <v>BM UNICEF Global Aggregate [15991_1]</v>
          </cell>
          <cell r="U3189" t="str">
            <v>Bloomberg Barclays Capital Global Aggregate (Hedged in USD) RI</v>
          </cell>
          <cell r="W3189" t="str">
            <v>USD</v>
          </cell>
          <cell r="X3189" t="str">
            <v>USD</v>
          </cell>
          <cell r="Y3189">
            <v>44985</v>
          </cell>
          <cell r="Z3189">
            <v>42632</v>
          </cell>
          <cell r="AA3189" t="str">
            <v>February 2023</v>
          </cell>
          <cell r="AB3189">
            <v>103.74148909010999</v>
          </cell>
          <cell r="AC3189">
            <v>103.741489090146</v>
          </cell>
          <cell r="AE3189">
            <v>187864744.72</v>
          </cell>
          <cell r="AF3189" t="str">
            <v>177147331.183404</v>
          </cell>
        </row>
        <row r="3190">
          <cell r="I3190" t="str">
            <v>533486</v>
          </cell>
          <cell r="J3190" t="str">
            <v>Pocket</v>
          </cell>
          <cell r="K3190" t="str">
            <v>UDPAGGBQ</v>
          </cell>
          <cell r="L3190" t="str">
            <v>UD GLOBAL AGGREGATE BQ</v>
          </cell>
          <cell r="S3190" t="str">
            <v>1</v>
          </cell>
          <cell r="T3190" t="str">
            <v>No BM</v>
          </cell>
          <cell r="U3190" t="str">
            <v>No BM</v>
          </cell>
          <cell r="W3190" t="str">
            <v>USD</v>
          </cell>
          <cell r="X3190" t="str">
            <v>USD</v>
          </cell>
          <cell r="Y3190">
            <v>44985</v>
          </cell>
          <cell r="Z3190">
            <v>43313</v>
          </cell>
          <cell r="AA3190" t="str">
            <v>February 2023</v>
          </cell>
          <cell r="AB3190">
            <v>100</v>
          </cell>
          <cell r="AC3190">
            <v>100</v>
          </cell>
          <cell r="AE3190">
            <v>0</v>
          </cell>
          <cell r="AF3190" t="str">
            <v>0</v>
          </cell>
        </row>
        <row r="3191">
          <cell r="I3191" t="str">
            <v>533488</v>
          </cell>
          <cell r="J3191" t="str">
            <v>Pocket</v>
          </cell>
          <cell r="K3191" t="str">
            <v>DPBCA</v>
          </cell>
          <cell r="R3191" t="str">
            <v>199967</v>
          </cell>
          <cell r="S3191" t="str">
            <v>24224</v>
          </cell>
          <cell r="T3191" t="str">
            <v>BM DISEQ-DPBCA [14935] - Off</v>
          </cell>
          <cell r="U3191" t="str">
            <v>Jakarta SE LQ45 (IDR) PI</v>
          </cell>
          <cell r="W3191" t="str">
            <v>IDR</v>
          </cell>
          <cell r="X3191" t="str">
            <v>IDR</v>
          </cell>
          <cell r="Y3191">
            <v>44985</v>
          </cell>
          <cell r="Z3191">
            <v>44012</v>
          </cell>
          <cell r="AA3191" t="str">
            <v>February 2023</v>
          </cell>
          <cell r="AB3191">
            <v>139.97917455586301</v>
          </cell>
          <cell r="AC3191">
            <v>142.221781653237</v>
          </cell>
          <cell r="AE3191">
            <v>117842835101.75999</v>
          </cell>
          <cell r="AF3191" t="str">
            <v>7286562.02080738</v>
          </cell>
        </row>
        <row r="3192">
          <cell r="I3192" t="str">
            <v>533508</v>
          </cell>
          <cell r="J3192" t="str">
            <v>Pocket</v>
          </cell>
          <cell r="K3192" t="str">
            <v>UDPAGGCR</v>
          </cell>
          <cell r="L3192" t="str">
            <v>UD GLOBAL AGGREGATE CR</v>
          </cell>
          <cell r="R3192" t="str">
            <v>197906</v>
          </cell>
          <cell r="S3192" t="str">
            <v>22616</v>
          </cell>
          <cell r="T3192" t="str">
            <v>BM UNICEF Global Aggregate [15991_1]</v>
          </cell>
          <cell r="U3192" t="str">
            <v>Bloomberg Barclays Capital Global Aggregate (Hedged in USD) RI</v>
          </cell>
          <cell r="W3192" t="str">
            <v>USD</v>
          </cell>
          <cell r="X3192" t="str">
            <v>USD</v>
          </cell>
          <cell r="Y3192">
            <v>44985</v>
          </cell>
          <cell r="Z3192">
            <v>42632</v>
          </cell>
          <cell r="AA3192" t="str">
            <v>February 2023</v>
          </cell>
          <cell r="AB3192">
            <v>100</v>
          </cell>
          <cell r="AC3192">
            <v>100</v>
          </cell>
          <cell r="AE3192">
            <v>0</v>
          </cell>
          <cell r="AF3192" t="str">
            <v>0</v>
          </cell>
        </row>
        <row r="3193">
          <cell r="I3193" t="str">
            <v>533523</v>
          </cell>
          <cell r="J3193" t="str">
            <v>Pocket</v>
          </cell>
          <cell r="K3193" t="str">
            <v>UDPAGGEM</v>
          </cell>
          <cell r="L3193" t="str">
            <v>UF GLOBAL AGGREGATE EM</v>
          </cell>
          <cell r="S3193" t="str">
            <v>1</v>
          </cell>
          <cell r="T3193" t="str">
            <v>No BM</v>
          </cell>
          <cell r="U3193" t="str">
            <v>No BM</v>
          </cell>
          <cell r="W3193" t="str">
            <v>USD</v>
          </cell>
          <cell r="X3193" t="str">
            <v>USD</v>
          </cell>
          <cell r="Y3193">
            <v>44985</v>
          </cell>
          <cell r="Z3193">
            <v>43311</v>
          </cell>
          <cell r="AA3193" t="str">
            <v>February 2023</v>
          </cell>
          <cell r="AB3193">
            <v>100</v>
          </cell>
          <cell r="AC3193">
            <v>100</v>
          </cell>
          <cell r="AE3193">
            <v>0</v>
          </cell>
          <cell r="AF3193" t="str">
            <v>0</v>
          </cell>
        </row>
        <row r="3194">
          <cell r="I3194" t="str">
            <v>533540</v>
          </cell>
          <cell r="J3194" t="str">
            <v>Pocket</v>
          </cell>
          <cell r="K3194" t="str">
            <v>PBWINEQ</v>
          </cell>
          <cell r="L3194" t="str">
            <v>BNPP Funds Flexible Global Credit EQ</v>
          </cell>
          <cell r="S3194" t="str">
            <v>1</v>
          </cell>
          <cell r="T3194" t="str">
            <v>No BM</v>
          </cell>
          <cell r="U3194" t="str">
            <v>No BM</v>
          </cell>
          <cell r="W3194" t="str">
            <v>EUR</v>
          </cell>
          <cell r="X3194" t="str">
            <v>EUR</v>
          </cell>
          <cell r="Y3194">
            <v>44985</v>
          </cell>
          <cell r="Z3194">
            <v>43160</v>
          </cell>
          <cell r="AA3194" t="str">
            <v>February 2023</v>
          </cell>
          <cell r="AB3194">
            <v>147.86312295119001</v>
          </cell>
          <cell r="AC3194">
            <v>148.008051113286</v>
          </cell>
          <cell r="AE3194">
            <v>2369672.1245457898</v>
          </cell>
          <cell r="AF3194" t="str">
            <v>2369672.12454579</v>
          </cell>
        </row>
        <row r="3195">
          <cell r="I3195" t="str">
            <v>533546</v>
          </cell>
          <cell r="J3195" t="str">
            <v>Pocket</v>
          </cell>
          <cell r="K3195" t="str">
            <v>UDPAGGIR</v>
          </cell>
          <cell r="L3195" t="str">
            <v>UF GLOBAL AGGREGATE IR</v>
          </cell>
          <cell r="S3195" t="str">
            <v>1</v>
          </cell>
          <cell r="T3195" t="str">
            <v>No BM</v>
          </cell>
          <cell r="U3195" t="str">
            <v>No BM</v>
          </cell>
          <cell r="W3195" t="str">
            <v>USD</v>
          </cell>
          <cell r="X3195" t="str">
            <v>USD</v>
          </cell>
          <cell r="Y3195">
            <v>44985</v>
          </cell>
          <cell r="Z3195">
            <v>43311</v>
          </cell>
          <cell r="AA3195" t="str">
            <v>February 2023</v>
          </cell>
          <cell r="AB3195">
            <v>100</v>
          </cell>
          <cell r="AC3195">
            <v>100</v>
          </cell>
          <cell r="AE3195">
            <v>0</v>
          </cell>
          <cell r="AF3195" t="str">
            <v>0</v>
          </cell>
        </row>
        <row r="3196">
          <cell r="I3196" t="str">
            <v>533556</v>
          </cell>
          <cell r="J3196" t="str">
            <v>Pocket</v>
          </cell>
          <cell r="K3196" t="str">
            <v>EPFMBQ</v>
          </cell>
          <cell r="L3196" t="str">
            <v>EPFM BQ</v>
          </cell>
          <cell r="R3196" t="str">
            <v>201672</v>
          </cell>
          <cell r="S3196" t="str">
            <v>25617</v>
          </cell>
          <cell r="T3196" t="str">
            <v>BM EPFM BQ [14393_7]</v>
          </cell>
          <cell r="U3196" t="str">
            <v>100% Cash Index LIBOR USD Interbank Rate Overnight (USD) RI</v>
          </cell>
          <cell r="W3196" t="str">
            <v>USD</v>
          </cell>
          <cell r="X3196" t="str">
            <v>USD</v>
          </cell>
          <cell r="Y3196">
            <v>44985</v>
          </cell>
          <cell r="Z3196">
            <v>43738</v>
          </cell>
          <cell r="AA3196" t="str">
            <v>February 2023</v>
          </cell>
          <cell r="AB3196">
            <v>100</v>
          </cell>
          <cell r="AC3196">
            <v>100</v>
          </cell>
          <cell r="AE3196">
            <v>0</v>
          </cell>
          <cell r="AF3196" t="str">
            <v>0</v>
          </cell>
        </row>
        <row r="3197">
          <cell r="I3197" t="str">
            <v>533565</v>
          </cell>
          <cell r="J3197" t="str">
            <v>Pocket</v>
          </cell>
          <cell r="K3197" t="str">
            <v>DPBJB</v>
          </cell>
          <cell r="R3197" t="str">
            <v>199890</v>
          </cell>
          <cell r="S3197" t="str">
            <v>24159</v>
          </cell>
          <cell r="T3197" t="str">
            <v>BM DISEQ-DBBJB [14929] - Off</v>
          </cell>
          <cell r="U3197" t="str">
            <v>Jakarta SE composite (IDR) PI</v>
          </cell>
          <cell r="W3197" t="str">
            <v>IDR</v>
          </cell>
          <cell r="X3197" t="str">
            <v>IDR</v>
          </cell>
          <cell r="Y3197">
            <v>44985</v>
          </cell>
          <cell r="Z3197">
            <v>44012</v>
          </cell>
          <cell r="AA3197" t="str">
            <v>February 2023</v>
          </cell>
          <cell r="AB3197">
            <v>-36893.017011915799</v>
          </cell>
          <cell r="AC3197">
            <v>-37450.660709412703</v>
          </cell>
          <cell r="AE3197">
            <v>-113352975.63997699</v>
          </cell>
          <cell r="AF3197" t="str">
            <v>-7008.94107419027</v>
          </cell>
        </row>
        <row r="3198">
          <cell r="I3198" t="str">
            <v>533576</v>
          </cell>
          <cell r="J3198" t="str">
            <v>Pocket</v>
          </cell>
          <cell r="K3198" t="str">
            <v>EPFMCR</v>
          </cell>
          <cell r="L3198" t="str">
            <v>EPFMCRE</v>
          </cell>
          <cell r="R3198" t="str">
            <v>201160</v>
          </cell>
          <cell r="S3198" t="str">
            <v>25173</v>
          </cell>
          <cell r="T3198" t="str">
            <v>BM EPFMCRE - MGT [14393_1]</v>
          </cell>
          <cell r="U3198" t="str">
            <v>Barclays G32 C19 ESG Index (hedged to USD) RI</v>
          </cell>
          <cell r="W3198" t="str">
            <v>USD</v>
          </cell>
          <cell r="X3198" t="str">
            <v>USD</v>
          </cell>
          <cell r="Y3198">
            <v>44985</v>
          </cell>
          <cell r="Z3198">
            <v>43738</v>
          </cell>
          <cell r="AA3198" t="str">
            <v>February 2023</v>
          </cell>
          <cell r="AB3198">
            <v>98.043853545766794</v>
          </cell>
          <cell r="AC3198">
            <v>98.043853506245398</v>
          </cell>
          <cell r="AE3198">
            <v>19501500.687572099</v>
          </cell>
          <cell r="AF3198" t="str">
            <v>18388968.1165225</v>
          </cell>
        </row>
        <row r="3199">
          <cell r="I3199" t="str">
            <v>533578</v>
          </cell>
          <cell r="J3199" t="str">
            <v>Pocket</v>
          </cell>
          <cell r="K3199" t="str">
            <v>PBWO</v>
          </cell>
          <cell r="L3199" t="str">
            <v>BNPP Funds Global Bond Opportunities IR</v>
          </cell>
          <cell r="S3199" t="str">
            <v>1</v>
          </cell>
          <cell r="T3199" t="str">
            <v>No BM</v>
          </cell>
          <cell r="U3199" t="str">
            <v>No BM</v>
          </cell>
          <cell r="W3199" t="str">
            <v>EUR</v>
          </cell>
          <cell r="X3199" t="str">
            <v>EUR</v>
          </cell>
          <cell r="Y3199">
            <v>44985</v>
          </cell>
          <cell r="Z3199">
            <v>42917</v>
          </cell>
          <cell r="AA3199" t="str">
            <v>February 2023</v>
          </cell>
          <cell r="AB3199">
            <v>2092.0494530210099</v>
          </cell>
          <cell r="AC3199">
            <v>9114.7044345107406</v>
          </cell>
          <cell r="AE3199">
            <v>-17519775.9720538</v>
          </cell>
          <cell r="AF3199" t="str">
            <v>-17519775.9720538</v>
          </cell>
        </row>
        <row r="3200">
          <cell r="I3200" t="str">
            <v>533595</v>
          </cell>
          <cell r="J3200" t="str">
            <v>Pocket</v>
          </cell>
          <cell r="K3200" t="str">
            <v>EPFMEM</v>
          </cell>
          <cell r="L3200" t="str">
            <v>EPFMEM</v>
          </cell>
          <cell r="R3200" t="str">
            <v>201674</v>
          </cell>
          <cell r="S3200" t="str">
            <v>25618</v>
          </cell>
          <cell r="T3200" t="str">
            <v>BM EPFMEM [14393_2] - Mgt BM</v>
          </cell>
          <cell r="U3200" t="str">
            <v>Bloomberg Global Aggregate G32 C19 ESG Carve-out CNY (Hedged in USD) RI</v>
          </cell>
          <cell r="W3200" t="str">
            <v>USD</v>
          </cell>
          <cell r="X3200" t="str">
            <v>USD</v>
          </cell>
          <cell r="Y3200">
            <v>44985</v>
          </cell>
          <cell r="Z3200">
            <v>43738</v>
          </cell>
          <cell r="AA3200" t="str">
            <v>February 2023</v>
          </cell>
          <cell r="AB3200">
            <v>100</v>
          </cell>
          <cell r="AC3200">
            <v>100</v>
          </cell>
          <cell r="AE3200">
            <v>0</v>
          </cell>
          <cell r="AF3200" t="str">
            <v>0</v>
          </cell>
        </row>
        <row r="3201">
          <cell r="I3201" t="str">
            <v>533597</v>
          </cell>
          <cell r="J3201" t="str">
            <v>Pocket</v>
          </cell>
          <cell r="K3201" t="str">
            <v>PBWOBQ</v>
          </cell>
          <cell r="L3201" t="str">
            <v>BNPP Funds Global Bond Opportunities BQ</v>
          </cell>
          <cell r="S3201" t="str">
            <v>1</v>
          </cell>
          <cell r="T3201" t="str">
            <v>No BM</v>
          </cell>
          <cell r="U3201" t="str">
            <v>No BM</v>
          </cell>
          <cell r="W3201" t="str">
            <v>EUR</v>
          </cell>
          <cell r="X3201" t="str">
            <v>EUR</v>
          </cell>
          <cell r="Y3201">
            <v>44985</v>
          </cell>
          <cell r="Z3201">
            <v>43304</v>
          </cell>
          <cell r="AA3201" t="str">
            <v>February 2023</v>
          </cell>
          <cell r="AB3201">
            <v>-3184.4805687039402</v>
          </cell>
          <cell r="AC3201">
            <v>-3763.42596656152</v>
          </cell>
          <cell r="AE3201">
            <v>195.52</v>
          </cell>
          <cell r="AF3201" t="str">
            <v>195.52</v>
          </cell>
        </row>
        <row r="3202">
          <cell r="I3202" t="str">
            <v>533603</v>
          </cell>
          <cell r="J3202" t="str">
            <v>Pocket</v>
          </cell>
          <cell r="K3202" t="str">
            <v>UDPAGGSS</v>
          </cell>
          <cell r="L3202" t="str">
            <v>UF GLOBAL AGGREGATE SS</v>
          </cell>
          <cell r="S3202" t="str">
            <v>1</v>
          </cell>
          <cell r="T3202" t="str">
            <v>No BM</v>
          </cell>
          <cell r="U3202" t="str">
            <v>No BM</v>
          </cell>
          <cell r="W3202" t="str">
            <v>USD</v>
          </cell>
          <cell r="X3202" t="str">
            <v>USD</v>
          </cell>
          <cell r="Y3202">
            <v>44985</v>
          </cell>
          <cell r="Z3202">
            <v>43313</v>
          </cell>
          <cell r="AA3202" t="str">
            <v>February 2023</v>
          </cell>
          <cell r="AB3202">
            <v>100</v>
          </cell>
          <cell r="AC3202">
            <v>100</v>
          </cell>
          <cell r="AE3202">
            <v>0</v>
          </cell>
          <cell r="AF3202" t="str">
            <v>0</v>
          </cell>
        </row>
        <row r="3203">
          <cell r="I3203" t="str">
            <v>533604</v>
          </cell>
          <cell r="J3203" t="str">
            <v>Pocket</v>
          </cell>
          <cell r="K3203" t="str">
            <v>DPBNI2</v>
          </cell>
          <cell r="R3203" t="str">
            <v>199891</v>
          </cell>
          <cell r="S3203" t="str">
            <v>24158</v>
          </cell>
          <cell r="T3203" t="str">
            <v>BM for DISEQ-DPBNI [8628] - Off</v>
          </cell>
          <cell r="U3203" t="str">
            <v>Jakarta SE composite (IDR) PI</v>
          </cell>
          <cell r="W3203" t="str">
            <v>IDR</v>
          </cell>
          <cell r="X3203" t="str">
            <v>IDR</v>
          </cell>
          <cell r="Y3203">
            <v>44985</v>
          </cell>
          <cell r="Z3203">
            <v>44012</v>
          </cell>
          <cell r="AA3203" t="str">
            <v>February 2023</v>
          </cell>
          <cell r="AB3203">
            <v>127.67781831064499</v>
          </cell>
          <cell r="AC3203">
            <v>126.86138777023601</v>
          </cell>
          <cell r="AE3203">
            <v>89297383394.531006</v>
          </cell>
          <cell r="AF3203" t="str">
            <v>5521514.49715374</v>
          </cell>
        </row>
        <row r="3204">
          <cell r="I3204" t="str">
            <v>533614</v>
          </cell>
          <cell r="J3204" t="str">
            <v>Pocket</v>
          </cell>
          <cell r="K3204" t="str">
            <v>EPFMIR</v>
          </cell>
          <cell r="L3204" t="str">
            <v>EPFMIR</v>
          </cell>
          <cell r="R3204" t="str">
            <v>201161</v>
          </cell>
          <cell r="S3204" t="str">
            <v>25172</v>
          </cell>
          <cell r="T3204" t="str">
            <v>BM EPFMIR - MGT [14393_3]</v>
          </cell>
          <cell r="U3204" t="str">
            <v>Barclays G32 C19 ESG Index (hedged to USD) RI</v>
          </cell>
          <cell r="W3204" t="str">
            <v>USD</v>
          </cell>
          <cell r="X3204" t="str">
            <v>USD</v>
          </cell>
          <cell r="Y3204">
            <v>44985</v>
          </cell>
          <cell r="Z3204">
            <v>43738</v>
          </cell>
          <cell r="AA3204" t="str">
            <v>February 2023</v>
          </cell>
          <cell r="AB3204">
            <v>67.814466180220904</v>
          </cell>
          <cell r="AC3204">
            <v>67.820765152301405</v>
          </cell>
          <cell r="AE3204">
            <v>83862667.242713898</v>
          </cell>
          <cell r="AF3204" t="str">
            <v>79078422.6711116</v>
          </cell>
        </row>
        <row r="3205">
          <cell r="I3205" t="str">
            <v>533615</v>
          </cell>
          <cell r="J3205" t="str">
            <v>Pocket</v>
          </cell>
          <cell r="K3205" t="str">
            <v>GHBALBD</v>
          </cell>
          <cell r="L3205" t="str">
            <v>GH BD</v>
          </cell>
          <cell r="R3205" t="str">
            <v>199169</v>
          </cell>
          <cell r="S3205" t="str">
            <v>23556</v>
          </cell>
          <cell r="T3205" t="str">
            <v>BM ASR SA GHRS BALANCED BD [GHRSBBD]</v>
          </cell>
          <cell r="U3205" t="str">
            <v>Bloomberg Barclays Euro Aggregate Treasury AAA (EUR) RI</v>
          </cell>
          <cell r="W3205" t="str">
            <v>EUR</v>
          </cell>
          <cell r="X3205" t="str">
            <v>EUR</v>
          </cell>
          <cell r="Y3205">
            <v>44985</v>
          </cell>
          <cell r="Z3205">
            <v>39113</v>
          </cell>
          <cell r="AA3205" t="str">
            <v>February 2023</v>
          </cell>
          <cell r="AB3205">
            <v>99.149302996560095</v>
          </cell>
          <cell r="AC3205">
            <v>99.149303017776305</v>
          </cell>
          <cell r="AE3205">
            <v>28206472.735925101</v>
          </cell>
          <cell r="AF3205" t="str">
            <v>28206472.7359251</v>
          </cell>
        </row>
        <row r="3206">
          <cell r="I3206" t="str">
            <v>533624</v>
          </cell>
          <cell r="J3206" t="str">
            <v>Pocket</v>
          </cell>
          <cell r="K3206" t="str">
            <v>UDPGLE</v>
          </cell>
          <cell r="R3206" t="str">
            <v>197907</v>
          </cell>
          <cell r="S3206" t="str">
            <v>22617</v>
          </cell>
          <cell r="T3206" t="str">
            <v>MSCI AC World (Free) (USD) NR</v>
          </cell>
          <cell r="U3206" t="str">
            <v>MSCI AC World (Free) (USD) NR</v>
          </cell>
          <cell r="W3206" t="str">
            <v>USD</v>
          </cell>
          <cell r="X3206" t="str">
            <v>USD</v>
          </cell>
          <cell r="Y3206">
            <v>44985</v>
          </cell>
          <cell r="Z3206">
            <v>42632</v>
          </cell>
          <cell r="AA3206" t="str">
            <v>February 2023</v>
          </cell>
          <cell r="AB3206">
            <v>166.23594202391101</v>
          </cell>
          <cell r="AC3206">
            <v>166.428038444116</v>
          </cell>
          <cell r="AE3206">
            <v>274881818.56363702</v>
          </cell>
          <cell r="AF3206" t="str">
            <v>259200206.094896</v>
          </cell>
        </row>
        <row r="3207">
          <cell r="I3207" t="str">
            <v>533633</v>
          </cell>
          <cell r="J3207" t="str">
            <v>Pocket</v>
          </cell>
          <cell r="K3207" t="str">
            <v>PBWOCR</v>
          </cell>
          <cell r="L3207" t="str">
            <v>BNPP Funds Global Bond Opportunities CR</v>
          </cell>
          <cell r="S3207" t="str">
            <v>1</v>
          </cell>
          <cell r="T3207" t="str">
            <v>No BM</v>
          </cell>
          <cell r="U3207" t="str">
            <v>No BM</v>
          </cell>
          <cell r="W3207" t="str">
            <v>EUR</v>
          </cell>
          <cell r="X3207" t="str">
            <v>EUR</v>
          </cell>
          <cell r="Y3207">
            <v>44985</v>
          </cell>
          <cell r="Z3207">
            <v>42887</v>
          </cell>
          <cell r="AA3207" t="str">
            <v>February 2023</v>
          </cell>
          <cell r="AB3207">
            <v>-2203.2156329801001</v>
          </cell>
          <cell r="AC3207">
            <v>-2203.2083542772598</v>
          </cell>
          <cell r="AE3207">
            <v>68107218.058015198</v>
          </cell>
          <cell r="AF3207" t="str">
            <v>68107218.0580152</v>
          </cell>
        </row>
        <row r="3208">
          <cell r="I3208" t="str">
            <v>533640</v>
          </cell>
          <cell r="J3208" t="str">
            <v>Pocket</v>
          </cell>
          <cell r="K3208" t="str">
            <v>UFPAGG</v>
          </cell>
          <cell r="L3208" t="str">
            <v>UF GLOBAL AGGREGATE</v>
          </cell>
          <cell r="R3208" t="str">
            <v>197906</v>
          </cell>
          <cell r="S3208" t="str">
            <v>22616</v>
          </cell>
          <cell r="T3208" t="str">
            <v>BM UNICEF Global Aggregate [15991_1]</v>
          </cell>
          <cell r="U3208" t="str">
            <v>Bloomberg Barclays Capital Global Aggregate (Hedged in USD) RI</v>
          </cell>
          <cell r="W3208" t="str">
            <v>USD</v>
          </cell>
          <cell r="X3208" t="str">
            <v>USD</v>
          </cell>
          <cell r="Y3208">
            <v>44985</v>
          </cell>
          <cell r="Z3208">
            <v>42632</v>
          </cell>
          <cell r="AA3208" t="str">
            <v>February 2023</v>
          </cell>
          <cell r="AB3208">
            <v>103.86788559899</v>
          </cell>
          <cell r="AC3208">
            <v>103.86788563133901</v>
          </cell>
          <cell r="AE3208">
            <v>56848050.269644998</v>
          </cell>
          <cell r="AF3208" t="str">
            <v>53604950.7493117</v>
          </cell>
        </row>
        <row r="3209">
          <cell r="I3209" t="str">
            <v>533652</v>
          </cell>
          <cell r="J3209" t="str">
            <v>Pocket</v>
          </cell>
          <cell r="K3209" t="str">
            <v>PBWOEM</v>
          </cell>
          <cell r="L3209" t="str">
            <v>BNPP Funds Global Bond Opportunities EM</v>
          </cell>
          <cell r="S3209" t="str">
            <v>1</v>
          </cell>
          <cell r="T3209" t="str">
            <v>No BM</v>
          </cell>
          <cell r="U3209" t="str">
            <v>No BM</v>
          </cell>
          <cell r="W3209" t="str">
            <v>EUR</v>
          </cell>
          <cell r="X3209" t="str">
            <v>EUR</v>
          </cell>
          <cell r="Y3209">
            <v>44985</v>
          </cell>
          <cell r="Z3209">
            <v>42887</v>
          </cell>
          <cell r="AA3209" t="str">
            <v>February 2023</v>
          </cell>
          <cell r="AB3209">
            <v>117.713069280212</v>
          </cell>
          <cell r="AC3209">
            <v>117.730931195889</v>
          </cell>
          <cell r="AE3209">
            <v>55987028.165908001</v>
          </cell>
          <cell r="AF3209" t="str">
            <v>55987028.165908</v>
          </cell>
        </row>
        <row r="3210">
          <cell r="I3210" t="str">
            <v>533658</v>
          </cell>
          <cell r="J3210" t="str">
            <v>Pocket</v>
          </cell>
          <cell r="K3210" t="str">
            <v>UFPAGGBQ</v>
          </cell>
          <cell r="L3210" t="str">
            <v>UF GLOBAL AGGREGATE BQ</v>
          </cell>
          <cell r="S3210" t="str">
            <v>1</v>
          </cell>
          <cell r="T3210" t="str">
            <v>No BM</v>
          </cell>
          <cell r="U3210" t="str">
            <v>No BM</v>
          </cell>
          <cell r="W3210" t="str">
            <v>USD</v>
          </cell>
          <cell r="X3210" t="str">
            <v>USD</v>
          </cell>
          <cell r="Y3210">
            <v>44985</v>
          </cell>
          <cell r="Z3210">
            <v>43313</v>
          </cell>
          <cell r="AA3210" t="str">
            <v>February 2023</v>
          </cell>
          <cell r="AB3210">
            <v>100</v>
          </cell>
          <cell r="AC3210">
            <v>100</v>
          </cell>
          <cell r="AE3210">
            <v>0</v>
          </cell>
          <cell r="AF3210" t="str">
            <v>0</v>
          </cell>
        </row>
        <row r="3211">
          <cell r="I3211" t="str">
            <v>533667</v>
          </cell>
          <cell r="J3211" t="str">
            <v>Pocket</v>
          </cell>
          <cell r="K3211" t="str">
            <v>EPFMSS</v>
          </cell>
          <cell r="L3211" t="str">
            <v>EPFMSS</v>
          </cell>
          <cell r="R3211" t="str">
            <v>201925</v>
          </cell>
          <cell r="S3211" t="str">
            <v>25852</v>
          </cell>
          <cell r="T3211" t="str">
            <v>BM EPFMSS [14393_6] -- Perf BM</v>
          </cell>
          <cell r="U3211" t="str">
            <v>BarCap Mortgage Index, Ex Hybrid ARMS (USD) RI</v>
          </cell>
          <cell r="W3211" t="str">
            <v>USD</v>
          </cell>
          <cell r="X3211" t="str">
            <v>USD</v>
          </cell>
          <cell r="Y3211">
            <v>44985</v>
          </cell>
          <cell r="Z3211">
            <v>41060</v>
          </cell>
          <cell r="AA3211" t="str">
            <v>February 2023</v>
          </cell>
          <cell r="AB3211">
            <v>91.855385854847796</v>
          </cell>
          <cell r="AC3211">
            <v>120.52555940601199</v>
          </cell>
          <cell r="AE3211">
            <v>16007714.7619578</v>
          </cell>
          <cell r="AF3211" t="str">
            <v>15094497.6538971</v>
          </cell>
        </row>
        <row r="3212">
          <cell r="I3212" t="str">
            <v>533669</v>
          </cell>
          <cell r="J3212" t="str">
            <v>Pocket</v>
          </cell>
          <cell r="K3212" t="str">
            <v>PBWOIR</v>
          </cell>
          <cell r="L3212" t="str">
            <v>BNPP Funds Global Bond Opportunities IR</v>
          </cell>
          <cell r="S3212" t="str">
            <v>1</v>
          </cell>
          <cell r="T3212" t="str">
            <v>No BM</v>
          </cell>
          <cell r="U3212" t="str">
            <v>No BM</v>
          </cell>
          <cell r="W3212" t="str">
            <v>EUR</v>
          </cell>
          <cell r="X3212" t="str">
            <v>EUR</v>
          </cell>
          <cell r="Y3212">
            <v>44985</v>
          </cell>
          <cell r="Z3212">
            <v>43304</v>
          </cell>
          <cell r="AA3212" t="str">
            <v>February 2023</v>
          </cell>
          <cell r="AB3212">
            <v>-88.767224112493594</v>
          </cell>
          <cell r="AC3212">
            <v>-88.794883137706194</v>
          </cell>
          <cell r="AE3212">
            <v>244159237.98271099</v>
          </cell>
          <cell r="AF3212" t="str">
            <v>244159237.982711</v>
          </cell>
        </row>
        <row r="3213">
          <cell r="I3213" t="str">
            <v>533675</v>
          </cell>
          <cell r="J3213" t="str">
            <v>Pocket</v>
          </cell>
          <cell r="K3213" t="str">
            <v>UFPAGGCR</v>
          </cell>
          <cell r="L3213" t="str">
            <v>UF GLOBAL AGGREGATE CR</v>
          </cell>
          <cell r="R3213" t="str">
            <v>197906</v>
          </cell>
          <cell r="S3213" t="str">
            <v>22616</v>
          </cell>
          <cell r="T3213" t="str">
            <v>BM UNICEF Global Aggregate [15991_1]</v>
          </cell>
          <cell r="U3213" t="str">
            <v>Bloomberg Barclays Capital Global Aggregate (Hedged in USD) RI</v>
          </cell>
          <cell r="W3213" t="str">
            <v>USD</v>
          </cell>
          <cell r="X3213" t="str">
            <v>USD</v>
          </cell>
          <cell r="Y3213">
            <v>44985</v>
          </cell>
          <cell r="Z3213">
            <v>42632</v>
          </cell>
          <cell r="AA3213" t="str">
            <v>February 2023</v>
          </cell>
          <cell r="AB3213">
            <v>100</v>
          </cell>
          <cell r="AC3213">
            <v>100</v>
          </cell>
          <cell r="AE3213">
            <v>0</v>
          </cell>
          <cell r="AF3213" t="str">
            <v>0</v>
          </cell>
        </row>
        <row r="3214">
          <cell r="I3214" t="str">
            <v>533677</v>
          </cell>
          <cell r="J3214" t="str">
            <v>Pocket</v>
          </cell>
          <cell r="K3214" t="str">
            <v>DPDELTA</v>
          </cell>
          <cell r="R3214" t="str">
            <v>199893</v>
          </cell>
          <cell r="S3214" t="str">
            <v>24156</v>
          </cell>
          <cell r="T3214" t="str">
            <v>BM DISEQ-DELJAK [7196] - Off</v>
          </cell>
          <cell r="U3214" t="str">
            <v>Jakarta SE composite (IDR) PI</v>
          </cell>
          <cell r="W3214" t="str">
            <v>IDR</v>
          </cell>
          <cell r="X3214" t="str">
            <v>IDR</v>
          </cell>
          <cell r="Y3214">
            <v>44985</v>
          </cell>
          <cell r="Z3214">
            <v>44012</v>
          </cell>
          <cell r="AA3214" t="str">
            <v>February 2023</v>
          </cell>
          <cell r="AB3214">
            <v>123.860677476501</v>
          </cell>
          <cell r="AC3214">
            <v>125.75524708355699</v>
          </cell>
          <cell r="AE3214">
            <v>11204593895.6113</v>
          </cell>
          <cell r="AF3214" t="str">
            <v>692812.323021851</v>
          </cell>
        </row>
        <row r="3215">
          <cell r="I3215" t="str">
            <v>533688</v>
          </cell>
          <cell r="J3215" t="str">
            <v>Pocket</v>
          </cell>
          <cell r="K3215" t="str">
            <v>BPGDCEM</v>
          </cell>
          <cell r="L3215" t="str">
            <v>BNPP GLOBAL DIVERSIFIED CREDITS EM</v>
          </cell>
          <cell r="S3215" t="str">
            <v>1</v>
          </cell>
          <cell r="T3215" t="str">
            <v>No BM</v>
          </cell>
          <cell r="U3215" t="str">
            <v>No BM</v>
          </cell>
          <cell r="W3215" t="str">
            <v>USD</v>
          </cell>
          <cell r="X3215" t="str">
            <v>USD</v>
          </cell>
          <cell r="Y3215">
            <v>44985</v>
          </cell>
          <cell r="Z3215">
            <v>43139</v>
          </cell>
          <cell r="AA3215" t="str">
            <v>February 2023</v>
          </cell>
          <cell r="AB3215">
            <v>120.785701279702</v>
          </cell>
          <cell r="AC3215">
            <v>120.785701275889</v>
          </cell>
          <cell r="AE3215">
            <v>191992988.69395199</v>
          </cell>
          <cell r="AF3215" t="str">
            <v>181040064.775061</v>
          </cell>
        </row>
        <row r="3216">
          <cell r="I3216" t="str">
            <v>533689</v>
          </cell>
          <cell r="J3216" t="str">
            <v>Pocket</v>
          </cell>
          <cell r="K3216" t="str">
            <v>GIFBALBDE</v>
          </cell>
          <cell r="L3216" t="str">
            <v>BNP PARIBAS B INVEST BALANCED BD EUR</v>
          </cell>
          <cell r="R3216" t="str">
            <v>199175</v>
          </cell>
          <cell r="S3216" t="str">
            <v>23563</v>
          </cell>
          <cell r="T3216" t="str">
            <v>BM BNP B INST 1 BALANCED BD EUR [GIFBALBDEUR]</v>
          </cell>
          <cell r="U3216" t="str">
            <v>100% Bloomberg Barclays Euro Aggregate Treasury 500MM (EUR) RI</v>
          </cell>
          <cell r="W3216" t="str">
            <v>EUR</v>
          </cell>
          <cell r="X3216" t="str">
            <v>EUR</v>
          </cell>
          <cell r="Y3216">
            <v>44985</v>
          </cell>
          <cell r="Z3216">
            <v>40674</v>
          </cell>
          <cell r="AA3216" t="str">
            <v>February 2023</v>
          </cell>
          <cell r="AB3216">
            <v>110.842399245168</v>
          </cell>
          <cell r="AC3216">
            <v>110.791453809624</v>
          </cell>
          <cell r="AE3216">
            <v>18668637.332230601</v>
          </cell>
          <cell r="AF3216" t="str">
            <v>18668637.3322306</v>
          </cell>
        </row>
        <row r="3217">
          <cell r="I3217" t="str">
            <v>533691</v>
          </cell>
          <cell r="J3217" t="str">
            <v>Pocket</v>
          </cell>
          <cell r="K3217" t="str">
            <v>PBWOPM</v>
          </cell>
          <cell r="L3217" t="str">
            <v>BNPP Funds Global Bond Opportunities PM</v>
          </cell>
          <cell r="R3217" t="str">
            <v>200228</v>
          </cell>
          <cell r="S3217" t="str">
            <v>24452</v>
          </cell>
          <cell r="T3217" t="str">
            <v>BM BNP PARIBAS FUNDS BOND WORLD PM [14443_10] Mgmt</v>
          </cell>
          <cell r="U3217" t="str">
            <v>Bloomberg Barclays Global Aggregate (hedged in EUR) RI</v>
          </cell>
          <cell r="W3217" t="str">
            <v>EUR</v>
          </cell>
          <cell r="X3217" t="str">
            <v>EUR</v>
          </cell>
          <cell r="Y3217">
            <v>44985</v>
          </cell>
          <cell r="Z3217">
            <v>43382</v>
          </cell>
          <cell r="AA3217" t="str">
            <v>February 2023</v>
          </cell>
          <cell r="AB3217">
            <v>101.33816737980401</v>
          </cell>
          <cell r="AC3217">
            <v>101.34252285077901</v>
          </cell>
          <cell r="AE3217">
            <v>-27619197.868333399</v>
          </cell>
          <cell r="AF3217" t="str">
            <v>-27619197.8683334</v>
          </cell>
        </row>
        <row r="3218">
          <cell r="I3218" t="str">
            <v>533693</v>
          </cell>
          <cell r="J3218" t="str">
            <v>Pocket</v>
          </cell>
          <cell r="K3218" t="str">
            <v>ZEPHGDW</v>
          </cell>
          <cell r="S3218" t="str">
            <v>1</v>
          </cell>
          <cell r="T3218" t="str">
            <v>No BM</v>
          </cell>
          <cell r="U3218" t="str">
            <v>No BM</v>
          </cell>
          <cell r="W3218" t="str">
            <v>EUR</v>
          </cell>
          <cell r="X3218" t="str">
            <v>EUR</v>
          </cell>
          <cell r="Y3218">
            <v>44985</v>
          </cell>
          <cell r="Z3218">
            <v>41477</v>
          </cell>
          <cell r="AA3218" t="str">
            <v>February 2023</v>
          </cell>
          <cell r="AB3218">
            <v>127.546897604712</v>
          </cell>
          <cell r="AC3218">
            <v>131.51783487991099</v>
          </cell>
          <cell r="AE3218">
            <v>283599736.55712402</v>
          </cell>
          <cell r="AF3218" t="str">
            <v>283599736.557124</v>
          </cell>
        </row>
        <row r="3219">
          <cell r="I3219" t="str">
            <v>533698</v>
          </cell>
          <cell r="J3219" t="str">
            <v>Pocket</v>
          </cell>
          <cell r="K3219" t="str">
            <v>UFPAGGEM</v>
          </cell>
          <cell r="L3219" t="str">
            <v>UF GLOBAL AGGREGATE EM</v>
          </cell>
          <cell r="S3219" t="str">
            <v>1</v>
          </cell>
          <cell r="T3219" t="str">
            <v>No BM</v>
          </cell>
          <cell r="U3219" t="str">
            <v>No BM</v>
          </cell>
          <cell r="W3219" t="str">
            <v>USD</v>
          </cell>
          <cell r="X3219" t="str">
            <v>USD</v>
          </cell>
          <cell r="Y3219">
            <v>44985</v>
          </cell>
          <cell r="Z3219">
            <v>43313</v>
          </cell>
          <cell r="AA3219" t="str">
            <v>February 2023</v>
          </cell>
          <cell r="AB3219">
            <v>100</v>
          </cell>
          <cell r="AC3219">
            <v>100</v>
          </cell>
          <cell r="AE3219">
            <v>0</v>
          </cell>
          <cell r="AF3219" t="str">
            <v>0</v>
          </cell>
        </row>
        <row r="3220">
          <cell r="I3220" t="str">
            <v>533716</v>
          </cell>
          <cell r="J3220" t="str">
            <v>Pocket</v>
          </cell>
          <cell r="K3220" t="str">
            <v>UFPAGGIR</v>
          </cell>
          <cell r="L3220" t="str">
            <v>UF GLOBAL AGGREGATE IR</v>
          </cell>
          <cell r="S3220" t="str">
            <v>1</v>
          </cell>
          <cell r="T3220" t="str">
            <v>No BM</v>
          </cell>
          <cell r="U3220" t="str">
            <v>No BM</v>
          </cell>
          <cell r="W3220" t="str">
            <v>USD</v>
          </cell>
          <cell r="X3220" t="str">
            <v>USD</v>
          </cell>
          <cell r="Y3220">
            <v>44985</v>
          </cell>
          <cell r="Z3220">
            <v>43313</v>
          </cell>
          <cell r="AA3220" t="str">
            <v>February 2023</v>
          </cell>
          <cell r="AB3220">
            <v>100</v>
          </cell>
          <cell r="AC3220">
            <v>100</v>
          </cell>
          <cell r="AE3220">
            <v>0</v>
          </cell>
          <cell r="AF3220" t="str">
            <v>0</v>
          </cell>
        </row>
        <row r="3221">
          <cell r="I3221" t="str">
            <v>533718</v>
          </cell>
          <cell r="J3221" t="str">
            <v>Pocket</v>
          </cell>
          <cell r="K3221" t="str">
            <v>DPFREEPORT</v>
          </cell>
          <cell r="R3221" t="str">
            <v>199894</v>
          </cell>
          <cell r="S3221" t="str">
            <v>24155</v>
          </cell>
          <cell r="T3221" t="str">
            <v>BM DISEQ-DPFREEPIN [7760]</v>
          </cell>
          <cell r="U3221" t="str">
            <v>Jakarta SE composite (IDR) PI</v>
          </cell>
          <cell r="W3221" t="str">
            <v>IDR</v>
          </cell>
          <cell r="X3221" t="str">
            <v>IDR</v>
          </cell>
          <cell r="Y3221">
            <v>44985</v>
          </cell>
          <cell r="Z3221">
            <v>44012</v>
          </cell>
          <cell r="AA3221" t="str">
            <v>February 2023</v>
          </cell>
          <cell r="AB3221">
            <v>131.69005782722701</v>
          </cell>
          <cell r="AC3221">
            <v>132.70888838426899</v>
          </cell>
          <cell r="AE3221">
            <v>698971636903.42395</v>
          </cell>
          <cell r="AF3221" t="str">
            <v>43219430.1731119</v>
          </cell>
        </row>
        <row r="3222">
          <cell r="I3222" t="str">
            <v>533729</v>
          </cell>
          <cell r="J3222" t="str">
            <v>Pocket</v>
          </cell>
          <cell r="K3222" t="str">
            <v>LINUS2BD</v>
          </cell>
          <cell r="L3222" t="str">
            <v>BNPP EUROPEAN FLEXIBLE INCOME BD</v>
          </cell>
          <cell r="S3222" t="str">
            <v>1</v>
          </cell>
          <cell r="T3222" t="str">
            <v>No BM</v>
          </cell>
          <cell r="U3222" t="str">
            <v>No BM</v>
          </cell>
          <cell r="W3222" t="str">
            <v>EUR</v>
          </cell>
          <cell r="X3222" t="str">
            <v>EUR</v>
          </cell>
          <cell r="Y3222">
            <v>44985</v>
          </cell>
          <cell r="Z3222">
            <v>43160</v>
          </cell>
          <cell r="AA3222" t="str">
            <v>February 2023</v>
          </cell>
          <cell r="AB3222">
            <v>-133.73549715391499</v>
          </cell>
          <cell r="AC3222">
            <v>-133.735497011619</v>
          </cell>
          <cell r="AE3222">
            <v>7984536.8582194997</v>
          </cell>
          <cell r="AF3222" t="str">
            <v>7984536.8582195</v>
          </cell>
        </row>
        <row r="3223">
          <cell r="I3223" t="str">
            <v>533730</v>
          </cell>
          <cell r="J3223" t="str">
            <v>Pocket</v>
          </cell>
          <cell r="K3223" t="str">
            <v>PBWOSS</v>
          </cell>
          <cell r="L3223" t="str">
            <v>BNPP Funds Global Bond Opportunities SS</v>
          </cell>
          <cell r="R3223" t="str">
            <v>199618</v>
          </cell>
          <cell r="S3223" t="str">
            <v>23944</v>
          </cell>
          <cell r="T3223" t="str">
            <v>BM BNP PARIBAS FUNDS BOND WORLD MORTGAGE [14443_5] - Perf</v>
          </cell>
          <cell r="U3223" t="str">
            <v>BarCap Mortgage Index, Ex Hybrid ARMS (USD) RI</v>
          </cell>
          <cell r="W3223" t="str">
            <v>EUR</v>
          </cell>
          <cell r="X3223" t="str">
            <v>EUR</v>
          </cell>
          <cell r="Y3223">
            <v>44985</v>
          </cell>
          <cell r="Z3223">
            <v>43769</v>
          </cell>
          <cell r="AA3223" t="str">
            <v>February 2023</v>
          </cell>
          <cell r="AB3223">
            <v>94.713631053356494</v>
          </cell>
          <cell r="AC3223">
            <v>94.713628999880797</v>
          </cell>
          <cell r="AE3223">
            <v>45606797.764616601</v>
          </cell>
          <cell r="AF3223" t="str">
            <v>45606797.7646166</v>
          </cell>
        </row>
        <row r="3224">
          <cell r="I3224" t="str">
            <v>533769</v>
          </cell>
          <cell r="J3224" t="str">
            <v>Pocket</v>
          </cell>
          <cell r="K3224" t="str">
            <v>BPOFMA</v>
          </cell>
          <cell r="S3224" t="str">
            <v>1</v>
          </cell>
          <cell r="T3224" t="str">
            <v>No BM</v>
          </cell>
          <cell r="U3224" t="str">
            <v>No BM</v>
          </cell>
          <cell r="W3224" t="str">
            <v>EUR</v>
          </cell>
          <cell r="X3224" t="str">
            <v>EUR</v>
          </cell>
          <cell r="Y3224">
            <v>44985</v>
          </cell>
          <cell r="Z3224">
            <v>42522</v>
          </cell>
          <cell r="AA3224" t="str">
            <v>February 2023</v>
          </cell>
          <cell r="AB3224">
            <v>67.192198050884201</v>
          </cell>
          <cell r="AC3224">
            <v>67.214607527482102</v>
          </cell>
          <cell r="AE3224">
            <v>436421607.15504301</v>
          </cell>
          <cell r="AF3224" t="str">
            <v>436421607.155043</v>
          </cell>
        </row>
        <row r="3225">
          <cell r="I3225" t="str">
            <v>533778</v>
          </cell>
          <cell r="J3225" t="str">
            <v>Pocket</v>
          </cell>
          <cell r="K3225" t="str">
            <v>UFPAGGSS</v>
          </cell>
          <cell r="L3225" t="str">
            <v>UF GLOBAL AGGREGATE SS</v>
          </cell>
          <cell r="S3225" t="str">
            <v>1</v>
          </cell>
          <cell r="T3225" t="str">
            <v>No BM</v>
          </cell>
          <cell r="U3225" t="str">
            <v>No BM</v>
          </cell>
          <cell r="W3225" t="str">
            <v>USD</v>
          </cell>
          <cell r="X3225" t="str">
            <v>USD</v>
          </cell>
          <cell r="Y3225">
            <v>44985</v>
          </cell>
          <cell r="Z3225">
            <v>43313</v>
          </cell>
          <cell r="AA3225" t="str">
            <v>February 2023</v>
          </cell>
          <cell r="AB3225">
            <v>100</v>
          </cell>
          <cell r="AC3225">
            <v>100</v>
          </cell>
          <cell r="AE3225">
            <v>0</v>
          </cell>
          <cell r="AF3225" t="str">
            <v>0</v>
          </cell>
        </row>
        <row r="3226">
          <cell r="I3226" t="str">
            <v>533785</v>
          </cell>
          <cell r="J3226" t="str">
            <v>Pocket</v>
          </cell>
          <cell r="K3226" t="str">
            <v>BPOFPMAC</v>
          </cell>
          <cell r="L3226" t="str">
            <v>OFP PF BP CREDIT</v>
          </cell>
          <cell r="R3226" t="str">
            <v>201074</v>
          </cell>
          <cell r="S3226" t="str">
            <v>25090</v>
          </cell>
          <cell r="T3226" t="str">
            <v>BM OFP PENSIOENFONDS BP CREDIT</v>
          </cell>
          <cell r="U3226" t="str">
            <v>100% Bloomberg Barclays Euro Aggregate Corporate (EUR) RI</v>
          </cell>
          <cell r="W3226" t="str">
            <v>EUR</v>
          </cell>
          <cell r="X3226" t="str">
            <v>EUR</v>
          </cell>
          <cell r="Y3226">
            <v>44985</v>
          </cell>
          <cell r="Z3226">
            <v>43537</v>
          </cell>
          <cell r="AA3226" t="str">
            <v>February 2023</v>
          </cell>
          <cell r="AB3226">
            <v>91.639612455569605</v>
          </cell>
          <cell r="AC3226">
            <v>91.639612449921898</v>
          </cell>
          <cell r="AE3226">
            <v>266007151.56341699</v>
          </cell>
          <cell r="AF3226" t="str">
            <v>266007151.563417</v>
          </cell>
        </row>
        <row r="3227">
          <cell r="I3227" t="str">
            <v>533788</v>
          </cell>
          <cell r="J3227" t="str">
            <v>Pocket</v>
          </cell>
          <cell r="K3227" t="str">
            <v>PEFEMFE</v>
          </cell>
          <cell r="L3227" t="str">
            <v>BNPP Funds Euro Defensive Equity MFE</v>
          </cell>
          <cell r="R3227" t="str">
            <v>201027</v>
          </cell>
          <cell r="S3227" t="str">
            <v>25053</v>
          </cell>
          <cell r="T3227" t="str">
            <v>BM PARVEST FLEXIBLE EQUITY EUROPE MFE [PEFEMFE]</v>
          </cell>
          <cell r="U3227" t="str">
            <v>100% MSCI EMU (EUR) NR</v>
          </cell>
          <cell r="W3227" t="str">
            <v>EUR</v>
          </cell>
          <cell r="X3227" t="str">
            <v>EUR</v>
          </cell>
          <cell r="Y3227">
            <v>44985</v>
          </cell>
          <cell r="Z3227">
            <v>43525</v>
          </cell>
          <cell r="AA3227" t="str">
            <v>February 2023</v>
          </cell>
          <cell r="AB3227">
            <v>133.56130635287599</v>
          </cell>
          <cell r="AC3227">
            <v>133.56130632238899</v>
          </cell>
          <cell r="AE3227">
            <v>155803234.92202899</v>
          </cell>
          <cell r="AF3227" t="str">
            <v>155803234.922029</v>
          </cell>
        </row>
        <row r="3228">
          <cell r="I3228" t="str">
            <v>533795</v>
          </cell>
          <cell r="J3228" t="str">
            <v>Pocket</v>
          </cell>
          <cell r="K3228" t="str">
            <v>UFPGLE</v>
          </cell>
          <cell r="R3228" t="str">
            <v>197907</v>
          </cell>
          <cell r="S3228" t="str">
            <v>22617</v>
          </cell>
          <cell r="T3228" t="str">
            <v>MSCI AC World (Free) (USD) NR</v>
          </cell>
          <cell r="U3228" t="str">
            <v>MSCI AC World (Free) (USD) NR</v>
          </cell>
          <cell r="W3228" t="str">
            <v>USD</v>
          </cell>
          <cell r="X3228" t="str">
            <v>USD</v>
          </cell>
          <cell r="Y3228">
            <v>44985</v>
          </cell>
          <cell r="Z3228">
            <v>42632</v>
          </cell>
          <cell r="AA3228" t="str">
            <v>February 2023</v>
          </cell>
          <cell r="AB3228">
            <v>166.61317745946499</v>
          </cell>
          <cell r="AC3228">
            <v>166.88204586269001</v>
          </cell>
          <cell r="AE3228">
            <v>83021274.602364898</v>
          </cell>
          <cell r="AF3228" t="str">
            <v>78285030.2709711</v>
          </cell>
        </row>
        <row r="3229">
          <cell r="I3229" t="str">
            <v>533797</v>
          </cell>
          <cell r="J3229" t="str">
            <v>Pocket</v>
          </cell>
          <cell r="K3229" t="str">
            <v>DPJAYA</v>
          </cell>
          <cell r="R3229" t="str">
            <v>199968</v>
          </cell>
          <cell r="S3229" t="str">
            <v>24227</v>
          </cell>
          <cell r="T3229" t="str">
            <v>BM DISEQ-DPJY [44458] - Off</v>
          </cell>
          <cell r="U3229" t="str">
            <v>Jakarta SE LQ45 (IDR) PI</v>
          </cell>
          <cell r="W3229" t="str">
            <v>IDR</v>
          </cell>
          <cell r="X3229" t="str">
            <v>IDR</v>
          </cell>
          <cell r="Y3229">
            <v>44985</v>
          </cell>
          <cell r="Z3229">
            <v>44012</v>
          </cell>
          <cell r="AA3229" t="str">
            <v>February 2023</v>
          </cell>
          <cell r="AB3229">
            <v>141.40612780365001</v>
          </cell>
          <cell r="AC3229">
            <v>143.116463687936</v>
          </cell>
          <cell r="AE3229">
            <v>74355300900.237</v>
          </cell>
          <cell r="AF3229" t="str">
            <v>4597602.48569648</v>
          </cell>
        </row>
        <row r="3230">
          <cell r="I3230" t="str">
            <v>533812</v>
          </cell>
          <cell r="J3230" t="str">
            <v>Pocket</v>
          </cell>
          <cell r="K3230" t="str">
            <v>UWAGG</v>
          </cell>
          <cell r="L3230" t="str">
            <v>U WOMEN GLOBAL AGGREGATE</v>
          </cell>
          <cell r="R3230" t="str">
            <v>197906</v>
          </cell>
          <cell r="S3230" t="str">
            <v>22616</v>
          </cell>
          <cell r="T3230" t="str">
            <v>BM UNICEF Global Aggregate [15991_1]</v>
          </cell>
          <cell r="U3230" t="str">
            <v>Bloomberg Barclays Capital Global Aggregate (Hedged in USD) RI</v>
          </cell>
          <cell r="W3230" t="str">
            <v>USD</v>
          </cell>
          <cell r="X3230" t="str">
            <v>USD</v>
          </cell>
          <cell r="Y3230">
            <v>44985</v>
          </cell>
          <cell r="Z3230">
            <v>42632</v>
          </cell>
          <cell r="AA3230" t="str">
            <v>February 2023</v>
          </cell>
          <cell r="AB3230">
            <v>103.791774305424</v>
          </cell>
          <cell r="AC3230">
            <v>103.826185788172</v>
          </cell>
          <cell r="AE3230">
            <v>11010589.15835</v>
          </cell>
          <cell r="AF3230" t="str">
            <v>10382450.8801037</v>
          </cell>
        </row>
        <row r="3231">
          <cell r="I3231" t="str">
            <v>533831</v>
          </cell>
          <cell r="J3231" t="str">
            <v>Pocket</v>
          </cell>
          <cell r="K3231" t="str">
            <v>UWAGGBQ</v>
          </cell>
          <cell r="L3231" t="str">
            <v>U WOMEN GLOBAL AGGREGATE BQ</v>
          </cell>
          <cell r="S3231" t="str">
            <v>1</v>
          </cell>
          <cell r="T3231" t="str">
            <v>No BM</v>
          </cell>
          <cell r="U3231" t="str">
            <v>No BM</v>
          </cell>
          <cell r="W3231" t="str">
            <v>USD</v>
          </cell>
          <cell r="X3231" t="str">
            <v>USD</v>
          </cell>
          <cell r="Y3231">
            <v>44985</v>
          </cell>
          <cell r="Z3231">
            <v>43313</v>
          </cell>
          <cell r="AA3231" t="str">
            <v>February 2023</v>
          </cell>
          <cell r="AB3231">
            <v>100</v>
          </cell>
          <cell r="AC3231">
            <v>100</v>
          </cell>
          <cell r="AE3231">
            <v>0</v>
          </cell>
          <cell r="AF3231" t="str">
            <v>0</v>
          </cell>
        </row>
        <row r="3232">
          <cell r="I3232" t="str">
            <v>533849</v>
          </cell>
          <cell r="J3232" t="str">
            <v>Pocket</v>
          </cell>
          <cell r="K3232" t="str">
            <v>UWAGGCR</v>
          </cell>
          <cell r="L3232" t="str">
            <v>U WOMEN GLOBAL AGGREGATE CR</v>
          </cell>
          <cell r="R3232" t="str">
            <v>197906</v>
          </cell>
          <cell r="S3232" t="str">
            <v>22616</v>
          </cell>
          <cell r="T3232" t="str">
            <v>BM UNICEF Global Aggregate [15991_1]</v>
          </cell>
          <cell r="U3232" t="str">
            <v>Bloomberg Barclays Capital Global Aggregate (Hedged in USD) RI</v>
          </cell>
          <cell r="W3232" t="str">
            <v>USD</v>
          </cell>
          <cell r="X3232" t="str">
            <v>USD</v>
          </cell>
          <cell r="Y3232">
            <v>44985</v>
          </cell>
          <cell r="Z3232">
            <v>42632</v>
          </cell>
          <cell r="AA3232" t="str">
            <v>February 2023</v>
          </cell>
          <cell r="AB3232">
            <v>100</v>
          </cell>
          <cell r="AC3232">
            <v>100</v>
          </cell>
          <cell r="AE3232">
            <v>0</v>
          </cell>
          <cell r="AF3232" t="str">
            <v>0</v>
          </cell>
        </row>
        <row r="3233">
          <cell r="I3233" t="str">
            <v>533858</v>
          </cell>
          <cell r="J3233" t="str">
            <v>Pocket</v>
          </cell>
          <cell r="K3233" t="str">
            <v>ESAT</v>
          </cell>
          <cell r="S3233" t="str">
            <v>1</v>
          </cell>
          <cell r="T3233" t="str">
            <v>No BM</v>
          </cell>
          <cell r="U3233" t="str">
            <v>No BM</v>
          </cell>
          <cell r="W3233" t="str">
            <v>EUR</v>
          </cell>
          <cell r="X3233" t="str">
            <v>EUR</v>
          </cell>
          <cell r="Y3233">
            <v>44985</v>
          </cell>
          <cell r="Z3233">
            <v>38749</v>
          </cell>
          <cell r="AA3233" t="str">
            <v>February 2023</v>
          </cell>
          <cell r="AB3233">
            <v>139.66572094580999</v>
          </cell>
          <cell r="AC3233">
            <v>141.00063319695801</v>
          </cell>
          <cell r="AE3233">
            <v>162350354.613022</v>
          </cell>
          <cell r="AF3233" t="str">
            <v>162350354.613022</v>
          </cell>
        </row>
        <row r="3234">
          <cell r="I3234" t="str">
            <v>533859</v>
          </cell>
          <cell r="J3234" t="str">
            <v>Pocket</v>
          </cell>
          <cell r="K3234" t="str">
            <v>N1MVIBD</v>
          </cell>
          <cell r="L3234" t="str">
            <v>N1M VI BD KORT D</v>
          </cell>
          <cell r="R3234" t="str">
            <v>199445</v>
          </cell>
          <cell r="S3234" t="str">
            <v>23793</v>
          </cell>
          <cell r="T3234" t="str">
            <v>BM GKN VEILIGE INSLUITING BONDS [GKN2M]</v>
          </cell>
          <cell r="U3234" t="str">
            <v>MW GKN (RI) -- (EUR)</v>
          </cell>
          <cell r="W3234" t="str">
            <v>EUR</v>
          </cell>
          <cell r="X3234" t="str">
            <v>EUR</v>
          </cell>
          <cell r="Y3234">
            <v>44985</v>
          </cell>
          <cell r="Z3234">
            <v>42370</v>
          </cell>
          <cell r="AA3234" t="str">
            <v>February 2023</v>
          </cell>
          <cell r="AB3234">
            <v>98.233346802545697</v>
          </cell>
          <cell r="AC3234">
            <v>99.124955023185905</v>
          </cell>
          <cell r="AE3234">
            <v>6274276.5914540002</v>
          </cell>
          <cell r="AF3234" t="str">
            <v>6274276.591454</v>
          </cell>
        </row>
        <row r="3235">
          <cell r="I3235" t="str">
            <v>533866</v>
          </cell>
          <cell r="J3235" t="str">
            <v>Pocket</v>
          </cell>
          <cell r="K3235" t="str">
            <v>ZEPHGDWFI</v>
          </cell>
          <cell r="L3235" t="str">
            <v>ZEP GLOBAL DIVERSIFIED WORLD 1-FI</v>
          </cell>
          <cell r="R3235" t="str">
            <v>194618</v>
          </cell>
          <cell r="S3235" t="str">
            <v>4364</v>
          </cell>
          <cell r="T3235" t="str">
            <v>BM Zephyr Global Diversified World 1 - Fixed Income Line by Line</v>
          </cell>
          <cell r="U3235" t="str">
            <v>JPM EMU ex-Peripherals (RI) -- (EUR)</v>
          </cell>
          <cell r="W3235" t="str">
            <v>EUR</v>
          </cell>
          <cell r="X3235" t="str">
            <v>EUR</v>
          </cell>
          <cell r="Y3235">
            <v>44985</v>
          </cell>
          <cell r="Z3235">
            <v>41480</v>
          </cell>
          <cell r="AA3235" t="str">
            <v>February 2023</v>
          </cell>
          <cell r="AB3235">
            <v>103.993660672153</v>
          </cell>
          <cell r="AC3235">
            <v>103.99367338688</v>
          </cell>
          <cell r="AE3235">
            <v>122106065.30327401</v>
          </cell>
          <cell r="AF3235" t="str">
            <v>122106065.303274</v>
          </cell>
        </row>
        <row r="3236">
          <cell r="I3236" t="str">
            <v>533867</v>
          </cell>
          <cell r="J3236" t="str">
            <v>Pocket</v>
          </cell>
          <cell r="K3236" t="str">
            <v>UWAGGEM</v>
          </cell>
          <cell r="L3236" t="str">
            <v>U WOMEN GLOBAL AGGREGATE EM</v>
          </cell>
          <cell r="S3236" t="str">
            <v>1</v>
          </cell>
          <cell r="T3236" t="str">
            <v>No BM</v>
          </cell>
          <cell r="U3236" t="str">
            <v>No BM</v>
          </cell>
          <cell r="W3236" t="str">
            <v>USD</v>
          </cell>
          <cell r="X3236" t="str">
            <v>USD</v>
          </cell>
          <cell r="Y3236">
            <v>44985</v>
          </cell>
          <cell r="Z3236">
            <v>43313</v>
          </cell>
          <cell r="AA3236" t="str">
            <v>February 2023</v>
          </cell>
          <cell r="AB3236">
            <v>100</v>
          </cell>
          <cell r="AC3236">
            <v>100</v>
          </cell>
          <cell r="AE3236">
            <v>0</v>
          </cell>
          <cell r="AF3236" t="str">
            <v>0</v>
          </cell>
        </row>
        <row r="3237">
          <cell r="I3237" t="str">
            <v>533877</v>
          </cell>
          <cell r="J3237" t="str">
            <v>Pocket</v>
          </cell>
          <cell r="K3237" t="str">
            <v>ESATSAT2</v>
          </cell>
          <cell r="S3237" t="str">
            <v>1</v>
          </cell>
          <cell r="T3237" t="str">
            <v>No BM</v>
          </cell>
          <cell r="U3237" t="str">
            <v>No BM</v>
          </cell>
          <cell r="W3237" t="str">
            <v>EUR</v>
          </cell>
          <cell r="X3237" t="str">
            <v>EUR</v>
          </cell>
          <cell r="Y3237">
            <v>44985</v>
          </cell>
          <cell r="Z3237">
            <v>40544</v>
          </cell>
          <cell r="AA3237" t="str">
            <v>February 2023</v>
          </cell>
          <cell r="AB3237">
            <v>139.23264065708599</v>
          </cell>
          <cell r="AC3237">
            <v>140.82663500142399</v>
          </cell>
          <cell r="AE3237">
            <v>50582915.562379099</v>
          </cell>
          <cell r="AF3237" t="str">
            <v>50582915.5623791</v>
          </cell>
        </row>
        <row r="3238">
          <cell r="I3238" t="str">
            <v>533881</v>
          </cell>
          <cell r="J3238" t="str">
            <v>Pocket</v>
          </cell>
          <cell r="K3238" t="str">
            <v>PEKRBD</v>
          </cell>
          <cell r="L3238" t="str">
            <v>AS PEKR FI</v>
          </cell>
          <cell r="S3238" t="str">
            <v>1</v>
          </cell>
          <cell r="T3238" t="str">
            <v>No BM</v>
          </cell>
          <cell r="U3238" t="str">
            <v>No BM</v>
          </cell>
          <cell r="W3238" t="str">
            <v>EUR</v>
          </cell>
          <cell r="X3238" t="str">
            <v>EUR</v>
          </cell>
          <cell r="Y3238">
            <v>44985</v>
          </cell>
          <cell r="Z3238">
            <v>41821</v>
          </cell>
          <cell r="AA3238" t="str">
            <v>February 2023</v>
          </cell>
          <cell r="AB3238">
            <v>88.091032652329602</v>
          </cell>
          <cell r="AC3238">
            <v>88.091032819341095</v>
          </cell>
          <cell r="AE3238">
            <v>11553082.529453</v>
          </cell>
          <cell r="AF3238" t="str">
            <v>11553082.529453</v>
          </cell>
        </row>
        <row r="3239">
          <cell r="I3239" t="str">
            <v>533888</v>
          </cell>
          <cell r="J3239" t="str">
            <v>Pocket</v>
          </cell>
          <cell r="K3239" t="str">
            <v>UWAGGIR</v>
          </cell>
          <cell r="L3239" t="str">
            <v>U WOMEN GLOBAL AGGREGATE IR</v>
          </cell>
          <cell r="S3239" t="str">
            <v>1</v>
          </cell>
          <cell r="T3239" t="str">
            <v>No BM</v>
          </cell>
          <cell r="U3239" t="str">
            <v>No BM</v>
          </cell>
          <cell r="W3239" t="str">
            <v>USD</v>
          </cell>
          <cell r="X3239" t="str">
            <v>USD</v>
          </cell>
          <cell r="Y3239">
            <v>44985</v>
          </cell>
          <cell r="Z3239">
            <v>43313</v>
          </cell>
          <cell r="AA3239" t="str">
            <v>February 2023</v>
          </cell>
          <cell r="AB3239">
            <v>100</v>
          </cell>
          <cell r="AC3239">
            <v>100</v>
          </cell>
          <cell r="AE3239">
            <v>0</v>
          </cell>
          <cell r="AF3239" t="str">
            <v>0</v>
          </cell>
        </row>
        <row r="3240">
          <cell r="I3240" t="str">
            <v>533890</v>
          </cell>
          <cell r="J3240" t="str">
            <v>Pocket</v>
          </cell>
          <cell r="K3240" t="str">
            <v>DPLKAVA5</v>
          </cell>
          <cell r="R3240" t="str">
            <v>199248</v>
          </cell>
          <cell r="S3240" t="str">
            <v>23623</v>
          </cell>
          <cell r="T3240" t="str">
            <v>BM DPLKAVA5 [42964]</v>
          </cell>
          <cell r="U3240" t="str">
            <v>50% Cash Index Avg perf 3M deposit from banks (ID: U-TD-AV-2) (IDR) RI + 50% Yield of Treasury Bill 1 year (RI) -- (IDR)</v>
          </cell>
          <cell r="W3240" t="str">
            <v>IDR</v>
          </cell>
          <cell r="X3240" t="str">
            <v>IDR</v>
          </cell>
          <cell r="Y3240">
            <v>44985</v>
          </cell>
          <cell r="Z3240">
            <v>43573</v>
          </cell>
          <cell r="AA3240" t="str">
            <v>February 2023</v>
          </cell>
          <cell r="AB3240">
            <v>114.504402708209</v>
          </cell>
          <cell r="AC3240">
            <v>116.759099942978</v>
          </cell>
          <cell r="AE3240">
            <v>89826003779.310806</v>
          </cell>
          <cell r="AF3240" t="str">
            <v>5554200.61859536</v>
          </cell>
        </row>
        <row r="3241">
          <cell r="I3241" t="str">
            <v>533916</v>
          </cell>
          <cell r="J3241" t="str">
            <v>Pocket</v>
          </cell>
          <cell r="K3241" t="str">
            <v>BRIJB</v>
          </cell>
          <cell r="L3241" t="str">
            <v>ST BEDRIJFSPF VOOR RI EN BI EXT MSCI Emerging Markets</v>
          </cell>
          <cell r="S3241" t="str">
            <v>1</v>
          </cell>
          <cell r="T3241" t="str">
            <v>No BM</v>
          </cell>
          <cell r="U3241" t="str">
            <v>No BM</v>
          </cell>
          <cell r="W3241" t="str">
            <v>EUR</v>
          </cell>
          <cell r="X3241" t="str">
            <v>EUR</v>
          </cell>
          <cell r="Y3241">
            <v>44985</v>
          </cell>
          <cell r="Z3241">
            <v>43506</v>
          </cell>
          <cell r="AA3241" t="str">
            <v>February 2023</v>
          </cell>
          <cell r="AB3241">
            <v>59.306524882913997</v>
          </cell>
          <cell r="AC3241">
            <v>59.342434304267101</v>
          </cell>
          <cell r="AE3241">
            <v>217988852.58791199</v>
          </cell>
          <cell r="AF3241" t="str">
            <v>217988852.587912</v>
          </cell>
        </row>
        <row r="3242">
          <cell r="I3242" t="str">
            <v>533918</v>
          </cell>
          <cell r="J3242" t="str">
            <v>Pocket</v>
          </cell>
          <cell r="K3242" t="str">
            <v>GLBBDFD</v>
          </cell>
          <cell r="L3242" t="str">
            <v>BNP PARIBAS GLOBAL BOND FUND IR</v>
          </cell>
          <cell r="S3242" t="str">
            <v>1</v>
          </cell>
          <cell r="T3242" t="str">
            <v>No BM</v>
          </cell>
          <cell r="U3242" t="str">
            <v>No BM</v>
          </cell>
          <cell r="W3242" t="str">
            <v>USD</v>
          </cell>
          <cell r="X3242" t="str">
            <v>USD</v>
          </cell>
          <cell r="Y3242">
            <v>44985</v>
          </cell>
          <cell r="Z3242">
            <v>43709</v>
          </cell>
          <cell r="AA3242" t="str">
            <v>February 2023</v>
          </cell>
          <cell r="AB3242">
            <v>-496.06617408377502</v>
          </cell>
          <cell r="AC3242">
            <v>-272.91783121679299</v>
          </cell>
          <cell r="AE3242">
            <v>-12293718.8933705</v>
          </cell>
          <cell r="AF3242" t="str">
            <v>-11592379.908883</v>
          </cell>
        </row>
        <row r="3243">
          <cell r="I3243" t="str">
            <v>533934</v>
          </cell>
          <cell r="J3243" t="str">
            <v>Pocket</v>
          </cell>
          <cell r="K3243" t="str">
            <v>GLBBDFDBQ</v>
          </cell>
          <cell r="L3243" t="str">
            <v>BNP PARIBAS GLOBAL BOND FUND BQ</v>
          </cell>
          <cell r="S3243" t="str">
            <v>1</v>
          </cell>
          <cell r="T3243" t="str">
            <v>No BM</v>
          </cell>
          <cell r="U3243" t="str">
            <v>No BM</v>
          </cell>
          <cell r="W3243" t="str">
            <v>USD</v>
          </cell>
          <cell r="X3243" t="str">
            <v>USD</v>
          </cell>
          <cell r="Y3243">
            <v>44985</v>
          </cell>
          <cell r="Z3243">
            <v>43304</v>
          </cell>
          <cell r="AA3243" t="str">
            <v>February 2023</v>
          </cell>
          <cell r="AB3243">
            <v>100</v>
          </cell>
          <cell r="AC3243">
            <v>100</v>
          </cell>
          <cell r="AE3243">
            <v>0</v>
          </cell>
          <cell r="AF3243" t="str">
            <v>0</v>
          </cell>
        </row>
        <row r="3244">
          <cell r="I3244" t="str">
            <v>533942</v>
          </cell>
          <cell r="J3244" t="str">
            <v>Pocket</v>
          </cell>
          <cell r="K3244" t="str">
            <v>UWAGGSS</v>
          </cell>
          <cell r="L3244" t="str">
            <v>U WOMEN GLOBAL AGGREGATE SS</v>
          </cell>
          <cell r="S3244" t="str">
            <v>1</v>
          </cell>
          <cell r="T3244" t="str">
            <v>No BM</v>
          </cell>
          <cell r="U3244" t="str">
            <v>No BM</v>
          </cell>
          <cell r="W3244" t="str">
            <v>USD</v>
          </cell>
          <cell r="X3244" t="str">
            <v>USD</v>
          </cell>
          <cell r="Y3244">
            <v>44985</v>
          </cell>
          <cell r="Z3244">
            <v>43313</v>
          </cell>
          <cell r="AA3244" t="str">
            <v>February 2023</v>
          </cell>
          <cell r="AB3244">
            <v>100</v>
          </cell>
          <cell r="AC3244">
            <v>100</v>
          </cell>
          <cell r="AE3244">
            <v>0</v>
          </cell>
          <cell r="AF3244" t="str">
            <v>0</v>
          </cell>
        </row>
        <row r="3245">
          <cell r="I3245" t="str">
            <v>533955</v>
          </cell>
          <cell r="J3245" t="str">
            <v>Pocket</v>
          </cell>
          <cell r="K3245" t="str">
            <v>GLBBDFDCR</v>
          </cell>
          <cell r="L3245" t="str">
            <v>BNP PARIBAS GLOBAL BOND FUND CR</v>
          </cell>
          <cell r="S3245" t="str">
            <v>1</v>
          </cell>
          <cell r="T3245" t="str">
            <v>No BM</v>
          </cell>
          <cell r="U3245" t="str">
            <v>No BM</v>
          </cell>
          <cell r="W3245" t="str">
            <v>USD</v>
          </cell>
          <cell r="X3245" t="str">
            <v>USD</v>
          </cell>
          <cell r="Y3245">
            <v>44985</v>
          </cell>
          <cell r="Z3245">
            <v>43382</v>
          </cell>
          <cell r="AA3245" t="str">
            <v>February 2023</v>
          </cell>
          <cell r="AB3245">
            <v>135.39710379252901</v>
          </cell>
          <cell r="AC3245">
            <v>135.397103355692</v>
          </cell>
          <cell r="AE3245">
            <v>9361688.1330558509</v>
          </cell>
          <cell r="AF3245" t="str">
            <v>8827617.28718137</v>
          </cell>
        </row>
        <row r="3246">
          <cell r="I3246" t="str">
            <v>533970</v>
          </cell>
          <cell r="J3246" t="str">
            <v>Pocket</v>
          </cell>
          <cell r="K3246" t="str">
            <v>GLBBDFDEM</v>
          </cell>
          <cell r="L3246" t="str">
            <v>BNP PARIBAS GLOBAL BOND FUND EM</v>
          </cell>
          <cell r="S3246" t="str">
            <v>1</v>
          </cell>
          <cell r="T3246" t="str">
            <v>No BM</v>
          </cell>
          <cell r="U3246" t="str">
            <v>No BM</v>
          </cell>
          <cell r="W3246" t="str">
            <v>USD</v>
          </cell>
          <cell r="X3246" t="str">
            <v>USD</v>
          </cell>
          <cell r="Y3246">
            <v>44985</v>
          </cell>
          <cell r="Z3246">
            <v>43707</v>
          </cell>
          <cell r="AA3246" t="str">
            <v>February 2023</v>
          </cell>
          <cell r="AB3246">
            <v>105.45514403468999</v>
          </cell>
          <cell r="AC3246">
            <v>105.455143967455</v>
          </cell>
          <cell r="AE3246">
            <v>12960882.8151442</v>
          </cell>
          <cell r="AF3246" t="str">
            <v>12221483.088302</v>
          </cell>
        </row>
        <row r="3247">
          <cell r="I3247" t="str">
            <v>533980</v>
          </cell>
          <cell r="J3247" t="str">
            <v>Pocket</v>
          </cell>
          <cell r="K3247" t="str">
            <v>DPLKAVLI</v>
          </cell>
          <cell r="R3247" t="str">
            <v>199244</v>
          </cell>
          <cell r="S3247" t="str">
            <v>23620</v>
          </cell>
          <cell r="T3247" t="str">
            <v>BM DISMM-AVIV-LI [42607]</v>
          </cell>
          <cell r="U3247" t="str">
            <v>50% Cash Index Avg perf 3M deposit from banks (ID: U-TD-AV-2) (RI) + 50% Cash Index Yield of Indonesian Treasury Bill 1 year (RI)</v>
          </cell>
          <cell r="W3247" t="str">
            <v>IDR</v>
          </cell>
          <cell r="X3247" t="str">
            <v>IDR</v>
          </cell>
          <cell r="Y3247">
            <v>44985</v>
          </cell>
          <cell r="Z3247">
            <v>44012</v>
          </cell>
          <cell r="AA3247" t="str">
            <v>February 2023</v>
          </cell>
          <cell r="AB3247">
            <v>109.417253194957</v>
          </cell>
          <cell r="AC3247">
            <v>109.568085781072</v>
          </cell>
          <cell r="AE3247">
            <v>79063780892.551102</v>
          </cell>
          <cell r="AF3247" t="str">
            <v>4888741.36960148</v>
          </cell>
        </row>
        <row r="3248">
          <cell r="I3248" t="str">
            <v>534006</v>
          </cell>
          <cell r="J3248" t="str">
            <v>Pocket</v>
          </cell>
          <cell r="K3248" t="str">
            <v>GLBBDFDPM</v>
          </cell>
          <cell r="L3248" t="str">
            <v>BNP PARIBAS GLOBAL BOND FUND PM</v>
          </cell>
          <cell r="R3248" t="str">
            <v>201271</v>
          </cell>
          <cell r="S3248" t="str">
            <v>25303</v>
          </cell>
          <cell r="T3248" t="str">
            <v>BM BNP PARIBAS GLOBAL BOND FUND PM [GLBBDFDPM]</v>
          </cell>
          <cell r="U3248" t="str">
            <v>100% Cash Index USD Interbank Rate Overnight (USD) RI</v>
          </cell>
          <cell r="W3248" t="str">
            <v>USD</v>
          </cell>
          <cell r="X3248" t="str">
            <v>USD</v>
          </cell>
          <cell r="Y3248">
            <v>44985</v>
          </cell>
          <cell r="Z3248">
            <v>43410</v>
          </cell>
          <cell r="AA3248" t="str">
            <v>February 2023</v>
          </cell>
          <cell r="AB3248">
            <v>320.750843768084</v>
          </cell>
          <cell r="AC3248">
            <v>320.75084350970099</v>
          </cell>
          <cell r="AE3248">
            <v>1769949.4327337199</v>
          </cell>
          <cell r="AF3248" t="str">
            <v>1668976.36278521</v>
          </cell>
        </row>
        <row r="3249">
          <cell r="I3249" t="str">
            <v>534024</v>
          </cell>
          <cell r="J3249" t="str">
            <v>Pocket</v>
          </cell>
          <cell r="K3249" t="str">
            <v>ASSNB</v>
          </cell>
          <cell r="S3249" t="str">
            <v>1</v>
          </cell>
          <cell r="T3249" t="str">
            <v>No BM</v>
          </cell>
          <cell r="U3249" t="str">
            <v>No BM</v>
          </cell>
          <cell r="W3249" t="str">
            <v>EUR</v>
          </cell>
          <cell r="X3249" t="str">
            <v>EUR</v>
          </cell>
          <cell r="Y3249">
            <v>44985</v>
          </cell>
          <cell r="Z3249">
            <v>41608</v>
          </cell>
          <cell r="AA3249" t="str">
            <v>February 2023</v>
          </cell>
          <cell r="AB3249">
            <v>196.61595006141201</v>
          </cell>
          <cell r="AC3249">
            <v>197.454669682928</v>
          </cell>
          <cell r="AE3249">
            <v>10026896.963104</v>
          </cell>
          <cell r="AF3249" t="str">
            <v>10026896.963104</v>
          </cell>
        </row>
        <row r="3250">
          <cell r="I3250" t="str">
            <v>534035</v>
          </cell>
          <cell r="J3250" t="str">
            <v>Pocket</v>
          </cell>
          <cell r="K3250" t="str">
            <v>DPLKWINTA1</v>
          </cell>
          <cell r="R3250" t="str">
            <v>199240</v>
          </cell>
          <cell r="S3250" t="str">
            <v>23618</v>
          </cell>
          <cell r="T3250" t="str">
            <v>BM DISMM-AVIV-A1 [7197]</v>
          </cell>
          <cell r="U3250" t="str">
            <v>50% Cash Index Avg perf 3M deposit from banks (ID: U-TD-AV-2) (IDR) RI + 50% Cash Index Yield of Indonesian Treasury Bill 1 year (IDR) RI</v>
          </cell>
          <cell r="W3250" t="str">
            <v>IDR</v>
          </cell>
          <cell r="X3250" t="str">
            <v>IDR</v>
          </cell>
          <cell r="Y3250">
            <v>44985</v>
          </cell>
          <cell r="Z3250">
            <v>44012</v>
          </cell>
          <cell r="AA3250" t="str">
            <v>February 2023</v>
          </cell>
          <cell r="AB3250">
            <v>109.322064390195</v>
          </cell>
          <cell r="AC3250">
            <v>109.487122164965</v>
          </cell>
          <cell r="AE3250">
            <v>1420032874949.99</v>
          </cell>
          <cell r="AF3250" t="str">
            <v>87804724.0290302</v>
          </cell>
        </row>
        <row r="3251">
          <cell r="I3251" t="str">
            <v>534045</v>
          </cell>
          <cell r="J3251" t="str">
            <v>Pocket</v>
          </cell>
          <cell r="K3251" t="str">
            <v>GLBBDFDSS</v>
          </cell>
          <cell r="L3251" t="str">
            <v>BNP PARIBAS GLOBAL BOND FUND SS</v>
          </cell>
          <cell r="S3251" t="str">
            <v>1</v>
          </cell>
          <cell r="T3251" t="str">
            <v>No BM</v>
          </cell>
          <cell r="U3251" t="str">
            <v>No BM</v>
          </cell>
          <cell r="W3251" t="str">
            <v>USD</v>
          </cell>
          <cell r="X3251" t="str">
            <v>USD</v>
          </cell>
          <cell r="Y3251">
            <v>44985</v>
          </cell>
          <cell r="Z3251">
            <v>43374</v>
          </cell>
          <cell r="AA3251" t="str">
            <v>February 2023</v>
          </cell>
          <cell r="AB3251">
            <v>100</v>
          </cell>
          <cell r="AC3251">
            <v>100</v>
          </cell>
          <cell r="AE3251">
            <v>0</v>
          </cell>
          <cell r="AF3251" t="str">
            <v>0</v>
          </cell>
        </row>
        <row r="3252">
          <cell r="I3252" t="str">
            <v>534066</v>
          </cell>
          <cell r="J3252" t="str">
            <v>Pocket</v>
          </cell>
          <cell r="K3252" t="str">
            <v>DPLKWINTA2</v>
          </cell>
          <cell r="R3252" t="str">
            <v>199238</v>
          </cell>
          <cell r="S3252" t="str">
            <v>23622</v>
          </cell>
          <cell r="T3252" t="str">
            <v>BM DISBLN-AVIV-A2 [5489]</v>
          </cell>
          <cell r="U3252" t="str">
            <v>10% Jakarta SE Composite (IDR) PI + 50% Cash Index Avg perf 3M deposit from banks (ID: U-TD-AV-2) (IDR) RI + 40% Cash Index Yield of Indonesian Treasury Bill 1 year (IDR) RI</v>
          </cell>
          <cell r="W3252" t="str">
            <v>IDR</v>
          </cell>
          <cell r="X3252" t="str">
            <v>IDR</v>
          </cell>
          <cell r="Y3252">
            <v>44985</v>
          </cell>
          <cell r="Z3252">
            <v>44012</v>
          </cell>
          <cell r="AA3252" t="str">
            <v>February 2023</v>
          </cell>
          <cell r="AB3252">
            <v>110.07860972438201</v>
          </cell>
          <cell r="AC3252">
            <v>110.465644357565</v>
          </cell>
          <cell r="AE3252">
            <v>99613414087.020996</v>
          </cell>
          <cell r="AF3252" t="str">
            <v>6159384.39721573</v>
          </cell>
        </row>
        <row r="3253">
          <cell r="I3253" t="str">
            <v>534098</v>
          </cell>
          <cell r="J3253" t="str">
            <v>Pocket</v>
          </cell>
          <cell r="K3253" t="str">
            <v>DPLKWNTFI1</v>
          </cell>
          <cell r="S3253" t="str">
            <v>1</v>
          </cell>
          <cell r="T3253" t="str">
            <v>No BM</v>
          </cell>
          <cell r="U3253" t="str">
            <v>No BM</v>
          </cell>
          <cell r="W3253" t="str">
            <v>IDR</v>
          </cell>
          <cell r="X3253" t="str">
            <v>IDR</v>
          </cell>
          <cell r="Y3253">
            <v>44985</v>
          </cell>
          <cell r="Z3253">
            <v>44012</v>
          </cell>
          <cell r="AA3253" t="str">
            <v>February 2023</v>
          </cell>
          <cell r="AB3253">
            <v>111.664650404171</v>
          </cell>
          <cell r="AC3253">
            <v>111.006151970909</v>
          </cell>
          <cell r="AE3253">
            <v>647779238989.38599</v>
          </cell>
          <cell r="AF3253" t="str">
            <v>40054056.715554</v>
          </cell>
        </row>
        <row r="3254">
          <cell r="I3254" t="str">
            <v>534126</v>
          </cell>
          <cell r="J3254" t="str">
            <v>Pocket</v>
          </cell>
          <cell r="K3254" t="str">
            <v>ETHCONGO</v>
          </cell>
          <cell r="L3254" t="str">
            <v>ETHCONGO</v>
          </cell>
          <cell r="S3254" t="str">
            <v>1</v>
          </cell>
          <cell r="T3254" t="str">
            <v>No BM</v>
          </cell>
          <cell r="U3254" t="str">
            <v>No BM</v>
          </cell>
          <cell r="W3254" t="str">
            <v>EUR</v>
          </cell>
          <cell r="X3254" t="str">
            <v>EUR</v>
          </cell>
          <cell r="Y3254">
            <v>44985</v>
          </cell>
          <cell r="Z3254">
            <v>42944</v>
          </cell>
          <cell r="AA3254" t="str">
            <v>February 2023</v>
          </cell>
          <cell r="AB3254">
            <v>93.450397692039303</v>
          </cell>
          <cell r="AC3254">
            <v>93.450397188082306</v>
          </cell>
          <cell r="AE3254">
            <v>2860250.8956200001</v>
          </cell>
          <cell r="AF3254" t="str">
            <v>2860250.89562</v>
          </cell>
        </row>
        <row r="3255">
          <cell r="I3255" t="str">
            <v>534132</v>
          </cell>
          <cell r="J3255" t="str">
            <v>Pocket</v>
          </cell>
          <cell r="K3255" t="str">
            <v>UNFAGG</v>
          </cell>
          <cell r="L3255" t="str">
            <v>UNF GLOBAL AGGREGATE</v>
          </cell>
          <cell r="R3255" t="str">
            <v>197906</v>
          </cell>
          <cell r="S3255" t="str">
            <v>22616</v>
          </cell>
          <cell r="T3255" t="str">
            <v>BM UNICEF Global Aggregate [15991_1]</v>
          </cell>
          <cell r="U3255" t="str">
            <v>Bloomberg Barclays Capital Global Aggregate (Hedged in USD) RI</v>
          </cell>
          <cell r="W3255" t="str">
            <v>USD</v>
          </cell>
          <cell r="X3255" t="str">
            <v>USD</v>
          </cell>
          <cell r="Y3255">
            <v>44985</v>
          </cell>
          <cell r="Z3255">
            <v>42740</v>
          </cell>
          <cell r="AA3255" t="str">
            <v>February 2023</v>
          </cell>
          <cell r="AB3255">
            <v>105.85868714228199</v>
          </cell>
          <cell r="AC3255">
            <v>105.85868715848601</v>
          </cell>
          <cell r="AE3255">
            <v>63874348.265134998</v>
          </cell>
          <cell r="AF3255" t="str">
            <v>60230408.5479821</v>
          </cell>
        </row>
        <row r="3256">
          <cell r="I3256" t="str">
            <v>534146</v>
          </cell>
          <cell r="J3256" t="str">
            <v>Pocket</v>
          </cell>
          <cell r="K3256" t="str">
            <v>ANDERSBD</v>
          </cell>
          <cell r="L3256" t="str">
            <v>ANDERS BD</v>
          </cell>
          <cell r="R3256" t="str">
            <v>190484</v>
          </cell>
          <cell r="S3256" t="str">
            <v>3601</v>
          </cell>
          <cell r="T3256" t="str">
            <v>Bloomberg Euro Aggregate Treasury AAA (EUR) RI</v>
          </cell>
          <cell r="U3256" t="str">
            <v>Bloomberg Euro Aggregate Treasury AAA (EUR) RI</v>
          </cell>
          <cell r="W3256" t="str">
            <v>EUR</v>
          </cell>
          <cell r="X3256" t="str">
            <v>EUR</v>
          </cell>
          <cell r="Y3256">
            <v>44985</v>
          </cell>
          <cell r="Z3256">
            <v>39113</v>
          </cell>
          <cell r="AA3256" t="str">
            <v>February 2023</v>
          </cell>
          <cell r="AB3256">
            <v>99.008584533687198</v>
          </cell>
          <cell r="AC3256">
            <v>99.008584535693103</v>
          </cell>
          <cell r="AE3256">
            <v>21935806.4561086</v>
          </cell>
          <cell r="AF3256" t="str">
            <v>21935806.4561086</v>
          </cell>
        </row>
        <row r="3257">
          <cell r="I3257" t="str">
            <v>534147</v>
          </cell>
          <cell r="J3257" t="str">
            <v>Pocket</v>
          </cell>
          <cell r="K3257" t="str">
            <v>CAINGOV</v>
          </cell>
          <cell r="L3257" t="str">
            <v>190_1BNP</v>
          </cell>
          <cell r="R3257" t="str">
            <v>196230</v>
          </cell>
          <cell r="S3257" t="str">
            <v>4916</v>
          </cell>
          <cell r="T3257" t="str">
            <v>Bloomberg Euro Treasury 1-15 Year (EUR) RI</v>
          </cell>
          <cell r="U3257" t="str">
            <v>Bloomberg Euro Treasury 1-15 Year (EUR) RI</v>
          </cell>
          <cell r="W3257" t="str">
            <v>EUR</v>
          </cell>
          <cell r="X3257" t="str">
            <v>EUR</v>
          </cell>
          <cell r="Y3257">
            <v>44985</v>
          </cell>
          <cell r="Z3257">
            <v>42160</v>
          </cell>
          <cell r="AA3257" t="str">
            <v>February 2023</v>
          </cell>
          <cell r="AB3257">
            <v>86.987356370933796</v>
          </cell>
          <cell r="AC3257">
            <v>87.117766699512103</v>
          </cell>
          <cell r="AE3257">
            <v>184424.95</v>
          </cell>
          <cell r="AF3257" t="str">
            <v>184424.95</v>
          </cell>
        </row>
        <row r="3258">
          <cell r="I3258" t="str">
            <v>534155</v>
          </cell>
          <cell r="J3258" t="str">
            <v>Pocket</v>
          </cell>
          <cell r="K3258" t="str">
            <v>UNFAGGBQ</v>
          </cell>
          <cell r="L3258" t="str">
            <v>UNF GLOBAL AGGREGATE BQ</v>
          </cell>
          <cell r="S3258" t="str">
            <v>1</v>
          </cell>
          <cell r="T3258" t="str">
            <v>No BM</v>
          </cell>
          <cell r="U3258" t="str">
            <v>No BM</v>
          </cell>
          <cell r="W3258" t="str">
            <v>USD</v>
          </cell>
          <cell r="X3258" t="str">
            <v>USD</v>
          </cell>
          <cell r="Y3258">
            <v>44985</v>
          </cell>
          <cell r="Z3258">
            <v>43313</v>
          </cell>
          <cell r="AA3258" t="str">
            <v>February 2023</v>
          </cell>
          <cell r="AB3258">
            <v>100</v>
          </cell>
          <cell r="AC3258">
            <v>100</v>
          </cell>
          <cell r="AE3258">
            <v>0</v>
          </cell>
          <cell r="AF3258" t="str">
            <v>0</v>
          </cell>
        </row>
        <row r="3259">
          <cell r="I3259" t="str">
            <v>534163</v>
          </cell>
          <cell r="J3259" t="str">
            <v>Pocket</v>
          </cell>
          <cell r="K3259" t="str">
            <v>CAINHY</v>
          </cell>
          <cell r="L3259" t="str">
            <v>190_2BNP</v>
          </cell>
          <cell r="R3259" t="str">
            <v>196231</v>
          </cell>
          <cell r="S3259" t="str">
            <v>4917</v>
          </cell>
          <cell r="T3259" t="str">
            <v>Bloomberg Euro High Yield Ba/B 3% issuer constrained (EUR) RI</v>
          </cell>
          <cell r="U3259" t="str">
            <v>Bloomberg Euro High Yield Ba/B 3% issuer constrained (EUR) RI</v>
          </cell>
          <cell r="W3259" t="str">
            <v>EUR</v>
          </cell>
          <cell r="X3259" t="str">
            <v>EUR</v>
          </cell>
          <cell r="Y3259">
            <v>44985</v>
          </cell>
          <cell r="Z3259">
            <v>42160</v>
          </cell>
          <cell r="AA3259" t="str">
            <v>February 2023</v>
          </cell>
          <cell r="AB3259">
            <v>326.29528914582897</v>
          </cell>
          <cell r="AC3259">
            <v>326.29529043555902</v>
          </cell>
          <cell r="AE3259">
            <v>11.38</v>
          </cell>
          <cell r="AF3259" t="str">
            <v>11.38</v>
          </cell>
        </row>
        <row r="3260">
          <cell r="I3260" t="str">
            <v>534164</v>
          </cell>
          <cell r="J3260" t="str">
            <v>Pocket</v>
          </cell>
          <cell r="K3260" t="str">
            <v>ETHCORP</v>
          </cell>
          <cell r="L3260" t="str">
            <v>ETH PF OFP CORPORATES</v>
          </cell>
          <cell r="R3260" t="str">
            <v>199397</v>
          </cell>
          <cell r="S3260" t="str">
            <v>23753</v>
          </cell>
          <cell r="T3260" t="str">
            <v>BM ETHIAS PENSION FUND OFP DB CORPORATES [ETHCORP]</v>
          </cell>
          <cell r="U3260" t="str">
            <v>100% Bloomberg Barclays Euro Aggregate Corporate (RI) -- (EUR)</v>
          </cell>
          <cell r="W3260" t="str">
            <v>EUR</v>
          </cell>
          <cell r="X3260" t="str">
            <v>EUR</v>
          </cell>
          <cell r="Y3260">
            <v>44985</v>
          </cell>
          <cell r="Z3260">
            <v>42929</v>
          </cell>
          <cell r="AA3260" t="str">
            <v>February 2023</v>
          </cell>
          <cell r="AB3260">
            <v>94.592024655223995</v>
          </cell>
          <cell r="AC3260">
            <v>94.5920246617586</v>
          </cell>
          <cell r="AE3260">
            <v>34847212.439696997</v>
          </cell>
          <cell r="AF3260" t="str">
            <v>34847212.439697</v>
          </cell>
        </row>
        <row r="3261">
          <cell r="I3261" t="str">
            <v>534171</v>
          </cell>
          <cell r="J3261" t="str">
            <v>Pocket</v>
          </cell>
          <cell r="K3261" t="str">
            <v>UNFAGGCR</v>
          </cell>
          <cell r="L3261" t="str">
            <v>UNF GLOBAL AGGREGATE CR</v>
          </cell>
          <cell r="R3261" t="str">
            <v>197281</v>
          </cell>
          <cell r="S3261" t="str">
            <v>14366</v>
          </cell>
          <cell r="T3261" t="str">
            <v>BM UNICEF</v>
          </cell>
          <cell r="U3261" t="str">
            <v>60% MSCI AC World (RI) + 40% Bloomberg Barclays Capital Global Aggregate (Hedged in USD) (RI)</v>
          </cell>
          <cell r="W3261" t="str">
            <v>USD</v>
          </cell>
          <cell r="X3261" t="str">
            <v>USD</v>
          </cell>
          <cell r="Y3261">
            <v>44985</v>
          </cell>
          <cell r="Z3261">
            <v>42740</v>
          </cell>
          <cell r="AA3261" t="str">
            <v>February 2023</v>
          </cell>
          <cell r="AB3261">
            <v>100</v>
          </cell>
          <cell r="AC3261">
            <v>100</v>
          </cell>
          <cell r="AE3261">
            <v>0</v>
          </cell>
          <cell r="AF3261" t="str">
            <v>0</v>
          </cell>
        </row>
        <row r="3262">
          <cell r="I3262" t="str">
            <v>534187</v>
          </cell>
          <cell r="J3262" t="str">
            <v>Pocket</v>
          </cell>
          <cell r="K3262" t="str">
            <v>CAINIG</v>
          </cell>
          <cell r="L3262" t="str">
            <v>190_3BNP</v>
          </cell>
          <cell r="R3262" t="str">
            <v>186558</v>
          </cell>
          <cell r="S3262" t="str">
            <v>2251</v>
          </cell>
          <cell r="T3262" t="str">
            <v>Bloomberg Euro Aggregate Corporate (EUR) RI</v>
          </cell>
          <cell r="U3262" t="str">
            <v>Bloomberg Euro Aggregate Corporate (EUR) RI</v>
          </cell>
          <cell r="W3262" t="str">
            <v>EUR</v>
          </cell>
          <cell r="X3262" t="str">
            <v>EUR</v>
          </cell>
          <cell r="Y3262">
            <v>44985</v>
          </cell>
          <cell r="Z3262">
            <v>42160</v>
          </cell>
          <cell r="AA3262" t="str">
            <v>February 2023</v>
          </cell>
          <cell r="AB3262">
            <v>101.831833523776</v>
          </cell>
          <cell r="AC3262">
            <v>101.831833516595</v>
          </cell>
          <cell r="AE3262">
            <v>237329481.94052401</v>
          </cell>
          <cell r="AF3262" t="str">
            <v>237329481.940524</v>
          </cell>
        </row>
        <row r="3263">
          <cell r="I3263" t="str">
            <v>534196</v>
          </cell>
          <cell r="J3263" t="str">
            <v>Pocket</v>
          </cell>
          <cell r="K3263" t="str">
            <v>UNFAGGEM</v>
          </cell>
          <cell r="L3263" t="str">
            <v>UNF GLOBAL AGGREGATE EM</v>
          </cell>
          <cell r="S3263" t="str">
            <v>1</v>
          </cell>
          <cell r="T3263" t="str">
            <v>No BM</v>
          </cell>
          <cell r="U3263" t="str">
            <v>No BM</v>
          </cell>
          <cell r="W3263" t="str">
            <v>USD</v>
          </cell>
          <cell r="X3263" t="str">
            <v>USD</v>
          </cell>
          <cell r="Y3263">
            <v>44985</v>
          </cell>
          <cell r="Z3263">
            <v>43313</v>
          </cell>
          <cell r="AA3263" t="str">
            <v>February 2023</v>
          </cell>
          <cell r="AB3263">
            <v>100</v>
          </cell>
          <cell r="AC3263">
            <v>100</v>
          </cell>
          <cell r="AE3263">
            <v>0</v>
          </cell>
          <cell r="AF3263" t="str">
            <v>0</v>
          </cell>
        </row>
        <row r="3264">
          <cell r="I3264" t="str">
            <v>534206</v>
          </cell>
          <cell r="J3264" t="str">
            <v>Pocket</v>
          </cell>
          <cell r="K3264" t="str">
            <v>ETHTREAS</v>
          </cell>
          <cell r="L3264" t="str">
            <v>ETH PF OFP TREASURIES</v>
          </cell>
          <cell r="R3264" t="str">
            <v>199408</v>
          </cell>
          <cell r="S3264" t="str">
            <v>23762</v>
          </cell>
          <cell r="T3264" t="str">
            <v>BM ETHIAS PENSION FUND OFP DB TREASURIES [ETHTREAS]</v>
          </cell>
          <cell r="U3264" t="str">
            <v>100% Bloomberg Barclays Euro Aggregate Government (RI) -- (EUR)</v>
          </cell>
          <cell r="W3264" t="str">
            <v>EUR</v>
          </cell>
          <cell r="X3264" t="str">
            <v>EUR</v>
          </cell>
          <cell r="Y3264">
            <v>44985</v>
          </cell>
          <cell r="Z3264">
            <v>42929</v>
          </cell>
          <cell r="AA3264" t="str">
            <v>February 2023</v>
          </cell>
          <cell r="AB3264">
            <v>91.145122002775807</v>
          </cell>
          <cell r="AC3264">
            <v>91.145121979050401</v>
          </cell>
          <cell r="AE3264">
            <v>16814440.773880001</v>
          </cell>
          <cell r="AF3264" t="str">
            <v>16814440.77388</v>
          </cell>
        </row>
        <row r="3265">
          <cell r="I3265" t="str">
            <v>534212</v>
          </cell>
          <cell r="J3265" t="str">
            <v>Pocket</v>
          </cell>
          <cell r="K3265" t="str">
            <v>UNFAGGIR</v>
          </cell>
          <cell r="L3265" t="str">
            <v>UNF GLOBAL AGGREGATE IR</v>
          </cell>
          <cell r="S3265" t="str">
            <v>1</v>
          </cell>
          <cell r="T3265" t="str">
            <v>No BM</v>
          </cell>
          <cell r="U3265" t="str">
            <v>No BM</v>
          </cell>
          <cell r="W3265" t="str">
            <v>USD</v>
          </cell>
          <cell r="X3265" t="str">
            <v>USD</v>
          </cell>
          <cell r="Y3265">
            <v>44985</v>
          </cell>
          <cell r="Z3265">
            <v>43313</v>
          </cell>
          <cell r="AA3265" t="str">
            <v>February 2023</v>
          </cell>
          <cell r="AB3265">
            <v>100</v>
          </cell>
          <cell r="AC3265">
            <v>100</v>
          </cell>
          <cell r="AE3265">
            <v>0</v>
          </cell>
          <cell r="AF3265" t="str">
            <v>0</v>
          </cell>
        </row>
        <row r="3266">
          <cell r="I3266" t="str">
            <v>534213</v>
          </cell>
          <cell r="J3266" t="str">
            <v>Pocket</v>
          </cell>
          <cell r="K3266" t="str">
            <v>DPLKWNTKA1</v>
          </cell>
          <cell r="R3266" t="str">
            <v>199400</v>
          </cell>
          <cell r="S3266" t="str">
            <v>23758</v>
          </cell>
          <cell r="T3266" t="str">
            <v>BM DISMM-AVIV-KA1 [5490]</v>
          </cell>
          <cell r="U3266" t="str">
            <v>50% Cash Index Avg perf 3M deposit from banks (ID: U-TD-AV-2) (IDR) RI + 50% Cash Index Yield of Indonesian Treasury Bill 1 year (IDR) RI</v>
          </cell>
          <cell r="W3266" t="str">
            <v>IDR</v>
          </cell>
          <cell r="X3266" t="str">
            <v>IDR</v>
          </cell>
          <cell r="Y3266">
            <v>44985</v>
          </cell>
          <cell r="Z3266">
            <v>44012</v>
          </cell>
          <cell r="AA3266" t="str">
            <v>February 2023</v>
          </cell>
          <cell r="AB3266">
            <v>110.120562251549</v>
          </cell>
          <cell r="AC3266">
            <v>110.60101811422</v>
          </cell>
          <cell r="AE3266">
            <v>30663123246.278</v>
          </cell>
          <cell r="AF3266" t="str">
            <v>1895989.25630675</v>
          </cell>
        </row>
        <row r="3267">
          <cell r="I3267" t="str">
            <v>534226</v>
          </cell>
          <cell r="J3267" t="str">
            <v>Pocket</v>
          </cell>
          <cell r="K3267" t="str">
            <v>CARCCS</v>
          </cell>
          <cell r="L3267" t="str">
            <v>CAR VIE GESTION GENERAL CCS</v>
          </cell>
          <cell r="S3267" t="str">
            <v>1</v>
          </cell>
          <cell r="T3267" t="str">
            <v>No BM</v>
          </cell>
          <cell r="U3267" t="str">
            <v>No BM</v>
          </cell>
          <cell r="W3267" t="str">
            <v>EUR</v>
          </cell>
          <cell r="X3267" t="str">
            <v>EUR</v>
          </cell>
          <cell r="Y3267">
            <v>44985</v>
          </cell>
          <cell r="Z3267">
            <v>42095</v>
          </cell>
          <cell r="AA3267" t="str">
            <v>February 2023</v>
          </cell>
          <cell r="AB3267">
            <v>100</v>
          </cell>
          <cell r="AC3267">
            <v>100</v>
          </cell>
          <cell r="AE3267">
            <v>0</v>
          </cell>
          <cell r="AF3267" t="str">
            <v>0</v>
          </cell>
        </row>
        <row r="3268">
          <cell r="I3268" t="str">
            <v>534246</v>
          </cell>
          <cell r="J3268" t="str">
            <v>Pocket</v>
          </cell>
          <cell r="K3268" t="str">
            <v>CARCCY</v>
          </cell>
          <cell r="L3268" t="str">
            <v>CAR VIE GESTION GENERALE CCY HEDGE</v>
          </cell>
          <cell r="S3268" t="str">
            <v>1</v>
          </cell>
          <cell r="T3268" t="str">
            <v>No BM</v>
          </cell>
          <cell r="U3268" t="str">
            <v>No BM</v>
          </cell>
          <cell r="W3268" t="str">
            <v>EUR</v>
          </cell>
          <cell r="X3268" t="str">
            <v>EUR</v>
          </cell>
          <cell r="Y3268">
            <v>44985</v>
          </cell>
          <cell r="Z3268">
            <v>42095</v>
          </cell>
          <cell r="AA3268" t="str">
            <v>February 2023</v>
          </cell>
          <cell r="AB3268">
            <v>-112608684213.961</v>
          </cell>
          <cell r="AC3268">
            <v>-112608690259.58</v>
          </cell>
          <cell r="AE3268">
            <v>85855160.855729505</v>
          </cell>
          <cell r="AF3268" t="str">
            <v>85855160.8557295</v>
          </cell>
        </row>
        <row r="3269">
          <cell r="I3269" t="str">
            <v>534246</v>
          </cell>
          <cell r="J3269" t="str">
            <v>Pocket</v>
          </cell>
          <cell r="K3269" t="str">
            <v>CARCCY</v>
          </cell>
          <cell r="L3269" t="str">
            <v>CAR VIE GESTION GENERALE CCY HEDGE</v>
          </cell>
          <cell r="S3269" t="str">
            <v>1</v>
          </cell>
          <cell r="T3269" t="str">
            <v>No BM</v>
          </cell>
          <cell r="U3269" t="str">
            <v>No BM</v>
          </cell>
          <cell r="W3269" t="str">
            <v>EUR</v>
          </cell>
          <cell r="X3269" t="str">
            <v>EUR</v>
          </cell>
          <cell r="Y3269">
            <v>44985</v>
          </cell>
          <cell r="Z3269">
            <v>42095</v>
          </cell>
          <cell r="AA3269" t="str">
            <v>February 2023</v>
          </cell>
          <cell r="AB3269">
            <v>-112608684213.961</v>
          </cell>
          <cell r="AC3269">
            <v>-112608690259.58</v>
          </cell>
          <cell r="AE3269">
            <v>85855160.855729505</v>
          </cell>
          <cell r="AF3269" t="str">
            <v>85855160.8557295</v>
          </cell>
        </row>
        <row r="3270">
          <cell r="I3270" t="str">
            <v>534256</v>
          </cell>
          <cell r="J3270" t="str">
            <v>Pocket</v>
          </cell>
          <cell r="K3270" t="str">
            <v>DPLKWINTTI</v>
          </cell>
          <cell r="S3270" t="str">
            <v>1</v>
          </cell>
          <cell r="T3270" t="str">
            <v>No BM</v>
          </cell>
          <cell r="U3270" t="str">
            <v>No BM</v>
          </cell>
          <cell r="W3270" t="str">
            <v>IDR</v>
          </cell>
          <cell r="X3270" t="str">
            <v>IDR</v>
          </cell>
          <cell r="Y3270">
            <v>44985</v>
          </cell>
          <cell r="Z3270">
            <v>44012</v>
          </cell>
          <cell r="AA3270" t="str">
            <v>February 2023</v>
          </cell>
          <cell r="AB3270">
            <v>109.751842702571</v>
          </cell>
          <cell r="AC3270">
            <v>110.568853943579</v>
          </cell>
          <cell r="AE3270">
            <v>669193046340.46204</v>
          </cell>
          <cell r="AF3270" t="str">
            <v>41378134.1211128</v>
          </cell>
        </row>
        <row r="3271">
          <cell r="I3271" t="str">
            <v>534275</v>
          </cell>
          <cell r="J3271" t="str">
            <v>Pocket</v>
          </cell>
          <cell r="K3271" t="str">
            <v>UNFAGGSS</v>
          </cell>
          <cell r="L3271" t="str">
            <v>UNF GLOBAL AGGREGATE SS</v>
          </cell>
          <cell r="S3271" t="str">
            <v>1</v>
          </cell>
          <cell r="T3271" t="str">
            <v>No BM</v>
          </cell>
          <cell r="U3271" t="str">
            <v>No BM</v>
          </cell>
          <cell r="W3271" t="str">
            <v>USD</v>
          </cell>
          <cell r="X3271" t="str">
            <v>USD</v>
          </cell>
          <cell r="Y3271">
            <v>44985</v>
          </cell>
          <cell r="Z3271">
            <v>43313</v>
          </cell>
          <cell r="AA3271" t="str">
            <v>February 2023</v>
          </cell>
          <cell r="AB3271">
            <v>100</v>
          </cell>
          <cell r="AC3271">
            <v>100</v>
          </cell>
          <cell r="AE3271">
            <v>0</v>
          </cell>
          <cell r="AF3271" t="str">
            <v>0</v>
          </cell>
        </row>
        <row r="3272">
          <cell r="I3272" t="str">
            <v>534286</v>
          </cell>
          <cell r="J3272" t="str">
            <v>Pocket</v>
          </cell>
          <cell r="K3272" t="str">
            <v>CAREAC</v>
          </cell>
          <cell r="L3272" t="str">
            <v>CAR VIE GESTION EXPOSURE ACCOUNTING</v>
          </cell>
          <cell r="S3272" t="str">
            <v>1</v>
          </cell>
          <cell r="T3272" t="str">
            <v>No BM</v>
          </cell>
          <cell r="U3272" t="str">
            <v>No BM</v>
          </cell>
          <cell r="W3272" t="str">
            <v>EUR</v>
          </cell>
          <cell r="X3272" t="str">
            <v>EUR</v>
          </cell>
          <cell r="Y3272">
            <v>44985</v>
          </cell>
          <cell r="Z3272">
            <v>42095</v>
          </cell>
          <cell r="AA3272" t="str">
            <v>February 2023</v>
          </cell>
          <cell r="AB3272">
            <v>106.37799671757401</v>
          </cell>
          <cell r="AC3272">
            <v>106.377996718253</v>
          </cell>
          <cell r="AE3272">
            <v>4797424790.3947496</v>
          </cell>
          <cell r="AF3272" t="str">
            <v>4797424790.39475</v>
          </cell>
        </row>
        <row r="3273">
          <cell r="I3273" t="str">
            <v>534295</v>
          </cell>
          <cell r="J3273" t="str">
            <v>Pocket</v>
          </cell>
          <cell r="K3273" t="str">
            <v>DPLWINFIEQ</v>
          </cell>
          <cell r="R3273" t="str">
            <v>199898</v>
          </cell>
          <cell r="S3273" t="str">
            <v>24167</v>
          </cell>
          <cell r="T3273" t="str">
            <v>BM DISEQ-AVIV-FIEQ [15618] - Off</v>
          </cell>
          <cell r="U3273" t="str">
            <v>Jakarta SE composite (IDR) PI</v>
          </cell>
          <cell r="W3273" t="str">
            <v>IDR</v>
          </cell>
          <cell r="X3273" t="str">
            <v>IDR</v>
          </cell>
          <cell r="Y3273">
            <v>44985</v>
          </cell>
          <cell r="Z3273">
            <v>43573</v>
          </cell>
          <cell r="AA3273" t="str">
            <v>February 2023</v>
          </cell>
          <cell r="AB3273">
            <v>95.422705922630797</v>
          </cell>
          <cell r="AC3273">
            <v>98.387305820729296</v>
          </cell>
          <cell r="AE3273">
            <v>48651479738.6166</v>
          </cell>
          <cell r="AF3273" t="str">
            <v>3008261.16592802</v>
          </cell>
        </row>
        <row r="3274">
          <cell r="I3274" t="str">
            <v>534308</v>
          </cell>
          <cell r="J3274" t="str">
            <v>Pocket</v>
          </cell>
          <cell r="K3274" t="str">
            <v>CAREEC</v>
          </cell>
          <cell r="L3274" t="str">
            <v>CAR VIE GESTION EXPOSURE ECONOMIC</v>
          </cell>
          <cell r="S3274" t="str">
            <v>1</v>
          </cell>
          <cell r="T3274" t="str">
            <v>No BM</v>
          </cell>
          <cell r="U3274" t="str">
            <v>No BM</v>
          </cell>
          <cell r="W3274" t="str">
            <v>EUR</v>
          </cell>
          <cell r="X3274" t="str">
            <v>EUR</v>
          </cell>
          <cell r="Y3274">
            <v>44985</v>
          </cell>
          <cell r="Z3274">
            <v>42095</v>
          </cell>
          <cell r="AA3274" t="str">
            <v>February 2023</v>
          </cell>
          <cell r="AB3274">
            <v>98.022856580743394</v>
          </cell>
          <cell r="AC3274">
            <v>98.022856580612398</v>
          </cell>
          <cell r="AE3274">
            <v>7992867651.4772902</v>
          </cell>
          <cell r="AF3274" t="str">
            <v>7992867651.47729</v>
          </cell>
        </row>
        <row r="3275">
          <cell r="I3275" t="str">
            <v>534333</v>
          </cell>
          <cell r="J3275" t="str">
            <v>Pocket</v>
          </cell>
          <cell r="K3275" t="str">
            <v>UNIGBD</v>
          </cell>
          <cell r="L3275" t="str">
            <v>UNIG BONDS</v>
          </cell>
          <cell r="R3275" t="str">
            <v>189490</v>
          </cell>
          <cell r="S3275" t="str">
            <v>3409</v>
          </cell>
          <cell r="T3275" t="str">
            <v>BM UNIVERSITEIT GENT BONDS [4668_1]</v>
          </cell>
          <cell r="U3275" t="str">
            <v>JPM GBI Belgium (EUR) RI</v>
          </cell>
          <cell r="W3275" t="str">
            <v>EUR</v>
          </cell>
          <cell r="X3275" t="str">
            <v>EUR</v>
          </cell>
          <cell r="Y3275">
            <v>44985</v>
          </cell>
          <cell r="Z3275">
            <v>38352</v>
          </cell>
          <cell r="AA3275" t="str">
            <v>February 2023</v>
          </cell>
          <cell r="AB3275">
            <v>111.698777275483</v>
          </cell>
          <cell r="AC3275">
            <v>111.69877737399</v>
          </cell>
          <cell r="AE3275">
            <v>13674854.784051601</v>
          </cell>
          <cell r="AF3275" t="str">
            <v>13674854.7840516</v>
          </cell>
        </row>
        <row r="3276">
          <cell r="I3276" t="str">
            <v>534335</v>
          </cell>
          <cell r="J3276" t="str">
            <v>Pocket</v>
          </cell>
          <cell r="K3276" t="str">
            <v>DPLWINFIFI</v>
          </cell>
          <cell r="R3276" t="str">
            <v>199900</v>
          </cell>
          <cell r="S3276" t="str">
            <v>24170</v>
          </cell>
          <cell r="T3276" t="str">
            <v>BM DISBLN-AVIV-FIFI [15619]</v>
          </cell>
          <cell r="U3276" t="str">
            <v>80% IBPA Government Bonds Total Return (IDR) RI + 20% Cash Index Bank Indonesia 7 Day Reverse Repo Rate (IDR) RI</v>
          </cell>
          <cell r="W3276" t="str">
            <v>IDR</v>
          </cell>
          <cell r="X3276" t="str">
            <v>IDR</v>
          </cell>
          <cell r="Y3276">
            <v>44985</v>
          </cell>
          <cell r="Z3276">
            <v>43573</v>
          </cell>
          <cell r="AA3276" t="str">
            <v>February 2023</v>
          </cell>
          <cell r="AB3276">
            <v>121.184255740371</v>
          </cell>
          <cell r="AC3276">
            <v>128.79853227937301</v>
          </cell>
          <cell r="AE3276">
            <v>40147288516.400398</v>
          </cell>
          <cell r="AF3276" t="str">
            <v>2482422.52054941</v>
          </cell>
        </row>
        <row r="3277">
          <cell r="I3277" t="str">
            <v>534349</v>
          </cell>
          <cell r="J3277" t="str">
            <v>Pocket</v>
          </cell>
          <cell r="K3277" t="str">
            <v>CARTAA</v>
          </cell>
          <cell r="L3277" t="str">
            <v>CARD GESTION GENERALE TAA</v>
          </cell>
          <cell r="S3277" t="str">
            <v>1</v>
          </cell>
          <cell r="T3277" t="str">
            <v>No BM</v>
          </cell>
          <cell r="U3277" t="str">
            <v>No BM</v>
          </cell>
          <cell r="W3277" t="str">
            <v>EUR</v>
          </cell>
          <cell r="X3277" t="str">
            <v>EUR</v>
          </cell>
          <cell r="Y3277">
            <v>44985</v>
          </cell>
          <cell r="Z3277">
            <v>42095</v>
          </cell>
          <cell r="AA3277" t="str">
            <v>February 2023</v>
          </cell>
          <cell r="AB3277">
            <v>2520683072580550</v>
          </cell>
          <cell r="AC3277">
            <v>2520684741062550</v>
          </cell>
          <cell r="AE3277">
            <v>223581.72999999701</v>
          </cell>
          <cell r="AF3277" t="str">
            <v>223581.729999997</v>
          </cell>
        </row>
        <row r="3278">
          <cell r="I3278" t="str">
            <v>534349</v>
          </cell>
          <cell r="J3278" t="str">
            <v>Pocket</v>
          </cell>
          <cell r="K3278" t="str">
            <v>CARTAA</v>
          </cell>
          <cell r="L3278" t="str">
            <v>CARD GESTION GENERALE TAA</v>
          </cell>
          <cell r="S3278" t="str">
            <v>1</v>
          </cell>
          <cell r="T3278" t="str">
            <v>No BM</v>
          </cell>
          <cell r="U3278" t="str">
            <v>No BM</v>
          </cell>
          <cell r="W3278" t="str">
            <v>EUR</v>
          </cell>
          <cell r="X3278" t="str">
            <v>EUR</v>
          </cell>
          <cell r="Y3278">
            <v>44985</v>
          </cell>
          <cell r="Z3278">
            <v>42095</v>
          </cell>
          <cell r="AA3278" t="str">
            <v>February 2023</v>
          </cell>
          <cell r="AB3278">
            <v>2520683072580550</v>
          </cell>
          <cell r="AC3278">
            <v>2520684741062550</v>
          </cell>
          <cell r="AE3278">
            <v>223581.72999999701</v>
          </cell>
          <cell r="AF3278" t="str">
            <v>223581.729999997</v>
          </cell>
        </row>
        <row r="3279">
          <cell r="I3279" t="str">
            <v>534350</v>
          </cell>
          <cell r="J3279" t="str">
            <v>Pocket</v>
          </cell>
          <cell r="K3279" t="str">
            <v>GVALMRS</v>
          </cell>
          <cell r="L3279" t="str">
            <v>GREENVAL MATCHING REQUIRED SOLVENCY</v>
          </cell>
          <cell r="S3279" t="str">
            <v>1</v>
          </cell>
          <cell r="T3279" t="str">
            <v>No BM</v>
          </cell>
          <cell r="U3279" t="str">
            <v>No BM</v>
          </cell>
          <cell r="W3279" t="str">
            <v>EUR</v>
          </cell>
          <cell r="X3279" t="str">
            <v>EUR</v>
          </cell>
          <cell r="Y3279">
            <v>44985</v>
          </cell>
          <cell r="Z3279">
            <v>41305</v>
          </cell>
          <cell r="AA3279" t="str">
            <v>February 2023</v>
          </cell>
          <cell r="AB3279">
            <v>109.879069306714</v>
          </cell>
          <cell r="AC3279">
            <v>109.879069298972</v>
          </cell>
          <cell r="AE3279">
            <v>65227164.9729174</v>
          </cell>
          <cell r="AF3279" t="str">
            <v>65227164.9729174</v>
          </cell>
        </row>
        <row r="3280">
          <cell r="I3280" t="str">
            <v>534352</v>
          </cell>
          <cell r="J3280" t="str">
            <v>Pocket</v>
          </cell>
          <cell r="K3280" t="str">
            <v>PIRITIN</v>
          </cell>
          <cell r="L3280" t="str">
            <v>BNP PARIBAS EQUITY - FOCUS ITALIA INDEX</v>
          </cell>
          <cell r="R3280" t="str">
            <v>198611</v>
          </cell>
          <cell r="S3280" t="str">
            <v>23120</v>
          </cell>
          <cell r="T3280" t="str">
            <v>BM for BNP PARIBAS EQUITY - FOCUS ITALIA INDEX [PIRITIN]</v>
          </cell>
          <cell r="U3280" t="str">
            <v>100% FTSE Italia MID CAP (EUR) NR</v>
          </cell>
          <cell r="W3280" t="str">
            <v>EUR</v>
          </cell>
          <cell r="X3280" t="str">
            <v>EUR</v>
          </cell>
          <cell r="Y3280">
            <v>44985</v>
          </cell>
          <cell r="Z3280">
            <v>43007</v>
          </cell>
          <cell r="AA3280" t="str">
            <v>February 2023</v>
          </cell>
          <cell r="AB3280">
            <v>113.731980442489</v>
          </cell>
          <cell r="AC3280">
            <v>113.73198053644199</v>
          </cell>
          <cell r="AE3280">
            <v>7731846.4158109901</v>
          </cell>
          <cell r="AF3280" t="str">
            <v>7731846.41581099</v>
          </cell>
        </row>
        <row r="3281">
          <cell r="I3281" t="str">
            <v>534359</v>
          </cell>
          <cell r="J3281" t="str">
            <v>Pocket</v>
          </cell>
          <cell r="K3281" t="str">
            <v>UNIGBDREPO</v>
          </cell>
          <cell r="L3281" t="str">
            <v>UNIG BD REPO</v>
          </cell>
          <cell r="S3281" t="str">
            <v>1</v>
          </cell>
          <cell r="T3281" t="str">
            <v>No BM</v>
          </cell>
          <cell r="U3281" t="str">
            <v>No BM</v>
          </cell>
          <cell r="W3281" t="str">
            <v>EUR</v>
          </cell>
          <cell r="X3281" t="str">
            <v>EUR</v>
          </cell>
          <cell r="Y3281">
            <v>44985</v>
          </cell>
          <cell r="Z3281">
            <v>41752</v>
          </cell>
          <cell r="AA3281" t="str">
            <v>February 2023</v>
          </cell>
          <cell r="AB3281">
            <v>307368544.20159501</v>
          </cell>
          <cell r="AC3281">
            <v>307368544.294375</v>
          </cell>
          <cell r="AE3281">
            <v>25871630.064481799</v>
          </cell>
          <cell r="AF3281" t="str">
            <v>25871630.0644818</v>
          </cell>
        </row>
        <row r="3282">
          <cell r="I3282" t="str">
            <v>534359</v>
          </cell>
          <cell r="J3282" t="str">
            <v>Pocket</v>
          </cell>
          <cell r="K3282" t="str">
            <v>UNIGBDREPO</v>
          </cell>
          <cell r="L3282" t="str">
            <v>UNIG BD REPO</v>
          </cell>
          <cell r="S3282" t="str">
            <v>1</v>
          </cell>
          <cell r="T3282" t="str">
            <v>No BM</v>
          </cell>
          <cell r="U3282" t="str">
            <v>No BM</v>
          </cell>
          <cell r="W3282" t="str">
            <v>EUR</v>
          </cell>
          <cell r="X3282" t="str">
            <v>EUR</v>
          </cell>
          <cell r="Y3282">
            <v>44985</v>
          </cell>
          <cell r="Z3282">
            <v>41752</v>
          </cell>
          <cell r="AA3282" t="str">
            <v>February 2023</v>
          </cell>
          <cell r="AB3282">
            <v>307368544.20159501</v>
          </cell>
          <cell r="AC3282">
            <v>307368544.294375</v>
          </cell>
          <cell r="AE3282">
            <v>25871630.064481799</v>
          </cell>
          <cell r="AF3282" t="str">
            <v>25871630.0644818</v>
          </cell>
        </row>
        <row r="3283">
          <cell r="I3283" t="str">
            <v>534371</v>
          </cell>
          <cell r="J3283" t="str">
            <v>Pocket</v>
          </cell>
          <cell r="K3283" t="str">
            <v>EUFBPR</v>
          </cell>
          <cell r="R3283" t="str">
            <v>199192</v>
          </cell>
          <cell r="S3283" t="str">
            <v>23579</v>
          </cell>
          <cell r="T3283" t="str">
            <v>BM Euroclear France (Performance Benchmark)</v>
          </cell>
          <cell r="U3283" t="str">
            <v>Cash Index EURIBOR 6 Months (EUR) RI</v>
          </cell>
          <cell r="W3283" t="str">
            <v>EUR</v>
          </cell>
          <cell r="X3283" t="str">
            <v>EUR</v>
          </cell>
          <cell r="Y3283">
            <v>44985</v>
          </cell>
          <cell r="Z3283">
            <v>43299</v>
          </cell>
          <cell r="AA3283" t="str">
            <v>February 2023</v>
          </cell>
          <cell r="AB3283">
            <v>96.081177636013095</v>
          </cell>
          <cell r="AC3283">
            <v>96.547026433382996</v>
          </cell>
          <cell r="AE3283">
            <v>56796540.017769299</v>
          </cell>
          <cell r="AF3283" t="str">
            <v>56796540.0177693</v>
          </cell>
        </row>
        <row r="3284">
          <cell r="I3284" t="str">
            <v>534371</v>
          </cell>
          <cell r="J3284" t="str">
            <v>Pocket</v>
          </cell>
          <cell r="K3284" t="str">
            <v>EUFBPR</v>
          </cell>
          <cell r="R3284" t="str">
            <v>199194</v>
          </cell>
          <cell r="S3284" t="str">
            <v>23580</v>
          </cell>
          <cell r="T3284" t="str">
            <v>BM Euroclear France (Risk Benchmark)</v>
          </cell>
          <cell r="U3284" t="str">
            <v>100% Bloomberg Barclays Euro Aggregate 1-3 Years (EUR) RI</v>
          </cell>
          <cell r="W3284" t="str">
            <v>EUR</v>
          </cell>
          <cell r="X3284" t="str">
            <v>EUR</v>
          </cell>
          <cell r="Y3284">
            <v>44985</v>
          </cell>
          <cell r="Z3284">
            <v>43299</v>
          </cell>
          <cell r="AA3284" t="str">
            <v>February 2023</v>
          </cell>
          <cell r="AB3284">
            <v>96.081177636013095</v>
          </cell>
          <cell r="AC3284">
            <v>96.547026433382996</v>
          </cell>
          <cell r="AE3284">
            <v>56796540.017769299</v>
          </cell>
          <cell r="AF3284" t="str">
            <v>56796540.0177693</v>
          </cell>
        </row>
        <row r="3285">
          <cell r="I3285" t="str">
            <v>534372</v>
          </cell>
          <cell r="J3285" t="str">
            <v>Pocket</v>
          </cell>
          <cell r="K3285" t="str">
            <v>GVALMTR</v>
          </cell>
          <cell r="L3285" t="str">
            <v>GREEN MATCHING TECHNICAL RESERVE SHORT TERM BOND</v>
          </cell>
          <cell r="S3285" t="str">
            <v>1</v>
          </cell>
          <cell r="T3285" t="str">
            <v>No BM</v>
          </cell>
          <cell r="U3285" t="str">
            <v>No BM</v>
          </cell>
          <cell r="W3285" t="str">
            <v>EUR</v>
          </cell>
          <cell r="X3285" t="str">
            <v>EUR</v>
          </cell>
          <cell r="Y3285">
            <v>44985</v>
          </cell>
          <cell r="Z3285">
            <v>41486</v>
          </cell>
          <cell r="AA3285" t="str">
            <v>February 2023</v>
          </cell>
          <cell r="AB3285">
            <v>96.367314863838203</v>
          </cell>
          <cell r="AC3285">
            <v>96.367357454984003</v>
          </cell>
          <cell r="AE3285">
            <v>45889922.115158997</v>
          </cell>
          <cell r="AF3285" t="str">
            <v>45889922.115159</v>
          </cell>
        </row>
        <row r="3286">
          <cell r="I3286" t="str">
            <v>534378</v>
          </cell>
          <cell r="J3286" t="str">
            <v>Pocket</v>
          </cell>
          <cell r="K3286" t="str">
            <v>DPMANDIRI</v>
          </cell>
          <cell r="R3286" t="str">
            <v>199901</v>
          </cell>
          <cell r="S3286" t="str">
            <v>24172</v>
          </cell>
          <cell r="T3286" t="str">
            <v>BM DISEQ-DPBMAN [8547] - Off</v>
          </cell>
          <cell r="U3286" t="str">
            <v>Jakarta SE Composite Index + (100bps/12) (IDR) PI</v>
          </cell>
          <cell r="W3286" t="str">
            <v>IDR</v>
          </cell>
          <cell r="X3286" t="str">
            <v>IDR</v>
          </cell>
          <cell r="Y3286">
            <v>44985</v>
          </cell>
          <cell r="Z3286">
            <v>44012</v>
          </cell>
          <cell r="AA3286" t="str">
            <v>February 2023</v>
          </cell>
          <cell r="AB3286">
            <v>132.62090284685399</v>
          </cell>
          <cell r="AC3286">
            <v>134.25974782078899</v>
          </cell>
          <cell r="AE3286">
            <v>100843571798.42999</v>
          </cell>
          <cell r="AF3286" t="str">
            <v>6235448.59281842</v>
          </cell>
        </row>
        <row r="3287">
          <cell r="I3287" t="str">
            <v>534393</v>
          </cell>
          <cell r="J3287" t="str">
            <v>Pocket</v>
          </cell>
          <cell r="K3287" t="str">
            <v>GVALMTRC</v>
          </cell>
          <cell r="L3287" t="str">
            <v>GREEN MATCHING TECHNICAL RES CREDITS</v>
          </cell>
          <cell r="S3287" t="str">
            <v>1</v>
          </cell>
          <cell r="T3287" t="str">
            <v>No BM</v>
          </cell>
          <cell r="U3287" t="str">
            <v>No BM</v>
          </cell>
          <cell r="W3287" t="str">
            <v>EUR</v>
          </cell>
          <cell r="X3287" t="str">
            <v>EUR</v>
          </cell>
          <cell r="Y3287">
            <v>44985</v>
          </cell>
          <cell r="Z3287">
            <v>42552</v>
          </cell>
          <cell r="AA3287" t="str">
            <v>February 2023</v>
          </cell>
          <cell r="AB3287">
            <v>92.447069914633403</v>
          </cell>
          <cell r="AC3287">
            <v>92.447069892833895</v>
          </cell>
          <cell r="AE3287">
            <v>64965313.222076997</v>
          </cell>
          <cell r="AF3287" t="str">
            <v>64965313.222077</v>
          </cell>
        </row>
        <row r="3288">
          <cell r="I3288" t="str">
            <v>534412</v>
          </cell>
          <cell r="J3288" t="str">
            <v>Pocket</v>
          </cell>
          <cell r="K3288" t="str">
            <v>EUFSTR</v>
          </cell>
          <cell r="L3288" t="str">
            <v>EUROC France STATESTREET</v>
          </cell>
          <cell r="R3288" t="str">
            <v>199192</v>
          </cell>
          <cell r="S3288" t="str">
            <v>23579</v>
          </cell>
          <cell r="T3288" t="str">
            <v>BM Euroclear France (Performance Benchmark)</v>
          </cell>
          <cell r="U3288" t="str">
            <v>Cash Index EURIBOR 6 Months (EUR) RI</v>
          </cell>
          <cell r="W3288" t="str">
            <v>EUR</v>
          </cell>
          <cell r="X3288" t="str">
            <v>EUR</v>
          </cell>
          <cell r="Y3288">
            <v>44985</v>
          </cell>
          <cell r="Z3288">
            <v>43299</v>
          </cell>
          <cell r="AA3288" t="str">
            <v>February 2023</v>
          </cell>
          <cell r="AB3288">
            <v>96.601539121688702</v>
          </cell>
          <cell r="AC3288">
            <v>96.6015389903895</v>
          </cell>
          <cell r="AE3288">
            <v>57082357.226169303</v>
          </cell>
          <cell r="AF3288" t="str">
            <v>57082357.2261693</v>
          </cell>
        </row>
        <row r="3289">
          <cell r="I3289" t="str">
            <v>534412</v>
          </cell>
          <cell r="J3289" t="str">
            <v>Pocket</v>
          </cell>
          <cell r="K3289" t="str">
            <v>EUFSTR</v>
          </cell>
          <cell r="L3289" t="str">
            <v>EUROC France STATESTREET</v>
          </cell>
          <cell r="R3289" t="str">
            <v>199194</v>
          </cell>
          <cell r="S3289" t="str">
            <v>23580</v>
          </cell>
          <cell r="T3289" t="str">
            <v>BM Euroclear France (Risk Benchmark)</v>
          </cell>
          <cell r="U3289" t="str">
            <v>100% Bloomberg Barclays Euro Aggregate 1-3 Years (EUR) RI</v>
          </cell>
          <cell r="W3289" t="str">
            <v>EUR</v>
          </cell>
          <cell r="X3289" t="str">
            <v>EUR</v>
          </cell>
          <cell r="Y3289">
            <v>44985</v>
          </cell>
          <cell r="Z3289">
            <v>43299</v>
          </cell>
          <cell r="AA3289" t="str">
            <v>February 2023</v>
          </cell>
          <cell r="AB3289">
            <v>96.601539121688702</v>
          </cell>
          <cell r="AC3289">
            <v>96.6015389903895</v>
          </cell>
          <cell r="AE3289">
            <v>57082357.226169303</v>
          </cell>
          <cell r="AF3289" t="str">
            <v>57082357.2261693</v>
          </cell>
        </row>
        <row r="3290">
          <cell r="I3290" t="str">
            <v>534434</v>
          </cell>
          <cell r="J3290" t="str">
            <v>Pocket</v>
          </cell>
          <cell r="K3290" t="str">
            <v>CAREPFI</v>
          </cell>
          <cell r="L3290" t="str">
            <v>CAMGESTION EP FI</v>
          </cell>
          <cell r="R3290" t="str">
            <v>204108</v>
          </cell>
          <cell r="S3290" t="str">
            <v>5027762</v>
          </cell>
          <cell r="T3290" t="str">
            <v>BM CAMGESTION EP FI [2954_3]</v>
          </cell>
          <cell r="U3290" t="str">
            <v>Bloomberg Barclays Euro Aggregate (EUR) RI</v>
          </cell>
          <cell r="W3290" t="str">
            <v>EUR</v>
          </cell>
          <cell r="X3290" t="str">
            <v>EUR</v>
          </cell>
          <cell r="Y3290">
            <v>44985</v>
          </cell>
          <cell r="Z3290">
            <v>43830</v>
          </cell>
          <cell r="AA3290" t="str">
            <v>February 2023</v>
          </cell>
          <cell r="AB3290">
            <v>-631342.80158286903</v>
          </cell>
          <cell r="AC3290">
            <v>-631342.80158225098</v>
          </cell>
          <cell r="AE3290">
            <v>215754088.45067599</v>
          </cell>
          <cell r="AF3290" t="str">
            <v>215754088.450676</v>
          </cell>
        </row>
        <row r="3291">
          <cell r="I3291" t="str">
            <v>534434</v>
          </cell>
          <cell r="J3291" t="str">
            <v>Pocket</v>
          </cell>
          <cell r="K3291" t="str">
            <v>CAREPFI</v>
          </cell>
          <cell r="L3291" t="str">
            <v>CAMGESTION EP FI</v>
          </cell>
          <cell r="R3291" t="str">
            <v>204108</v>
          </cell>
          <cell r="S3291" t="str">
            <v>5027762</v>
          </cell>
          <cell r="T3291" t="str">
            <v>BM CAMGESTION EP FI [2954_3]</v>
          </cell>
          <cell r="U3291" t="str">
            <v>Bloomberg Barclays Euro Aggregate (EUR) RI</v>
          </cell>
          <cell r="W3291" t="str">
            <v>EUR</v>
          </cell>
          <cell r="X3291" t="str">
            <v>EUR</v>
          </cell>
          <cell r="Y3291">
            <v>44985</v>
          </cell>
          <cell r="Z3291">
            <v>43830</v>
          </cell>
          <cell r="AA3291" t="str">
            <v>February 2023</v>
          </cell>
          <cell r="AB3291">
            <v>-631342.80158286903</v>
          </cell>
          <cell r="AC3291">
            <v>-631342.80158225098</v>
          </cell>
          <cell r="AE3291">
            <v>215754088.45067599</v>
          </cell>
          <cell r="AF3291" t="str">
            <v>215754088.450676</v>
          </cell>
        </row>
        <row r="3292">
          <cell r="I3292" t="str">
            <v>534450</v>
          </cell>
          <cell r="J3292" t="str">
            <v>Pocket</v>
          </cell>
          <cell r="K3292" t="str">
            <v>EUKIRBP</v>
          </cell>
          <cell r="L3292" t="str">
            <v>EUROC UK &amp; IRELAND BP2S</v>
          </cell>
          <cell r="R3292" t="str">
            <v>198620</v>
          </cell>
          <cell r="S3292" t="str">
            <v>23129</v>
          </cell>
          <cell r="T3292" t="str">
            <v>BM Euroclear UK &amp; Ireland</v>
          </cell>
          <cell r="U3292" t="str">
            <v>Bloomberg Barclays UK GILTS  1-3 Years (GBP) RI</v>
          </cell>
          <cell r="W3292" t="str">
            <v>GBP</v>
          </cell>
          <cell r="X3292" t="str">
            <v>GBP</v>
          </cell>
          <cell r="Y3292">
            <v>44985</v>
          </cell>
          <cell r="Z3292">
            <v>43195</v>
          </cell>
          <cell r="AA3292" t="str">
            <v>February 2023</v>
          </cell>
          <cell r="AB3292">
            <v>100.21541942642899</v>
          </cell>
          <cell r="AC3292">
            <v>100.793984224607</v>
          </cell>
          <cell r="AE3292">
            <v>54434407.3811718</v>
          </cell>
          <cell r="AF3292" t="str">
            <v>62141458.240419</v>
          </cell>
        </row>
        <row r="3293">
          <cell r="I3293" t="str">
            <v>534472</v>
          </cell>
          <cell r="J3293" t="str">
            <v>Pocket</v>
          </cell>
          <cell r="K3293" t="str">
            <v>EUKIRST</v>
          </cell>
          <cell r="R3293" t="str">
            <v>198620</v>
          </cell>
          <cell r="S3293" t="str">
            <v>23129</v>
          </cell>
          <cell r="T3293" t="str">
            <v>BM Euroclear UK &amp; Ireland</v>
          </cell>
          <cell r="U3293" t="str">
            <v>Bloomberg Barclays UK GILTS  1-3 Years (GBP) RI</v>
          </cell>
          <cell r="W3293" t="str">
            <v>GBP</v>
          </cell>
          <cell r="X3293" t="str">
            <v>GBP</v>
          </cell>
          <cell r="Y3293">
            <v>44985</v>
          </cell>
          <cell r="Z3293">
            <v>43195</v>
          </cell>
          <cell r="AA3293" t="str">
            <v>February 2023</v>
          </cell>
          <cell r="AB3293">
            <v>100.785138925067</v>
          </cell>
          <cell r="AC3293">
            <v>100.78513890054801</v>
          </cell>
          <cell r="AE3293">
            <v>54691146.341171801</v>
          </cell>
          <cell r="AF3293" t="str">
            <v>62434547.3751975</v>
          </cell>
        </row>
        <row r="3294">
          <cell r="I3294" t="str">
            <v>534497</v>
          </cell>
          <cell r="J3294" t="str">
            <v>Pocket</v>
          </cell>
          <cell r="K3294" t="str">
            <v>DPPERTMINA</v>
          </cell>
          <cell r="R3294" t="str">
            <v>199902</v>
          </cell>
          <cell r="S3294" t="str">
            <v>24171</v>
          </cell>
          <cell r="T3294" t="str">
            <v>BM DISEQ-DPPERTA [14930] - Off</v>
          </cell>
          <cell r="U3294" t="str">
            <v>100% IDX 80 (IDR) PI</v>
          </cell>
          <cell r="W3294" t="str">
            <v>IDR</v>
          </cell>
          <cell r="X3294" t="str">
            <v>IDR</v>
          </cell>
          <cell r="Y3294">
            <v>44985</v>
          </cell>
          <cell r="Z3294">
            <v>44012</v>
          </cell>
          <cell r="AA3294" t="str">
            <v>February 2023</v>
          </cell>
          <cell r="AB3294">
            <v>134.40569063290201</v>
          </cell>
          <cell r="AC3294">
            <v>135.895199733358</v>
          </cell>
          <cell r="AE3294">
            <v>153987219220.55499</v>
          </cell>
          <cell r="AF3294" t="str">
            <v>9521473.42936319</v>
          </cell>
        </row>
        <row r="3295">
          <cell r="I3295" t="str">
            <v>534513</v>
          </cell>
          <cell r="J3295" t="str">
            <v>Pocket</v>
          </cell>
          <cell r="K3295" t="str">
            <v>ARDITY1</v>
          </cell>
          <cell r="L3295" t="str">
            <v>ARE DIV DYNAMIQ-EQ</v>
          </cell>
          <cell r="R3295" t="str">
            <v>196020</v>
          </cell>
          <cell r="S3295" t="str">
            <v>14004</v>
          </cell>
          <cell r="T3295" t="str">
            <v>BM Areva Diversifié Dynamique [delegation Europe Large Cap Equity]</v>
          </cell>
          <cell r="U3295" t="str">
            <v>MSCI Europe (NR) -- (EUR)</v>
          </cell>
          <cell r="W3295" t="str">
            <v>EUR</v>
          </cell>
          <cell r="X3295" t="str">
            <v>EUR</v>
          </cell>
          <cell r="Y3295">
            <v>44985</v>
          </cell>
          <cell r="Z3295">
            <v>41639</v>
          </cell>
          <cell r="AA3295" t="str">
            <v>February 2023</v>
          </cell>
          <cell r="AB3295">
            <v>175.345998015433</v>
          </cell>
          <cell r="AC3295">
            <v>175.34599799362499</v>
          </cell>
          <cell r="AE3295">
            <v>28384592.221376501</v>
          </cell>
          <cell r="AF3295" t="str">
            <v>28384592.2213765</v>
          </cell>
        </row>
        <row r="3296">
          <cell r="I3296" t="str">
            <v>534540</v>
          </cell>
          <cell r="J3296" t="str">
            <v>Pocket</v>
          </cell>
          <cell r="K3296" t="str">
            <v>DPPG</v>
          </cell>
          <cell r="S3296" t="str">
            <v>1</v>
          </cell>
          <cell r="T3296" t="str">
            <v>No BM</v>
          </cell>
          <cell r="U3296" t="str">
            <v>No BM</v>
          </cell>
          <cell r="W3296" t="str">
            <v>IDR</v>
          </cell>
          <cell r="X3296" t="str">
            <v>IDR</v>
          </cell>
          <cell r="Y3296">
            <v>44985</v>
          </cell>
          <cell r="Z3296">
            <v>44012</v>
          </cell>
          <cell r="AA3296" t="str">
            <v>February 2023</v>
          </cell>
          <cell r="AB3296">
            <v>116.770824475407</v>
          </cell>
          <cell r="AC3296">
            <v>119.2181151334</v>
          </cell>
          <cell r="AE3296">
            <v>135449783791.27699</v>
          </cell>
          <cell r="AF3296" t="str">
            <v>8375250.38707551</v>
          </cell>
        </row>
        <row r="3297">
          <cell r="I3297" t="str">
            <v>534540</v>
          </cell>
          <cell r="J3297" t="str">
            <v>Pocket</v>
          </cell>
          <cell r="K3297" t="str">
            <v>DPPG</v>
          </cell>
          <cell r="R3297" t="str">
            <v>199882</v>
          </cell>
          <cell r="S3297" t="str">
            <v>24153</v>
          </cell>
          <cell r="T3297" t="str">
            <v>BM DISBLN-DPP&amp;G [6449] - Off BM</v>
          </cell>
          <cell r="U3297" t="str">
            <v>25% Jakarta SE composite (IDR) PI + 10% Cash Index Bank Indonesia Deposit Rate Avg 1 Month (IDR) RI + 65% Indonesia Govt Bond with 5 years maturity FR0095 (IDR) RI</v>
          </cell>
          <cell r="W3297" t="str">
            <v>IDR</v>
          </cell>
          <cell r="X3297" t="str">
            <v>IDR</v>
          </cell>
          <cell r="Y3297">
            <v>44985</v>
          </cell>
          <cell r="Z3297">
            <v>44012</v>
          </cell>
          <cell r="AA3297" t="str">
            <v>February 2023</v>
          </cell>
          <cell r="AB3297">
            <v>116.770824475407</v>
          </cell>
          <cell r="AC3297">
            <v>119.2181151334</v>
          </cell>
          <cell r="AE3297">
            <v>135449783791.27699</v>
          </cell>
          <cell r="AF3297" t="str">
            <v>8375250.38707551</v>
          </cell>
        </row>
        <row r="3298">
          <cell r="I3298" t="str">
            <v>534556</v>
          </cell>
          <cell r="J3298" t="str">
            <v>Pocket</v>
          </cell>
          <cell r="K3298" t="str">
            <v>CARLRFI</v>
          </cell>
          <cell r="L3298" t="str">
            <v>CAMGESTION LR FI</v>
          </cell>
          <cell r="S3298" t="str">
            <v>1</v>
          </cell>
          <cell r="T3298" t="str">
            <v>No BM</v>
          </cell>
          <cell r="U3298" t="str">
            <v>No BM</v>
          </cell>
          <cell r="W3298" t="str">
            <v>EUR</v>
          </cell>
          <cell r="X3298" t="str">
            <v>EUR</v>
          </cell>
          <cell r="Y3298">
            <v>44985</v>
          </cell>
          <cell r="Z3298">
            <v>43132</v>
          </cell>
          <cell r="AA3298" t="str">
            <v>February 2023</v>
          </cell>
          <cell r="AB3298">
            <v>94.997120099195001</v>
          </cell>
          <cell r="AC3298">
            <v>94.869340219862494</v>
          </cell>
          <cell r="AE3298">
            <v>50089917.270560898</v>
          </cell>
          <cell r="AF3298" t="str">
            <v>50089917.2705609</v>
          </cell>
        </row>
        <row r="3299">
          <cell r="I3299" t="str">
            <v>534556</v>
          </cell>
          <cell r="J3299" t="str">
            <v>Pocket</v>
          </cell>
          <cell r="K3299" t="str">
            <v>CARLRFI</v>
          </cell>
          <cell r="L3299" t="str">
            <v>CAMGESTION LR FI</v>
          </cell>
          <cell r="R3299" t="str">
            <v>199299</v>
          </cell>
          <cell r="S3299" t="str">
            <v>23666</v>
          </cell>
          <cell r="T3299" t="str">
            <v>BM CAMGESTION LR FI [CARLRFI]</v>
          </cell>
          <cell r="U3299" t="str">
            <v>100% iBoxx Euro Overall (EUR) RI</v>
          </cell>
          <cell r="W3299" t="str">
            <v>EUR</v>
          </cell>
          <cell r="X3299" t="str">
            <v>EUR</v>
          </cell>
          <cell r="Y3299">
            <v>44985</v>
          </cell>
          <cell r="Z3299">
            <v>43132</v>
          </cell>
          <cell r="AA3299" t="str">
            <v>February 2023</v>
          </cell>
          <cell r="AB3299">
            <v>94.997120099195001</v>
          </cell>
          <cell r="AC3299">
            <v>94.869340219862494</v>
          </cell>
          <cell r="AE3299">
            <v>50089917.270560898</v>
          </cell>
          <cell r="AF3299" t="str">
            <v>50089917.2705609</v>
          </cell>
        </row>
        <row r="3300">
          <cell r="I3300" t="str">
            <v>534598</v>
          </cell>
          <cell r="J3300" t="str">
            <v>Pocket</v>
          </cell>
          <cell r="K3300" t="str">
            <v>MARGBD</v>
          </cell>
          <cell r="L3300" t="str">
            <v>MARG BD</v>
          </cell>
          <cell r="R3300" t="str">
            <v>198697</v>
          </cell>
          <cell r="S3300" t="str">
            <v>23193</v>
          </cell>
          <cell r="T3300" t="str">
            <v>BM ASR SA MARGARINE &amp; SPYSVETTEN BD [MARGARBD]</v>
          </cell>
          <cell r="U3300" t="str">
            <v>Bloomberg Barclays Euro Aggregate Treasury AAA (EUR) RI</v>
          </cell>
          <cell r="W3300" t="str">
            <v>EUR</v>
          </cell>
          <cell r="X3300" t="str">
            <v>EUR</v>
          </cell>
          <cell r="Y3300">
            <v>44985</v>
          </cell>
          <cell r="Z3300">
            <v>39113</v>
          </cell>
          <cell r="AA3300" t="str">
            <v>February 2023</v>
          </cell>
          <cell r="AB3300">
            <v>99.085619366427196</v>
          </cell>
          <cell r="AC3300">
            <v>99.085619299101694</v>
          </cell>
          <cell r="AE3300">
            <v>5960829.0277373604</v>
          </cell>
          <cell r="AF3300" t="str">
            <v>5960829.02773736</v>
          </cell>
        </row>
        <row r="3301">
          <cell r="I3301" t="str">
            <v>534624</v>
          </cell>
          <cell r="J3301" t="str">
            <v>Pocket</v>
          </cell>
          <cell r="K3301" t="str">
            <v>DPTELKOM</v>
          </cell>
          <cell r="R3301" t="str">
            <v>199904</v>
          </cell>
          <cell r="S3301" t="str">
            <v>24176</v>
          </cell>
          <cell r="T3301" t="str">
            <v>BM DISEQ-DPTLKM [5484] - Off</v>
          </cell>
          <cell r="U3301" t="str">
            <v>IDX 80 (IDR) PI</v>
          </cell>
          <cell r="W3301" t="str">
            <v>IDR</v>
          </cell>
          <cell r="X3301" t="str">
            <v>IDR</v>
          </cell>
          <cell r="Y3301">
            <v>44985</v>
          </cell>
          <cell r="Z3301">
            <v>44012</v>
          </cell>
          <cell r="AA3301" t="str">
            <v>February 2023</v>
          </cell>
          <cell r="AB3301">
            <v>134.17492360628901</v>
          </cell>
          <cell r="AC3301">
            <v>134.266301421809</v>
          </cell>
          <cell r="AE3301">
            <v>818417629774.90796</v>
          </cell>
          <cell r="AF3301" t="str">
            <v>50605120.0578081</v>
          </cell>
        </row>
        <row r="3302">
          <cell r="I3302" t="str">
            <v>534639</v>
          </cell>
          <cell r="J3302" t="str">
            <v>Pocket</v>
          </cell>
          <cell r="K3302" t="str">
            <v>CASSHEQ</v>
          </cell>
          <cell r="L3302" t="str">
            <v>CPA SMID CAP EUROPE EQ HEDGE</v>
          </cell>
          <cell r="S3302" t="str">
            <v>1</v>
          </cell>
          <cell r="T3302" t="str">
            <v>No BM</v>
          </cell>
          <cell r="U3302" t="str">
            <v>No BM</v>
          </cell>
          <cell r="W3302" t="str">
            <v>EUR</v>
          </cell>
          <cell r="X3302" t="str">
            <v>EUR</v>
          </cell>
          <cell r="Y3302">
            <v>44985</v>
          </cell>
          <cell r="Z3302">
            <v>43710</v>
          </cell>
          <cell r="AA3302" t="str">
            <v>February 2023</v>
          </cell>
          <cell r="AB3302">
            <v>5.8110841595273497</v>
          </cell>
          <cell r="AC3302">
            <v>5.8110875619252198</v>
          </cell>
          <cell r="AE3302">
            <v>5187399.66</v>
          </cell>
          <cell r="AF3302" t="str">
            <v>5187399.66</v>
          </cell>
        </row>
        <row r="3303">
          <cell r="I3303" t="str">
            <v>534664</v>
          </cell>
          <cell r="J3303" t="str">
            <v>Pocket</v>
          </cell>
          <cell r="K3303" t="str">
            <v>DPTOY</v>
          </cell>
          <cell r="R3303" t="str">
            <v>199905</v>
          </cell>
          <cell r="S3303" t="str">
            <v>24174</v>
          </cell>
          <cell r="T3303" t="str">
            <v>BM for DISFI-DPTOYOAS [14934]</v>
          </cell>
          <cell r="U3303" t="str">
            <v>90% IBPA Index (IDR) RI + 10% Cash Index Bank Indonesia 7 Day Reverse Repo Rate (IDR) RI</v>
          </cell>
          <cell r="W3303" t="str">
            <v>IDR</v>
          </cell>
          <cell r="X3303" t="str">
            <v>IDR</v>
          </cell>
          <cell r="Y3303">
            <v>44985</v>
          </cell>
          <cell r="Z3303">
            <v>43573</v>
          </cell>
          <cell r="AA3303" t="str">
            <v>February 2023</v>
          </cell>
          <cell r="AB3303">
            <v>134.844096549798</v>
          </cell>
          <cell r="AC3303">
            <v>136.31123281142601</v>
          </cell>
          <cell r="AE3303">
            <v>430781280957.57898</v>
          </cell>
          <cell r="AF3303" t="str">
            <v>26636447.7601861</v>
          </cell>
        </row>
        <row r="3304">
          <cell r="I3304" t="str">
            <v>534706</v>
          </cell>
          <cell r="J3304" t="str">
            <v>Pocket</v>
          </cell>
          <cell r="K3304" t="str">
            <v>DPTRAKIN</v>
          </cell>
          <cell r="R3304" t="str">
            <v>199906</v>
          </cell>
          <cell r="S3304" t="str">
            <v>24175</v>
          </cell>
          <cell r="T3304" t="str">
            <v>BM DISEQ-TRAKUT [8324] - Off</v>
          </cell>
          <cell r="U3304" t="str">
            <v>Jakarta SE composite (IDR) PI</v>
          </cell>
          <cell r="W3304" t="str">
            <v>IDR</v>
          </cell>
          <cell r="X3304" t="str">
            <v>IDR</v>
          </cell>
          <cell r="Y3304">
            <v>44985</v>
          </cell>
          <cell r="Z3304">
            <v>44012</v>
          </cell>
          <cell r="AA3304" t="str">
            <v>February 2023</v>
          </cell>
          <cell r="AB3304">
            <v>129.57144707907199</v>
          </cell>
          <cell r="AC3304">
            <v>131.39996527317101</v>
          </cell>
          <cell r="AE3304">
            <v>138865388739.246</v>
          </cell>
          <cell r="AF3304" t="str">
            <v>8586447.0819824</v>
          </cell>
        </row>
        <row r="3305">
          <cell r="I3305" t="str">
            <v>534723</v>
          </cell>
          <cell r="J3305" t="str">
            <v>Pocket</v>
          </cell>
          <cell r="K3305" t="str">
            <v>MCBBD</v>
          </cell>
          <cell r="L3305" t="str">
            <v>AS MCB BD</v>
          </cell>
          <cell r="S3305" t="str">
            <v>1</v>
          </cell>
          <cell r="T3305" t="str">
            <v>No BM</v>
          </cell>
          <cell r="U3305" t="str">
            <v>No BM</v>
          </cell>
          <cell r="W3305" t="str">
            <v>EUR</v>
          </cell>
          <cell r="X3305" t="str">
            <v>EUR</v>
          </cell>
          <cell r="Y3305">
            <v>44985</v>
          </cell>
          <cell r="Z3305">
            <v>39051</v>
          </cell>
          <cell r="AA3305" t="str">
            <v>February 2023</v>
          </cell>
          <cell r="AB3305">
            <v>112.21666786595701</v>
          </cell>
          <cell r="AC3305">
            <v>112.21666789038299</v>
          </cell>
          <cell r="AE3305">
            <v>55139836.226833902</v>
          </cell>
          <cell r="AF3305" t="str">
            <v>55139836.2268339</v>
          </cell>
        </row>
        <row r="3306">
          <cell r="I3306" t="str">
            <v>534755</v>
          </cell>
          <cell r="J3306" t="str">
            <v>Pocket</v>
          </cell>
          <cell r="K3306" t="str">
            <v>CBPHIR</v>
          </cell>
          <cell r="L3306" t="str">
            <v>CBPHIR</v>
          </cell>
          <cell r="S3306" t="str">
            <v>1</v>
          </cell>
          <cell r="T3306" t="str">
            <v>No BM</v>
          </cell>
          <cell r="U3306" t="str">
            <v>No BM</v>
          </cell>
          <cell r="W3306" t="str">
            <v>USD</v>
          </cell>
          <cell r="X3306" t="str">
            <v>USD</v>
          </cell>
          <cell r="Y3306">
            <v>44985</v>
          </cell>
          <cell r="Z3306">
            <v>43801</v>
          </cell>
          <cell r="AA3306" t="str">
            <v>February 2023</v>
          </cell>
          <cell r="AB3306">
            <v>91.029295621896296</v>
          </cell>
          <cell r="AC3306">
            <v>91.029293529803397</v>
          </cell>
          <cell r="AE3306">
            <v>2621583231.85356</v>
          </cell>
          <cell r="AF3306" t="str">
            <v>2472025678.31547</v>
          </cell>
        </row>
        <row r="3307">
          <cell r="I3307" t="str">
            <v>534783</v>
          </cell>
          <cell r="J3307" t="str">
            <v>Pocket</v>
          </cell>
          <cell r="K3307" t="str">
            <v>SBREO</v>
          </cell>
          <cell r="L3307" t="str">
            <v>BNP PARIBAS SB RE LONG TERME IN</v>
          </cell>
          <cell r="S3307" t="str">
            <v>1</v>
          </cell>
          <cell r="T3307" t="str">
            <v>No BM</v>
          </cell>
          <cell r="U3307" t="str">
            <v>No BM</v>
          </cell>
          <cell r="W3307" t="str">
            <v>EUR</v>
          </cell>
          <cell r="X3307" t="str">
            <v>EUR</v>
          </cell>
          <cell r="Y3307">
            <v>44985</v>
          </cell>
          <cell r="Z3307">
            <v>42007</v>
          </cell>
          <cell r="AA3307" t="str">
            <v>February 2023</v>
          </cell>
          <cell r="AB3307">
            <v>110.818034316896</v>
          </cell>
          <cell r="AC3307">
            <v>110.85747189515099</v>
          </cell>
          <cell r="AE3307">
            <v>326025601.67638302</v>
          </cell>
          <cell r="AF3307" t="str">
            <v>326025601.676383</v>
          </cell>
        </row>
        <row r="3308">
          <cell r="I3308" t="str">
            <v>534819</v>
          </cell>
          <cell r="J3308" t="str">
            <v>Pocket</v>
          </cell>
          <cell r="K3308" t="str">
            <v>VICBD</v>
          </cell>
          <cell r="L3308" t="str">
            <v>VIC II FUND MEDIUM TERM G BOND</v>
          </cell>
          <cell r="R3308" t="str">
            <v>199993</v>
          </cell>
          <cell r="S3308" t="str">
            <v>24246</v>
          </cell>
          <cell r="T3308" t="str">
            <v>BM VICTORIA II FUND MEDIUM TERM G BOND [15854_1]</v>
          </cell>
          <cell r="U3308" t="str">
            <v>ML U.S. Treasuries 1-3 Years Index (USD) RI</v>
          </cell>
          <cell r="W3308" t="str">
            <v>USD</v>
          </cell>
          <cell r="X3308" t="str">
            <v>USD</v>
          </cell>
          <cell r="Y3308">
            <v>44985</v>
          </cell>
          <cell r="Z3308">
            <v>42344</v>
          </cell>
          <cell r="AA3308" t="str">
            <v>February 2023</v>
          </cell>
          <cell r="AB3308">
            <v>56.636231634207398</v>
          </cell>
          <cell r="AC3308">
            <v>60.407270093848098</v>
          </cell>
          <cell r="AE3308">
            <v>1.16415321826935E-10</v>
          </cell>
          <cell r="AF3308" t="str">
            <v>1.09773995122051e-10</v>
          </cell>
        </row>
        <row r="3309">
          <cell r="I3309" t="str">
            <v>534860</v>
          </cell>
          <cell r="J3309" t="str">
            <v>Pocket</v>
          </cell>
          <cell r="K3309" t="str">
            <v>SCHOTTCR</v>
          </cell>
          <cell r="L3309" t="str">
            <v>SPM 2006-UNIVERSAL-FONDS EUR CREDITS</v>
          </cell>
          <cell r="R3309" t="str">
            <v>196862</v>
          </cell>
          <cell r="S3309" t="str">
            <v>14256</v>
          </cell>
          <cell r="T3309" t="str">
            <v>BM Pocket SPM 2006-Universal-Fonds EUR Credits (SCHOTTCR)</v>
          </cell>
          <cell r="U3309" t="str">
            <v>Bloomberg Barclays Euro Aggregate Corporate (RI) -- (EUR)</v>
          </cell>
          <cell r="W3309" t="str">
            <v>EUR</v>
          </cell>
          <cell r="X3309" t="str">
            <v>EUR</v>
          </cell>
          <cell r="Y3309">
            <v>44985</v>
          </cell>
          <cell r="Z3309">
            <v>42221</v>
          </cell>
          <cell r="AA3309" t="str">
            <v>February 2023</v>
          </cell>
          <cell r="AB3309">
            <v>97.524431875006201</v>
          </cell>
          <cell r="AC3309">
            <v>97.524431814696797</v>
          </cell>
          <cell r="AE3309">
            <v>20772646.948258702</v>
          </cell>
          <cell r="AF3309" t="str">
            <v>20772646.9482587</v>
          </cell>
        </row>
        <row r="3310">
          <cell r="I3310" t="str">
            <v>534878</v>
          </cell>
          <cell r="J3310" t="str">
            <v>Pocket</v>
          </cell>
          <cell r="K3310" t="str">
            <v>SCHOTTCRUS</v>
          </cell>
          <cell r="L3310" t="str">
            <v>SPM 2006-UNIVERSAL-FONDS US CREDITS</v>
          </cell>
          <cell r="R3310" t="str">
            <v>196859</v>
          </cell>
          <cell r="S3310" t="str">
            <v>14254</v>
          </cell>
          <cell r="T3310" t="str">
            <v>BM Pocket SPM 2006-Universal-Fonds US Credits (SCHOTTCRUS)</v>
          </cell>
          <cell r="U3310" t="str">
            <v>Bloomberg Barclays US Aggregate Credit (RI) -- (USD)</v>
          </cell>
          <cell r="W3310" t="str">
            <v>EUR</v>
          </cell>
          <cell r="X3310" t="str">
            <v>EUR</v>
          </cell>
          <cell r="Y3310">
            <v>44985</v>
          </cell>
          <cell r="Z3310">
            <v>42223</v>
          </cell>
          <cell r="AA3310" t="str">
            <v>February 2023</v>
          </cell>
          <cell r="AB3310">
            <v>-38.633062209254703</v>
          </cell>
          <cell r="AC3310">
            <v>-38.633061898462898</v>
          </cell>
          <cell r="AE3310">
            <v>4288617.2465775097</v>
          </cell>
          <cell r="AF3310" t="str">
            <v>4288617.24657751</v>
          </cell>
        </row>
        <row r="3311">
          <cell r="I3311" t="str">
            <v>534880</v>
          </cell>
          <cell r="J3311" t="str">
            <v>Pocket</v>
          </cell>
          <cell r="K3311" t="str">
            <v>RDEKUITAS</v>
          </cell>
          <cell r="R3311" t="str">
            <v>199909</v>
          </cell>
          <cell r="S3311" t="str">
            <v>24177</v>
          </cell>
          <cell r="T3311" t="str">
            <v>BM for BNP Paribas Ekuitas [6452]</v>
          </cell>
          <cell r="U3311" t="str">
            <v>20% Jakarta SE composite (IDR) PI + 80% Jakarta SE LQ45 (IDR) PI</v>
          </cell>
          <cell r="W3311" t="str">
            <v>IDR</v>
          </cell>
          <cell r="X3311" t="str">
            <v>IDR</v>
          </cell>
          <cell r="Y3311">
            <v>44985</v>
          </cell>
          <cell r="Z3311">
            <v>44592</v>
          </cell>
          <cell r="AA3311" t="str">
            <v>February 2023</v>
          </cell>
          <cell r="AB3311">
            <v>109.082473382193</v>
          </cell>
          <cell r="AC3311">
            <v>111.941483883681</v>
          </cell>
          <cell r="AE3311">
            <v>1461950566883.48</v>
          </cell>
          <cell r="AF3311" t="str">
            <v>90396615.6937098</v>
          </cell>
        </row>
        <row r="3312">
          <cell r="I3312" t="str">
            <v>534900</v>
          </cell>
          <cell r="J3312" t="str">
            <v>Pocket</v>
          </cell>
          <cell r="K3312" t="str">
            <v>SCHOTTCV</v>
          </cell>
          <cell r="L3312" t="str">
            <v>SPM 2006-UNIVERSAL-FONDS COVERED BD</v>
          </cell>
          <cell r="R3312" t="str">
            <v>196861</v>
          </cell>
          <cell r="S3312" t="str">
            <v>14255</v>
          </cell>
          <cell r="T3312" t="str">
            <v>BM Pocket SPM 2006-Universal-Fonds Covered BD (SCHOTTCV)</v>
          </cell>
          <cell r="U3312" t="str">
            <v>100% Bloomberg Barclays Euro Aggregate Securitized (RI) -- (EUR)</v>
          </cell>
          <cell r="W3312" t="str">
            <v>EUR</v>
          </cell>
          <cell r="X3312" t="str">
            <v>EUR</v>
          </cell>
          <cell r="Y3312">
            <v>44985</v>
          </cell>
          <cell r="Z3312">
            <v>42221</v>
          </cell>
          <cell r="AA3312" t="str">
            <v>February 2023</v>
          </cell>
          <cell r="AB3312">
            <v>92.932577355752102</v>
          </cell>
          <cell r="AC3312">
            <v>92.932577497655302</v>
          </cell>
          <cell r="AE3312">
            <v>16210532.574582299</v>
          </cell>
          <cell r="AF3312" t="str">
            <v>16210532.5745823</v>
          </cell>
        </row>
        <row r="3313">
          <cell r="I3313" t="str">
            <v>534920</v>
          </cell>
          <cell r="J3313" t="str">
            <v>Pocket</v>
          </cell>
          <cell r="K3313" t="str">
            <v>RDEQUITRA</v>
          </cell>
          <cell r="R3313" t="str">
            <v>199237</v>
          </cell>
          <cell r="S3313" t="str">
            <v>23613</v>
          </cell>
          <cell r="T3313" t="str">
            <v>BM RDBLN-EQUITR</v>
          </cell>
          <cell r="U3313" t="str">
            <v>100% Cash Index Average 1mo TD Mndi BCA BNI + 2% (IDR) RI</v>
          </cell>
          <cell r="W3313" t="str">
            <v>IDR</v>
          </cell>
          <cell r="X3313" t="str">
            <v>IDR</v>
          </cell>
          <cell r="Y3313">
            <v>44985</v>
          </cell>
          <cell r="Z3313">
            <v>44592</v>
          </cell>
          <cell r="AA3313" t="str">
            <v>February 2023</v>
          </cell>
          <cell r="AB3313">
            <v>102.09321085782</v>
          </cell>
          <cell r="AC3313">
            <v>103.800547277107</v>
          </cell>
          <cell r="AE3313">
            <v>94993237156.987</v>
          </cell>
          <cell r="AF3313" t="str">
            <v>5873705.54606856</v>
          </cell>
        </row>
        <row r="3314">
          <cell r="I3314" t="str">
            <v>534940</v>
          </cell>
          <cell r="J3314" t="str">
            <v>Pocket</v>
          </cell>
          <cell r="K3314" t="str">
            <v>SCHOTTEQ</v>
          </cell>
          <cell r="L3314" t="str">
            <v>SPM 2006-UNIVERSAL-FONDS EQ EUR</v>
          </cell>
          <cell r="R3314" t="str">
            <v>196857</v>
          </cell>
          <cell r="S3314" t="str">
            <v>14253</v>
          </cell>
          <cell r="T3314" t="str">
            <v>BM SPM 2006-UNIVERSAL-FONDS EQ EUR [15738_1]</v>
          </cell>
          <cell r="U3314" t="str">
            <v>MSCI EMU (EUR) NR</v>
          </cell>
          <cell r="W3314" t="str">
            <v>EUR</v>
          </cell>
          <cell r="X3314" t="str">
            <v>EUR</v>
          </cell>
          <cell r="Y3314">
            <v>44985</v>
          </cell>
          <cell r="Z3314">
            <v>42221</v>
          </cell>
          <cell r="AA3314" t="str">
            <v>February 2023</v>
          </cell>
          <cell r="AB3314">
            <v>133.983267705391</v>
          </cell>
          <cell r="AC3314">
            <v>133.98326764296499</v>
          </cell>
          <cell r="AE3314">
            <v>25081345.799587701</v>
          </cell>
          <cell r="AF3314" t="str">
            <v>25081345.7995877</v>
          </cell>
        </row>
        <row r="3315">
          <cell r="I3315" t="str">
            <v>534959</v>
          </cell>
          <cell r="J3315" t="str">
            <v>Pocket</v>
          </cell>
          <cell r="K3315" t="str">
            <v>RDFOBPL</v>
          </cell>
          <cell r="S3315" t="str">
            <v>1</v>
          </cell>
          <cell r="T3315" t="str">
            <v>No BM</v>
          </cell>
          <cell r="U3315" t="str">
            <v>No BM</v>
          </cell>
          <cell r="W3315" t="str">
            <v>IDR</v>
          </cell>
          <cell r="X3315" t="str">
            <v>IDR</v>
          </cell>
          <cell r="Y3315">
            <v>44985</v>
          </cell>
          <cell r="Z3315">
            <v>44592</v>
          </cell>
          <cell r="AA3315" t="str">
            <v>February 2023</v>
          </cell>
          <cell r="AB3315">
            <v>104.126420421481</v>
          </cell>
          <cell r="AC3315">
            <v>104.433348840091</v>
          </cell>
          <cell r="AE3315">
            <v>747554747490.02795</v>
          </cell>
          <cell r="AF3315" t="str">
            <v>46223463.8773871</v>
          </cell>
        </row>
        <row r="3316">
          <cell r="I3316" t="str">
            <v>534969</v>
          </cell>
          <cell r="J3316" t="str">
            <v>Pocket</v>
          </cell>
          <cell r="K3316" t="str">
            <v>FAOGILIR</v>
          </cell>
          <cell r="L3316" t="str">
            <v>FAOGILIR</v>
          </cell>
          <cell r="R3316" t="str">
            <v>201899</v>
          </cell>
          <cell r="S3316" t="str">
            <v>25828</v>
          </cell>
          <cell r="T3316" t="str">
            <v>BM FAOGILIR [14615_2] [Perf]</v>
          </cell>
          <cell r="U3316" t="str">
            <v>ICE BofAML EMU Direct Governments, AAA Rated (EUR) RI</v>
          </cell>
          <cell r="W3316" t="str">
            <v>EUR</v>
          </cell>
          <cell r="X3316" t="str">
            <v>EUR</v>
          </cell>
          <cell r="Y3316">
            <v>44985</v>
          </cell>
          <cell r="Z3316">
            <v>43738</v>
          </cell>
          <cell r="AA3316" t="str">
            <v>February 2023</v>
          </cell>
          <cell r="AB3316">
            <v>79.217362179400894</v>
          </cell>
          <cell r="AC3316">
            <v>79.217362143940505</v>
          </cell>
          <cell r="AE3316">
            <v>23339700.814750001</v>
          </cell>
          <cell r="AF3316" t="str">
            <v>23339700.81475</v>
          </cell>
        </row>
        <row r="3317">
          <cell r="I3317" t="str">
            <v>534977</v>
          </cell>
          <cell r="J3317" t="str">
            <v>Pocket</v>
          </cell>
          <cell r="K3317" t="str">
            <v>SCHOTTEQUS</v>
          </cell>
          <cell r="L3317" t="str">
            <v>SPM 2006-UNIVERSAL-FONDS EQ USA</v>
          </cell>
          <cell r="R3317" t="str">
            <v>198216</v>
          </cell>
          <cell r="S3317" t="str">
            <v>22819</v>
          </cell>
          <cell r="T3317" t="str">
            <v>BM Pocket SPM 2006-Universal-Fonds EQ USA (SCHOTTEQUS)</v>
          </cell>
          <cell r="U3317" t="str">
            <v>100% MSCI North America (USD) RI</v>
          </cell>
          <cell r="W3317" t="str">
            <v>EUR</v>
          </cell>
          <cell r="X3317" t="str">
            <v>EUR</v>
          </cell>
          <cell r="Y3317">
            <v>44985</v>
          </cell>
          <cell r="Z3317">
            <v>42217</v>
          </cell>
          <cell r="AA3317" t="str">
            <v>February 2023</v>
          </cell>
          <cell r="AB3317">
            <v>232.712147391401</v>
          </cell>
          <cell r="AC3317">
            <v>232.71214763982101</v>
          </cell>
          <cell r="AE3317">
            <v>8588010.2100000009</v>
          </cell>
          <cell r="AF3317" t="str">
            <v>8588010.21</v>
          </cell>
        </row>
        <row r="3318">
          <cell r="I3318" t="str">
            <v>534992</v>
          </cell>
          <cell r="J3318" t="str">
            <v>Pocket</v>
          </cell>
          <cell r="K3318" t="str">
            <v>PVEMAIAB</v>
          </cell>
          <cell r="L3318" t="str">
            <v>BNPP Funds Emerging Multi-Asset Income EASTERN EUR</v>
          </cell>
          <cell r="S3318" t="str">
            <v>1</v>
          </cell>
          <cell r="T3318" t="str">
            <v>No BM</v>
          </cell>
          <cell r="U3318" t="str">
            <v>No BM</v>
          </cell>
          <cell r="W3318" t="str">
            <v>USD</v>
          </cell>
          <cell r="X3318" t="str">
            <v>USD</v>
          </cell>
          <cell r="Y3318">
            <v>44985</v>
          </cell>
          <cell r="Z3318">
            <v>42485</v>
          </cell>
          <cell r="AA3318" t="str">
            <v>February 2023</v>
          </cell>
          <cell r="AB3318">
            <v>58.517746376831802</v>
          </cell>
          <cell r="AC3318">
            <v>58.548692246812202</v>
          </cell>
          <cell r="AE3318">
            <v>925168.47396932205</v>
          </cell>
          <cell r="AF3318" t="str">
            <v>872388.94292251</v>
          </cell>
        </row>
        <row r="3319">
          <cell r="I3319" t="str">
            <v>535000</v>
          </cell>
          <cell r="J3319" t="str">
            <v>Pocket</v>
          </cell>
          <cell r="K3319" t="str">
            <v>RDFPRIMA2</v>
          </cell>
          <cell r="R3319" t="str">
            <v>199911</v>
          </cell>
          <cell r="S3319" t="str">
            <v>24180</v>
          </cell>
          <cell r="T3319" t="str">
            <v>BM RDFI-PRIM2 [7738]</v>
          </cell>
          <cell r="U3319" t="str">
            <v>90% IBPA Government Bonds Total Return (IDR) RI - Net of taxes + 10% Cash Index Bank Indonesia 7 Day Reverse Repo Rate (IDR) RI</v>
          </cell>
          <cell r="W3319" t="str">
            <v>IDR</v>
          </cell>
          <cell r="X3319" t="str">
            <v>IDR</v>
          </cell>
          <cell r="Y3319">
            <v>44985</v>
          </cell>
          <cell r="Z3319">
            <v>44592</v>
          </cell>
          <cell r="AA3319" t="str">
            <v>February 2023</v>
          </cell>
          <cell r="AB3319">
            <v>102.61532893910601</v>
          </cell>
          <cell r="AC3319">
            <v>104.00895233980199</v>
          </cell>
          <cell r="AE3319">
            <v>600597416399.97998</v>
          </cell>
          <cell r="AF3319" t="str">
            <v>37136668.685509</v>
          </cell>
        </row>
        <row r="3320">
          <cell r="I3320" t="str">
            <v>535013</v>
          </cell>
          <cell r="J3320" t="str">
            <v>Pocket</v>
          </cell>
          <cell r="K3320" t="str">
            <v>PVEMAIABD</v>
          </cell>
          <cell r="L3320" t="str">
            <v>BNPP Funds Emerging Multi-Asset Income ASIA FI</v>
          </cell>
          <cell r="R3320" t="str">
            <v>198379</v>
          </cell>
          <cell r="S3320" t="str">
            <v>22943</v>
          </cell>
          <cell r="T3320" t="str">
            <v>BM BNPP Funds Emerging Multi-Asset Income ASIA FI [15230_4]</v>
          </cell>
          <cell r="U3320" t="str">
            <v>JPM GBI-EM Global Diversified (USD) RI</v>
          </cell>
          <cell r="W3320" t="str">
            <v>USD</v>
          </cell>
          <cell r="X3320" t="str">
            <v>USD</v>
          </cell>
          <cell r="Y3320">
            <v>44985</v>
          </cell>
          <cell r="Z3320">
            <v>42954</v>
          </cell>
          <cell r="AA3320" t="str">
            <v>February 2023</v>
          </cell>
          <cell r="AB3320">
            <v>79.513574359098996</v>
          </cell>
          <cell r="AC3320">
            <v>79.513994672176494</v>
          </cell>
          <cell r="AE3320">
            <v>4265335.2263823701</v>
          </cell>
          <cell r="AF3320" t="str">
            <v>4022003.98527333</v>
          </cell>
        </row>
        <row r="3321">
          <cell r="I3321" t="str">
            <v>535018</v>
          </cell>
          <cell r="J3321" t="str">
            <v>Pocket</v>
          </cell>
          <cell r="K3321" t="str">
            <v>SCHOTTGV</v>
          </cell>
          <cell r="L3321" t="str">
            <v>SPM 2006-UNIVERSAL-FONDS GOV BD EMU</v>
          </cell>
          <cell r="R3321" t="str">
            <v>196860</v>
          </cell>
          <cell r="S3321" t="str">
            <v>11430</v>
          </cell>
          <cell r="T3321" t="str">
            <v>BM Pocket SPM 2006-Universal-Fonds Gov BD EMU (SCHOTTGV)</v>
          </cell>
          <cell r="U3321" t="str">
            <v>100% iBoxx Euro Sovereigns Eurozone 1-10 Years (RI) -- (EUR)</v>
          </cell>
          <cell r="W3321" t="str">
            <v>EUR</v>
          </cell>
          <cell r="X3321" t="str">
            <v>EUR</v>
          </cell>
          <cell r="Y3321">
            <v>44985</v>
          </cell>
          <cell r="Z3321">
            <v>42221</v>
          </cell>
          <cell r="AA3321" t="str">
            <v>February 2023</v>
          </cell>
          <cell r="AB3321">
            <v>89.8875965276671</v>
          </cell>
          <cell r="AC3321">
            <v>89.887596582945804</v>
          </cell>
          <cell r="AE3321">
            <v>9685643.0931124203</v>
          </cell>
          <cell r="AF3321" t="str">
            <v>9685643.09311242</v>
          </cell>
        </row>
        <row r="3322">
          <cell r="I3322" t="str">
            <v>535025</v>
          </cell>
          <cell r="J3322" t="str">
            <v>Pocket</v>
          </cell>
          <cell r="K3322" t="str">
            <v>ARMEXIR</v>
          </cell>
          <cell r="L3322" t="str">
            <v>ARMEXIR</v>
          </cell>
          <cell r="R3322" t="str">
            <v>201639</v>
          </cell>
          <cell r="S3322" t="str">
            <v>25585</v>
          </cell>
          <cell r="T3322" t="str">
            <v>BM ARMEXIR [42816_1]</v>
          </cell>
          <cell r="U3322" t="str">
            <v>United States SOFR Secured Overnight Financing Rate Compounded (USD) RI</v>
          </cell>
          <cell r="W3322" t="str">
            <v>USD</v>
          </cell>
          <cell r="X3322" t="str">
            <v>USD</v>
          </cell>
          <cell r="Y3322">
            <v>44985</v>
          </cell>
          <cell r="Z3322">
            <v>43769</v>
          </cell>
          <cell r="AA3322" t="str">
            <v>February 2023</v>
          </cell>
          <cell r="AB3322">
            <v>12.4988836322701</v>
          </cell>
          <cell r="AC3322">
            <v>12.498883752108201</v>
          </cell>
          <cell r="AE3322">
            <v>5.8207660913467401E-11</v>
          </cell>
          <cell r="AF3322" t="str">
            <v>5.48869975610254e-11</v>
          </cell>
        </row>
        <row r="3323">
          <cell r="I3323" t="str">
            <v>535034</v>
          </cell>
          <cell r="J3323" t="str">
            <v>Pocket</v>
          </cell>
          <cell r="K3323" t="str">
            <v>RDFRP2</v>
          </cell>
          <cell r="R3323" t="str">
            <v>199913</v>
          </cell>
          <cell r="S3323" t="str">
            <v>24183</v>
          </cell>
          <cell r="T3323" t="str">
            <v>BM RDFI-RPPLUS2 [8272]</v>
          </cell>
          <cell r="U3323" t="str">
            <v>80% Modified IBPA Index Max 10.5 Year (IDR) NR + 20% Cash Index Bank Indonesia 7 Day Reverse Repo Rate (IDR) RI</v>
          </cell>
          <cell r="W3323" t="str">
            <v>IDR</v>
          </cell>
          <cell r="X3323" t="str">
            <v>IDR</v>
          </cell>
          <cell r="Y3323">
            <v>44985</v>
          </cell>
          <cell r="Z3323">
            <v>44592</v>
          </cell>
          <cell r="AA3323" t="str">
            <v>February 2023</v>
          </cell>
          <cell r="AB3323">
            <v>102.33415955748499</v>
          </cell>
          <cell r="AC3323">
            <v>104.283790951588</v>
          </cell>
          <cell r="AE3323">
            <v>75040951538.339996</v>
          </cell>
          <cell r="AF3323" t="str">
            <v>4639998.24013356</v>
          </cell>
        </row>
        <row r="3324">
          <cell r="I3324" t="str">
            <v>535055</v>
          </cell>
          <cell r="J3324" t="str">
            <v>Pocket</v>
          </cell>
          <cell r="K3324" t="str">
            <v>VLPEQ</v>
          </cell>
          <cell r="S3324" t="str">
            <v>1</v>
          </cell>
          <cell r="T3324" t="str">
            <v>No BM</v>
          </cell>
          <cell r="U3324" t="str">
            <v>No BM</v>
          </cell>
          <cell r="W3324" t="str">
            <v>EUR</v>
          </cell>
          <cell r="X3324" t="str">
            <v>EUR</v>
          </cell>
          <cell r="Y3324">
            <v>44985</v>
          </cell>
          <cell r="Z3324">
            <v>36724</v>
          </cell>
          <cell r="AA3324" t="str">
            <v>February 2023</v>
          </cell>
          <cell r="AB3324">
            <v>151.67630292422101</v>
          </cell>
          <cell r="AC3324">
            <v>151.719859618827</v>
          </cell>
          <cell r="AE3324">
            <v>26335562.71717</v>
          </cell>
          <cell r="AF3324" t="str">
            <v>26335562.71717</v>
          </cell>
        </row>
        <row r="3325">
          <cell r="I3325" t="str">
            <v>535072</v>
          </cell>
          <cell r="J3325" t="str">
            <v>Pocket</v>
          </cell>
          <cell r="K3325" t="str">
            <v>RDI30F</v>
          </cell>
          <cell r="R3325" t="str">
            <v>201363</v>
          </cell>
          <cell r="S3325" t="str">
            <v>25350</v>
          </cell>
          <cell r="T3325" t="str">
            <v>BM RDEQ-FLTP</v>
          </cell>
          <cell r="U3325" t="str">
            <v>100% IDX30 Index (IDR) PI</v>
          </cell>
          <cell r="W3325" t="str">
            <v>IDR</v>
          </cell>
          <cell r="X3325" t="str">
            <v>IDR</v>
          </cell>
          <cell r="Y3325">
            <v>44985</v>
          </cell>
          <cell r="Z3325">
            <v>44592</v>
          </cell>
          <cell r="AA3325" t="str">
            <v>February 2023</v>
          </cell>
          <cell r="AB3325">
            <v>98.913162817692196</v>
          </cell>
          <cell r="AC3325">
            <v>100.085721449125</v>
          </cell>
          <cell r="AE3325">
            <v>643460098772.04004</v>
          </cell>
          <cell r="AF3325" t="str">
            <v>39786991.8316934</v>
          </cell>
        </row>
        <row r="3326">
          <cell r="I3326" t="str">
            <v>535081</v>
          </cell>
          <cell r="J3326" t="str">
            <v>Pocket</v>
          </cell>
          <cell r="K3326" t="str">
            <v>ARMEXSS</v>
          </cell>
          <cell r="L3326" t="str">
            <v>ARMEXSS</v>
          </cell>
          <cell r="R3326" t="str">
            <v>201642</v>
          </cell>
          <cell r="S3326" t="str">
            <v>25588</v>
          </cell>
          <cell r="T3326" t="str">
            <v>BM ARMEXSS [42816_3]</v>
          </cell>
          <cell r="U3326" t="str">
            <v>United States SOFR Secured Overnight Financing Rate Compounded (USD) RI</v>
          </cell>
          <cell r="W3326" t="str">
            <v>USD</v>
          </cell>
          <cell r="X3326" t="str">
            <v>USD</v>
          </cell>
          <cell r="Y3326">
            <v>44985</v>
          </cell>
          <cell r="Z3326">
            <v>42794</v>
          </cell>
          <cell r="AA3326" t="str">
            <v>February 2023</v>
          </cell>
          <cell r="AB3326">
            <v>105.553573931689</v>
          </cell>
          <cell r="AC3326">
            <v>112.426258011234</v>
          </cell>
          <cell r="AE3326">
            <v>22349474.224410899</v>
          </cell>
          <cell r="AF3326" t="str">
            <v>21074468.8584732</v>
          </cell>
        </row>
        <row r="3327">
          <cell r="I3327" t="str">
            <v>535084</v>
          </cell>
          <cell r="J3327" t="str">
            <v>Pocket</v>
          </cell>
          <cell r="K3327" t="str">
            <v>PVEMAIEMA</v>
          </cell>
          <cell r="L3327" t="str">
            <v>BNPP Funds Emerging Multi-Asset Income ASIA EQ</v>
          </cell>
          <cell r="R3327" t="str">
            <v>198690</v>
          </cell>
          <cell r="S3327" t="str">
            <v>23186</v>
          </cell>
          <cell r="T3327" t="str">
            <v>BM for PARVEST EMERGING M-A INCOME ASIA EQ [PVEMAIEMA]</v>
          </cell>
          <cell r="U3327" t="str">
            <v>100% MSCI EM Asia (USD) NR</v>
          </cell>
          <cell r="W3327" t="str">
            <v>USD</v>
          </cell>
          <cell r="X3327" t="str">
            <v>USD</v>
          </cell>
          <cell r="Y3327">
            <v>44985</v>
          </cell>
          <cell r="Z3327">
            <v>42485</v>
          </cell>
          <cell r="AA3327" t="str">
            <v>February 2023</v>
          </cell>
          <cell r="AB3327">
            <v>127.95443719007901</v>
          </cell>
          <cell r="AC3327">
            <v>127.95443693701201</v>
          </cell>
          <cell r="AE3327">
            <v>3114906.3788983002</v>
          </cell>
          <cell r="AF3327" t="str">
            <v>2937205.44922047</v>
          </cell>
        </row>
        <row r="3328">
          <cell r="I3328" t="str">
            <v>535086</v>
          </cell>
          <cell r="J3328" t="str">
            <v>Pocket</v>
          </cell>
          <cell r="K3328" t="str">
            <v>GALI</v>
          </cell>
          <cell r="L3328" t="str">
            <v>NF GALI HEDGE</v>
          </cell>
          <cell r="R3328" t="str">
            <v>194112</v>
          </cell>
          <cell r="S3328" t="str">
            <v>4571</v>
          </cell>
          <cell r="T3328" t="str">
            <v>BM Natio-Fonds Galilee</v>
          </cell>
          <cell r="U3328" t="str">
            <v>MSCI EMU (EUR) NR</v>
          </cell>
          <cell r="W3328" t="str">
            <v>EUR</v>
          </cell>
          <cell r="X3328" t="str">
            <v>EUR</v>
          </cell>
          <cell r="Y3328">
            <v>44985</v>
          </cell>
          <cell r="Z3328">
            <v>36392</v>
          </cell>
          <cell r="AA3328" t="str">
            <v>February 2023</v>
          </cell>
          <cell r="AB3328">
            <v>98.641470630062898</v>
          </cell>
          <cell r="AC3328">
            <v>99.145499748443299</v>
          </cell>
          <cell r="AE3328">
            <v>53692694.9924099</v>
          </cell>
          <cell r="AF3328" t="str">
            <v>53692694.9924099</v>
          </cell>
        </row>
        <row r="3329">
          <cell r="I3329" t="str">
            <v>535098</v>
          </cell>
          <cell r="J3329" t="str">
            <v>Pocket</v>
          </cell>
          <cell r="K3329" t="str">
            <v>CEGBD</v>
          </cell>
          <cell r="L3329" t="str">
            <v>SP STA GBD</v>
          </cell>
          <cell r="S3329" t="str">
            <v>1</v>
          </cell>
          <cell r="T3329" t="str">
            <v>No BM</v>
          </cell>
          <cell r="U3329" t="str">
            <v>No BM</v>
          </cell>
          <cell r="W3329" t="str">
            <v>EUR</v>
          </cell>
          <cell r="X3329" t="str">
            <v>EUR</v>
          </cell>
          <cell r="Y3329">
            <v>44985</v>
          </cell>
          <cell r="Z3329">
            <v>40786</v>
          </cell>
          <cell r="AA3329" t="str">
            <v>February 2023</v>
          </cell>
          <cell r="AB3329">
            <v>87.853280103352404</v>
          </cell>
          <cell r="AC3329">
            <v>87.853360604978903</v>
          </cell>
          <cell r="AE3329">
            <v>241298617.09717301</v>
          </cell>
          <cell r="AF3329" t="str">
            <v>241298617.097173</v>
          </cell>
        </row>
        <row r="3330">
          <cell r="I3330" t="str">
            <v>535100</v>
          </cell>
          <cell r="J3330" t="str">
            <v>Pocket</v>
          </cell>
          <cell r="K3330" t="str">
            <v>PVEMAIEMLA</v>
          </cell>
          <cell r="L3330" t="str">
            <v>BNPP Funds Emerging Multi-Asset Income LATAM EQ</v>
          </cell>
          <cell r="S3330" t="str">
            <v>1</v>
          </cell>
          <cell r="T3330" t="str">
            <v>No BM</v>
          </cell>
          <cell r="U3330" t="str">
            <v>No BM</v>
          </cell>
          <cell r="W3330" t="str">
            <v>USD</v>
          </cell>
          <cell r="X3330" t="str">
            <v>USD</v>
          </cell>
          <cell r="Y3330">
            <v>44985</v>
          </cell>
          <cell r="Z3330">
            <v>42485</v>
          </cell>
          <cell r="AA3330" t="str">
            <v>February 2023</v>
          </cell>
          <cell r="AB3330">
            <v>89.9156242338411</v>
          </cell>
          <cell r="AC3330">
            <v>89.915624378814897</v>
          </cell>
          <cell r="AE3330">
            <v>2082208.4870028901</v>
          </cell>
          <cell r="AF3330" t="str">
            <v>1963421.48703714</v>
          </cell>
        </row>
        <row r="3331">
          <cell r="I3331" t="str">
            <v>535107</v>
          </cell>
          <cell r="J3331" t="str">
            <v>Pocket</v>
          </cell>
          <cell r="K3331" t="str">
            <v>RDIDX30</v>
          </cell>
          <cell r="S3331" t="str">
            <v>1</v>
          </cell>
          <cell r="T3331" t="str">
            <v>No BM</v>
          </cell>
          <cell r="U3331" t="str">
            <v>No BM</v>
          </cell>
          <cell r="W3331" t="str">
            <v>IDR</v>
          </cell>
          <cell r="X3331" t="str">
            <v>IDR</v>
          </cell>
          <cell r="Y3331">
            <v>44985</v>
          </cell>
          <cell r="Z3331">
            <v>44592</v>
          </cell>
          <cell r="AA3331" t="str">
            <v>February 2023</v>
          </cell>
          <cell r="AB3331">
            <v>99.841037338843805</v>
          </cell>
          <cell r="AC3331">
            <v>100.947086102784</v>
          </cell>
          <cell r="AE3331">
            <v>521203893146.66998</v>
          </cell>
          <cell r="AF3331" t="str">
            <v>32227538.3956946</v>
          </cell>
        </row>
        <row r="3332">
          <cell r="I3332" t="str">
            <v>535118</v>
          </cell>
          <cell r="J3332" t="str">
            <v>Pocket</v>
          </cell>
          <cell r="K3332" t="str">
            <v>CEIRS</v>
          </cell>
          <cell r="S3332" t="str">
            <v>1</v>
          </cell>
          <cell r="T3332" t="str">
            <v>No BM</v>
          </cell>
          <cell r="U3332" t="str">
            <v>No BM</v>
          </cell>
          <cell r="W3332" t="str">
            <v>EUR</v>
          </cell>
          <cell r="X3332" t="str">
            <v>EUR</v>
          </cell>
          <cell r="Y3332">
            <v>44985</v>
          </cell>
          <cell r="Z3332">
            <v>40786</v>
          </cell>
          <cell r="AA3332" t="str">
            <v>February 2023</v>
          </cell>
          <cell r="AB3332">
            <v>12916.1346769847</v>
          </cell>
          <cell r="AC3332">
            <v>13187.2099098462</v>
          </cell>
          <cell r="AE3332">
            <v>-34818067.474807501</v>
          </cell>
          <cell r="AF3332" t="str">
            <v>-34818067.4748075</v>
          </cell>
        </row>
        <row r="3333">
          <cell r="I3333" t="str">
            <v>535120</v>
          </cell>
          <cell r="J3333" t="str">
            <v>Pocket</v>
          </cell>
          <cell r="K3333" t="str">
            <v>PVEMAIFFTW</v>
          </cell>
          <cell r="L3333" t="str">
            <v>BNPP Funds Emerging Multi-Asset Income AM FFTW</v>
          </cell>
          <cell r="R3333" t="str">
            <v>198713</v>
          </cell>
          <cell r="S3333" t="str">
            <v>23209</v>
          </cell>
          <cell r="T3333" t="str">
            <v>BM for PARVEST EMERGING M-A INCOME AM FFTW [PVEMAIFFTW]</v>
          </cell>
          <cell r="U3333" t="str">
            <v>100% JPM EMBI Global Diversified (USD) RI</v>
          </cell>
          <cell r="W3333" t="str">
            <v>USD</v>
          </cell>
          <cell r="X3333" t="str">
            <v>USD</v>
          </cell>
          <cell r="Y3333">
            <v>44985</v>
          </cell>
          <cell r="Z3333">
            <v>42485</v>
          </cell>
          <cell r="AA3333" t="str">
            <v>February 2023</v>
          </cell>
          <cell r="AB3333">
            <v>99.465100300132207</v>
          </cell>
          <cell r="AC3333">
            <v>99.465100383131997</v>
          </cell>
          <cell r="AE3333">
            <v>4252798.6000614204</v>
          </cell>
          <cell r="AF3333" t="str">
            <v>4010182.55545632</v>
          </cell>
        </row>
        <row r="3334">
          <cell r="I3334" t="str">
            <v>535139</v>
          </cell>
          <cell r="J3334" t="str">
            <v>Pocket</v>
          </cell>
          <cell r="K3334" t="str">
            <v>RDINFRAS</v>
          </cell>
          <cell r="R3334" t="str">
            <v>200096</v>
          </cell>
          <cell r="S3334" t="str">
            <v>24330</v>
          </cell>
          <cell r="T3334" t="str">
            <v>BM RDEQ-INFRPLUS [8606] - Off</v>
          </cell>
          <cell r="U3334" t="str">
            <v>Combination of multiple indices (U-JAK-SUB) (IDR) PI</v>
          </cell>
          <cell r="W3334" t="str">
            <v>IDR</v>
          </cell>
          <cell r="X3334" t="str">
            <v>IDR</v>
          </cell>
          <cell r="Y3334">
            <v>44985</v>
          </cell>
          <cell r="Z3334">
            <v>44592</v>
          </cell>
          <cell r="AA3334" t="str">
            <v>February 2023</v>
          </cell>
          <cell r="AB3334">
            <v>102.452857253405</v>
          </cell>
          <cell r="AC3334">
            <v>105.163193983394</v>
          </cell>
          <cell r="AE3334">
            <v>788773655286.79504</v>
          </cell>
          <cell r="AF3334" t="str">
            <v>48772147.70557</v>
          </cell>
        </row>
        <row r="3335">
          <cell r="I3335" t="str">
            <v>535153</v>
          </cell>
          <cell r="J3335" t="str">
            <v>Pocket</v>
          </cell>
          <cell r="K3335" t="str">
            <v>CEI24C</v>
          </cell>
          <cell r="L3335" t="str">
            <v>BNP PARIBAS CEDOLA ITALIA 2024 CREDIT</v>
          </cell>
          <cell r="S3335" t="str">
            <v>1</v>
          </cell>
          <cell r="T3335" t="str">
            <v>No BM</v>
          </cell>
          <cell r="U3335" t="str">
            <v>No BM</v>
          </cell>
          <cell r="W3335" t="str">
            <v>EUR</v>
          </cell>
          <cell r="X3335" t="str">
            <v>EUR</v>
          </cell>
          <cell r="Y3335">
            <v>44985</v>
          </cell>
          <cell r="Z3335">
            <v>43479</v>
          </cell>
          <cell r="AA3335" t="str">
            <v>February 2023</v>
          </cell>
          <cell r="AB3335">
            <v>117.567893504202</v>
          </cell>
          <cell r="AC3335">
            <v>117.567893326459</v>
          </cell>
          <cell r="AE3335">
            <v>6914743.6542406697</v>
          </cell>
          <cell r="AF3335" t="str">
            <v>6914743.65424067</v>
          </cell>
        </row>
        <row r="3336">
          <cell r="I3336" t="str">
            <v>535154</v>
          </cell>
          <cell r="J3336" t="str">
            <v>Pocket</v>
          </cell>
          <cell r="K3336" t="str">
            <v>METREBCORE</v>
          </cell>
          <cell r="L3336" t="str">
            <v>MET RE SUS GROW BOND CORPORATE EURO</v>
          </cell>
          <cell r="R3336" t="str">
            <v>191575</v>
          </cell>
          <cell r="S3336" t="str">
            <v>3717</v>
          </cell>
          <cell r="T3336" t="str">
            <v>BM Metropolitan Rentastro Equity EMU Large Caps Growth [METRENTBCORE]</v>
          </cell>
          <cell r="U3336" t="str">
            <v>Bloomberg Barclays Euro Aggregate Corporate 500MM EEA Countries (EUR) RI</v>
          </cell>
          <cell r="W3336" t="str">
            <v>EUR</v>
          </cell>
          <cell r="X3336" t="str">
            <v>EUR</v>
          </cell>
          <cell r="Y3336">
            <v>44985</v>
          </cell>
          <cell r="Z3336">
            <v>40718</v>
          </cell>
          <cell r="AA3336" t="str">
            <v>February 2023</v>
          </cell>
          <cell r="AB3336">
            <v>110.33538352122299</v>
          </cell>
          <cell r="AC3336">
            <v>110.33538353402599</v>
          </cell>
          <cell r="AE3336">
            <v>51668881.713827603</v>
          </cell>
          <cell r="AF3336" t="str">
            <v>51668881.7138276</v>
          </cell>
        </row>
        <row r="3337">
          <cell r="I3337" t="str">
            <v>535186</v>
          </cell>
          <cell r="J3337" t="str">
            <v>Pocket</v>
          </cell>
          <cell r="K3337" t="str">
            <v>CEI24IIC</v>
          </cell>
          <cell r="L3337" t="str">
            <v>BNP PARIBAS CEDOLA ITALIA II 2024 CREDIT</v>
          </cell>
          <cell r="S3337" t="str">
            <v>1</v>
          </cell>
          <cell r="T3337" t="str">
            <v>No BM</v>
          </cell>
          <cell r="U3337" t="str">
            <v>No BM</v>
          </cell>
          <cell r="W3337" t="str">
            <v>EUR</v>
          </cell>
          <cell r="X3337" t="str">
            <v>EUR</v>
          </cell>
          <cell r="Y3337">
            <v>44985</v>
          </cell>
          <cell r="Z3337">
            <v>43572</v>
          </cell>
          <cell r="AA3337" t="str">
            <v>February 2023</v>
          </cell>
          <cell r="AB3337">
            <v>107.42834714438099</v>
          </cell>
          <cell r="AC3337">
            <v>107.42834739023699</v>
          </cell>
          <cell r="AE3337">
            <v>5308363.9413518896</v>
          </cell>
          <cell r="AF3337" t="str">
            <v>5308363.94135189</v>
          </cell>
        </row>
        <row r="3338">
          <cell r="I3338" t="str">
            <v>535187</v>
          </cell>
          <cell r="J3338" t="str">
            <v>Pocket</v>
          </cell>
          <cell r="K3338" t="str">
            <v>METREBGOVE</v>
          </cell>
          <cell r="L3338" t="str">
            <v>MET RE SUS GROW BOND GOV EURO</v>
          </cell>
          <cell r="R3338" t="str">
            <v>191576</v>
          </cell>
          <cell r="S3338" t="str">
            <v>3718</v>
          </cell>
          <cell r="T3338" t="str">
            <v>BM MET RE SUS GROW BOND GOV EURO [6694_6]</v>
          </cell>
          <cell r="U3338" t="str">
            <v>Bloomberg Euro Aggregate Treasury 500MM (EUR) RI</v>
          </cell>
          <cell r="W3338" t="str">
            <v>EUR</v>
          </cell>
          <cell r="X3338" t="str">
            <v>EUR</v>
          </cell>
          <cell r="Y3338">
            <v>44985</v>
          </cell>
          <cell r="Z3338">
            <v>40718</v>
          </cell>
          <cell r="AA3338" t="str">
            <v>February 2023</v>
          </cell>
          <cell r="AB3338">
            <v>112.05189550915701</v>
          </cell>
          <cell r="AC3338">
            <v>112.051895509837</v>
          </cell>
          <cell r="AE3338">
            <v>117730024.30684599</v>
          </cell>
          <cell r="AF3338" t="str">
            <v>117730024.306846</v>
          </cell>
        </row>
        <row r="3339">
          <cell r="I3339" t="str">
            <v>535213</v>
          </cell>
          <cell r="J3339" t="str">
            <v>Pocket</v>
          </cell>
          <cell r="K3339" t="str">
            <v>RDISRI</v>
          </cell>
          <cell r="R3339" t="str">
            <v>200929</v>
          </cell>
          <cell r="S3339" t="str">
            <v>24975</v>
          </cell>
          <cell r="T3339" t="str">
            <v>BM RDEQ-SRKHT</v>
          </cell>
          <cell r="U3339" t="str">
            <v>100% SRI-Kehati (IDR) PI</v>
          </cell>
          <cell r="W3339" t="str">
            <v>IDR</v>
          </cell>
          <cell r="X3339" t="str">
            <v>IDR</v>
          </cell>
          <cell r="Y3339">
            <v>44985</v>
          </cell>
          <cell r="Z3339">
            <v>44592</v>
          </cell>
          <cell r="AA3339" t="str">
            <v>February 2023</v>
          </cell>
          <cell r="AB3339">
            <v>111.328282197325</v>
          </cell>
          <cell r="AC3339">
            <v>114.136385702859</v>
          </cell>
          <cell r="AE3339">
            <v>2018817447299.1699</v>
          </cell>
          <cell r="AF3339" t="str">
            <v>124829299.343747</v>
          </cell>
        </row>
        <row r="3340">
          <cell r="I3340" t="str">
            <v>535226</v>
          </cell>
          <cell r="J3340" t="str">
            <v>Pocket</v>
          </cell>
          <cell r="K3340" t="str">
            <v>METREEBELG</v>
          </cell>
          <cell r="L3340" t="str">
            <v>MET RE SUS GROW EQUITY BELGIUM</v>
          </cell>
          <cell r="R3340" t="str">
            <v>191577</v>
          </cell>
          <cell r="S3340" t="str">
            <v>3719</v>
          </cell>
          <cell r="T3340" t="str">
            <v>BM Metropolitan Rentastro Equity EMU Large Caps Growth [METRENTEBELG]</v>
          </cell>
          <cell r="U3340" t="str">
            <v>60% Bel 20 (EUR) NR + 30% BEL Mid (EUR) NR + 10% BEL Small (EUR) NR</v>
          </cell>
          <cell r="W3340" t="str">
            <v>EUR</v>
          </cell>
          <cell r="X3340" t="str">
            <v>EUR</v>
          </cell>
          <cell r="Y3340">
            <v>44985</v>
          </cell>
          <cell r="Z3340">
            <v>38990</v>
          </cell>
          <cell r="AA3340" t="str">
            <v>February 2023</v>
          </cell>
          <cell r="AB3340">
            <v>203.17489286746499</v>
          </cell>
          <cell r="AC3340">
            <v>203.17489287431101</v>
          </cell>
          <cell r="AE3340">
            <v>134234002.83201399</v>
          </cell>
          <cell r="AF3340" t="str">
            <v>134234002.832014</v>
          </cell>
        </row>
        <row r="3341">
          <cell r="I3341" t="str">
            <v>535227</v>
          </cell>
          <cell r="J3341" t="str">
            <v>Pocket</v>
          </cell>
          <cell r="K3341" t="str">
            <v>PVIT</v>
          </cell>
          <cell r="L3341" t="str">
            <v>P VIT LOW RATE</v>
          </cell>
          <cell r="R3341" t="str">
            <v>262821</v>
          </cell>
          <cell r="S3341" t="str">
            <v>5030395</v>
          </cell>
          <cell r="T3341" t="str">
            <v>BM POSTE VITA (Gestione Separata Posta Valore Piu) [7530]</v>
          </cell>
          <cell r="U3341" t="str">
            <v>75% ICE BofAML Euro High Yield BB-B (EUR) RI + 25% ICE BofA BBB Euro Corporate Index (EUR) RI</v>
          </cell>
          <cell r="W3341" t="str">
            <v>EUR</v>
          </cell>
          <cell r="X3341" t="str">
            <v>EUR</v>
          </cell>
          <cell r="Y3341">
            <v>44985</v>
          </cell>
          <cell r="Z3341">
            <v>43465</v>
          </cell>
          <cell r="AA3341" t="str">
            <v>February 2023</v>
          </cell>
          <cell r="AB3341">
            <v>5294.6949647788497</v>
          </cell>
          <cell r="AC3341">
            <v>5301.5129560046098</v>
          </cell>
          <cell r="AE3341">
            <v>1943609153.0775599</v>
          </cell>
          <cell r="AF3341" t="str">
            <v>1943609153.07756</v>
          </cell>
        </row>
        <row r="3342">
          <cell r="I3342" t="str">
            <v>535247</v>
          </cell>
          <cell r="J3342" t="str">
            <v>Pocket</v>
          </cell>
          <cell r="K3342" t="str">
            <v>XERSEPBD</v>
          </cell>
          <cell r="L3342" t="str">
            <v>XERSEP BD</v>
          </cell>
          <cell r="S3342" t="str">
            <v>1</v>
          </cell>
          <cell r="T3342" t="str">
            <v>No BM</v>
          </cell>
          <cell r="U3342" t="str">
            <v>No BM</v>
          </cell>
          <cell r="W3342" t="str">
            <v>EUR</v>
          </cell>
          <cell r="X3342" t="str">
            <v>EUR</v>
          </cell>
          <cell r="Y3342">
            <v>44985</v>
          </cell>
          <cell r="Z3342">
            <v>39113</v>
          </cell>
          <cell r="AA3342" t="str">
            <v>February 2023</v>
          </cell>
          <cell r="AB3342">
            <v>109.84555760587099</v>
          </cell>
          <cell r="AC3342">
            <v>109.845557613279</v>
          </cell>
          <cell r="AE3342">
            <v>12.41</v>
          </cell>
          <cell r="AF3342" t="str">
            <v>12.41</v>
          </cell>
        </row>
        <row r="3343">
          <cell r="I3343" t="str">
            <v>535248</v>
          </cell>
          <cell r="J3343" t="str">
            <v>Pocket</v>
          </cell>
          <cell r="K3343" t="str">
            <v>RDMAXIOGSI</v>
          </cell>
          <cell r="R3343" t="str">
            <v>199920</v>
          </cell>
          <cell r="S3343" t="str">
            <v>24197</v>
          </cell>
          <cell r="T3343" t="str">
            <v>BM RDFI-MAXOBLI [14783]</v>
          </cell>
          <cell r="U3343" t="str">
            <v>80% IBPA Modified Government Index 8 Years Duration - Net of taxes + 20% Cash Index Bank Indonesia 7 Day Reverse Repo Rate (IDR) IO - Net of taxes</v>
          </cell>
          <cell r="W3343" t="str">
            <v>IDR</v>
          </cell>
          <cell r="X3343" t="str">
            <v>IDR</v>
          </cell>
          <cell r="Y3343">
            <v>44985</v>
          </cell>
          <cell r="Z3343">
            <v>44592</v>
          </cell>
          <cell r="AA3343" t="str">
            <v>February 2023</v>
          </cell>
          <cell r="AB3343">
            <v>6.9424493040752704E-13</v>
          </cell>
          <cell r="AC3343">
            <v>1.01976441002259</v>
          </cell>
          <cell r="AE3343">
            <v>13465.999980725301</v>
          </cell>
          <cell r="AF3343" t="str">
            <v>0.83264157678332</v>
          </cell>
        </row>
        <row r="3344">
          <cell r="I3344" t="str">
            <v>535264</v>
          </cell>
          <cell r="J3344" t="str">
            <v>Pocket</v>
          </cell>
          <cell r="K3344" t="str">
            <v>METREELACA</v>
          </cell>
          <cell r="L3344" t="str">
            <v>MET RE SUS GROW EQUITY EMU LARGE CAPS</v>
          </cell>
          <cell r="R3344" t="str">
            <v>191578</v>
          </cell>
          <cell r="S3344" t="str">
            <v>3720</v>
          </cell>
          <cell r="T3344" t="str">
            <v>BM Metropolitan Rentastro Equity EMU Large Caps Growth [METRENTELACA]</v>
          </cell>
          <cell r="U3344" t="str">
            <v>MSCI EMU (EUR) NR</v>
          </cell>
          <cell r="W3344" t="str">
            <v>EUR</v>
          </cell>
          <cell r="X3344" t="str">
            <v>EUR</v>
          </cell>
          <cell r="Y3344">
            <v>44985</v>
          </cell>
          <cell r="Z3344">
            <v>38990</v>
          </cell>
          <cell r="AA3344" t="str">
            <v>February 2023</v>
          </cell>
          <cell r="AB3344">
            <v>186.37523149130701</v>
          </cell>
          <cell r="AC3344">
            <v>186.37523149470201</v>
          </cell>
          <cell r="AE3344">
            <v>272882279.68699998</v>
          </cell>
          <cell r="AF3344" t="str">
            <v>272882279.687</v>
          </cell>
        </row>
        <row r="3345">
          <cell r="I3345" t="str">
            <v>535271</v>
          </cell>
          <cell r="J3345" t="str">
            <v>Pocket</v>
          </cell>
          <cell r="K3345" t="str">
            <v>SDPBD</v>
          </cell>
          <cell r="L3345" t="str">
            <v>AS SDP BD</v>
          </cell>
          <cell r="R3345" t="str">
            <v>189475</v>
          </cell>
          <cell r="S3345" t="str">
            <v>3399</v>
          </cell>
          <cell r="T3345" t="str">
            <v>BM Generic Pocket 2 (EUR) RI</v>
          </cell>
          <cell r="U3345" t="str">
            <v>Bloomberg Barclays Euro-Aggregate 500MM (RI) --  (EUR)</v>
          </cell>
          <cell r="W3345" t="str">
            <v>EUR</v>
          </cell>
          <cell r="X3345" t="str">
            <v>EUR</v>
          </cell>
          <cell r="Y3345">
            <v>44985</v>
          </cell>
          <cell r="Z3345">
            <v>39080</v>
          </cell>
          <cell r="AA3345" t="str">
            <v>February 2023</v>
          </cell>
          <cell r="AB3345">
            <v>100.92617900334599</v>
          </cell>
          <cell r="AC3345">
            <v>100.926178994772</v>
          </cell>
          <cell r="AE3345">
            <v>42524121.6061555</v>
          </cell>
          <cell r="AF3345" t="str">
            <v>42524121.6061555</v>
          </cell>
        </row>
        <row r="3346">
          <cell r="I3346" t="str">
            <v>535283</v>
          </cell>
          <cell r="J3346" t="str">
            <v>Pocket</v>
          </cell>
          <cell r="K3346" t="str">
            <v>RDMAXISHM</v>
          </cell>
          <cell r="R3346" t="str">
            <v>199921</v>
          </cell>
          <cell r="S3346" t="str">
            <v>24196</v>
          </cell>
          <cell r="T3346" t="str">
            <v>BM RDEQ-MAXSHM [14784] - Off</v>
          </cell>
          <cell r="U3346" t="str">
            <v>Jakarta SE composite (IDR) PI</v>
          </cell>
          <cell r="W3346" t="str">
            <v>IDR</v>
          </cell>
          <cell r="X3346" t="str">
            <v>IDR</v>
          </cell>
          <cell r="Y3346">
            <v>44985</v>
          </cell>
          <cell r="Z3346">
            <v>44592</v>
          </cell>
          <cell r="AA3346" t="str">
            <v>February 2023</v>
          </cell>
          <cell r="AB3346">
            <v>109.14601963303301</v>
          </cell>
          <cell r="AC3346">
            <v>110.299862377694</v>
          </cell>
          <cell r="AE3346">
            <v>1312300043056.3601</v>
          </cell>
          <cell r="AF3346" t="str">
            <v>81143292.635324</v>
          </cell>
        </row>
        <row r="3347">
          <cell r="I3347" t="str">
            <v>535294</v>
          </cell>
          <cell r="J3347" t="str">
            <v>Pocket</v>
          </cell>
          <cell r="K3347" t="str">
            <v>METREESMCA</v>
          </cell>
          <cell r="L3347" t="str">
            <v>MET RE SUS GROW EQUITY EEA SMALL CAPS</v>
          </cell>
          <cell r="R3347" t="str">
            <v>191580</v>
          </cell>
          <cell r="S3347" t="str">
            <v>3722</v>
          </cell>
          <cell r="T3347" t="str">
            <v>BM Metropolitan Rentastro Equity EMU Large Caps Growth [METRENTESMCA]</v>
          </cell>
          <cell r="U3347" t="str">
            <v>33.34% EMIX Smaller Euroland (NR) + 33.33% MSCI Europe Small Caps (NR) + 33.33% Euro Stoxx Mid (NR) --(EUR)</v>
          </cell>
          <cell r="W3347" t="str">
            <v>EUR</v>
          </cell>
          <cell r="X3347" t="str">
            <v>EUR</v>
          </cell>
          <cell r="Y3347">
            <v>44985</v>
          </cell>
          <cell r="Z3347">
            <v>38990</v>
          </cell>
          <cell r="AA3347" t="str">
            <v>February 2023</v>
          </cell>
          <cell r="AB3347">
            <v>195.190295334371</v>
          </cell>
          <cell r="AC3347">
            <v>195.190295328171</v>
          </cell>
          <cell r="AE3347">
            <v>238155169.84575701</v>
          </cell>
          <cell r="AF3347" t="str">
            <v>238155169.845757</v>
          </cell>
        </row>
        <row r="3348">
          <cell r="I3348" t="str">
            <v>535331</v>
          </cell>
          <cell r="J3348" t="str">
            <v>Pocket</v>
          </cell>
          <cell r="K3348" t="str">
            <v>METREEWEXE</v>
          </cell>
          <cell r="L3348" t="str">
            <v>MET RE SUS GROW EQUITY WORLD EX EURO</v>
          </cell>
          <cell r="R3348" t="str">
            <v>193638</v>
          </cell>
          <cell r="S3348" t="str">
            <v>4252</v>
          </cell>
          <cell r="T3348" t="str">
            <v>BM BNP Paribas B Pension Equity EMU Large Caps Stability [IPEPSTAEWEXE]</v>
          </cell>
          <cell r="U3348" t="str">
            <v>MSCI World ex-EMU (EUR) NR</v>
          </cell>
          <cell r="W3348" t="str">
            <v>EUR</v>
          </cell>
          <cell r="X3348" t="str">
            <v>EUR</v>
          </cell>
          <cell r="Y3348">
            <v>44985</v>
          </cell>
          <cell r="Z3348">
            <v>40718</v>
          </cell>
          <cell r="AA3348" t="str">
            <v>February 2023</v>
          </cell>
          <cell r="AB3348">
            <v>181.95252733922399</v>
          </cell>
          <cell r="AC3348">
            <v>181.96431656008801</v>
          </cell>
          <cell r="AE3348">
            <v>126950326.391642</v>
          </cell>
          <cell r="AF3348" t="str">
            <v>126950326.391642</v>
          </cell>
        </row>
        <row r="3349">
          <cell r="I3349" t="str">
            <v>535336</v>
          </cell>
          <cell r="J3349" t="str">
            <v>Pocket</v>
          </cell>
          <cell r="K3349" t="str">
            <v>SEFEM</v>
          </cell>
          <cell r="L3349" t="str">
            <v>SEF Edele Metalen main</v>
          </cell>
          <cell r="R3349" t="str">
            <v>200622</v>
          </cell>
          <cell r="S3349" t="str">
            <v>24753</v>
          </cell>
          <cell r="T3349" t="str">
            <v>BM SEF Edele Metalen main [43235_7] - Mgt BM</v>
          </cell>
          <cell r="U3349" t="str">
            <v>12% MSCI EMU (EUR) NR + 45% MSCI World (EUR) NR + 7% MSCI Emerging SRI S-Series PAB 5% Capped (USD) NR + 26% JPM GBI EMU (EUR) RI + 10% iBoxx Euro Corporates Overall (EUR) RI</v>
          </cell>
          <cell r="W3349" t="str">
            <v>EUR</v>
          </cell>
          <cell r="X3349" t="str">
            <v>EUR</v>
          </cell>
          <cell r="Y3349">
            <v>44985</v>
          </cell>
          <cell r="Z3349">
            <v>43467</v>
          </cell>
          <cell r="AA3349" t="str">
            <v>February 2023</v>
          </cell>
          <cell r="AB3349">
            <v>115.223527504372</v>
          </cell>
          <cell r="AC3349">
            <v>115.33470389215201</v>
          </cell>
          <cell r="AE3349">
            <v>372085.12079999998</v>
          </cell>
          <cell r="AF3349" t="str">
            <v>372085.1208</v>
          </cell>
        </row>
        <row r="3350">
          <cell r="I3350" t="str">
            <v>535353</v>
          </cell>
          <cell r="J3350" t="str">
            <v>Pocket</v>
          </cell>
          <cell r="K3350" t="str">
            <v>RDOBER</v>
          </cell>
          <cell r="R3350" t="str">
            <v>200094</v>
          </cell>
          <cell r="S3350" t="str">
            <v>24329</v>
          </cell>
          <cell r="T3350" t="str">
            <v>BM RDFI-OBLIBRLN [43082]</v>
          </cell>
          <cell r="U3350" t="str">
            <v>IBPA 3-year Fixed Duration Index (IDR) DU</v>
          </cell>
          <cell r="W3350" t="str">
            <v>IDR</v>
          </cell>
          <cell r="X3350" t="str">
            <v>IDR</v>
          </cell>
          <cell r="Y3350">
            <v>44985</v>
          </cell>
          <cell r="Z3350">
            <v>44592</v>
          </cell>
          <cell r="AA3350" t="str">
            <v>February 2023</v>
          </cell>
          <cell r="AB3350">
            <v>103.33608408654899</v>
          </cell>
          <cell r="AC3350">
            <v>103.77947345655799</v>
          </cell>
          <cell r="AE3350">
            <v>233413050592.48099</v>
          </cell>
          <cell r="AF3350" t="str">
            <v>14432601.4232372</v>
          </cell>
        </row>
        <row r="3351">
          <cell r="I3351" t="str">
            <v>535361</v>
          </cell>
          <cell r="J3351" t="str">
            <v>Pocket</v>
          </cell>
          <cell r="K3351" t="str">
            <v>FEDY1</v>
          </cell>
          <cell r="L3351" t="str">
            <v>BNPP FLOREAL 70 - EQ EUR</v>
          </cell>
          <cell r="R3351" t="str">
            <v>194666</v>
          </cell>
          <cell r="S3351" t="str">
            <v>4378</v>
          </cell>
          <cell r="T3351" t="str">
            <v>BM BNP Paribas Floreal 70 [delegation European Large Cap Equity]</v>
          </cell>
          <cell r="U3351" t="str">
            <v>MSCI EMU (EUR) NR</v>
          </cell>
          <cell r="W3351" t="str">
            <v>EUR</v>
          </cell>
          <cell r="X3351" t="str">
            <v>EUR</v>
          </cell>
          <cell r="Y3351">
            <v>44985</v>
          </cell>
          <cell r="Z3351">
            <v>40421</v>
          </cell>
          <cell r="AA3351" t="str">
            <v>February 2023</v>
          </cell>
          <cell r="AB3351">
            <v>193.591619521073</v>
          </cell>
          <cell r="AC3351">
            <v>193.591619495521</v>
          </cell>
          <cell r="AE3351">
            <v>40337898.571999997</v>
          </cell>
          <cell r="AF3351" t="str">
            <v>40337898.572</v>
          </cell>
        </row>
        <row r="3352">
          <cell r="I3352" t="str">
            <v>535370</v>
          </cell>
          <cell r="J3352" t="str">
            <v>Pocket</v>
          </cell>
          <cell r="K3352" t="str">
            <v>SEFGM</v>
          </cell>
          <cell r="L3352" t="str">
            <v>SEF Garagebedrijf main</v>
          </cell>
          <cell r="R3352" t="str">
            <v>200573</v>
          </cell>
          <cell r="S3352" t="str">
            <v>24712</v>
          </cell>
          <cell r="T3352" t="str">
            <v>BM SEF Garagebedrijf main [43235_1] - Mngt BM</v>
          </cell>
          <cell r="U3352" t="str">
            <v>12% MSCI EMU (EUR) NR + 10% iBoxx Euro Corporates Overall (EUR) RI + 7% MSCI Emerging SRI S-Series PAB 5% Capped (USD) NR + 26% JPM GBI EMU (EUR) RI + 45% MSCI World (EUR) NR</v>
          </cell>
          <cell r="W3352" t="str">
            <v>EUR</v>
          </cell>
          <cell r="X3352" t="str">
            <v>EUR</v>
          </cell>
          <cell r="Y3352">
            <v>44985</v>
          </cell>
          <cell r="Z3352">
            <v>43467</v>
          </cell>
          <cell r="AA3352" t="str">
            <v>February 2023</v>
          </cell>
          <cell r="AB3352">
            <v>115.23904216762</v>
          </cell>
          <cell r="AC3352">
            <v>115.24627681203</v>
          </cell>
          <cell r="AE3352">
            <v>123785986.42692</v>
          </cell>
          <cell r="AF3352" t="str">
            <v>123785986.42692</v>
          </cell>
        </row>
        <row r="3353">
          <cell r="I3353" t="str">
            <v>535409</v>
          </cell>
          <cell r="J3353" t="str">
            <v>Pocket</v>
          </cell>
          <cell r="K3353" t="str">
            <v>SEFKM</v>
          </cell>
          <cell r="L3353" t="str">
            <v>SEF Koetswerk main</v>
          </cell>
          <cell r="R3353" t="str">
            <v>200570</v>
          </cell>
          <cell r="S3353" t="str">
            <v>24704</v>
          </cell>
          <cell r="T3353" t="str">
            <v>BM SEF Koetswerk main [43235_5] - Mgt BM</v>
          </cell>
          <cell r="U3353" t="str">
            <v>12% MSCI EMU (EUR) NR + 10% iBoxx Euro Corporates Overall (EUR) RI + 7% MSCI Emerging SRI S-Series PAB 5% Capped (USD) NR + 26% JPM GBI EMU (EUR) RI + 45% MSCI World (EUR) NR</v>
          </cell>
          <cell r="W3353" t="str">
            <v>EUR</v>
          </cell>
          <cell r="X3353" t="str">
            <v>EUR</v>
          </cell>
          <cell r="Y3353">
            <v>44985</v>
          </cell>
          <cell r="Z3353">
            <v>43467</v>
          </cell>
          <cell r="AA3353" t="str">
            <v>February 2023</v>
          </cell>
          <cell r="AB3353">
            <v>115.29087629245301</v>
          </cell>
          <cell r="AC3353">
            <v>115.29905570977699</v>
          </cell>
          <cell r="AE3353">
            <v>25073910.098000001</v>
          </cell>
          <cell r="AF3353" t="str">
            <v>25073910.098</v>
          </cell>
        </row>
        <row r="3354">
          <cell r="I3354" t="str">
            <v>535428</v>
          </cell>
          <cell r="J3354" t="str">
            <v>Pocket</v>
          </cell>
          <cell r="K3354" t="str">
            <v>RDOBIN</v>
          </cell>
          <cell r="S3354" t="str">
            <v>1</v>
          </cell>
          <cell r="T3354" t="str">
            <v>No BM</v>
          </cell>
          <cell r="U3354" t="str">
            <v>No BM</v>
          </cell>
          <cell r="W3354" t="str">
            <v>IDR</v>
          </cell>
          <cell r="X3354" t="str">
            <v>IDR</v>
          </cell>
          <cell r="Y3354">
            <v>44985</v>
          </cell>
          <cell r="Z3354">
            <v>44592</v>
          </cell>
          <cell r="AA3354" t="str">
            <v>February 2023</v>
          </cell>
          <cell r="AB3354">
            <v>1.0187389276651699E-17</v>
          </cell>
          <cell r="AC3354">
            <v>106.036458030931</v>
          </cell>
          <cell r="AE3354">
            <v>-59999.999998316198</v>
          </cell>
          <cell r="AF3354" t="str">
            <v>-3.70997287071927</v>
          </cell>
        </row>
        <row r="3355">
          <cell r="I3355" t="str">
            <v>535435</v>
          </cell>
          <cell r="J3355" t="str">
            <v>Pocket</v>
          </cell>
          <cell r="K3355" t="str">
            <v>FEPR1</v>
          </cell>
          <cell r="L3355" t="str">
            <v>BNPP FLOREAL 30 - EQ EUR</v>
          </cell>
          <cell r="R3355" t="str">
            <v>194665</v>
          </cell>
          <cell r="S3355" t="str">
            <v>4377</v>
          </cell>
          <cell r="T3355" t="str">
            <v>BM BNP Paribas Floreal 30 [delegation European Large Cap Equity]</v>
          </cell>
          <cell r="U3355" t="str">
            <v>MSCI EMU (EUR) NR</v>
          </cell>
          <cell r="W3355" t="str">
            <v>EUR</v>
          </cell>
          <cell r="X3355" t="str">
            <v>EUR</v>
          </cell>
          <cell r="Y3355">
            <v>44985</v>
          </cell>
          <cell r="Z3355">
            <v>40421</v>
          </cell>
          <cell r="AA3355" t="str">
            <v>February 2023</v>
          </cell>
          <cell r="AB3355">
            <v>193.43093294162</v>
          </cell>
          <cell r="AC3355">
            <v>193.43093289975801</v>
          </cell>
          <cell r="AE3355">
            <v>22968681.635499999</v>
          </cell>
          <cell r="AF3355" t="str">
            <v>22968681.6355</v>
          </cell>
        </row>
        <row r="3356">
          <cell r="I3356" t="str">
            <v>535437</v>
          </cell>
          <cell r="J3356" t="str">
            <v>Pocket</v>
          </cell>
          <cell r="K3356" t="str">
            <v>MIFMSCR</v>
          </cell>
          <cell r="L3356" t="str">
            <v>MIFMSCRE</v>
          </cell>
          <cell r="R3356" t="str">
            <v>201132</v>
          </cell>
          <cell r="S3356" t="str">
            <v>25148</v>
          </cell>
          <cell r="T3356" t="str">
            <v>BM MIFMSCRE - MGT [1535_1]</v>
          </cell>
          <cell r="U3356" t="str">
            <v>Bloomberg Barclays Multiverse 3-5 Years (Hedged in EUR) RI</v>
          </cell>
          <cell r="W3356" t="str">
            <v>EUR</v>
          </cell>
          <cell r="X3356" t="str">
            <v>EUR</v>
          </cell>
          <cell r="Y3356">
            <v>44985</v>
          </cell>
          <cell r="Z3356">
            <v>43800</v>
          </cell>
          <cell r="AA3356" t="str">
            <v>February 2023</v>
          </cell>
          <cell r="AB3356">
            <v>96.647198928019293</v>
          </cell>
          <cell r="AC3356">
            <v>96.647198922478907</v>
          </cell>
          <cell r="AE3356">
            <v>28873867.017834201</v>
          </cell>
          <cell r="AF3356" t="str">
            <v>28873867.0178342</v>
          </cell>
        </row>
        <row r="3357">
          <cell r="I3357" t="str">
            <v>535443</v>
          </cell>
          <cell r="J3357" t="str">
            <v>Pocket</v>
          </cell>
          <cell r="K3357" t="str">
            <v>SEFMM</v>
          </cell>
          <cell r="L3357" t="str">
            <v>SEF Metaalhandel main</v>
          </cell>
          <cell r="R3357" t="str">
            <v>200621</v>
          </cell>
          <cell r="S3357" t="str">
            <v>24755</v>
          </cell>
          <cell r="T3357" t="str">
            <v>BM SEF Metaalhandel main [43235_3] - Mgt BM</v>
          </cell>
          <cell r="U3357" t="str">
            <v>12% MSCI EMU (EUR) NR + 10% iBoxx Euro Corporates Overall (EUR) RI + 7% MSCI Emerging SRI S-Series PAB 5% Capped (USD) NR + 26% JPM GBI EMU (EUR) RI + 45% MSCI World (EUR) NR</v>
          </cell>
          <cell r="W3357" t="str">
            <v>EUR</v>
          </cell>
          <cell r="X3357" t="str">
            <v>EUR</v>
          </cell>
          <cell r="Y3357">
            <v>44985</v>
          </cell>
          <cell r="Z3357">
            <v>43467</v>
          </cell>
          <cell r="AA3357" t="str">
            <v>February 2023</v>
          </cell>
          <cell r="AB3357">
            <v>115.25415433600899</v>
          </cell>
          <cell r="AC3357">
            <v>115.261533469027</v>
          </cell>
          <cell r="AE3357">
            <v>101113059.59014</v>
          </cell>
          <cell r="AF3357" t="str">
            <v>101113059.59014</v>
          </cell>
        </row>
        <row r="3358">
          <cell r="I3358" t="str">
            <v>535453</v>
          </cell>
          <cell r="J3358" t="str">
            <v>Pocket</v>
          </cell>
          <cell r="K3358" t="str">
            <v>FEPR2</v>
          </cell>
          <cell r="L3358" t="str">
            <v>BNPP FLOREAL 30 - BD EUR</v>
          </cell>
          <cell r="R3358" t="str">
            <v>186340</v>
          </cell>
          <cell r="S3358" t="str">
            <v>2399</v>
          </cell>
          <cell r="T3358" t="str">
            <v>FTSE MTS Eurozone Government Bond Index (Ex-CNO Etrix) (17h15 CET)</v>
          </cell>
          <cell r="U3358" t="str">
            <v>FTSE MTS Eurozone Government Bond Index (Ex-CNO Etrix) (17h15 CET)</v>
          </cell>
          <cell r="W3358" t="str">
            <v>EUR</v>
          </cell>
          <cell r="X3358" t="str">
            <v>EUR</v>
          </cell>
          <cell r="Y3358">
            <v>44985</v>
          </cell>
          <cell r="Z3358">
            <v>40877</v>
          </cell>
          <cell r="AA3358" t="str">
            <v>February 2023</v>
          </cell>
          <cell r="AB3358">
            <v>108.12265350046199</v>
          </cell>
          <cell r="AC3358">
            <v>108.12265346165201</v>
          </cell>
          <cell r="AE3358">
            <v>10460769.359771701</v>
          </cell>
          <cell r="AF3358" t="str">
            <v>10460769.3597717</v>
          </cell>
        </row>
        <row r="3359">
          <cell r="I3359" t="str">
            <v>535454</v>
          </cell>
          <cell r="J3359" t="str">
            <v>Pocket</v>
          </cell>
          <cell r="K3359" t="str">
            <v>IMGIR</v>
          </cell>
          <cell r="L3359" t="str">
            <v>IMGIR</v>
          </cell>
          <cell r="R3359" t="str">
            <v>201927</v>
          </cell>
          <cell r="S3359" t="str">
            <v>25858</v>
          </cell>
          <cell r="T3359" t="str">
            <v>BM IMGIR [4195_1] -- Perf BM</v>
          </cell>
          <cell r="U3359" t="str">
            <v>JPM GBI Global (USD) RI</v>
          </cell>
          <cell r="W3359" t="str">
            <v>USD</v>
          </cell>
          <cell r="X3359" t="str">
            <v>USD</v>
          </cell>
          <cell r="Y3359">
            <v>44985</v>
          </cell>
          <cell r="Z3359">
            <v>43738</v>
          </cell>
          <cell r="AA3359" t="str">
            <v>February 2023</v>
          </cell>
          <cell r="AB3359">
            <v>91.877610416924696</v>
          </cell>
          <cell r="AC3359">
            <v>91.877610445320897</v>
          </cell>
          <cell r="AE3359">
            <v>93582197.732283503</v>
          </cell>
          <cell r="AF3359" t="str">
            <v>88243467.9229453</v>
          </cell>
        </row>
        <row r="3360">
          <cell r="I3360" t="str">
            <v>535462</v>
          </cell>
          <cell r="J3360" t="str">
            <v>Pocket</v>
          </cell>
          <cell r="K3360" t="str">
            <v>RDOCER</v>
          </cell>
          <cell r="R3360" t="str">
            <v>200093</v>
          </cell>
          <cell r="S3360" t="str">
            <v>24328</v>
          </cell>
          <cell r="T3360" t="str">
            <v>BM for RDFI-OBLICMLG</v>
          </cell>
          <cell r="U3360" t="str">
            <v>100% Average 1mo TD Mndi BCA BNI + 2% (RI) -- (IDR)</v>
          </cell>
          <cell r="W3360" t="str">
            <v>IDR</v>
          </cell>
          <cell r="X3360" t="str">
            <v>IDR</v>
          </cell>
          <cell r="Y3360">
            <v>44985</v>
          </cell>
          <cell r="Z3360">
            <v>44592</v>
          </cell>
          <cell r="AA3360" t="str">
            <v>February 2023</v>
          </cell>
          <cell r="AB3360">
            <v>103.69231419893801</v>
          </cell>
          <cell r="AC3360">
            <v>104.96781165752201</v>
          </cell>
          <cell r="AE3360">
            <v>12057153071.85</v>
          </cell>
          <cell r="AF3360" t="str">
            <v>745528.513265472</v>
          </cell>
        </row>
        <row r="3361">
          <cell r="I3361" t="str">
            <v>535469</v>
          </cell>
          <cell r="J3361" t="str">
            <v>Pocket</v>
          </cell>
          <cell r="K3361" t="str">
            <v>MIFMSIR</v>
          </cell>
          <cell r="L3361" t="str">
            <v>MIFMSIR</v>
          </cell>
          <cell r="S3361" t="str">
            <v>1</v>
          </cell>
          <cell r="T3361" t="str">
            <v>No BM</v>
          </cell>
          <cell r="U3361" t="str">
            <v>No BM</v>
          </cell>
          <cell r="W3361" t="str">
            <v>EUR</v>
          </cell>
          <cell r="X3361" t="str">
            <v>EUR</v>
          </cell>
          <cell r="Y3361">
            <v>44985</v>
          </cell>
          <cell r="Z3361">
            <v>43800</v>
          </cell>
          <cell r="AA3361" t="str">
            <v>February 2023</v>
          </cell>
          <cell r="AB3361">
            <v>99.686029283676504</v>
          </cell>
          <cell r="AC3361">
            <v>99.686029305106004</v>
          </cell>
          <cell r="AE3361">
            <v>85407133.35097</v>
          </cell>
          <cell r="AF3361" t="str">
            <v>85407133.35097</v>
          </cell>
        </row>
        <row r="3362">
          <cell r="I3362" t="str">
            <v>535475</v>
          </cell>
          <cell r="J3362" t="str">
            <v>Pocket</v>
          </cell>
          <cell r="K3362" t="str">
            <v>SEFTM</v>
          </cell>
          <cell r="L3362" t="str">
            <v>SEF Terugwinning v Metalen main</v>
          </cell>
          <cell r="R3362" t="str">
            <v>200611</v>
          </cell>
          <cell r="S3362" t="str">
            <v>24740</v>
          </cell>
          <cell r="T3362" t="str">
            <v>BM SEF Terugwinning v Metalen main [43235_9] - Mgt BM</v>
          </cell>
          <cell r="U3362" t="str">
            <v>12% MSCI EMU (EUR) NR + 10% iBoxx Euro Corporates Overall (EUR) RI + 7% MSCI Emerging SRI S-Series PAB 5% Capped (USD) NR + 26% JPM GBI EMU (EUR) RI + 45% MSCI World (EUR) NR</v>
          </cell>
          <cell r="W3362" t="str">
            <v>EUR</v>
          </cell>
          <cell r="X3362" t="str">
            <v>EUR</v>
          </cell>
          <cell r="Y3362">
            <v>44985</v>
          </cell>
          <cell r="Z3362">
            <v>43467</v>
          </cell>
          <cell r="AA3362" t="str">
            <v>February 2023</v>
          </cell>
          <cell r="AB3362">
            <v>115.315488185579</v>
          </cell>
          <cell r="AC3362">
            <v>115.327801739983</v>
          </cell>
          <cell r="AE3362">
            <v>6605140.1414599996</v>
          </cell>
          <cell r="AF3362" t="str">
            <v>6605140.14146</v>
          </cell>
        </row>
        <row r="3363">
          <cell r="I3363" t="str">
            <v>535493</v>
          </cell>
          <cell r="J3363" t="str">
            <v>Pocket</v>
          </cell>
          <cell r="K3363" t="str">
            <v>RDOGEM</v>
          </cell>
          <cell r="S3363" t="str">
            <v>1</v>
          </cell>
          <cell r="T3363" t="str">
            <v>No BM</v>
          </cell>
          <cell r="U3363" t="str">
            <v>No BM</v>
          </cell>
          <cell r="W3363" t="str">
            <v>IDR</v>
          </cell>
          <cell r="X3363" t="str">
            <v>IDR</v>
          </cell>
          <cell r="Y3363">
            <v>44985</v>
          </cell>
          <cell r="Z3363">
            <v>44592</v>
          </cell>
          <cell r="AA3363" t="str">
            <v>February 2023</v>
          </cell>
          <cell r="AB3363">
            <v>105.27241351654401</v>
          </cell>
          <cell r="AC3363">
            <v>105.725580426056</v>
          </cell>
          <cell r="AE3363">
            <v>126726005208.175</v>
          </cell>
          <cell r="AF3363" t="str">
            <v>7835834.02250251</v>
          </cell>
        </row>
        <row r="3364">
          <cell r="I3364" t="str">
            <v>535505</v>
          </cell>
          <cell r="J3364" t="str">
            <v>Pocket</v>
          </cell>
          <cell r="K3364" t="str">
            <v>IMGSS</v>
          </cell>
          <cell r="L3364" t="str">
            <v>IMGSS</v>
          </cell>
          <cell r="R3364" t="str">
            <v>201930</v>
          </cell>
          <cell r="S3364" t="str">
            <v>25861</v>
          </cell>
          <cell r="T3364" t="str">
            <v>BM IMGSS [4195_4] -- Perf BM</v>
          </cell>
          <cell r="U3364" t="str">
            <v>Cash Index LIBOR USD Interbank Rate Overnight (USD) RI</v>
          </cell>
          <cell r="W3364" t="str">
            <v>USD</v>
          </cell>
          <cell r="X3364" t="str">
            <v>USD</v>
          </cell>
          <cell r="Y3364">
            <v>44985</v>
          </cell>
          <cell r="Z3364">
            <v>43738</v>
          </cell>
          <cell r="AA3364" t="str">
            <v>February 2023</v>
          </cell>
          <cell r="AB3364">
            <v>104.231395155458</v>
          </cell>
          <cell r="AC3364">
            <v>104.231342315375</v>
          </cell>
          <cell r="AE3364">
            <v>9283227.1875422001</v>
          </cell>
          <cell r="AF3364" t="str">
            <v>8753632.42578237</v>
          </cell>
        </row>
        <row r="3365">
          <cell r="I3365" t="str">
            <v>535519</v>
          </cell>
          <cell r="J3365" t="str">
            <v>Pocket</v>
          </cell>
          <cell r="K3365" t="str">
            <v>MIFMSSS</v>
          </cell>
          <cell r="L3365" t="str">
            <v>MIFMSSS</v>
          </cell>
          <cell r="R3365" t="str">
            <v>201937</v>
          </cell>
          <cell r="S3365" t="str">
            <v>25866</v>
          </cell>
          <cell r="T3365" t="str">
            <v>BM MIFMSSS [1535_6] -- Perf BM</v>
          </cell>
          <cell r="U3365" t="str">
            <v>BarCap Mortgage Index, Ex Hybrid ARMS (USD) RI</v>
          </cell>
          <cell r="W3365" t="str">
            <v>EUR</v>
          </cell>
          <cell r="X3365" t="str">
            <v>EUR</v>
          </cell>
          <cell r="Y3365">
            <v>44985</v>
          </cell>
          <cell r="Z3365">
            <v>39172</v>
          </cell>
          <cell r="AA3365" t="str">
            <v>February 2023</v>
          </cell>
          <cell r="AB3365">
            <v>95.206361486666793</v>
          </cell>
          <cell r="AC3365">
            <v>191.69327847828799</v>
          </cell>
          <cell r="AE3365">
            <v>3738520.5094257798</v>
          </cell>
          <cell r="AF3365" t="str">
            <v>3738520.50942578</v>
          </cell>
        </row>
        <row r="3366">
          <cell r="I3366" t="str">
            <v>535559</v>
          </cell>
          <cell r="J3366" t="str">
            <v>Pocket</v>
          </cell>
          <cell r="K3366" t="str">
            <v>RDPESONA</v>
          </cell>
          <cell r="R3366" t="str">
            <v>199922</v>
          </cell>
          <cell r="S3366" t="str">
            <v>24195</v>
          </cell>
          <cell r="T3366" t="str">
            <v>BM RDEQ-PSONA [5497] - Off</v>
          </cell>
          <cell r="U3366" t="str">
            <v>Jakarta SE composite (IDR) PI</v>
          </cell>
          <cell r="W3366" t="str">
            <v>IDR</v>
          </cell>
          <cell r="X3366" t="str">
            <v>IDR</v>
          </cell>
          <cell r="Y3366">
            <v>44985</v>
          </cell>
          <cell r="Z3366">
            <v>44592</v>
          </cell>
          <cell r="AA3366" t="str">
            <v>February 2023</v>
          </cell>
          <cell r="AB3366">
            <v>105.179270489415</v>
          </cell>
          <cell r="AC3366">
            <v>107.556486703619</v>
          </cell>
          <cell r="AE3366">
            <v>778450788056.19397</v>
          </cell>
          <cell r="AF3366" t="str">
            <v>48133855.0826594</v>
          </cell>
        </row>
        <row r="3367">
          <cell r="I3367" t="str">
            <v>535571</v>
          </cell>
          <cell r="J3367" t="str">
            <v>Pocket</v>
          </cell>
          <cell r="K3367" t="str">
            <v>IMRSIR</v>
          </cell>
          <cell r="L3367" t="str">
            <v>IMRSIR</v>
          </cell>
          <cell r="R3367" t="str">
            <v>201932</v>
          </cell>
          <cell r="S3367" t="str">
            <v>25863</v>
          </cell>
          <cell r="T3367" t="str">
            <v>BM IMFRSIR [4205_2] -- Perf BM</v>
          </cell>
          <cell r="U3367" t="str">
            <v>JPM GBI Global (USD) RI</v>
          </cell>
          <cell r="W3367" t="str">
            <v>USD</v>
          </cell>
          <cell r="X3367" t="str">
            <v>USD</v>
          </cell>
          <cell r="Y3367">
            <v>44985</v>
          </cell>
          <cell r="Z3367">
            <v>43738</v>
          </cell>
          <cell r="AA3367" t="str">
            <v>February 2023</v>
          </cell>
          <cell r="AB3367">
            <v>78.844188466060203</v>
          </cell>
          <cell r="AC3367">
            <v>78.844188442200604</v>
          </cell>
          <cell r="AE3367">
            <v>22303742.353215199</v>
          </cell>
          <cell r="AF3367" t="str">
            <v>21031345.9247668</v>
          </cell>
        </row>
        <row r="3368">
          <cell r="I3368" t="str">
            <v>535611</v>
          </cell>
          <cell r="J3368" t="str">
            <v>Pocket</v>
          </cell>
          <cell r="K3368" t="str">
            <v>COFLEX1</v>
          </cell>
          <cell r="L3368" t="str">
            <v>CO FLEX - EQ EUR</v>
          </cell>
          <cell r="R3368" t="str">
            <v>194670</v>
          </cell>
          <cell r="S3368" t="str">
            <v>4382</v>
          </cell>
          <cell r="T3368" t="str">
            <v>BM Conti Flexible [delegation European Large Cap Equity]</v>
          </cell>
          <cell r="U3368" t="str">
            <v>MSCI EMU (NR) -- (EUR)</v>
          </cell>
          <cell r="W3368" t="str">
            <v>EUR</v>
          </cell>
          <cell r="X3368" t="str">
            <v>EUR</v>
          </cell>
          <cell r="Y3368">
            <v>44985</v>
          </cell>
          <cell r="Z3368">
            <v>40908</v>
          </cell>
          <cell r="AA3368" t="str">
            <v>February 2023</v>
          </cell>
          <cell r="AB3368">
            <v>185.451299536075</v>
          </cell>
          <cell r="AC3368">
            <v>185.451299584796</v>
          </cell>
          <cell r="AE3368">
            <v>19676931.811711598</v>
          </cell>
          <cell r="AF3368" t="str">
            <v>19676931.8117116</v>
          </cell>
        </row>
        <row r="3369">
          <cell r="I3369" t="str">
            <v>535631</v>
          </cell>
          <cell r="J3369" t="str">
            <v>Pocket</v>
          </cell>
          <cell r="K3369" t="str">
            <v>COFLEX2</v>
          </cell>
          <cell r="L3369" t="str">
            <v>CO FLEX - MO EUR</v>
          </cell>
          <cell r="R3369" t="str">
            <v>182740</v>
          </cell>
          <cell r="S3369" t="str">
            <v>1741</v>
          </cell>
          <cell r="T3369" t="str">
            <v>FTSE EURO MTS 7-10 Years (Closing 17:15) (EUR) RI</v>
          </cell>
          <cell r="U3369" t="str">
            <v>FTSE EURO MTS 7-10 Years (Closing 17:15) (EUR) RI</v>
          </cell>
          <cell r="W3369" t="str">
            <v>EUR</v>
          </cell>
          <cell r="X3369" t="str">
            <v>EUR</v>
          </cell>
          <cell r="Y3369">
            <v>44985</v>
          </cell>
          <cell r="Z3369">
            <v>41572</v>
          </cell>
          <cell r="AA3369" t="str">
            <v>February 2023</v>
          </cell>
          <cell r="AB3369">
            <v>98.242032069545303</v>
          </cell>
          <cell r="AC3369">
            <v>98.307989312334499</v>
          </cell>
          <cell r="AE3369">
            <v>22009802.746408001</v>
          </cell>
          <cell r="AF3369" t="str">
            <v>22009802.746408</v>
          </cell>
        </row>
        <row r="3370">
          <cell r="I3370" t="str">
            <v>535632</v>
          </cell>
          <cell r="J3370" t="str">
            <v>Pocket</v>
          </cell>
          <cell r="K3370" t="str">
            <v>IMRSSS</v>
          </cell>
          <cell r="L3370" t="str">
            <v>IMRSSS</v>
          </cell>
          <cell r="R3370" t="str">
            <v>201935</v>
          </cell>
          <cell r="S3370" t="str">
            <v>25855</v>
          </cell>
          <cell r="T3370" t="str">
            <v>BM IMRSSS [4205_5] -- Perf BM</v>
          </cell>
          <cell r="U3370" t="str">
            <v>Cash Index LIBOR USD Interbank Rate Overnight (USD) RI</v>
          </cell>
          <cell r="W3370" t="str">
            <v>USD</v>
          </cell>
          <cell r="X3370" t="str">
            <v>USD</v>
          </cell>
          <cell r="Y3370">
            <v>44985</v>
          </cell>
          <cell r="Z3370">
            <v>43738</v>
          </cell>
          <cell r="AA3370" t="str">
            <v>February 2023</v>
          </cell>
          <cell r="AB3370">
            <v>129.08754238806799</v>
          </cell>
          <cell r="AC3370">
            <v>129.08748450700801</v>
          </cell>
          <cell r="AE3370">
            <v>2205653.64880327</v>
          </cell>
          <cell r="AF3370" t="str">
            <v>2079824.27987107</v>
          </cell>
        </row>
        <row r="3371">
          <cell r="I3371" t="str">
            <v>535638</v>
          </cell>
          <cell r="J3371" t="str">
            <v>Pocket</v>
          </cell>
          <cell r="K3371" t="str">
            <v>ZUIVMATCH</v>
          </cell>
          <cell r="L3371" t="str">
            <v>SP ZUIV LDI MATCHING</v>
          </cell>
          <cell r="S3371" t="str">
            <v>1</v>
          </cell>
          <cell r="T3371" t="str">
            <v>No BM</v>
          </cell>
          <cell r="U3371" t="str">
            <v>No BM</v>
          </cell>
          <cell r="W3371" t="str">
            <v>EUR</v>
          </cell>
          <cell r="X3371" t="str">
            <v>EUR</v>
          </cell>
          <cell r="Y3371">
            <v>44985</v>
          </cell>
          <cell r="Z3371">
            <v>42059</v>
          </cell>
          <cell r="AA3371" t="str">
            <v>February 2023</v>
          </cell>
          <cell r="AB3371">
            <v>72.662123207133604</v>
          </cell>
          <cell r="AC3371">
            <v>72.809336755659501</v>
          </cell>
          <cell r="AE3371">
            <v>334905033.96998399</v>
          </cell>
          <cell r="AF3371" t="str">
            <v>334905033.969984</v>
          </cell>
        </row>
        <row r="3372">
          <cell r="I3372" t="str">
            <v>535640</v>
          </cell>
          <cell r="J3372" t="str">
            <v>Pocket</v>
          </cell>
          <cell r="K3372" t="str">
            <v>RDPRIMAUSD</v>
          </cell>
          <cell r="R3372" t="str">
            <v>199925</v>
          </cell>
          <cell r="S3372" t="str">
            <v>24201</v>
          </cell>
          <cell r="T3372" t="str">
            <v>BM RDFI-PRIMUSD [14779]</v>
          </cell>
          <cell r="U3372" t="str">
            <v>60% IBPA Indonesia USD Gov Bond (USD) RI + 40% Cash Index 1M Deposit Rates in USD from Banks (ID:U-TD-AV-3) (IDR) RI</v>
          </cell>
          <cell r="W3372" t="str">
            <v>USD</v>
          </cell>
          <cell r="X3372" t="str">
            <v>USD</v>
          </cell>
          <cell r="Y3372">
            <v>44985</v>
          </cell>
          <cell r="Z3372">
            <v>44592</v>
          </cell>
          <cell r="AA3372" t="str">
            <v>February 2023</v>
          </cell>
          <cell r="AB3372">
            <v>91.777275896893499</v>
          </cell>
          <cell r="AC3372">
            <v>93.307179038247199</v>
          </cell>
          <cell r="AE3372">
            <v>36486818.847340599</v>
          </cell>
          <cell r="AF3372" t="str">
            <v>34405298.3001797</v>
          </cell>
        </row>
        <row r="3373">
          <cell r="I3373" t="str">
            <v>535655</v>
          </cell>
          <cell r="J3373" t="str">
            <v>Pocket</v>
          </cell>
          <cell r="K3373" t="str">
            <v>ZUIVRET</v>
          </cell>
          <cell r="L3373" t="str">
            <v>SP ZUIV RETURN HEDGE</v>
          </cell>
          <cell r="R3373" t="str">
            <v>195913</v>
          </cell>
          <cell r="S3373" t="str">
            <v>4975</v>
          </cell>
          <cell r="T3373" t="str">
            <v>BM Stichting BPF voor de Zuivel en aanverwante industri [15621]- NO CONSTITUENTS</v>
          </cell>
          <cell r="U3373" t="str">
            <v>75% MSCI World SRI 5% Cap (USD) NR + 10% MSCI Emerging Markets SRI Low Carbon Select 5% Issuer Capped (USD) NR + 7.5% JPM EMBI Global Diversified (USD) RI + 7.5% JPM GBI-EM Global Diversified (USD) RI</v>
          </cell>
          <cell r="W3373" t="str">
            <v>EUR</v>
          </cell>
          <cell r="X3373" t="str">
            <v>EUR</v>
          </cell>
          <cell r="Y3373">
            <v>44985</v>
          </cell>
          <cell r="Z3373">
            <v>42059</v>
          </cell>
          <cell r="AA3373" t="str">
            <v>February 2023</v>
          </cell>
          <cell r="AB3373">
            <v>133.12615534488901</v>
          </cell>
          <cell r="AC3373">
            <v>133.410016932139</v>
          </cell>
          <cell r="AE3373">
            <v>58658190.090140097</v>
          </cell>
          <cell r="AF3373" t="str">
            <v>58658190.0901401</v>
          </cell>
        </row>
        <row r="3374">
          <cell r="I3374" t="str">
            <v>535664</v>
          </cell>
          <cell r="J3374" t="str">
            <v>Pocket</v>
          </cell>
          <cell r="K3374" t="str">
            <v>INEDEF</v>
          </cell>
          <cell r="R3374" t="str">
            <v>196899</v>
          </cell>
          <cell r="S3374" t="str">
            <v>5321</v>
          </cell>
          <cell r="T3374" t="str">
            <v>BM Ineos Pension Fund - Defensive Risk</v>
          </cell>
          <cell r="U3374" t="str">
            <v>55% Bloomberg Barclays Euro Aggregate (EUR) RI + 20%  Bloomberg Barclays Euro Aggregate 1-3 Years (EUR) RI + 18% MSCI AC World (EUR) NR+ 7% MSCI Europe (EUR) NR</v>
          </cell>
          <cell r="W3374" t="str">
            <v>EUR</v>
          </cell>
          <cell r="X3374" t="str">
            <v>EUR</v>
          </cell>
          <cell r="Y3374">
            <v>44985</v>
          </cell>
          <cell r="Z3374">
            <v>42374</v>
          </cell>
          <cell r="AA3374" t="str">
            <v>February 2023</v>
          </cell>
          <cell r="AB3374">
            <v>109.708591605712</v>
          </cell>
          <cell r="AC3374">
            <v>109.516425834724</v>
          </cell>
          <cell r="AE3374">
            <v>12478668.7433268</v>
          </cell>
          <cell r="AF3374" t="str">
            <v>12478668.7433268</v>
          </cell>
        </row>
        <row r="3375">
          <cell r="I3375" t="str">
            <v>535673</v>
          </cell>
          <cell r="J3375" t="str">
            <v>Pocket</v>
          </cell>
          <cell r="K3375" t="str">
            <v>RDPROXIMA</v>
          </cell>
          <cell r="R3375" t="str">
            <v>197381</v>
          </cell>
          <cell r="S3375" t="str">
            <v>14405</v>
          </cell>
          <cell r="T3375" t="str">
            <v>BM RDFI-PROX [15439]</v>
          </cell>
          <cell r="U3375" t="str">
            <v>IBPA Government Bonds Total Return (IDR) RI - Net of taxes</v>
          </cell>
          <cell r="W3375" t="str">
            <v>IDR</v>
          </cell>
          <cell r="X3375" t="str">
            <v>IDR</v>
          </cell>
          <cell r="Y3375">
            <v>44985</v>
          </cell>
          <cell r="Z3375">
            <v>44592</v>
          </cell>
          <cell r="AA3375" t="str">
            <v>February 2023</v>
          </cell>
          <cell r="AB3375">
            <v>104.486399647537</v>
          </cell>
          <cell r="AC3375">
            <v>104.785682529257</v>
          </cell>
          <cell r="AE3375">
            <v>363060164722.37903</v>
          </cell>
          <cell r="AF3375" t="str">
            <v>22449056.0266116</v>
          </cell>
        </row>
        <row r="3376">
          <cell r="I3376" t="str">
            <v>535692</v>
          </cell>
          <cell r="J3376" t="str">
            <v>Pocket</v>
          </cell>
          <cell r="K3376" t="str">
            <v>ASAAND</v>
          </cell>
          <cell r="R3376" t="str">
            <v>184522</v>
          </cell>
          <cell r="S3376" t="str">
            <v>1356</v>
          </cell>
          <cell r="T3376" t="str">
            <v>BM ASR FONDS Aandelenfonds</v>
          </cell>
          <cell r="U3376" t="str">
            <v>80% MSCI World (NR) + 20% MSCI EMU (NR) -- (EUR)</v>
          </cell>
          <cell r="W3376" t="str">
            <v>EUR</v>
          </cell>
          <cell r="X3376" t="str">
            <v>EUR</v>
          </cell>
          <cell r="Y3376">
            <v>44985</v>
          </cell>
          <cell r="Z3376">
            <v>38686</v>
          </cell>
          <cell r="AA3376" t="str">
            <v>February 2023</v>
          </cell>
          <cell r="AB3376">
            <v>201.85495363955701</v>
          </cell>
          <cell r="AC3376">
            <v>217.509671128402</v>
          </cell>
          <cell r="AE3376">
            <v>223967050.32062101</v>
          </cell>
          <cell r="AF3376" t="str">
            <v>223967050.320621</v>
          </cell>
        </row>
        <row r="3377">
          <cell r="I3377" t="str">
            <v>535694</v>
          </cell>
          <cell r="J3377" t="str">
            <v>Pocket</v>
          </cell>
          <cell r="K3377" t="str">
            <v>INEDYN</v>
          </cell>
          <cell r="R3377" t="str">
            <v>196901</v>
          </cell>
          <cell r="S3377" t="str">
            <v>5323</v>
          </cell>
          <cell r="T3377" t="str">
            <v>BM Ineos Pension Fund - Dynamic Risk</v>
          </cell>
          <cell r="U3377" t="str">
            <v>20% Bloomberg Barclays Euro Aggregate (EUR) RI + 10% Bloomberg Barclays Euro Aggregate 1-3 Years (EUR) RI + 55% MSCI AC World  (EUR) NR + 15% MSCI Europe  (EUR) NR</v>
          </cell>
          <cell r="W3377" t="str">
            <v>EUR</v>
          </cell>
          <cell r="X3377" t="str">
            <v>EUR</v>
          </cell>
          <cell r="Y3377">
            <v>44985</v>
          </cell>
          <cell r="Z3377">
            <v>42374</v>
          </cell>
          <cell r="AA3377" t="str">
            <v>February 2023</v>
          </cell>
          <cell r="AB3377">
            <v>143.80743249235499</v>
          </cell>
          <cell r="AC3377">
            <v>143.481349710795</v>
          </cell>
          <cell r="AE3377">
            <v>22536870.712929901</v>
          </cell>
          <cell r="AF3377" t="str">
            <v>22536870.7129299</v>
          </cell>
        </row>
        <row r="3378">
          <cell r="I3378" t="str">
            <v>535695</v>
          </cell>
          <cell r="J3378" t="str">
            <v>Pocket</v>
          </cell>
          <cell r="K3378" t="str">
            <v>MONREV1</v>
          </cell>
          <cell r="L3378" t="str">
            <v>NF MON REVENUS EQ</v>
          </cell>
          <cell r="R3378" t="str">
            <v>196037</v>
          </cell>
          <cell r="S3378" t="str">
            <v>14008</v>
          </cell>
          <cell r="T3378" t="str">
            <v>BM Natio Fonds Monaco Revenus [delegation Europe Large Cap Equity]</v>
          </cell>
          <cell r="U3378" t="str">
            <v>MSCI EUROPE (NR) -- (EUR)</v>
          </cell>
          <cell r="W3378" t="str">
            <v>EUR</v>
          </cell>
          <cell r="X3378" t="str">
            <v>EUR</v>
          </cell>
          <cell r="Y3378">
            <v>44985</v>
          </cell>
          <cell r="Z3378">
            <v>41701</v>
          </cell>
          <cell r="AA3378" t="str">
            <v>February 2023</v>
          </cell>
          <cell r="AB3378">
            <v>168.641854977365</v>
          </cell>
          <cell r="AC3378">
            <v>168.753019669693</v>
          </cell>
          <cell r="AE3378">
            <v>13817227.5204788</v>
          </cell>
          <cell r="AF3378" t="str">
            <v>13817227.5204788</v>
          </cell>
        </row>
        <row r="3379">
          <cell r="I3379" t="str">
            <v>535712</v>
          </cell>
          <cell r="J3379" t="str">
            <v>Pocket</v>
          </cell>
          <cell r="K3379" t="str">
            <v>FIMAPF40</v>
          </cell>
          <cell r="R3379" t="str">
            <v>183058</v>
          </cell>
          <cell r="S3379" t="str">
            <v>811</v>
          </cell>
          <cell r="T3379" t="str">
            <v>BM BNPP IP Pension Fund Stability [6200]</v>
          </cell>
          <cell r="U3379" t="str">
            <v>80% Bloomberg Barclays Euro Aggregate (EUR) RI + 7% MSCI Europe (EUR) NR + 13% MSCI AC World (EUR) NR</v>
          </cell>
          <cell r="W3379" t="str">
            <v>EUR</v>
          </cell>
          <cell r="X3379" t="str">
            <v>EUR</v>
          </cell>
          <cell r="Y3379">
            <v>44985</v>
          </cell>
          <cell r="Z3379">
            <v>37277</v>
          </cell>
          <cell r="AA3379" t="str">
            <v>February 2023</v>
          </cell>
          <cell r="AB3379">
            <v>131.40056125649301</v>
          </cell>
          <cell r="AC3379">
            <v>131.53667133579501</v>
          </cell>
          <cell r="AE3379">
            <v>1795831.0711858999</v>
          </cell>
          <cell r="AF3379" t="str">
            <v>1795831.0711859</v>
          </cell>
        </row>
        <row r="3380">
          <cell r="I3380" t="str">
            <v>535713</v>
          </cell>
          <cell r="J3380" t="str">
            <v>Pocket</v>
          </cell>
          <cell r="K3380" t="str">
            <v>MONREV2</v>
          </cell>
          <cell r="L3380" t="str">
            <v>NF MON REVENUS BD</v>
          </cell>
          <cell r="R3380" t="str">
            <v>195274</v>
          </cell>
          <cell r="S3380" t="str">
            <v>4738</v>
          </cell>
          <cell r="T3380" t="str">
            <v>BM MONREV2 (EUR) RI</v>
          </cell>
          <cell r="U3380" t="str">
            <v>50% Bloomberg Barclays Euro Aggregate 5-7 years (RI) + 50% Bloomberg Barclays Euro Aggregate 3-5 Years (RI) -- (EUR)</v>
          </cell>
          <cell r="W3380" t="str">
            <v>EUR</v>
          </cell>
          <cell r="X3380" t="str">
            <v>EUR</v>
          </cell>
          <cell r="Y3380">
            <v>44985</v>
          </cell>
          <cell r="Z3380">
            <v>41851</v>
          </cell>
          <cell r="AA3380" t="str">
            <v>February 2023</v>
          </cell>
          <cell r="AB3380">
            <v>102.296820048469</v>
          </cell>
          <cell r="AC3380">
            <v>102.212536473239</v>
          </cell>
          <cell r="AE3380">
            <v>44746246.851930298</v>
          </cell>
          <cell r="AF3380" t="str">
            <v>44746246.8519303</v>
          </cell>
        </row>
        <row r="3381">
          <cell r="I3381" t="str">
            <v>535727</v>
          </cell>
          <cell r="J3381" t="str">
            <v>Pocket</v>
          </cell>
          <cell r="K3381" t="str">
            <v>ASAMERIK</v>
          </cell>
          <cell r="R3381" t="str">
            <v>184524</v>
          </cell>
          <cell r="S3381" t="str">
            <v>1358</v>
          </cell>
          <cell r="T3381" t="str">
            <v>BM ASR FONDS Amerikafonds</v>
          </cell>
          <cell r="U3381" t="str">
            <v>MSCI USA (EUR) NR</v>
          </cell>
          <cell r="W3381" t="str">
            <v>EUR</v>
          </cell>
          <cell r="X3381" t="str">
            <v>EUR</v>
          </cell>
          <cell r="Y3381">
            <v>44985</v>
          </cell>
          <cell r="Z3381">
            <v>41639</v>
          </cell>
          <cell r="AA3381" t="str">
            <v>February 2023</v>
          </cell>
          <cell r="AB3381">
            <v>244.18783075535401</v>
          </cell>
          <cell r="AC3381">
            <v>264.78410554300302</v>
          </cell>
          <cell r="AE3381">
            <v>8515738.1816084906</v>
          </cell>
          <cell r="AF3381" t="str">
            <v>8515738.18160849</v>
          </cell>
        </row>
        <row r="3382">
          <cell r="I3382" t="str">
            <v>535729</v>
          </cell>
          <cell r="J3382" t="str">
            <v>Pocket</v>
          </cell>
          <cell r="K3382" t="str">
            <v>INELIM</v>
          </cell>
          <cell r="R3382" t="str">
            <v>196894</v>
          </cell>
          <cell r="S3382" t="str">
            <v>5320</v>
          </cell>
          <cell r="T3382" t="str">
            <v>BM Ineos Pension Fund Limited Risk [15871]</v>
          </cell>
          <cell r="U3382" t="str">
            <v>Cash Index Euro Short Term Rate (EUR) RI 365 Days</v>
          </cell>
          <cell r="W3382" t="str">
            <v>EUR</v>
          </cell>
          <cell r="X3382" t="str">
            <v>EUR</v>
          </cell>
          <cell r="Y3382">
            <v>44985</v>
          </cell>
          <cell r="Z3382">
            <v>42374</v>
          </cell>
          <cell r="AA3382" t="str">
            <v>February 2023</v>
          </cell>
          <cell r="AB3382">
            <v>98.4372752714863</v>
          </cell>
          <cell r="AC3382">
            <v>98.6853500656824</v>
          </cell>
          <cell r="AE3382">
            <v>2467082.6824561902</v>
          </cell>
          <cell r="AF3382" t="str">
            <v>2467082.68245619</v>
          </cell>
        </row>
        <row r="3383">
          <cell r="I3383" t="str">
            <v>535729</v>
          </cell>
          <cell r="J3383" t="str">
            <v>Pocket</v>
          </cell>
          <cell r="K3383" t="str">
            <v>INELIM</v>
          </cell>
          <cell r="R3383" t="str">
            <v>196894</v>
          </cell>
          <cell r="S3383" t="str">
            <v>5320</v>
          </cell>
          <cell r="T3383" t="str">
            <v>BM Ineos Pension Fund Limited Risk [15871]</v>
          </cell>
          <cell r="U3383" t="str">
            <v>Cash Index Euro Short Term Rate (EUR) RI 365 Days</v>
          </cell>
          <cell r="W3383" t="str">
            <v>EUR</v>
          </cell>
          <cell r="X3383" t="str">
            <v>EUR</v>
          </cell>
          <cell r="Y3383">
            <v>44985</v>
          </cell>
          <cell r="Z3383">
            <v>42374</v>
          </cell>
          <cell r="AA3383" t="str">
            <v>February 2023</v>
          </cell>
          <cell r="AB3383">
            <v>98.4372752714863</v>
          </cell>
          <cell r="AC3383">
            <v>98.6853500656824</v>
          </cell>
          <cell r="AE3383">
            <v>2467082.6824561902</v>
          </cell>
          <cell r="AF3383" t="str">
            <v>2467082.68245619</v>
          </cell>
        </row>
        <row r="3384">
          <cell r="I3384" t="str">
            <v>535729</v>
          </cell>
          <cell r="J3384" t="str">
            <v>Pocket</v>
          </cell>
          <cell r="K3384" t="str">
            <v>INELIM</v>
          </cell>
          <cell r="R3384" t="str">
            <v>196894</v>
          </cell>
          <cell r="S3384" t="str">
            <v>5320</v>
          </cell>
          <cell r="T3384" t="str">
            <v>BM Ineos Pension Fund Limited Risk [15871]</v>
          </cell>
          <cell r="U3384" t="str">
            <v>Cash Index Euro Short Term Rate (EUR) RI 365 Days</v>
          </cell>
          <cell r="W3384" t="str">
            <v>EUR</v>
          </cell>
          <cell r="X3384" t="str">
            <v>EUR</v>
          </cell>
          <cell r="Y3384">
            <v>44985</v>
          </cell>
          <cell r="Z3384">
            <v>42374</v>
          </cell>
          <cell r="AA3384" t="str">
            <v>February 2023</v>
          </cell>
          <cell r="AB3384">
            <v>98.4372752714863</v>
          </cell>
          <cell r="AC3384">
            <v>98.6853500656824</v>
          </cell>
          <cell r="AE3384">
            <v>2467082.6824561902</v>
          </cell>
          <cell r="AF3384" t="str">
            <v>2467082.68245619</v>
          </cell>
        </row>
        <row r="3385">
          <cell r="I3385" t="str">
            <v>535729</v>
          </cell>
          <cell r="J3385" t="str">
            <v>Pocket</v>
          </cell>
          <cell r="K3385" t="str">
            <v>INELIM</v>
          </cell>
          <cell r="R3385" t="str">
            <v>196894</v>
          </cell>
          <cell r="S3385" t="str">
            <v>5320</v>
          </cell>
          <cell r="T3385" t="str">
            <v>BM Ineos Pension Fund Limited Risk [15871]</v>
          </cell>
          <cell r="U3385" t="str">
            <v>Cash Index Euro Short Term Rate (EUR) RI 365 Days</v>
          </cell>
          <cell r="W3385" t="str">
            <v>EUR</v>
          </cell>
          <cell r="X3385" t="str">
            <v>EUR</v>
          </cell>
          <cell r="Y3385">
            <v>44985</v>
          </cell>
          <cell r="Z3385">
            <v>42374</v>
          </cell>
          <cell r="AA3385" t="str">
            <v>February 2023</v>
          </cell>
          <cell r="AB3385">
            <v>98.4372752714863</v>
          </cell>
          <cell r="AC3385">
            <v>98.6853500656824</v>
          </cell>
          <cell r="AE3385">
            <v>2467082.6824561902</v>
          </cell>
          <cell r="AF3385" t="str">
            <v>2467082.68245619</v>
          </cell>
        </row>
        <row r="3386">
          <cell r="I3386" t="str">
            <v>535743</v>
          </cell>
          <cell r="J3386" t="str">
            <v>Pocket</v>
          </cell>
          <cell r="K3386" t="str">
            <v>FIMAPFBD</v>
          </cell>
          <cell r="R3386" t="str">
            <v>183071</v>
          </cell>
          <cell r="S3386" t="str">
            <v>817</v>
          </cell>
          <cell r="T3386" t="str">
            <v>BM BNPP IP Pension Fund Bonds (FIMAPFBD)</v>
          </cell>
          <cell r="U3386" t="str">
            <v>Bloomberg Barclays Euro Aggregate (RI) -- (EUR)</v>
          </cell>
          <cell r="W3386" t="str">
            <v>EUR</v>
          </cell>
          <cell r="X3386" t="str">
            <v>EUR</v>
          </cell>
          <cell r="Y3386">
            <v>44985</v>
          </cell>
          <cell r="Z3386">
            <v>37274</v>
          </cell>
          <cell r="AA3386" t="str">
            <v>February 2023</v>
          </cell>
          <cell r="AB3386">
            <v>108.13868588501199</v>
          </cell>
          <cell r="AC3386">
            <v>108.175022920206</v>
          </cell>
          <cell r="AE3386">
            <v>175953.38225</v>
          </cell>
          <cell r="AF3386" t="str">
            <v>175953.38225</v>
          </cell>
        </row>
        <row r="3387">
          <cell r="I3387" t="str">
            <v>535761</v>
          </cell>
          <cell r="J3387" t="str">
            <v>Pocket</v>
          </cell>
          <cell r="K3387" t="str">
            <v>INENEU</v>
          </cell>
          <cell r="R3387" t="str">
            <v>196900</v>
          </cell>
          <cell r="S3387" t="str">
            <v>5322</v>
          </cell>
          <cell r="T3387" t="str">
            <v>BM for Ineos Pension Fund - Neutral Risk</v>
          </cell>
          <cell r="U3387" t="str">
            <v>35% Bloomberg Barclays Euro Aggregate (RI) + 15%  Bloomberg Barclays Euro Aggregate 1-3 yr (RI) + 35% MSCI World AC (NR) + 15% MSCI Europe (NR) --EUR</v>
          </cell>
          <cell r="W3387" t="str">
            <v>EUR</v>
          </cell>
          <cell r="X3387" t="str">
            <v>EUR</v>
          </cell>
          <cell r="Y3387">
            <v>44985</v>
          </cell>
          <cell r="Z3387">
            <v>42374</v>
          </cell>
          <cell r="AA3387" t="str">
            <v>February 2023</v>
          </cell>
          <cell r="AB3387">
            <v>127.456779646925</v>
          </cell>
          <cell r="AC3387">
            <v>127.208838905251</v>
          </cell>
          <cell r="AE3387">
            <v>14655924.3674003</v>
          </cell>
          <cell r="AF3387" t="str">
            <v>14655924.3674003</v>
          </cell>
        </row>
        <row r="3388">
          <cell r="I3388" t="str">
            <v>535767</v>
          </cell>
          <cell r="J3388" t="str">
            <v>Pocket</v>
          </cell>
          <cell r="K3388" t="str">
            <v>RDRPPLUS</v>
          </cell>
          <cell r="R3388" t="str">
            <v>205316</v>
          </cell>
          <cell r="S3388" t="str">
            <v>5028911</v>
          </cell>
          <cell r="T3388" t="str">
            <v>BM BNP Paribas Rupiah Plus [8882] OFF</v>
          </cell>
          <cell r="U3388" t="str">
            <v>Cash Index Average 1M deposit from banks (ID:U-TD-AV4) (IDR) RI</v>
          </cell>
          <cell r="W3388" t="str">
            <v>IDR</v>
          </cell>
          <cell r="X3388" t="str">
            <v>IDR</v>
          </cell>
          <cell r="Y3388">
            <v>44985</v>
          </cell>
          <cell r="Z3388">
            <v>44592</v>
          </cell>
          <cell r="AA3388" t="str">
            <v>February 2023</v>
          </cell>
          <cell r="AB3388">
            <v>100.744930108394</v>
          </cell>
          <cell r="AC3388">
            <v>102.64535954497801</v>
          </cell>
          <cell r="AE3388">
            <v>653672897639.20605</v>
          </cell>
          <cell r="AF3388" t="str">
            <v>40418478.6105661</v>
          </cell>
        </row>
        <row r="3389">
          <cell r="I3389" t="str">
            <v>535778</v>
          </cell>
          <cell r="J3389" t="str">
            <v>Mandate</v>
          </cell>
          <cell r="K3389" t="str">
            <v>110673AA-M</v>
          </cell>
          <cell r="L3389" t="str">
            <v>STICHTING PENSIOENFONDS VAN DE ABN AMRO BANK N.V. - MATCHING MANDATE</v>
          </cell>
          <cell r="S3389" t="str">
            <v>1</v>
          </cell>
          <cell r="T3389" t="str">
            <v>No BM</v>
          </cell>
          <cell r="U3389" t="str">
            <v>No BM</v>
          </cell>
          <cell r="W3389" t="str">
            <v>EUR</v>
          </cell>
          <cell r="X3389" t="str">
            <v>EUR</v>
          </cell>
          <cell r="Y3389">
            <v>44985</v>
          </cell>
          <cell r="Z3389">
            <v>39691</v>
          </cell>
          <cell r="AA3389" t="str">
            <v>February 2023</v>
          </cell>
          <cell r="AB3389">
            <v>130.696033499511</v>
          </cell>
          <cell r="AC3389">
            <v>130.69622590032</v>
          </cell>
          <cell r="AE3389">
            <v>4636647844.1333399</v>
          </cell>
          <cell r="AF3389" t="str">
            <v>4636647844.13334</v>
          </cell>
        </row>
        <row r="3390">
          <cell r="I3390" t="str">
            <v>535779</v>
          </cell>
          <cell r="J3390" t="str">
            <v>Mandate</v>
          </cell>
          <cell r="K3390" t="str">
            <v>110673LV-M</v>
          </cell>
          <cell r="S3390" t="str">
            <v>1</v>
          </cell>
          <cell r="T3390" t="str">
            <v>No BM</v>
          </cell>
          <cell r="U3390" t="str">
            <v>No BM</v>
          </cell>
          <cell r="W3390" t="str">
            <v>EUR</v>
          </cell>
          <cell r="Y3390">
            <v>44985</v>
          </cell>
          <cell r="Z3390">
            <v>42947</v>
          </cell>
          <cell r="AA3390" t="str">
            <v>February 2023</v>
          </cell>
          <cell r="AB3390">
            <v>9.1703782914220197E-2</v>
          </cell>
          <cell r="AC3390">
            <v>9.1703782913285098E-2</v>
          </cell>
          <cell r="AE3390">
            <v>801952621.31803203</v>
          </cell>
          <cell r="AF3390" t="str">
            <v>801952621.318032</v>
          </cell>
        </row>
        <row r="3391">
          <cell r="I3391" t="str">
            <v>535780</v>
          </cell>
          <cell r="J3391" t="str">
            <v>Mandate</v>
          </cell>
          <cell r="K3391" t="str">
            <v>111041J-M</v>
          </cell>
          <cell r="L3391" t="str">
            <v>SMAM GLOBAL REIT MOTHER FUND</v>
          </cell>
          <cell r="R3391" t="str">
            <v>186833</v>
          </cell>
          <cell r="S3391" t="str">
            <v>2397</v>
          </cell>
          <cell r="T3391" t="str">
            <v>BM SMAM Global REIT Mother Fund (SMAMGRMF-H)</v>
          </cell>
          <cell r="U3391" t="str">
            <v>GPR High Income REIT (US Capped 40%) (JPY) NR</v>
          </cell>
          <cell r="W3391" t="str">
            <v>JPY</v>
          </cell>
          <cell r="X3391" t="str">
            <v>JPY</v>
          </cell>
          <cell r="Y3391">
            <v>44985</v>
          </cell>
          <cell r="Z3391">
            <v>39813</v>
          </cell>
          <cell r="AA3391" t="str">
            <v>February 2023</v>
          </cell>
          <cell r="AB3391">
            <v>169.89278164616201</v>
          </cell>
          <cell r="AC3391">
            <v>170.492324079317</v>
          </cell>
          <cell r="AE3391">
            <v>44768872848.550598</v>
          </cell>
          <cell r="AF3391" t="str">
            <v>309913541.314996</v>
          </cell>
        </row>
        <row r="3392">
          <cell r="I3392" t="str">
            <v>535782</v>
          </cell>
          <cell r="J3392" t="str">
            <v>Mandate</v>
          </cell>
          <cell r="K3392" t="str">
            <v>2018J-M</v>
          </cell>
          <cell r="L3392" t="str">
            <v>CARDIF ASSURANCE VIE</v>
          </cell>
          <cell r="R3392" t="str">
            <v>202392</v>
          </cell>
          <cell r="S3392" t="str">
            <v>5026246</v>
          </cell>
          <cell r="T3392" t="str">
            <v>BM CARDIF ASSURANCE VIE [4009]</v>
          </cell>
          <cell r="U3392" t="str">
            <v>55% ICE BofAML Japan Samurai - JSAM (JPY) RI + 25% ICE BofAML Japan Quasi-Government - JQ00 (JPY) RI + 8% ICE BofAML 3-5 Year Japan Government - G2Y0 (JPY) RI + 5% ICE BofAML 7-10 Year Japan Government - G4Y0 (JPY) RI + 4% ICE BofAML 1-3 Year Japan Gover</v>
          </cell>
          <cell r="W3392" t="str">
            <v>JPY</v>
          </cell>
          <cell r="X3392" t="str">
            <v>JPY</v>
          </cell>
          <cell r="Y3392">
            <v>44985</v>
          </cell>
          <cell r="Z3392">
            <v>43585</v>
          </cell>
          <cell r="AA3392" t="str">
            <v>February 2023</v>
          </cell>
          <cell r="AB3392">
            <v>98.3118713300168</v>
          </cell>
          <cell r="AC3392">
            <v>98.329302448655099</v>
          </cell>
          <cell r="AE3392">
            <v>71221696878.853104</v>
          </cell>
          <cell r="AF3392" t="str">
            <v>493033817.779113</v>
          </cell>
        </row>
        <row r="3393">
          <cell r="I3393" t="str">
            <v>535782</v>
          </cell>
          <cell r="J3393" t="str">
            <v>Mandate</v>
          </cell>
          <cell r="K3393" t="str">
            <v>2018J-M</v>
          </cell>
          <cell r="L3393" t="str">
            <v>CARDIF ASSURANCE VIE</v>
          </cell>
          <cell r="R3393" t="str">
            <v>261999</v>
          </cell>
          <cell r="S3393" t="str">
            <v>5029882</v>
          </cell>
          <cell r="T3393" t="str">
            <v>BM CARDIF ASSURANCE VIE [4009]</v>
          </cell>
          <cell r="U3393" t="str">
            <v>40% ICE BofAML Japan Samurai - JSAM (JPY) RI + 60% ICE BofAML 7-10 Year Japan Government - G4Y0 (JPY) RI</v>
          </cell>
          <cell r="W3393" t="str">
            <v>JPY</v>
          </cell>
          <cell r="X3393" t="str">
            <v>JPY</v>
          </cell>
          <cell r="Y3393">
            <v>44985</v>
          </cell>
          <cell r="Z3393">
            <v>43585</v>
          </cell>
          <cell r="AA3393" t="str">
            <v>February 2023</v>
          </cell>
          <cell r="AB3393">
            <v>98.3118713300168</v>
          </cell>
          <cell r="AC3393">
            <v>98.329302448655099</v>
          </cell>
          <cell r="AE3393">
            <v>71221696878.853104</v>
          </cell>
          <cell r="AF3393" t="str">
            <v>493033817.779113</v>
          </cell>
        </row>
        <row r="3394">
          <cell r="I3394" t="str">
            <v>535783</v>
          </cell>
          <cell r="J3394" t="str">
            <v>Mandate</v>
          </cell>
          <cell r="K3394" t="str">
            <v>2019J-M</v>
          </cell>
          <cell r="L3394" t="str">
            <v>CARDIF ASSURANCE RISQUES DIVERS</v>
          </cell>
          <cell r="R3394" t="str">
            <v>202390</v>
          </cell>
          <cell r="S3394" t="str">
            <v>5026248</v>
          </cell>
          <cell r="T3394" t="str">
            <v>BM CARDIF ASSURANCE RISQUES DIVERS [14110]</v>
          </cell>
          <cell r="U3394" t="str">
            <v>55% ICE BofAML Japan Samurai - JSAM (JPY) RI + 25% ICE BofAML Japan Quasi-Government - JQ00 (JPY) RI + 8% ICE BofAML 3-5 Year Japan Government - G2Y0 (JPY) RI + 5% ICE BofAML 7-10 Year Japan Government - G4Y0 (JPY) RI + 4% ICE BofAML 1-3 Year Japan Gover</v>
          </cell>
          <cell r="W3394" t="str">
            <v>JPY</v>
          </cell>
          <cell r="X3394" t="str">
            <v>JPY</v>
          </cell>
          <cell r="Y3394">
            <v>44985</v>
          </cell>
          <cell r="Z3394">
            <v>43585</v>
          </cell>
          <cell r="AA3394" t="str">
            <v>February 2023</v>
          </cell>
          <cell r="AB3394">
            <v>98.174890402047296</v>
          </cell>
          <cell r="AC3394">
            <v>98.199417019525598</v>
          </cell>
          <cell r="AE3394">
            <v>17203611363.094101</v>
          </cell>
          <cell r="AF3394" t="str">
            <v>119092391.246477</v>
          </cell>
        </row>
        <row r="3395">
          <cell r="I3395" t="str">
            <v>535783</v>
          </cell>
          <cell r="J3395" t="str">
            <v>Mandate</v>
          </cell>
          <cell r="K3395" t="str">
            <v>2019J-M</v>
          </cell>
          <cell r="L3395" t="str">
            <v>CARDIF ASSURANCE RISQUES DIVERS</v>
          </cell>
          <cell r="R3395" t="str">
            <v>261997</v>
          </cell>
          <cell r="S3395" t="str">
            <v>5029892</v>
          </cell>
          <cell r="T3395" t="str">
            <v>BM CARDIF ASSURANCE RISQUES DIVERS [14110]</v>
          </cell>
          <cell r="U3395" t="str">
            <v>40% ICE BofAML Japan Samurai - JSAM (JPY) RI + 60% ICE BofAML 7-10 Year Japan Government - G4Y0 (JPY) RI</v>
          </cell>
          <cell r="W3395" t="str">
            <v>JPY</v>
          </cell>
          <cell r="X3395" t="str">
            <v>JPY</v>
          </cell>
          <cell r="Y3395">
            <v>44985</v>
          </cell>
          <cell r="Z3395">
            <v>43585</v>
          </cell>
          <cell r="AA3395" t="str">
            <v>February 2023</v>
          </cell>
          <cell r="AB3395">
            <v>98.174890402047296</v>
          </cell>
          <cell r="AC3395">
            <v>98.199417019525598</v>
          </cell>
          <cell r="AE3395">
            <v>17203611363.094101</v>
          </cell>
          <cell r="AF3395" t="str">
            <v>119092391.246477</v>
          </cell>
        </row>
        <row r="3396">
          <cell r="I3396" t="str">
            <v>535784</v>
          </cell>
          <cell r="J3396" t="str">
            <v>Mandate</v>
          </cell>
          <cell r="K3396" t="str">
            <v>212405AA-M</v>
          </cell>
          <cell r="L3396" t="str">
            <v>EPF- GLOBAL SUKUK MANDATE</v>
          </cell>
          <cell r="R3396" t="str">
            <v>189690</v>
          </cell>
          <cell r="S3396" t="str">
            <v>3500</v>
          </cell>
          <cell r="T3396" t="str">
            <v>BM EPF Global Sukuk Mandate</v>
          </cell>
          <cell r="U3396" t="str">
            <v>100% Dow Jones Sukuk Investment Grade Select 10% Capped (USD) RI</v>
          </cell>
          <cell r="W3396" t="str">
            <v>USD</v>
          </cell>
          <cell r="X3396" t="str">
            <v>USD</v>
          </cell>
          <cell r="Y3396">
            <v>44985</v>
          </cell>
          <cell r="Z3396">
            <v>40481</v>
          </cell>
          <cell r="AA3396" t="str">
            <v>February 2023</v>
          </cell>
          <cell r="AB3396">
            <v>129.37412732292199</v>
          </cell>
          <cell r="AC3396">
            <v>132.31465264174</v>
          </cell>
          <cell r="AE3396">
            <v>684433715.99757302</v>
          </cell>
          <cell r="AF3396" t="str">
            <v>645387756.71624</v>
          </cell>
        </row>
        <row r="3397">
          <cell r="I3397" t="str">
            <v>535793</v>
          </cell>
          <cell r="J3397" t="str">
            <v>Mandate</v>
          </cell>
          <cell r="K3397" t="str">
            <v>365003AA-M</v>
          </cell>
          <cell r="L3397" t="str">
            <v>365003 Bourse/BGL</v>
          </cell>
          <cell r="R3397" t="str">
            <v>184614</v>
          </cell>
          <cell r="S3397" t="str">
            <v>1406</v>
          </cell>
          <cell r="T3397" t="str">
            <v>BM 365003 (ex-BGL Mandate)  (365003)</v>
          </cell>
          <cell r="U3397" t="str">
            <v>70% Bloomberg Barclays Euro Aggregate (EUR) RI + 10% Bloomberg Barclays MSCI Global Green Bond Index (Hedged in EUR) RI + 20% MSCI AC World (EUR) NR</v>
          </cell>
          <cell r="W3397" t="str">
            <v>EUR</v>
          </cell>
          <cell r="X3397" t="str">
            <v>EUR</v>
          </cell>
          <cell r="Y3397">
            <v>44985</v>
          </cell>
          <cell r="Z3397">
            <v>37692</v>
          </cell>
          <cell r="AA3397" t="str">
            <v>February 2023</v>
          </cell>
          <cell r="AB3397">
            <v>121.607213438147</v>
          </cell>
          <cell r="AC3397">
            <v>121.723063028502</v>
          </cell>
          <cell r="AE3397">
            <v>41219442.857519999</v>
          </cell>
          <cell r="AF3397" t="str">
            <v>41219442.85752</v>
          </cell>
        </row>
        <row r="3398">
          <cell r="I3398" t="str">
            <v>535796</v>
          </cell>
          <cell r="J3398" t="str">
            <v>Mandate</v>
          </cell>
          <cell r="K3398" t="str">
            <v>624265AA-M</v>
          </cell>
          <cell r="L3398" t="str">
            <v>624265 (NORMLUX13)</v>
          </cell>
          <cell r="R3398" t="str">
            <v>184619</v>
          </cell>
          <cell r="S3398" t="str">
            <v>1409</v>
          </cell>
          <cell r="T3398" t="str">
            <v>BM 624265 (NORMLUX13) [4627]</v>
          </cell>
          <cell r="U3398" t="str">
            <v>2% MSCI Japan (USD) NR + 3% Cash Index EURIBOR 1 Month (EUR) RI + -3% Cash Index USD Interbank Rate 1 Month (USD) RI + 41% Bloomberg Euro Aggregate Treasury 500MM (EUR) RI + 2% MSCI Emerging Markets (Free) (USD) NR + 0.5% Cash Index Euro Short Term Rate</v>
          </cell>
          <cell r="W3398" t="str">
            <v>EUR</v>
          </cell>
          <cell r="X3398" t="str">
            <v>EUR</v>
          </cell>
          <cell r="Y3398">
            <v>44985</v>
          </cell>
          <cell r="Z3398">
            <v>38776</v>
          </cell>
          <cell r="AA3398" t="str">
            <v>February 2023</v>
          </cell>
          <cell r="AB3398">
            <v>111.424760713876</v>
          </cell>
          <cell r="AC3398">
            <v>111.942886337845</v>
          </cell>
          <cell r="AE3398">
            <v>42058932.177840903</v>
          </cell>
          <cell r="AF3398" t="str">
            <v>42058932.1778409</v>
          </cell>
        </row>
        <row r="3399">
          <cell r="I3399" t="str">
            <v>535796</v>
          </cell>
          <cell r="J3399" t="str">
            <v>Mandate</v>
          </cell>
          <cell r="K3399" t="str">
            <v>624265AA-M</v>
          </cell>
          <cell r="L3399" t="str">
            <v>624265 (NORMLUX13)</v>
          </cell>
          <cell r="R3399" t="str">
            <v>184619</v>
          </cell>
          <cell r="S3399" t="str">
            <v>1409</v>
          </cell>
          <cell r="T3399" t="str">
            <v>BM 624265 (NORMLUX13) [4627]</v>
          </cell>
          <cell r="U3399" t="str">
            <v>2% MSCI Japan (USD) NR + 3% Cash Index EURIBOR 1 Month (EUR) RI + -3% Cash Index USD Interbank Rate 1 Month (USD) RI + 41% Bloomberg Euro Aggregate Treasury 500MM (EUR) RI + 2% MSCI Emerging Markets (Free) (USD) NR + 0.5% Cash Index Euro Short Term Rate</v>
          </cell>
          <cell r="W3399" t="str">
            <v>EUR</v>
          </cell>
          <cell r="X3399" t="str">
            <v>EUR</v>
          </cell>
          <cell r="Y3399">
            <v>44985</v>
          </cell>
          <cell r="Z3399">
            <v>38776</v>
          </cell>
          <cell r="AA3399" t="str">
            <v>February 2023</v>
          </cell>
          <cell r="AB3399">
            <v>111.424760713876</v>
          </cell>
          <cell r="AC3399">
            <v>111.942886337845</v>
          </cell>
          <cell r="AE3399">
            <v>42058932.177840903</v>
          </cell>
          <cell r="AF3399" t="str">
            <v>42058932.1778409</v>
          </cell>
        </row>
        <row r="3400">
          <cell r="I3400" t="str">
            <v>535796</v>
          </cell>
          <cell r="J3400" t="str">
            <v>Mandate</v>
          </cell>
          <cell r="K3400" t="str">
            <v>624265AA-M</v>
          </cell>
          <cell r="L3400" t="str">
            <v>624265 (NORMLUX13)</v>
          </cell>
          <cell r="R3400" t="str">
            <v>184619</v>
          </cell>
          <cell r="S3400" t="str">
            <v>1409</v>
          </cell>
          <cell r="T3400" t="str">
            <v>BM 624265 (NORMLUX13) [4627]</v>
          </cell>
          <cell r="U3400" t="str">
            <v>2% MSCI Japan (USD) NR + 3% Cash Index EURIBOR 1 Month (EUR) RI + -3% Cash Index USD Interbank Rate 1 Month (USD) RI + 41% Bloomberg Euro Aggregate Treasury 500MM (EUR) RI + 2% MSCI Emerging Markets (Free) (USD) NR + 0.5% Cash Index Euro Short Term Rate</v>
          </cell>
          <cell r="W3400" t="str">
            <v>EUR</v>
          </cell>
          <cell r="X3400" t="str">
            <v>EUR</v>
          </cell>
          <cell r="Y3400">
            <v>44985</v>
          </cell>
          <cell r="Z3400">
            <v>38776</v>
          </cell>
          <cell r="AA3400" t="str">
            <v>February 2023</v>
          </cell>
          <cell r="AB3400">
            <v>111.424760713876</v>
          </cell>
          <cell r="AC3400">
            <v>111.942886337845</v>
          </cell>
          <cell r="AE3400">
            <v>42058932.177840903</v>
          </cell>
          <cell r="AF3400" t="str">
            <v>42058932.1778409</v>
          </cell>
        </row>
        <row r="3401">
          <cell r="I3401" t="str">
            <v>535796</v>
          </cell>
          <cell r="J3401" t="str">
            <v>Mandate</v>
          </cell>
          <cell r="K3401" t="str">
            <v>624265AA-M</v>
          </cell>
          <cell r="L3401" t="str">
            <v>624265 (NORMLUX13)</v>
          </cell>
          <cell r="R3401" t="str">
            <v>184619</v>
          </cell>
          <cell r="S3401" t="str">
            <v>1409</v>
          </cell>
          <cell r="T3401" t="str">
            <v>BM 624265 (NORMLUX13) [4627]</v>
          </cell>
          <cell r="U3401" t="str">
            <v>2% MSCI Japan (USD) NR + 3% Cash Index EURIBOR 1 Month (EUR) RI + -3% Cash Index USD Interbank Rate 1 Month (USD) RI + 41% Bloomberg Euro Aggregate Treasury 500MM (EUR) RI + 2% MSCI Emerging Markets (Free) (USD) NR + 0.5% Cash Index Euro Short Term Rate</v>
          </cell>
          <cell r="W3401" t="str">
            <v>EUR</v>
          </cell>
          <cell r="X3401" t="str">
            <v>EUR</v>
          </cell>
          <cell r="Y3401">
            <v>44985</v>
          </cell>
          <cell r="Z3401">
            <v>38776</v>
          </cell>
          <cell r="AA3401" t="str">
            <v>February 2023</v>
          </cell>
          <cell r="AB3401">
            <v>111.424760713876</v>
          </cell>
          <cell r="AC3401">
            <v>111.942886337845</v>
          </cell>
          <cell r="AE3401">
            <v>42058932.177840903</v>
          </cell>
          <cell r="AF3401" t="str">
            <v>42058932.1778409</v>
          </cell>
        </row>
        <row r="3402">
          <cell r="I3402" t="str">
            <v>535797</v>
          </cell>
          <cell r="J3402" t="str">
            <v>Mandate</v>
          </cell>
          <cell r="K3402" t="str">
            <v>744367J-M</v>
          </cell>
          <cell r="L3402" t="str">
            <v>SMAM International REIT Mother Fund</v>
          </cell>
          <cell r="R3402" t="str">
            <v>186815</v>
          </cell>
          <cell r="S3402" t="str">
            <v>2394</v>
          </cell>
          <cell r="T3402" t="str">
            <v>BM SMAM International REIT Mother Fund [7623]</v>
          </cell>
          <cell r="U3402" t="str">
            <v>GPR 250 Adjusted (EUR) NR</v>
          </cell>
          <cell r="W3402" t="str">
            <v>JPY</v>
          </cell>
          <cell r="X3402" t="str">
            <v>JPY</v>
          </cell>
          <cell r="Y3402">
            <v>44985</v>
          </cell>
          <cell r="Z3402">
            <v>42644</v>
          </cell>
          <cell r="AA3402" t="str">
            <v>February 2023</v>
          </cell>
          <cell r="AB3402">
            <v>154.139571771595</v>
          </cell>
          <cell r="AC3402">
            <v>154.96000702560801</v>
          </cell>
          <cell r="AE3402">
            <v>1956763778.81179</v>
          </cell>
          <cell r="AF3402" t="str">
            <v>13545741.7983242</v>
          </cell>
        </row>
        <row r="3403">
          <cell r="I3403" t="str">
            <v>535799</v>
          </cell>
          <cell r="J3403" t="str">
            <v>Mandate</v>
          </cell>
          <cell r="K3403" t="str">
            <v>81079AA-M</v>
          </cell>
          <cell r="L3403" t="str">
            <v>AGEAS FRANCE EURO EPARGNE PRODUITS PHARE</v>
          </cell>
          <cell r="R3403" t="str">
            <v>182740</v>
          </cell>
          <cell r="S3403" t="str">
            <v>1741</v>
          </cell>
          <cell r="T3403" t="str">
            <v>FTSE EURO MTS 7-10 Years (Closing 17:15) (EUR) RI</v>
          </cell>
          <cell r="U3403" t="str">
            <v>FTSE EURO MTS 7-10 Years (Closing 17:15) (EUR) RI</v>
          </cell>
          <cell r="W3403" t="str">
            <v>EUR</v>
          </cell>
          <cell r="X3403" t="str">
            <v>EUR</v>
          </cell>
          <cell r="Y3403">
            <v>44985</v>
          </cell>
          <cell r="Z3403">
            <v>37954</v>
          </cell>
          <cell r="AA3403" t="str">
            <v>February 2023</v>
          </cell>
          <cell r="AB3403">
            <v>106.59291630918101</v>
          </cell>
          <cell r="AC3403">
            <v>106.593028241675</v>
          </cell>
          <cell r="AE3403">
            <v>1195537969.63783</v>
          </cell>
          <cell r="AF3403" t="str">
            <v>1195537969.63783</v>
          </cell>
        </row>
        <row r="3404">
          <cell r="I3404" t="str">
            <v>535801</v>
          </cell>
          <cell r="J3404" t="str">
            <v>Mandate</v>
          </cell>
          <cell r="K3404" t="str">
            <v>833743AA-M</v>
          </cell>
          <cell r="L3404" t="str">
            <v>SBZ INTEREST RATE OVERLAY</v>
          </cell>
          <cell r="S3404" t="str">
            <v>1</v>
          </cell>
          <cell r="T3404" t="str">
            <v>No BM</v>
          </cell>
          <cell r="U3404" t="str">
            <v>No BM</v>
          </cell>
          <cell r="W3404" t="str">
            <v>EUR</v>
          </cell>
          <cell r="X3404" t="str">
            <v>EUR</v>
          </cell>
          <cell r="Y3404">
            <v>44985</v>
          </cell>
          <cell r="Z3404">
            <v>39752</v>
          </cell>
          <cell r="AA3404" t="str">
            <v>February 2023</v>
          </cell>
          <cell r="AB3404">
            <v>-13706789552.953699</v>
          </cell>
          <cell r="AC3404">
            <v>-13707568870.322001</v>
          </cell>
          <cell r="AE3404">
            <v>-219442763.66391101</v>
          </cell>
          <cell r="AF3404" t="str">
            <v>-219442763.663911</v>
          </cell>
        </row>
        <row r="3405">
          <cell r="I3405" t="str">
            <v>535801</v>
          </cell>
          <cell r="J3405" t="str">
            <v>Mandate</v>
          </cell>
          <cell r="K3405" t="str">
            <v>833743AA-M</v>
          </cell>
          <cell r="L3405" t="str">
            <v>SBZ INTEREST RATE OVERLAY</v>
          </cell>
          <cell r="S3405" t="str">
            <v>1</v>
          </cell>
          <cell r="T3405" t="str">
            <v>No BM</v>
          </cell>
          <cell r="U3405" t="str">
            <v>No BM</v>
          </cell>
          <cell r="W3405" t="str">
            <v>EUR</v>
          </cell>
          <cell r="X3405" t="str">
            <v>EUR</v>
          </cell>
          <cell r="Y3405">
            <v>44985</v>
          </cell>
          <cell r="Z3405">
            <v>39752</v>
          </cell>
          <cell r="AA3405" t="str">
            <v>February 2023</v>
          </cell>
          <cell r="AB3405">
            <v>-13706789552.953699</v>
          </cell>
          <cell r="AC3405">
            <v>-13707568870.322001</v>
          </cell>
          <cell r="AE3405">
            <v>-219442763.66391101</v>
          </cell>
          <cell r="AF3405" t="str">
            <v>-219442763.663911</v>
          </cell>
        </row>
        <row r="3406">
          <cell r="I3406" t="str">
            <v>535803</v>
          </cell>
          <cell r="J3406" t="str">
            <v>Mandate</v>
          </cell>
          <cell r="K3406" t="str">
            <v>834966AA-M</v>
          </cell>
          <cell r="L3406" t="str">
            <v>Klaverblad Schadeverzekeringsmaatschappij N.V.</v>
          </cell>
          <cell r="R3406" t="str">
            <v>198229</v>
          </cell>
          <cell r="S3406" t="str">
            <v>22830</v>
          </cell>
          <cell r="T3406" t="str">
            <v>BM Klaverblad Schadeverzekeringsmaatschappij N.V.</v>
          </cell>
          <cell r="U3406" t="str">
            <v>100% MSCI Europe ex-UK (EUR) NR</v>
          </cell>
          <cell r="W3406" t="str">
            <v>EUR</v>
          </cell>
          <cell r="X3406" t="str">
            <v>EUR</v>
          </cell>
          <cell r="Y3406">
            <v>44985</v>
          </cell>
          <cell r="Z3406">
            <v>41001</v>
          </cell>
          <cell r="AA3406" t="str">
            <v>February 2023</v>
          </cell>
          <cell r="AB3406">
            <v>171.039323874545</v>
          </cell>
          <cell r="AC3406">
            <v>172.79609784588001</v>
          </cell>
          <cell r="AE3406">
            <v>241670408.43428001</v>
          </cell>
          <cell r="AF3406" t="str">
            <v>241670408.43428</v>
          </cell>
        </row>
        <row r="3407">
          <cell r="I3407" t="str">
            <v>535804</v>
          </cell>
          <cell r="J3407" t="str">
            <v>Mandate</v>
          </cell>
          <cell r="K3407" t="str">
            <v>859133AA-M</v>
          </cell>
          <cell r="L3407" t="str">
            <v>STICHTING PENSIOENFONDS VAN DE ABN AMRO BANK N.V. - REBALANCING MANDATE</v>
          </cell>
          <cell r="S3407" t="str">
            <v>1</v>
          </cell>
          <cell r="T3407" t="str">
            <v>No BM</v>
          </cell>
          <cell r="U3407" t="str">
            <v>No BM</v>
          </cell>
          <cell r="W3407" t="str">
            <v>EUR</v>
          </cell>
          <cell r="X3407" t="str">
            <v>EUR</v>
          </cell>
          <cell r="Y3407">
            <v>44985</v>
          </cell>
          <cell r="Z3407">
            <v>39964</v>
          </cell>
          <cell r="AA3407" t="str">
            <v>February 2023</v>
          </cell>
          <cell r="AB3407">
            <v>1.629515449417E+17</v>
          </cell>
          <cell r="AC3407">
            <v>1.629516505269E+17</v>
          </cell>
          <cell r="AE3407">
            <v>-49539965.112669297</v>
          </cell>
          <cell r="AF3407" t="str">
            <v>-49539965.1126693</v>
          </cell>
        </row>
        <row r="3408">
          <cell r="I3408" t="str">
            <v>535804</v>
          </cell>
          <cell r="J3408" t="str">
            <v>Mandate</v>
          </cell>
          <cell r="K3408" t="str">
            <v>859133AA-M</v>
          </cell>
          <cell r="L3408" t="str">
            <v>STICHTING PENSIOENFONDS VAN DE ABN AMRO BANK N.V. - REBALANCING MANDATE</v>
          </cell>
          <cell r="S3408" t="str">
            <v>1</v>
          </cell>
          <cell r="T3408" t="str">
            <v>No BM</v>
          </cell>
          <cell r="U3408" t="str">
            <v>No BM</v>
          </cell>
          <cell r="W3408" t="str">
            <v>EUR</v>
          </cell>
          <cell r="X3408" t="str">
            <v>EUR</v>
          </cell>
          <cell r="Y3408">
            <v>44985</v>
          </cell>
          <cell r="Z3408">
            <v>39964</v>
          </cell>
          <cell r="AA3408" t="str">
            <v>February 2023</v>
          </cell>
          <cell r="AB3408">
            <v>1.629515449417E+17</v>
          </cell>
          <cell r="AC3408">
            <v>1.629516505269E+17</v>
          </cell>
          <cell r="AE3408">
            <v>-49539965.112669297</v>
          </cell>
          <cell r="AF3408" t="str">
            <v>-49539965.1126693</v>
          </cell>
        </row>
        <row r="3409">
          <cell r="I3409" t="str">
            <v>535805</v>
          </cell>
          <cell r="J3409" t="str">
            <v>Mandate</v>
          </cell>
          <cell r="K3409" t="str">
            <v>AA-M</v>
          </cell>
          <cell r="S3409" t="str">
            <v>1</v>
          </cell>
          <cell r="T3409" t="str">
            <v>No BM</v>
          </cell>
          <cell r="U3409" t="str">
            <v>No BM</v>
          </cell>
          <cell r="W3409" t="str">
            <v>EUR</v>
          </cell>
          <cell r="Y3409">
            <v>44985</v>
          </cell>
          <cell r="Z3409">
            <v>41851</v>
          </cell>
          <cell r="AA3409" t="str">
            <v>February 2023</v>
          </cell>
          <cell r="AB3409">
            <v>134.804169420504</v>
          </cell>
          <cell r="AC3409">
            <v>136.37105043802001</v>
          </cell>
          <cell r="AE3409">
            <v>2352348168.3445902</v>
          </cell>
          <cell r="AF3409" t="str">
            <v>2352348168.34459</v>
          </cell>
        </row>
        <row r="3410">
          <cell r="I3410" t="str">
            <v>535808</v>
          </cell>
          <cell r="J3410" t="str">
            <v>Mandate</v>
          </cell>
          <cell r="K3410" t="str">
            <v>ABDCPPI-M</v>
          </cell>
          <cell r="L3410" t="str">
            <v>ABDIJ DER NORBERTIJNEN VAN AVERBODE VZW</v>
          </cell>
          <cell r="S3410" t="str">
            <v>1</v>
          </cell>
          <cell r="T3410" t="str">
            <v>No BM</v>
          </cell>
          <cell r="U3410" t="str">
            <v>No BM</v>
          </cell>
          <cell r="W3410" t="str">
            <v>EUR</v>
          </cell>
          <cell r="X3410" t="str">
            <v>EUR</v>
          </cell>
          <cell r="Y3410">
            <v>44985</v>
          </cell>
          <cell r="Z3410">
            <v>40595</v>
          </cell>
          <cell r="AA3410" t="str">
            <v>February 2023</v>
          </cell>
          <cell r="AB3410">
            <v>120.240745856001</v>
          </cell>
          <cell r="AC3410">
            <v>121.974943184615</v>
          </cell>
          <cell r="AE3410">
            <v>23521173.370080002</v>
          </cell>
          <cell r="AF3410" t="str">
            <v>23521173.37008</v>
          </cell>
        </row>
        <row r="3411">
          <cell r="I3411" t="str">
            <v>535808</v>
          </cell>
          <cell r="J3411" t="str">
            <v>Mandate</v>
          </cell>
          <cell r="K3411" t="str">
            <v>ABDCPPI-M</v>
          </cell>
          <cell r="L3411" t="str">
            <v>ABDIJ DER NORBERTIJNEN VAN AVERBODE VZW</v>
          </cell>
          <cell r="R3411" t="str">
            <v>205175</v>
          </cell>
          <cell r="S3411" t="str">
            <v>5028771</v>
          </cell>
          <cell r="T3411" t="str">
            <v>BM ABDIJ DER NORBERTIJNEN VAN AVERBODE VZW [9245] Perf</v>
          </cell>
          <cell r="U3411" t="str">
            <v>7.5% MSCI Europe (EUR) NR + 2.5% FTSE EPRA Nareit Developed Europe ex UK Green CTB (EUR) NR + 5% MSCI Emerging Markets (Free) (EUR) NR + 25% MSCI World (EUR) NR + 25% Bloomberg Euro Aggregate Corporate (EUR) RI + 25% Bloomberg Euro Aggregate Treasury (EU</v>
          </cell>
          <cell r="W3411" t="str">
            <v>EUR</v>
          </cell>
          <cell r="X3411" t="str">
            <v>EUR</v>
          </cell>
          <cell r="Y3411">
            <v>44985</v>
          </cell>
          <cell r="Z3411">
            <v>40595</v>
          </cell>
          <cell r="AA3411" t="str">
            <v>February 2023</v>
          </cell>
          <cell r="AB3411">
            <v>120.240745856001</v>
          </cell>
          <cell r="AC3411">
            <v>121.974943184615</v>
          </cell>
          <cell r="AE3411">
            <v>23521173.370080002</v>
          </cell>
          <cell r="AF3411" t="str">
            <v>23521173.37008</v>
          </cell>
        </row>
        <row r="3412">
          <cell r="I3412" t="str">
            <v>535808</v>
          </cell>
          <cell r="J3412" t="str">
            <v>Mandate</v>
          </cell>
          <cell r="K3412" t="str">
            <v>ABDCPPI-M</v>
          </cell>
          <cell r="L3412" t="str">
            <v>ABDIJ DER NORBERTIJNEN VAN AVERBODE VZW</v>
          </cell>
          <cell r="R3412" t="str">
            <v>205175</v>
          </cell>
          <cell r="S3412" t="str">
            <v>5028771</v>
          </cell>
          <cell r="T3412" t="str">
            <v>BM ABDIJ DER NORBERTIJNEN VAN AVERBODE VZW [9245] Perf</v>
          </cell>
          <cell r="U3412" t="str">
            <v>7.5% MSCI Europe (EUR) NR + 2.5% FTSE EPRA Nareit Developed Europe ex UK Green CTB (EUR) NR + 5% MSCI Emerging Markets (Free) (EUR) NR + 25% MSCI World (EUR) NR + 25% Bloomberg Euro Aggregate Corporate (EUR) RI + 25% Bloomberg Euro Aggregate Treasury (EU</v>
          </cell>
          <cell r="W3412" t="str">
            <v>EUR</v>
          </cell>
          <cell r="X3412" t="str">
            <v>EUR</v>
          </cell>
          <cell r="Y3412">
            <v>44985</v>
          </cell>
          <cell r="Z3412">
            <v>40595</v>
          </cell>
          <cell r="AA3412" t="str">
            <v>February 2023</v>
          </cell>
          <cell r="AB3412">
            <v>120.240745856001</v>
          </cell>
          <cell r="AC3412">
            <v>121.974943184615</v>
          </cell>
          <cell r="AE3412">
            <v>23521173.370080002</v>
          </cell>
          <cell r="AF3412" t="str">
            <v>23521173.37008</v>
          </cell>
        </row>
        <row r="3413">
          <cell r="I3413" t="str">
            <v>535808</v>
          </cell>
          <cell r="J3413" t="str">
            <v>Mandate</v>
          </cell>
          <cell r="K3413" t="str">
            <v>ABDCPPI-M</v>
          </cell>
          <cell r="L3413" t="str">
            <v>ABDIJ DER NORBERTIJNEN VAN AVERBODE VZW</v>
          </cell>
          <cell r="R3413" t="str">
            <v>205175</v>
          </cell>
          <cell r="S3413" t="str">
            <v>5028771</v>
          </cell>
          <cell r="T3413" t="str">
            <v>BM ABDIJ DER NORBERTIJNEN VAN AVERBODE VZW [9245] Perf</v>
          </cell>
          <cell r="U3413" t="str">
            <v>7.5% MSCI Europe (EUR) NR + 2.5% FTSE EPRA Nareit Developed Europe ex UK Green CTB (EUR) NR + 5% MSCI Emerging Markets (Free) (EUR) NR + 25% MSCI World (EUR) NR + 25% Bloomberg Euro Aggregate Corporate (EUR) RI + 25% Bloomberg Euro Aggregate Treasury (EU</v>
          </cell>
          <cell r="W3413" t="str">
            <v>EUR</v>
          </cell>
          <cell r="X3413" t="str">
            <v>EUR</v>
          </cell>
          <cell r="Y3413">
            <v>44985</v>
          </cell>
          <cell r="Z3413">
            <v>40595</v>
          </cell>
          <cell r="AA3413" t="str">
            <v>February 2023</v>
          </cell>
          <cell r="AB3413">
            <v>120.240745856001</v>
          </cell>
          <cell r="AC3413">
            <v>121.974943184615</v>
          </cell>
          <cell r="AE3413">
            <v>23521173.370080002</v>
          </cell>
          <cell r="AF3413" t="str">
            <v>23521173.37008</v>
          </cell>
        </row>
        <row r="3414">
          <cell r="I3414" t="str">
            <v>535808</v>
          </cell>
          <cell r="J3414" t="str">
            <v>Mandate</v>
          </cell>
          <cell r="K3414" t="str">
            <v>ABDCPPI-M</v>
          </cell>
          <cell r="L3414" t="str">
            <v>ABDIJ DER NORBERTIJNEN VAN AVERBODE VZW</v>
          </cell>
          <cell r="R3414" t="str">
            <v>205175</v>
          </cell>
          <cell r="S3414" t="str">
            <v>5028771</v>
          </cell>
          <cell r="T3414" t="str">
            <v>BM ABDIJ DER NORBERTIJNEN VAN AVERBODE VZW [9245] Perf</v>
          </cell>
          <cell r="U3414" t="str">
            <v>7.5% MSCI Europe (EUR) NR + 2.5% FTSE EPRA Nareit Developed Europe ex UK Green CTB (EUR) NR + 5% MSCI Emerging Markets (Free) (EUR) NR + 25% MSCI World (EUR) NR + 25% Bloomberg Euro Aggregate Corporate (EUR) RI + 25% Bloomberg Euro Aggregate Treasury (EU</v>
          </cell>
          <cell r="W3414" t="str">
            <v>EUR</v>
          </cell>
          <cell r="X3414" t="str">
            <v>EUR</v>
          </cell>
          <cell r="Y3414">
            <v>44985</v>
          </cell>
          <cell r="Z3414">
            <v>40595</v>
          </cell>
          <cell r="AA3414" t="str">
            <v>February 2023</v>
          </cell>
          <cell r="AB3414">
            <v>120.240745856001</v>
          </cell>
          <cell r="AC3414">
            <v>121.974943184615</v>
          </cell>
          <cell r="AE3414">
            <v>23521173.370080002</v>
          </cell>
          <cell r="AF3414" t="str">
            <v>23521173.37008</v>
          </cell>
        </row>
        <row r="3415">
          <cell r="I3415" t="str">
            <v>535810</v>
          </cell>
          <cell r="J3415" t="str">
            <v>Mandate</v>
          </cell>
          <cell r="K3415" t="str">
            <v>ABVALG-M</v>
          </cell>
          <cell r="L3415" t="str">
            <v>ALGEMENE CENTRALE (ABVV) (ABVALG)</v>
          </cell>
          <cell r="S3415" t="str">
            <v>1</v>
          </cell>
          <cell r="T3415" t="str">
            <v>No BM</v>
          </cell>
          <cell r="U3415" t="str">
            <v>No BM</v>
          </cell>
          <cell r="W3415" t="str">
            <v>EUR</v>
          </cell>
          <cell r="X3415" t="str">
            <v>EUR</v>
          </cell>
          <cell r="Y3415">
            <v>44985</v>
          </cell>
          <cell r="Z3415">
            <v>37621</v>
          </cell>
          <cell r="AA3415" t="str">
            <v>February 2023</v>
          </cell>
          <cell r="AB3415">
            <v>121.583069669804</v>
          </cell>
          <cell r="AC3415">
            <v>121.938314079609</v>
          </cell>
          <cell r="AE3415">
            <v>43048858.685902998</v>
          </cell>
          <cell r="AF3415" t="str">
            <v>43048858.685903</v>
          </cell>
        </row>
        <row r="3416">
          <cell r="I3416" t="str">
            <v>535811</v>
          </cell>
          <cell r="J3416" t="str">
            <v>Mandate</v>
          </cell>
          <cell r="K3416" t="str">
            <v>ABVONT-M</v>
          </cell>
          <cell r="L3416" t="str">
            <v>ONTSPANNING VAKANTIE VZW (ABVVONT)</v>
          </cell>
          <cell r="S3416" t="str">
            <v>1</v>
          </cell>
          <cell r="T3416" t="str">
            <v>No BM</v>
          </cell>
          <cell r="U3416" t="str">
            <v>No BM</v>
          </cell>
          <cell r="W3416" t="str">
            <v>EUR</v>
          </cell>
          <cell r="X3416" t="str">
            <v>EUR</v>
          </cell>
          <cell r="Y3416">
            <v>44985</v>
          </cell>
          <cell r="Z3416">
            <v>37621</v>
          </cell>
          <cell r="AA3416" t="str">
            <v>February 2023</v>
          </cell>
          <cell r="AB3416">
            <v>89.5858953941718</v>
          </cell>
          <cell r="AC3416">
            <v>90.315076024333607</v>
          </cell>
          <cell r="AE3416">
            <v>1894095.78602</v>
          </cell>
          <cell r="AF3416" t="str">
            <v>1894095.78602</v>
          </cell>
        </row>
        <row r="3417">
          <cell r="I3417" t="str">
            <v>535814</v>
          </cell>
          <cell r="J3417" t="str">
            <v>Mandate</v>
          </cell>
          <cell r="K3417" t="str">
            <v>ACSALT-M</v>
          </cell>
          <cell r="S3417" t="str">
            <v>1</v>
          </cell>
          <cell r="T3417" t="str">
            <v>No BM</v>
          </cell>
          <cell r="U3417" t="str">
            <v>No BM</v>
          </cell>
          <cell r="W3417" t="str">
            <v>EUR</v>
          </cell>
          <cell r="Y3417">
            <v>44985</v>
          </cell>
          <cell r="Z3417">
            <v>38383</v>
          </cell>
          <cell r="AA3417" t="str">
            <v>February 2023</v>
          </cell>
          <cell r="AB3417">
            <v>119.065630385885</v>
          </cell>
          <cell r="AC3417">
            <v>119.065629322302</v>
          </cell>
          <cell r="AE3417">
            <v>9029221.0474149808</v>
          </cell>
          <cell r="AF3417" t="str">
            <v>9029221.04741498</v>
          </cell>
        </row>
        <row r="3418">
          <cell r="I3418" t="str">
            <v>535815</v>
          </cell>
          <cell r="J3418" t="str">
            <v>Mandate</v>
          </cell>
          <cell r="K3418" t="str">
            <v>ACSAMT-M</v>
          </cell>
          <cell r="S3418" t="str">
            <v>1</v>
          </cell>
          <cell r="T3418" t="str">
            <v>No BM</v>
          </cell>
          <cell r="U3418" t="str">
            <v>No BM</v>
          </cell>
          <cell r="W3418" t="str">
            <v>EUR</v>
          </cell>
          <cell r="Y3418">
            <v>44985</v>
          </cell>
          <cell r="Z3418">
            <v>38383</v>
          </cell>
          <cell r="AA3418" t="str">
            <v>February 2023</v>
          </cell>
          <cell r="AB3418">
            <v>100.85280384268501</v>
          </cell>
          <cell r="AC3418">
            <v>100.852802646762</v>
          </cell>
          <cell r="AE3418">
            <v>557646.44999999995</v>
          </cell>
          <cell r="AF3418" t="str">
            <v>557646.45</v>
          </cell>
        </row>
        <row r="3419">
          <cell r="I3419" t="str">
            <v>535816</v>
          </cell>
          <cell r="J3419" t="str">
            <v>Mandate</v>
          </cell>
          <cell r="K3419" t="str">
            <v>ACSAST-M</v>
          </cell>
          <cell r="S3419" t="str">
            <v>1</v>
          </cell>
          <cell r="T3419" t="str">
            <v>No BM</v>
          </cell>
          <cell r="U3419" t="str">
            <v>No BM</v>
          </cell>
          <cell r="W3419" t="str">
            <v>EUR</v>
          </cell>
          <cell r="Y3419">
            <v>44985</v>
          </cell>
          <cell r="Z3419">
            <v>38383</v>
          </cell>
          <cell r="AA3419" t="str">
            <v>February 2023</v>
          </cell>
          <cell r="AB3419">
            <v>97.172136957704296</v>
          </cell>
          <cell r="AC3419">
            <v>97.172135976060105</v>
          </cell>
          <cell r="AE3419">
            <v>314159.77679999999</v>
          </cell>
          <cell r="AF3419" t="str">
            <v>314159.7768</v>
          </cell>
        </row>
        <row r="3420">
          <cell r="I3420" t="str">
            <v>535821</v>
          </cell>
          <cell r="J3420" t="str">
            <v>Mandate</v>
          </cell>
          <cell r="K3420" t="str">
            <v>AFIHC-M</v>
          </cell>
          <cell r="L3420" t="str">
            <v>NBC Global Emerging Market Fixed Income Hard Currency Portfolio</v>
          </cell>
          <cell r="R3420" t="str">
            <v>197215</v>
          </cell>
          <cell r="S3420" t="str">
            <v>5361</v>
          </cell>
          <cell r="T3420" t="str">
            <v>BM NBC Asian Fixed Income Hard Currency Portfolio [15895]</v>
          </cell>
          <cell r="U3420" t="str">
            <v>JPM EMBI Global Diversified Investment Grade (USD) RI</v>
          </cell>
          <cell r="W3420" t="str">
            <v>USD</v>
          </cell>
          <cell r="X3420" t="str">
            <v>USD</v>
          </cell>
          <cell r="Y3420">
            <v>44985</v>
          </cell>
          <cell r="Z3420">
            <v>43891</v>
          </cell>
          <cell r="AA3420" t="str">
            <v>February 2023</v>
          </cell>
          <cell r="AB3420">
            <v>102.34330255134201</v>
          </cell>
          <cell r="AC3420">
            <v>102.343007450857</v>
          </cell>
          <cell r="AE3420">
            <v>218509934.54464301</v>
          </cell>
          <cell r="AF3420" t="str">
            <v>206044256.996363</v>
          </cell>
        </row>
        <row r="3421">
          <cell r="I3421" t="str">
            <v>535833</v>
          </cell>
          <cell r="J3421" t="str">
            <v>Mandate</v>
          </cell>
          <cell r="K3421" t="str">
            <v>ARDITY-M</v>
          </cell>
          <cell r="L3421" t="str">
            <v>ORANO DIVERSIFIE DYNAMIQUE</v>
          </cell>
          <cell r="S3421" t="str">
            <v>1</v>
          </cell>
          <cell r="T3421" t="str">
            <v>No BM</v>
          </cell>
          <cell r="U3421" t="str">
            <v>No BM</v>
          </cell>
          <cell r="W3421" t="str">
            <v>EUR</v>
          </cell>
          <cell r="X3421" t="str">
            <v>EUR</v>
          </cell>
          <cell r="Y3421">
            <v>44985</v>
          </cell>
          <cell r="Z3421">
            <v>40908</v>
          </cell>
          <cell r="AA3421" t="str">
            <v>February 2023</v>
          </cell>
          <cell r="AB3421">
            <v>174.93448011177901</v>
          </cell>
          <cell r="AC3421">
            <v>174.93448009002199</v>
          </cell>
          <cell r="AE3421">
            <v>28384592.221376501</v>
          </cell>
          <cell r="AF3421" t="str">
            <v>28384592.2213765</v>
          </cell>
        </row>
        <row r="3422">
          <cell r="I3422" t="str">
            <v>535836</v>
          </cell>
          <cell r="J3422" t="str">
            <v>Mandate</v>
          </cell>
          <cell r="K3422" t="str">
            <v>ARINT-M</v>
          </cell>
          <cell r="S3422" t="str">
            <v>1</v>
          </cell>
          <cell r="T3422" t="str">
            <v>No BM</v>
          </cell>
          <cell r="U3422" t="str">
            <v>No BM</v>
          </cell>
          <cell r="W3422" t="str">
            <v>EUR</v>
          </cell>
          <cell r="Y3422">
            <v>44985</v>
          </cell>
          <cell r="Z3422">
            <v>43830</v>
          </cell>
          <cell r="AA3422" t="str">
            <v>February 2023</v>
          </cell>
          <cell r="AB3422">
            <v>47238868.818426304</v>
          </cell>
          <cell r="AC3422">
            <v>111.783922965524</v>
          </cell>
          <cell r="AE3422">
            <v>12598249.551008301</v>
          </cell>
          <cell r="AF3422" t="str">
            <v>12598249.5510083</v>
          </cell>
        </row>
        <row r="3423">
          <cell r="I3423" t="str">
            <v>535836</v>
          </cell>
          <cell r="J3423" t="str">
            <v>Mandate</v>
          </cell>
          <cell r="K3423" t="str">
            <v>ARINT-M</v>
          </cell>
          <cell r="S3423" t="str">
            <v>1</v>
          </cell>
          <cell r="T3423" t="str">
            <v>No BM</v>
          </cell>
          <cell r="U3423" t="str">
            <v>No BM</v>
          </cell>
          <cell r="W3423" t="str">
            <v>EUR</v>
          </cell>
          <cell r="Y3423">
            <v>44985</v>
          </cell>
          <cell r="Z3423">
            <v>43830</v>
          </cell>
          <cell r="AA3423" t="str">
            <v>February 2023</v>
          </cell>
          <cell r="AB3423">
            <v>47238868.818426304</v>
          </cell>
          <cell r="AC3423">
            <v>111.783922965524</v>
          </cell>
          <cell r="AE3423">
            <v>12598249.551008301</v>
          </cell>
          <cell r="AF3423" t="str">
            <v>12598249.5510083</v>
          </cell>
        </row>
        <row r="3424">
          <cell r="I3424" t="str">
            <v>535837</v>
          </cell>
          <cell r="J3424" t="str">
            <v>Mandate</v>
          </cell>
          <cell r="K3424" t="str">
            <v>ARMEX-M</v>
          </cell>
          <cell r="L3424" t="str">
            <v>Banco de Mexico Absolute Return Fixed Income Mandate</v>
          </cell>
          <cell r="R3424" t="str">
            <v>200009</v>
          </cell>
          <cell r="S3424" t="str">
            <v>24257</v>
          </cell>
          <cell r="T3424" t="str">
            <v>BM for Banco de Mexico Absolute Return Fixed Income Mandate [42816]</v>
          </cell>
          <cell r="U3424" t="str">
            <v>United States SOFR Secured Overnight Financing Rate Compounded (USD) RI</v>
          </cell>
          <cell r="W3424" t="str">
            <v>USD</v>
          </cell>
          <cell r="X3424" t="str">
            <v>USD</v>
          </cell>
          <cell r="Y3424">
            <v>44985</v>
          </cell>
          <cell r="Z3424">
            <v>42794</v>
          </cell>
          <cell r="AA3424" t="str">
            <v>February 2023</v>
          </cell>
          <cell r="AB3424">
            <v>105.965998528958</v>
          </cell>
          <cell r="AC3424">
            <v>112.003440994138</v>
          </cell>
          <cell r="AE3424">
            <v>416083986.95718497</v>
          </cell>
          <cell r="AF3424" t="str">
            <v>392346993.830444</v>
          </cell>
        </row>
        <row r="3425">
          <cell r="I3425" t="str">
            <v>535841</v>
          </cell>
          <cell r="J3425" t="str">
            <v>Mandate</v>
          </cell>
          <cell r="K3425" t="str">
            <v>ARTLUX-M</v>
          </cell>
          <cell r="S3425" t="str">
            <v>1</v>
          </cell>
          <cell r="T3425" t="str">
            <v>No BM</v>
          </cell>
          <cell r="U3425" t="str">
            <v>No BM</v>
          </cell>
          <cell r="W3425" t="str">
            <v>USD</v>
          </cell>
          <cell r="Y3425">
            <v>44985</v>
          </cell>
          <cell r="Z3425">
            <v>43830</v>
          </cell>
          <cell r="AA3425" t="str">
            <v>February 2023</v>
          </cell>
          <cell r="AB3425">
            <v>103.259233254976</v>
          </cell>
          <cell r="AC3425">
            <v>103.259230107844</v>
          </cell>
          <cell r="AE3425">
            <v>1142874.8906532701</v>
          </cell>
          <cell r="AF3425" t="str">
            <v>1077675.52159667</v>
          </cell>
        </row>
        <row r="3426">
          <cell r="I3426" t="str">
            <v>535843</v>
          </cell>
          <cell r="J3426" t="str">
            <v>Mandate</v>
          </cell>
          <cell r="K3426" t="str">
            <v>AS-M</v>
          </cell>
          <cell r="L3426" t="str">
            <v>Axel Springer HI-AS-5-SFonds</v>
          </cell>
          <cell r="R3426" t="str">
            <v>200794</v>
          </cell>
          <cell r="S3426" t="str">
            <v>24868</v>
          </cell>
          <cell r="T3426" t="str">
            <v>BM Axel Springer HI-AS-5-SFonds</v>
          </cell>
          <cell r="U3426" t="str">
            <v>10% MSCI Europe ex-UK ex-Controversial Weapons (EUR) NR + 35% Bloomberg Barclays Euro Aggregate Treasury 500MM (EUR) RI + 2.5% MSCI Japan ex-Controversial Weapons (EUR) NR + 12.5% S&amp;P 500 Composite (USD) NR + 7.5% ICE BofAML European Currency High Yield</v>
          </cell>
          <cell r="W3426" t="str">
            <v>EUR</v>
          </cell>
          <cell r="X3426" t="str">
            <v>EUR</v>
          </cell>
          <cell r="Y3426">
            <v>44985</v>
          </cell>
          <cell r="Z3426">
            <v>43497</v>
          </cell>
          <cell r="AA3426" t="str">
            <v>February 2023</v>
          </cell>
          <cell r="AB3426">
            <v>108.354090913665</v>
          </cell>
          <cell r="AC3426">
            <v>109.979937919162</v>
          </cell>
          <cell r="AE3426">
            <v>60158549.227452599</v>
          </cell>
          <cell r="AF3426" t="str">
            <v>60158549.2274526</v>
          </cell>
        </row>
        <row r="3427">
          <cell r="I3427" t="str">
            <v>535844</v>
          </cell>
          <cell r="J3427" t="str">
            <v>Mandate</v>
          </cell>
          <cell r="K3427" t="str">
            <v>ASAAND-M</v>
          </cell>
          <cell r="L3427" t="str">
            <v>ASR FONDS AANDELENFONDS</v>
          </cell>
          <cell r="R3427" t="str">
            <v>184522</v>
          </cell>
          <cell r="S3427" t="str">
            <v>1356</v>
          </cell>
          <cell r="T3427" t="str">
            <v>BM ASR FONDS Aandelenfonds</v>
          </cell>
          <cell r="U3427" t="str">
            <v>80% MSCI World (NR) + 20% MSCI EMU (NR) -- (EUR)</v>
          </cell>
          <cell r="W3427" t="str">
            <v>EUR</v>
          </cell>
          <cell r="X3427" t="str">
            <v>EUR</v>
          </cell>
          <cell r="Y3427">
            <v>44985</v>
          </cell>
          <cell r="Z3427">
            <v>38656</v>
          </cell>
          <cell r="AA3427" t="str">
            <v>February 2023</v>
          </cell>
          <cell r="AB3427">
            <v>160.663528351747</v>
          </cell>
          <cell r="AC3427">
            <v>169.322540761254</v>
          </cell>
          <cell r="AE3427">
            <v>223967050.32062101</v>
          </cell>
          <cell r="AF3427" t="str">
            <v>223967050.320621</v>
          </cell>
        </row>
        <row r="3428">
          <cell r="I3428" t="str">
            <v>535846</v>
          </cell>
          <cell r="J3428" t="str">
            <v>Mandate</v>
          </cell>
          <cell r="K3428" t="str">
            <v>ASAZIE-M</v>
          </cell>
          <cell r="L3428" t="str">
            <v>ASR FONDS AZIEFONDS</v>
          </cell>
          <cell r="R3428" t="str">
            <v>184526</v>
          </cell>
          <cell r="S3428" t="str">
            <v>1360</v>
          </cell>
          <cell r="T3428" t="str">
            <v>BM ASR FONDS AZIEFONDS [6158]</v>
          </cell>
          <cell r="U3428" t="str">
            <v>30% BM BNP PARIBAS EASY MSCI Japan SRI S-Series PAB 5% Capped [42942] + 70% BM Parvest Equity Best Selection Asia ex-Japan</v>
          </cell>
          <cell r="W3428" t="str">
            <v>EUR</v>
          </cell>
          <cell r="X3428" t="str">
            <v>EUR</v>
          </cell>
          <cell r="Y3428">
            <v>44985</v>
          </cell>
          <cell r="Z3428">
            <v>38656</v>
          </cell>
          <cell r="AA3428" t="str">
            <v>February 2023</v>
          </cell>
          <cell r="AB3428">
            <v>125.0263518551</v>
          </cell>
          <cell r="AC3428">
            <v>134.86933513608301</v>
          </cell>
          <cell r="AE3428">
            <v>25941552.659059901</v>
          </cell>
          <cell r="AF3428" t="str">
            <v>25941552.6590599</v>
          </cell>
        </row>
        <row r="3429">
          <cell r="I3429" t="str">
            <v>535851</v>
          </cell>
          <cell r="J3429" t="str">
            <v>Mandate</v>
          </cell>
          <cell r="K3429" t="str">
            <v>ASLIQ-M</v>
          </cell>
          <cell r="L3429" t="str">
            <v>ASR FONDS LIQUIDITEITENFONDS</v>
          </cell>
          <cell r="R3429" t="str">
            <v>184529</v>
          </cell>
          <cell r="S3429" t="str">
            <v>1363</v>
          </cell>
          <cell r="T3429" t="str">
            <v>BM ASR FONDS LIQUIDITEITENFONDS [4872]</v>
          </cell>
          <cell r="U3429" t="str">
            <v>Cash Index Euro Short Term Rate (EUR) RI 360 Days</v>
          </cell>
          <cell r="W3429" t="str">
            <v>EUR</v>
          </cell>
          <cell r="X3429" t="str">
            <v>EUR</v>
          </cell>
          <cell r="Y3429">
            <v>44985</v>
          </cell>
          <cell r="Z3429">
            <v>38868</v>
          </cell>
          <cell r="AA3429" t="str">
            <v>February 2023</v>
          </cell>
          <cell r="AB3429">
            <v>95.525907686593598</v>
          </cell>
          <cell r="AC3429">
            <v>98.659309495606607</v>
          </cell>
          <cell r="AE3429">
            <v>82135160.649350002</v>
          </cell>
          <cell r="AF3429" t="str">
            <v>82135160.64935</v>
          </cell>
        </row>
        <row r="3430">
          <cell r="I3430" t="str">
            <v>535851</v>
          </cell>
          <cell r="J3430" t="str">
            <v>Mandate</v>
          </cell>
          <cell r="K3430" t="str">
            <v>ASLIQ-M</v>
          </cell>
          <cell r="L3430" t="str">
            <v>ASR FONDS LIQUIDITEITENFONDS</v>
          </cell>
          <cell r="R3430" t="str">
            <v>184529</v>
          </cell>
          <cell r="S3430" t="str">
            <v>1363</v>
          </cell>
          <cell r="T3430" t="str">
            <v>BM ASR FONDS LIQUIDITEITENFONDS [4872]</v>
          </cell>
          <cell r="U3430" t="str">
            <v>Cash Index Euro Short Term Rate (EUR) RI 360 Days</v>
          </cell>
          <cell r="W3430" t="str">
            <v>EUR</v>
          </cell>
          <cell r="X3430" t="str">
            <v>EUR</v>
          </cell>
          <cell r="Y3430">
            <v>44985</v>
          </cell>
          <cell r="Z3430">
            <v>38868</v>
          </cell>
          <cell r="AA3430" t="str">
            <v>February 2023</v>
          </cell>
          <cell r="AB3430">
            <v>95.525907686593598</v>
          </cell>
          <cell r="AC3430">
            <v>98.659309495606607</v>
          </cell>
          <cell r="AE3430">
            <v>82135160.649350002</v>
          </cell>
          <cell r="AF3430" t="str">
            <v>82135160.64935</v>
          </cell>
        </row>
        <row r="3431">
          <cell r="I3431" t="str">
            <v>535851</v>
          </cell>
          <cell r="J3431" t="str">
            <v>Mandate</v>
          </cell>
          <cell r="K3431" t="str">
            <v>ASLIQ-M</v>
          </cell>
          <cell r="L3431" t="str">
            <v>ASR FONDS LIQUIDITEITENFONDS</v>
          </cell>
          <cell r="R3431" t="str">
            <v>184529</v>
          </cell>
          <cell r="S3431" t="str">
            <v>1363</v>
          </cell>
          <cell r="T3431" t="str">
            <v>BM ASR FONDS LIQUIDITEITENFONDS [4872]</v>
          </cell>
          <cell r="U3431" t="str">
            <v>Cash Index Euro Short Term Rate (EUR) RI 360 Days</v>
          </cell>
          <cell r="W3431" t="str">
            <v>EUR</v>
          </cell>
          <cell r="X3431" t="str">
            <v>EUR</v>
          </cell>
          <cell r="Y3431">
            <v>44985</v>
          </cell>
          <cell r="Z3431">
            <v>38868</v>
          </cell>
          <cell r="AA3431" t="str">
            <v>February 2023</v>
          </cell>
          <cell r="AB3431">
            <v>95.525907686593598</v>
          </cell>
          <cell r="AC3431">
            <v>98.659309495606607</v>
          </cell>
          <cell r="AE3431">
            <v>82135160.649350002</v>
          </cell>
          <cell r="AF3431" t="str">
            <v>82135160.64935</v>
          </cell>
        </row>
        <row r="3432">
          <cell r="I3432" t="str">
            <v>535851</v>
          </cell>
          <cell r="J3432" t="str">
            <v>Mandate</v>
          </cell>
          <cell r="K3432" t="str">
            <v>ASLIQ-M</v>
          </cell>
          <cell r="L3432" t="str">
            <v>ASR FONDS LIQUIDITEITENFONDS</v>
          </cell>
          <cell r="R3432" t="str">
            <v>184529</v>
          </cell>
          <cell r="S3432" t="str">
            <v>1363</v>
          </cell>
          <cell r="T3432" t="str">
            <v>BM ASR FONDS LIQUIDITEITENFONDS [4872]</v>
          </cell>
          <cell r="U3432" t="str">
            <v>Cash Index Euro Short Term Rate (EUR) RI 360 Days</v>
          </cell>
          <cell r="W3432" t="str">
            <v>EUR</v>
          </cell>
          <cell r="X3432" t="str">
            <v>EUR</v>
          </cell>
          <cell r="Y3432">
            <v>44985</v>
          </cell>
          <cell r="Z3432">
            <v>38868</v>
          </cell>
          <cell r="AA3432" t="str">
            <v>February 2023</v>
          </cell>
          <cell r="AB3432">
            <v>95.525907686593598</v>
          </cell>
          <cell r="AC3432">
            <v>98.659309495606607</v>
          </cell>
          <cell r="AE3432">
            <v>82135160.649350002</v>
          </cell>
          <cell r="AF3432" t="str">
            <v>82135160.64935</v>
          </cell>
        </row>
        <row r="3433">
          <cell r="I3433" t="str">
            <v>535852</v>
          </cell>
          <cell r="J3433" t="str">
            <v>Mandate</v>
          </cell>
          <cell r="K3433" t="str">
            <v>ASNED-M</v>
          </cell>
          <cell r="L3433" t="str">
            <v>ASR FONDS NEDERLANDFONDS</v>
          </cell>
          <cell r="R3433" t="str">
            <v>184523</v>
          </cell>
          <cell r="S3433" t="str">
            <v>1357</v>
          </cell>
          <cell r="T3433" t="str">
            <v>BM ASR FONDS Nederlandfonds [4869] - Off BM</v>
          </cell>
          <cell r="U3433" t="str">
            <v>AEX All-Tradable Alternative Weighting (EUR) NR</v>
          </cell>
          <cell r="W3433" t="str">
            <v>EUR</v>
          </cell>
          <cell r="X3433" t="str">
            <v>EUR</v>
          </cell>
          <cell r="Y3433">
            <v>44985</v>
          </cell>
          <cell r="Z3433">
            <v>39355</v>
          </cell>
          <cell r="AA3433" t="str">
            <v>February 2023</v>
          </cell>
          <cell r="AB3433">
            <v>203.62863569093099</v>
          </cell>
          <cell r="AC3433">
            <v>220.52026558736699</v>
          </cell>
          <cell r="AE3433">
            <v>558582374.96380401</v>
          </cell>
          <cell r="AF3433" t="str">
            <v>558582374.963804</v>
          </cell>
        </row>
        <row r="3434">
          <cell r="I3434" t="str">
            <v>535853</v>
          </cell>
          <cell r="J3434" t="str">
            <v>Mandate</v>
          </cell>
          <cell r="K3434" t="str">
            <v>ASOBLI-M</v>
          </cell>
          <cell r="L3434" t="str">
            <v>ASR FONDS OBLIGATIEFONDS</v>
          </cell>
          <cell r="R3434" t="str">
            <v>184528</v>
          </cell>
          <cell r="S3434" t="str">
            <v>1362</v>
          </cell>
          <cell r="T3434" t="str">
            <v>BM ASR FONDS Obligatiefonds</v>
          </cell>
          <cell r="U3434" t="str">
            <v>40% BM BNP Paribas Flexi I Bond Government Euro Restricted + 35% BM Parvest Bond Euro + 25% BM Parvest Bond Euro Corporate</v>
          </cell>
          <cell r="W3434" t="str">
            <v>EUR</v>
          </cell>
          <cell r="X3434" t="str">
            <v>EUR</v>
          </cell>
          <cell r="Y3434">
            <v>44985</v>
          </cell>
          <cell r="Z3434">
            <v>38868</v>
          </cell>
          <cell r="AA3434" t="str">
            <v>February 2023</v>
          </cell>
          <cell r="AB3434">
            <v>99.251296858135902</v>
          </cell>
          <cell r="AC3434">
            <v>103.88078654969</v>
          </cell>
          <cell r="AE3434">
            <v>132486306.25185999</v>
          </cell>
          <cell r="AF3434" t="str">
            <v>132486306.25186</v>
          </cell>
        </row>
        <row r="3435">
          <cell r="I3435" t="str">
            <v>535854</v>
          </cell>
          <cell r="J3435" t="str">
            <v>Mandate</v>
          </cell>
          <cell r="K3435" t="str">
            <v>ASPROFE-M</v>
          </cell>
          <cell r="L3435" t="str">
            <v>ASR FONDS PROFIELFONDS E</v>
          </cell>
          <cell r="R3435" t="str">
            <v>184535</v>
          </cell>
          <cell r="S3435" t="str">
            <v>1369</v>
          </cell>
          <cell r="T3435" t="str">
            <v>BM ASR FONDS Profielfonds E</v>
          </cell>
          <cell r="U3435" t="str">
            <v>65% Bond + 30% Equity + 5% Real Estate</v>
          </cell>
          <cell r="W3435" t="str">
            <v>EUR</v>
          </cell>
          <cell r="X3435" t="str">
            <v>EUR</v>
          </cell>
          <cell r="Y3435">
            <v>44985</v>
          </cell>
          <cell r="Z3435">
            <v>38656</v>
          </cell>
          <cell r="AA3435" t="str">
            <v>February 2023</v>
          </cell>
          <cell r="AB3435">
            <v>122.11122347480899</v>
          </cell>
          <cell r="AC3435">
            <v>135.452352204086</v>
          </cell>
          <cell r="AE3435">
            <v>264042430.98798299</v>
          </cell>
          <cell r="AF3435" t="str">
            <v>264042430.987983</v>
          </cell>
        </row>
        <row r="3436">
          <cell r="I3436" t="str">
            <v>535855</v>
          </cell>
          <cell r="J3436" t="str">
            <v>Mandate</v>
          </cell>
          <cell r="K3436" t="str">
            <v>ASPROFF-M</v>
          </cell>
          <cell r="L3436" t="str">
            <v>ASR FONDS PROFIELFONDS F</v>
          </cell>
          <cell r="R3436" t="str">
            <v>184536</v>
          </cell>
          <cell r="S3436" t="str">
            <v>1370</v>
          </cell>
          <cell r="T3436" t="str">
            <v>BM ASR FONDS Profielfonds F</v>
          </cell>
          <cell r="U3436" t="str">
            <v>55% Bond + 40% Equity + 5% Real Estate</v>
          </cell>
          <cell r="W3436" t="str">
            <v>EUR</v>
          </cell>
          <cell r="X3436" t="str">
            <v>EUR</v>
          </cell>
          <cell r="Y3436">
            <v>44985</v>
          </cell>
          <cell r="Z3436">
            <v>38656</v>
          </cell>
          <cell r="AA3436" t="str">
            <v>February 2023</v>
          </cell>
          <cell r="AB3436">
            <v>134.00099317822901</v>
          </cell>
          <cell r="AC3436">
            <v>146.10318019391099</v>
          </cell>
          <cell r="AE3436">
            <v>244598306.55309099</v>
          </cell>
          <cell r="AF3436" t="str">
            <v>244598306.553091</v>
          </cell>
        </row>
        <row r="3437">
          <cell r="I3437" t="str">
            <v>535856</v>
          </cell>
          <cell r="J3437" t="str">
            <v>Mandate</v>
          </cell>
          <cell r="K3437" t="str">
            <v>ASPROFG-M</v>
          </cell>
          <cell r="L3437" t="str">
            <v>ASR FONDS PROFIELFONDS G</v>
          </cell>
          <cell r="R3437" t="str">
            <v>184537</v>
          </cell>
          <cell r="S3437" t="str">
            <v>1371</v>
          </cell>
          <cell r="T3437" t="str">
            <v>BM ASR FONDS Profielfonds G</v>
          </cell>
          <cell r="U3437" t="str">
            <v>55% Equity + 35% Bond + 10% Real Estate</v>
          </cell>
          <cell r="W3437" t="str">
            <v>EUR</v>
          </cell>
          <cell r="X3437" t="str">
            <v>EUR</v>
          </cell>
          <cell r="Y3437">
            <v>44985</v>
          </cell>
          <cell r="Z3437">
            <v>38656</v>
          </cell>
          <cell r="AA3437" t="str">
            <v>February 2023</v>
          </cell>
          <cell r="AB3437">
            <v>154.60965798664799</v>
          </cell>
          <cell r="AC3437">
            <v>166.98599342045301</v>
          </cell>
          <cell r="AE3437">
            <v>27199090.634456702</v>
          </cell>
          <cell r="AF3437" t="str">
            <v>27199090.6344567</v>
          </cell>
        </row>
        <row r="3438">
          <cell r="I3438" t="str">
            <v>535857</v>
          </cell>
          <cell r="J3438" t="str">
            <v>Mandate</v>
          </cell>
          <cell r="K3438" t="str">
            <v>ASPROFH-M</v>
          </cell>
          <cell r="L3438" t="str">
            <v>ASR FONDS PROFIELFONDS H</v>
          </cell>
          <cell r="R3438" t="str">
            <v>184538</v>
          </cell>
          <cell r="S3438" t="str">
            <v>1372</v>
          </cell>
          <cell r="T3438" t="str">
            <v>BM ASR FONDS Profielfonds H</v>
          </cell>
          <cell r="U3438" t="str">
            <v>65% Equity + 25% Bond + 10% Real Estate</v>
          </cell>
          <cell r="W3438" t="str">
            <v>EUR</v>
          </cell>
          <cell r="X3438" t="str">
            <v>EUR</v>
          </cell>
          <cell r="Y3438">
            <v>44985</v>
          </cell>
          <cell r="Z3438">
            <v>38656</v>
          </cell>
          <cell r="AA3438" t="str">
            <v>February 2023</v>
          </cell>
          <cell r="AB3438">
            <v>163.70912594646899</v>
          </cell>
          <cell r="AC3438">
            <v>179.056469872424</v>
          </cell>
          <cell r="AE3438">
            <v>69382825.311055705</v>
          </cell>
          <cell r="AF3438" t="str">
            <v>69382825.3110557</v>
          </cell>
        </row>
        <row r="3439">
          <cell r="I3439" t="str">
            <v>535858</v>
          </cell>
          <cell r="J3439" t="str">
            <v>Mandate</v>
          </cell>
          <cell r="K3439" t="str">
            <v>ASSNB-M</v>
          </cell>
          <cell r="L3439" t="str">
            <v>ANBCT</v>
          </cell>
          <cell r="R3439" t="str">
            <v>194894</v>
          </cell>
          <cell r="S3439" t="str">
            <v>4434</v>
          </cell>
          <cell r="T3439" t="str">
            <v>BM ANBCT</v>
          </cell>
          <cell r="U3439" t="str">
            <v>30% MSCI All Countries World NR (Hedged in EUR) + 20% Bloomberg Barclays Euro Aggregate Treasury 500MM (RI) + 25% Bloomberg Barclays Euro Aggregate Corporate 500MM (RI) + 25% Bloomberg Barclays Euro Aggregate 1-3Y (RI) -- EUR</v>
          </cell>
          <cell r="W3439" t="str">
            <v>EUR</v>
          </cell>
          <cell r="X3439" t="str">
            <v>EUR</v>
          </cell>
          <cell r="Y3439">
            <v>44985</v>
          </cell>
          <cell r="Z3439">
            <v>41639</v>
          </cell>
          <cell r="AA3439" t="str">
            <v>February 2023</v>
          </cell>
          <cell r="AB3439">
            <v>196.98040969275399</v>
          </cell>
          <cell r="AC3439">
            <v>197.79010861607301</v>
          </cell>
          <cell r="AE3439">
            <v>10026896.963104</v>
          </cell>
          <cell r="AF3439" t="str">
            <v>10026896.963104</v>
          </cell>
        </row>
        <row r="3440">
          <cell r="I3440" t="str">
            <v>535859</v>
          </cell>
          <cell r="J3440" t="str">
            <v>Mandate</v>
          </cell>
          <cell r="K3440" t="str">
            <v>ATCO-M</v>
          </cell>
          <cell r="S3440" t="str">
            <v>1</v>
          </cell>
          <cell r="T3440" t="str">
            <v>No BM</v>
          </cell>
          <cell r="U3440" t="str">
            <v>No BM</v>
          </cell>
          <cell r="W3440" t="str">
            <v>EUR</v>
          </cell>
          <cell r="Y3440">
            <v>44985</v>
          </cell>
          <cell r="Z3440">
            <v>42851</v>
          </cell>
          <cell r="AA3440" t="str">
            <v>February 2023</v>
          </cell>
          <cell r="AB3440">
            <v>95.886451903661097</v>
          </cell>
          <cell r="AC3440">
            <v>95.886452822426904</v>
          </cell>
          <cell r="AE3440">
            <v>1244445.73125</v>
          </cell>
          <cell r="AF3440" t="str">
            <v>1244445.73125</v>
          </cell>
        </row>
        <row r="3441">
          <cell r="I3441" t="str">
            <v>535860</v>
          </cell>
          <cell r="J3441" t="str">
            <v>Mandate</v>
          </cell>
          <cell r="K3441" t="str">
            <v>ATPB-M</v>
          </cell>
          <cell r="S3441" t="str">
            <v>1</v>
          </cell>
          <cell r="T3441" t="str">
            <v>No BM</v>
          </cell>
          <cell r="U3441" t="str">
            <v>No BM</v>
          </cell>
          <cell r="W3441" t="str">
            <v>EUR</v>
          </cell>
          <cell r="Y3441">
            <v>44985</v>
          </cell>
          <cell r="Z3441">
            <v>42851</v>
          </cell>
          <cell r="AA3441" t="str">
            <v>February 2023</v>
          </cell>
          <cell r="AB3441">
            <v>95.886451903661097</v>
          </cell>
          <cell r="AC3441">
            <v>95.886452822426904</v>
          </cell>
          <cell r="AE3441">
            <v>1244445.73125</v>
          </cell>
          <cell r="AF3441" t="str">
            <v>1244445.73125</v>
          </cell>
        </row>
        <row r="3442">
          <cell r="I3442" t="str">
            <v>535864</v>
          </cell>
          <cell r="J3442" t="str">
            <v>Mandate</v>
          </cell>
          <cell r="K3442" t="str">
            <v>ATSS-M</v>
          </cell>
          <cell r="S3442" t="str">
            <v>1</v>
          </cell>
          <cell r="T3442" t="str">
            <v>No BM</v>
          </cell>
          <cell r="U3442" t="str">
            <v>No BM</v>
          </cell>
          <cell r="W3442" t="str">
            <v>EUR</v>
          </cell>
          <cell r="Y3442">
            <v>44985</v>
          </cell>
          <cell r="Z3442">
            <v>42851</v>
          </cell>
          <cell r="AA3442" t="str">
            <v>February 2023</v>
          </cell>
          <cell r="AB3442">
            <v>95.886451903661097</v>
          </cell>
          <cell r="AC3442">
            <v>95.886452822426904</v>
          </cell>
          <cell r="AE3442">
            <v>1244445.73125</v>
          </cell>
          <cell r="AF3442" t="str">
            <v>1244445.73125</v>
          </cell>
        </row>
        <row r="3443">
          <cell r="I3443" t="str">
            <v>535867</v>
          </cell>
          <cell r="J3443" t="str">
            <v>Mandate</v>
          </cell>
          <cell r="K3443" t="str">
            <v>AVALGP-M</v>
          </cell>
          <cell r="L3443" t="str">
            <v>ALGEMENE CENTRALE (ABVV) (AVALGP)</v>
          </cell>
          <cell r="S3443" t="str">
            <v>1</v>
          </cell>
          <cell r="T3443" t="str">
            <v>No BM</v>
          </cell>
          <cell r="U3443" t="str">
            <v>No BM</v>
          </cell>
          <cell r="W3443" t="str">
            <v>EUR</v>
          </cell>
          <cell r="X3443" t="str">
            <v>EUR</v>
          </cell>
          <cell r="Y3443">
            <v>44985</v>
          </cell>
          <cell r="Z3443">
            <v>40907</v>
          </cell>
          <cell r="AA3443" t="str">
            <v>February 2023</v>
          </cell>
          <cell r="AB3443">
            <v>120.92795161047</v>
          </cell>
          <cell r="AC3443">
            <v>121.323009070121</v>
          </cell>
          <cell r="AE3443">
            <v>26072853.258591</v>
          </cell>
          <cell r="AF3443" t="str">
            <v>26072853.258591</v>
          </cell>
        </row>
        <row r="3444">
          <cell r="I3444" t="str">
            <v>535871</v>
          </cell>
          <cell r="J3444" t="str">
            <v>Mandate</v>
          </cell>
          <cell r="K3444" t="str">
            <v>BAOV3-M</v>
          </cell>
          <cell r="L3444" t="str">
            <v>BAM AAB Multi Factor Overlay</v>
          </cell>
          <cell r="R3444" t="str">
            <v>201866</v>
          </cell>
          <cell r="S3444" t="str">
            <v>25804</v>
          </cell>
          <cell r="T3444" t="str">
            <v>BM BAM BAAB Multi Factor Europe Overlay [for investment reporting only]</v>
          </cell>
          <cell r="U3444" t="str">
            <v>MSCI Europe (EUR) NR</v>
          </cell>
          <cell r="W3444" t="str">
            <v>EUR</v>
          </cell>
          <cell r="X3444" t="str">
            <v>EUR</v>
          </cell>
          <cell r="Y3444">
            <v>44985</v>
          </cell>
          <cell r="Z3444">
            <v>43536</v>
          </cell>
          <cell r="AA3444" t="str">
            <v>February 2023</v>
          </cell>
          <cell r="AB3444">
            <v>89.177211701286495</v>
          </cell>
          <cell r="AC3444">
            <v>90.098542040398797</v>
          </cell>
          <cell r="AE3444">
            <v>28110276.818884902</v>
          </cell>
          <cell r="AF3444" t="str">
            <v>28110276.8188849</v>
          </cell>
        </row>
        <row r="3445">
          <cell r="I3445" t="str">
            <v>535871</v>
          </cell>
          <cell r="J3445" t="str">
            <v>Mandate</v>
          </cell>
          <cell r="K3445" t="str">
            <v>BAOV3-M</v>
          </cell>
          <cell r="L3445" t="str">
            <v>BAM AAB Multi Factor Overlay</v>
          </cell>
          <cell r="R3445" t="str">
            <v>204021</v>
          </cell>
          <cell r="S3445" t="str">
            <v>5027684</v>
          </cell>
          <cell r="T3445" t="str">
            <v>BM BAM AAB Multi Factor Overlay [43313] - OFF</v>
          </cell>
          <cell r="U3445" t="str">
            <v>75% MSCI Europe (EUR) NR + 25% S&amp;P 500 (EUR) NR</v>
          </cell>
          <cell r="W3445" t="str">
            <v>EUR</v>
          </cell>
          <cell r="X3445" t="str">
            <v>EUR</v>
          </cell>
          <cell r="Y3445">
            <v>44985</v>
          </cell>
          <cell r="Z3445">
            <v>43536</v>
          </cell>
          <cell r="AA3445" t="str">
            <v>February 2023</v>
          </cell>
          <cell r="AB3445">
            <v>89.177211701286495</v>
          </cell>
          <cell r="AC3445">
            <v>90.098542040398797</v>
          </cell>
          <cell r="AE3445">
            <v>28110276.818884902</v>
          </cell>
          <cell r="AF3445" t="str">
            <v>28110276.8188849</v>
          </cell>
        </row>
        <row r="3446">
          <cell r="I3446" t="str">
            <v>535872</v>
          </cell>
          <cell r="J3446" t="str">
            <v>Mandate</v>
          </cell>
          <cell r="K3446" t="str">
            <v>BASTIP-M</v>
          </cell>
          <cell r="L3446" t="str">
            <v>Bank for International Settlements BIS - US TIPS</v>
          </cell>
          <cell r="R3446" t="str">
            <v>200028</v>
          </cell>
          <cell r="S3446" t="str">
            <v>24270</v>
          </cell>
          <cell r="T3446" t="str">
            <v>BM for Bank for International Settlements BIS</v>
          </cell>
          <cell r="U3446" t="str">
            <v>100% BarCap ILB US 1-10Yr (RI) -- (USD)</v>
          </cell>
          <cell r="W3446" t="str">
            <v>USD</v>
          </cell>
          <cell r="X3446" t="str">
            <v>USD</v>
          </cell>
          <cell r="Y3446">
            <v>44985</v>
          </cell>
          <cell r="Z3446">
            <v>42978</v>
          </cell>
          <cell r="AA3446" t="str">
            <v>February 2023</v>
          </cell>
          <cell r="AB3446">
            <v>109.347665690204</v>
          </cell>
          <cell r="AC3446">
            <v>115.516712886409</v>
          </cell>
          <cell r="AE3446">
            <v>457556057.45211202</v>
          </cell>
          <cell r="AF3446" t="str">
            <v>431453142.340511</v>
          </cell>
        </row>
        <row r="3447">
          <cell r="I3447" t="str">
            <v>535874</v>
          </cell>
          <cell r="J3447" t="str">
            <v>Mandate</v>
          </cell>
          <cell r="K3447" t="str">
            <v>BCDC-M</v>
          </cell>
          <cell r="L3447" t="str">
            <v>Chile Pension Reserve Fund</v>
          </cell>
          <cell r="R3447" t="str">
            <v>201549</v>
          </cell>
          <cell r="S3447" t="str">
            <v>25503</v>
          </cell>
          <cell r="T3447" t="str">
            <v>BM Chile Pension Reserve Fund</v>
          </cell>
          <cell r="U3447" t="str">
            <v>100% Bloomberg Barclays US MBS (USD) RI</v>
          </cell>
          <cell r="W3447" t="str">
            <v>USD</v>
          </cell>
          <cell r="X3447" t="str">
            <v>USD</v>
          </cell>
          <cell r="Y3447">
            <v>44985</v>
          </cell>
          <cell r="Z3447">
            <v>43496</v>
          </cell>
          <cell r="AA3447" t="str">
            <v>February 2023</v>
          </cell>
          <cell r="AB3447">
            <v>91.354561159444998</v>
          </cell>
          <cell r="AC3447">
            <v>96.993209021763903</v>
          </cell>
          <cell r="AE3447">
            <v>196536211.879942</v>
          </cell>
          <cell r="AF3447" t="str">
            <v>185324103.611449</v>
          </cell>
        </row>
        <row r="3448">
          <cell r="I3448" t="str">
            <v>535875</v>
          </cell>
          <cell r="J3448" t="str">
            <v>Mandate</v>
          </cell>
          <cell r="K3448" t="str">
            <v>BCHOP-M</v>
          </cell>
          <cell r="L3448" t="str">
            <v>Shinhan BNPP Bonjour China Opportunity Security Master Investment Trust [Equity]</v>
          </cell>
          <cell r="R3448" t="str">
            <v>195091</v>
          </cell>
          <cell r="S3448" t="str">
            <v>4512</v>
          </cell>
          <cell r="T3448" t="str">
            <v>BM Shinhan BNPP Bonjour China Opportunity Security Master Investment Trust</v>
          </cell>
          <cell r="U3448" t="str">
            <v>100% MSCI China 10/40 (NR) -- (USD)</v>
          </cell>
          <cell r="W3448" t="str">
            <v>USD</v>
          </cell>
          <cell r="X3448" t="str">
            <v>USD</v>
          </cell>
          <cell r="Y3448">
            <v>44985</v>
          </cell>
          <cell r="Z3448">
            <v>41274</v>
          </cell>
          <cell r="AA3448" t="str">
            <v>February 2023</v>
          </cell>
          <cell r="AB3448">
            <v>168.60402621295401</v>
          </cell>
          <cell r="AC3448">
            <v>169.61858292400501</v>
          </cell>
          <cell r="AE3448">
            <v>8925753.1746539008</v>
          </cell>
          <cell r="AF3448" t="str">
            <v>8416551.79128137</v>
          </cell>
        </row>
        <row r="3449">
          <cell r="I3449" t="str">
            <v>535876</v>
          </cell>
          <cell r="J3449" t="str">
            <v>Mandate</v>
          </cell>
          <cell r="K3449" t="str">
            <v>BCHW-M</v>
          </cell>
          <cell r="L3449" t="str">
            <v>SHINHAN BNPP CHINA WORLD EQUITY INVESTMENT TRUST - MASTER INVESTMENT TRUST</v>
          </cell>
          <cell r="R3449" t="str">
            <v>193936</v>
          </cell>
          <cell r="S3449" t="str">
            <v>4295</v>
          </cell>
          <cell r="T3449" t="str">
            <v>BM Shinhan BNPP China World Equity Investment Trust - Master Investment Trust</v>
          </cell>
          <cell r="U3449" t="str">
            <v>100% MSCI China 10/40 (NR) -- (USD)</v>
          </cell>
          <cell r="W3449" t="str">
            <v>USD</v>
          </cell>
          <cell r="X3449" t="str">
            <v>USD</v>
          </cell>
          <cell r="Y3449">
            <v>44985</v>
          </cell>
          <cell r="Z3449">
            <v>41608</v>
          </cell>
          <cell r="AA3449" t="str">
            <v>February 2023</v>
          </cell>
          <cell r="AB3449">
            <v>153.77118433660399</v>
          </cell>
          <cell r="AC3449">
            <v>154.51643796009699</v>
          </cell>
          <cell r="AE3449">
            <v>20978413.206030201</v>
          </cell>
          <cell r="AF3449" t="str">
            <v>19781624.8996042</v>
          </cell>
        </row>
        <row r="3450">
          <cell r="I3450" t="str">
            <v>535880</v>
          </cell>
          <cell r="J3450" t="str">
            <v>Mandate</v>
          </cell>
          <cell r="K3450" t="str">
            <v>BEEP-M</v>
          </cell>
          <cell r="L3450" t="str">
            <v>SHINHAN BNPP BONJOUR EASTERN EUROPE PLUS EQUITY INVESTMENT TRUST -MASTER Investment Trust</v>
          </cell>
          <cell r="R3450" t="str">
            <v>195101</v>
          </cell>
          <cell r="S3450" t="str">
            <v>4516</v>
          </cell>
          <cell r="T3450" t="str">
            <v>BM SHINHAN BNPP BONJOUR EASTERN EUROPE PLUS EQUITY INVESTMENT TRUST</v>
          </cell>
          <cell r="U3450" t="str">
            <v>MSCI EM Europe 10/40 (NR) -- (USD)</v>
          </cell>
          <cell r="W3450" t="str">
            <v>USD</v>
          </cell>
          <cell r="X3450" t="str">
            <v>USD</v>
          </cell>
          <cell r="Y3450">
            <v>44985</v>
          </cell>
          <cell r="Z3450">
            <v>41274</v>
          </cell>
          <cell r="AA3450" t="str">
            <v>February 2023</v>
          </cell>
          <cell r="AB3450">
            <v>46.221486536877201</v>
          </cell>
          <cell r="AC3450">
            <v>47.335866444876899</v>
          </cell>
          <cell r="AE3450">
            <v>3341612.2190761901</v>
          </cell>
          <cell r="AF3450" t="str">
            <v>3150978.04721942</v>
          </cell>
        </row>
        <row r="3451">
          <cell r="I3451" t="str">
            <v>535889</v>
          </cell>
          <cell r="J3451" t="str">
            <v>Mandate</v>
          </cell>
          <cell r="K3451" t="str">
            <v>BJCIT1-M</v>
          </cell>
          <cell r="L3451" t="str">
            <v>SHBNPP Bonjour China Security Master Investment Trust No.1[Equity]</v>
          </cell>
          <cell r="R3451" t="str">
            <v>194975</v>
          </cell>
          <cell r="S3451" t="str">
            <v>4469</v>
          </cell>
          <cell r="T3451" t="str">
            <v>BM SHINHAN BNP PARIBAS BONJOUR CHINA INVESTMENT TRUST N° 1</v>
          </cell>
          <cell r="U3451" t="str">
            <v>100% MSCI China 10/40 (NR) -- (KRN)</v>
          </cell>
          <cell r="W3451" t="str">
            <v>KRW</v>
          </cell>
          <cell r="X3451" t="str">
            <v>KRW</v>
          </cell>
          <cell r="Y3451">
            <v>44985</v>
          </cell>
          <cell r="Z3451">
            <v>41608</v>
          </cell>
          <cell r="AA3451" t="str">
            <v>February 2023</v>
          </cell>
          <cell r="AB3451">
            <v>189.41118351386299</v>
          </cell>
          <cell r="AC3451">
            <v>190.095423116603</v>
          </cell>
          <cell r="AE3451">
            <v>43984090129.428802</v>
          </cell>
          <cell r="AF3451" t="str">
            <v>31343178.565432</v>
          </cell>
        </row>
        <row r="3452">
          <cell r="I3452" t="str">
            <v>535889</v>
          </cell>
          <cell r="J3452" t="str">
            <v>Mandate</v>
          </cell>
          <cell r="K3452" t="str">
            <v>BJCIT1-M</v>
          </cell>
          <cell r="L3452" t="str">
            <v>SHBNPP Bonjour China Security Master Investment Trust No.1[Equity]</v>
          </cell>
          <cell r="R3452" t="str">
            <v>194975</v>
          </cell>
          <cell r="S3452" t="str">
            <v>4469</v>
          </cell>
          <cell r="T3452" t="str">
            <v>BM SHINHAN BNP PARIBAS BONJOUR CHINA INVESTMENT TRUST N° 1</v>
          </cell>
          <cell r="U3452" t="str">
            <v>100% MSCI China 10/40 (NR) -- (KRN)</v>
          </cell>
          <cell r="W3452" t="str">
            <v>KRW</v>
          </cell>
          <cell r="X3452" t="str">
            <v>KRW</v>
          </cell>
          <cell r="Y3452">
            <v>44985</v>
          </cell>
          <cell r="Z3452">
            <v>41608</v>
          </cell>
          <cell r="AA3452" t="str">
            <v>February 2023</v>
          </cell>
          <cell r="AB3452">
            <v>189.41118351386299</v>
          </cell>
          <cell r="AC3452">
            <v>190.095423116603</v>
          </cell>
          <cell r="AE3452">
            <v>43984090129.428802</v>
          </cell>
          <cell r="AF3452" t="str">
            <v>31343178.565432</v>
          </cell>
        </row>
        <row r="3453">
          <cell r="I3453" t="str">
            <v>535889</v>
          </cell>
          <cell r="J3453" t="str">
            <v>Mandate</v>
          </cell>
          <cell r="K3453" t="str">
            <v>BJCIT1-M</v>
          </cell>
          <cell r="L3453" t="str">
            <v>SHBNPP Bonjour China Security Master Investment Trust No.1[Equity]</v>
          </cell>
          <cell r="R3453" t="str">
            <v>194975</v>
          </cell>
          <cell r="S3453" t="str">
            <v>4469</v>
          </cell>
          <cell r="T3453" t="str">
            <v>BM SHINHAN BNP PARIBAS BONJOUR CHINA INVESTMENT TRUST N° 1</v>
          </cell>
          <cell r="U3453" t="str">
            <v>100% MSCI China 10/40 (NR) -- (KRN)</v>
          </cell>
          <cell r="W3453" t="str">
            <v>KRW</v>
          </cell>
          <cell r="X3453" t="str">
            <v>KRW</v>
          </cell>
          <cell r="Y3453">
            <v>44985</v>
          </cell>
          <cell r="Z3453">
            <v>41608</v>
          </cell>
          <cell r="AA3453" t="str">
            <v>February 2023</v>
          </cell>
          <cell r="AB3453">
            <v>189.41118351386299</v>
          </cell>
          <cell r="AC3453">
            <v>190.095423116603</v>
          </cell>
          <cell r="AE3453">
            <v>43984090129.428802</v>
          </cell>
          <cell r="AF3453" t="str">
            <v>31343178.565432</v>
          </cell>
        </row>
        <row r="3454">
          <cell r="I3454" t="str">
            <v>535889</v>
          </cell>
          <cell r="J3454" t="str">
            <v>Mandate</v>
          </cell>
          <cell r="K3454" t="str">
            <v>BJCIT1-M</v>
          </cell>
          <cell r="L3454" t="str">
            <v>SHBNPP Bonjour China Security Master Investment Trust No.1[Equity]</v>
          </cell>
          <cell r="R3454" t="str">
            <v>194975</v>
          </cell>
          <cell r="S3454" t="str">
            <v>4469</v>
          </cell>
          <cell r="T3454" t="str">
            <v>BM SHINHAN BNP PARIBAS BONJOUR CHINA INVESTMENT TRUST N° 1</v>
          </cell>
          <cell r="U3454" t="str">
            <v>100% MSCI China 10/40 (NR) -- (KRN)</v>
          </cell>
          <cell r="W3454" t="str">
            <v>KRW</v>
          </cell>
          <cell r="X3454" t="str">
            <v>KRW</v>
          </cell>
          <cell r="Y3454">
            <v>44985</v>
          </cell>
          <cell r="Z3454">
            <v>41608</v>
          </cell>
          <cell r="AA3454" t="str">
            <v>February 2023</v>
          </cell>
          <cell r="AB3454">
            <v>189.41118351386299</v>
          </cell>
          <cell r="AC3454">
            <v>190.095423116603</v>
          </cell>
          <cell r="AE3454">
            <v>43984090129.428802</v>
          </cell>
          <cell r="AF3454" t="str">
            <v>31343178.565432</v>
          </cell>
        </row>
        <row r="3455">
          <cell r="I3455" t="str">
            <v>535890</v>
          </cell>
          <cell r="J3455" t="str">
            <v>Mandate</v>
          </cell>
          <cell r="K3455" t="str">
            <v>BJCIT2-M</v>
          </cell>
          <cell r="L3455" t="str">
            <v>SHBNPP Bonjour China Security Master Investment Trust No.2[Equity]</v>
          </cell>
          <cell r="R3455" t="str">
            <v>194976</v>
          </cell>
          <cell r="S3455" t="str">
            <v>4470</v>
          </cell>
          <cell r="T3455" t="str">
            <v>BM SHINHAN BNP PARIBAS BONJOUR CHINA INVESTMENT TRUST N° 2</v>
          </cell>
          <cell r="U3455" t="str">
            <v>MSCI China 10/40 (NR) -- (KRN)</v>
          </cell>
          <cell r="W3455" t="str">
            <v>KRW</v>
          </cell>
          <cell r="X3455" t="str">
            <v>KRW</v>
          </cell>
          <cell r="Y3455">
            <v>44985</v>
          </cell>
          <cell r="Z3455">
            <v>41578</v>
          </cell>
          <cell r="AA3455" t="str">
            <v>February 2023</v>
          </cell>
          <cell r="AB3455">
            <v>188.30891171368501</v>
          </cell>
          <cell r="AC3455">
            <v>188.83575587964799</v>
          </cell>
          <cell r="AE3455">
            <v>146462646488.543</v>
          </cell>
          <cell r="AF3455" t="str">
            <v>104369667.953747</v>
          </cell>
        </row>
        <row r="3456">
          <cell r="I3456" t="str">
            <v>535890</v>
          </cell>
          <cell r="J3456" t="str">
            <v>Mandate</v>
          </cell>
          <cell r="K3456" t="str">
            <v>BJCIT2-M</v>
          </cell>
          <cell r="L3456" t="str">
            <v>SHBNPP Bonjour China Security Master Investment Trust No.2[Equity]</v>
          </cell>
          <cell r="R3456" t="str">
            <v>194976</v>
          </cell>
          <cell r="S3456" t="str">
            <v>4470</v>
          </cell>
          <cell r="T3456" t="str">
            <v>BM SHINHAN BNP PARIBAS BONJOUR CHINA INVESTMENT TRUST N° 2</v>
          </cell>
          <cell r="U3456" t="str">
            <v>MSCI China 10/40 (NR) -- (KRN)</v>
          </cell>
          <cell r="W3456" t="str">
            <v>KRW</v>
          </cell>
          <cell r="X3456" t="str">
            <v>KRW</v>
          </cell>
          <cell r="Y3456">
            <v>44985</v>
          </cell>
          <cell r="Z3456">
            <v>41578</v>
          </cell>
          <cell r="AA3456" t="str">
            <v>February 2023</v>
          </cell>
          <cell r="AB3456">
            <v>188.30891171368501</v>
          </cell>
          <cell r="AC3456">
            <v>188.83575587964799</v>
          </cell>
          <cell r="AE3456">
            <v>146462646488.543</v>
          </cell>
          <cell r="AF3456" t="str">
            <v>104369667.953747</v>
          </cell>
        </row>
        <row r="3457">
          <cell r="I3457" t="str">
            <v>535890</v>
          </cell>
          <cell r="J3457" t="str">
            <v>Mandate</v>
          </cell>
          <cell r="K3457" t="str">
            <v>BJCIT2-M</v>
          </cell>
          <cell r="L3457" t="str">
            <v>SHBNPP Bonjour China Security Master Investment Trust No.2[Equity]</v>
          </cell>
          <cell r="R3457" t="str">
            <v>194976</v>
          </cell>
          <cell r="S3457" t="str">
            <v>4470</v>
          </cell>
          <cell r="T3457" t="str">
            <v>BM SHINHAN BNP PARIBAS BONJOUR CHINA INVESTMENT TRUST N° 2</v>
          </cell>
          <cell r="U3457" t="str">
            <v>MSCI China 10/40 (NR) -- (KRN)</v>
          </cell>
          <cell r="W3457" t="str">
            <v>KRW</v>
          </cell>
          <cell r="X3457" t="str">
            <v>KRW</v>
          </cell>
          <cell r="Y3457">
            <v>44985</v>
          </cell>
          <cell r="Z3457">
            <v>41578</v>
          </cell>
          <cell r="AA3457" t="str">
            <v>February 2023</v>
          </cell>
          <cell r="AB3457">
            <v>188.30891171368501</v>
          </cell>
          <cell r="AC3457">
            <v>188.83575587964799</v>
          </cell>
          <cell r="AE3457">
            <v>146462646488.543</v>
          </cell>
          <cell r="AF3457" t="str">
            <v>104369667.953747</v>
          </cell>
        </row>
        <row r="3458">
          <cell r="I3458" t="str">
            <v>535890</v>
          </cell>
          <cell r="J3458" t="str">
            <v>Mandate</v>
          </cell>
          <cell r="K3458" t="str">
            <v>BJCIT2-M</v>
          </cell>
          <cell r="L3458" t="str">
            <v>SHBNPP Bonjour China Security Master Investment Trust No.2[Equity]</v>
          </cell>
          <cell r="R3458" t="str">
            <v>194976</v>
          </cell>
          <cell r="S3458" t="str">
            <v>4470</v>
          </cell>
          <cell r="T3458" t="str">
            <v>BM SHINHAN BNP PARIBAS BONJOUR CHINA INVESTMENT TRUST N° 2</v>
          </cell>
          <cell r="U3458" t="str">
            <v>MSCI China 10/40 (NR) -- (KRN)</v>
          </cell>
          <cell r="W3458" t="str">
            <v>KRW</v>
          </cell>
          <cell r="X3458" t="str">
            <v>KRW</v>
          </cell>
          <cell r="Y3458">
            <v>44985</v>
          </cell>
          <cell r="Z3458">
            <v>41578</v>
          </cell>
          <cell r="AA3458" t="str">
            <v>February 2023</v>
          </cell>
          <cell r="AB3458">
            <v>188.30891171368501</v>
          </cell>
          <cell r="AC3458">
            <v>188.83575587964799</v>
          </cell>
          <cell r="AE3458">
            <v>146462646488.543</v>
          </cell>
          <cell r="AF3458" t="str">
            <v>104369667.953747</v>
          </cell>
        </row>
        <row r="3459">
          <cell r="I3459" t="str">
            <v>535891</v>
          </cell>
          <cell r="J3459" t="str">
            <v>Mandate</v>
          </cell>
          <cell r="K3459" t="str">
            <v>BJIE-M</v>
          </cell>
          <cell r="L3459" t="str">
            <v>Shinhan BNPP Bonjour India Security Master Investment Trust [Equity]</v>
          </cell>
          <cell r="R3459" t="str">
            <v>191456</v>
          </cell>
          <cell r="S3459" t="str">
            <v>4462</v>
          </cell>
          <cell r="T3459" t="str">
            <v>BM Shinhan BNPP Bonjour India Security Master Investment Trust (Equity)</v>
          </cell>
          <cell r="U3459" t="str">
            <v>MSCI India (USD) NR</v>
          </cell>
          <cell r="W3459" t="str">
            <v>USD</v>
          </cell>
          <cell r="X3459" t="str">
            <v>USD</v>
          </cell>
          <cell r="Y3459">
            <v>44985</v>
          </cell>
          <cell r="Z3459">
            <v>41608</v>
          </cell>
          <cell r="AA3459" t="str">
            <v>February 2023</v>
          </cell>
          <cell r="AB3459">
            <v>255.23137908326399</v>
          </cell>
          <cell r="AC3459">
            <v>259.99361134668197</v>
          </cell>
          <cell r="AE3459">
            <v>16610786.244806601</v>
          </cell>
          <cell r="AF3459" t="str">
            <v>15663164.7758666</v>
          </cell>
        </row>
        <row r="3460">
          <cell r="I3460" t="str">
            <v>535893</v>
          </cell>
          <cell r="J3460" t="str">
            <v>Mandate</v>
          </cell>
          <cell r="K3460" t="str">
            <v>BKOV-M</v>
          </cell>
          <cell r="L3460" t="str">
            <v>BKM KAB Multi Factor Overlay</v>
          </cell>
          <cell r="R3460" t="str">
            <v>200995</v>
          </cell>
          <cell r="S3460" t="str">
            <v>25030</v>
          </cell>
          <cell r="T3460" t="str">
            <v>BM BKM BKAB Multi Factor Europe Overlay [for investment reporting only]</v>
          </cell>
          <cell r="U3460" t="str">
            <v>100% MSCI EUROPE (EUR) NR</v>
          </cell>
          <cell r="W3460" t="str">
            <v>EUR</v>
          </cell>
          <cell r="X3460" t="str">
            <v>EUR</v>
          </cell>
          <cell r="Y3460">
            <v>44985</v>
          </cell>
          <cell r="Z3460">
            <v>43488</v>
          </cell>
          <cell r="AA3460" t="str">
            <v>February 2023</v>
          </cell>
          <cell r="AB3460">
            <v>98.014720338402995</v>
          </cell>
          <cell r="AC3460">
            <v>98.773190301011098</v>
          </cell>
          <cell r="AE3460">
            <v>614909020.471771</v>
          </cell>
          <cell r="AF3460" t="str">
            <v>614909020.471771</v>
          </cell>
        </row>
        <row r="3461">
          <cell r="I3461" t="str">
            <v>535893</v>
          </cell>
          <cell r="J3461" t="str">
            <v>Mandate</v>
          </cell>
          <cell r="K3461" t="str">
            <v>BKOV-M</v>
          </cell>
          <cell r="L3461" t="str">
            <v>BKM KAB Multi Factor Overlay</v>
          </cell>
          <cell r="R3461" t="str">
            <v>204018</v>
          </cell>
          <cell r="S3461" t="str">
            <v>5027682</v>
          </cell>
          <cell r="T3461" t="str">
            <v>BM BKM KAB Multi Factor Overlay [43245] - OFF</v>
          </cell>
          <cell r="U3461" t="str">
            <v>85% MSCI Europe (EUR) NR + 15% S&amp;P 500 (EUR) NR</v>
          </cell>
          <cell r="W3461" t="str">
            <v>EUR</v>
          </cell>
          <cell r="X3461" t="str">
            <v>EUR</v>
          </cell>
          <cell r="Y3461">
            <v>44985</v>
          </cell>
          <cell r="Z3461">
            <v>43488</v>
          </cell>
          <cell r="AA3461" t="str">
            <v>February 2023</v>
          </cell>
          <cell r="AB3461">
            <v>98.014720338402995</v>
          </cell>
          <cell r="AC3461">
            <v>98.773190301011098</v>
          </cell>
          <cell r="AE3461">
            <v>614909020.471771</v>
          </cell>
          <cell r="AF3461" t="str">
            <v>614909020.471771</v>
          </cell>
        </row>
        <row r="3462">
          <cell r="I3462" t="str">
            <v>535894</v>
          </cell>
          <cell r="J3462" t="str">
            <v>Mandate</v>
          </cell>
          <cell r="K3462" t="str">
            <v>BKSBFI-M</v>
          </cell>
          <cell r="L3462" t="str">
            <v>Bank of Korea Smart Beta Fixed Income</v>
          </cell>
          <cell r="R3462" t="str">
            <v>198818</v>
          </cell>
          <cell r="S3462" t="str">
            <v>23290</v>
          </cell>
          <cell r="T3462" t="str">
            <v>BM Bank of Korea Smart Beta Fixed Income</v>
          </cell>
          <cell r="U3462" t="str">
            <v>100% Bloomberg Barclays Global Aggregate ex KRW Developed (RI) -- (USD)</v>
          </cell>
          <cell r="W3462" t="str">
            <v>USD</v>
          </cell>
          <cell r="X3462" t="str">
            <v>USD</v>
          </cell>
          <cell r="Y3462">
            <v>44985</v>
          </cell>
          <cell r="Z3462">
            <v>43076</v>
          </cell>
          <cell r="AA3462" t="str">
            <v>February 2023</v>
          </cell>
          <cell r="AB3462">
            <v>89.141138941785997</v>
          </cell>
          <cell r="AC3462">
            <v>89.132391220230005</v>
          </cell>
          <cell r="AE3462">
            <v>-16992.101153260901</v>
          </cell>
          <cell r="AF3462" t="str">
            <v>-16022.7262171249</v>
          </cell>
        </row>
        <row r="3463">
          <cell r="I3463" t="str">
            <v>535895</v>
          </cell>
          <cell r="J3463" t="str">
            <v>Mandate</v>
          </cell>
          <cell r="K3463" t="str">
            <v>BLOV-M</v>
          </cell>
          <cell r="L3463" t="str">
            <v>BLM LAB Multi Factor Overlay</v>
          </cell>
          <cell r="R3463" t="str">
            <v>200996</v>
          </cell>
          <cell r="S3463" t="str">
            <v>25031</v>
          </cell>
          <cell r="T3463" t="str">
            <v>BM BLM BLAB Multi Factor Europe Overlay [for investment reporting only]</v>
          </cell>
          <cell r="U3463" t="str">
            <v>100% MSCI EUROPE (EUR) NR</v>
          </cell>
          <cell r="W3463" t="str">
            <v>EUR</v>
          </cell>
          <cell r="X3463" t="str">
            <v>EUR</v>
          </cell>
          <cell r="Y3463">
            <v>44985</v>
          </cell>
          <cell r="Z3463">
            <v>43488</v>
          </cell>
          <cell r="AA3463" t="str">
            <v>February 2023</v>
          </cell>
          <cell r="AB3463">
            <v>92.386104572350206</v>
          </cell>
          <cell r="AC3463">
            <v>93.121282636345299</v>
          </cell>
          <cell r="AE3463">
            <v>161773657.141588</v>
          </cell>
          <cell r="AF3463" t="str">
            <v>161773657.141588</v>
          </cell>
        </row>
        <row r="3464">
          <cell r="I3464" t="str">
            <v>535895</v>
          </cell>
          <cell r="J3464" t="str">
            <v>Mandate</v>
          </cell>
          <cell r="K3464" t="str">
            <v>BLOV-M</v>
          </cell>
          <cell r="L3464" t="str">
            <v>BLM LAB Multi Factor Overlay</v>
          </cell>
          <cell r="R3464" t="str">
            <v>204014</v>
          </cell>
          <cell r="S3464" t="str">
            <v>5027677</v>
          </cell>
          <cell r="T3464" t="str">
            <v>BM BLM LAB Multi Factor Overlay [43244] - OFF</v>
          </cell>
          <cell r="U3464" t="str">
            <v>75% MSCI Europe (EUR) NR + 25% S&amp;P 500 (EUR) NR</v>
          </cell>
          <cell r="W3464" t="str">
            <v>EUR</v>
          </cell>
          <cell r="X3464" t="str">
            <v>EUR</v>
          </cell>
          <cell r="Y3464">
            <v>44985</v>
          </cell>
          <cell r="Z3464">
            <v>43488</v>
          </cell>
          <cell r="AA3464" t="str">
            <v>February 2023</v>
          </cell>
          <cell r="AB3464">
            <v>92.386104572350206</v>
          </cell>
          <cell r="AC3464">
            <v>93.121282636345299</v>
          </cell>
          <cell r="AE3464">
            <v>161773657.141588</v>
          </cell>
          <cell r="AF3464" t="str">
            <v>161773657.141588</v>
          </cell>
        </row>
        <row r="3465">
          <cell r="I3465" t="str">
            <v>535897</v>
          </cell>
          <cell r="J3465" t="str">
            <v>Mandate</v>
          </cell>
          <cell r="K3465" t="str">
            <v>BNN-M</v>
          </cell>
          <cell r="L3465" t="str">
            <v>BINION INVESTMENT HOLDINGS LIMITED</v>
          </cell>
          <cell r="R3465" t="str">
            <v>194329</v>
          </cell>
          <cell r="S3465" t="str">
            <v>4591</v>
          </cell>
          <cell r="T3465" t="str">
            <v>BM BINION Investment Holdings Limited</v>
          </cell>
          <cell r="U3465" t="str">
            <v>Cash Index USD LIBOR 3 Months (USD) RI</v>
          </cell>
          <cell r="W3465" t="str">
            <v>USD</v>
          </cell>
          <cell r="X3465" t="str">
            <v>USD</v>
          </cell>
          <cell r="Y3465">
            <v>44985</v>
          </cell>
          <cell r="Z3465">
            <v>33212</v>
          </cell>
          <cell r="AA3465" t="str">
            <v>February 2023</v>
          </cell>
          <cell r="AB3465">
            <v>102.25226869506901</v>
          </cell>
          <cell r="AC3465">
            <v>103.45157705952499</v>
          </cell>
          <cell r="AE3465">
            <v>340444921.309421</v>
          </cell>
          <cell r="AF3465" t="str">
            <v>321023028.108837</v>
          </cell>
        </row>
        <row r="3466">
          <cell r="I3466" t="str">
            <v>535901</v>
          </cell>
          <cell r="J3466" t="str">
            <v>Mandate</v>
          </cell>
          <cell r="K3466" t="str">
            <v>BOTD-M</v>
          </cell>
          <cell r="L3466" t="str">
            <v>Bank of Thailand</v>
          </cell>
          <cell r="R3466" t="str">
            <v>195495</v>
          </cell>
          <cell r="S3466" t="str">
            <v>13903</v>
          </cell>
          <cell r="T3466" t="str">
            <v>BM Bank of Thailand [15389]</v>
          </cell>
          <cell r="U3466" t="str">
            <v>Barclay US Agency MBS Fixed Rate 1-10y ex Sub Subordinated (USD) RI</v>
          </cell>
          <cell r="W3466" t="str">
            <v>USD</v>
          </cell>
          <cell r="X3466" t="str">
            <v>USD</v>
          </cell>
          <cell r="Y3466">
            <v>44985</v>
          </cell>
          <cell r="Z3466">
            <v>41729</v>
          </cell>
          <cell r="AA3466" t="str">
            <v>February 2023</v>
          </cell>
          <cell r="AB3466">
            <v>92.405016844844894</v>
          </cell>
          <cell r="AC3466">
            <v>107.107401396439</v>
          </cell>
          <cell r="AE3466">
            <v>2909017296.1003699</v>
          </cell>
          <cell r="AF3466" t="str">
            <v>2743062042.52746</v>
          </cell>
        </row>
        <row r="3467">
          <cell r="I3467" t="str">
            <v>535903</v>
          </cell>
          <cell r="J3467" t="str">
            <v>Mandate</v>
          </cell>
          <cell r="K3467" t="str">
            <v>BPFVERV-M</v>
          </cell>
          <cell r="L3467" t="str">
            <v>Stichting Bedrijfstakpensioenfonds voor het Beroepsvervoer over de Weg</v>
          </cell>
          <cell r="R3467" t="str">
            <v>195491</v>
          </cell>
          <cell r="S3467" t="str">
            <v>4973</v>
          </cell>
          <cell r="T3467" t="str">
            <v>BM VERVOER European Equity</v>
          </cell>
          <cell r="U3467" t="str">
            <v>MSCI Europe (NR) -- (EUR)</v>
          </cell>
          <cell r="W3467" t="str">
            <v>EUR</v>
          </cell>
          <cell r="X3467" t="str">
            <v>EUR</v>
          </cell>
          <cell r="Y3467">
            <v>44985</v>
          </cell>
          <cell r="Z3467">
            <v>41982</v>
          </cell>
          <cell r="AA3467" t="str">
            <v>February 2023</v>
          </cell>
          <cell r="AB3467">
            <v>175.33862212707601</v>
          </cell>
          <cell r="AC3467">
            <v>175.33869245022501</v>
          </cell>
          <cell r="AE3467">
            <v>880723914.42657101</v>
          </cell>
          <cell r="AF3467" t="str">
            <v>880723914.426571</v>
          </cell>
        </row>
        <row r="3468">
          <cell r="I3468" t="str">
            <v>535905</v>
          </cell>
          <cell r="J3468" t="str">
            <v>Mandate</v>
          </cell>
          <cell r="K3468" t="str">
            <v>BPOFMA-M</v>
          </cell>
          <cell r="L3468" t="str">
            <v>OFP Pensioenfonds BP</v>
          </cell>
          <cell r="S3468" t="str">
            <v>1</v>
          </cell>
          <cell r="T3468" t="str">
            <v>No BM</v>
          </cell>
          <cell r="U3468" t="str">
            <v>No BM</v>
          </cell>
          <cell r="W3468" t="str">
            <v>EUR</v>
          </cell>
          <cell r="X3468" t="str">
            <v>EUR</v>
          </cell>
          <cell r="Y3468">
            <v>44985</v>
          </cell>
          <cell r="Z3468">
            <v>42521</v>
          </cell>
          <cell r="AA3468" t="str">
            <v>February 2023</v>
          </cell>
          <cell r="AB3468">
            <v>78.470135958785704</v>
          </cell>
          <cell r="AC3468">
            <v>78.488914683938702</v>
          </cell>
          <cell r="AE3468">
            <v>702428758.71845996</v>
          </cell>
          <cell r="AF3468" t="str">
            <v>702428758.71846</v>
          </cell>
        </row>
        <row r="3469">
          <cell r="I3469" t="str">
            <v>535905</v>
          </cell>
          <cell r="J3469" t="str">
            <v>Mandate</v>
          </cell>
          <cell r="K3469" t="str">
            <v>BPOFMA-M</v>
          </cell>
          <cell r="L3469" t="str">
            <v>OFP Pensioenfonds BP</v>
          </cell>
          <cell r="R3469" t="str">
            <v>200825</v>
          </cell>
          <cell r="S3469" t="str">
            <v>24895</v>
          </cell>
          <cell r="T3469" t="str">
            <v>BM OFP Pensioenfonds BP -- MGMT</v>
          </cell>
          <cell r="U3469" t="str">
            <v>100% Bloomberg Barclays Euro-Aggregate Corporate (EUR) RI</v>
          </cell>
          <cell r="W3469" t="str">
            <v>EUR</v>
          </cell>
          <cell r="X3469" t="str">
            <v>EUR</v>
          </cell>
          <cell r="Y3469">
            <v>44985</v>
          </cell>
          <cell r="Z3469">
            <v>42521</v>
          </cell>
          <cell r="AA3469" t="str">
            <v>February 2023</v>
          </cell>
          <cell r="AB3469">
            <v>78.470135958785704</v>
          </cell>
          <cell r="AC3469">
            <v>78.488914683938702</v>
          </cell>
          <cell r="AE3469">
            <v>702428758.71845996</v>
          </cell>
          <cell r="AF3469" t="str">
            <v>702428758.71846</v>
          </cell>
        </row>
        <row r="3470">
          <cell r="I3470" t="str">
            <v>535906</v>
          </cell>
          <cell r="J3470" t="str">
            <v>Mandate</v>
          </cell>
          <cell r="K3470" t="str">
            <v>BPPIR-M</v>
          </cell>
          <cell r="L3470" t="str">
            <v>OFP BP Pension Fund - Irish section</v>
          </cell>
          <cell r="S3470" t="str">
            <v>1</v>
          </cell>
          <cell r="T3470" t="str">
            <v>No BM</v>
          </cell>
          <cell r="U3470" t="str">
            <v>No BM</v>
          </cell>
          <cell r="W3470" t="str">
            <v>EUR</v>
          </cell>
          <cell r="X3470" t="str">
            <v>EUR</v>
          </cell>
          <cell r="Y3470">
            <v>44985</v>
          </cell>
          <cell r="Z3470">
            <v>43409</v>
          </cell>
          <cell r="AA3470" t="str">
            <v>February 2023</v>
          </cell>
          <cell r="AB3470">
            <v>98.852818154640204</v>
          </cell>
          <cell r="AC3470">
            <v>98.852818158721604</v>
          </cell>
          <cell r="AE3470">
            <v>90328062.256786898</v>
          </cell>
          <cell r="AF3470" t="str">
            <v>90328062.2567869</v>
          </cell>
        </row>
        <row r="3471">
          <cell r="I3471" t="str">
            <v>535907</v>
          </cell>
          <cell r="J3471" t="str">
            <v>Mandate</v>
          </cell>
          <cell r="K3471" t="str">
            <v>BREIT-M</v>
          </cell>
          <cell r="L3471" t="str">
            <v>SHINHAN BNPP BONJOUR RUSSIA EQUITY INVESTMENT FUND - MASTER INVESTMENT TRUST</v>
          </cell>
          <cell r="S3471" t="str">
            <v>1</v>
          </cell>
          <cell r="T3471" t="str">
            <v>No BM</v>
          </cell>
          <cell r="U3471" t="str">
            <v>No BM</v>
          </cell>
          <cell r="W3471" t="str">
            <v>USD</v>
          </cell>
          <cell r="X3471" t="str">
            <v>USD</v>
          </cell>
          <cell r="Y3471">
            <v>44985</v>
          </cell>
          <cell r="Z3471">
            <v>41274</v>
          </cell>
          <cell r="AA3471" t="str">
            <v>February 2023</v>
          </cell>
          <cell r="AB3471">
            <v>32.901586753104397</v>
          </cell>
          <cell r="AC3471">
            <v>34.422312084589699</v>
          </cell>
          <cell r="AE3471">
            <v>1141674.08674164</v>
          </cell>
          <cell r="AF3471" t="str">
            <v>1076543.22182144</v>
          </cell>
        </row>
        <row r="3472">
          <cell r="I3472" t="str">
            <v>535908</v>
          </cell>
          <cell r="J3472" t="str">
            <v>Mandate</v>
          </cell>
          <cell r="K3472" t="str">
            <v>BRIJB-M</v>
          </cell>
          <cell r="L3472" t="str">
            <v>Stichting Bedrijfspensioenfonds voor de Rijn- en Binnenvaart</v>
          </cell>
          <cell r="S3472" t="str">
            <v>1</v>
          </cell>
          <cell r="T3472" t="str">
            <v>No BM</v>
          </cell>
          <cell r="U3472" t="str">
            <v>No BM</v>
          </cell>
          <cell r="W3472" t="str">
            <v>EUR</v>
          </cell>
          <cell r="X3472" t="str">
            <v>EUR</v>
          </cell>
          <cell r="Y3472">
            <v>44985</v>
          </cell>
          <cell r="Z3472">
            <v>43524</v>
          </cell>
          <cell r="AA3472" t="str">
            <v>February 2023</v>
          </cell>
          <cell r="AB3472">
            <v>71.605285174047097</v>
          </cell>
          <cell r="AC3472">
            <v>71.635031400614594</v>
          </cell>
          <cell r="AE3472">
            <v>404389295.17756402</v>
          </cell>
          <cell r="AF3472" t="str">
            <v>404389295.177564</v>
          </cell>
        </row>
        <row r="3473">
          <cell r="I3473" t="str">
            <v>535910</v>
          </cell>
          <cell r="J3473" t="str">
            <v>Mandate</v>
          </cell>
          <cell r="K3473" t="str">
            <v>BSPALCB-M</v>
          </cell>
          <cell r="L3473" t="str">
            <v>BSP Asian Local Currency Bond Mandate</v>
          </cell>
          <cell r="R3473" t="str">
            <v>196442</v>
          </cell>
          <cell r="S3473" t="str">
            <v>5008</v>
          </cell>
          <cell r="T3473" t="str">
            <v>BM BSP Asian Local Currency Bond Mandate</v>
          </cell>
          <cell r="U3473" t="str">
            <v>iBoxx Asian Bond Fund Pan-Asia Custom (NR) -- USD</v>
          </cell>
          <cell r="W3473" t="str">
            <v>USD</v>
          </cell>
          <cell r="X3473" t="str">
            <v>USD</v>
          </cell>
          <cell r="Y3473">
            <v>44985</v>
          </cell>
          <cell r="Z3473">
            <v>42324</v>
          </cell>
          <cell r="AA3473" t="str">
            <v>February 2023</v>
          </cell>
          <cell r="AB3473">
            <v>108.424765618672</v>
          </cell>
          <cell r="AC3473">
            <v>108.43162868551801</v>
          </cell>
          <cell r="AE3473">
            <v>1149789580.29638</v>
          </cell>
          <cell r="AF3473" t="str">
            <v>1084195738.13898</v>
          </cell>
        </row>
        <row r="3474">
          <cell r="I3474" t="str">
            <v>535912</v>
          </cell>
          <cell r="J3474" t="str">
            <v>Mandate</v>
          </cell>
          <cell r="K3474" t="str">
            <v>BUDA-M</v>
          </cell>
          <cell r="L3474" t="str">
            <v>Magyar Nemzeti Bank (Active)</v>
          </cell>
          <cell r="R3474" t="str">
            <v>201451</v>
          </cell>
          <cell r="S3474" t="str">
            <v>25424</v>
          </cell>
          <cell r="T3474" t="str">
            <v>BM Magyar Nemzeti Bank (Active) [43354] -- Perf BM</v>
          </cell>
          <cell r="U3474" t="str">
            <v>BarCap Mortgage Index, Ex Hybrid ARMS (USD) RI</v>
          </cell>
          <cell r="W3474" t="str">
            <v>USD</v>
          </cell>
          <cell r="X3474" t="str">
            <v>USD</v>
          </cell>
          <cell r="Y3474">
            <v>44985</v>
          </cell>
          <cell r="Z3474">
            <v>43404</v>
          </cell>
          <cell r="AA3474" t="str">
            <v>February 2023</v>
          </cell>
          <cell r="AB3474">
            <v>91.731568322881898</v>
          </cell>
          <cell r="AC3474">
            <v>99.9653102272176</v>
          </cell>
          <cell r="AE3474">
            <v>462314531.23931098</v>
          </cell>
          <cell r="AF3474" t="str">
            <v>435940152.04084</v>
          </cell>
        </row>
        <row r="3475">
          <cell r="I3475" t="str">
            <v>535913</v>
          </cell>
          <cell r="J3475" t="str">
            <v>Mandate</v>
          </cell>
          <cell r="K3475" t="str">
            <v>BWL-M</v>
          </cell>
          <cell r="S3475" t="str">
            <v>1</v>
          </cell>
          <cell r="T3475" t="str">
            <v>No BM</v>
          </cell>
          <cell r="U3475" t="str">
            <v>No BM</v>
          </cell>
          <cell r="W3475" t="str">
            <v>EUR</v>
          </cell>
          <cell r="Y3475">
            <v>44985</v>
          </cell>
          <cell r="Z3475">
            <v>39844</v>
          </cell>
          <cell r="AA3475" t="str">
            <v>February 2023</v>
          </cell>
          <cell r="AB3475">
            <v>115.58610167582</v>
          </cell>
          <cell r="AC3475">
            <v>115.586102897201</v>
          </cell>
          <cell r="AE3475">
            <v>4837551.5067699999</v>
          </cell>
          <cell r="AF3475" t="str">
            <v>4837551.50677</v>
          </cell>
        </row>
        <row r="3476">
          <cell r="I3476" t="str">
            <v>535915</v>
          </cell>
          <cell r="J3476" t="str">
            <v>Mandate</v>
          </cell>
          <cell r="K3476" t="str">
            <v>CARCUR-M</v>
          </cell>
          <cell r="L3476" t="str">
            <v>CARDIF CURRENCY OVERLAY</v>
          </cell>
          <cell r="S3476" t="str">
            <v>1</v>
          </cell>
          <cell r="T3476" t="str">
            <v>No BM</v>
          </cell>
          <cell r="U3476" t="str">
            <v>No BM</v>
          </cell>
          <cell r="W3476" t="str">
            <v>EUR</v>
          </cell>
          <cell r="X3476" t="str">
            <v>EUR</v>
          </cell>
          <cell r="Y3476">
            <v>44985</v>
          </cell>
          <cell r="Z3476">
            <v>42095</v>
          </cell>
          <cell r="AA3476" t="str">
            <v>February 2023</v>
          </cell>
          <cell r="AB3476">
            <v>4755.0661286142804</v>
          </cell>
          <cell r="AC3476">
            <v>4755.0661286177901</v>
          </cell>
          <cell r="AE3476">
            <v>22346858020.669899</v>
          </cell>
          <cell r="AF3476" t="str">
            <v>22346858020.6699</v>
          </cell>
        </row>
        <row r="3477">
          <cell r="I3477" t="str">
            <v>535923</v>
          </cell>
          <cell r="J3477" t="str">
            <v>Mandate</v>
          </cell>
          <cell r="K3477" t="str">
            <v>CBPH-M</v>
          </cell>
          <cell r="L3477" t="str">
            <v>BSP â GGB Mandate</v>
          </cell>
          <cell r="R3477" t="str">
            <v>200244</v>
          </cell>
          <cell r="S3477" t="str">
            <v>24471</v>
          </cell>
          <cell r="T3477" t="str">
            <v>BM BANGKO SENTRAL NG PILIPINAS [981]</v>
          </cell>
          <cell r="U3477" t="str">
            <v>85% JPM Global Govt Bond Ex IT Ex ES Ex JP (Hedged in USD) RI + 15% JPM Japan (Hedged in USD) RI</v>
          </cell>
          <cell r="W3477" t="str">
            <v>USD</v>
          </cell>
          <cell r="X3477" t="str">
            <v>USD</v>
          </cell>
          <cell r="Y3477">
            <v>44985</v>
          </cell>
          <cell r="Z3477">
            <v>36989</v>
          </cell>
          <cell r="AA3477" t="str">
            <v>February 2023</v>
          </cell>
          <cell r="AB3477">
            <v>91.759352379017201</v>
          </cell>
          <cell r="AC3477">
            <v>206.158131707525</v>
          </cell>
          <cell r="AE3477">
            <v>2759275186.0344</v>
          </cell>
          <cell r="AF3477" t="str">
            <v>2601862504.51146</v>
          </cell>
        </row>
        <row r="3478">
          <cell r="I3478" t="str">
            <v>535924</v>
          </cell>
          <cell r="J3478" t="str">
            <v>Mandate</v>
          </cell>
          <cell r="K3478" t="str">
            <v>CCBAT-M</v>
          </cell>
          <cell r="L3478" t="str">
            <v>LA CAISSE NAT PATRONALE POUR LES CONGES PAYES DANS L'INDUSTRIE BATIMENT ET TRAVAUX PUBLICS (CCBAT)</v>
          </cell>
          <cell r="R3478" t="str">
            <v>183043</v>
          </cell>
          <cell r="S3478" t="str">
            <v>802</v>
          </cell>
          <cell r="T3478" t="str">
            <v>BM Caisse Congé du Bâtiment (CCBAT) [6752]</v>
          </cell>
          <cell r="U3478" t="str">
            <v>30% Iboxx EMU Corporate Bonds All Maturities + 12.50% JPM EMU Government Bond Index + 25% MSCI World ex EMU NR + 15% MSCI EMU (EUR) NR + 7.50% Bloomberg Barclays Global Aggregate Corporate (EUR) RI + 10% JPM GBI Global (EUR) RI</v>
          </cell>
          <cell r="W3478" t="str">
            <v>EUR</v>
          </cell>
          <cell r="X3478" t="str">
            <v>EUR</v>
          </cell>
          <cell r="Y3478">
            <v>44985</v>
          </cell>
          <cell r="Z3478">
            <v>36129</v>
          </cell>
          <cell r="AA3478" t="str">
            <v>February 2023</v>
          </cell>
          <cell r="AB3478">
            <v>138.876582358777</v>
          </cell>
          <cell r="AC3478">
            <v>139.30434182796199</v>
          </cell>
          <cell r="AE3478">
            <v>12574311.6348186</v>
          </cell>
          <cell r="AF3478" t="str">
            <v>12574311.6348186</v>
          </cell>
        </row>
        <row r="3479">
          <cell r="I3479" t="str">
            <v>535926</v>
          </cell>
          <cell r="J3479" t="str">
            <v>Mandate</v>
          </cell>
          <cell r="K3479" t="str">
            <v>CCHB-M</v>
          </cell>
          <cell r="L3479" t="str">
            <v>ACV - BOUW, INDUSTRIE EN ENERGIE</v>
          </cell>
          <cell r="S3479" t="str">
            <v>1</v>
          </cell>
          <cell r="T3479" t="str">
            <v>No BM</v>
          </cell>
          <cell r="U3479" t="str">
            <v>No BM</v>
          </cell>
          <cell r="W3479" t="str">
            <v>EUR</v>
          </cell>
          <cell r="X3479" t="str">
            <v>EUR</v>
          </cell>
          <cell r="Y3479">
            <v>44985</v>
          </cell>
          <cell r="Z3479">
            <v>35489</v>
          </cell>
          <cell r="AA3479" t="str">
            <v>February 2023</v>
          </cell>
          <cell r="AB3479">
            <v>150.891940354176</v>
          </cell>
          <cell r="AC3479">
            <v>151.15867829254299</v>
          </cell>
          <cell r="AE3479">
            <v>21045480.544951402</v>
          </cell>
          <cell r="AF3479" t="str">
            <v>21045480.5449514</v>
          </cell>
        </row>
        <row r="3480">
          <cell r="I3480" t="str">
            <v>535926</v>
          </cell>
          <cell r="J3480" t="str">
            <v>Mandate</v>
          </cell>
          <cell r="K3480" t="str">
            <v>CCHB-M</v>
          </cell>
          <cell r="L3480" t="str">
            <v>ACV - BOUW, INDUSTRIE EN ENERGIE</v>
          </cell>
          <cell r="R3480" t="str">
            <v>201817</v>
          </cell>
          <cell r="S3480" t="str">
            <v>25758</v>
          </cell>
          <cell r="T3480" t="str">
            <v>BM ACV - BOUW INDUSTRIE EN ENERGIE [6033]</v>
          </cell>
          <cell r="U3480" t="str">
            <v>70% MSCI AC World (Free) (EUR) NR + 27% Bloomberg Euro Aggregate (EUR) RI + 3% JPM EMBI Global Diversified (hedged in EUR) RI</v>
          </cell>
          <cell r="W3480" t="str">
            <v>EUR</v>
          </cell>
          <cell r="X3480" t="str">
            <v>EUR</v>
          </cell>
          <cell r="Y3480">
            <v>44985</v>
          </cell>
          <cell r="Z3480">
            <v>35489</v>
          </cell>
          <cell r="AA3480" t="str">
            <v>February 2023</v>
          </cell>
          <cell r="AB3480">
            <v>150.891940354176</v>
          </cell>
          <cell r="AC3480">
            <v>151.15867829254299</v>
          </cell>
          <cell r="AE3480">
            <v>21045480.544951402</v>
          </cell>
          <cell r="AF3480" t="str">
            <v>21045480.5449514</v>
          </cell>
        </row>
        <row r="3481">
          <cell r="I3481" t="str">
            <v>535930</v>
          </cell>
          <cell r="J3481" t="str">
            <v>Mandate</v>
          </cell>
          <cell r="K3481" t="str">
            <v>CECURR-M</v>
          </cell>
          <cell r="L3481" t="str">
            <v>Stichting Pensioenfonds Staples</v>
          </cell>
          <cell r="S3481" t="str">
            <v>1</v>
          </cell>
          <cell r="T3481" t="str">
            <v>No BM</v>
          </cell>
          <cell r="U3481" t="str">
            <v>No BM</v>
          </cell>
          <cell r="W3481" t="str">
            <v>EUR</v>
          </cell>
          <cell r="X3481" t="str">
            <v>EUR</v>
          </cell>
          <cell r="Y3481">
            <v>44985</v>
          </cell>
          <cell r="Z3481">
            <v>40755</v>
          </cell>
          <cell r="AA3481" t="str">
            <v>February 2023</v>
          </cell>
          <cell r="AB3481">
            <v>63.626004958052803</v>
          </cell>
          <cell r="AC3481">
            <v>63.626264900409602</v>
          </cell>
          <cell r="AE3481">
            <v>204104144.62630901</v>
          </cell>
          <cell r="AF3481" t="str">
            <v>204104144.626309</v>
          </cell>
        </row>
        <row r="3482">
          <cell r="I3482" t="str">
            <v>535934</v>
          </cell>
          <cell r="J3482" t="str">
            <v>Mandate</v>
          </cell>
          <cell r="K3482" t="str">
            <v>CGP-M</v>
          </cell>
          <cell r="S3482" t="str">
            <v>1</v>
          </cell>
          <cell r="T3482" t="str">
            <v>No BM</v>
          </cell>
          <cell r="U3482" t="str">
            <v>No BM</v>
          </cell>
          <cell r="W3482" t="str">
            <v>EUR</v>
          </cell>
          <cell r="Y3482">
            <v>44985</v>
          </cell>
          <cell r="Z3482">
            <v>41274</v>
          </cell>
          <cell r="AA3482" t="str">
            <v>February 2023</v>
          </cell>
          <cell r="AB3482">
            <v>106.532269744571</v>
          </cell>
          <cell r="AC3482">
            <v>106.532268014632</v>
          </cell>
          <cell r="AE3482">
            <v>12704760.8541</v>
          </cell>
          <cell r="AF3482" t="str">
            <v>12704760.8541</v>
          </cell>
        </row>
        <row r="3483">
          <cell r="I3483" t="str">
            <v>535939</v>
          </cell>
          <cell r="J3483" t="str">
            <v>Mandate</v>
          </cell>
          <cell r="K3483" t="str">
            <v>COFLEX-M</v>
          </cell>
          <cell r="L3483" t="str">
            <v>CONTI FLEXIBLE</v>
          </cell>
          <cell r="S3483" t="str">
            <v>1</v>
          </cell>
          <cell r="T3483" t="str">
            <v>No BM</v>
          </cell>
          <cell r="U3483" t="str">
            <v>No BM</v>
          </cell>
          <cell r="W3483" t="str">
            <v>EUR</v>
          </cell>
          <cell r="X3483" t="str">
            <v>EUR</v>
          </cell>
          <cell r="Y3483">
            <v>44985</v>
          </cell>
          <cell r="Z3483">
            <v>40908</v>
          </cell>
          <cell r="AA3483" t="str">
            <v>February 2023</v>
          </cell>
          <cell r="AB3483">
            <v>130.68104655562601</v>
          </cell>
          <cell r="AC3483">
            <v>130.950197511738</v>
          </cell>
          <cell r="AE3483">
            <v>41686734.558119603</v>
          </cell>
          <cell r="AF3483" t="str">
            <v>41686734.5581196</v>
          </cell>
        </row>
        <row r="3484">
          <cell r="I3484" t="str">
            <v>535941</v>
          </cell>
          <cell r="J3484" t="str">
            <v>Mandate</v>
          </cell>
          <cell r="K3484" t="str">
            <v>COL2B-M</v>
          </cell>
          <cell r="L3484" t="str">
            <v>COLOMBES 2 BIS</v>
          </cell>
          <cell r="R3484" t="str">
            <v>194686</v>
          </cell>
          <cell r="S3484" t="str">
            <v>4860</v>
          </cell>
          <cell r="T3484" t="str">
            <v>BM COLOMBES 2 BIS</v>
          </cell>
          <cell r="U3484" t="str">
            <v>50%  FTSE MTS Lowest-Rated Eurozone Government Bond IG (RI) + 50% FTSE MTS Lowest-Rated Eurozone Government Bond IG 1-3Y Index (RI) -- EUR</v>
          </cell>
          <cell r="W3484" t="str">
            <v>EUR</v>
          </cell>
          <cell r="X3484" t="str">
            <v>EUR</v>
          </cell>
          <cell r="Y3484">
            <v>44985</v>
          </cell>
          <cell r="Z3484">
            <v>43102</v>
          </cell>
          <cell r="AA3484" t="str">
            <v>February 2023</v>
          </cell>
          <cell r="AB3484">
            <v>-991.86878368144505</v>
          </cell>
          <cell r="AC3484">
            <v>-978.65820452840603</v>
          </cell>
          <cell r="AE3484">
            <v>495383592.62883902</v>
          </cell>
          <cell r="AF3484" t="str">
            <v>495383592.628839</v>
          </cell>
        </row>
        <row r="3485">
          <cell r="I3485" t="str">
            <v>535944</v>
          </cell>
          <cell r="J3485" t="str">
            <v>Mandate</v>
          </cell>
          <cell r="K3485" t="str">
            <v>CONIV-M</v>
          </cell>
          <cell r="L3485" t="str">
            <v>Constructiv</v>
          </cell>
          <cell r="R3485" t="str">
            <v>183090</v>
          </cell>
          <cell r="S3485" t="str">
            <v>829</v>
          </cell>
          <cell r="T3485" t="str">
            <v>BM Constructiv [4637] - Off</v>
          </cell>
          <cell r="U3485" t="str">
            <v>30% Bloomberg Barclays Euro Aggregate Treasury (EUR) RI + 30% Bloomberg MSCI Euro Corporate SRI Sustainable Select Ex Fossil Fuel PAB (EUR) RI + 26.5% MSCI World SRI S-Series 5% Capped (USD) NR + 3.5% MSCI Emerging SRI S-Series 5% Capped (USD) NR + 5% Bl</v>
          </cell>
          <cell r="W3485" t="str">
            <v>EUR</v>
          </cell>
          <cell r="X3485" t="str">
            <v>EUR</v>
          </cell>
          <cell r="Y3485">
            <v>44985</v>
          </cell>
          <cell r="Z3485">
            <v>44165</v>
          </cell>
          <cell r="AA3485" t="str">
            <v>February 2023</v>
          </cell>
          <cell r="AB3485">
            <v>129.28467446412699</v>
          </cell>
          <cell r="AC3485">
            <v>129.58476043325601</v>
          </cell>
          <cell r="AE3485">
            <v>77887688.614299998</v>
          </cell>
          <cell r="AF3485" t="str">
            <v>77887688.6143</v>
          </cell>
        </row>
        <row r="3486">
          <cell r="I3486" t="str">
            <v>535945</v>
          </cell>
          <cell r="J3486" t="str">
            <v>Mandate</v>
          </cell>
          <cell r="K3486" t="str">
            <v>CONIVMT-M</v>
          </cell>
          <cell r="L3486" t="str">
            <v>Constructiv</v>
          </cell>
          <cell r="S3486" t="str">
            <v>1</v>
          </cell>
          <cell r="T3486" t="str">
            <v>No BM</v>
          </cell>
          <cell r="U3486" t="str">
            <v>No BM</v>
          </cell>
          <cell r="W3486" t="str">
            <v>EUR</v>
          </cell>
          <cell r="X3486" t="str">
            <v>EUR</v>
          </cell>
          <cell r="Y3486">
            <v>44985</v>
          </cell>
          <cell r="Z3486">
            <v>42909</v>
          </cell>
          <cell r="AA3486" t="str">
            <v>February 2023</v>
          </cell>
          <cell r="AB3486">
            <v>100.940684779628</v>
          </cell>
          <cell r="AC3486">
            <v>98.983634565261497</v>
          </cell>
          <cell r="AE3486">
            <v>51479.41</v>
          </cell>
          <cell r="AF3486" t="str">
            <v>51479.41</v>
          </cell>
        </row>
        <row r="3487">
          <cell r="I3487" t="str">
            <v>535946</v>
          </cell>
          <cell r="J3487" t="str">
            <v>Mandate</v>
          </cell>
          <cell r="K3487" t="str">
            <v>CONIVOP-M</v>
          </cell>
          <cell r="L3487" t="str">
            <v>Constructiv OPOC</v>
          </cell>
          <cell r="R3487" t="str">
            <v>193544</v>
          </cell>
          <cell r="S3487" t="str">
            <v>4545</v>
          </cell>
          <cell r="T3487" t="str">
            <v>BM fonds de securite d'existence des ouvriers de la construction</v>
          </cell>
          <cell r="U3487" t="str">
            <v>35% JPM EMU Investment Grade Government (RI) + 35% iBoxx Euro Corporates (RI) + 30% MSCI AC World (NR) -- (EUR)</v>
          </cell>
          <cell r="W3487" t="str">
            <v>EUR</v>
          </cell>
          <cell r="X3487" t="str">
            <v>EUR</v>
          </cell>
          <cell r="Y3487">
            <v>44985</v>
          </cell>
          <cell r="Z3487">
            <v>41270</v>
          </cell>
          <cell r="AA3487" t="str">
            <v>February 2023</v>
          </cell>
          <cell r="AB3487">
            <v>131.82044196680201</v>
          </cell>
          <cell r="AC3487">
            <v>132.24860088187299</v>
          </cell>
          <cell r="AE3487">
            <v>9755892.7715433594</v>
          </cell>
          <cell r="AF3487" t="str">
            <v>9755892.77154336</v>
          </cell>
        </row>
        <row r="3488">
          <cell r="I3488" t="str">
            <v>535947</v>
          </cell>
          <cell r="J3488" t="str">
            <v>Mandate</v>
          </cell>
          <cell r="K3488" t="str">
            <v>CORMATCH-M</v>
          </cell>
          <cell r="L3488" t="str">
            <v>Stichting Pensioenfonds Coram</v>
          </cell>
          <cell r="S3488" t="str">
            <v>1</v>
          </cell>
          <cell r="T3488" t="str">
            <v>No BM</v>
          </cell>
          <cell r="U3488" t="str">
            <v>No BM</v>
          </cell>
          <cell r="W3488" t="str">
            <v>EUR</v>
          </cell>
          <cell r="X3488" t="str">
            <v>EUR</v>
          </cell>
          <cell r="Y3488">
            <v>44985</v>
          </cell>
          <cell r="Z3488">
            <v>41257</v>
          </cell>
          <cell r="AA3488" t="str">
            <v>February 2023</v>
          </cell>
          <cell r="AB3488">
            <v>137.04337787852199</v>
          </cell>
          <cell r="AC3488">
            <v>137.232674015073</v>
          </cell>
          <cell r="AE3488">
            <v>62247267.673567802</v>
          </cell>
          <cell r="AF3488" t="str">
            <v>62247267.6735678</v>
          </cell>
        </row>
        <row r="3489">
          <cell r="I3489" t="str">
            <v>535948</v>
          </cell>
          <cell r="J3489" t="str">
            <v>Mandate</v>
          </cell>
          <cell r="K3489" t="str">
            <v>CPB-M</v>
          </cell>
          <cell r="L3489" t="str">
            <v>La Caisse de Retraite des Membres du Parlement de la Region de Bruxelles-Capitale</v>
          </cell>
          <cell r="R3489" t="str">
            <v>197851</v>
          </cell>
          <cell r="S3489" t="str">
            <v>22584</v>
          </cell>
          <cell r="T3489" t="str">
            <v>BM La Caisse de Retraite des Membres du Parlement de la Region de Bruxelles</v>
          </cell>
          <cell r="U3489" t="str">
            <v>20% MSCI Europe (EUR) NR + 20% MSCI North America (USD) NR + 5% MSCI Pacific (EUR) NR + 5% MSCI Emerging Markets (Free) (EUR) NR + 20% JPM EMU Investment Grade Government (EUR) RI + 25% iBoxx Euro Corporates Overall (EUR) RI + 5% JPM GBI-EM Global Divers</v>
          </cell>
          <cell r="W3489" t="str">
            <v>EUR</v>
          </cell>
          <cell r="X3489" t="str">
            <v>EUR</v>
          </cell>
          <cell r="Y3489">
            <v>44985</v>
          </cell>
          <cell r="Z3489">
            <v>44742</v>
          </cell>
          <cell r="AA3489" t="str">
            <v>February 2023</v>
          </cell>
          <cell r="AB3489">
            <v>113.501466849051</v>
          </cell>
          <cell r="AC3489">
            <v>114.955744897103</v>
          </cell>
          <cell r="AE3489">
            <v>72057523.663399994</v>
          </cell>
          <cell r="AF3489" t="str">
            <v>72057523.6634</v>
          </cell>
        </row>
        <row r="3490">
          <cell r="I3490" t="str">
            <v>535951</v>
          </cell>
          <cell r="J3490" t="str">
            <v>Mandate</v>
          </cell>
          <cell r="K3490" t="str">
            <v>CRBRU-M</v>
          </cell>
          <cell r="S3490" t="str">
            <v>1</v>
          </cell>
          <cell r="T3490" t="str">
            <v>No BM</v>
          </cell>
          <cell r="U3490" t="str">
            <v>No BM</v>
          </cell>
          <cell r="W3490" t="str">
            <v>EUR</v>
          </cell>
          <cell r="Y3490">
            <v>44985</v>
          </cell>
          <cell r="Z3490">
            <v>37590</v>
          </cell>
          <cell r="AA3490" t="str">
            <v>February 2023</v>
          </cell>
          <cell r="AB3490">
            <v>95.547441705683894</v>
          </cell>
          <cell r="AC3490">
            <v>95.547442074168401</v>
          </cell>
          <cell r="AE3490">
            <v>26471291.778000001</v>
          </cell>
          <cell r="AF3490" t="str">
            <v>26471291.778</v>
          </cell>
        </row>
        <row r="3491">
          <cell r="I3491" t="str">
            <v>535952</v>
          </cell>
          <cell r="J3491" t="str">
            <v>Mandate</v>
          </cell>
          <cell r="K3491" t="str">
            <v>CRCB-M</v>
          </cell>
          <cell r="L3491" t="str">
            <v>Banco Central de Costa Rica</v>
          </cell>
          <cell r="R3491" t="str">
            <v>200021</v>
          </cell>
          <cell r="S3491" t="str">
            <v>24275</v>
          </cell>
          <cell r="T3491" t="str">
            <v>BM for Banco Central de Costa Rica</v>
          </cell>
          <cell r="U3491" t="str">
            <v>ML World Sov BI 1-3Y AAA-AA Ex-US and Ex-CHE (Q985) (hedged to USD) RI</v>
          </cell>
          <cell r="W3491" t="str">
            <v>USD</v>
          </cell>
          <cell r="X3491" t="str">
            <v>USD</v>
          </cell>
          <cell r="Y3491">
            <v>44985</v>
          </cell>
          <cell r="Z3491">
            <v>43151</v>
          </cell>
          <cell r="AA3491" t="str">
            <v>February 2023</v>
          </cell>
          <cell r="AB3491">
            <v>101.204986091495</v>
          </cell>
          <cell r="AC3491">
            <v>105.49735803588</v>
          </cell>
          <cell r="AE3491">
            <v>235215261.836137</v>
          </cell>
          <cell r="AF3491" t="str">
            <v>221796569.388154</v>
          </cell>
        </row>
        <row r="3492">
          <cell r="I3492" t="str">
            <v>535956</v>
          </cell>
          <cell r="J3492" t="str">
            <v>Mandate</v>
          </cell>
          <cell r="K3492" t="str">
            <v>CTOWN-M</v>
          </cell>
          <cell r="L3492" t="str">
            <v>City of Calgary</v>
          </cell>
          <cell r="R3492" t="str">
            <v>200876</v>
          </cell>
          <cell r="S3492" t="str">
            <v>24937</v>
          </cell>
          <cell r="T3492" t="str">
            <v>BM City of Calgary</v>
          </cell>
          <cell r="U3492" t="str">
            <v>Customized currency exposure index for CTOWN (CAD) RI</v>
          </cell>
          <cell r="W3492" t="str">
            <v>CAD</v>
          </cell>
          <cell r="X3492" t="str">
            <v>CAD</v>
          </cell>
          <cell r="Y3492">
            <v>44985</v>
          </cell>
          <cell r="Z3492">
            <v>43131</v>
          </cell>
          <cell r="AA3492" t="str">
            <v>February 2023</v>
          </cell>
          <cell r="AB3492">
            <v>101.356379159363</v>
          </cell>
          <cell r="AC3492">
            <v>101.123348140416</v>
          </cell>
          <cell r="AE3492">
            <v>1410890620.8559999</v>
          </cell>
          <cell r="AF3492" t="str">
            <v>977194434.48851</v>
          </cell>
        </row>
        <row r="3493">
          <cell r="I3493" t="str">
            <v>535959</v>
          </cell>
          <cell r="J3493" t="str">
            <v>Mandate</v>
          </cell>
          <cell r="K3493" t="str">
            <v>DAIMLECB-M</v>
          </cell>
          <cell r="L3493" t="str">
            <v>TF-CREDIT Segment 13</v>
          </cell>
          <cell r="R3493" t="str">
            <v>200436</v>
          </cell>
          <cell r="S3493" t="str">
            <v>24606</v>
          </cell>
          <cell r="T3493" t="str">
            <v>BM TF- CREDIT Segment13 [43214]</v>
          </cell>
          <cell r="U3493" t="str">
            <v>IBOXX Euro Corporate Overall (EUR) RI --- QW5A INDEX</v>
          </cell>
          <cell r="W3493" t="str">
            <v>EUR</v>
          </cell>
          <cell r="X3493" t="str">
            <v>EUR</v>
          </cell>
          <cell r="Y3493">
            <v>44985</v>
          </cell>
          <cell r="Z3493">
            <v>43419</v>
          </cell>
          <cell r="AA3493" t="str">
            <v>February 2023</v>
          </cell>
          <cell r="AB3493">
            <v>94.6937088086557</v>
          </cell>
          <cell r="AC3493">
            <v>94.928932539210294</v>
          </cell>
          <cell r="AE3493">
            <v>470301427.52260602</v>
          </cell>
          <cell r="AF3493" t="str">
            <v>470301427.522606</v>
          </cell>
        </row>
        <row r="3494">
          <cell r="I3494" t="str">
            <v>535960</v>
          </cell>
          <cell r="J3494" t="str">
            <v>Mandate</v>
          </cell>
          <cell r="K3494" t="str">
            <v>DECO-M</v>
          </cell>
          <cell r="L3494" t="str">
            <v>ZVK I - FFTW - UNIVERSAL - FONDS (188402)</v>
          </cell>
          <cell r="R3494" t="str">
            <v>200079</v>
          </cell>
          <cell r="S3494" t="str">
            <v>24317</v>
          </cell>
          <cell r="T3494" t="str">
            <v>BM for ZVK I - FFTW - UNIVERSAL - FONDS (188402)</v>
          </cell>
          <cell r="U3494" t="str">
            <v>60% BarCap Pan Euro Agg ex Treasuries (hedged in EUR) RI + 30% BarCap Global Agg USD ex Treasuries (hedged in EUR) RI + 10% BarCap Global Agg JPY ex Treasuries (hedged in EUR) RI</v>
          </cell>
          <cell r="W3494" t="str">
            <v>EUR</v>
          </cell>
          <cell r="X3494" t="str">
            <v>EUR</v>
          </cell>
          <cell r="Y3494">
            <v>44985</v>
          </cell>
          <cell r="Z3494">
            <v>37376</v>
          </cell>
          <cell r="AA3494" t="str">
            <v>February 2023</v>
          </cell>
          <cell r="AB3494">
            <v>171.90273862940401</v>
          </cell>
          <cell r="AC3494">
            <v>178.12621288521501</v>
          </cell>
          <cell r="AE3494">
            <v>112534136.109791</v>
          </cell>
          <cell r="AF3494" t="str">
            <v>112534136.109791</v>
          </cell>
        </row>
        <row r="3495">
          <cell r="I3495" t="str">
            <v>535964</v>
          </cell>
          <cell r="J3495" t="str">
            <v>Mandate</v>
          </cell>
          <cell r="K3495" t="str">
            <v>DGMT-M</v>
          </cell>
          <cell r="L3495" t="str">
            <v>DEGEMRENT3</v>
          </cell>
          <cell r="R3495" t="str">
            <v>184719</v>
          </cell>
          <cell r="S3495" t="str">
            <v>1445</v>
          </cell>
          <cell r="T3495" t="str">
            <v>BM Degemrent 3 (DEGEMRENT3)</v>
          </cell>
          <cell r="U3495" t="str">
            <v>35% MSCI EMU (NR) + 30% iBoxx Euro Sovereigns Eurozone 1-10yrs (RI) + 20% ML EMU Corp (RI) + 15% ML US Corp 1-10yrs (RI)-- EUR</v>
          </cell>
          <cell r="W3495" t="str">
            <v>EUR</v>
          </cell>
          <cell r="X3495" t="str">
            <v>EUR</v>
          </cell>
          <cell r="Y3495">
            <v>44985</v>
          </cell>
          <cell r="Z3495">
            <v>43251</v>
          </cell>
          <cell r="AA3495" t="str">
            <v>February 2023</v>
          </cell>
          <cell r="AB3495">
            <v>103.9210449963</v>
          </cell>
          <cell r="AC3495">
            <v>106.48211780525</v>
          </cell>
          <cell r="AE3495">
            <v>44377364.830376796</v>
          </cell>
          <cell r="AF3495" t="str">
            <v>44377364.8303768</v>
          </cell>
        </row>
        <row r="3496">
          <cell r="I3496" t="str">
            <v>535966</v>
          </cell>
          <cell r="J3496" t="str">
            <v>Mandate</v>
          </cell>
          <cell r="K3496" t="str">
            <v>DIEX-M</v>
          </cell>
          <cell r="S3496" t="str">
            <v>1</v>
          </cell>
          <cell r="T3496" t="str">
            <v>No BM</v>
          </cell>
          <cell r="U3496" t="str">
            <v>No BM</v>
          </cell>
          <cell r="W3496" t="str">
            <v>EUR</v>
          </cell>
          <cell r="Y3496">
            <v>44985</v>
          </cell>
          <cell r="Z3496">
            <v>42793</v>
          </cell>
          <cell r="AA3496" t="str">
            <v>February 2023</v>
          </cell>
          <cell r="AB3496">
            <v>98.987975810177005</v>
          </cell>
          <cell r="AC3496">
            <v>98.987975809506494</v>
          </cell>
          <cell r="AE3496">
            <v>44583502.111758001</v>
          </cell>
          <cell r="AF3496" t="str">
            <v>44583502.111758</v>
          </cell>
        </row>
        <row r="3497">
          <cell r="I3497" t="str">
            <v>535967</v>
          </cell>
          <cell r="J3497" t="str">
            <v>Mandate</v>
          </cell>
          <cell r="K3497" t="str">
            <v>DILLFOND-M</v>
          </cell>
          <cell r="R3497" t="str">
            <v>184727</v>
          </cell>
          <cell r="S3497" t="str">
            <v>1452</v>
          </cell>
          <cell r="T3497" t="str">
            <v>BM AllianzGI-Fonds DPF Dillinger Pensionsfonds Segment BNP [43089]</v>
          </cell>
          <cell r="U3497" t="str">
            <v>57.7% ICE BofAML Euro Government Index (EUR) RI + 42.3% ICE BofAML US Corporate (Hedged in EUR) RI</v>
          </cell>
          <cell r="W3497" t="str">
            <v>EUR</v>
          </cell>
          <cell r="Y3497">
            <v>44985</v>
          </cell>
          <cell r="Z3497">
            <v>43221</v>
          </cell>
          <cell r="AA3497" t="str">
            <v>February 2023</v>
          </cell>
          <cell r="AB3497">
            <v>92.8781049976904</v>
          </cell>
          <cell r="AC3497">
            <v>93.912834939070194</v>
          </cell>
          <cell r="AE3497">
            <v>72984881.232409999</v>
          </cell>
          <cell r="AF3497" t="str">
            <v>72984881.23241</v>
          </cell>
        </row>
        <row r="3498">
          <cell r="I3498" t="str">
            <v>535968</v>
          </cell>
          <cell r="J3498" t="str">
            <v>Mandate</v>
          </cell>
          <cell r="K3498" t="str">
            <v>DRUM-M</v>
          </cell>
          <cell r="L3498" t="str">
            <v>SHINHAN BNP PARIBAS 'THE DREAM' RUSSIA MASTER (EQUITY)</v>
          </cell>
          <cell r="R3498" t="str">
            <v>193537</v>
          </cell>
          <cell r="S3498" t="str">
            <v>4464</v>
          </cell>
          <cell r="T3498" t="str">
            <v>BM Shinhan BNPP The Dream Russia Master (Equity)</v>
          </cell>
          <cell r="U3498" t="str">
            <v>MSCI Russia 10/40 (KRW) NR</v>
          </cell>
          <cell r="W3498" t="str">
            <v>KRW</v>
          </cell>
          <cell r="X3498" t="str">
            <v>KRW</v>
          </cell>
          <cell r="Y3498">
            <v>44985</v>
          </cell>
          <cell r="Z3498">
            <v>41274</v>
          </cell>
          <cell r="AA3498" t="str">
            <v>February 2023</v>
          </cell>
          <cell r="AB3498">
            <v>53.894630061600097</v>
          </cell>
          <cell r="AC3498">
            <v>58.991069677099297</v>
          </cell>
          <cell r="AE3498">
            <v>566446261.47783804</v>
          </cell>
          <cell r="AF3498" t="str">
            <v>403651.099044614</v>
          </cell>
        </row>
        <row r="3499">
          <cell r="I3499" t="str">
            <v>535968</v>
          </cell>
          <cell r="J3499" t="str">
            <v>Mandate</v>
          </cell>
          <cell r="K3499" t="str">
            <v>DRUM-M</v>
          </cell>
          <cell r="L3499" t="str">
            <v>SHINHAN BNP PARIBAS 'THE DREAM' RUSSIA MASTER (EQUITY)</v>
          </cell>
          <cell r="R3499" t="str">
            <v>193537</v>
          </cell>
          <cell r="S3499" t="str">
            <v>4464</v>
          </cell>
          <cell r="T3499" t="str">
            <v>BM Shinhan BNPP The Dream Russia Master (Equity)</v>
          </cell>
          <cell r="U3499" t="str">
            <v>MSCI Russia 10/40 (KRW) NR</v>
          </cell>
          <cell r="W3499" t="str">
            <v>KRW</v>
          </cell>
          <cell r="X3499" t="str">
            <v>KRW</v>
          </cell>
          <cell r="Y3499">
            <v>44985</v>
          </cell>
          <cell r="Z3499">
            <v>41274</v>
          </cell>
          <cell r="AA3499" t="str">
            <v>February 2023</v>
          </cell>
          <cell r="AB3499">
            <v>53.894630061600097</v>
          </cell>
          <cell r="AC3499">
            <v>58.991069677099297</v>
          </cell>
          <cell r="AE3499">
            <v>566446261.47783804</v>
          </cell>
          <cell r="AF3499" t="str">
            <v>403651.099044614</v>
          </cell>
        </row>
        <row r="3500">
          <cell r="I3500" t="str">
            <v>535968</v>
          </cell>
          <cell r="J3500" t="str">
            <v>Mandate</v>
          </cell>
          <cell r="K3500" t="str">
            <v>DRUM-M</v>
          </cell>
          <cell r="L3500" t="str">
            <v>SHINHAN BNP PARIBAS 'THE DREAM' RUSSIA MASTER (EQUITY)</v>
          </cell>
          <cell r="R3500" t="str">
            <v>193537</v>
          </cell>
          <cell r="S3500" t="str">
            <v>4464</v>
          </cell>
          <cell r="T3500" t="str">
            <v>BM Shinhan BNPP The Dream Russia Master (Equity)</v>
          </cell>
          <cell r="U3500" t="str">
            <v>MSCI Russia 10/40 (KRW) NR</v>
          </cell>
          <cell r="W3500" t="str">
            <v>KRW</v>
          </cell>
          <cell r="X3500" t="str">
            <v>KRW</v>
          </cell>
          <cell r="Y3500">
            <v>44985</v>
          </cell>
          <cell r="Z3500">
            <v>41274</v>
          </cell>
          <cell r="AA3500" t="str">
            <v>February 2023</v>
          </cell>
          <cell r="AB3500">
            <v>53.894630061600097</v>
          </cell>
          <cell r="AC3500">
            <v>58.991069677099297</v>
          </cell>
          <cell r="AE3500">
            <v>566446261.47783804</v>
          </cell>
          <cell r="AF3500" t="str">
            <v>403651.099044614</v>
          </cell>
        </row>
        <row r="3501">
          <cell r="I3501" t="str">
            <v>535968</v>
          </cell>
          <cell r="J3501" t="str">
            <v>Mandate</v>
          </cell>
          <cell r="K3501" t="str">
            <v>DRUM-M</v>
          </cell>
          <cell r="L3501" t="str">
            <v>SHINHAN BNP PARIBAS 'THE DREAM' RUSSIA MASTER (EQUITY)</v>
          </cell>
          <cell r="R3501" t="str">
            <v>193537</v>
          </cell>
          <cell r="S3501" t="str">
            <v>4464</v>
          </cell>
          <cell r="T3501" t="str">
            <v>BM Shinhan BNPP The Dream Russia Master (Equity)</v>
          </cell>
          <cell r="U3501" t="str">
            <v>MSCI Russia 10/40 (KRW) NR</v>
          </cell>
          <cell r="W3501" t="str">
            <v>KRW</v>
          </cell>
          <cell r="X3501" t="str">
            <v>KRW</v>
          </cell>
          <cell r="Y3501">
            <v>44985</v>
          </cell>
          <cell r="Z3501">
            <v>41274</v>
          </cell>
          <cell r="AA3501" t="str">
            <v>February 2023</v>
          </cell>
          <cell r="AB3501">
            <v>53.894630061600097</v>
          </cell>
          <cell r="AC3501">
            <v>58.991069677099297</v>
          </cell>
          <cell r="AE3501">
            <v>566446261.47783804</v>
          </cell>
          <cell r="AF3501" t="str">
            <v>403651.099044614</v>
          </cell>
        </row>
        <row r="3502">
          <cell r="I3502" t="str">
            <v>535969</v>
          </cell>
          <cell r="J3502" t="str">
            <v>Mandate</v>
          </cell>
          <cell r="K3502" t="str">
            <v>DTNV-M</v>
          </cell>
          <cell r="L3502" t="str">
            <v>DAF TRUCKS N.V.</v>
          </cell>
          <cell r="R3502" t="str">
            <v>190021</v>
          </cell>
          <cell r="S3502" t="str">
            <v>3525</v>
          </cell>
          <cell r="T3502" t="str">
            <v>BM DAF Trucks NV</v>
          </cell>
          <cell r="U3502" t="str">
            <v>Bloomberg Barclays Euro Aggregate Treasury 1-3 Years AAA (EUR) RI</v>
          </cell>
          <cell r="W3502" t="str">
            <v>EUR</v>
          </cell>
          <cell r="X3502" t="str">
            <v>EUR</v>
          </cell>
          <cell r="Y3502">
            <v>44985</v>
          </cell>
          <cell r="Z3502">
            <v>40550</v>
          </cell>
          <cell r="AA3502" t="str">
            <v>February 2023</v>
          </cell>
          <cell r="AB3502">
            <v>96.321492796280197</v>
          </cell>
          <cell r="AC3502">
            <v>98.569456798850098</v>
          </cell>
          <cell r="AE3502">
            <v>156845336.84586799</v>
          </cell>
          <cell r="AF3502" t="str">
            <v>156845336.845868</v>
          </cell>
        </row>
        <row r="3503">
          <cell r="I3503" t="str">
            <v>535970</v>
          </cell>
          <cell r="J3503" t="str">
            <v>Mandate</v>
          </cell>
          <cell r="K3503" t="str">
            <v>DUB-M</v>
          </cell>
          <cell r="L3503" t="str">
            <v>BNP PARIBAS FLEXI I US MORTGAGE</v>
          </cell>
          <cell r="R3503" t="str">
            <v>196564</v>
          </cell>
          <cell r="S3503" t="str">
            <v>5290</v>
          </cell>
          <cell r="T3503" t="str">
            <v>BM BNP PARIBAS FLEXI I US MORTGAGE [15367]</v>
          </cell>
          <cell r="U3503" t="str">
            <v>Bloomberg US MBS (USD) RI</v>
          </cell>
          <cell r="W3503" t="str">
            <v>USD</v>
          </cell>
          <cell r="X3503" t="str">
            <v>USD</v>
          </cell>
          <cell r="Y3503">
            <v>44985</v>
          </cell>
          <cell r="Z3503">
            <v>36007</v>
          </cell>
          <cell r="AA3503" t="str">
            <v>February 2023</v>
          </cell>
          <cell r="AB3503">
            <v>88.839845979724302</v>
          </cell>
          <cell r="AC3503">
            <v>320.28343663897903</v>
          </cell>
          <cell r="AE3503">
            <v>248667605.892663</v>
          </cell>
          <cell r="AF3503" t="str">
            <v>234481476.560738</v>
          </cell>
        </row>
        <row r="3504">
          <cell r="I3504" t="str">
            <v>535971</v>
          </cell>
          <cell r="J3504" t="str">
            <v>Mandate</v>
          </cell>
          <cell r="K3504" t="str">
            <v>EAE-M</v>
          </cell>
          <cell r="L3504" t="str">
            <v>EPF- Asia Ex Japan Ex Malaysia Shariah</v>
          </cell>
          <cell r="R3504" t="str">
            <v>195064</v>
          </cell>
          <cell r="S3504" t="str">
            <v>4658</v>
          </cell>
          <cell r="T3504" t="str">
            <v>BM EPF- Asia Ex Japan Ex Malaysia Shariah</v>
          </cell>
          <cell r="U3504" t="str">
            <v>MSCI AC Asia ex-Japan ex-Malaysia Islamic (NR) -- (USD)</v>
          </cell>
          <cell r="W3504" t="str">
            <v>USD</v>
          </cell>
          <cell r="X3504" t="str">
            <v>USD</v>
          </cell>
          <cell r="Y3504">
            <v>44985</v>
          </cell>
          <cell r="Z3504">
            <v>40441</v>
          </cell>
          <cell r="AA3504" t="str">
            <v>February 2023</v>
          </cell>
          <cell r="AB3504">
            <v>152.708643147723</v>
          </cell>
          <cell r="AC3504">
            <v>157.066017784206</v>
          </cell>
          <cell r="AE3504">
            <v>220769181.75075299</v>
          </cell>
          <cell r="AF3504" t="str">
            <v>208174617.398164</v>
          </cell>
        </row>
        <row r="3505">
          <cell r="I3505" t="str">
            <v>535973</v>
          </cell>
          <cell r="J3505" t="str">
            <v>Mandate</v>
          </cell>
          <cell r="K3505" t="str">
            <v>EAS-M</v>
          </cell>
          <cell r="L3505" t="str">
            <v>EMPLOYEES PROVIDENT FUND BOARD - ASIA EX JAPAN EX MALAYSIA</v>
          </cell>
          <cell r="R3505" t="str">
            <v>194926</v>
          </cell>
          <cell r="S3505" t="str">
            <v>4657</v>
          </cell>
          <cell r="T3505" t="str">
            <v>BM EMPLOYEES PROVIDENT FUND BOARD - ASIA EX JAPAN EX MALAYSIA [3577]</v>
          </cell>
          <cell r="U3505" t="str">
            <v>MSCI AC Asia ex Jap ex Malaysia Plus China A Select EPF Custom Ethical (USD) NR</v>
          </cell>
          <cell r="W3505" t="str">
            <v>USD</v>
          </cell>
          <cell r="X3505" t="str">
            <v>USD</v>
          </cell>
          <cell r="Y3505">
            <v>44985</v>
          </cell>
          <cell r="Z3505">
            <v>39401</v>
          </cell>
          <cell r="AA3505" t="str">
            <v>February 2023</v>
          </cell>
          <cell r="AB3505">
            <v>145.805115824198</v>
          </cell>
          <cell r="AC3505">
            <v>149.603132474408</v>
          </cell>
          <cell r="AE3505">
            <v>552782392.98818004</v>
          </cell>
          <cell r="AF3505" t="str">
            <v>521246952.369807</v>
          </cell>
        </row>
        <row r="3506">
          <cell r="I3506" t="str">
            <v>535974</v>
          </cell>
          <cell r="J3506" t="str">
            <v>Mandate</v>
          </cell>
          <cell r="K3506" t="str">
            <v>ECCBO-M</v>
          </cell>
          <cell r="L3506" t="str">
            <v>European Crossover Corporate Bond Fund-JPY</v>
          </cell>
          <cell r="R3506" t="str">
            <v>198805</v>
          </cell>
          <cell r="S3506" t="str">
            <v>23280</v>
          </cell>
          <cell r="T3506" t="str">
            <v>BM European Crossover Corporate Bond Fund-JPY</v>
          </cell>
          <cell r="U3506" t="str">
            <v>60% BBG Euro-Agg 500MM Corp + 40% BBG Euro High Yield BB 2% cap (JPY Hedged) RI</v>
          </cell>
          <cell r="W3506" t="str">
            <v>JPY</v>
          </cell>
          <cell r="X3506" t="str">
            <v>JPY</v>
          </cell>
          <cell r="Y3506">
            <v>44985</v>
          </cell>
          <cell r="Z3506">
            <v>43067</v>
          </cell>
          <cell r="AA3506" t="str">
            <v>February 2023</v>
          </cell>
          <cell r="AB3506">
            <v>96.153969972761601</v>
          </cell>
          <cell r="AC3506">
            <v>98.261500998435196</v>
          </cell>
          <cell r="AE3506">
            <v>13929632381.426399</v>
          </cell>
          <cell r="AF3506" t="str">
            <v>96428197.2241714</v>
          </cell>
        </row>
        <row r="3507">
          <cell r="I3507" t="str">
            <v>535978</v>
          </cell>
          <cell r="J3507" t="str">
            <v>Mandate</v>
          </cell>
          <cell r="K3507" t="str">
            <v>EFP-M</v>
          </cell>
          <cell r="L3507" t="str">
            <v>ESA Pension Buffer Fund</v>
          </cell>
          <cell r="R3507" t="str">
            <v>199234</v>
          </cell>
          <cell r="S3507" t="str">
            <v>23610</v>
          </cell>
          <cell r="T3507" t="str">
            <v>BM ESA Pension Buffer Fund (8933)</v>
          </cell>
          <cell r="U3507" t="str">
            <v>65% ICE BofAML 1-10 Year Euro Government (EUR) RI + 35% MSCI AC World (Hedged in EUR) NR</v>
          </cell>
          <cell r="W3507" t="str">
            <v>EUR</v>
          </cell>
          <cell r="X3507" t="str">
            <v>EUR</v>
          </cell>
          <cell r="Y3507">
            <v>44985</v>
          </cell>
          <cell r="Z3507">
            <v>43966</v>
          </cell>
          <cell r="AA3507" t="str">
            <v>February 2023</v>
          </cell>
          <cell r="AB3507">
            <v>110.412690407754</v>
          </cell>
          <cell r="AC3507">
            <v>111.890849172405</v>
          </cell>
          <cell r="AE3507">
            <v>281631758.55103499</v>
          </cell>
          <cell r="AF3507" t="str">
            <v>281631758.551035</v>
          </cell>
        </row>
        <row r="3508">
          <cell r="I3508" t="str">
            <v>535979</v>
          </cell>
          <cell r="J3508" t="str">
            <v>Mandate</v>
          </cell>
          <cell r="K3508" t="str">
            <v>EGE-M</v>
          </cell>
          <cell r="L3508" t="str">
            <v>EPF-Global Equity Shariah Developped</v>
          </cell>
          <cell r="R3508" t="str">
            <v>195069</v>
          </cell>
          <cell r="S3508" t="str">
            <v>4659</v>
          </cell>
          <cell r="T3508" t="str">
            <v>BM EPF-Global Equity Shariah Developped</v>
          </cell>
          <cell r="U3508" t="str">
            <v>FTSE Shariah Developed [US-UK-AU-DE-FR-CH-CA-ES-IT-NL-SE] (PI) -- (USD)</v>
          </cell>
          <cell r="W3508" t="str">
            <v>USD</v>
          </cell>
          <cell r="X3508" t="str">
            <v>USD</v>
          </cell>
          <cell r="Y3508">
            <v>44985</v>
          </cell>
          <cell r="Z3508">
            <v>40436</v>
          </cell>
          <cell r="AA3508" t="str">
            <v>February 2023</v>
          </cell>
          <cell r="AB3508">
            <v>193.34869013889599</v>
          </cell>
          <cell r="AC3508">
            <v>198.84041201508899</v>
          </cell>
          <cell r="AE3508">
            <v>893831694.29287601</v>
          </cell>
          <cell r="AF3508" t="str">
            <v>842839881.464286</v>
          </cell>
        </row>
        <row r="3509">
          <cell r="I3509" t="str">
            <v>535982</v>
          </cell>
          <cell r="J3509" t="str">
            <v>Mandate</v>
          </cell>
          <cell r="K3509" t="str">
            <v>ELI-M</v>
          </cell>
          <cell r="L3509" t="str">
            <v>ELINI</v>
          </cell>
          <cell r="R3509" t="str">
            <v>197707</v>
          </cell>
          <cell r="S3509" t="str">
            <v>22491</v>
          </cell>
          <cell r="T3509" t="str">
            <v>BM ELINI</v>
          </cell>
          <cell r="U3509" t="str">
            <v>100% Cash Index Euribor 3 months (RI) -- (EUR)</v>
          </cell>
          <cell r="W3509" t="str">
            <v>EUR</v>
          </cell>
          <cell r="X3509" t="str">
            <v>EUR</v>
          </cell>
          <cell r="Y3509">
            <v>44985</v>
          </cell>
          <cell r="Z3509">
            <v>42217</v>
          </cell>
          <cell r="AA3509" t="str">
            <v>February 2023</v>
          </cell>
          <cell r="AB3509">
            <v>105.670994652445</v>
          </cell>
          <cell r="AC3509">
            <v>105.411275792898</v>
          </cell>
          <cell r="AE3509">
            <v>65774160.846168302</v>
          </cell>
          <cell r="AF3509" t="str">
            <v>65774160.8461683</v>
          </cell>
        </row>
        <row r="3510">
          <cell r="I3510" t="str">
            <v>535983</v>
          </cell>
          <cell r="J3510" t="str">
            <v>Mandate</v>
          </cell>
          <cell r="K3510" t="str">
            <v>EM001-M</v>
          </cell>
          <cell r="L3510" t="str">
            <v>EPF MYR Sukuk</v>
          </cell>
          <cell r="R3510" t="str">
            <v>194624</v>
          </cell>
          <cell r="S3510" t="str">
            <v>4373</v>
          </cell>
          <cell r="T3510" t="str">
            <v>BM EPF MYR Sukuk [14826] Off</v>
          </cell>
          <cell r="U3510" t="str">
            <v>Refinitiv BPA Malaysia All Sukuk Index (MYR) RI</v>
          </cell>
          <cell r="W3510" t="str">
            <v>MYR</v>
          </cell>
          <cell r="X3510" t="str">
            <v>MYR</v>
          </cell>
          <cell r="Y3510">
            <v>44985</v>
          </cell>
          <cell r="Z3510">
            <v>41500</v>
          </cell>
          <cell r="AA3510" t="str">
            <v>February 2023</v>
          </cell>
          <cell r="AB3510">
            <v>149.066632203403</v>
          </cell>
          <cell r="AC3510">
            <v>151.61237233993501</v>
          </cell>
          <cell r="AE3510">
            <v>753018606.94197905</v>
          </cell>
          <cell r="AF3510" t="str">
            <v>158230637.485815</v>
          </cell>
        </row>
        <row r="3511">
          <cell r="I3511" t="str">
            <v>535984</v>
          </cell>
          <cell r="J3511" t="str">
            <v>Mandate</v>
          </cell>
          <cell r="K3511" t="str">
            <v>EM128-M</v>
          </cell>
          <cell r="L3511" t="str">
            <v>EPF MYR Shariah Equity</v>
          </cell>
          <cell r="R3511" t="str">
            <v>200531</v>
          </cell>
          <cell r="S3511" t="str">
            <v>24678</v>
          </cell>
          <cell r="T3511" t="str">
            <v>BM EPF MYR Shariah Equity [43155]</v>
          </cell>
          <cell r="U3511" t="str">
            <v>100% FTSE Bursa Malaysia Custom EMAS Shariah (PI) -- (MYR)</v>
          </cell>
          <cell r="W3511" t="str">
            <v>MYR</v>
          </cell>
          <cell r="X3511" t="str">
            <v>MYR</v>
          </cell>
          <cell r="Y3511">
            <v>44985</v>
          </cell>
          <cell r="Z3511">
            <v>43405</v>
          </cell>
          <cell r="AA3511" t="str">
            <v>February 2023</v>
          </cell>
          <cell r="AB3511">
            <v>107.757881752594</v>
          </cell>
          <cell r="AC3511">
            <v>108.896951555942</v>
          </cell>
          <cell r="AE3511">
            <v>587691196.21000004</v>
          </cell>
          <cell r="AF3511" t="str">
            <v>123490643.874986</v>
          </cell>
        </row>
        <row r="3512">
          <cell r="I3512" t="str">
            <v>535991</v>
          </cell>
          <cell r="J3512" t="str">
            <v>Mandate</v>
          </cell>
          <cell r="K3512" t="str">
            <v>EPFM-M</v>
          </cell>
          <cell r="L3512" t="str">
            <v>EPF Global Fixed Income</v>
          </cell>
          <cell r="R3512" t="str">
            <v>193005</v>
          </cell>
          <cell r="S3512" t="str">
            <v>13523</v>
          </cell>
          <cell r="T3512" t="str">
            <v>BM EPF Global Fixed Income</v>
          </cell>
          <cell r="U3512" t="str">
            <v>BBG Barclays G32 C19 ESG Corporate (Hedged in USD) RI</v>
          </cell>
          <cell r="W3512" t="str">
            <v>USD</v>
          </cell>
          <cell r="X3512" t="str">
            <v>USD</v>
          </cell>
          <cell r="Y3512">
            <v>44985</v>
          </cell>
          <cell r="Z3512">
            <v>41060</v>
          </cell>
          <cell r="AA3512" t="str">
            <v>February 2023</v>
          </cell>
          <cell r="AB3512">
            <v>92.738614129161604</v>
          </cell>
          <cell r="AC3512">
            <v>125.214137262874</v>
          </cell>
          <cell r="AE3512">
            <v>122034771.64405601</v>
          </cell>
          <cell r="AF3512" t="str">
            <v>115072863.407879</v>
          </cell>
        </row>
        <row r="3513">
          <cell r="I3513" t="str">
            <v>535995</v>
          </cell>
          <cell r="J3513" t="str">
            <v>Mandate</v>
          </cell>
          <cell r="K3513" t="str">
            <v>ESAT-M</v>
          </cell>
          <cell r="L3513" t="str">
            <v>EUMETSAT</v>
          </cell>
          <cell r="R3513" t="str">
            <v>184756</v>
          </cell>
          <cell r="S3513" t="str">
            <v>1468</v>
          </cell>
          <cell r="T3513" t="str">
            <v>BM Eumetsat (EUMETSAT)</v>
          </cell>
          <cell r="U3513" t="str">
            <v>5% MSCI Japan (EUR) NR + 5% JPM EMBI Global Diversified (EUR) RI + 14% MSCI North America (EUR) NR + 5% FTSE EPRA Nareit Developed Europe (EUR) NR + 10% Bloomberg Barclays Euro Aggregate Corporate (EUR) RI + 15% Bloomberg Barclays Euro Aggregate Treasury</v>
          </cell>
          <cell r="W3513" t="str">
            <v>EUR</v>
          </cell>
          <cell r="X3513" t="str">
            <v>EUR</v>
          </cell>
          <cell r="Y3513">
            <v>44985</v>
          </cell>
          <cell r="Z3513">
            <v>40543</v>
          </cell>
          <cell r="AA3513" t="str">
            <v>February 2023</v>
          </cell>
          <cell r="AB3513">
            <v>139.45074220555099</v>
          </cell>
          <cell r="AC3513">
            <v>140.81400764019901</v>
          </cell>
          <cell r="AE3513">
            <v>212933270.175401</v>
          </cell>
          <cell r="AF3513" t="str">
            <v>212933270.175401</v>
          </cell>
        </row>
        <row r="3514">
          <cell r="I3514" t="str">
            <v>535997</v>
          </cell>
          <cell r="J3514" t="str">
            <v>Mandate</v>
          </cell>
          <cell r="K3514" t="str">
            <v>ESE-M</v>
          </cell>
          <cell r="L3514" t="str">
            <v>EMPLOYEES PROVIDENT FUND BOARD - FTSE ASEAN 40 EX MALAYSIA E</v>
          </cell>
          <cell r="R3514" t="str">
            <v>194775</v>
          </cell>
          <cell r="S3514" t="str">
            <v>4656</v>
          </cell>
          <cell r="T3514" t="str">
            <v>BM EPF Board - FTSE Asean 40 ex-Malaysia</v>
          </cell>
          <cell r="U3514" t="str">
            <v>FTSE Asean ex-Malaysia (USD) RI</v>
          </cell>
          <cell r="W3514" t="str">
            <v>USD</v>
          </cell>
          <cell r="X3514" t="str">
            <v>USD</v>
          </cell>
          <cell r="Y3514">
            <v>44985</v>
          </cell>
          <cell r="Z3514">
            <v>39447</v>
          </cell>
          <cell r="AA3514" t="str">
            <v>February 2023</v>
          </cell>
          <cell r="AB3514">
            <v>131.86510561667799</v>
          </cell>
          <cell r="AC3514">
            <v>135.27517410644501</v>
          </cell>
          <cell r="AE3514">
            <v>225431905.87924701</v>
          </cell>
          <cell r="AF3514" t="str">
            <v>212571339.820129</v>
          </cell>
        </row>
        <row r="3515">
          <cell r="I3515" t="str">
            <v>536001</v>
          </cell>
          <cell r="J3515" t="str">
            <v>Mandate</v>
          </cell>
          <cell r="K3515" t="str">
            <v>ETHCON-M</v>
          </cell>
          <cell r="L3515" t="str">
            <v>Ethias Pension Fund OFP - DC</v>
          </cell>
          <cell r="R3515" t="str">
            <v>198337</v>
          </cell>
          <cell r="S3515" t="str">
            <v>22912</v>
          </cell>
          <cell r="T3515" t="str">
            <v>BM Ethias Pension Fund OFP - DC [42853] Off</v>
          </cell>
          <cell r="U3515" t="str">
            <v>10% Bloomberg Barclays Euro Aggregate Government (EUR) RI + 7.5% MSCI USA (EUR) NR + 22.5% MSCI EMU (EUR) NR + 15% JPM EMBI Global Diversified (hedged in EUR) RI + 17.5% Bloomberg Barclays Euro Aggregate Corporate (EUR) RI + 7.5% ICE BofAML Euro Crncy No</v>
          </cell>
          <cell r="W3515" t="str">
            <v>EUR</v>
          </cell>
          <cell r="X3515" t="str">
            <v>EUR</v>
          </cell>
          <cell r="Y3515">
            <v>44985</v>
          </cell>
          <cell r="Z3515">
            <v>42943</v>
          </cell>
          <cell r="AA3515" t="str">
            <v>February 2023</v>
          </cell>
          <cell r="AB3515">
            <v>108.437576872159</v>
          </cell>
          <cell r="AC3515">
            <v>108.90472198563199</v>
          </cell>
          <cell r="AE3515">
            <v>34016392.509215496</v>
          </cell>
          <cell r="AF3515" t="str">
            <v>34016392.5092155</v>
          </cell>
        </row>
        <row r="3516">
          <cell r="I3516" t="str">
            <v>536002</v>
          </cell>
          <cell r="J3516" t="str">
            <v>Mandate</v>
          </cell>
          <cell r="K3516" t="str">
            <v>ETHRET-M</v>
          </cell>
          <cell r="L3516" t="str">
            <v>Ethias Pension Fund OFP - DB</v>
          </cell>
          <cell r="S3516" t="str">
            <v>1</v>
          </cell>
          <cell r="T3516" t="str">
            <v>No BM</v>
          </cell>
          <cell r="U3516" t="str">
            <v>No BM</v>
          </cell>
          <cell r="W3516" t="str">
            <v>EUR</v>
          </cell>
          <cell r="X3516" t="str">
            <v>EUR</v>
          </cell>
          <cell r="Y3516">
            <v>44985</v>
          </cell>
          <cell r="Z3516">
            <v>42929</v>
          </cell>
          <cell r="AA3516" t="str">
            <v>February 2023</v>
          </cell>
          <cell r="AB3516">
            <v>102.975625108145</v>
          </cell>
          <cell r="AC3516">
            <v>103.377247639488</v>
          </cell>
          <cell r="AE3516">
            <v>149416110.26861101</v>
          </cell>
          <cell r="AF3516" t="str">
            <v>149416110.268611</v>
          </cell>
        </row>
        <row r="3517">
          <cell r="I3517" t="str">
            <v>536002</v>
          </cell>
          <cell r="J3517" t="str">
            <v>Mandate</v>
          </cell>
          <cell r="K3517" t="str">
            <v>ETHRET-M</v>
          </cell>
          <cell r="L3517" t="str">
            <v>Ethias Pension Fund OFP - DB</v>
          </cell>
          <cell r="R3517" t="str">
            <v>198321</v>
          </cell>
          <cell r="S3517" t="str">
            <v>22904</v>
          </cell>
          <cell r="T3517" t="str">
            <v>BM Ethias Pension Fund OFP - DB [42837] Off</v>
          </cell>
          <cell r="U3517" t="str">
            <v>12.5% Bloomberg Euro Aggregate Government (EUR) RI + 16.5% MSCI EMU (EUR) NR + 10% JPM EMBI Global Diversified (hedged in EUR) RI + 10.5% MSCI World (EUR) NR + 20% Bloomberg Euro Aggregate Corporate (EUR) RI + 7.5% ICE BofAML Euro Crncy Non-Fin High Yiel</v>
          </cell>
          <cell r="W3517" t="str">
            <v>EUR</v>
          </cell>
          <cell r="X3517" t="str">
            <v>EUR</v>
          </cell>
          <cell r="Y3517">
            <v>44985</v>
          </cell>
          <cell r="Z3517">
            <v>42929</v>
          </cell>
          <cell r="AA3517" t="str">
            <v>February 2023</v>
          </cell>
          <cell r="AB3517">
            <v>102.975625108145</v>
          </cell>
          <cell r="AC3517">
            <v>103.377247639488</v>
          </cell>
          <cell r="AE3517">
            <v>149416110.26861101</v>
          </cell>
          <cell r="AF3517" t="str">
            <v>149416110.268611</v>
          </cell>
        </row>
        <row r="3518">
          <cell r="I3518" t="str">
            <v>536002</v>
          </cell>
          <cell r="J3518" t="str">
            <v>Mandate</v>
          </cell>
          <cell r="K3518" t="str">
            <v>ETHRET-M</v>
          </cell>
          <cell r="L3518" t="str">
            <v>Ethias Pension Fund OFP - DB</v>
          </cell>
          <cell r="R3518" t="str">
            <v>198321</v>
          </cell>
          <cell r="S3518" t="str">
            <v>22904</v>
          </cell>
          <cell r="T3518" t="str">
            <v>BM Ethias Pension Fund OFP - DB [42837] Off</v>
          </cell>
          <cell r="U3518" t="str">
            <v>12.5% Bloomberg Euro Aggregate Government (EUR) RI + 16.5% MSCI EMU (EUR) NR + 10% JPM EMBI Global Diversified (hedged in EUR) RI + 10.5% MSCI World (EUR) NR + 20% Bloomberg Euro Aggregate Corporate (EUR) RI + 7.5% ICE BofAML Euro Crncy Non-Fin High Yiel</v>
          </cell>
          <cell r="W3518" t="str">
            <v>EUR</v>
          </cell>
          <cell r="X3518" t="str">
            <v>EUR</v>
          </cell>
          <cell r="Y3518">
            <v>44985</v>
          </cell>
          <cell r="Z3518">
            <v>42929</v>
          </cell>
          <cell r="AA3518" t="str">
            <v>February 2023</v>
          </cell>
          <cell r="AB3518">
            <v>102.975625108145</v>
          </cell>
          <cell r="AC3518">
            <v>103.377247639488</v>
          </cell>
          <cell r="AE3518">
            <v>149416110.26861101</v>
          </cell>
          <cell r="AF3518" t="str">
            <v>149416110.268611</v>
          </cell>
        </row>
        <row r="3519">
          <cell r="I3519" t="str">
            <v>536002</v>
          </cell>
          <cell r="J3519" t="str">
            <v>Mandate</v>
          </cell>
          <cell r="K3519" t="str">
            <v>ETHRET-M</v>
          </cell>
          <cell r="L3519" t="str">
            <v>Ethias Pension Fund OFP - DB</v>
          </cell>
          <cell r="R3519" t="str">
            <v>198321</v>
          </cell>
          <cell r="S3519" t="str">
            <v>22904</v>
          </cell>
          <cell r="T3519" t="str">
            <v>BM Ethias Pension Fund OFP - DB [42837] Off</v>
          </cell>
          <cell r="U3519" t="str">
            <v>12.5% Bloomberg Euro Aggregate Government (EUR) RI + 16.5% MSCI EMU (EUR) NR + 10% JPM EMBI Global Diversified (hedged in EUR) RI + 10.5% MSCI World (EUR) NR + 20% Bloomberg Euro Aggregate Corporate (EUR) RI + 7.5% ICE BofAML Euro Crncy Non-Fin High Yiel</v>
          </cell>
          <cell r="W3519" t="str">
            <v>EUR</v>
          </cell>
          <cell r="X3519" t="str">
            <v>EUR</v>
          </cell>
          <cell r="Y3519">
            <v>44985</v>
          </cell>
          <cell r="Z3519">
            <v>42929</v>
          </cell>
          <cell r="AA3519" t="str">
            <v>February 2023</v>
          </cell>
          <cell r="AB3519">
            <v>102.975625108145</v>
          </cell>
          <cell r="AC3519">
            <v>103.377247639488</v>
          </cell>
          <cell r="AE3519">
            <v>149416110.26861101</v>
          </cell>
          <cell r="AF3519" t="str">
            <v>149416110.268611</v>
          </cell>
        </row>
        <row r="3520">
          <cell r="I3520" t="str">
            <v>536002</v>
          </cell>
          <cell r="J3520" t="str">
            <v>Mandate</v>
          </cell>
          <cell r="K3520" t="str">
            <v>ETHRET-M</v>
          </cell>
          <cell r="L3520" t="str">
            <v>Ethias Pension Fund OFP - DB</v>
          </cell>
          <cell r="R3520" t="str">
            <v>198321</v>
          </cell>
          <cell r="S3520" t="str">
            <v>22904</v>
          </cell>
          <cell r="T3520" t="str">
            <v>BM Ethias Pension Fund OFP - DB [42837] Off</v>
          </cell>
          <cell r="U3520" t="str">
            <v>12.5% Bloomberg Euro Aggregate Government (EUR) RI + 16.5% MSCI EMU (EUR) NR + 10% JPM EMBI Global Diversified (hedged in EUR) RI + 10.5% MSCI World (EUR) NR + 20% Bloomberg Euro Aggregate Corporate (EUR) RI + 7.5% ICE BofAML Euro Crncy Non-Fin High Yiel</v>
          </cell>
          <cell r="W3520" t="str">
            <v>EUR</v>
          </cell>
          <cell r="X3520" t="str">
            <v>EUR</v>
          </cell>
          <cell r="Y3520">
            <v>44985</v>
          </cell>
          <cell r="Z3520">
            <v>42929</v>
          </cell>
          <cell r="AA3520" t="str">
            <v>February 2023</v>
          </cell>
          <cell r="AB3520">
            <v>102.975625108145</v>
          </cell>
          <cell r="AC3520">
            <v>103.377247639488</v>
          </cell>
          <cell r="AE3520">
            <v>149416110.26861101</v>
          </cell>
          <cell r="AF3520" t="str">
            <v>149416110.268611</v>
          </cell>
        </row>
        <row r="3521">
          <cell r="I3521" t="str">
            <v>536008</v>
          </cell>
          <cell r="J3521" t="str">
            <v>Mandate</v>
          </cell>
          <cell r="K3521" t="str">
            <v>EUKIRST-M</v>
          </cell>
          <cell r="L3521" t="str">
            <v>Euroclear UK &amp; Ireland</v>
          </cell>
          <cell r="R3521" t="str">
            <v>198620</v>
          </cell>
          <cell r="S3521" t="str">
            <v>23129</v>
          </cell>
          <cell r="T3521" t="str">
            <v>BM Euroclear UK &amp; Ireland</v>
          </cell>
          <cell r="U3521" t="str">
            <v>Bloomberg Barclays UK GILTS  1-3 Years (GBP) RI</v>
          </cell>
          <cell r="W3521" t="str">
            <v>GBP</v>
          </cell>
          <cell r="X3521" t="str">
            <v>GBP</v>
          </cell>
          <cell r="Y3521">
            <v>44985</v>
          </cell>
          <cell r="Z3521">
            <v>43195</v>
          </cell>
          <cell r="AA3521" t="str">
            <v>February 2023</v>
          </cell>
          <cell r="AB3521">
            <v>100.500219751025</v>
          </cell>
          <cell r="AC3521">
            <v>100.789646971051</v>
          </cell>
          <cell r="AE3521">
            <v>109125553.722344</v>
          </cell>
          <cell r="AF3521" t="str">
            <v>124576005.615617</v>
          </cell>
        </row>
        <row r="3522">
          <cell r="I3522" t="str">
            <v>536010</v>
          </cell>
          <cell r="J3522" t="str">
            <v>Mandate</v>
          </cell>
          <cell r="K3522" t="str">
            <v>EURR-M</v>
          </cell>
          <cell r="L3522" t="str">
            <v>EURORIV</v>
          </cell>
          <cell r="S3522" t="str">
            <v>1</v>
          </cell>
          <cell r="T3522" t="str">
            <v>No BM</v>
          </cell>
          <cell r="U3522" t="str">
            <v>No BM</v>
          </cell>
          <cell r="W3522" t="str">
            <v>EUR</v>
          </cell>
          <cell r="X3522" t="str">
            <v>EUR</v>
          </cell>
          <cell r="Y3522">
            <v>44985</v>
          </cell>
          <cell r="Z3522">
            <v>43128</v>
          </cell>
          <cell r="AA3522" t="str">
            <v>February 2023</v>
          </cell>
          <cell r="AB3522">
            <v>90.937313461209996</v>
          </cell>
          <cell r="AC3522">
            <v>90.939791044609393</v>
          </cell>
          <cell r="AE3522">
            <v>1668319177.8213</v>
          </cell>
          <cell r="AF3522" t="str">
            <v>1668319177.8213</v>
          </cell>
        </row>
        <row r="3523">
          <cell r="I3523" t="str">
            <v>536011</v>
          </cell>
          <cell r="J3523" t="str">
            <v>Mandate</v>
          </cell>
          <cell r="K3523" t="str">
            <v>EWD-M</v>
          </cell>
          <cell r="L3523" t="str">
            <v>EMPLOYEES PROVIDENT FUND - FTSE WORLD DEVELOPED INDEX</v>
          </cell>
          <cell r="R3523" t="str">
            <v>194305</v>
          </cell>
          <cell r="S3523" t="str">
            <v>4655</v>
          </cell>
          <cell r="T3523" t="str">
            <v>BM Employees Provident Fund - FTSE World Develop Index</v>
          </cell>
          <cell r="U3523" t="str">
            <v>FTSE Ethical World Developed [US-UK-JP-AU] (USD) PI</v>
          </cell>
          <cell r="W3523" t="str">
            <v>USD</v>
          </cell>
          <cell r="X3523" t="str">
            <v>USD</v>
          </cell>
          <cell r="Y3523">
            <v>44985</v>
          </cell>
          <cell r="Z3523">
            <v>39447</v>
          </cell>
          <cell r="AA3523" t="str">
            <v>February 2023</v>
          </cell>
          <cell r="AB3523">
            <v>198.220666016596</v>
          </cell>
          <cell r="AC3523">
            <v>203.21324857543701</v>
          </cell>
          <cell r="AE3523">
            <v>1683656023.04231</v>
          </cell>
          <cell r="AF3523" t="str">
            <v>1587605868.02669</v>
          </cell>
        </row>
        <row r="3524">
          <cell r="I3524" t="str">
            <v>536012</v>
          </cell>
          <cell r="J3524" t="str">
            <v>Mandate</v>
          </cell>
          <cell r="K3524" t="str">
            <v>F1001-M</v>
          </cell>
          <cell r="L3524" t="str">
            <v>Petronas MYR Sukuk</v>
          </cell>
          <cell r="R3524" t="str">
            <v>193918</v>
          </cell>
          <cell r="S3524" t="str">
            <v>4300</v>
          </cell>
          <cell r="T3524" t="str">
            <v>BM Petronas MYR Sukuk [14537] - Off</v>
          </cell>
          <cell r="U3524" t="str">
            <v>Refinitiv BPAM 3-7 Years Sukuk + 50bps (MYR) RI</v>
          </cell>
          <cell r="W3524" t="str">
            <v>MYR</v>
          </cell>
          <cell r="X3524" t="str">
            <v>MYR</v>
          </cell>
          <cell r="Y3524">
            <v>44985</v>
          </cell>
          <cell r="Z3524">
            <v>41347</v>
          </cell>
          <cell r="AA3524" t="str">
            <v>February 2023</v>
          </cell>
          <cell r="AB3524">
            <v>149.020269187444</v>
          </cell>
          <cell r="AC3524">
            <v>151.493096698259</v>
          </cell>
          <cell r="AE3524">
            <v>515084466.36606097</v>
          </cell>
          <cell r="AF3524" t="str">
            <v>108233903.811653</v>
          </cell>
        </row>
        <row r="3525">
          <cell r="I3525" t="str">
            <v>536018</v>
          </cell>
          <cell r="J3525" t="str">
            <v>Mandate</v>
          </cell>
          <cell r="K3525" t="str">
            <v>FAO-M</v>
          </cell>
          <cell r="L3525" t="str">
            <v>FEDRIS</v>
          </cell>
          <cell r="R3525" t="str">
            <v>183048</v>
          </cell>
          <cell r="S3525" t="str">
            <v>805</v>
          </cell>
          <cell r="T3525" t="str">
            <v>BM Fonds voor Arbeidsongevallen (FAO)</v>
          </cell>
          <cell r="U3525" t="str">
            <v>JPM GBI Belgium (EUR) RI</v>
          </cell>
          <cell r="W3525" t="str">
            <v>EUR</v>
          </cell>
          <cell r="X3525" t="str">
            <v>EUR</v>
          </cell>
          <cell r="Y3525">
            <v>44985</v>
          </cell>
          <cell r="Z3525">
            <v>36830</v>
          </cell>
          <cell r="AA3525" t="str">
            <v>February 2023</v>
          </cell>
          <cell r="AB3525">
            <v>102.75767391553499</v>
          </cell>
          <cell r="AC3525">
            <v>102.989705820585</v>
          </cell>
          <cell r="AE3525">
            <v>323398489.32016098</v>
          </cell>
          <cell r="AF3525" t="str">
            <v>323398489.320161</v>
          </cell>
        </row>
        <row r="3526">
          <cell r="I3526" t="str">
            <v>536019</v>
          </cell>
          <cell r="J3526" t="str">
            <v>Mandate</v>
          </cell>
          <cell r="K3526" t="str">
            <v>FAOGIL-M</v>
          </cell>
          <cell r="L3526" t="str">
            <v>FOOD AND AGRICULTURE ORGANIZATION OF THE UNITED NATIONS</v>
          </cell>
          <cell r="R3526" t="str">
            <v>200083</v>
          </cell>
          <cell r="S3526" t="str">
            <v>24323</v>
          </cell>
          <cell r="T3526" t="str">
            <v>BM for FOOD AND AGRICULTURE ORGANIZATION OF THE UNITED NATIONS</v>
          </cell>
          <cell r="U3526" t="str">
            <v>15% ICE BofAML EMU Direct Governments, AAA Rated (EUR) RI + 55% Barclays World Govt ILB Index (hedged in EUR) RI + 15% Bloomberg Barclays US Aggregate Corporate (Hedged in EUR) RI + 15% Bloomberg Barclays Euro Aggregate Corporate (EUR) RI</v>
          </cell>
          <cell r="W3526" t="str">
            <v>EUR</v>
          </cell>
          <cell r="X3526" t="str">
            <v>EUR</v>
          </cell>
          <cell r="Y3526">
            <v>44985</v>
          </cell>
          <cell r="Z3526">
            <v>41060</v>
          </cell>
          <cell r="AA3526" t="str">
            <v>February 2023</v>
          </cell>
          <cell r="AB3526">
            <v>87.346991559948407</v>
          </cell>
          <cell r="AC3526">
            <v>106.979502759204</v>
          </cell>
          <cell r="AE3526">
            <v>155973357.54957601</v>
          </cell>
          <cell r="AF3526" t="str">
            <v>155973357.549576</v>
          </cell>
        </row>
        <row r="3527">
          <cell r="I3527" t="str">
            <v>536030</v>
          </cell>
          <cell r="J3527" t="str">
            <v>Mandate</v>
          </cell>
          <cell r="K3527" t="str">
            <v>FDOBNLC-M</v>
          </cell>
          <cell r="L3527" t="str">
            <v>FONDO PENSIONI Personale Gruppo BNL/BNP Paribas Italia C</v>
          </cell>
          <cell r="S3527" t="str">
            <v>1</v>
          </cell>
          <cell r="T3527" t="str">
            <v>No BM</v>
          </cell>
          <cell r="U3527" t="str">
            <v>No BM</v>
          </cell>
          <cell r="W3527" t="str">
            <v>EUR</v>
          </cell>
          <cell r="X3527" t="str">
            <v>EUR</v>
          </cell>
          <cell r="Y3527">
            <v>44985</v>
          </cell>
          <cell r="Z3527">
            <v>43125</v>
          </cell>
          <cell r="AA3527" t="str">
            <v>February 2023</v>
          </cell>
          <cell r="AB3527">
            <v>101.712253711592</v>
          </cell>
          <cell r="AC3527">
            <v>102.73744449721499</v>
          </cell>
          <cell r="AE3527">
            <v>396093.99</v>
          </cell>
          <cell r="AF3527" t="str">
            <v>396093.99</v>
          </cell>
        </row>
        <row r="3528">
          <cell r="I3528" t="str">
            <v>536032</v>
          </cell>
          <cell r="J3528" t="str">
            <v>Mandate</v>
          </cell>
          <cell r="K3528" t="str">
            <v>FEFBE-M</v>
          </cell>
          <cell r="L3528" t="str">
            <v>CONFEDERATIE BOUW - SECTION FONDS EDGARD FRANKIGNOUL (FEFBE)</v>
          </cell>
          <cell r="R3528" t="str">
            <v>183306</v>
          </cell>
          <cell r="S3528" t="str">
            <v>941</v>
          </cell>
          <cell r="T3528" t="str">
            <v>BM Fonds Edgard Frankignoul (FEFBE) [Internal Benchmark]</v>
          </cell>
          <cell r="U3528" t="str">
            <v>20% JPM EMU Investment Grade (RI) + 30% iBoxx Euro Corporate (RI) + 5% Bloomberg Barclays Global Aggregate High Yield (RI) + 5% JPM GBI-EM Global Composite (RI) + 17.5% MSCI Europe (NR) + 22.5% MSCI AC World (Free) ex-Europe (EUR) NR</v>
          </cell>
          <cell r="W3528" t="str">
            <v>EUR</v>
          </cell>
          <cell r="X3528" t="str">
            <v>EUR</v>
          </cell>
          <cell r="Y3528">
            <v>44985</v>
          </cell>
          <cell r="Z3528">
            <v>36525</v>
          </cell>
          <cell r="AA3528" t="str">
            <v>February 2023</v>
          </cell>
          <cell r="AB3528">
            <v>137.04490919627901</v>
          </cell>
          <cell r="AC3528">
            <v>137.50288685540099</v>
          </cell>
          <cell r="AE3528">
            <v>7889169.6963162702</v>
          </cell>
          <cell r="AF3528" t="str">
            <v>7889169.69631627</v>
          </cell>
        </row>
        <row r="3529">
          <cell r="I3529" t="str">
            <v>536038</v>
          </cell>
          <cell r="J3529" t="str">
            <v>Mandate</v>
          </cell>
          <cell r="K3529" t="str">
            <v>FIMAPF-M</v>
          </cell>
          <cell r="L3529" t="str">
            <v>BNPP AM Pension Fund - GROWTH</v>
          </cell>
          <cell r="R3529" t="str">
            <v>183055</v>
          </cell>
          <cell r="S3529" t="str">
            <v>809</v>
          </cell>
          <cell r="T3529" t="str">
            <v>BM BNPP IP Pension Fund Growth [4640]</v>
          </cell>
          <cell r="U3529" t="str">
            <v>25% Bloomberg Barclays Euro Aggregate (EUR) RI + 25% MSCI Europe (EUR) NR + 50% MSCI AC World (EUR) NR</v>
          </cell>
          <cell r="W3529" t="str">
            <v>EUR</v>
          </cell>
          <cell r="X3529" t="str">
            <v>EUR</v>
          </cell>
          <cell r="Y3529">
            <v>44985</v>
          </cell>
          <cell r="Z3529">
            <v>37274</v>
          </cell>
          <cell r="AA3529" t="str">
            <v>February 2023</v>
          </cell>
          <cell r="AB3529">
            <v>149.903775083075</v>
          </cell>
          <cell r="AC3529">
            <v>149.97763239249599</v>
          </cell>
          <cell r="AE3529">
            <v>9750539.7217394207</v>
          </cell>
          <cell r="AF3529" t="str">
            <v>9750539.72173942</v>
          </cell>
        </row>
        <row r="3530">
          <cell r="I3530" t="str">
            <v>536039</v>
          </cell>
          <cell r="J3530" t="str">
            <v>Mandate</v>
          </cell>
          <cell r="K3530" t="str">
            <v>FIMAPF20-M</v>
          </cell>
          <cell r="L3530" t="str">
            <v>BNPP AM Pension Fund - STABILITY</v>
          </cell>
          <cell r="R3530" t="str">
            <v>183058</v>
          </cell>
          <cell r="S3530" t="str">
            <v>811</v>
          </cell>
          <cell r="T3530" t="str">
            <v>BM BNPP IP Pension Fund Stability [6200]</v>
          </cell>
          <cell r="U3530" t="str">
            <v>80% Bloomberg Barclays Euro Aggregate (EUR) RI + 7% MSCI Europe (EUR) NR + 13% MSCI AC World (EUR) NR</v>
          </cell>
          <cell r="W3530" t="str">
            <v>EUR</v>
          </cell>
          <cell r="X3530" t="str">
            <v>EUR</v>
          </cell>
          <cell r="Y3530">
            <v>44985</v>
          </cell>
          <cell r="Z3530">
            <v>37277</v>
          </cell>
          <cell r="AA3530" t="str">
            <v>February 2023</v>
          </cell>
          <cell r="AB3530">
            <v>108.799623310885</v>
          </cell>
          <cell r="AC3530">
            <v>108.857845698221</v>
          </cell>
          <cell r="AE3530">
            <v>693736.56931369996</v>
          </cell>
          <cell r="AF3530" t="str">
            <v>693736.5693137</v>
          </cell>
        </row>
        <row r="3531">
          <cell r="I3531" t="str">
            <v>536040</v>
          </cell>
          <cell r="J3531" t="str">
            <v>Mandate</v>
          </cell>
          <cell r="K3531" t="str">
            <v>FIMAPF40-M</v>
          </cell>
          <cell r="L3531" t="str">
            <v>BNPP AM Pension Fund  - BALANCED</v>
          </cell>
          <cell r="R3531" t="str">
            <v>183062</v>
          </cell>
          <cell r="S3531" t="str">
            <v>813</v>
          </cell>
          <cell r="T3531" t="str">
            <v>BM BNPP IP Pension Fund Balanced [6941]</v>
          </cell>
          <cell r="U3531" t="str">
            <v>50% Bloomberg Barclays Euro Aggregate (EUR) RI + 17% MSCI Europe (EUR) NR + 33% MSCI AC World (EUR) NR</v>
          </cell>
          <cell r="W3531" t="str">
            <v>EUR</v>
          </cell>
          <cell r="X3531" t="str">
            <v>EUR</v>
          </cell>
          <cell r="Y3531">
            <v>44985</v>
          </cell>
          <cell r="Z3531">
            <v>37274</v>
          </cell>
          <cell r="AA3531" t="str">
            <v>February 2023</v>
          </cell>
          <cell r="AB3531">
            <v>131.40056125649301</v>
          </cell>
          <cell r="AC3531">
            <v>131.53667133579501</v>
          </cell>
          <cell r="AE3531">
            <v>1795831.0711858999</v>
          </cell>
          <cell r="AF3531" t="str">
            <v>1795831.0711859</v>
          </cell>
        </row>
        <row r="3532">
          <cell r="I3532" t="str">
            <v>536041</v>
          </cell>
          <cell r="J3532" t="str">
            <v>Mandate</v>
          </cell>
          <cell r="K3532" t="str">
            <v>FIMAPFBD-M</v>
          </cell>
          <cell r="L3532" t="str">
            <v>BNPP AM Pension Fund - BOND FUND</v>
          </cell>
          <cell r="R3532" t="str">
            <v>183071</v>
          </cell>
          <cell r="S3532" t="str">
            <v>817</v>
          </cell>
          <cell r="T3532" t="str">
            <v>BM BNPP IP Pension Fund Bonds (FIMAPFBD)</v>
          </cell>
          <cell r="U3532" t="str">
            <v>Bloomberg Barclays Euro Aggregate (RI) -- (EUR)</v>
          </cell>
          <cell r="W3532" t="str">
            <v>EUR</v>
          </cell>
          <cell r="X3532" t="str">
            <v>EUR</v>
          </cell>
          <cell r="Y3532">
            <v>44985</v>
          </cell>
          <cell r="Z3532">
            <v>37274</v>
          </cell>
          <cell r="AA3532" t="str">
            <v>February 2023</v>
          </cell>
          <cell r="AB3532">
            <v>108.13868588501199</v>
          </cell>
          <cell r="AC3532">
            <v>108.175022920206</v>
          </cell>
          <cell r="AE3532">
            <v>175953.38225</v>
          </cell>
          <cell r="AF3532" t="str">
            <v>175953.38225</v>
          </cell>
        </row>
        <row r="3533">
          <cell r="I3533" t="str">
            <v>536042</v>
          </cell>
          <cell r="J3533" t="str">
            <v>Mandate</v>
          </cell>
          <cell r="K3533" t="str">
            <v>FIMPF04-M</v>
          </cell>
          <cell r="L3533" t="str">
            <v>BNPP AM Pension Fund - MAIN FUND GROWTH</v>
          </cell>
          <cell r="R3533" t="str">
            <v>184036</v>
          </cell>
          <cell r="S3533" t="str">
            <v>1194</v>
          </cell>
          <cell r="T3533" t="str">
            <v>BM BNPP IP Pension Fund Main Fund Growth [6201]</v>
          </cell>
          <cell r="U3533" t="str">
            <v>25% Bloomberg Barclays Euro Aggregate (EUR) RI + 25% MSCI Europe (EUR) NR + 50% MSCI AC World (EUR) NR</v>
          </cell>
          <cell r="W3533" t="str">
            <v>EUR</v>
          </cell>
          <cell r="X3533" t="str">
            <v>EUR</v>
          </cell>
          <cell r="Y3533">
            <v>44985</v>
          </cell>
          <cell r="Z3533">
            <v>38112</v>
          </cell>
          <cell r="AA3533" t="str">
            <v>February 2023</v>
          </cell>
          <cell r="AB3533">
            <v>150.995710221964</v>
          </cell>
          <cell r="AC3533">
            <v>150.96358138843999</v>
          </cell>
          <cell r="AE3533">
            <v>59883258.321819201</v>
          </cell>
          <cell r="AF3533" t="str">
            <v>59883258.3218192</v>
          </cell>
        </row>
        <row r="3534">
          <cell r="I3534" t="str">
            <v>536044</v>
          </cell>
          <cell r="J3534" t="str">
            <v>Mandate</v>
          </cell>
          <cell r="K3534" t="str">
            <v>FMSALC-M</v>
          </cell>
          <cell r="L3534" t="str">
            <v>FÃDÃRATION DES MUTUALITÃS SOCIALISTES DU BRABANT</v>
          </cell>
          <cell r="R3534" t="str">
            <v>184351</v>
          </cell>
          <cell r="S3534" t="str">
            <v>1278</v>
          </cell>
          <cell r="T3534" t="str">
            <v>BM FMSB ALC (Fédération des Mutualités Socialistes du Brabant)   (FMSBALC)</v>
          </cell>
          <cell r="U3534" t="str">
            <v>JPM GBI Belgium (EUR) RI</v>
          </cell>
          <cell r="W3534" t="str">
            <v>EUR</v>
          </cell>
          <cell r="X3534" t="str">
            <v>EUR</v>
          </cell>
          <cell r="Y3534">
            <v>44985</v>
          </cell>
          <cell r="Z3534">
            <v>38384</v>
          </cell>
          <cell r="AA3534" t="str">
            <v>February 2023</v>
          </cell>
          <cell r="AB3534">
            <v>102.14327188520799</v>
          </cell>
          <cell r="AC3534">
            <v>103.21841234892101</v>
          </cell>
          <cell r="AE3534">
            <v>72966676.567333102</v>
          </cell>
          <cell r="AF3534" t="str">
            <v>72966676.5673331</v>
          </cell>
        </row>
        <row r="3535">
          <cell r="I3535" t="str">
            <v>536045</v>
          </cell>
          <cell r="J3535" t="str">
            <v>Mandate</v>
          </cell>
          <cell r="K3535" t="str">
            <v>FMSS-M</v>
          </cell>
          <cell r="L3535" t="str">
            <v>FÃDÃRATION DES MUTUALITÃS SOCIALISTES ET SYNDICALES DE LA PROVINCE DE LIÃGE (FMSS)</v>
          </cell>
          <cell r="R3535" t="str">
            <v>183074</v>
          </cell>
          <cell r="S3535" t="str">
            <v>818</v>
          </cell>
          <cell r="T3535" t="str">
            <v>BM FMSS de la Province de Liège (FMSS)</v>
          </cell>
          <cell r="U3535" t="str">
            <v>85% JPM GBI Belgium (RI) + 15% MSCI Europe (RI) -- (EUR)</v>
          </cell>
          <cell r="W3535" t="str">
            <v>EUR</v>
          </cell>
          <cell r="X3535" t="str">
            <v>EUR</v>
          </cell>
          <cell r="Y3535">
            <v>44985</v>
          </cell>
          <cell r="Z3535">
            <v>36068</v>
          </cell>
          <cell r="AA3535" t="str">
            <v>February 2023</v>
          </cell>
          <cell r="AB3535">
            <v>85.651920803180701</v>
          </cell>
          <cell r="AC3535">
            <v>86.5743462708582</v>
          </cell>
          <cell r="AE3535">
            <v>17619652.551821299</v>
          </cell>
          <cell r="AF3535" t="str">
            <v>17619652.5518213</v>
          </cell>
        </row>
        <row r="3536">
          <cell r="I3536" t="str">
            <v>536047</v>
          </cell>
          <cell r="J3536" t="str">
            <v>Mandate</v>
          </cell>
          <cell r="K3536" t="str">
            <v>FOBAT-M</v>
          </cell>
          <cell r="S3536" t="str">
            <v>1</v>
          </cell>
          <cell r="T3536" t="str">
            <v>No BM</v>
          </cell>
          <cell r="U3536" t="str">
            <v>No BM</v>
          </cell>
          <cell r="W3536" t="str">
            <v>EUR</v>
          </cell>
          <cell r="Y3536">
            <v>44985</v>
          </cell>
          <cell r="Z3536">
            <v>37346</v>
          </cell>
          <cell r="AA3536" t="str">
            <v>February 2023</v>
          </cell>
          <cell r="AB3536">
            <v>102.365752125939</v>
          </cell>
          <cell r="AC3536">
            <v>102.366638698857</v>
          </cell>
          <cell r="AE3536">
            <v>3020806.560722</v>
          </cell>
          <cell r="AF3536" t="str">
            <v>3020806.560722</v>
          </cell>
        </row>
        <row r="3537">
          <cell r="I3537" t="str">
            <v>536050</v>
          </cell>
          <cell r="J3537" t="str">
            <v>Mandate</v>
          </cell>
          <cell r="K3537" t="str">
            <v>FONT-M</v>
          </cell>
          <cell r="L3537" t="str">
            <v>FONGECFA TRANSPORT-BNPPAM</v>
          </cell>
          <cell r="R3537" t="str">
            <v>199282</v>
          </cell>
          <cell r="S3537" t="str">
            <v>23649</v>
          </cell>
          <cell r="T3537" t="str">
            <v>BM FONGECFA TRANSPORT-BNPPAM</v>
          </cell>
          <cell r="U3537" t="str">
            <v>Bloomberg Barclays Euro Aggregate 5-7 Years (EUR) RI</v>
          </cell>
          <cell r="W3537" t="str">
            <v>EUR</v>
          </cell>
          <cell r="X3537" t="str">
            <v>EUR</v>
          </cell>
          <cell r="Y3537">
            <v>44985</v>
          </cell>
          <cell r="Z3537">
            <v>43290</v>
          </cell>
          <cell r="AA3537" t="str">
            <v>February 2023</v>
          </cell>
          <cell r="AB3537">
            <v>92.905232417164896</v>
          </cell>
          <cell r="AC3537">
            <v>92.799096493693796</v>
          </cell>
          <cell r="AE3537">
            <v>149097855.390021</v>
          </cell>
          <cell r="AF3537" t="str">
            <v>149097855.390021</v>
          </cell>
        </row>
        <row r="3538">
          <cell r="I3538" t="str">
            <v>536050</v>
          </cell>
          <cell r="J3538" t="str">
            <v>Mandate</v>
          </cell>
          <cell r="K3538" t="str">
            <v>FONT-M</v>
          </cell>
          <cell r="L3538" t="str">
            <v>FONGECFA TRANSPORT-BNPPAM</v>
          </cell>
          <cell r="R3538" t="str">
            <v>262001</v>
          </cell>
          <cell r="S3538" t="str">
            <v>5029894</v>
          </cell>
          <cell r="T3538" t="str">
            <v>BM FONGECFA TRANSPORT-BNPPAM [43079]</v>
          </cell>
          <cell r="U3538" t="str">
            <v>Bloomberg Euro Aggregate 5-7 Years (EUR) RI</v>
          </cell>
          <cell r="W3538" t="str">
            <v>EUR</v>
          </cell>
          <cell r="X3538" t="str">
            <v>EUR</v>
          </cell>
          <cell r="Y3538">
            <v>44985</v>
          </cell>
          <cell r="Z3538">
            <v>43290</v>
          </cell>
          <cell r="AA3538" t="str">
            <v>February 2023</v>
          </cell>
          <cell r="AB3538">
            <v>92.905232417164896</v>
          </cell>
          <cell r="AC3538">
            <v>92.799096493693796</v>
          </cell>
          <cell r="AE3538">
            <v>149097855.390021</v>
          </cell>
          <cell r="AF3538" t="str">
            <v>149097855.390021</v>
          </cell>
        </row>
        <row r="3539">
          <cell r="I3539" t="str">
            <v>536051</v>
          </cell>
          <cell r="J3539" t="str">
            <v>Mandate</v>
          </cell>
          <cell r="K3539" t="str">
            <v>FOOD-M</v>
          </cell>
          <cell r="L3539" t="str">
            <v>World Food Programme_FOOD</v>
          </cell>
          <cell r="R3539" t="str">
            <v>200012</v>
          </cell>
          <cell r="S3539" t="str">
            <v>24281</v>
          </cell>
          <cell r="T3539" t="str">
            <v>BM for THE UNITED NATIONS WORLD FOOD PROGRAMME</v>
          </cell>
          <cell r="U3539" t="str">
            <v>100% Merrill Lynch 3-Month U.S. Treasury Bill Index (RI) -- (USD)</v>
          </cell>
          <cell r="W3539" t="str">
            <v>USD</v>
          </cell>
          <cell r="X3539" t="str">
            <v>USD</v>
          </cell>
          <cell r="Y3539">
            <v>44985</v>
          </cell>
          <cell r="Z3539">
            <v>44407</v>
          </cell>
          <cell r="AA3539" t="str">
            <v>February 2023</v>
          </cell>
          <cell r="AB3539">
            <v>112.055899799426</v>
          </cell>
          <cell r="AC3539">
            <v>113.719303556344</v>
          </cell>
          <cell r="AE3539">
            <v>733805665.75446796</v>
          </cell>
          <cell r="AF3539" t="str">
            <v>691943107.736415</v>
          </cell>
        </row>
        <row r="3540">
          <cell r="I3540" t="str">
            <v>536053</v>
          </cell>
          <cell r="J3540" t="str">
            <v>Mandate</v>
          </cell>
          <cell r="K3540" t="str">
            <v>FORDTR-M</v>
          </cell>
          <cell r="L3540" t="str">
            <v>VOORZORGSFONDS GROEP NEW HOLLAND BELGIE (FORDTR)</v>
          </cell>
          <cell r="R3540" t="str">
            <v>183079</v>
          </cell>
          <cell r="S3540" t="str">
            <v>822</v>
          </cell>
          <cell r="T3540" t="str">
            <v>BM Voorzorgfonds Groep New Holland Belgie (FORDTR)</v>
          </cell>
          <cell r="U3540" t="str">
            <v>4% MSCI Pacific (EUR) NR + 22% MSCI North America (EUR) NR + 25% iBoxx Euro Corporates Overall (EUR) RI + 4% FTSE EPRA Nareit Developed Europe (EUR) NR + 4% Cash Index EURIBOR 3 Months [+ 200bp] (EUR) RI + 20% JPM EMU Investment Grade Government (EUR) RI</v>
          </cell>
          <cell r="W3540" t="str">
            <v>EUR</v>
          </cell>
          <cell r="X3540" t="str">
            <v>EUR</v>
          </cell>
          <cell r="Y3540">
            <v>44985</v>
          </cell>
          <cell r="Z3540">
            <v>36891</v>
          </cell>
          <cell r="AA3540" t="str">
            <v>February 2023</v>
          </cell>
          <cell r="AB3540">
            <v>150.03785214368901</v>
          </cell>
          <cell r="AC3540">
            <v>153.33162250885599</v>
          </cell>
          <cell r="AE3540">
            <v>27601713.9843341</v>
          </cell>
          <cell r="AF3540" t="str">
            <v>27601713.9843341</v>
          </cell>
        </row>
        <row r="3541">
          <cell r="I3541" t="str">
            <v>536054</v>
          </cell>
          <cell r="J3541" t="str">
            <v>Mandate</v>
          </cell>
          <cell r="K3541" t="str">
            <v>FPBNP-M</v>
          </cell>
          <cell r="L3541" t="str">
            <v>Fondation de PrÃ©voyance du Groupe BNP PARIBAS en SUISSE</v>
          </cell>
          <cell r="R3541" t="str">
            <v>192876</v>
          </cell>
          <cell r="S3541" t="str">
            <v>4064</v>
          </cell>
          <cell r="T3541" t="str">
            <v>BM Fondation de Prevoyance du Groupe BNP Paribas en Suisse</v>
          </cell>
          <cell r="U3541" t="str">
            <v>MSCI AC World (Free) (USD) NR</v>
          </cell>
          <cell r="W3541" t="str">
            <v>CHF</v>
          </cell>
          <cell r="X3541" t="str">
            <v>CHF</v>
          </cell>
          <cell r="Y3541">
            <v>44985</v>
          </cell>
          <cell r="Z3541">
            <v>43677</v>
          </cell>
          <cell r="AA3541" t="str">
            <v>February 2023</v>
          </cell>
          <cell r="AB3541">
            <v>87.018497684410704</v>
          </cell>
          <cell r="AC3541">
            <v>87.885319052186603</v>
          </cell>
          <cell r="AE3541">
            <v>149119727.32913101</v>
          </cell>
          <cell r="AF3541" t="str">
            <v>150026849.672994</v>
          </cell>
        </row>
        <row r="3542">
          <cell r="I3542" t="str">
            <v>536055</v>
          </cell>
          <cell r="J3542" t="str">
            <v>Mandate</v>
          </cell>
          <cell r="K3542" t="str">
            <v>FPD-M</v>
          </cell>
          <cell r="L3542" t="str">
            <v>FOPDIRE Global Fixed Income Mandate</v>
          </cell>
          <cell r="R3542" t="str">
            <v>200820</v>
          </cell>
          <cell r="S3542" t="str">
            <v>24889</v>
          </cell>
          <cell r="T3542" t="str">
            <v>BM FOPDIRE Global Fixed Income Mandate</v>
          </cell>
          <cell r="U3542" t="str">
            <v>Cash Index Euribor 3 Months [+175bp] (EUR) RI</v>
          </cell>
          <cell r="W3542" t="str">
            <v>EUR</v>
          </cell>
          <cell r="X3542" t="str">
            <v>EUR</v>
          </cell>
          <cell r="Y3542">
            <v>44985</v>
          </cell>
          <cell r="Z3542">
            <v>43511</v>
          </cell>
          <cell r="AA3542" t="str">
            <v>February 2023</v>
          </cell>
          <cell r="AB3542">
            <v>93.124473255440293</v>
          </cell>
          <cell r="AC3542">
            <v>97.227469608138804</v>
          </cell>
          <cell r="AE3542">
            <v>538418.31519464101</v>
          </cell>
          <cell r="AF3542" t="str">
            <v>538418.315194641</v>
          </cell>
        </row>
        <row r="3543">
          <cell r="I3543" t="str">
            <v>536055</v>
          </cell>
          <cell r="J3543" t="str">
            <v>Mandate</v>
          </cell>
          <cell r="K3543" t="str">
            <v>FPD-M</v>
          </cell>
          <cell r="L3543" t="str">
            <v>FOPDIRE Global Fixed Income Mandate</v>
          </cell>
          <cell r="R3543" t="str">
            <v>201592</v>
          </cell>
          <cell r="S3543" t="str">
            <v>25545</v>
          </cell>
          <cell r="T3543" t="str">
            <v>BM FOPDIRE Global Fixed Income Mandate - Official</v>
          </cell>
          <cell r="U3543" t="str">
            <v>100% Cash Index EURIBOR 3 Months (EUR) RI</v>
          </cell>
          <cell r="W3543" t="str">
            <v>EUR</v>
          </cell>
          <cell r="X3543" t="str">
            <v>EUR</v>
          </cell>
          <cell r="Y3543">
            <v>44985</v>
          </cell>
          <cell r="Z3543">
            <v>43511</v>
          </cell>
          <cell r="AA3543" t="str">
            <v>February 2023</v>
          </cell>
          <cell r="AB3543">
            <v>93.124473255440293</v>
          </cell>
          <cell r="AC3543">
            <v>97.227469608138804</v>
          </cell>
          <cell r="AE3543">
            <v>538418.31519464101</v>
          </cell>
          <cell r="AF3543" t="str">
            <v>538418.315194641</v>
          </cell>
        </row>
        <row r="3544">
          <cell r="I3544" t="str">
            <v>536056</v>
          </cell>
          <cell r="J3544" t="str">
            <v>Mandate</v>
          </cell>
          <cell r="K3544" t="str">
            <v>FPMS-M</v>
          </cell>
          <cell r="S3544" t="str">
            <v>1</v>
          </cell>
          <cell r="T3544" t="str">
            <v>No BM</v>
          </cell>
          <cell r="U3544" t="str">
            <v>No BM</v>
          </cell>
          <cell r="W3544" t="str">
            <v>EUR</v>
          </cell>
          <cell r="Y3544">
            <v>44985</v>
          </cell>
          <cell r="Z3544">
            <v>38625</v>
          </cell>
          <cell r="AA3544" t="str">
            <v>February 2023</v>
          </cell>
          <cell r="AB3544">
            <v>99.495080119066998</v>
          </cell>
          <cell r="AC3544">
            <v>99.495080850532602</v>
          </cell>
          <cell r="AE3544">
            <v>4941073.9683999997</v>
          </cell>
          <cell r="AF3544" t="str">
            <v>4941073.9684</v>
          </cell>
        </row>
        <row r="3545">
          <cell r="I3545" t="str">
            <v>536059</v>
          </cell>
          <cell r="J3545" t="str">
            <v>Mandate</v>
          </cell>
          <cell r="K3545" t="str">
            <v>FPMS4-M</v>
          </cell>
          <cell r="S3545" t="str">
            <v>1</v>
          </cell>
          <cell r="T3545" t="str">
            <v>No BM</v>
          </cell>
          <cell r="U3545" t="str">
            <v>No BM</v>
          </cell>
          <cell r="W3545" t="str">
            <v>EUR</v>
          </cell>
          <cell r="Y3545">
            <v>44985</v>
          </cell>
          <cell r="Z3545">
            <v>39813</v>
          </cell>
          <cell r="AA3545" t="str">
            <v>February 2023</v>
          </cell>
          <cell r="AB3545">
            <v>100.069146891239</v>
          </cell>
          <cell r="AC3545">
            <v>100.06914455959399</v>
          </cell>
          <cell r="AE3545">
            <v>1222942.8105580001</v>
          </cell>
          <cell r="AF3545" t="str">
            <v>1222942.810558</v>
          </cell>
        </row>
        <row r="3546">
          <cell r="I3546" t="str">
            <v>536060</v>
          </cell>
          <cell r="J3546" t="str">
            <v>Mandate</v>
          </cell>
          <cell r="K3546" t="str">
            <v>FPPRUD-M</v>
          </cell>
          <cell r="L3546" t="str">
            <v>FONDAPI - Comparto Prudente</v>
          </cell>
          <cell r="R3546" t="str">
            <v>185726</v>
          </cell>
          <cell r="S3546" t="str">
            <v>1876</v>
          </cell>
          <cell r="T3546" t="str">
            <v>BM Fondapi Prudente</v>
          </cell>
          <cell r="U3546" t="str">
            <v>100% Bonds</v>
          </cell>
          <cell r="W3546" t="str">
            <v>EUR</v>
          </cell>
          <cell r="X3546" t="str">
            <v>EUR</v>
          </cell>
          <cell r="Y3546">
            <v>44985</v>
          </cell>
          <cell r="Z3546">
            <v>39539</v>
          </cell>
          <cell r="AA3546" t="str">
            <v>February 2023</v>
          </cell>
          <cell r="AB3546">
            <v>111.673836569117</v>
          </cell>
          <cell r="AC3546">
            <v>111.78946796967701</v>
          </cell>
          <cell r="AE3546">
            <v>236464534.614043</v>
          </cell>
          <cell r="AF3546" t="str">
            <v>236464534.614043</v>
          </cell>
        </row>
        <row r="3547">
          <cell r="I3547" t="str">
            <v>536061</v>
          </cell>
          <cell r="J3547" t="str">
            <v>Mandate</v>
          </cell>
          <cell r="K3547" t="str">
            <v>FPUSGB-M</v>
          </cell>
          <cell r="L3547" t="str">
            <v>FONDACO PREVIDENZA UCITS SICAV- GOVERNMENT BOND</v>
          </cell>
          <cell r="R3547" t="str">
            <v>200530</v>
          </cell>
          <cell r="S3547" t="str">
            <v>24677</v>
          </cell>
          <cell r="T3547" t="str">
            <v>BM FONDACO PREVIDENZA UCITS SICAV- GOVERNMENT BOND [FPUSGB]</v>
          </cell>
          <cell r="U3547" t="str">
            <v>50% JPM EMU Investment Grade Government (EUR) RI + 15% Bloomberg Barclays Euro Inflation Linked Eurozone All CPI (EUR) RI + 35% JP Morgan GBI Global ex EMU (Hedged in EUR) RI</v>
          </cell>
          <cell r="W3547" t="str">
            <v>EUR</v>
          </cell>
          <cell r="X3547" t="str">
            <v>EUR</v>
          </cell>
          <cell r="Y3547">
            <v>44985</v>
          </cell>
          <cell r="Z3547">
            <v>43511</v>
          </cell>
          <cell r="AA3547" t="str">
            <v>February 2023</v>
          </cell>
          <cell r="AB3547">
            <v>92.4678782173321</v>
          </cell>
          <cell r="AC3547">
            <v>92.870060595629994</v>
          </cell>
          <cell r="AE3547">
            <v>107345662.805729</v>
          </cell>
          <cell r="AF3547" t="str">
            <v>107345662.805729</v>
          </cell>
        </row>
        <row r="3548">
          <cell r="I3548" t="str">
            <v>536063</v>
          </cell>
          <cell r="J3548" t="str">
            <v>Mandate</v>
          </cell>
          <cell r="K3548" t="str">
            <v>FRAN-M</v>
          </cell>
          <cell r="L3548" t="str">
            <v>FONDATION FRANCQUI (FRAN)</v>
          </cell>
          <cell r="R3548" t="str">
            <v>183302</v>
          </cell>
          <cell r="S3548" t="str">
            <v>937</v>
          </cell>
          <cell r="T3548" t="str">
            <v>BM Fondation Francqui [4641]</v>
          </cell>
          <cell r="U3548" t="str">
            <v>30% Bloomberg Euro Aggregate (EUR) RI + 5% Refinitiv Convertible Bonds Global Focus (hedged in EUR) RI + 30% MSCI Europe (EUR) NR + 5% FTSE EPRA NAREIT Europe (25% UK Capped) 8/32 (EUR) NR (Lux tax rate) + 30% S&amp;P 500 (EUR) NR</v>
          </cell>
          <cell r="W3548" t="str">
            <v>EUR</v>
          </cell>
          <cell r="X3548" t="str">
            <v>EUR</v>
          </cell>
          <cell r="Y3548">
            <v>44985</v>
          </cell>
          <cell r="Z3548">
            <v>36160</v>
          </cell>
          <cell r="AA3548" t="str">
            <v>February 2023</v>
          </cell>
          <cell r="AB3548">
            <v>136.26600836817099</v>
          </cell>
          <cell r="AC3548">
            <v>136.16787842240299</v>
          </cell>
          <cell r="AE3548">
            <v>10019988.8242747</v>
          </cell>
          <cell r="AF3548" t="str">
            <v>10019988.8242747</v>
          </cell>
        </row>
        <row r="3549">
          <cell r="I3549" t="str">
            <v>536064</v>
          </cell>
          <cell r="J3549" t="str">
            <v>Mandate</v>
          </cell>
          <cell r="K3549" t="str">
            <v>FSPA-M</v>
          </cell>
          <cell r="L3549" t="str">
            <v>Franciscan Sisters of Perpetual Adoration (FSPA)</v>
          </cell>
          <cell r="R3549" t="str">
            <v>199978</v>
          </cell>
          <cell r="S3549" t="str">
            <v>24234</v>
          </cell>
          <cell r="T3549" t="str">
            <v>BM for Franciscan Sisters of Perpetual Adoration (FSPA)</v>
          </cell>
          <cell r="U3549" t="str">
            <v>100% Barclays US Intermediate Gov/Credit (RI) -- (USD)</v>
          </cell>
          <cell r="W3549" t="str">
            <v>USD</v>
          </cell>
          <cell r="X3549" t="str">
            <v>USD</v>
          </cell>
          <cell r="Y3549">
            <v>44985</v>
          </cell>
          <cell r="Z3549">
            <v>35520</v>
          </cell>
          <cell r="AA3549" t="str">
            <v>February 2023</v>
          </cell>
          <cell r="AB3549">
            <v>98.359445225390004</v>
          </cell>
          <cell r="AC3549">
            <v>271.65505863879201</v>
          </cell>
          <cell r="AE3549">
            <v>116479236.02636801</v>
          </cell>
          <cell r="AF3549" t="str">
            <v>109834263.108315</v>
          </cell>
        </row>
        <row r="3550">
          <cell r="I3550" t="str">
            <v>536066</v>
          </cell>
          <cell r="J3550" t="str">
            <v>Mandate</v>
          </cell>
          <cell r="K3550" t="str">
            <v>FTH447-M</v>
          </cell>
          <cell r="S3550" t="str">
            <v>1</v>
          </cell>
          <cell r="T3550" t="str">
            <v>No BM</v>
          </cell>
          <cell r="U3550" t="str">
            <v>No BM</v>
          </cell>
          <cell r="W3550" t="str">
            <v>HKD</v>
          </cell>
          <cell r="Y3550">
            <v>44985</v>
          </cell>
          <cell r="Z3550">
            <v>41152</v>
          </cell>
          <cell r="AA3550" t="str">
            <v>February 2023</v>
          </cell>
          <cell r="AB3550">
            <v>104.531207742022</v>
          </cell>
          <cell r="AC3550">
            <v>106.06762286865001</v>
          </cell>
          <cell r="AE3550">
            <v>20345411.612250201</v>
          </cell>
          <cell r="AF3550" t="str">
            <v>2444070.9920026</v>
          </cell>
        </row>
        <row r="3551">
          <cell r="I3551" t="str">
            <v>536067</v>
          </cell>
          <cell r="J3551" t="str">
            <v>Mandate</v>
          </cell>
          <cell r="K3551" t="str">
            <v>FTH501A-M</v>
          </cell>
          <cell r="L3551" t="str">
            <v>FTLife Insurance Company Limited - Working Capital</v>
          </cell>
          <cell r="S3551" t="str">
            <v>1</v>
          </cell>
          <cell r="T3551" t="str">
            <v>No BM</v>
          </cell>
          <cell r="U3551" t="str">
            <v>No BM</v>
          </cell>
          <cell r="W3551" t="str">
            <v>HKD</v>
          </cell>
          <cell r="X3551" t="str">
            <v>HKD</v>
          </cell>
          <cell r="Y3551">
            <v>44985</v>
          </cell>
          <cell r="Z3551">
            <v>42808</v>
          </cell>
          <cell r="AA3551" t="str">
            <v>February 2023</v>
          </cell>
          <cell r="AB3551">
            <v>102.831903246804</v>
          </cell>
          <cell r="AC3551">
            <v>103.607301377173</v>
          </cell>
          <cell r="AE3551">
            <v>5109730147.3628798</v>
          </cell>
          <cell r="AF3551" t="str">
            <v>613826029.580611</v>
          </cell>
        </row>
        <row r="3552">
          <cell r="I3552" t="str">
            <v>536068</v>
          </cell>
          <cell r="J3552" t="str">
            <v>Mandate</v>
          </cell>
          <cell r="K3552" t="str">
            <v>FTH502A-M</v>
          </cell>
          <cell r="L3552" t="str">
            <v>FTLife Insurance Company Limited - Old Par I HKD</v>
          </cell>
          <cell r="S3552" t="str">
            <v>1</v>
          </cell>
          <cell r="T3552" t="str">
            <v>No BM</v>
          </cell>
          <cell r="U3552" t="str">
            <v>No BM</v>
          </cell>
          <cell r="W3552" t="str">
            <v>HKD</v>
          </cell>
          <cell r="X3552" t="str">
            <v>HKD</v>
          </cell>
          <cell r="Y3552">
            <v>44985</v>
          </cell>
          <cell r="Z3552">
            <v>42808</v>
          </cell>
          <cell r="AA3552" t="str">
            <v>February 2023</v>
          </cell>
          <cell r="AB3552">
            <v>97.601425902537002</v>
          </cell>
          <cell r="AC3552">
            <v>98.353476750864502</v>
          </cell>
          <cell r="AE3552">
            <v>1335093294.8310399</v>
          </cell>
          <cell r="AF3552" t="str">
            <v>160383228.204093</v>
          </cell>
        </row>
        <row r="3553">
          <cell r="I3553" t="str">
            <v>536069</v>
          </cell>
          <cell r="J3553" t="str">
            <v>Mandate</v>
          </cell>
          <cell r="K3553" t="str">
            <v>FTH504A-M</v>
          </cell>
          <cell r="L3553" t="str">
            <v>FTLife Insurance Company Limited - Old Par II HKD</v>
          </cell>
          <cell r="S3553" t="str">
            <v>1</v>
          </cell>
          <cell r="T3553" t="str">
            <v>No BM</v>
          </cell>
          <cell r="U3553" t="str">
            <v>No BM</v>
          </cell>
          <cell r="W3553" t="str">
            <v>HKD</v>
          </cell>
          <cell r="X3553" t="str">
            <v>HKD</v>
          </cell>
          <cell r="Y3553">
            <v>44985</v>
          </cell>
          <cell r="Z3553">
            <v>42796</v>
          </cell>
          <cell r="AA3553" t="str">
            <v>February 2023</v>
          </cell>
          <cell r="AB3553">
            <v>104.71934738138199</v>
          </cell>
          <cell r="AC3553">
            <v>105.531859511901</v>
          </cell>
          <cell r="AE3553">
            <v>3915069042.0809102</v>
          </cell>
          <cell r="AF3553" t="str">
            <v>470312759.446751</v>
          </cell>
        </row>
        <row r="3554">
          <cell r="I3554" t="str">
            <v>536070</v>
          </cell>
          <cell r="J3554" t="str">
            <v>Mandate</v>
          </cell>
          <cell r="K3554" t="str">
            <v>FTH507A-M</v>
          </cell>
          <cell r="L3554" t="str">
            <v>FTLife Insurance Company Limited - Non Par II</v>
          </cell>
          <cell r="S3554" t="str">
            <v>1</v>
          </cell>
          <cell r="T3554" t="str">
            <v>No BM</v>
          </cell>
          <cell r="U3554" t="str">
            <v>No BM</v>
          </cell>
          <cell r="W3554" t="str">
            <v>HKD</v>
          </cell>
          <cell r="X3554" t="str">
            <v>HKD</v>
          </cell>
          <cell r="Y3554">
            <v>44985</v>
          </cell>
          <cell r="Z3554">
            <v>42808</v>
          </cell>
          <cell r="AA3554" t="str">
            <v>February 2023</v>
          </cell>
          <cell r="AB3554">
            <v>105.677199900326</v>
          </cell>
          <cell r="AC3554">
            <v>106.46456349054699</v>
          </cell>
          <cell r="AE3554">
            <v>1247855751.0710101</v>
          </cell>
          <cell r="AF3554" t="str">
            <v>149903481.99984</v>
          </cell>
        </row>
        <row r="3555">
          <cell r="I3555" t="str">
            <v>536071</v>
          </cell>
          <cell r="J3555" t="str">
            <v>Mandate</v>
          </cell>
          <cell r="K3555" t="str">
            <v>FTH508A-M</v>
          </cell>
          <cell r="L3555" t="str">
            <v>FTLife Insurance Company Limited - Non Par - DoD HKD</v>
          </cell>
          <cell r="S3555" t="str">
            <v>1</v>
          </cell>
          <cell r="T3555" t="str">
            <v>No BM</v>
          </cell>
          <cell r="U3555" t="str">
            <v>No BM</v>
          </cell>
          <cell r="W3555" t="str">
            <v>HKD</v>
          </cell>
          <cell r="X3555" t="str">
            <v>HKD</v>
          </cell>
          <cell r="Y3555">
            <v>44985</v>
          </cell>
          <cell r="Z3555">
            <v>42808</v>
          </cell>
          <cell r="AA3555" t="str">
            <v>February 2023</v>
          </cell>
          <cell r="AB3555">
            <v>107.753895621686</v>
          </cell>
          <cell r="AC3555">
            <v>108.577429091211</v>
          </cell>
          <cell r="AE3555">
            <v>1190862075.14203</v>
          </cell>
          <cell r="AF3555" t="str">
            <v>143056896.994809</v>
          </cell>
        </row>
        <row r="3556">
          <cell r="I3556" t="str">
            <v>536072</v>
          </cell>
          <cell r="J3556" t="str">
            <v>Mandate</v>
          </cell>
          <cell r="K3556" t="str">
            <v>FTH510A-M</v>
          </cell>
          <cell r="L3556" t="str">
            <v>FTLife Insurance Company Limited - Invest-A-Surance</v>
          </cell>
          <cell r="S3556" t="str">
            <v>1</v>
          </cell>
          <cell r="T3556" t="str">
            <v>No BM</v>
          </cell>
          <cell r="U3556" t="str">
            <v>No BM</v>
          </cell>
          <cell r="W3556" t="str">
            <v>HKD</v>
          </cell>
          <cell r="X3556" t="str">
            <v>HKD</v>
          </cell>
          <cell r="Y3556">
            <v>44985</v>
          </cell>
          <cell r="Z3556">
            <v>42808</v>
          </cell>
          <cell r="AA3556" t="str">
            <v>February 2023</v>
          </cell>
          <cell r="AB3556">
            <v>98.055825061188798</v>
          </cell>
          <cell r="AC3556">
            <v>98.834515566491106</v>
          </cell>
          <cell r="AE3556">
            <v>47719863.506166503</v>
          </cell>
          <cell r="AF3556" t="str">
            <v>5732532.54151519</v>
          </cell>
        </row>
        <row r="3557">
          <cell r="I3557" t="str">
            <v>536073</v>
          </cell>
          <cell r="J3557" t="str">
            <v>Mandate</v>
          </cell>
          <cell r="K3557" t="str">
            <v>FTH511A-M</v>
          </cell>
          <cell r="L3557" t="str">
            <v>FTLife Insurance Company Limited - SHF</v>
          </cell>
          <cell r="S3557" t="str">
            <v>1</v>
          </cell>
          <cell r="T3557" t="str">
            <v>No BM</v>
          </cell>
          <cell r="U3557" t="str">
            <v>No BM</v>
          </cell>
          <cell r="W3557" t="str">
            <v>HKD</v>
          </cell>
          <cell r="X3557" t="str">
            <v>HKD</v>
          </cell>
          <cell r="Y3557">
            <v>44985</v>
          </cell>
          <cell r="Z3557">
            <v>43800</v>
          </cell>
          <cell r="AA3557" t="str">
            <v>February 2023</v>
          </cell>
          <cell r="AB3557">
            <v>96.495391920520504</v>
          </cell>
          <cell r="AC3557">
            <v>96.847987573116498</v>
          </cell>
          <cell r="AE3557">
            <v>2428529667.7371702</v>
          </cell>
          <cell r="AF3557" t="str">
            <v>291736487.187131</v>
          </cell>
        </row>
        <row r="3558">
          <cell r="I3558" t="str">
            <v>536074</v>
          </cell>
          <cell r="J3558" t="str">
            <v>Mandate</v>
          </cell>
          <cell r="K3558" t="str">
            <v>FTH512A-M</v>
          </cell>
          <cell r="L3558" t="str">
            <v>FTLife Insurance Company Limited  - Par III IG</v>
          </cell>
          <cell r="S3558" t="str">
            <v>1</v>
          </cell>
          <cell r="T3558" t="str">
            <v>No BM</v>
          </cell>
          <cell r="U3558" t="str">
            <v>No BM</v>
          </cell>
          <cell r="W3558" t="str">
            <v>HKD</v>
          </cell>
          <cell r="X3558" t="str">
            <v>HKD</v>
          </cell>
          <cell r="Y3558">
            <v>44985</v>
          </cell>
          <cell r="Z3558">
            <v>43435</v>
          </cell>
          <cell r="AA3558" t="str">
            <v>February 2023</v>
          </cell>
          <cell r="AB3558">
            <v>97.344300067623905</v>
          </cell>
          <cell r="AC3558">
            <v>97.869062594150193</v>
          </cell>
          <cell r="AE3558">
            <v>4825365494.3176403</v>
          </cell>
          <cell r="AF3558" t="str">
            <v>579665629.540325</v>
          </cell>
        </row>
        <row r="3559">
          <cell r="I3559" t="str">
            <v>536075</v>
          </cell>
          <cell r="J3559" t="str">
            <v>Mandate</v>
          </cell>
          <cell r="K3559" t="str">
            <v>FTU388-M</v>
          </cell>
          <cell r="R3559" t="str">
            <v>200431</v>
          </cell>
          <cell r="S3559" t="str">
            <v>24603</v>
          </cell>
          <cell r="T3559" t="str">
            <v>BM for FTLife Insurance Co Ltd - Par Product 02</v>
          </cell>
          <cell r="U3559" t="str">
            <v>25% MSCI USA (USD) NR+ 55% MSCI Emerging Markets (Free) (USD) NR + 15% MSCI Europe (Hedged in USD) NR + 5% MSCI Japan (Hedged in USD) NR</v>
          </cell>
          <cell r="W3559" t="str">
            <v>HKD</v>
          </cell>
          <cell r="Y3559">
            <v>44985</v>
          </cell>
          <cell r="Z3559">
            <v>43061</v>
          </cell>
          <cell r="AA3559" t="str">
            <v>February 2023</v>
          </cell>
          <cell r="AB3559">
            <v>106.695410728242</v>
          </cell>
          <cell r="AC3559">
            <v>107.38421725888</v>
          </cell>
          <cell r="AE3559">
            <v>556557702.48445594</v>
          </cell>
          <cell r="AF3559" t="str">
            <v>66858639.2815392</v>
          </cell>
        </row>
        <row r="3560">
          <cell r="I3560" t="str">
            <v>536076</v>
          </cell>
          <cell r="J3560" t="str">
            <v>Mandate</v>
          </cell>
          <cell r="K3560" t="str">
            <v>FTU389-M</v>
          </cell>
          <cell r="S3560" t="str">
            <v>1</v>
          </cell>
          <cell r="T3560" t="str">
            <v>No BM</v>
          </cell>
          <cell r="U3560" t="str">
            <v>No BM</v>
          </cell>
          <cell r="W3560" t="str">
            <v>HKD</v>
          </cell>
          <cell r="Y3560">
            <v>44985</v>
          </cell>
          <cell r="Z3560">
            <v>42625</v>
          </cell>
          <cell r="AA3560" t="str">
            <v>February 2023</v>
          </cell>
          <cell r="AB3560">
            <v>108.739736258759</v>
          </cell>
          <cell r="AC3560">
            <v>109.643156611691</v>
          </cell>
          <cell r="AE3560">
            <v>323277305.14320999</v>
          </cell>
          <cell r="AF3560" t="str">
            <v>38834932.3636961</v>
          </cell>
        </row>
        <row r="3561">
          <cell r="I3561" t="str">
            <v>536077</v>
          </cell>
          <cell r="J3561" t="str">
            <v>Mandate</v>
          </cell>
          <cell r="K3561" t="str">
            <v>FTU390A-M</v>
          </cell>
          <cell r="L3561" t="str">
            <v>FTLife Insurance Co Ltd - Universal Life 02</v>
          </cell>
          <cell r="S3561" t="str">
            <v>1</v>
          </cell>
          <cell r="T3561" t="str">
            <v>No BM</v>
          </cell>
          <cell r="U3561" t="str">
            <v>No BM</v>
          </cell>
          <cell r="W3561" t="str">
            <v>HKD</v>
          </cell>
          <cell r="X3561" t="str">
            <v>HKD</v>
          </cell>
          <cell r="Y3561">
            <v>44985</v>
          </cell>
          <cell r="Z3561">
            <v>42848</v>
          </cell>
          <cell r="AA3561" t="str">
            <v>February 2023</v>
          </cell>
          <cell r="AB3561">
            <v>118.821317622232</v>
          </cell>
          <cell r="AC3561">
            <v>119.692357034393</v>
          </cell>
          <cell r="AE3561">
            <v>30254874.8677021</v>
          </cell>
          <cell r="AF3561" t="str">
            <v>3634483.46192692</v>
          </cell>
        </row>
        <row r="3562">
          <cell r="I3562" t="str">
            <v>536078</v>
          </cell>
          <cell r="J3562" t="str">
            <v>Mandate</v>
          </cell>
          <cell r="K3562" t="str">
            <v>FTU444-M</v>
          </cell>
          <cell r="R3562" t="str">
            <v>200870</v>
          </cell>
          <cell r="S3562" t="str">
            <v>24930</v>
          </cell>
          <cell r="T3562" t="str">
            <v>BM FTLife Insurance Co Ltd - Par Product 01</v>
          </cell>
          <cell r="U3562" t="str">
            <v>25% MSCI USA (USD) NR+ 55% MSCI Emerging Markets (Free) (USD) NR + 15% MSCI Europe (Hedged in USD) NR + 5% MSCI Japan (Hedged in USD) NR</v>
          </cell>
          <cell r="W3562" t="str">
            <v>HKD</v>
          </cell>
          <cell r="Y3562">
            <v>44985</v>
          </cell>
          <cell r="Z3562">
            <v>42546</v>
          </cell>
          <cell r="AA3562" t="str">
            <v>February 2023</v>
          </cell>
          <cell r="AB3562">
            <v>120.058157717949</v>
          </cell>
          <cell r="AC3562">
            <v>121.110266501467</v>
          </cell>
          <cell r="AE3562">
            <v>6573501760.2499104</v>
          </cell>
          <cell r="AF3562" t="str">
            <v>789667236.736133</v>
          </cell>
        </row>
        <row r="3563">
          <cell r="I3563" t="str">
            <v>536079</v>
          </cell>
          <cell r="J3563" t="str">
            <v>Mandate</v>
          </cell>
          <cell r="K3563" t="str">
            <v>FTU448A-M</v>
          </cell>
          <cell r="L3563" t="str">
            <v>FTLife Insurance Co Ltd - HNW PORTFOLIO</v>
          </cell>
          <cell r="S3563" t="str">
            <v>1</v>
          </cell>
          <cell r="T3563" t="str">
            <v>No BM</v>
          </cell>
          <cell r="U3563" t="str">
            <v>No BM</v>
          </cell>
          <cell r="W3563" t="str">
            <v>HKD</v>
          </cell>
          <cell r="X3563" t="str">
            <v>HKD</v>
          </cell>
          <cell r="Y3563">
            <v>44985</v>
          </cell>
          <cell r="Z3563">
            <v>41825</v>
          </cell>
          <cell r="AA3563" t="str">
            <v>February 2023</v>
          </cell>
          <cell r="AB3563">
            <v>138.735925560525</v>
          </cell>
          <cell r="AC3563">
            <v>140.486187786611</v>
          </cell>
          <cell r="AE3563">
            <v>51914955.016054302</v>
          </cell>
          <cell r="AF3563" t="str">
            <v>6236484.07926336</v>
          </cell>
        </row>
        <row r="3564">
          <cell r="I3564" t="str">
            <v>536080</v>
          </cell>
          <cell r="J3564" t="str">
            <v>Mandate</v>
          </cell>
          <cell r="K3564" t="str">
            <v>FTU503A-M</v>
          </cell>
          <cell r="L3564" t="str">
            <v>FTLife Insurance Company Limited - Old Par I USD</v>
          </cell>
          <cell r="S3564" t="str">
            <v>1</v>
          </cell>
          <cell r="T3564" t="str">
            <v>No BM</v>
          </cell>
          <cell r="U3564" t="str">
            <v>No BM</v>
          </cell>
          <cell r="W3564" t="str">
            <v>HKD</v>
          </cell>
          <cell r="X3564" t="str">
            <v>HKD</v>
          </cell>
          <cell r="Y3564">
            <v>44985</v>
          </cell>
          <cell r="Z3564">
            <v>42808</v>
          </cell>
          <cell r="AA3564" t="str">
            <v>February 2023</v>
          </cell>
          <cell r="AB3564">
            <v>116.43903651164899</v>
          </cell>
          <cell r="AC3564">
            <v>117.301012599223</v>
          </cell>
          <cell r="AE3564">
            <v>2692348987.2783999</v>
          </cell>
          <cell r="AF3564" t="str">
            <v>323428799.847562</v>
          </cell>
        </row>
        <row r="3565">
          <cell r="I3565" t="str">
            <v>536081</v>
          </cell>
          <cell r="J3565" t="str">
            <v>Mandate</v>
          </cell>
          <cell r="K3565" t="str">
            <v>FTU505A-M</v>
          </cell>
          <cell r="L3565" t="str">
            <v>FTLife Insurance Company Limited - Old Par II USD</v>
          </cell>
          <cell r="S3565" t="str">
            <v>1</v>
          </cell>
          <cell r="T3565" t="str">
            <v>No BM</v>
          </cell>
          <cell r="U3565" t="str">
            <v>No BM</v>
          </cell>
          <cell r="W3565" t="str">
            <v>HKD</v>
          </cell>
          <cell r="X3565" t="str">
            <v>HKD</v>
          </cell>
          <cell r="Y3565">
            <v>44985</v>
          </cell>
          <cell r="Z3565">
            <v>42796</v>
          </cell>
          <cell r="AA3565" t="str">
            <v>February 2023</v>
          </cell>
          <cell r="AB3565">
            <v>117.480610048019</v>
          </cell>
          <cell r="AC3565">
            <v>118.373237911332</v>
          </cell>
          <cell r="AE3565">
            <v>6649173407.3217602</v>
          </cell>
          <cell r="AF3565" t="str">
            <v>798757585.019577</v>
          </cell>
        </row>
        <row r="3566">
          <cell r="I3566" t="str">
            <v>536082</v>
          </cell>
          <cell r="J3566" t="str">
            <v>Mandate</v>
          </cell>
          <cell r="K3566" t="str">
            <v>FTU509A-M</v>
          </cell>
          <cell r="L3566" t="str">
            <v>FTLife Insurance Company Limited - Non Par - DoD USD</v>
          </cell>
          <cell r="S3566" t="str">
            <v>1</v>
          </cell>
          <cell r="T3566" t="str">
            <v>No BM</v>
          </cell>
          <cell r="U3566" t="str">
            <v>No BM</v>
          </cell>
          <cell r="W3566" t="str">
            <v>HKD</v>
          </cell>
          <cell r="X3566" t="str">
            <v>HKD</v>
          </cell>
          <cell r="Y3566">
            <v>44985</v>
          </cell>
          <cell r="Z3566">
            <v>42808</v>
          </cell>
          <cell r="AA3566" t="str">
            <v>February 2023</v>
          </cell>
          <cell r="AB3566">
            <v>115.005271030953</v>
          </cell>
          <cell r="AC3566">
            <v>115.85648934226199</v>
          </cell>
          <cell r="AE3566">
            <v>2323952685.1914902</v>
          </cell>
          <cell r="AF3566" t="str">
            <v>279173774.063295</v>
          </cell>
        </row>
        <row r="3567">
          <cell r="I3567" t="str">
            <v>536083</v>
          </cell>
          <cell r="J3567" t="str">
            <v>Mandate</v>
          </cell>
          <cell r="K3567" t="str">
            <v>FTU513A-M</v>
          </cell>
          <cell r="L3567" t="str">
            <v>FTLIFE ICL - BNPPAM - PAR IV</v>
          </cell>
          <cell r="S3567" t="str">
            <v>1</v>
          </cell>
          <cell r="T3567" t="str">
            <v>No BM</v>
          </cell>
          <cell r="U3567" t="str">
            <v>No BM</v>
          </cell>
          <cell r="W3567" t="str">
            <v>HKD</v>
          </cell>
          <cell r="X3567" t="str">
            <v>HKD</v>
          </cell>
          <cell r="Y3567">
            <v>44985</v>
          </cell>
          <cell r="Z3567">
            <v>43435</v>
          </cell>
          <cell r="AA3567" t="str">
            <v>February 2023</v>
          </cell>
          <cell r="AB3567">
            <v>107.397425485859</v>
          </cell>
          <cell r="AC3567">
            <v>107.988596594605</v>
          </cell>
          <cell r="AE3567">
            <v>321286300.24489498</v>
          </cell>
          <cell r="AF3567" t="str">
            <v>38595755.2258898</v>
          </cell>
        </row>
        <row r="3568">
          <cell r="I3568" t="str">
            <v>536087</v>
          </cell>
          <cell r="J3568" t="str">
            <v>Mandate</v>
          </cell>
          <cell r="K3568" t="str">
            <v>GB37-M</v>
          </cell>
          <cell r="L3568" t="str">
            <v>KVG Universal - COV Long Government 1</v>
          </cell>
          <cell r="R3568" t="str">
            <v>199037</v>
          </cell>
          <cell r="S3568" t="str">
            <v>23456</v>
          </cell>
          <cell r="T3568" t="str">
            <v>BM MI-FONDS_G37_Segment_GBW</v>
          </cell>
          <cell r="U3568" t="str">
            <v>Bloomberg Barclays Euro Aggregate Treasury 500MM 10+ Years (EUR) RI</v>
          </cell>
          <cell r="W3568" t="str">
            <v>EUR</v>
          </cell>
          <cell r="X3568" t="str">
            <v>EUR</v>
          </cell>
          <cell r="Y3568">
            <v>44985</v>
          </cell>
          <cell r="Z3568">
            <v>43220</v>
          </cell>
          <cell r="AA3568" t="str">
            <v>February 2023</v>
          </cell>
          <cell r="AB3568">
            <v>83.104507325197105</v>
          </cell>
          <cell r="AC3568">
            <v>83.751319743491294</v>
          </cell>
          <cell r="AE3568">
            <v>156945092.36963901</v>
          </cell>
          <cell r="AF3568" t="str">
            <v>156945092.369639</v>
          </cell>
        </row>
        <row r="3569">
          <cell r="I3569" t="str">
            <v>536089</v>
          </cell>
          <cell r="J3569" t="str">
            <v>Mandate</v>
          </cell>
          <cell r="K3569" t="str">
            <v>GENPART-M</v>
          </cell>
          <cell r="L3569" t="str">
            <v>GENERALPART 1 WORLD SUSTAINABLE</v>
          </cell>
          <cell r="R3569" t="str">
            <v>183274</v>
          </cell>
          <cell r="S3569" t="str">
            <v>932</v>
          </cell>
          <cell r="T3569" t="str">
            <v>BM Generalpart [5522]</v>
          </cell>
          <cell r="U3569" t="str">
            <v>20% Luxxx (RI) + 30% MSCI EMU (NR) + 50% Bloomberg Barclays Euro Aggregate (RI) -- (EUR)</v>
          </cell>
          <cell r="W3569" t="str">
            <v>EUR</v>
          </cell>
          <cell r="X3569" t="str">
            <v>EUR</v>
          </cell>
          <cell r="Y3569">
            <v>44985</v>
          </cell>
          <cell r="Z3569">
            <v>38321</v>
          </cell>
          <cell r="AA3569" t="str">
            <v>February 2023</v>
          </cell>
          <cell r="AB3569">
            <v>160.99134104131099</v>
          </cell>
          <cell r="AC3569">
            <v>186.81941513483301</v>
          </cell>
          <cell r="AE3569">
            <v>94496439.721384197</v>
          </cell>
          <cell r="AF3569" t="str">
            <v>94496439.7213842</v>
          </cell>
        </row>
        <row r="3570">
          <cell r="I3570" t="str">
            <v>536090</v>
          </cell>
          <cell r="J3570" t="str">
            <v>Mandate</v>
          </cell>
          <cell r="K3570" t="str">
            <v>GHBAL-M</v>
          </cell>
          <cell r="L3570" t="str">
            <v>ASR INZAKE RAET (GHRSB)</v>
          </cell>
          <cell r="R3570" t="str">
            <v>183862</v>
          </cell>
          <cell r="S3570" t="str">
            <v>1131</v>
          </cell>
          <cell r="T3570" t="str">
            <v>BM ASR Inzake RAET (GHRSB) [6069]</v>
          </cell>
          <cell r="U3570" t="str">
            <v>10% MSCI AC World (EUR) NR + 70% Bloomberg Barclays Euro Aggregate Treasury AAA (EUR) RI + 5% BM Parvest Bond Euro High Yield + 5% BM Parvest Convertible Bond World (Hedged EUR) + 2.5% BM Parvest Commodities + 7.5% BM Parvest Bond Euro Corporate</v>
          </cell>
          <cell r="W3570" t="str">
            <v>EUR</v>
          </cell>
          <cell r="X3570" t="str">
            <v>EUR</v>
          </cell>
          <cell r="Y3570">
            <v>44985</v>
          </cell>
          <cell r="Z3570">
            <v>41364</v>
          </cell>
          <cell r="AA3570" t="str">
            <v>February 2023</v>
          </cell>
          <cell r="AB3570">
            <v>113.22909328490501</v>
          </cell>
          <cell r="AC3570">
            <v>113.354422457205</v>
          </cell>
          <cell r="AE3570">
            <v>39809765.833113998</v>
          </cell>
          <cell r="AF3570" t="str">
            <v>39809765.833114</v>
          </cell>
        </row>
        <row r="3571">
          <cell r="I3571" t="str">
            <v>536093</v>
          </cell>
          <cell r="J3571" t="str">
            <v>Mandate</v>
          </cell>
          <cell r="K3571" t="str">
            <v>GLGR-M</v>
          </cell>
          <cell r="S3571" t="str">
            <v>1</v>
          </cell>
          <cell r="T3571" t="str">
            <v>No BM</v>
          </cell>
          <cell r="U3571" t="str">
            <v>No BM</v>
          </cell>
          <cell r="W3571" t="str">
            <v>EUR</v>
          </cell>
          <cell r="Y3571">
            <v>44985</v>
          </cell>
          <cell r="Z3571">
            <v>39994</v>
          </cell>
          <cell r="AA3571" t="str">
            <v>February 2023</v>
          </cell>
          <cell r="AB3571">
            <v>98.743183790395605</v>
          </cell>
          <cell r="AC3571">
            <v>98.743184919504401</v>
          </cell>
          <cell r="AE3571">
            <v>15235571.039999999</v>
          </cell>
          <cell r="AF3571" t="str">
            <v>15235571.04</v>
          </cell>
        </row>
        <row r="3572">
          <cell r="I3572" t="str">
            <v>536094</v>
          </cell>
          <cell r="J3572" t="str">
            <v>Mandate</v>
          </cell>
          <cell r="K3572" t="str">
            <v>GLOBALIG-M</v>
          </cell>
          <cell r="L3572" t="str">
            <v>BNP Paribas Global Investment Grade Corporate Bond Mother Fund</v>
          </cell>
          <cell r="S3572" t="str">
            <v>1</v>
          </cell>
          <cell r="T3572" t="str">
            <v>No BM</v>
          </cell>
          <cell r="U3572" t="str">
            <v>No BM</v>
          </cell>
          <cell r="W3572" t="str">
            <v>JPY</v>
          </cell>
          <cell r="X3572" t="str">
            <v>JPY</v>
          </cell>
          <cell r="Y3572">
            <v>44985</v>
          </cell>
          <cell r="Z3572">
            <v>42675</v>
          </cell>
          <cell r="AA3572" t="str">
            <v>February 2023</v>
          </cell>
          <cell r="AB3572">
            <v>115.93990470887201</v>
          </cell>
          <cell r="AC3572">
            <v>116.096867793005</v>
          </cell>
          <cell r="AE3572">
            <v>3685843296.7596102</v>
          </cell>
          <cell r="AF3572" t="str">
            <v>25515334.1183101</v>
          </cell>
        </row>
        <row r="3573">
          <cell r="I3573" t="str">
            <v>536095</v>
          </cell>
          <cell r="J3573" t="str">
            <v>Mandate</v>
          </cell>
          <cell r="K3573" t="str">
            <v>GLPG-M</v>
          </cell>
          <cell r="S3573" t="str">
            <v>1</v>
          </cell>
          <cell r="T3573" t="str">
            <v>No BM</v>
          </cell>
          <cell r="U3573" t="str">
            <v>No BM</v>
          </cell>
          <cell r="W3573" t="str">
            <v>EUR</v>
          </cell>
          <cell r="Y3573">
            <v>44985</v>
          </cell>
          <cell r="Z3573">
            <v>42458</v>
          </cell>
          <cell r="AA3573" t="str">
            <v>February 2023</v>
          </cell>
          <cell r="AB3573">
            <v>98.785726443404101</v>
          </cell>
          <cell r="AC3573">
            <v>98.785726986789797</v>
          </cell>
          <cell r="AE3573">
            <v>369712944.49559402</v>
          </cell>
          <cell r="AF3573" t="str">
            <v>369712944.495594</v>
          </cell>
        </row>
        <row r="3574">
          <cell r="I3574" t="str">
            <v>536096</v>
          </cell>
          <cell r="J3574" t="str">
            <v>Mandate</v>
          </cell>
          <cell r="K3574" t="str">
            <v>GREEN-M</v>
          </cell>
          <cell r="L3574" t="str">
            <v>GREENSTARS</v>
          </cell>
          <cell r="R3574" t="str">
            <v>195395</v>
          </cell>
          <cell r="S3574" t="str">
            <v>5378</v>
          </cell>
          <cell r="T3574" t="str">
            <v>BM GREENSTARS [9219]</v>
          </cell>
          <cell r="U3574" t="str">
            <v>20% JPM GBI USA 1-3 Years (USD) RI + 5% JPM EMU 1-3 Years (EUR) RI + 5% JPM EMU 3-5 Years (EUR) RI + 5% JPM EMU 5-7 Years (EUR) RI + 5% S&amp;P 500 (USD) PI + 40% JPM GBI USA 3-5 Years (USD) RI + 20% JPM US Government 5-7 Years (USD) RI</v>
          </cell>
          <cell r="W3574" t="str">
            <v>USD</v>
          </cell>
          <cell r="X3574" t="str">
            <v>USD</v>
          </cell>
          <cell r="Y3574">
            <v>44985</v>
          </cell>
          <cell r="Z3574">
            <v>41851</v>
          </cell>
          <cell r="AA3574" t="str">
            <v>February 2023</v>
          </cell>
          <cell r="AB3574">
            <v>111.084350503796</v>
          </cell>
          <cell r="AC3574">
            <v>111.08435050298</v>
          </cell>
          <cell r="AE3574">
            <v>147509087.71192199</v>
          </cell>
          <cell r="AF3574" t="str">
            <v>139093906.376165</v>
          </cell>
        </row>
        <row r="3575">
          <cell r="I3575" t="str">
            <v>536096</v>
          </cell>
          <cell r="J3575" t="str">
            <v>Mandate</v>
          </cell>
          <cell r="K3575" t="str">
            <v>GREEN-M</v>
          </cell>
          <cell r="L3575" t="str">
            <v>GREENSTARS</v>
          </cell>
          <cell r="R3575" t="str">
            <v>261992</v>
          </cell>
          <cell r="S3575" t="str">
            <v>5029901</v>
          </cell>
          <cell r="T3575" t="str">
            <v>BM GREENSTARS [9219]</v>
          </cell>
          <cell r="U3575" t="str">
            <v>20% JPM GBI USA 1-3 Years (USD) RI + 5% JPM EMU 1-3 Years (EUR) RI + 5% JPM EMU 3-5 Years (EUR) RI + 5% JPM EMU 5-7 Years (EUR) RI + 5% S&amp;P 500 (EUR) RI + 40% JPM GBI USA 3-5 Years (USD) RI + 20% JPM US Government 5-7 Years (USD) RI</v>
          </cell>
          <cell r="W3575" t="str">
            <v>USD</v>
          </cell>
          <cell r="X3575" t="str">
            <v>USD</v>
          </cell>
          <cell r="Y3575">
            <v>44985</v>
          </cell>
          <cell r="Z3575">
            <v>41851</v>
          </cell>
          <cell r="AA3575" t="str">
            <v>February 2023</v>
          </cell>
          <cell r="AB3575">
            <v>111.084350503796</v>
          </cell>
          <cell r="AC3575">
            <v>111.08435050298</v>
          </cell>
          <cell r="AE3575">
            <v>147509087.71192199</v>
          </cell>
          <cell r="AF3575" t="str">
            <v>139093906.376165</v>
          </cell>
        </row>
        <row r="3576">
          <cell r="I3576" t="str">
            <v>536100</v>
          </cell>
          <cell r="J3576" t="str">
            <v>Mandate</v>
          </cell>
          <cell r="K3576" t="str">
            <v>GVALMRS-M</v>
          </cell>
          <cell r="L3576" t="str">
            <v>GREENVAL MATCHING TECHNICAL RESERVE PORTFOLIO</v>
          </cell>
          <cell r="S3576" t="str">
            <v>1</v>
          </cell>
          <cell r="T3576" t="str">
            <v>No BM</v>
          </cell>
          <cell r="U3576" t="str">
            <v>No BM</v>
          </cell>
          <cell r="W3576" t="str">
            <v>EUR</v>
          </cell>
          <cell r="X3576" t="str">
            <v>EUR</v>
          </cell>
          <cell r="Y3576">
            <v>44985</v>
          </cell>
          <cell r="Z3576">
            <v>41319</v>
          </cell>
          <cell r="AA3576" t="str">
            <v>February 2023</v>
          </cell>
          <cell r="AB3576">
            <v>104.46774510557999</v>
          </cell>
          <cell r="AC3576">
            <v>104.4677759023</v>
          </cell>
          <cell r="AE3576">
            <v>176082400.31015301</v>
          </cell>
          <cell r="AF3576" t="str">
            <v>176082400.310153</v>
          </cell>
        </row>
        <row r="3577">
          <cell r="I3577" t="str">
            <v>536102</v>
          </cell>
          <cell r="J3577" t="str">
            <v>Mandate</v>
          </cell>
          <cell r="K3577" t="str">
            <v>HAPGIL-M</v>
          </cell>
          <cell r="L3577" t="str">
            <v>Hospital Authority Provident Fund Scheme</v>
          </cell>
          <cell r="R3577" t="str">
            <v>197762</v>
          </cell>
          <cell r="S3577" t="str">
            <v>22534</v>
          </cell>
          <cell r="T3577" t="str">
            <v>BM Hospital Authority Provident Fund Scheme [42646]</v>
          </cell>
          <cell r="U3577" t="str">
            <v>Barclays World Gov IL (All Mat) ex UK Bond with Mat&gt;10Y (Hedged in USD) RI</v>
          </cell>
          <cell r="W3577" t="str">
            <v>HKD</v>
          </cell>
          <cell r="X3577" t="str">
            <v>HKD</v>
          </cell>
          <cell r="Y3577">
            <v>44985</v>
          </cell>
          <cell r="Z3577">
            <v>42548</v>
          </cell>
          <cell r="AA3577" t="str">
            <v>February 2023</v>
          </cell>
          <cell r="AB3577">
            <v>106.52515228662</v>
          </cell>
          <cell r="AC3577">
            <v>120.280576666587</v>
          </cell>
          <cell r="AE3577">
            <v>972410570.44398797</v>
          </cell>
          <cell r="AF3577" t="str">
            <v>116814567.964201</v>
          </cell>
        </row>
        <row r="3578">
          <cell r="I3578" t="str">
            <v>536104</v>
          </cell>
          <cell r="J3578" t="str">
            <v>Mandate</v>
          </cell>
          <cell r="K3578" t="str">
            <v>HIPO-M</v>
          </cell>
          <cell r="L3578" t="str">
            <v>Latvijas Banka US Agency MBS Mandate</v>
          </cell>
          <cell r="R3578" t="str">
            <v>200016</v>
          </cell>
          <cell r="S3578" t="str">
            <v>24262</v>
          </cell>
          <cell r="T3578" t="str">
            <v>BM Latvijas Banka US Agency MBS Mandate [42799]</v>
          </cell>
          <cell r="U3578" t="str">
            <v>Bloomberg Barclays US MBS: Agency Fixed Rate MBS (Hedged in EUR) RI</v>
          </cell>
          <cell r="W3578" t="str">
            <v>EUR</v>
          </cell>
          <cell r="X3578" t="str">
            <v>EUR</v>
          </cell>
          <cell r="Y3578">
            <v>44985</v>
          </cell>
          <cell r="Z3578">
            <v>42652</v>
          </cell>
          <cell r="AA3578" t="str">
            <v>February 2023</v>
          </cell>
          <cell r="AB3578">
            <v>85.926051500709605</v>
          </cell>
          <cell r="AC3578">
            <v>85.6553719826438</v>
          </cell>
          <cell r="AE3578">
            <v>169737282.99722001</v>
          </cell>
          <cell r="AF3578" t="str">
            <v>169737282.99722</v>
          </cell>
        </row>
        <row r="3579">
          <cell r="I3579" t="str">
            <v>536114</v>
          </cell>
          <cell r="J3579" t="str">
            <v>Mandate</v>
          </cell>
          <cell r="K3579" t="str">
            <v>IMG-M</v>
          </cell>
          <cell r="L3579" t="str">
            <v>International Monetary Fund</v>
          </cell>
          <cell r="R3579" t="str">
            <v>200025</v>
          </cell>
          <cell r="S3579" t="str">
            <v>24272</v>
          </cell>
          <cell r="T3579" t="str">
            <v>BM for International Monetary Fund</v>
          </cell>
          <cell r="U3579" t="str">
            <v>100% JPM GBI Global (RI) -- (USD)</v>
          </cell>
          <cell r="W3579" t="str">
            <v>USD</v>
          </cell>
          <cell r="X3579" t="str">
            <v>USD</v>
          </cell>
          <cell r="Y3579">
            <v>44985</v>
          </cell>
          <cell r="Z3579">
            <v>33836</v>
          </cell>
          <cell r="AA3579" t="str">
            <v>February 2023</v>
          </cell>
          <cell r="AB3579">
            <v>87.200212656644197</v>
          </cell>
          <cell r="AC3579">
            <v>407.52784674644801</v>
          </cell>
          <cell r="AE3579">
            <v>102846086.24444</v>
          </cell>
          <cell r="AF3579" t="str">
            <v>96978864.916964</v>
          </cell>
        </row>
        <row r="3580">
          <cell r="I3580" t="str">
            <v>536115</v>
          </cell>
          <cell r="J3580" t="str">
            <v>Mandate</v>
          </cell>
          <cell r="K3580" t="str">
            <v>IMRS-M</v>
          </cell>
          <cell r="L3580" t="str">
            <v>IMF Retired Staff Benefits Account</v>
          </cell>
          <cell r="R3580" t="str">
            <v>200026</v>
          </cell>
          <cell r="S3580" t="str">
            <v>24271</v>
          </cell>
          <cell r="T3580" t="str">
            <v>BM for IMF Retired Staff Benefits Account</v>
          </cell>
          <cell r="U3580" t="str">
            <v>100% JPM GBI Global (RI) -- (USD)</v>
          </cell>
          <cell r="W3580" t="str">
            <v>USD</v>
          </cell>
          <cell r="X3580" t="str">
            <v>USD</v>
          </cell>
          <cell r="Y3580">
            <v>44985</v>
          </cell>
          <cell r="Z3580">
            <v>35246</v>
          </cell>
          <cell r="AA3580" t="str">
            <v>February 2023</v>
          </cell>
          <cell r="AB3580">
            <v>87.141152832020893</v>
          </cell>
          <cell r="AC3580">
            <v>285.24307139829398</v>
          </cell>
          <cell r="AE3580">
            <v>24410090.7898902</v>
          </cell>
          <cell r="AF3580" t="str">
            <v>23017530.2120606</v>
          </cell>
        </row>
        <row r="3581">
          <cell r="I3581" t="str">
            <v>536116</v>
          </cell>
          <cell r="J3581" t="str">
            <v>Mandate</v>
          </cell>
          <cell r="K3581" t="str">
            <v>INEDEF-M</v>
          </cell>
          <cell r="L3581" t="str">
            <v>Ineos Pension Fund Defensive Risk</v>
          </cell>
          <cell r="R3581" t="str">
            <v>196899</v>
          </cell>
          <cell r="S3581" t="str">
            <v>5321</v>
          </cell>
          <cell r="T3581" t="str">
            <v>BM Ineos Pension Fund - Defensive Risk</v>
          </cell>
          <cell r="U3581" t="str">
            <v>55% Bloomberg Barclays Euro Aggregate (EUR) RI + 20%  Bloomberg Barclays Euro Aggregate 1-3 Years (EUR) RI + 18% MSCI AC World (EUR) NR+ 7% MSCI Europe (EUR) NR</v>
          </cell>
          <cell r="W3581" t="str">
            <v>EUR</v>
          </cell>
          <cell r="X3581" t="str">
            <v>EUR</v>
          </cell>
          <cell r="Y3581">
            <v>44985</v>
          </cell>
          <cell r="Z3581">
            <v>42374</v>
          </cell>
          <cell r="AA3581" t="str">
            <v>February 2023</v>
          </cell>
          <cell r="AB3581">
            <v>109.708591605712</v>
          </cell>
          <cell r="AC3581">
            <v>109.516425834724</v>
          </cell>
          <cell r="AE3581">
            <v>12478668.7433268</v>
          </cell>
          <cell r="AF3581" t="str">
            <v>12478668.7433268</v>
          </cell>
        </row>
        <row r="3582">
          <cell r="I3582" t="str">
            <v>536117</v>
          </cell>
          <cell r="J3582" t="str">
            <v>Mandate</v>
          </cell>
          <cell r="K3582" t="str">
            <v>INEDYN-M</v>
          </cell>
          <cell r="L3582" t="str">
            <v>Ineos Pension Fund Dynamic Risk</v>
          </cell>
          <cell r="R3582" t="str">
            <v>196901</v>
          </cell>
          <cell r="S3582" t="str">
            <v>5323</v>
          </cell>
          <cell r="T3582" t="str">
            <v>BM Ineos Pension Fund - Dynamic Risk</v>
          </cell>
          <cell r="U3582" t="str">
            <v>20% Bloomberg Barclays Euro Aggregate (EUR) RI + 10% Bloomberg Barclays Euro Aggregate 1-3 Years (EUR) RI + 55% MSCI AC World  (EUR) NR + 15% MSCI Europe  (EUR) NR</v>
          </cell>
          <cell r="W3582" t="str">
            <v>EUR</v>
          </cell>
          <cell r="X3582" t="str">
            <v>EUR</v>
          </cell>
          <cell r="Y3582">
            <v>44985</v>
          </cell>
          <cell r="Z3582">
            <v>42374</v>
          </cell>
          <cell r="AA3582" t="str">
            <v>February 2023</v>
          </cell>
          <cell r="AB3582">
            <v>143.80743249235499</v>
          </cell>
          <cell r="AC3582">
            <v>143.481349710795</v>
          </cell>
          <cell r="AE3582">
            <v>22536870.712929901</v>
          </cell>
          <cell r="AF3582" t="str">
            <v>22536870.7129299</v>
          </cell>
        </row>
        <row r="3583">
          <cell r="I3583" t="str">
            <v>536118</v>
          </cell>
          <cell r="J3583" t="str">
            <v>Mandate</v>
          </cell>
          <cell r="K3583" t="str">
            <v>INELIM-M</v>
          </cell>
          <cell r="L3583" t="str">
            <v>Ineos Pension Fund Limited Risk</v>
          </cell>
          <cell r="R3583" t="str">
            <v>196894</v>
          </cell>
          <cell r="S3583" t="str">
            <v>5320</v>
          </cell>
          <cell r="T3583" t="str">
            <v>BM Ineos Pension Fund Limited Risk [15871]</v>
          </cell>
          <cell r="U3583" t="str">
            <v>Cash Index Euro Short Term Rate (EUR) RI 365 Days</v>
          </cell>
          <cell r="W3583" t="str">
            <v>EUR</v>
          </cell>
          <cell r="X3583" t="str">
            <v>EUR</v>
          </cell>
          <cell r="Y3583">
            <v>44985</v>
          </cell>
          <cell r="Z3583">
            <v>42374</v>
          </cell>
          <cell r="AA3583" t="str">
            <v>February 2023</v>
          </cell>
          <cell r="AB3583">
            <v>98.4372752714863</v>
          </cell>
          <cell r="AC3583">
            <v>98.6853500656824</v>
          </cell>
          <cell r="AE3583">
            <v>2467082.6824561902</v>
          </cell>
          <cell r="AF3583" t="str">
            <v>2467082.68245619</v>
          </cell>
        </row>
        <row r="3584">
          <cell r="I3584" t="str">
            <v>536118</v>
          </cell>
          <cell r="J3584" t="str">
            <v>Mandate</v>
          </cell>
          <cell r="K3584" t="str">
            <v>INELIM-M</v>
          </cell>
          <cell r="L3584" t="str">
            <v>Ineos Pension Fund Limited Risk</v>
          </cell>
          <cell r="R3584" t="str">
            <v>196894</v>
          </cell>
          <cell r="S3584" t="str">
            <v>5320</v>
          </cell>
          <cell r="T3584" t="str">
            <v>BM Ineos Pension Fund Limited Risk [15871]</v>
          </cell>
          <cell r="U3584" t="str">
            <v>Cash Index Euro Short Term Rate (EUR) RI 365 Days</v>
          </cell>
          <cell r="W3584" t="str">
            <v>EUR</v>
          </cell>
          <cell r="X3584" t="str">
            <v>EUR</v>
          </cell>
          <cell r="Y3584">
            <v>44985</v>
          </cell>
          <cell r="Z3584">
            <v>42374</v>
          </cell>
          <cell r="AA3584" t="str">
            <v>February 2023</v>
          </cell>
          <cell r="AB3584">
            <v>98.4372752714863</v>
          </cell>
          <cell r="AC3584">
            <v>98.6853500656824</v>
          </cell>
          <cell r="AE3584">
            <v>2467082.6824561902</v>
          </cell>
          <cell r="AF3584" t="str">
            <v>2467082.68245619</v>
          </cell>
        </row>
        <row r="3585">
          <cell r="I3585" t="str">
            <v>536118</v>
          </cell>
          <cell r="J3585" t="str">
            <v>Mandate</v>
          </cell>
          <cell r="K3585" t="str">
            <v>INELIM-M</v>
          </cell>
          <cell r="L3585" t="str">
            <v>Ineos Pension Fund Limited Risk</v>
          </cell>
          <cell r="R3585" t="str">
            <v>196894</v>
          </cell>
          <cell r="S3585" t="str">
            <v>5320</v>
          </cell>
          <cell r="T3585" t="str">
            <v>BM Ineos Pension Fund Limited Risk [15871]</v>
          </cell>
          <cell r="U3585" t="str">
            <v>Cash Index Euro Short Term Rate (EUR) RI 365 Days</v>
          </cell>
          <cell r="W3585" t="str">
            <v>EUR</v>
          </cell>
          <cell r="X3585" t="str">
            <v>EUR</v>
          </cell>
          <cell r="Y3585">
            <v>44985</v>
          </cell>
          <cell r="Z3585">
            <v>42374</v>
          </cell>
          <cell r="AA3585" t="str">
            <v>February 2023</v>
          </cell>
          <cell r="AB3585">
            <v>98.4372752714863</v>
          </cell>
          <cell r="AC3585">
            <v>98.6853500656824</v>
          </cell>
          <cell r="AE3585">
            <v>2467082.6824561902</v>
          </cell>
          <cell r="AF3585" t="str">
            <v>2467082.68245619</v>
          </cell>
        </row>
        <row r="3586">
          <cell r="I3586" t="str">
            <v>536118</v>
          </cell>
          <cell r="J3586" t="str">
            <v>Mandate</v>
          </cell>
          <cell r="K3586" t="str">
            <v>INELIM-M</v>
          </cell>
          <cell r="L3586" t="str">
            <v>Ineos Pension Fund Limited Risk</v>
          </cell>
          <cell r="R3586" t="str">
            <v>196894</v>
          </cell>
          <cell r="S3586" t="str">
            <v>5320</v>
          </cell>
          <cell r="T3586" t="str">
            <v>BM Ineos Pension Fund Limited Risk [15871]</v>
          </cell>
          <cell r="U3586" t="str">
            <v>Cash Index Euro Short Term Rate (EUR) RI 365 Days</v>
          </cell>
          <cell r="W3586" t="str">
            <v>EUR</v>
          </cell>
          <cell r="X3586" t="str">
            <v>EUR</v>
          </cell>
          <cell r="Y3586">
            <v>44985</v>
          </cell>
          <cell r="Z3586">
            <v>42374</v>
          </cell>
          <cell r="AA3586" t="str">
            <v>February 2023</v>
          </cell>
          <cell r="AB3586">
            <v>98.4372752714863</v>
          </cell>
          <cell r="AC3586">
            <v>98.6853500656824</v>
          </cell>
          <cell r="AE3586">
            <v>2467082.6824561902</v>
          </cell>
          <cell r="AF3586" t="str">
            <v>2467082.68245619</v>
          </cell>
        </row>
        <row r="3587">
          <cell r="I3587" t="str">
            <v>536119</v>
          </cell>
          <cell r="J3587" t="str">
            <v>Mandate</v>
          </cell>
          <cell r="K3587" t="str">
            <v>INENEU-M</v>
          </cell>
          <cell r="L3587" t="str">
            <v>Ineos Pension Fund Neutral Risk</v>
          </cell>
          <cell r="R3587" t="str">
            <v>196900</v>
          </cell>
          <cell r="S3587" t="str">
            <v>5322</v>
          </cell>
          <cell r="T3587" t="str">
            <v>BM for Ineos Pension Fund - Neutral Risk</v>
          </cell>
          <cell r="U3587" t="str">
            <v>35% Bloomberg Barclays Euro Aggregate (RI) + 15%  Bloomberg Barclays Euro Aggregate 1-3 yr (RI) + 35% MSCI World AC (NR) + 15% MSCI Europe (NR) --EUR</v>
          </cell>
          <cell r="W3587" t="str">
            <v>EUR</v>
          </cell>
          <cell r="X3587" t="str">
            <v>EUR</v>
          </cell>
          <cell r="Y3587">
            <v>44985</v>
          </cell>
          <cell r="Z3587">
            <v>42374</v>
          </cell>
          <cell r="AA3587" t="str">
            <v>February 2023</v>
          </cell>
          <cell r="AB3587">
            <v>127.456779646925</v>
          </cell>
          <cell r="AC3587">
            <v>127.208838905251</v>
          </cell>
          <cell r="AE3587">
            <v>14655924.3674003</v>
          </cell>
          <cell r="AF3587" t="str">
            <v>14655924.3674003</v>
          </cell>
        </row>
        <row r="3588">
          <cell r="I3588" t="str">
            <v>536124</v>
          </cell>
          <cell r="J3588" t="str">
            <v>Mandate</v>
          </cell>
          <cell r="K3588" t="str">
            <v>IPEPBGOE-M</v>
          </cell>
          <cell r="L3588" t="str">
            <v>BNP PARIBAS B PENSION SUSTAINABLE BALANCED</v>
          </cell>
          <cell r="S3588" t="str">
            <v>1</v>
          </cell>
          <cell r="T3588" t="str">
            <v>No BM</v>
          </cell>
          <cell r="U3588" t="str">
            <v>No BM</v>
          </cell>
          <cell r="W3588" t="str">
            <v>EUR</v>
          </cell>
          <cell r="X3588" t="str">
            <v>EUR</v>
          </cell>
          <cell r="Y3588">
            <v>44985</v>
          </cell>
          <cell r="Z3588">
            <v>40694</v>
          </cell>
          <cell r="AA3588" t="str">
            <v>February 2023</v>
          </cell>
          <cell r="AB3588">
            <v>111.848598645539</v>
          </cell>
          <cell r="AC3588">
            <v>111.848598644148</v>
          </cell>
          <cell r="AE3588">
            <v>774688287.22458196</v>
          </cell>
          <cell r="AF3588" t="str">
            <v>774688287.224582</v>
          </cell>
        </row>
        <row r="3589">
          <cell r="I3589" t="str">
            <v>536140</v>
          </cell>
          <cell r="J3589" t="str">
            <v>Mandate</v>
          </cell>
          <cell r="K3589" t="str">
            <v>IPPCMM-M</v>
          </cell>
          <cell r="L3589" t="str">
            <v>BNPP AM Pension Fund - COMPENSATION FUND CBLBB</v>
          </cell>
          <cell r="R3589" t="str">
            <v>195106</v>
          </cell>
          <cell r="S3589" t="str">
            <v>4525</v>
          </cell>
          <cell r="T3589" t="str">
            <v>BM BNPP IP Pension Fund - COMPENSATION FUND CBLBB [15228]</v>
          </cell>
          <cell r="U3589" t="str">
            <v>Cash Index Euro Short Term Rate (EUR) RI 365 Days</v>
          </cell>
          <cell r="W3589" t="str">
            <v>EUR</v>
          </cell>
          <cell r="X3589" t="str">
            <v>EUR</v>
          </cell>
          <cell r="Y3589">
            <v>44985</v>
          </cell>
          <cell r="Z3589">
            <v>41711</v>
          </cell>
          <cell r="AA3589" t="str">
            <v>February 2023</v>
          </cell>
          <cell r="AB3589">
            <v>96.1232134490308</v>
          </cell>
          <cell r="AC3589">
            <v>98.927014647289099</v>
          </cell>
          <cell r="AE3589">
            <v>117497.07415624001</v>
          </cell>
          <cell r="AF3589" t="str">
            <v>117497.07415624</v>
          </cell>
        </row>
        <row r="3590">
          <cell r="I3590" t="str">
            <v>536140</v>
          </cell>
          <cell r="J3590" t="str">
            <v>Mandate</v>
          </cell>
          <cell r="K3590" t="str">
            <v>IPPCMM-M</v>
          </cell>
          <cell r="L3590" t="str">
            <v>BNPP AM Pension Fund - COMPENSATION FUND CBLBB</v>
          </cell>
          <cell r="R3590" t="str">
            <v>195106</v>
          </cell>
          <cell r="S3590" t="str">
            <v>4525</v>
          </cell>
          <cell r="T3590" t="str">
            <v>BM BNPP IP Pension Fund - COMPENSATION FUND CBLBB [15228]</v>
          </cell>
          <cell r="U3590" t="str">
            <v>Cash Index Euro Short Term Rate (EUR) RI 365 Days</v>
          </cell>
          <cell r="W3590" t="str">
            <v>EUR</v>
          </cell>
          <cell r="X3590" t="str">
            <v>EUR</v>
          </cell>
          <cell r="Y3590">
            <v>44985</v>
          </cell>
          <cell r="Z3590">
            <v>41711</v>
          </cell>
          <cell r="AA3590" t="str">
            <v>February 2023</v>
          </cell>
          <cell r="AB3590">
            <v>96.1232134490308</v>
          </cell>
          <cell r="AC3590">
            <v>98.927014647289099</v>
          </cell>
          <cell r="AE3590">
            <v>117497.07415624001</v>
          </cell>
          <cell r="AF3590" t="str">
            <v>117497.07415624</v>
          </cell>
        </row>
        <row r="3591">
          <cell r="I3591" t="str">
            <v>536140</v>
          </cell>
          <cell r="J3591" t="str">
            <v>Mandate</v>
          </cell>
          <cell r="K3591" t="str">
            <v>IPPCMM-M</v>
          </cell>
          <cell r="L3591" t="str">
            <v>BNPP AM Pension Fund - COMPENSATION FUND CBLBB</v>
          </cell>
          <cell r="R3591" t="str">
            <v>195106</v>
          </cell>
          <cell r="S3591" t="str">
            <v>4525</v>
          </cell>
          <cell r="T3591" t="str">
            <v>BM BNPP IP Pension Fund - COMPENSATION FUND CBLBB [15228]</v>
          </cell>
          <cell r="U3591" t="str">
            <v>Cash Index Euro Short Term Rate (EUR) RI 365 Days</v>
          </cell>
          <cell r="W3591" t="str">
            <v>EUR</v>
          </cell>
          <cell r="X3591" t="str">
            <v>EUR</v>
          </cell>
          <cell r="Y3591">
            <v>44985</v>
          </cell>
          <cell r="Z3591">
            <v>41711</v>
          </cell>
          <cell r="AA3591" t="str">
            <v>February 2023</v>
          </cell>
          <cell r="AB3591">
            <v>96.1232134490308</v>
          </cell>
          <cell r="AC3591">
            <v>98.927014647289099</v>
          </cell>
          <cell r="AE3591">
            <v>117497.07415624001</v>
          </cell>
          <cell r="AF3591" t="str">
            <v>117497.07415624</v>
          </cell>
        </row>
        <row r="3592">
          <cell r="I3592" t="str">
            <v>536140</v>
          </cell>
          <cell r="J3592" t="str">
            <v>Mandate</v>
          </cell>
          <cell r="K3592" t="str">
            <v>IPPCMM-M</v>
          </cell>
          <cell r="L3592" t="str">
            <v>BNPP AM Pension Fund - COMPENSATION FUND CBLBB</v>
          </cell>
          <cell r="R3592" t="str">
            <v>195106</v>
          </cell>
          <cell r="S3592" t="str">
            <v>4525</v>
          </cell>
          <cell r="T3592" t="str">
            <v>BM BNPP IP Pension Fund - COMPENSATION FUND CBLBB [15228]</v>
          </cell>
          <cell r="U3592" t="str">
            <v>Cash Index Euro Short Term Rate (EUR) RI 365 Days</v>
          </cell>
          <cell r="W3592" t="str">
            <v>EUR</v>
          </cell>
          <cell r="X3592" t="str">
            <v>EUR</v>
          </cell>
          <cell r="Y3592">
            <v>44985</v>
          </cell>
          <cell r="Z3592">
            <v>41711</v>
          </cell>
          <cell r="AA3592" t="str">
            <v>February 2023</v>
          </cell>
          <cell r="AB3592">
            <v>96.1232134490308</v>
          </cell>
          <cell r="AC3592">
            <v>98.927014647289099</v>
          </cell>
          <cell r="AE3592">
            <v>117497.07415624001</v>
          </cell>
          <cell r="AF3592" t="str">
            <v>117497.07415624</v>
          </cell>
        </row>
        <row r="3593">
          <cell r="I3593" t="str">
            <v>536142</v>
          </cell>
          <cell r="J3593" t="str">
            <v>Mandate</v>
          </cell>
          <cell r="K3593" t="str">
            <v>IZL-M</v>
          </cell>
          <cell r="S3593" t="str">
            <v>1</v>
          </cell>
          <cell r="T3593" t="str">
            <v>No BM</v>
          </cell>
          <cell r="U3593" t="str">
            <v>No BM</v>
          </cell>
          <cell r="W3593" t="str">
            <v>EUR</v>
          </cell>
          <cell r="Y3593">
            <v>44985</v>
          </cell>
          <cell r="Z3593">
            <v>42307</v>
          </cell>
          <cell r="AA3593" t="str">
            <v>February 2023</v>
          </cell>
          <cell r="AB3593">
            <v>101.144955683579</v>
          </cell>
          <cell r="AC3593">
            <v>101.14493938228</v>
          </cell>
          <cell r="AE3593">
            <v>42571.376924499797</v>
          </cell>
          <cell r="AF3593" t="str">
            <v>42571.3769244998</v>
          </cell>
        </row>
        <row r="3594">
          <cell r="I3594" t="str">
            <v>536144</v>
          </cell>
          <cell r="J3594" t="str">
            <v>Mandate</v>
          </cell>
          <cell r="K3594" t="str">
            <v>KATIMPFD-M</v>
          </cell>
          <cell r="R3594" t="str">
            <v>184738</v>
          </cell>
          <cell r="S3594" t="str">
            <v>1461</v>
          </cell>
          <cell r="T3594" t="str">
            <v>BM KATHOLIEK IMPULS- EN MEDIAFONDS [6171]</v>
          </cell>
          <cell r="U3594" t="str">
            <v>Cash Index Euro Short Term Rate (EUR) RI 365 Days</v>
          </cell>
          <cell r="W3594" t="str">
            <v>EUR</v>
          </cell>
          <cell r="Y3594">
            <v>44985</v>
          </cell>
          <cell r="Z3594">
            <v>38292</v>
          </cell>
          <cell r="AA3594" t="str">
            <v>February 2023</v>
          </cell>
          <cell r="AB3594">
            <v>127.87505046762</v>
          </cell>
          <cell r="AC3594">
            <v>126.794506865507</v>
          </cell>
          <cell r="AE3594">
            <v>7920548.5376051497</v>
          </cell>
          <cell r="AF3594" t="str">
            <v>7920548.53760515</v>
          </cell>
        </row>
        <row r="3595">
          <cell r="I3595" t="str">
            <v>536144</v>
          </cell>
          <cell r="J3595" t="str">
            <v>Mandate</v>
          </cell>
          <cell r="K3595" t="str">
            <v>KATIMPFD-M</v>
          </cell>
          <cell r="R3595" t="str">
            <v>184738</v>
          </cell>
          <cell r="S3595" t="str">
            <v>1461</v>
          </cell>
          <cell r="T3595" t="str">
            <v>BM KATHOLIEK IMPULS- EN MEDIAFONDS [6171]</v>
          </cell>
          <cell r="U3595" t="str">
            <v>Cash Index Euro Short Term Rate (EUR) RI 365 Days</v>
          </cell>
          <cell r="W3595" t="str">
            <v>EUR</v>
          </cell>
          <cell r="Y3595">
            <v>44985</v>
          </cell>
          <cell r="Z3595">
            <v>38292</v>
          </cell>
          <cell r="AA3595" t="str">
            <v>February 2023</v>
          </cell>
          <cell r="AB3595">
            <v>127.87505046762</v>
          </cell>
          <cell r="AC3595">
            <v>126.794506865507</v>
          </cell>
          <cell r="AE3595">
            <v>7920548.5376051497</v>
          </cell>
          <cell r="AF3595" t="str">
            <v>7920548.53760515</v>
          </cell>
        </row>
        <row r="3596">
          <cell r="I3596" t="str">
            <v>536144</v>
          </cell>
          <cell r="J3596" t="str">
            <v>Mandate</v>
          </cell>
          <cell r="K3596" t="str">
            <v>KATIMPFD-M</v>
          </cell>
          <cell r="R3596" t="str">
            <v>184738</v>
          </cell>
          <cell r="S3596" t="str">
            <v>1461</v>
          </cell>
          <cell r="T3596" t="str">
            <v>BM KATHOLIEK IMPULS- EN MEDIAFONDS [6171]</v>
          </cell>
          <cell r="U3596" t="str">
            <v>Cash Index Euro Short Term Rate (EUR) RI 365 Days</v>
          </cell>
          <cell r="W3596" t="str">
            <v>EUR</v>
          </cell>
          <cell r="Y3596">
            <v>44985</v>
          </cell>
          <cell r="Z3596">
            <v>38292</v>
          </cell>
          <cell r="AA3596" t="str">
            <v>February 2023</v>
          </cell>
          <cell r="AB3596">
            <v>127.87505046762</v>
          </cell>
          <cell r="AC3596">
            <v>126.794506865507</v>
          </cell>
          <cell r="AE3596">
            <v>7920548.5376051497</v>
          </cell>
          <cell r="AF3596" t="str">
            <v>7920548.53760515</v>
          </cell>
        </row>
        <row r="3597">
          <cell r="I3597" t="str">
            <v>536144</v>
          </cell>
          <cell r="J3597" t="str">
            <v>Mandate</v>
          </cell>
          <cell r="K3597" t="str">
            <v>KATIMPFD-M</v>
          </cell>
          <cell r="R3597" t="str">
            <v>184738</v>
          </cell>
          <cell r="S3597" t="str">
            <v>1461</v>
          </cell>
          <cell r="T3597" t="str">
            <v>BM KATHOLIEK IMPULS- EN MEDIAFONDS [6171]</v>
          </cell>
          <cell r="U3597" t="str">
            <v>Cash Index Euro Short Term Rate (EUR) RI 365 Days</v>
          </cell>
          <cell r="W3597" t="str">
            <v>EUR</v>
          </cell>
          <cell r="Y3597">
            <v>44985</v>
          </cell>
          <cell r="Z3597">
            <v>38292</v>
          </cell>
          <cell r="AA3597" t="str">
            <v>February 2023</v>
          </cell>
          <cell r="AB3597">
            <v>127.87505046762</v>
          </cell>
          <cell r="AC3597">
            <v>126.794506865507</v>
          </cell>
          <cell r="AE3597">
            <v>7920548.5376051497</v>
          </cell>
          <cell r="AF3597" t="str">
            <v>7920548.53760515</v>
          </cell>
        </row>
        <row r="3598">
          <cell r="I3598" t="str">
            <v>536145</v>
          </cell>
          <cell r="J3598" t="str">
            <v>Mandate</v>
          </cell>
          <cell r="K3598" t="str">
            <v>KG107-M</v>
          </cell>
          <cell r="L3598" t="str">
            <v>KWAP MYR ESG Equity</v>
          </cell>
          <cell r="R3598" t="str">
            <v>196167</v>
          </cell>
          <cell r="S3598" t="str">
            <v>5360</v>
          </cell>
          <cell r="T3598" t="str">
            <v>BM KWAP MYR ESG Equity</v>
          </cell>
          <cell r="U3598" t="str">
            <v>FTSE Bursa Malaysia top 100 (PI) -- (MYR)</v>
          </cell>
          <cell r="W3598" t="str">
            <v>MYR</v>
          </cell>
          <cell r="X3598" t="str">
            <v>MYR</v>
          </cell>
          <cell r="Y3598">
            <v>44985</v>
          </cell>
          <cell r="Z3598">
            <v>42162</v>
          </cell>
          <cell r="AA3598" t="str">
            <v>February 2023</v>
          </cell>
          <cell r="AB3598">
            <v>118.403847917151</v>
          </cell>
          <cell r="AC3598">
            <v>119.872119303454</v>
          </cell>
          <cell r="AE3598">
            <v>152794417.69</v>
          </cell>
          <cell r="AF3598" t="str">
            <v>32106455.1293691</v>
          </cell>
        </row>
        <row r="3599">
          <cell r="I3599" t="str">
            <v>536148</v>
          </cell>
          <cell r="J3599" t="str">
            <v>Mandate</v>
          </cell>
          <cell r="K3599" t="str">
            <v>KIMEUEQ-M</v>
          </cell>
          <cell r="L3599" t="str">
            <v>KEB-KIM Private Prime Europe Equity Master Investment Trust 1</v>
          </cell>
          <cell r="R3599" t="str">
            <v>194064</v>
          </cell>
          <cell r="S3599" t="str">
            <v>5359</v>
          </cell>
          <cell r="T3599" t="str">
            <v>BM KEB-KIM Private Prime Europe Equity Master Investment Trust 1</v>
          </cell>
          <cell r="U3599" t="str">
            <v>100% MSCI Europe (NR) -- (EUR)</v>
          </cell>
          <cell r="W3599" t="str">
            <v>EUR</v>
          </cell>
          <cell r="X3599" t="str">
            <v>EUR</v>
          </cell>
          <cell r="Y3599">
            <v>44985</v>
          </cell>
          <cell r="Z3599">
            <v>41673</v>
          </cell>
          <cell r="AA3599" t="str">
            <v>February 2023</v>
          </cell>
          <cell r="AB3599">
            <v>179.991462796137</v>
          </cell>
          <cell r="AC3599">
            <v>180.931348075426</v>
          </cell>
          <cell r="AE3599">
            <v>41898506.905753098</v>
          </cell>
          <cell r="AF3599" t="str">
            <v>41898506.9057531</v>
          </cell>
        </row>
        <row r="3600">
          <cell r="I3600" t="str">
            <v>536151</v>
          </cell>
          <cell r="J3600" t="str">
            <v>Mandate</v>
          </cell>
          <cell r="K3600" t="str">
            <v>KLEP-M</v>
          </cell>
          <cell r="L3600" t="str">
            <v>KLESIA PREVOYANCE</v>
          </cell>
          <cell r="S3600" t="str">
            <v>1</v>
          </cell>
          <cell r="T3600" t="str">
            <v>No BM</v>
          </cell>
          <cell r="U3600" t="str">
            <v>No BM</v>
          </cell>
          <cell r="W3600" t="str">
            <v>EUR</v>
          </cell>
          <cell r="X3600" t="str">
            <v>EUR</v>
          </cell>
          <cell r="Y3600">
            <v>44985</v>
          </cell>
          <cell r="Z3600">
            <v>43290</v>
          </cell>
          <cell r="AA3600" t="str">
            <v>February 2023</v>
          </cell>
          <cell r="AB3600">
            <v>100.393578371158</v>
          </cell>
          <cell r="AC3600">
            <v>100.37594451427501</v>
          </cell>
          <cell r="AE3600">
            <v>479040328.38252902</v>
          </cell>
          <cell r="AF3600" t="str">
            <v>479040328.382529</v>
          </cell>
        </row>
        <row r="3601">
          <cell r="I3601" t="str">
            <v>536151</v>
          </cell>
          <cell r="J3601" t="str">
            <v>Mandate</v>
          </cell>
          <cell r="K3601" t="str">
            <v>KLEP-M</v>
          </cell>
          <cell r="L3601" t="str">
            <v>KLESIA PREVOYANCE</v>
          </cell>
          <cell r="R3601" t="str">
            <v>262000</v>
          </cell>
          <cell r="S3601" t="str">
            <v>5029902</v>
          </cell>
          <cell r="T3601" t="str">
            <v>BM KLESIA PREVOYANCE [43078]</v>
          </cell>
          <cell r="U3601" t="str">
            <v>Bloomberg Euro Aggregate 5-7 Years (EUR) RI</v>
          </cell>
          <cell r="W3601" t="str">
            <v>EUR</v>
          </cell>
          <cell r="X3601" t="str">
            <v>EUR</v>
          </cell>
          <cell r="Y3601">
            <v>44985</v>
          </cell>
          <cell r="Z3601">
            <v>43290</v>
          </cell>
          <cell r="AA3601" t="str">
            <v>February 2023</v>
          </cell>
          <cell r="AB3601">
            <v>100.393578371158</v>
          </cell>
          <cell r="AC3601">
            <v>100.37594451427501</v>
          </cell>
          <cell r="AE3601">
            <v>479040328.38252902</v>
          </cell>
          <cell r="AF3601" t="str">
            <v>479040328.382529</v>
          </cell>
        </row>
        <row r="3602">
          <cell r="I3602" t="str">
            <v>536154</v>
          </cell>
          <cell r="J3602" t="str">
            <v>Mandate</v>
          </cell>
          <cell r="K3602" t="str">
            <v>KLEURD-M</v>
          </cell>
          <cell r="S3602" t="str">
            <v>1</v>
          </cell>
          <cell r="T3602" t="str">
            <v>No BM</v>
          </cell>
          <cell r="U3602" t="str">
            <v>No BM</v>
          </cell>
          <cell r="W3602" t="str">
            <v>EUR</v>
          </cell>
          <cell r="Y3602">
            <v>44985</v>
          </cell>
          <cell r="Z3602">
            <v>38168</v>
          </cell>
          <cell r="AA3602" t="str">
            <v>February 2023</v>
          </cell>
          <cell r="AB3602">
            <v>121.032847259688</v>
          </cell>
          <cell r="AC3602">
            <v>121.032847237553</v>
          </cell>
          <cell r="AE3602">
            <v>47164677.608787797</v>
          </cell>
          <cell r="AF3602" t="str">
            <v>47164677.6087878</v>
          </cell>
        </row>
        <row r="3603">
          <cell r="I3603" t="str">
            <v>536155</v>
          </cell>
          <cell r="J3603" t="str">
            <v>Mandate</v>
          </cell>
          <cell r="K3603" t="str">
            <v>KLEUSV-M</v>
          </cell>
          <cell r="S3603" t="str">
            <v>1</v>
          </cell>
          <cell r="T3603" t="str">
            <v>No BM</v>
          </cell>
          <cell r="U3603" t="str">
            <v>No BM</v>
          </cell>
          <cell r="W3603" t="str">
            <v>EUR</v>
          </cell>
          <cell r="Y3603">
            <v>44985</v>
          </cell>
          <cell r="Z3603">
            <v>40543</v>
          </cell>
          <cell r="AA3603" t="str">
            <v>February 2023</v>
          </cell>
          <cell r="AB3603">
            <v>96.626296393230703</v>
          </cell>
          <cell r="AC3603">
            <v>96.626296465276994</v>
          </cell>
          <cell r="AE3603">
            <v>3560038.6061815298</v>
          </cell>
          <cell r="AF3603" t="str">
            <v>3560038.60618153</v>
          </cell>
        </row>
        <row r="3604">
          <cell r="I3604" t="str">
            <v>536157</v>
          </cell>
          <cell r="J3604" t="str">
            <v>Mandate</v>
          </cell>
          <cell r="K3604" t="str">
            <v>KOR-M</v>
          </cell>
          <cell r="L3604" t="str">
            <v>BANK OF KOREA</v>
          </cell>
          <cell r="R3604" t="str">
            <v>200031</v>
          </cell>
          <cell r="S3604" t="str">
            <v>24267</v>
          </cell>
          <cell r="T3604" t="str">
            <v>BM for BANK OF KOREA</v>
          </cell>
          <cell r="U3604" t="str">
            <v>100% Bloomberg Barclays Global Aggregate ex KRW Developed (RI) -- (USD)</v>
          </cell>
          <cell r="W3604" t="str">
            <v>USD</v>
          </cell>
          <cell r="X3604" t="str">
            <v>USD</v>
          </cell>
          <cell r="Y3604">
            <v>44985</v>
          </cell>
          <cell r="Z3604">
            <v>37119</v>
          </cell>
          <cell r="AA3604" t="str">
            <v>February 2023</v>
          </cell>
          <cell r="AB3604">
            <v>199.07534383745599</v>
          </cell>
          <cell r="AC3604">
            <v>203.02459165455099</v>
          </cell>
          <cell r="AE3604">
            <v>918327772.04530704</v>
          </cell>
          <cell r="AF3604" t="str">
            <v>865938493.206324</v>
          </cell>
        </row>
        <row r="3605">
          <cell r="I3605" t="str">
            <v>536158</v>
          </cell>
          <cell r="J3605" t="str">
            <v>Mandate</v>
          </cell>
          <cell r="K3605" t="str">
            <v>KRDHOL-M</v>
          </cell>
          <cell r="L3605" t="str">
            <v>Cardif Assurances Risques Divers â Dutch Branch</v>
          </cell>
          <cell r="S3605" t="str">
            <v>1</v>
          </cell>
          <cell r="T3605" t="str">
            <v>No BM</v>
          </cell>
          <cell r="U3605" t="str">
            <v>No BM</v>
          </cell>
          <cell r="W3605" t="str">
            <v>EUR</v>
          </cell>
          <cell r="X3605" t="str">
            <v>EUR</v>
          </cell>
          <cell r="Y3605">
            <v>44985</v>
          </cell>
          <cell r="Z3605">
            <v>42369</v>
          </cell>
          <cell r="AA3605" t="str">
            <v>February 2023</v>
          </cell>
          <cell r="AB3605">
            <v>102.259618891464</v>
          </cell>
          <cell r="AC3605">
            <v>102.32663082952899</v>
          </cell>
          <cell r="AE3605">
            <v>241299871.084773</v>
          </cell>
          <cell r="AF3605" t="str">
            <v>241299871.084773</v>
          </cell>
        </row>
        <row r="3606">
          <cell r="I3606" t="str">
            <v>536165</v>
          </cell>
          <cell r="J3606" t="str">
            <v>Mandate</v>
          </cell>
          <cell r="K3606" t="str">
            <v>KVIHOL-M</v>
          </cell>
          <cell r="L3606" t="str">
            <v>Cardif Assurance Vie â Dutch Branch</v>
          </cell>
          <cell r="S3606" t="str">
            <v>1</v>
          </cell>
          <cell r="T3606" t="str">
            <v>No BM</v>
          </cell>
          <cell r="U3606" t="str">
            <v>No BM</v>
          </cell>
          <cell r="W3606" t="str">
            <v>EUR</v>
          </cell>
          <cell r="X3606" t="str">
            <v>EUR</v>
          </cell>
          <cell r="Y3606">
            <v>44985</v>
          </cell>
          <cell r="Z3606">
            <v>42369</v>
          </cell>
          <cell r="AA3606" t="str">
            <v>February 2023</v>
          </cell>
          <cell r="AB3606">
            <v>102.65512067023801</v>
          </cell>
          <cell r="AC3606">
            <v>102.761453846818</v>
          </cell>
          <cell r="AE3606">
            <v>98098286.711096093</v>
          </cell>
          <cell r="AF3606" t="str">
            <v>98098286.7110961</v>
          </cell>
        </row>
        <row r="3607">
          <cell r="I3607" t="str">
            <v>536170</v>
          </cell>
          <cell r="J3607" t="str">
            <v>Mandate</v>
          </cell>
          <cell r="K3607" t="str">
            <v>LCON-M</v>
          </cell>
          <cell r="L3607" t="str">
            <v>Line Construction Benefit Fund</v>
          </cell>
          <cell r="R3607" t="str">
            <v>193665</v>
          </cell>
          <cell r="S3607" t="str">
            <v>13626</v>
          </cell>
          <cell r="T3607" t="str">
            <v>BM Line Construction Benefit Fund [6635]</v>
          </cell>
          <cell r="U3607" t="str">
            <v>Barclays Capital 1-3 Year Government Index (USD) RI</v>
          </cell>
          <cell r="W3607" t="str">
            <v>USD</v>
          </cell>
          <cell r="X3607" t="str">
            <v>USD</v>
          </cell>
          <cell r="Y3607">
            <v>44985</v>
          </cell>
          <cell r="Z3607">
            <v>35605</v>
          </cell>
          <cell r="AA3607" t="str">
            <v>February 2023</v>
          </cell>
          <cell r="AB3607">
            <v>101.697931289973</v>
          </cell>
          <cell r="AC3607">
            <v>215.538297885178</v>
          </cell>
          <cell r="AE3607">
            <v>73922534.424674198</v>
          </cell>
          <cell r="AF3607" t="str">
            <v>69705360.1364207</v>
          </cell>
        </row>
        <row r="3608">
          <cell r="I3608" t="str">
            <v>536171</v>
          </cell>
          <cell r="J3608" t="str">
            <v>Mandate</v>
          </cell>
          <cell r="K3608" t="str">
            <v>LDGIL-M</v>
          </cell>
          <cell r="L3608" t="str">
            <v>LONMODTAGERNES DYRTIDSFOND</v>
          </cell>
          <cell r="R3608" t="str">
            <v>197275</v>
          </cell>
          <cell r="S3608" t="str">
            <v>14364</v>
          </cell>
          <cell r="T3608" t="str">
            <v>BM LONMODTAGERNES DYRTIDSFOND [14592]</v>
          </cell>
          <cell r="U3608" t="str">
            <v>Barclays World Govt Inflation Linked Bond 1-10 Yr Index (USD) RI</v>
          </cell>
          <cell r="W3608" t="str">
            <v>DKK</v>
          </cell>
          <cell r="X3608" t="str">
            <v>DKK</v>
          </cell>
          <cell r="Y3608">
            <v>44985</v>
          </cell>
          <cell r="Z3608">
            <v>40581</v>
          </cell>
          <cell r="AA3608" t="str">
            <v>February 2023</v>
          </cell>
          <cell r="AB3608">
            <v>167.878316397579</v>
          </cell>
          <cell r="AC3608">
            <v>171.76558174570499</v>
          </cell>
          <cell r="AE3608">
            <v>992764453.41296303</v>
          </cell>
          <cell r="AF3608" t="str">
            <v>133389664.996007</v>
          </cell>
        </row>
        <row r="3609">
          <cell r="I3609" t="str">
            <v>536178</v>
          </cell>
          <cell r="J3609" t="str">
            <v>Mandate</v>
          </cell>
          <cell r="K3609" t="str">
            <v>LLO-M</v>
          </cell>
          <cell r="L3609" t="str">
            <v>Pension &amp; Co IBP OFP</v>
          </cell>
          <cell r="R3609" t="str">
            <v>183211</v>
          </cell>
          <cell r="S3609" t="str">
            <v>902</v>
          </cell>
          <cell r="T3609" t="str">
            <v>BM Pension &amp; Co IBP OFP (13-Lloyd s Register Afzonderlijk Vermogen)</v>
          </cell>
          <cell r="U3609" t="str">
            <v>55% Bloomberg Barclays Euro Aggregate (RI) + 45% MSCI AC World (Free) ex-Europe (NR) -- (EUR)</v>
          </cell>
          <cell r="W3609" t="str">
            <v>EUR</v>
          </cell>
          <cell r="X3609" t="str">
            <v>EUR</v>
          </cell>
          <cell r="Y3609">
            <v>44985</v>
          </cell>
          <cell r="Z3609">
            <v>36525</v>
          </cell>
          <cell r="AA3609" t="str">
            <v>February 2023</v>
          </cell>
          <cell r="AB3609">
            <v>150.316656599216</v>
          </cell>
          <cell r="AC3609">
            <v>150.794624096196</v>
          </cell>
          <cell r="AE3609">
            <v>6000381.3245700002</v>
          </cell>
          <cell r="AF3609" t="str">
            <v>6000381.32457</v>
          </cell>
        </row>
        <row r="3610">
          <cell r="I3610" t="str">
            <v>536179</v>
          </cell>
          <cell r="J3610" t="str">
            <v>Mandate</v>
          </cell>
          <cell r="K3610" t="str">
            <v>LMLUX-M</v>
          </cell>
          <cell r="L3610" t="str">
            <v>Lam Research</v>
          </cell>
          <cell r="R3610" t="str">
            <v>195659</v>
          </cell>
          <cell r="S3610" t="str">
            <v>15892</v>
          </cell>
          <cell r="T3610" t="str">
            <v>BM Lam Research [43389]</v>
          </cell>
          <cell r="U3610" t="str">
            <v>ICE BofAML 3-Month U.S. Treasury Bill Index (USD) RI</v>
          </cell>
          <cell r="W3610" t="str">
            <v>USD</v>
          </cell>
          <cell r="X3610" t="str">
            <v>USD</v>
          </cell>
          <cell r="Y3610">
            <v>44985</v>
          </cell>
          <cell r="Z3610">
            <v>43538</v>
          </cell>
          <cell r="AA3610" t="str">
            <v>February 2023</v>
          </cell>
          <cell r="AB3610">
            <v>5.1867112774770303E-8</v>
          </cell>
          <cell r="AC3610">
            <v>5.26851990367517E-8</v>
          </cell>
          <cell r="AE3610">
            <v>0</v>
          </cell>
          <cell r="AF3610" t="str">
            <v>0</v>
          </cell>
        </row>
        <row r="3611">
          <cell r="I3611" t="str">
            <v>536184</v>
          </cell>
          <cell r="J3611" t="str">
            <v>Mandate</v>
          </cell>
          <cell r="K3611" t="str">
            <v>LUMBUS-M</v>
          </cell>
          <cell r="L3611" t="str">
            <v>KVG Universal - Columbus 2-8 (Dr.Oetker)</v>
          </cell>
          <cell r="R3611" t="str">
            <v>198994</v>
          </cell>
          <cell r="S3611" t="str">
            <v>23428</v>
          </cell>
          <cell r="T3611" t="str">
            <v>BM for COLUMBUS 2-8 -UNIVERSAL CASH (Dr. Oetker)</v>
          </cell>
          <cell r="U3611" t="str">
            <v>30% Bloomberg Barclays Euro Aggregate Corporates 500MM (RI) + 30% Bloomberg Barclays Euro Aggregate Government (RI)+ 25% MSCI World (NR) + 15% MSCI EMU (NR) --(EUR)</v>
          </cell>
          <cell r="W3611" t="str">
            <v>EUR</v>
          </cell>
          <cell r="X3611" t="str">
            <v>EUR</v>
          </cell>
          <cell r="Y3611">
            <v>44985</v>
          </cell>
          <cell r="Z3611">
            <v>43160</v>
          </cell>
          <cell r="AA3611" t="str">
            <v>February 2023</v>
          </cell>
          <cell r="AB3611">
            <v>97.944163268327202</v>
          </cell>
          <cell r="AC3611">
            <v>98.880332011242601</v>
          </cell>
          <cell r="AE3611">
            <v>106177663.53517801</v>
          </cell>
          <cell r="AF3611" t="str">
            <v>106177663.535178</v>
          </cell>
        </row>
        <row r="3612">
          <cell r="I3612" t="str">
            <v>536186</v>
          </cell>
          <cell r="J3612" t="str">
            <v>Mandate</v>
          </cell>
          <cell r="K3612" t="str">
            <v>LUPEMAL-M</v>
          </cell>
          <cell r="L3612" t="str">
            <v>LUFTHANSA</v>
          </cell>
          <cell r="R3612" t="str">
            <v>186224</v>
          </cell>
          <cell r="S3612" t="str">
            <v>2121</v>
          </cell>
          <cell r="T3612" t="str">
            <v>BM Lufthansa (LUFTPENMALTA) [5674]</v>
          </cell>
          <cell r="U3612" t="str">
            <v>MSCI EM Asia (USD) NR</v>
          </cell>
          <cell r="W3612" t="str">
            <v>USD</v>
          </cell>
          <cell r="X3612" t="str">
            <v>USD</v>
          </cell>
          <cell r="Y3612">
            <v>44985</v>
          </cell>
          <cell r="Z3612">
            <v>41639</v>
          </cell>
          <cell r="AA3612" t="str">
            <v>February 2023</v>
          </cell>
          <cell r="AB3612">
            <v>152.946370540131</v>
          </cell>
          <cell r="AC3612">
            <v>157.41500520962401</v>
          </cell>
          <cell r="AE3612">
            <v>66626091.614791699</v>
          </cell>
          <cell r="AF3612" t="str">
            <v>62825168.8965504</v>
          </cell>
        </row>
        <row r="3613">
          <cell r="I3613" t="str">
            <v>536189</v>
          </cell>
          <cell r="J3613" t="str">
            <v>Mandate</v>
          </cell>
          <cell r="K3613" t="str">
            <v>MANBB-M</v>
          </cell>
          <cell r="L3613" t="str">
            <v>MRBB CVBA</v>
          </cell>
          <cell r="R3613" t="str">
            <v>198480</v>
          </cell>
          <cell r="S3613" t="str">
            <v>23021</v>
          </cell>
          <cell r="T3613" t="str">
            <v>BM MRBB CVBA</v>
          </cell>
          <cell r="U3613" t="str">
            <v>MSCI World ex Financials (NR) -- (EUR)</v>
          </cell>
          <cell r="W3613" t="str">
            <v>EUR</v>
          </cell>
          <cell r="X3613" t="str">
            <v>EUR</v>
          </cell>
          <cell r="Y3613">
            <v>44985</v>
          </cell>
          <cell r="Z3613">
            <v>42916</v>
          </cell>
          <cell r="AA3613" t="str">
            <v>February 2023</v>
          </cell>
          <cell r="AB3613">
            <v>162.27613568088199</v>
          </cell>
          <cell r="AC3613">
            <v>162.63740294653201</v>
          </cell>
          <cell r="AE3613">
            <v>310193418.83346701</v>
          </cell>
          <cell r="AF3613" t="str">
            <v>310193418.833467</v>
          </cell>
        </row>
        <row r="3614">
          <cell r="I3614" t="str">
            <v>536199</v>
          </cell>
          <cell r="J3614" t="str">
            <v>Mandate</v>
          </cell>
          <cell r="K3614" t="str">
            <v>MEPK-M</v>
          </cell>
          <cell r="L3614" t="str">
            <v>Middle Eastern Portfolio</v>
          </cell>
          <cell r="R3614" t="str">
            <v>195473</v>
          </cell>
          <cell r="S3614" t="str">
            <v>4747</v>
          </cell>
          <cell r="T3614" t="str">
            <v>BM Middle Eastern Portfolio</v>
          </cell>
          <cell r="U3614" t="str">
            <v>MSCI Europe (NR) -- (EUR)</v>
          </cell>
          <cell r="W3614" t="str">
            <v>EUR</v>
          </cell>
          <cell r="X3614" t="str">
            <v>EUR</v>
          </cell>
          <cell r="Y3614">
            <v>44985</v>
          </cell>
          <cell r="Z3614">
            <v>41949</v>
          </cell>
          <cell r="AA3614" t="str">
            <v>February 2023</v>
          </cell>
          <cell r="AB3614">
            <v>173.85318429230799</v>
          </cell>
          <cell r="AC3614">
            <v>175.858872924634</v>
          </cell>
          <cell r="AE3614">
            <v>825069573.82493198</v>
          </cell>
          <cell r="AF3614" t="str">
            <v>825069573.824932</v>
          </cell>
        </row>
        <row r="3615">
          <cell r="I3615" t="str">
            <v>536200</v>
          </cell>
          <cell r="J3615" t="str">
            <v>Mandate</v>
          </cell>
          <cell r="K3615" t="str">
            <v>MERGIL-M</v>
          </cell>
          <cell r="L3615" t="str">
            <v>MERGIL - GIC Global Inflation-linked</v>
          </cell>
          <cell r="R3615" t="str">
            <v>199988</v>
          </cell>
          <cell r="S3615" t="str">
            <v>24241</v>
          </cell>
          <cell r="T3615" t="str">
            <v>BM MERGIL - GIC Global Inflation-linked [15575]</v>
          </cell>
          <cell r="U3615" t="str">
            <v>GIC/Barclays Enhanced Inflation-Linked Bond Index (USD) RI</v>
          </cell>
          <cell r="W3615" t="str">
            <v>USD</v>
          </cell>
          <cell r="X3615" t="str">
            <v>USD</v>
          </cell>
          <cell r="Y3615">
            <v>44985</v>
          </cell>
          <cell r="Z3615">
            <v>41946</v>
          </cell>
          <cell r="AA3615" t="str">
            <v>February 2023</v>
          </cell>
          <cell r="AB3615">
            <v>104.303744941356</v>
          </cell>
          <cell r="AC3615">
            <v>122.06585060351399</v>
          </cell>
          <cell r="AE3615">
            <v>995056626.06376398</v>
          </cell>
          <cell r="AF3615" t="str">
            <v>938290076.439192</v>
          </cell>
        </row>
        <row r="3616">
          <cell r="I3616" t="str">
            <v>536208</v>
          </cell>
          <cell r="J3616" t="str">
            <v>Mandate</v>
          </cell>
          <cell r="K3616" t="str">
            <v>MGC-M</v>
          </cell>
          <cell r="L3616" t="str">
            <v>MUTUELLE GENERALE DES CHEMINOTS</v>
          </cell>
          <cell r="R3616" t="str">
            <v>193459</v>
          </cell>
          <cell r="S3616" t="str">
            <v>4733</v>
          </cell>
          <cell r="T3616" t="str">
            <v>BM MUTUELLE GENERALE DES CHEMINOTS [3102] Off</v>
          </cell>
          <cell r="U3616" t="str">
            <v>15% Cash Index Euro Short Term Rate (EUR) RI 365 Days + 60% FTSE MTS 5-7 Years (Closing 17:30) (EUR) RI + 25% EURO STOXX 50 (EUR) RI</v>
          </cell>
          <cell r="W3616" t="str">
            <v>EUR</v>
          </cell>
          <cell r="X3616" t="str">
            <v>EUR</v>
          </cell>
          <cell r="Y3616">
            <v>44985</v>
          </cell>
          <cell r="Z3616">
            <v>41851</v>
          </cell>
          <cell r="AA3616" t="str">
            <v>February 2023</v>
          </cell>
          <cell r="AB3616">
            <v>116.828938158402</v>
          </cell>
          <cell r="AC3616">
            <v>118.953247865878</v>
          </cell>
          <cell r="AE3616">
            <v>35262309.316081002</v>
          </cell>
          <cell r="AF3616" t="str">
            <v>35262309.316081</v>
          </cell>
        </row>
        <row r="3617">
          <cell r="I3617" t="str">
            <v>536208</v>
          </cell>
          <cell r="J3617" t="str">
            <v>Mandate</v>
          </cell>
          <cell r="K3617" t="str">
            <v>MGC-M</v>
          </cell>
          <cell r="L3617" t="str">
            <v>MUTUELLE GENERALE DES CHEMINOTS</v>
          </cell>
          <cell r="R3617" t="str">
            <v>193459</v>
          </cell>
          <cell r="S3617" t="str">
            <v>4733</v>
          </cell>
          <cell r="T3617" t="str">
            <v>BM MUTUELLE GENERALE DES CHEMINOTS [3102] Off</v>
          </cell>
          <cell r="U3617" t="str">
            <v>15% Cash Index Euro Short Term Rate (EUR) RI 365 Days + 60% FTSE MTS 5-7 Years (Closing 17:30) (EUR) RI + 25% EURO STOXX 50 (EUR) RI</v>
          </cell>
          <cell r="W3617" t="str">
            <v>EUR</v>
          </cell>
          <cell r="X3617" t="str">
            <v>EUR</v>
          </cell>
          <cell r="Y3617">
            <v>44985</v>
          </cell>
          <cell r="Z3617">
            <v>41851</v>
          </cell>
          <cell r="AA3617" t="str">
            <v>February 2023</v>
          </cell>
          <cell r="AB3617">
            <v>116.828938158402</v>
          </cell>
          <cell r="AC3617">
            <v>118.953247865878</v>
          </cell>
          <cell r="AE3617">
            <v>35262309.316081002</v>
          </cell>
          <cell r="AF3617" t="str">
            <v>35262309.316081</v>
          </cell>
        </row>
        <row r="3618">
          <cell r="I3618" t="str">
            <v>536208</v>
          </cell>
          <cell r="J3618" t="str">
            <v>Mandate</v>
          </cell>
          <cell r="K3618" t="str">
            <v>MGC-M</v>
          </cell>
          <cell r="L3618" t="str">
            <v>MUTUELLE GENERALE DES CHEMINOTS</v>
          </cell>
          <cell r="R3618" t="str">
            <v>193459</v>
          </cell>
          <cell r="S3618" t="str">
            <v>4733</v>
          </cell>
          <cell r="T3618" t="str">
            <v>BM MUTUELLE GENERALE DES CHEMINOTS [3102] Off</v>
          </cell>
          <cell r="U3618" t="str">
            <v>15% Cash Index Euro Short Term Rate (EUR) RI 365 Days + 60% FTSE MTS 5-7 Years (Closing 17:30) (EUR) RI + 25% EURO STOXX 50 (EUR) RI</v>
          </cell>
          <cell r="W3618" t="str">
            <v>EUR</v>
          </cell>
          <cell r="X3618" t="str">
            <v>EUR</v>
          </cell>
          <cell r="Y3618">
            <v>44985</v>
          </cell>
          <cell r="Z3618">
            <v>41851</v>
          </cell>
          <cell r="AA3618" t="str">
            <v>February 2023</v>
          </cell>
          <cell r="AB3618">
            <v>116.828938158402</v>
          </cell>
          <cell r="AC3618">
            <v>118.953247865878</v>
          </cell>
          <cell r="AE3618">
            <v>35262309.316081002</v>
          </cell>
          <cell r="AF3618" t="str">
            <v>35262309.316081</v>
          </cell>
        </row>
        <row r="3619">
          <cell r="I3619" t="str">
            <v>536208</v>
          </cell>
          <cell r="J3619" t="str">
            <v>Mandate</v>
          </cell>
          <cell r="K3619" t="str">
            <v>MGC-M</v>
          </cell>
          <cell r="L3619" t="str">
            <v>MUTUELLE GENERALE DES CHEMINOTS</v>
          </cell>
          <cell r="R3619" t="str">
            <v>193459</v>
          </cell>
          <cell r="S3619" t="str">
            <v>4733</v>
          </cell>
          <cell r="T3619" t="str">
            <v>BM MUTUELLE GENERALE DES CHEMINOTS [3102] Off</v>
          </cell>
          <cell r="U3619" t="str">
            <v>15% Cash Index Euro Short Term Rate (EUR) RI 365 Days + 60% FTSE MTS 5-7 Years (Closing 17:30) (EUR) RI + 25% EURO STOXX 50 (EUR) RI</v>
          </cell>
          <cell r="W3619" t="str">
            <v>EUR</v>
          </cell>
          <cell r="X3619" t="str">
            <v>EUR</v>
          </cell>
          <cell r="Y3619">
            <v>44985</v>
          </cell>
          <cell r="Z3619">
            <v>41851</v>
          </cell>
          <cell r="AA3619" t="str">
            <v>February 2023</v>
          </cell>
          <cell r="AB3619">
            <v>116.828938158402</v>
          </cell>
          <cell r="AC3619">
            <v>118.953247865878</v>
          </cell>
          <cell r="AE3619">
            <v>35262309.316081002</v>
          </cell>
          <cell r="AF3619" t="str">
            <v>35262309.316081</v>
          </cell>
        </row>
        <row r="3620">
          <cell r="I3620" t="str">
            <v>536208</v>
          </cell>
          <cell r="J3620" t="str">
            <v>Mandate</v>
          </cell>
          <cell r="K3620" t="str">
            <v>MGC-M</v>
          </cell>
          <cell r="L3620" t="str">
            <v>MUTUELLE GENERALE DES CHEMINOTS</v>
          </cell>
          <cell r="R3620" t="str">
            <v>199329</v>
          </cell>
          <cell r="S3620" t="str">
            <v>23692</v>
          </cell>
          <cell r="T3620" t="str">
            <v>BM MUTUELLE GENERALE DES CHEMINOTS [3102] Mgt</v>
          </cell>
          <cell r="U3620" t="str">
            <v>15% Cash Index Euro Short Term Rate (EUR) RI 365 Days + 25% EURO STOXX 50 (EUR) RI + 60% FTSE MTS Highest-Rated Eurozone Government Bond 5-7Y (EUR) RI</v>
          </cell>
          <cell r="W3620" t="str">
            <v>EUR</v>
          </cell>
          <cell r="X3620" t="str">
            <v>EUR</v>
          </cell>
          <cell r="Y3620">
            <v>44985</v>
          </cell>
          <cell r="Z3620">
            <v>41851</v>
          </cell>
          <cell r="AA3620" t="str">
            <v>February 2023</v>
          </cell>
          <cell r="AB3620">
            <v>116.828938158402</v>
          </cell>
          <cell r="AC3620">
            <v>118.953247865878</v>
          </cell>
          <cell r="AE3620">
            <v>35262309.316081002</v>
          </cell>
          <cell r="AF3620" t="str">
            <v>35262309.316081</v>
          </cell>
        </row>
        <row r="3621">
          <cell r="I3621" t="str">
            <v>536208</v>
          </cell>
          <cell r="J3621" t="str">
            <v>Mandate</v>
          </cell>
          <cell r="K3621" t="str">
            <v>MGC-M</v>
          </cell>
          <cell r="L3621" t="str">
            <v>MUTUELLE GENERALE DES CHEMINOTS</v>
          </cell>
          <cell r="R3621" t="str">
            <v>199329</v>
          </cell>
          <cell r="S3621" t="str">
            <v>23692</v>
          </cell>
          <cell r="T3621" t="str">
            <v>BM MUTUELLE GENERALE DES CHEMINOTS [3102] Mgt</v>
          </cell>
          <cell r="U3621" t="str">
            <v>15% Cash Index Euro Short Term Rate (EUR) RI 365 Days + 25% EURO STOXX 50 (EUR) RI + 60% FTSE MTS Highest-Rated Eurozone Government Bond 5-7Y (EUR) RI</v>
          </cell>
          <cell r="W3621" t="str">
            <v>EUR</v>
          </cell>
          <cell r="X3621" t="str">
            <v>EUR</v>
          </cell>
          <cell r="Y3621">
            <v>44985</v>
          </cell>
          <cell r="Z3621">
            <v>41851</v>
          </cell>
          <cell r="AA3621" t="str">
            <v>February 2023</v>
          </cell>
          <cell r="AB3621">
            <v>116.828938158402</v>
          </cell>
          <cell r="AC3621">
            <v>118.953247865878</v>
          </cell>
          <cell r="AE3621">
            <v>35262309.316081002</v>
          </cell>
          <cell r="AF3621" t="str">
            <v>35262309.316081</v>
          </cell>
        </row>
        <row r="3622">
          <cell r="I3622" t="str">
            <v>536208</v>
          </cell>
          <cell r="J3622" t="str">
            <v>Mandate</v>
          </cell>
          <cell r="K3622" t="str">
            <v>MGC-M</v>
          </cell>
          <cell r="L3622" t="str">
            <v>MUTUELLE GENERALE DES CHEMINOTS</v>
          </cell>
          <cell r="R3622" t="str">
            <v>199329</v>
          </cell>
          <cell r="S3622" t="str">
            <v>23692</v>
          </cell>
          <cell r="T3622" t="str">
            <v>BM MUTUELLE GENERALE DES CHEMINOTS [3102] Mgt</v>
          </cell>
          <cell r="U3622" t="str">
            <v>15% Cash Index Euro Short Term Rate (EUR) RI 365 Days + 25% EURO STOXX 50 (EUR) RI + 60% FTSE MTS Highest-Rated Eurozone Government Bond 5-7Y (EUR) RI</v>
          </cell>
          <cell r="W3622" t="str">
            <v>EUR</v>
          </cell>
          <cell r="X3622" t="str">
            <v>EUR</v>
          </cell>
          <cell r="Y3622">
            <v>44985</v>
          </cell>
          <cell r="Z3622">
            <v>41851</v>
          </cell>
          <cell r="AA3622" t="str">
            <v>February 2023</v>
          </cell>
          <cell r="AB3622">
            <v>116.828938158402</v>
          </cell>
          <cell r="AC3622">
            <v>118.953247865878</v>
          </cell>
          <cell r="AE3622">
            <v>35262309.316081002</v>
          </cell>
          <cell r="AF3622" t="str">
            <v>35262309.316081</v>
          </cell>
        </row>
        <row r="3623">
          <cell r="I3623" t="str">
            <v>536208</v>
          </cell>
          <cell r="J3623" t="str">
            <v>Mandate</v>
          </cell>
          <cell r="K3623" t="str">
            <v>MGC-M</v>
          </cell>
          <cell r="L3623" t="str">
            <v>MUTUELLE GENERALE DES CHEMINOTS</v>
          </cell>
          <cell r="R3623" t="str">
            <v>199329</v>
          </cell>
          <cell r="S3623" t="str">
            <v>23692</v>
          </cell>
          <cell r="T3623" t="str">
            <v>BM MUTUELLE GENERALE DES CHEMINOTS [3102] Mgt</v>
          </cell>
          <cell r="U3623" t="str">
            <v>15% Cash Index Euro Short Term Rate (EUR) RI 365 Days + 25% EURO STOXX 50 (EUR) RI + 60% FTSE MTS Highest-Rated Eurozone Government Bond 5-7Y (EUR) RI</v>
          </cell>
          <cell r="W3623" t="str">
            <v>EUR</v>
          </cell>
          <cell r="X3623" t="str">
            <v>EUR</v>
          </cell>
          <cell r="Y3623">
            <v>44985</v>
          </cell>
          <cell r="Z3623">
            <v>41851</v>
          </cell>
          <cell r="AA3623" t="str">
            <v>February 2023</v>
          </cell>
          <cell r="AB3623">
            <v>116.828938158402</v>
          </cell>
          <cell r="AC3623">
            <v>118.953247865878</v>
          </cell>
          <cell r="AE3623">
            <v>35262309.316081002</v>
          </cell>
          <cell r="AF3623" t="str">
            <v>35262309.316081</v>
          </cell>
        </row>
        <row r="3624">
          <cell r="I3624" t="str">
            <v>536209</v>
          </cell>
          <cell r="J3624" t="str">
            <v>Mandate</v>
          </cell>
          <cell r="K3624" t="str">
            <v>MIFMS-M</v>
          </cell>
          <cell r="L3624" t="str">
            <v>NF CREDIT MONDE</v>
          </cell>
          <cell r="R3624" t="str">
            <v>192337</v>
          </cell>
          <cell r="S3624" t="str">
            <v>3871</v>
          </cell>
          <cell r="T3624" t="str">
            <v>BM NF Credit Monde</v>
          </cell>
          <cell r="U3624" t="str">
            <v>100% Bloomberg Barclays Multiverse 3-5 Years (Hedged in EUR) RI</v>
          </cell>
          <cell r="W3624" t="str">
            <v>EUR</v>
          </cell>
          <cell r="X3624" t="str">
            <v>EUR</v>
          </cell>
          <cell r="Y3624">
            <v>44985</v>
          </cell>
          <cell r="Z3624">
            <v>37033</v>
          </cell>
          <cell r="AA3624" t="str">
            <v>February 2023</v>
          </cell>
          <cell r="AB3624">
            <v>172.124452114571</v>
          </cell>
          <cell r="AC3624">
            <v>190.640722729294</v>
          </cell>
          <cell r="AE3624">
            <v>116717087.384078</v>
          </cell>
          <cell r="AF3624" t="str">
            <v>116717087.384078</v>
          </cell>
        </row>
        <row r="3625">
          <cell r="I3625" t="str">
            <v>536210</v>
          </cell>
          <cell r="J3625" t="str">
            <v>Mandate</v>
          </cell>
          <cell r="K3625" t="str">
            <v>MIOGIL-M</v>
          </cell>
          <cell r="L3625" t="str">
            <v>LEVERED GLOBAL INFLATION LINKED BOND FUND</v>
          </cell>
          <cell r="R3625" t="str">
            <v>200040</v>
          </cell>
          <cell r="S3625" t="str">
            <v>24283</v>
          </cell>
          <cell r="T3625" t="str">
            <v>BM LEVERED GLOBAL INFLATION LINKED BOND FUND [15941]</v>
          </cell>
          <cell r="U3625" t="str">
            <v>105% Bloomberg ILB Index World Comp Germany 5-15 Yr (hedged in USD) RI + 175% Bloomberg UK Govt Inflation-Linked 5-15 Yrs (Hedged in USD) RI + 420% Bloomberg US Government ILB 5-15 Yr Index (USD) RI + -600% Cash Index US Dollar CME Term SOFR 3 Month Rate</v>
          </cell>
          <cell r="W3625" t="str">
            <v>USD</v>
          </cell>
          <cell r="X3625" t="str">
            <v>USD</v>
          </cell>
          <cell r="Y3625">
            <v>44985</v>
          </cell>
          <cell r="Z3625">
            <v>42401</v>
          </cell>
          <cell r="AA3625" t="str">
            <v>February 2023</v>
          </cell>
          <cell r="AB3625">
            <v>51.847734530958803</v>
          </cell>
          <cell r="AC3625">
            <v>118.79052752819899</v>
          </cell>
          <cell r="AE3625">
            <v>489564385.83716398</v>
          </cell>
          <cell r="AF3625" t="str">
            <v>461635441.619202</v>
          </cell>
        </row>
        <row r="3626">
          <cell r="I3626" t="str">
            <v>536212</v>
          </cell>
          <cell r="J3626" t="str">
            <v>Mandate</v>
          </cell>
          <cell r="K3626" t="str">
            <v>MNB-M</v>
          </cell>
          <cell r="L3626" t="str">
            <v>Magyar Nemzeti Bank</v>
          </cell>
          <cell r="R3626" t="str">
            <v>199986</v>
          </cell>
          <cell r="S3626" t="str">
            <v>24239</v>
          </cell>
          <cell r="T3626" t="str">
            <v>BM Magyar Nemzeti Bank [14847]</v>
          </cell>
          <cell r="U3626" t="str">
            <v>100% BarCap Mortgage Index, Ex Hybrid ARMS (RI)  -- (USD)</v>
          </cell>
          <cell r="W3626" t="str">
            <v>USD</v>
          </cell>
          <cell r="X3626" t="str">
            <v>USD</v>
          </cell>
          <cell r="Y3626">
            <v>44985</v>
          </cell>
          <cell r="Z3626">
            <v>41245</v>
          </cell>
          <cell r="AA3626" t="str">
            <v>February 2023</v>
          </cell>
          <cell r="AB3626">
            <v>91.623274786509299</v>
          </cell>
          <cell r="AC3626">
            <v>108.252345869674</v>
          </cell>
          <cell r="AE3626">
            <v>541608387.99540102</v>
          </cell>
          <cell r="AF3626" t="str">
            <v>510710408.293636</v>
          </cell>
        </row>
        <row r="3627">
          <cell r="I3627" t="str">
            <v>536218</v>
          </cell>
          <cell r="J3627" t="str">
            <v>Mandate</v>
          </cell>
          <cell r="K3627" t="str">
            <v>MTXNV-M</v>
          </cell>
          <cell r="L3627" t="str">
            <v>MIP TAUX NV</v>
          </cell>
          <cell r="R3627" t="str">
            <v>194254</v>
          </cell>
          <cell r="S3627" t="str">
            <v>4636</v>
          </cell>
          <cell r="T3627" t="str">
            <v>BM MIP Taux NV</v>
          </cell>
          <cell r="U3627" t="str">
            <v>50% FTSE MTS Eurozone Government Bond 7-10Y Index (RI) + 50% Bloomberg Barclays Euro Aggregate Corporate (RI) -- (EUR)</v>
          </cell>
          <cell r="W3627" t="str">
            <v>EUR</v>
          </cell>
          <cell r="X3627" t="str">
            <v>EUR</v>
          </cell>
          <cell r="Y3627">
            <v>44985</v>
          </cell>
          <cell r="Z3627">
            <v>39597</v>
          </cell>
          <cell r="AA3627" t="str">
            <v>February 2023</v>
          </cell>
          <cell r="AB3627">
            <v>99.197240044100596</v>
          </cell>
          <cell r="AC3627">
            <v>100.565654953672</v>
          </cell>
          <cell r="AE3627">
            <v>73999972.783583298</v>
          </cell>
          <cell r="AF3627" t="str">
            <v>73999972.7835833</v>
          </cell>
        </row>
        <row r="3628">
          <cell r="I3628" t="str">
            <v>536219</v>
          </cell>
          <cell r="J3628" t="str">
            <v>Mandate</v>
          </cell>
          <cell r="K3628" t="str">
            <v>MTXV-M</v>
          </cell>
          <cell r="L3628" t="str">
            <v>MIP TAUX V</v>
          </cell>
          <cell r="R3628" t="str">
            <v>194258</v>
          </cell>
          <cell r="S3628" t="str">
            <v>4674</v>
          </cell>
          <cell r="T3628" t="str">
            <v>BM MIP TAUX V</v>
          </cell>
          <cell r="U3628" t="str">
            <v>50% FTSE MTS Eurozone Government Bond 7-10Y Index (RI) + 50% Bloomberg Barclays Euro Aggregate Corporate (RI) -- (EUR)</v>
          </cell>
          <cell r="W3628" t="str">
            <v>EUR</v>
          </cell>
          <cell r="X3628" t="str">
            <v>EUR</v>
          </cell>
          <cell r="Y3628">
            <v>44985</v>
          </cell>
          <cell r="Z3628">
            <v>39671</v>
          </cell>
          <cell r="AA3628" t="str">
            <v>February 2023</v>
          </cell>
          <cell r="AB3628">
            <v>101.256361903282</v>
          </cell>
          <cell r="AC3628">
            <v>101.257725270642</v>
          </cell>
          <cell r="AE3628">
            <v>38139698.595921703</v>
          </cell>
          <cell r="AF3628" t="str">
            <v>38139698.5959217</v>
          </cell>
        </row>
        <row r="3629">
          <cell r="I3629" t="str">
            <v>536222</v>
          </cell>
          <cell r="J3629" t="str">
            <v>Mandate</v>
          </cell>
          <cell r="K3629" t="str">
            <v>MUIN-M</v>
          </cell>
          <cell r="L3629" t="str">
            <v>UNMI CAMGESTION</v>
          </cell>
          <cell r="R3629" t="str">
            <v>197398</v>
          </cell>
          <cell r="S3629" t="str">
            <v>11622</v>
          </cell>
          <cell r="T3629" t="str">
            <v>BM UNMI CAMGESTION [16015]</v>
          </cell>
          <cell r="U3629" t="str">
            <v>13.5% MSCI EMU (EUR) NR + 4.5% MSCI World ex-EMU (EUR) NR + 7% Refinitiv Convertible Index European (EUR) + 11.25% Bloomberg Barclays Euro Aggregate 1-3 Years (EUR) RI + 7.5% Bloomberg Barclays Euro Aggregate 3-5 Years (EUR) RI + 11.25% Bloomberg Barclay</v>
          </cell>
          <cell r="W3629" t="str">
            <v>EUR</v>
          </cell>
          <cell r="X3629" t="str">
            <v>EUR</v>
          </cell>
          <cell r="Y3629">
            <v>44985</v>
          </cell>
          <cell r="Z3629">
            <v>42572</v>
          </cell>
          <cell r="AA3629" t="str">
            <v>February 2023</v>
          </cell>
          <cell r="AB3629">
            <v>97.434216106620795</v>
          </cell>
          <cell r="AC3629">
            <v>97.513476811178094</v>
          </cell>
          <cell r="AE3629">
            <v>57497336.888795301</v>
          </cell>
          <cell r="AF3629" t="str">
            <v>57497336.8887953</v>
          </cell>
        </row>
        <row r="3630">
          <cell r="I3630" t="str">
            <v>536227</v>
          </cell>
          <cell r="J3630" t="str">
            <v>Mandate</v>
          </cell>
          <cell r="K3630" t="str">
            <v>MUTBLU-M</v>
          </cell>
          <cell r="L3630" t="str">
            <v>Mutuelle Bleue - BNP PAM</v>
          </cell>
          <cell r="S3630" t="str">
            <v>1</v>
          </cell>
          <cell r="T3630" t="str">
            <v>No BM</v>
          </cell>
          <cell r="U3630" t="str">
            <v>No BM</v>
          </cell>
          <cell r="W3630" t="str">
            <v>EUR</v>
          </cell>
          <cell r="X3630" t="str">
            <v>EUR</v>
          </cell>
          <cell r="Y3630">
            <v>44985</v>
          </cell>
          <cell r="Z3630">
            <v>42348</v>
          </cell>
          <cell r="AA3630" t="str">
            <v>February 2023</v>
          </cell>
          <cell r="AB3630">
            <v>105.943900906892</v>
          </cell>
          <cell r="AC3630">
            <v>105.943900892362</v>
          </cell>
          <cell r="AE3630">
            <v>30798968.438288402</v>
          </cell>
          <cell r="AF3630" t="str">
            <v>30798968.4382884</v>
          </cell>
        </row>
        <row r="3631">
          <cell r="I3631" t="str">
            <v>536229</v>
          </cell>
          <cell r="J3631" t="str">
            <v>Mandate</v>
          </cell>
          <cell r="K3631" t="str">
            <v>N1MOEBD-M</v>
          </cell>
          <cell r="L3631" t="str">
            <v>B.V. Gemeenschappelijke Kernenergiecentrale Nederland</v>
          </cell>
          <cell r="R3631" t="str">
            <v>198375</v>
          </cell>
          <cell r="S3631" t="str">
            <v>22942</v>
          </cell>
          <cell r="T3631" t="str">
            <v>BM B.V. Gemeenschappelijke Kernenergiecentrale Nederland [15776]</v>
          </cell>
          <cell r="U3631" t="str">
            <v>40% MSCI WORLD CUSTOM ESG (EUR) NR + 30% ICE BofAML Euro Corporate (EUR) RI + 30% Block.N1MOEBD - Mandate Dynamic Credit 1 (EUR) RI</v>
          </cell>
          <cell r="W3631" t="str">
            <v>EUR</v>
          </cell>
          <cell r="X3631" t="str">
            <v>EUR</v>
          </cell>
          <cell r="Y3631">
            <v>44985</v>
          </cell>
          <cell r="Z3631">
            <v>42370</v>
          </cell>
          <cell r="AA3631" t="str">
            <v>February 2023</v>
          </cell>
          <cell r="AB3631">
            <v>117.781335342837</v>
          </cell>
          <cell r="AC3631">
            <v>118.395222988648</v>
          </cell>
          <cell r="AE3631">
            <v>86402169.514624506</v>
          </cell>
          <cell r="AF3631" t="str">
            <v>86402169.5146245</v>
          </cell>
        </row>
        <row r="3632">
          <cell r="I3632" t="str">
            <v>536231</v>
          </cell>
          <cell r="J3632" t="str">
            <v>Mandate</v>
          </cell>
          <cell r="K3632" t="str">
            <v>NATL-M</v>
          </cell>
          <cell r="S3632" t="str">
            <v>1</v>
          </cell>
          <cell r="T3632" t="str">
            <v>No BM</v>
          </cell>
          <cell r="U3632" t="str">
            <v>No BM</v>
          </cell>
          <cell r="W3632" t="str">
            <v>EUR</v>
          </cell>
          <cell r="Y3632">
            <v>44985</v>
          </cell>
          <cell r="Z3632">
            <v>37772</v>
          </cell>
          <cell r="AA3632" t="str">
            <v>February 2023</v>
          </cell>
          <cell r="AB3632">
            <v>104.850631493013</v>
          </cell>
          <cell r="AC3632">
            <v>104.850633522091</v>
          </cell>
          <cell r="AE3632">
            <v>34203344.710989997</v>
          </cell>
          <cell r="AF3632" t="str">
            <v>34203344.71099</v>
          </cell>
        </row>
        <row r="3633">
          <cell r="I3633" t="str">
            <v>536237</v>
          </cell>
          <cell r="J3633" t="str">
            <v>Mandate</v>
          </cell>
          <cell r="K3633" t="str">
            <v>NEWSOM-M</v>
          </cell>
          <cell r="L3633" t="str">
            <v>New World FF MBS Fund</v>
          </cell>
          <cell r="R3633" t="str">
            <v>197372</v>
          </cell>
          <cell r="S3633" t="str">
            <v>14399</v>
          </cell>
          <cell r="T3633" t="str">
            <v>BM New World FF MBS Fund [16029]</v>
          </cell>
          <cell r="U3633" t="str">
            <v>BarCap Mortgage Index, Ex Hybrid ARMS (USD) RI</v>
          </cell>
          <cell r="W3633" t="str">
            <v>USD</v>
          </cell>
          <cell r="X3633" t="str">
            <v>USD</v>
          </cell>
          <cell r="Y3633">
            <v>44985</v>
          </cell>
          <cell r="Z3633">
            <v>42491</v>
          </cell>
          <cell r="AA3633" t="str">
            <v>February 2023</v>
          </cell>
          <cell r="AB3633">
            <v>74.812961618944598</v>
          </cell>
          <cell r="AC3633">
            <v>82.521225183593998</v>
          </cell>
          <cell r="AE3633">
            <v>75965125.540141597</v>
          </cell>
          <cell r="AF3633" t="str">
            <v>71631424.3659987</v>
          </cell>
        </row>
        <row r="3634">
          <cell r="I3634" t="str">
            <v>536242</v>
          </cell>
          <cell r="J3634" t="str">
            <v>Mandate</v>
          </cell>
          <cell r="K3634" t="str">
            <v>NKO-M</v>
          </cell>
          <cell r="L3634" t="str">
            <v>Nikko World Trust â World Hybrid Securities Fund</v>
          </cell>
          <cell r="R3634" t="str">
            <v>195537</v>
          </cell>
          <cell r="S3634" t="str">
            <v>13916</v>
          </cell>
          <cell r="T3634" t="str">
            <v>BM Nikko World Trust - World Hybrid Securities Fund</v>
          </cell>
          <cell r="U3634" t="str">
            <v>50% Bloomberg Barclays Euro Aggregate Corporate Banking Subordinated (RI) + 50% Bloomberg Barclays Global Contingent Capital index (RI) -- (JPY)</v>
          </cell>
          <cell r="W3634" t="str">
            <v>JPY</v>
          </cell>
          <cell r="X3634" t="str">
            <v>JPY</v>
          </cell>
          <cell r="Y3634">
            <v>44985</v>
          </cell>
          <cell r="Z3634">
            <v>41922</v>
          </cell>
          <cell r="AA3634" t="str">
            <v>February 2023</v>
          </cell>
          <cell r="AB3634">
            <v>-313225836.66492897</v>
          </cell>
          <cell r="AC3634">
            <v>-349331734.97640097</v>
          </cell>
          <cell r="AE3634">
            <v>2518106575.0549798</v>
          </cell>
          <cell r="AF3634" t="str">
            <v>17431650.0824999</v>
          </cell>
        </row>
        <row r="3635">
          <cell r="I3635" t="str">
            <v>536242</v>
          </cell>
          <cell r="J3635" t="str">
            <v>Mandate</v>
          </cell>
          <cell r="K3635" t="str">
            <v>NKO-M</v>
          </cell>
          <cell r="L3635" t="str">
            <v>Nikko World Trust â World Hybrid Securities Fund</v>
          </cell>
          <cell r="R3635" t="str">
            <v>195537</v>
          </cell>
          <cell r="S3635" t="str">
            <v>13916</v>
          </cell>
          <cell r="T3635" t="str">
            <v>BM Nikko World Trust - World Hybrid Securities Fund</v>
          </cell>
          <cell r="U3635" t="str">
            <v>50% Bloomberg Barclays Euro Aggregate Corporate Banking Subordinated (RI) + 50% Bloomberg Barclays Global Contingent Capital index (RI) -- (JPY)</v>
          </cell>
          <cell r="W3635" t="str">
            <v>JPY</v>
          </cell>
          <cell r="X3635" t="str">
            <v>JPY</v>
          </cell>
          <cell r="Y3635">
            <v>44985</v>
          </cell>
          <cell r="Z3635">
            <v>41922</v>
          </cell>
          <cell r="AA3635" t="str">
            <v>February 2023</v>
          </cell>
          <cell r="AB3635">
            <v>-313225836.66492897</v>
          </cell>
          <cell r="AC3635">
            <v>-349331734.97640097</v>
          </cell>
          <cell r="AE3635">
            <v>2518106575.0549798</v>
          </cell>
          <cell r="AF3635" t="str">
            <v>17431650.0824999</v>
          </cell>
        </row>
        <row r="3636">
          <cell r="I3636" t="str">
            <v>536246</v>
          </cell>
          <cell r="J3636" t="str">
            <v>Mandate</v>
          </cell>
          <cell r="K3636" t="str">
            <v>NOVO1-M</v>
          </cell>
          <cell r="L3636" t="str">
            <v>NOVO 1</v>
          </cell>
          <cell r="R3636" t="str">
            <v>170014</v>
          </cell>
          <cell r="S3636" t="str">
            <v>4117</v>
          </cell>
          <cell r="T3636" t="str">
            <v>Cash Index EONIA (EUR) RI</v>
          </cell>
          <cell r="U3636" t="str">
            <v>Cash Index EONIA (EUR) RI</v>
          </cell>
          <cell r="W3636" t="str">
            <v>EUR</v>
          </cell>
          <cell r="X3636" t="str">
            <v>EUR</v>
          </cell>
          <cell r="Y3636">
            <v>44985</v>
          </cell>
          <cell r="Z3636">
            <v>41639</v>
          </cell>
          <cell r="AA3636" t="str">
            <v>February 2023</v>
          </cell>
          <cell r="AB3636">
            <v>109.80283359940201</v>
          </cell>
          <cell r="AC3636">
            <v>112.81381197027</v>
          </cell>
          <cell r="AE3636">
            <v>208086729.529304</v>
          </cell>
          <cell r="AF3636" t="str">
            <v>208086729.529304</v>
          </cell>
        </row>
        <row r="3637">
          <cell r="I3637" t="str">
            <v>536248</v>
          </cell>
          <cell r="J3637" t="str">
            <v>Mandate</v>
          </cell>
          <cell r="K3637" t="str">
            <v>NRA-M</v>
          </cell>
          <cell r="L3637" t="str">
            <v>NIRA</v>
          </cell>
          <cell r="R3637" t="str">
            <v>197706</v>
          </cell>
          <cell r="S3637" t="str">
            <v>22490</v>
          </cell>
          <cell r="T3637" t="str">
            <v>BM Nira</v>
          </cell>
          <cell r="U3637" t="str">
            <v>100% Cash Index Euribor 3 months (RI) -- (EUR)</v>
          </cell>
          <cell r="W3637" t="str">
            <v>EUR</v>
          </cell>
          <cell r="X3637" t="str">
            <v>EUR</v>
          </cell>
          <cell r="Y3637">
            <v>44985</v>
          </cell>
          <cell r="Z3637">
            <v>42248</v>
          </cell>
          <cell r="AA3637" t="str">
            <v>February 2023</v>
          </cell>
          <cell r="AB3637">
            <v>105.4306385762</v>
          </cell>
          <cell r="AC3637">
            <v>105.18793444216701</v>
          </cell>
          <cell r="AE3637">
            <v>52313833.606124103</v>
          </cell>
          <cell r="AF3637" t="str">
            <v>52313833.6061241</v>
          </cell>
        </row>
        <row r="3638">
          <cell r="I3638" t="str">
            <v>536249</v>
          </cell>
          <cell r="J3638" t="str">
            <v>Mandate</v>
          </cell>
          <cell r="K3638" t="str">
            <v>NTMM-M</v>
          </cell>
          <cell r="S3638" t="str">
            <v>1</v>
          </cell>
          <cell r="T3638" t="str">
            <v>No BM</v>
          </cell>
          <cell r="U3638" t="str">
            <v>No BM</v>
          </cell>
          <cell r="W3638" t="str">
            <v>EUR</v>
          </cell>
          <cell r="Y3638">
            <v>44985</v>
          </cell>
          <cell r="Z3638">
            <v>41213</v>
          </cell>
          <cell r="AA3638" t="str">
            <v>February 2023</v>
          </cell>
          <cell r="AB3638">
            <v>97.718308014037603</v>
          </cell>
          <cell r="AC3638">
            <v>97.718302906958002</v>
          </cell>
          <cell r="AE3638">
            <v>150902513.91469499</v>
          </cell>
          <cell r="AF3638" t="str">
            <v>150902513.914695</v>
          </cell>
        </row>
        <row r="3639">
          <cell r="I3639" t="str">
            <v>536253</v>
          </cell>
          <cell r="J3639" t="str">
            <v>Mandate</v>
          </cell>
          <cell r="K3639" t="str">
            <v>OBUSD-M</v>
          </cell>
          <cell r="L3639" t="str">
            <v>BNP Paribas Funds USD Short Duration Bond</v>
          </cell>
          <cell r="R3639" t="str">
            <v>192322</v>
          </cell>
          <cell r="S3639" t="str">
            <v>3864</v>
          </cell>
          <cell r="T3639" t="str">
            <v>BM BNP Paribas Funds US Short Duration Bond [125]</v>
          </cell>
          <cell r="U3639" t="str">
            <v>ICE BofAML US Treasury 1-3 Years (USD) RI</v>
          </cell>
          <cell r="W3639" t="str">
            <v>USD</v>
          </cell>
          <cell r="X3639" t="str">
            <v>USD</v>
          </cell>
          <cell r="Y3639">
            <v>44985</v>
          </cell>
          <cell r="Z3639">
            <v>36830</v>
          </cell>
          <cell r="AA3639" t="str">
            <v>February 2023</v>
          </cell>
          <cell r="AB3639">
            <v>99.186335115709795</v>
          </cell>
          <cell r="AC3639">
            <v>229.550718412674</v>
          </cell>
          <cell r="AE3639">
            <v>222116267.723326</v>
          </cell>
          <cell r="AF3639" t="str">
            <v>209444854.053113</v>
          </cell>
        </row>
        <row r="3640">
          <cell r="I3640" t="str">
            <v>536255</v>
          </cell>
          <cell r="J3640" t="str">
            <v>Mandate</v>
          </cell>
          <cell r="K3640" t="str">
            <v>OGE1MF-M</v>
          </cell>
          <cell r="L3640" t="str">
            <v>OGESIP INVEST 1</v>
          </cell>
          <cell r="R3640" t="str">
            <v>197166</v>
          </cell>
          <cell r="S3640" t="str">
            <v>5341</v>
          </cell>
          <cell r="T3640" t="str">
            <v>BM OGESIP INVEST 1 [15589] Off</v>
          </cell>
          <cell r="U3640" t="str">
            <v>11.11% MSCI Europe (EUR) NR + 14.81% MSCI Daily TR Net United States (EUR) NR + 4.44% MSCI Emerging Markets (EUR) NR + 6.67% MSCI Daily TR Net Japan (EUR) NR + 14.82% iBoxx Euro Sovereigns (EUR) RI + 11.11% iBoxx Euro Corporates Overall (EUR) RI + 11.11%</v>
          </cell>
          <cell r="W3640" t="str">
            <v>EUR</v>
          </cell>
          <cell r="X3640" t="str">
            <v>EUR</v>
          </cell>
          <cell r="Y3640">
            <v>44985</v>
          </cell>
          <cell r="Z3640">
            <v>42032</v>
          </cell>
          <cell r="AA3640" t="str">
            <v>February 2023</v>
          </cell>
          <cell r="AB3640">
            <v>118.744716978192</v>
          </cell>
          <cell r="AC3640">
            <v>117.758637258527</v>
          </cell>
          <cell r="AE3640">
            <v>83166940.744829595</v>
          </cell>
          <cell r="AF3640" t="str">
            <v>83166940.7448296</v>
          </cell>
        </row>
        <row r="3641">
          <cell r="I3641" t="str">
            <v>536256</v>
          </cell>
          <cell r="J3641" t="str">
            <v>Mandate</v>
          </cell>
          <cell r="K3641" t="str">
            <v>OLVRT-M</v>
          </cell>
          <cell r="L3641" t="str">
            <v>O.L. VROUW VAN TROOST VZW</v>
          </cell>
          <cell r="S3641" t="str">
            <v>1</v>
          </cell>
          <cell r="T3641" t="str">
            <v>No BM</v>
          </cell>
          <cell r="U3641" t="str">
            <v>No BM</v>
          </cell>
          <cell r="W3641" t="str">
            <v>EUR</v>
          </cell>
          <cell r="X3641" t="str">
            <v>EUR</v>
          </cell>
          <cell r="Y3641">
            <v>44985</v>
          </cell>
          <cell r="Z3641">
            <v>43992</v>
          </cell>
          <cell r="AA3641" t="str">
            <v>February 2023</v>
          </cell>
          <cell r="AB3641">
            <v>115.080665537662</v>
          </cell>
          <cell r="AC3641">
            <v>115.09708592312801</v>
          </cell>
          <cell r="AE3641">
            <v>9025771.4617500007</v>
          </cell>
          <cell r="AF3641" t="str">
            <v>9025771.46175</v>
          </cell>
        </row>
        <row r="3642">
          <cell r="I3642" t="str">
            <v>536257</v>
          </cell>
          <cell r="J3642" t="str">
            <v>Mandate</v>
          </cell>
          <cell r="K3642" t="str">
            <v>OMCB-M</v>
          </cell>
          <cell r="L3642" t="str">
            <v>CENTRAL BANK OF OMAN</v>
          </cell>
          <cell r="R3642" t="str">
            <v>200102</v>
          </cell>
          <cell r="S3642" t="str">
            <v>24336</v>
          </cell>
          <cell r="T3642" t="str">
            <v>BM for CENTRAL BANK OF OMAN</v>
          </cell>
          <cell r="U3642" t="str">
            <v>20% JPM GBI Global 1-3 yr EUR German only (RI) + 5% JPM GBI Global filt with 1-3 yr matu Filt with GBP currency (RI) + 75% JPM GBI Global filt with 1-3 yr matu Filt with USD currency (RI) -- (USD)</v>
          </cell>
          <cell r="W3642" t="str">
            <v>USD</v>
          </cell>
          <cell r="X3642" t="str">
            <v>USD</v>
          </cell>
          <cell r="Y3642">
            <v>44985</v>
          </cell>
          <cell r="Z3642">
            <v>38686</v>
          </cell>
          <cell r="AA3642" t="str">
            <v>February 2023</v>
          </cell>
          <cell r="AB3642">
            <v>98.468508083975806</v>
          </cell>
          <cell r="AC3642">
            <v>131.33697018911599</v>
          </cell>
          <cell r="AE3642">
            <v>244460713.164841</v>
          </cell>
          <cell r="AF3642" t="str">
            <v>230514581.013523</v>
          </cell>
        </row>
        <row r="3643">
          <cell r="I3643" t="str">
            <v>536259</v>
          </cell>
          <cell r="J3643" t="str">
            <v>Mandate</v>
          </cell>
          <cell r="K3643" t="str">
            <v>OPC-M</v>
          </cell>
          <cell r="L3643" t="str">
            <v>OFFICE PATRONAL D'ORGANISATION ET DE CONTRÃLE DES REGIMES DE SÃCURITE D'EXISTENCE (OPOC) (OPOC)</v>
          </cell>
          <cell r="R3643" t="str">
            <v>183018</v>
          </cell>
          <cell r="S3643" t="str">
            <v>788</v>
          </cell>
          <cell r="T3643" t="str">
            <v>BM O.P.O.C. [4653]</v>
          </cell>
          <cell r="U3643" t="str">
            <v>5% Bloomberg Barclays US Aggregate (USD) RI + 25% MSCI World ex-Europe (EUR) NR + 2.5% JPM EMBI Global Diversified (hedged in EUR) RI + 25% iBoxx Euro Corporates (EUR) RI + 10% FTSE EPRA NAREIT Europe (25% UK Capped) 8/32 (EUR) NR (Lux tax rate) + 15% JP</v>
          </cell>
          <cell r="W3643" t="str">
            <v>EUR</v>
          </cell>
          <cell r="X3643" t="str">
            <v>EUR</v>
          </cell>
          <cell r="Y3643">
            <v>44985</v>
          </cell>
          <cell r="Z3643">
            <v>35826</v>
          </cell>
          <cell r="AA3643" t="str">
            <v>February 2023</v>
          </cell>
          <cell r="AB3643">
            <v>134.490947670342</v>
          </cell>
          <cell r="AC3643">
            <v>135.05097369623499</v>
          </cell>
          <cell r="AE3643">
            <v>4677805.6310604699</v>
          </cell>
          <cell r="AF3643" t="str">
            <v>4677805.63106047</v>
          </cell>
        </row>
        <row r="3644">
          <cell r="I3644" t="str">
            <v>536267</v>
          </cell>
          <cell r="J3644" t="str">
            <v>Mandate</v>
          </cell>
          <cell r="K3644" t="str">
            <v>PARWIL-M</v>
          </cell>
          <cell r="L3644" t="str">
            <v>BNP Paribas Funds Global Inflation-Linked Bond</v>
          </cell>
          <cell r="R3644" t="str">
            <v>192324</v>
          </cell>
          <cell r="S3644" t="str">
            <v>3866</v>
          </cell>
          <cell r="T3644" t="str">
            <v>BM PARVEST BOND WORLD INFLATION-LINKED [2823]</v>
          </cell>
          <cell r="U3644" t="str">
            <v>Barclays World Govt ILB Index (hedged in EUR) (EUR) RI</v>
          </cell>
          <cell r="W3644" t="str">
            <v>EUR</v>
          </cell>
          <cell r="X3644" t="str">
            <v>EUR</v>
          </cell>
          <cell r="Y3644">
            <v>44985</v>
          </cell>
          <cell r="Z3644">
            <v>38923</v>
          </cell>
          <cell r="AA3644" t="str">
            <v>February 2023</v>
          </cell>
          <cell r="AB3644">
            <v>91.834341623023207</v>
          </cell>
          <cell r="AC3644">
            <v>161.61587647422601</v>
          </cell>
          <cell r="AE3644">
            <v>524126008.77526802</v>
          </cell>
          <cell r="AF3644" t="str">
            <v>524126008.775268</v>
          </cell>
        </row>
        <row r="3645">
          <cell r="I3645" t="str">
            <v>536273</v>
          </cell>
          <cell r="J3645" t="str">
            <v>Mandate</v>
          </cell>
          <cell r="K3645" t="str">
            <v>PEKGIL-M</v>
          </cell>
          <cell r="L3645" t="str">
            <v>SAFE GLOBAL INFLATION - LINKED BONDS PORTFOLIO</v>
          </cell>
          <cell r="R3645" t="str">
            <v>194397</v>
          </cell>
          <cell r="S3645" t="str">
            <v>10703</v>
          </cell>
          <cell r="T3645" t="str">
            <v>BM SAFE GLOBAL INFLATION - LINKED BONDS PORTFOLIO [13883]</v>
          </cell>
          <cell r="U3645" t="str">
            <v>Bloomberg World Government Inflation Linked All Maturities Bond Ex Japan Index (Ticker: BCIQ5A Index) customized to 1 to 30 years</v>
          </cell>
          <cell r="W3645" t="str">
            <v>USD</v>
          </cell>
          <cell r="X3645" t="str">
            <v>USD</v>
          </cell>
          <cell r="Y3645">
            <v>44985</v>
          </cell>
          <cell r="Z3645">
            <v>40666</v>
          </cell>
          <cell r="AA3645" t="str">
            <v>February 2023</v>
          </cell>
          <cell r="AB3645">
            <v>96.144048972980897</v>
          </cell>
          <cell r="AC3645">
            <v>131.34373463518401</v>
          </cell>
          <cell r="AE3645">
            <v>2901022822.2652102</v>
          </cell>
          <cell r="AF3645" t="str">
            <v>2735523641.92853</v>
          </cell>
        </row>
        <row r="3646">
          <cell r="I3646" t="str">
            <v>536278</v>
          </cell>
          <cell r="J3646" t="str">
            <v>Mandate</v>
          </cell>
          <cell r="K3646" t="str">
            <v>PFRESFI-M</v>
          </cell>
          <cell r="L3646" t="str">
            <v>BNPP AM Pension Fund - COMPENSATION FUND BNPP AM</v>
          </cell>
          <cell r="R3646" t="str">
            <v>184907</v>
          </cell>
          <cell r="S3646" t="str">
            <v>1545</v>
          </cell>
          <cell r="T3646" t="str">
            <v>BM BNPP IP Pension Fund - COMPENSATION FUND BNPP IP [6942]</v>
          </cell>
          <cell r="U3646" t="str">
            <v>Cash Index Euro Short Term Rate (EUR) RI 365 Days</v>
          </cell>
          <cell r="W3646" t="str">
            <v>EUR</v>
          </cell>
          <cell r="X3646" t="str">
            <v>EUR</v>
          </cell>
          <cell r="Y3646">
            <v>44985</v>
          </cell>
          <cell r="Z3646">
            <v>38138</v>
          </cell>
          <cell r="AA3646" t="str">
            <v>February 2023</v>
          </cell>
          <cell r="AB3646">
            <v>99.572611907669597</v>
          </cell>
          <cell r="AC3646">
            <v>99.577886084105401</v>
          </cell>
          <cell r="AE3646">
            <v>1864637.2317323501</v>
          </cell>
          <cell r="AF3646" t="str">
            <v>1864637.23173235</v>
          </cell>
        </row>
        <row r="3647">
          <cell r="I3647" t="str">
            <v>536278</v>
          </cell>
          <cell r="J3647" t="str">
            <v>Mandate</v>
          </cell>
          <cell r="K3647" t="str">
            <v>PFRESFI-M</v>
          </cell>
          <cell r="L3647" t="str">
            <v>BNPP AM Pension Fund - COMPENSATION FUND BNPP AM</v>
          </cell>
          <cell r="R3647" t="str">
            <v>184907</v>
          </cell>
          <cell r="S3647" t="str">
            <v>1545</v>
          </cell>
          <cell r="T3647" t="str">
            <v>BM BNPP IP Pension Fund - COMPENSATION FUND BNPP IP [6942]</v>
          </cell>
          <cell r="U3647" t="str">
            <v>Cash Index Euro Short Term Rate (EUR) RI 365 Days</v>
          </cell>
          <cell r="W3647" t="str">
            <v>EUR</v>
          </cell>
          <cell r="X3647" t="str">
            <v>EUR</v>
          </cell>
          <cell r="Y3647">
            <v>44985</v>
          </cell>
          <cell r="Z3647">
            <v>38138</v>
          </cell>
          <cell r="AA3647" t="str">
            <v>February 2023</v>
          </cell>
          <cell r="AB3647">
            <v>99.572611907669597</v>
          </cell>
          <cell r="AC3647">
            <v>99.577886084105401</v>
          </cell>
          <cell r="AE3647">
            <v>1864637.2317323501</v>
          </cell>
          <cell r="AF3647" t="str">
            <v>1864637.23173235</v>
          </cell>
        </row>
        <row r="3648">
          <cell r="I3648" t="str">
            <v>536278</v>
          </cell>
          <cell r="J3648" t="str">
            <v>Mandate</v>
          </cell>
          <cell r="K3648" t="str">
            <v>PFRESFI-M</v>
          </cell>
          <cell r="L3648" t="str">
            <v>BNPP AM Pension Fund - COMPENSATION FUND BNPP AM</v>
          </cell>
          <cell r="R3648" t="str">
            <v>184907</v>
          </cell>
          <cell r="S3648" t="str">
            <v>1545</v>
          </cell>
          <cell r="T3648" t="str">
            <v>BM BNPP IP Pension Fund - COMPENSATION FUND BNPP IP [6942]</v>
          </cell>
          <cell r="U3648" t="str">
            <v>Cash Index Euro Short Term Rate (EUR) RI 365 Days</v>
          </cell>
          <cell r="W3648" t="str">
            <v>EUR</v>
          </cell>
          <cell r="X3648" t="str">
            <v>EUR</v>
          </cell>
          <cell r="Y3648">
            <v>44985</v>
          </cell>
          <cell r="Z3648">
            <v>38138</v>
          </cell>
          <cell r="AA3648" t="str">
            <v>February 2023</v>
          </cell>
          <cell r="AB3648">
            <v>99.572611907669597</v>
          </cell>
          <cell r="AC3648">
            <v>99.577886084105401</v>
          </cell>
          <cell r="AE3648">
            <v>1864637.2317323501</v>
          </cell>
          <cell r="AF3648" t="str">
            <v>1864637.23173235</v>
          </cell>
        </row>
        <row r="3649">
          <cell r="I3649" t="str">
            <v>536278</v>
          </cell>
          <cell r="J3649" t="str">
            <v>Mandate</v>
          </cell>
          <cell r="K3649" t="str">
            <v>PFRESFI-M</v>
          </cell>
          <cell r="L3649" t="str">
            <v>BNPP AM Pension Fund - COMPENSATION FUND BNPP AM</v>
          </cell>
          <cell r="R3649" t="str">
            <v>184907</v>
          </cell>
          <cell r="S3649" t="str">
            <v>1545</v>
          </cell>
          <cell r="T3649" t="str">
            <v>BM BNPP IP Pension Fund - COMPENSATION FUND BNPP IP [6942]</v>
          </cell>
          <cell r="U3649" t="str">
            <v>Cash Index Euro Short Term Rate (EUR) RI 365 Days</v>
          </cell>
          <cell r="W3649" t="str">
            <v>EUR</v>
          </cell>
          <cell r="X3649" t="str">
            <v>EUR</v>
          </cell>
          <cell r="Y3649">
            <v>44985</v>
          </cell>
          <cell r="Z3649">
            <v>38138</v>
          </cell>
          <cell r="AA3649" t="str">
            <v>February 2023</v>
          </cell>
          <cell r="AB3649">
            <v>99.572611907669597</v>
          </cell>
          <cell r="AC3649">
            <v>99.577886084105401</v>
          </cell>
          <cell r="AE3649">
            <v>1864637.2317323501</v>
          </cell>
          <cell r="AF3649" t="str">
            <v>1864637.23173235</v>
          </cell>
        </row>
        <row r="3650">
          <cell r="I3650" t="str">
            <v>536280</v>
          </cell>
          <cell r="J3650" t="str">
            <v>Mandate</v>
          </cell>
          <cell r="K3650" t="str">
            <v>PFWELCF-M</v>
          </cell>
          <cell r="L3650" t="str">
            <v>BNPP AM Pension Fund - WELCOME FUND</v>
          </cell>
          <cell r="S3650" t="str">
            <v>1</v>
          </cell>
          <cell r="T3650" t="str">
            <v>No BM</v>
          </cell>
          <cell r="U3650" t="str">
            <v>No BM</v>
          </cell>
          <cell r="W3650" t="str">
            <v>EUR</v>
          </cell>
          <cell r="X3650" t="str">
            <v>EUR</v>
          </cell>
          <cell r="Y3650">
            <v>44985</v>
          </cell>
          <cell r="Z3650">
            <v>38383</v>
          </cell>
          <cell r="AA3650" t="str">
            <v>February 2023</v>
          </cell>
          <cell r="AB3650">
            <v>99.540088479830899</v>
          </cell>
          <cell r="AC3650">
            <v>99.543042438700297</v>
          </cell>
          <cell r="AE3650">
            <v>1680429.2376506899</v>
          </cell>
          <cell r="AF3650" t="str">
            <v>1680429.23765069</v>
          </cell>
        </row>
        <row r="3651">
          <cell r="I3651" t="str">
            <v>536285</v>
          </cell>
          <cell r="J3651" t="str">
            <v>Mandate</v>
          </cell>
          <cell r="K3651" t="str">
            <v>PNSC-M</v>
          </cell>
          <cell r="S3651" t="str">
            <v>1</v>
          </cell>
          <cell r="T3651" t="str">
            <v>No BM</v>
          </cell>
          <cell r="U3651" t="str">
            <v>No BM</v>
          </cell>
          <cell r="W3651" t="str">
            <v>EUR</v>
          </cell>
          <cell r="Y3651">
            <v>44985</v>
          </cell>
          <cell r="Z3651">
            <v>40025</v>
          </cell>
          <cell r="AA3651" t="str">
            <v>February 2023</v>
          </cell>
          <cell r="AB3651">
            <v>109.94559387218101</v>
          </cell>
          <cell r="AC3651">
            <v>109.945596070625</v>
          </cell>
          <cell r="AE3651">
            <v>10009653.739770001</v>
          </cell>
          <cell r="AF3651" t="str">
            <v>10009653.73977</v>
          </cell>
        </row>
        <row r="3652">
          <cell r="I3652" t="str">
            <v>536297</v>
          </cell>
          <cell r="J3652" t="str">
            <v>Mandate</v>
          </cell>
          <cell r="K3652" t="str">
            <v>PVIT-M</v>
          </cell>
          <cell r="L3652" t="str">
            <v>POSTE VITA (Gestione Separata Posta Valore PiÃ¹)</v>
          </cell>
          <cell r="S3652" t="str">
            <v>1</v>
          </cell>
          <cell r="T3652" t="str">
            <v>No BM</v>
          </cell>
          <cell r="U3652" t="str">
            <v>No BM</v>
          </cell>
          <cell r="W3652" t="str">
            <v>EUR</v>
          </cell>
          <cell r="X3652" t="str">
            <v>EUR</v>
          </cell>
          <cell r="Y3652">
            <v>44985</v>
          </cell>
          <cell r="Z3652">
            <v>43465</v>
          </cell>
          <cell r="AA3652" t="str">
            <v>February 2023</v>
          </cell>
          <cell r="AB3652">
            <v>5290.1906641694004</v>
          </cell>
          <cell r="AC3652">
            <v>5296.9264270217</v>
          </cell>
          <cell r="AE3652">
            <v>1942979792.96557</v>
          </cell>
          <cell r="AF3652" t="str">
            <v>1942979792.96557</v>
          </cell>
        </row>
        <row r="3653">
          <cell r="I3653" t="str">
            <v>536303</v>
          </cell>
          <cell r="J3653" t="str">
            <v>Mandate</v>
          </cell>
          <cell r="K3653" t="str">
            <v>RALF-M</v>
          </cell>
          <cell r="L3653" t="str">
            <v>FONDO LATINOAMERICANO DE RESERVAS</v>
          </cell>
          <cell r="R3653" t="str">
            <v>200112</v>
          </cell>
          <cell r="S3653" t="str">
            <v>24346</v>
          </cell>
          <cell r="T3653" t="str">
            <v>BM FONDO LATINOAMERICANO DE RESERVAS [14614]</v>
          </cell>
          <cell r="U3653" t="str">
            <v>40% ICE BofAML 0-1 Year AAA-A US Corporate (USD) RI + 20% ICE BofAML 1-3 Year AAA-A US Corporate (USD) RI + 40% Bloomberg US MBS (USD) RI</v>
          </cell>
          <cell r="W3653" t="str">
            <v>USD</v>
          </cell>
          <cell r="X3653" t="str">
            <v>USD</v>
          </cell>
          <cell r="Y3653">
            <v>44985</v>
          </cell>
          <cell r="Z3653">
            <v>41218</v>
          </cell>
          <cell r="AA3653" t="str">
            <v>February 2023</v>
          </cell>
          <cell r="AB3653">
            <v>98.0076586424277</v>
          </cell>
          <cell r="AC3653">
            <v>106.370730069448</v>
          </cell>
          <cell r="AE3653">
            <v>311536644.62336099</v>
          </cell>
          <cell r="AF3653" t="str">
            <v>293763927.037587</v>
          </cell>
        </row>
        <row r="3654">
          <cell r="I3654" t="str">
            <v>536305</v>
          </cell>
          <cell r="J3654" t="str">
            <v>Mandate</v>
          </cell>
          <cell r="K3654" t="str">
            <v>RDJVA-M</v>
          </cell>
          <cell r="S3654" t="str">
            <v>1</v>
          </cell>
          <cell r="T3654" t="str">
            <v>No BM</v>
          </cell>
          <cell r="U3654" t="str">
            <v>No BM</v>
          </cell>
          <cell r="W3654" t="str">
            <v>EUR</v>
          </cell>
          <cell r="Y3654">
            <v>44985</v>
          </cell>
          <cell r="Z3654">
            <v>42036</v>
          </cell>
          <cell r="AA3654" t="str">
            <v>February 2023</v>
          </cell>
          <cell r="AB3654">
            <v>99.901916559947395</v>
          </cell>
          <cell r="AC3654">
            <v>99.901916549949306</v>
          </cell>
          <cell r="AE3654">
            <v>0</v>
          </cell>
          <cell r="AF3654" t="str">
            <v>0</v>
          </cell>
        </row>
        <row r="3655">
          <cell r="I3655" t="str">
            <v>536307</v>
          </cell>
          <cell r="J3655" t="str">
            <v>Mandate</v>
          </cell>
          <cell r="K3655" t="str">
            <v>REG2-M</v>
          </cell>
          <cell r="S3655" t="str">
            <v>1</v>
          </cell>
          <cell r="T3655" t="str">
            <v>No BM</v>
          </cell>
          <cell r="U3655" t="str">
            <v>No BM</v>
          </cell>
          <cell r="W3655" t="str">
            <v>EUR</v>
          </cell>
          <cell r="Y3655">
            <v>44985</v>
          </cell>
          <cell r="Z3655">
            <v>42900</v>
          </cell>
          <cell r="AA3655" t="str">
            <v>February 2023</v>
          </cell>
          <cell r="AB3655">
            <v>96.935625468917294</v>
          </cell>
          <cell r="AC3655">
            <v>96.935626155064398</v>
          </cell>
          <cell r="AE3655">
            <v>10620604.0875</v>
          </cell>
          <cell r="AF3655" t="str">
            <v>10620604.0875</v>
          </cell>
        </row>
        <row r="3656">
          <cell r="I3656" t="str">
            <v>536308</v>
          </cell>
          <cell r="J3656" t="str">
            <v>Mandate</v>
          </cell>
          <cell r="K3656" t="str">
            <v>RGA-M</v>
          </cell>
          <cell r="L3656" t="str">
            <v>STICHTING REGA VZW (REGA)</v>
          </cell>
          <cell r="R3656" t="str">
            <v>183050</v>
          </cell>
          <cell r="S3656" t="str">
            <v>806</v>
          </cell>
          <cell r="T3656" t="str">
            <v>BM Stichting REGA VZW (REGA)</v>
          </cell>
          <cell r="U3656" t="str">
            <v>40% MSCI World (NR) + 10% MSCI Emerging Markets (NR) + 40% Bloomberg Barclays Euro Aggregate 500MM (RI) + 3.5% Refinitiv Convertible Global Focus Vanilla (hedged in EUR) (RI) + 3% DJ UBS Commodity (RI) + 3.5% FTSE EPRA NAREIT Europe (25% UK Capped) 8/32</v>
          </cell>
          <cell r="W3656" t="str">
            <v>EUR</v>
          </cell>
          <cell r="X3656" t="str">
            <v>EUR</v>
          </cell>
          <cell r="Y3656">
            <v>44985</v>
          </cell>
          <cell r="Z3656">
            <v>36707</v>
          </cell>
          <cell r="AA3656" t="str">
            <v>February 2023</v>
          </cell>
          <cell r="AB3656">
            <v>161.297250810771</v>
          </cell>
          <cell r="AC3656">
            <v>161.74375592868401</v>
          </cell>
          <cell r="AE3656">
            <v>38622273.856326297</v>
          </cell>
          <cell r="AF3656" t="str">
            <v>38622273.8563263</v>
          </cell>
        </row>
        <row r="3657">
          <cell r="I3657" t="str">
            <v>536310</v>
          </cell>
          <cell r="J3657" t="str">
            <v>Mandate</v>
          </cell>
          <cell r="K3657" t="str">
            <v>RKVLBLOE-M</v>
          </cell>
          <cell r="R3657" t="str">
            <v>193735</v>
          </cell>
          <cell r="S3657" t="str">
            <v>4239</v>
          </cell>
          <cell r="T3657" t="str">
            <v>BM rode kruis vlaanderen - dienst voor het bloed</v>
          </cell>
          <cell r="U3657" t="str">
            <v>70.00% BM BNP Paribas L1 Sustainable Bond Euro (RI) + 10.00% BM Parvest Sustainable Bond Euro Corporate (RI) + 20.00% BM Parvest Sustainable Equity Europe (RI) -- (EUR)</v>
          </cell>
          <cell r="W3657" t="str">
            <v>EUR</v>
          </cell>
          <cell r="Y3657">
            <v>44985</v>
          </cell>
          <cell r="Z3657">
            <v>41291</v>
          </cell>
          <cell r="AA3657" t="str">
            <v>February 2023</v>
          </cell>
          <cell r="AB3657">
            <v>112.522467018846</v>
          </cell>
          <cell r="AC3657">
            <v>112.704721578041</v>
          </cell>
          <cell r="AE3657">
            <v>14840069.761766599</v>
          </cell>
          <cell r="AF3657" t="str">
            <v>14840069.7617666</v>
          </cell>
        </row>
        <row r="3658">
          <cell r="I3658" t="str">
            <v>536311</v>
          </cell>
          <cell r="J3658" t="str">
            <v>Mandate</v>
          </cell>
          <cell r="K3658" t="str">
            <v>RKVLHD-M</v>
          </cell>
          <cell r="L3658" t="str">
            <v>Rode Kruis Vlaanderen - Humanitaire Diensten</v>
          </cell>
          <cell r="R3658" t="str">
            <v>193737</v>
          </cell>
          <cell r="S3658" t="str">
            <v>4240</v>
          </cell>
          <cell r="T3658" t="str">
            <v>BM rode kruis vlaanderen - humanitaire diensten</v>
          </cell>
          <cell r="U3658" t="str">
            <v>70.00% BM BNP Paribas L1 Sustainable Bond Euro (RI) + 10.00% BM Parvest Sustainable Bond Euro Corporate (RI) + 20.00% BM Parvest Sustainable Equity Europe (RI) -- (EUR)</v>
          </cell>
          <cell r="W3658" t="str">
            <v>EUR</v>
          </cell>
          <cell r="X3658" t="str">
            <v>EUR</v>
          </cell>
          <cell r="Y3658">
            <v>44985</v>
          </cell>
          <cell r="Z3658">
            <v>41291</v>
          </cell>
          <cell r="AA3658" t="str">
            <v>February 2023</v>
          </cell>
          <cell r="AB3658">
            <v>112.81387573849101</v>
          </cell>
          <cell r="AC3658">
            <v>112.995780705673</v>
          </cell>
          <cell r="AE3658">
            <v>15138210.4489129</v>
          </cell>
          <cell r="AF3658" t="str">
            <v>15138210.4489129</v>
          </cell>
        </row>
        <row r="3659">
          <cell r="I3659" t="str">
            <v>536312</v>
          </cell>
          <cell r="J3659" t="str">
            <v>Mandate</v>
          </cell>
          <cell r="K3659" t="str">
            <v>ROCKY-M</v>
          </cell>
          <cell r="L3659" t="str">
            <v>Fire &amp; Police Pension Association of Colorado</v>
          </cell>
          <cell r="R3659" t="str">
            <v>202012</v>
          </cell>
          <cell r="S3659" t="str">
            <v>25926</v>
          </cell>
          <cell r="T3659" t="str">
            <v>BM Fire &amp; Police Pension Association of Colorado [15948]</v>
          </cell>
          <cell r="U3659" t="str">
            <v>Customized 30% Passive hedge currency exposure index for ROCKY (USD) RI</v>
          </cell>
          <cell r="W3659" t="str">
            <v>USD</v>
          </cell>
          <cell r="X3659" t="str">
            <v>USD</v>
          </cell>
          <cell r="Y3659">
            <v>44985</v>
          </cell>
          <cell r="Z3659">
            <v>42618</v>
          </cell>
          <cell r="AA3659" t="str">
            <v>February 2023</v>
          </cell>
          <cell r="AB3659">
            <v>103.69437082825</v>
          </cell>
          <cell r="AC3659">
            <v>104.729809314191</v>
          </cell>
          <cell r="AE3659">
            <v>991740132.99377</v>
          </cell>
          <cell r="AF3659" t="str">
            <v>935162784.529722</v>
          </cell>
        </row>
        <row r="3660">
          <cell r="I3660" t="str">
            <v>536315</v>
          </cell>
          <cell r="J3660" t="str">
            <v>Mandate</v>
          </cell>
          <cell r="K3660" t="str">
            <v>RUBA-M</v>
          </cell>
          <cell r="L3660" t="str">
            <v>Central Bank of Aruba</v>
          </cell>
          <cell r="R3660" t="str">
            <v>199996</v>
          </cell>
          <cell r="S3660" t="str">
            <v>24247</v>
          </cell>
          <cell r="T3660" t="str">
            <v>BM for Central Bank of Aruba</v>
          </cell>
          <cell r="U3660" t="str">
            <v>100% ML U.S. Treasuries 1-3 Years Index (RI) -- (USD)</v>
          </cell>
          <cell r="W3660" t="str">
            <v>USD</v>
          </cell>
          <cell r="X3660" t="str">
            <v>USD</v>
          </cell>
          <cell r="Y3660">
            <v>44985</v>
          </cell>
          <cell r="Z3660">
            <v>42490</v>
          </cell>
          <cell r="AA3660" t="str">
            <v>February 2023</v>
          </cell>
          <cell r="AB3660">
            <v>100.986851332604</v>
          </cell>
          <cell r="AC3660">
            <v>108.859949156635</v>
          </cell>
          <cell r="AE3660">
            <v>478344036.73666</v>
          </cell>
          <cell r="AF3660" t="str">
            <v>451055197.300009</v>
          </cell>
        </row>
        <row r="3661">
          <cell r="I3661" t="str">
            <v>536316</v>
          </cell>
          <cell r="J3661" t="str">
            <v>Mandate</v>
          </cell>
          <cell r="K3661" t="str">
            <v>RZE-M</v>
          </cell>
          <cell r="L3661" t="str">
            <v>RIJKSDIENST VOOR SOCIALE ZEKERHEID (RSZ-ONSS) (RSZ)</v>
          </cell>
          <cell r="R3661" t="str">
            <v>183051</v>
          </cell>
          <cell r="S3661" t="str">
            <v>807</v>
          </cell>
          <cell r="T3661" t="str">
            <v>BM R.S.Z. Globaal Beheer / ONSS (RSZ)</v>
          </cell>
          <cell r="U3661" t="str">
            <v>JPM Belgium (RI)</v>
          </cell>
          <cell r="W3661" t="str">
            <v>EUR</v>
          </cell>
          <cell r="X3661" t="str">
            <v>EUR</v>
          </cell>
          <cell r="Y3661">
            <v>44985</v>
          </cell>
          <cell r="Z3661">
            <v>36329</v>
          </cell>
          <cell r="AA3661" t="str">
            <v>February 2023</v>
          </cell>
          <cell r="AB3661">
            <v>102.89627809496599</v>
          </cell>
          <cell r="AC3661">
            <v>103.332961172148</v>
          </cell>
          <cell r="AE3661">
            <v>1316026402.0077801</v>
          </cell>
          <cell r="AF3661" t="str">
            <v>1316026402.00778</v>
          </cell>
        </row>
        <row r="3662">
          <cell r="I3662" t="str">
            <v>536320</v>
          </cell>
          <cell r="J3662" t="str">
            <v>Mandate</v>
          </cell>
          <cell r="K3662" t="str">
            <v>SAMGIL-M</v>
          </cell>
          <cell r="L3662" t="str">
            <v>Saudi Central Bank - SAMGIL</v>
          </cell>
          <cell r="R3662" t="str">
            <v>194866</v>
          </cell>
          <cell r="S3662" t="str">
            <v>10878</v>
          </cell>
          <cell r="T3662" t="str">
            <v>BM SAUDI ARABIAN MONETARY AGENCY SAMGIL [14595]</v>
          </cell>
          <cell r="U3662" t="str">
            <v>ICE BofAML Global Governments, Inflation-Linked (USD) RI</v>
          </cell>
          <cell r="W3662" t="str">
            <v>USD</v>
          </cell>
          <cell r="X3662" t="str">
            <v>USD</v>
          </cell>
          <cell r="Y3662">
            <v>44985</v>
          </cell>
          <cell r="Z3662">
            <v>39117</v>
          </cell>
          <cell r="AA3662" t="str">
            <v>February 2023</v>
          </cell>
          <cell r="AB3662">
            <v>155.903743596514</v>
          </cell>
          <cell r="AC3662">
            <v>159.24156579691399</v>
          </cell>
          <cell r="AE3662">
            <v>2733100039.5482101</v>
          </cell>
          <cell r="AF3662" t="str">
            <v>2577180612.49242</v>
          </cell>
        </row>
        <row r="3663">
          <cell r="I3663" t="str">
            <v>536321</v>
          </cell>
          <cell r="J3663" t="str">
            <v>Mandate</v>
          </cell>
          <cell r="K3663" t="str">
            <v>SAMTIP-M</v>
          </cell>
          <cell r="L3663" t="str">
            <v>Saudi Central Bank - SAMTIP</v>
          </cell>
          <cell r="R3663" t="str">
            <v>194409</v>
          </cell>
          <cell r="S3663" t="str">
            <v>10706</v>
          </cell>
          <cell r="T3663" t="str">
            <v>BM Sama Tips Portfolio</v>
          </cell>
          <cell r="U3663" t="str">
            <v>ML U.S. Treasuries, Inflation-Linked (USD) RI</v>
          </cell>
          <cell r="W3663" t="str">
            <v>USD</v>
          </cell>
          <cell r="X3663" t="str">
            <v>USD</v>
          </cell>
          <cell r="Y3663">
            <v>44985</v>
          </cell>
          <cell r="Z3663">
            <v>39896</v>
          </cell>
          <cell r="AA3663" t="str">
            <v>February 2023</v>
          </cell>
          <cell r="AB3663">
            <v>157.42825414895501</v>
          </cell>
          <cell r="AC3663">
            <v>160.44818315997901</v>
          </cell>
          <cell r="AE3663">
            <v>2485136004.0672498</v>
          </cell>
          <cell r="AF3663" t="str">
            <v>2343362568.66313</v>
          </cell>
        </row>
        <row r="3664">
          <cell r="I3664" t="str">
            <v>536324</v>
          </cell>
          <cell r="J3664" t="str">
            <v>Mandate</v>
          </cell>
          <cell r="K3664" t="str">
            <v>SBR-M</v>
          </cell>
          <cell r="R3664" t="str">
            <v>199380</v>
          </cell>
          <cell r="S3664" t="str">
            <v>23731</v>
          </cell>
          <cell r="T3664" t="str">
            <v>BM BNP Paribas SB Ré [15565]</v>
          </cell>
          <cell r="U3664" t="str">
            <v>10% MSCI EMU (EUR) NR + 63% iBoxx Euro Non-Financials A 5-7 (EUR) RI + 27% iBoxx Euro Financials A 5-7 (EUR) RI</v>
          </cell>
          <cell r="W3664" t="str">
            <v>EUR</v>
          </cell>
          <cell r="Y3664">
            <v>44985</v>
          </cell>
          <cell r="Z3664">
            <v>42027</v>
          </cell>
          <cell r="AA3664" t="str">
            <v>February 2023</v>
          </cell>
          <cell r="AB3664">
            <v>110.87011641565</v>
          </cell>
          <cell r="AC3664">
            <v>110.90578941891199</v>
          </cell>
          <cell r="AE3664">
            <v>336113873.38529098</v>
          </cell>
          <cell r="AF3664" t="str">
            <v>336113873.385291</v>
          </cell>
        </row>
        <row r="3665">
          <cell r="I3665" t="str">
            <v>536326</v>
          </cell>
          <cell r="J3665" t="str">
            <v>Mandate</v>
          </cell>
          <cell r="K3665" t="str">
            <v>SCHOTT-M</v>
          </cell>
          <cell r="L3665" t="str">
            <v>SPM 2006-UNIVERSAL-FONDS</v>
          </cell>
          <cell r="R3665" t="str">
            <v>196308</v>
          </cell>
          <cell r="S3665" t="str">
            <v>4962</v>
          </cell>
          <cell r="T3665" t="str">
            <v>BM SPM 2006-UNIVERSAL-FONDS [15738]</v>
          </cell>
          <cell r="U3665" t="str">
            <v>85% J.P. Morgan EMU Investment Grade 1-10  (EUR) RI + 15% EURO STOXX 50 (EUR) NR</v>
          </cell>
          <cell r="W3665" t="str">
            <v>EUR</v>
          </cell>
          <cell r="X3665" t="str">
            <v>EUR</v>
          </cell>
          <cell r="Y3665">
            <v>44985</v>
          </cell>
          <cell r="Z3665">
            <v>42303</v>
          </cell>
          <cell r="AA3665" t="str">
            <v>February 2023</v>
          </cell>
          <cell r="AB3665">
            <v>105.060435533941</v>
          </cell>
          <cell r="AC3665">
            <v>107.313688468924</v>
          </cell>
          <cell r="AE3665">
            <v>114698813.97949301</v>
          </cell>
          <cell r="AF3665" t="str">
            <v>114698813.979493</v>
          </cell>
        </row>
        <row r="3666">
          <cell r="I3666" t="str">
            <v>536333</v>
          </cell>
          <cell r="J3666" t="str">
            <v>Mandate</v>
          </cell>
          <cell r="K3666" t="str">
            <v>SDP-M</v>
          </cell>
          <cell r="L3666" t="str">
            <v>ASR INZAKE RHAMS (SDP)</v>
          </cell>
          <cell r="R3666" t="str">
            <v>183921</v>
          </cell>
          <cell r="S3666" t="str">
            <v>1177</v>
          </cell>
          <cell r="T3666" t="str">
            <v>BM ASR Inzake RHAMS (SDP)</v>
          </cell>
          <cell r="U3666" t="str">
            <v>75% Bloomberg Barclays Euro Aggregate 500MM (RI) + 25% BM BNP Paribas L1 Equity World -- (EUR)</v>
          </cell>
          <cell r="W3666" t="str">
            <v>EUR</v>
          </cell>
          <cell r="X3666" t="str">
            <v>EUR</v>
          </cell>
          <cell r="Y3666">
            <v>44985</v>
          </cell>
          <cell r="Z3666">
            <v>41364</v>
          </cell>
          <cell r="AA3666" t="str">
            <v>February 2023</v>
          </cell>
          <cell r="AB3666">
            <v>118.859798457426</v>
          </cell>
          <cell r="AC3666">
            <v>119.106013273087</v>
          </cell>
          <cell r="AE3666">
            <v>58498894.941543497</v>
          </cell>
          <cell r="AF3666" t="str">
            <v>58498894.9415435</v>
          </cell>
        </row>
        <row r="3667">
          <cell r="I3667" t="str">
            <v>536334</v>
          </cell>
          <cell r="J3667" t="str">
            <v>Mandate</v>
          </cell>
          <cell r="K3667" t="str">
            <v>SEF-M</v>
          </cell>
          <cell r="L3667" t="str">
            <v>SEFOPLUS OFP</v>
          </cell>
          <cell r="R3667" t="str">
            <v>200690</v>
          </cell>
          <cell r="S3667" t="str">
            <v>24795</v>
          </cell>
          <cell r="T3667" t="str">
            <v>BM SEFOPLUS OFP [43235]</v>
          </cell>
          <cell r="U3667" t="str">
            <v>12% MSCI EMU (EUR) NR + 45% MSCI World (EUR) NR + 7% MSCI Emerging SRI S-Series PAB 5% Capped (USD) NR + 26% JPM GBI EMU (EUR) RI + 10% iBoxx Euro Corporates Overall (EUR) RI</v>
          </cell>
          <cell r="W3667" t="str">
            <v>EUR</v>
          </cell>
          <cell r="X3667" t="str">
            <v>EUR</v>
          </cell>
          <cell r="Y3667">
            <v>44985</v>
          </cell>
          <cell r="Z3667">
            <v>43467</v>
          </cell>
          <cell r="AA3667" t="str">
            <v>February 2023</v>
          </cell>
          <cell r="AB3667">
            <v>114.132168246096</v>
          </cell>
          <cell r="AC3667">
            <v>114.14023449564</v>
          </cell>
          <cell r="AE3667">
            <v>259629715.75727999</v>
          </cell>
          <cell r="AF3667" t="str">
            <v>259629715.75728</v>
          </cell>
        </row>
        <row r="3668">
          <cell r="I3668" t="str">
            <v>536334</v>
          </cell>
          <cell r="J3668" t="str">
            <v>Mandate</v>
          </cell>
          <cell r="K3668" t="str">
            <v>SEF-M</v>
          </cell>
          <cell r="L3668" t="str">
            <v>SEFOPLUS OFP</v>
          </cell>
          <cell r="R3668" t="str">
            <v>200695</v>
          </cell>
          <cell r="S3668" t="str">
            <v>24797</v>
          </cell>
          <cell r="T3668" t="str">
            <v>BM SEFOPLUS OFP</v>
          </cell>
          <cell r="U3668" t="str">
            <v>11.43% MSCI EMU ex-Controversial Weapons (EUR) NR + 13.57% MSCI World ex-Controversial Weapons (EUR) NR + 10% FTSE EPRA NAREIT Europe (25% UK Capped) 8/32 (EUR) NR (Lux tax rate) + 32.5% Bloomberg Barclays Euro Aggregate Treasury 500MM (EUR) RI + 32.5% B</v>
          </cell>
          <cell r="W3668" t="str">
            <v>EUR</v>
          </cell>
          <cell r="X3668" t="str">
            <v>EUR</v>
          </cell>
          <cell r="Y3668">
            <v>44985</v>
          </cell>
          <cell r="Z3668">
            <v>43467</v>
          </cell>
          <cell r="AA3668" t="str">
            <v>February 2023</v>
          </cell>
          <cell r="AB3668">
            <v>114.132168246096</v>
          </cell>
          <cell r="AC3668">
            <v>114.14023449564</v>
          </cell>
          <cell r="AE3668">
            <v>259629715.75727999</v>
          </cell>
          <cell r="AF3668" t="str">
            <v>259629715.75728</v>
          </cell>
        </row>
        <row r="3669">
          <cell r="I3669" t="str">
            <v>536337</v>
          </cell>
          <cell r="J3669" t="str">
            <v>Mandate</v>
          </cell>
          <cell r="K3669" t="str">
            <v>SFPCB-M</v>
          </cell>
          <cell r="S3669" t="str">
            <v>1</v>
          </cell>
          <cell r="T3669" t="str">
            <v>No BM</v>
          </cell>
          <cell r="U3669" t="str">
            <v>No BM</v>
          </cell>
          <cell r="W3669" t="str">
            <v>EUR</v>
          </cell>
          <cell r="Y3669">
            <v>44985</v>
          </cell>
          <cell r="Z3669">
            <v>38411</v>
          </cell>
          <cell r="AA3669" t="str">
            <v>February 2023</v>
          </cell>
          <cell r="AB3669">
            <v>111.20871942434</v>
          </cell>
          <cell r="AC3669">
            <v>111.20871829998801</v>
          </cell>
          <cell r="AE3669">
            <v>14968335.399952</v>
          </cell>
          <cell r="AF3669" t="str">
            <v>14968335.399952</v>
          </cell>
        </row>
        <row r="3670">
          <cell r="I3670" t="str">
            <v>536339</v>
          </cell>
          <cell r="J3670" t="str">
            <v>Mandate</v>
          </cell>
          <cell r="K3670" t="str">
            <v>SFPLMD-M</v>
          </cell>
          <cell r="S3670" t="str">
            <v>1</v>
          </cell>
          <cell r="T3670" t="str">
            <v>No BM</v>
          </cell>
          <cell r="U3670" t="str">
            <v>No BM</v>
          </cell>
          <cell r="W3670" t="str">
            <v>EUR</v>
          </cell>
          <cell r="Y3670">
            <v>44985</v>
          </cell>
          <cell r="Z3670">
            <v>38929</v>
          </cell>
          <cell r="AA3670" t="str">
            <v>February 2023</v>
          </cell>
          <cell r="AB3670">
            <v>98.745298877657007</v>
          </cell>
          <cell r="AC3670">
            <v>98.745298836310596</v>
          </cell>
          <cell r="AE3670">
            <v>31581936</v>
          </cell>
          <cell r="AF3670" t="str">
            <v>31581936</v>
          </cell>
        </row>
        <row r="3671">
          <cell r="I3671" t="str">
            <v>536342</v>
          </cell>
          <cell r="J3671" t="str">
            <v>Mandate</v>
          </cell>
          <cell r="K3671" t="str">
            <v>SFUZK-M</v>
          </cell>
          <cell r="S3671" t="str">
            <v>1</v>
          </cell>
          <cell r="T3671" t="str">
            <v>No BM</v>
          </cell>
          <cell r="U3671" t="str">
            <v>No BM</v>
          </cell>
          <cell r="W3671" t="str">
            <v>EUR</v>
          </cell>
          <cell r="Y3671">
            <v>44985</v>
          </cell>
          <cell r="Z3671">
            <v>42353</v>
          </cell>
          <cell r="AA3671" t="str">
            <v>February 2023</v>
          </cell>
          <cell r="AB3671">
            <v>118.49171692004801</v>
          </cell>
          <cell r="AC3671">
            <v>117.907704607135</v>
          </cell>
          <cell r="AE3671">
            <v>58602402.776139997</v>
          </cell>
          <cell r="AF3671" t="str">
            <v>58602402.77614</v>
          </cell>
        </row>
        <row r="3672">
          <cell r="I3672" t="str">
            <v>536347</v>
          </cell>
          <cell r="J3672" t="str">
            <v>Mandate</v>
          </cell>
          <cell r="K3672" t="str">
            <v>SHOL-M</v>
          </cell>
          <cell r="S3672" t="str">
            <v>1</v>
          </cell>
          <cell r="T3672" t="str">
            <v>No BM</v>
          </cell>
          <cell r="U3672" t="str">
            <v>No BM</v>
          </cell>
          <cell r="W3672" t="str">
            <v>EUR</v>
          </cell>
          <cell r="Y3672">
            <v>44985</v>
          </cell>
          <cell r="Z3672">
            <v>42919</v>
          </cell>
          <cell r="AA3672" t="str">
            <v>February 2023</v>
          </cell>
          <cell r="AB3672">
            <v>110.093822656339</v>
          </cell>
          <cell r="AC3672">
            <v>110.09382171784399</v>
          </cell>
          <cell r="AE3672">
            <v>0</v>
          </cell>
          <cell r="AF3672" t="str">
            <v>0</v>
          </cell>
        </row>
        <row r="3673">
          <cell r="I3673" t="str">
            <v>536352</v>
          </cell>
          <cell r="J3673" t="str">
            <v>Mandate</v>
          </cell>
          <cell r="K3673" t="str">
            <v>SILANG-M</v>
          </cell>
          <cell r="L3673" t="str">
            <v>Silva Medical ASBL</v>
          </cell>
          <cell r="R3673" t="str">
            <v>195965</v>
          </cell>
          <cell r="S3673" t="str">
            <v>5019</v>
          </cell>
          <cell r="T3673" t="str">
            <v>BM Silva Medical ASBL</v>
          </cell>
          <cell r="U3673" t="str">
            <v>30% MSCI All Countries World NR (hedged in EUR + 70% 20% Bloomberg Barclays Euro Aggregate Treasury 500MM (RI) + 25% Bloomberg Barclays Euro Aggregate Corporate 500MM (RI) + 25% Bloomberg Barclays Euro Aggregate 1-3Y (RI) -- EUR</v>
          </cell>
          <cell r="W3673" t="str">
            <v>EUR</v>
          </cell>
          <cell r="X3673" t="str">
            <v>EUR</v>
          </cell>
          <cell r="Y3673">
            <v>44985</v>
          </cell>
          <cell r="Z3673">
            <v>42219</v>
          </cell>
          <cell r="AA3673" t="str">
            <v>February 2023</v>
          </cell>
          <cell r="AB3673">
            <v>175.145638516807</v>
          </cell>
          <cell r="AC3673">
            <v>175.67611257860401</v>
          </cell>
          <cell r="AE3673">
            <v>6996176.5707719997</v>
          </cell>
          <cell r="AF3673" t="str">
            <v>6996176.570772</v>
          </cell>
        </row>
        <row r="3674">
          <cell r="I3674" t="str">
            <v>536353</v>
          </cell>
          <cell r="J3674" t="str">
            <v>Mandate</v>
          </cell>
          <cell r="K3674" t="str">
            <v>SINX-M</v>
          </cell>
          <cell r="L3674" t="str">
            <v>le sphinx assurance</v>
          </cell>
          <cell r="R3674" t="str">
            <v>195520</v>
          </cell>
          <cell r="S3674" t="str">
            <v>11053</v>
          </cell>
          <cell r="T3674" t="str">
            <v>BM Le Sphinx Assurance [15566]</v>
          </cell>
          <cell r="U3674" t="str">
            <v>70% iBoxx Euro Non-Financials A 5-7 (EUR) RI + 30% iBoxx Euro Financials A 5-7 (EUR) RI</v>
          </cell>
          <cell r="W3674" t="str">
            <v>EUR</v>
          </cell>
          <cell r="X3674" t="str">
            <v>EUR</v>
          </cell>
          <cell r="Y3674">
            <v>44985</v>
          </cell>
          <cell r="Z3674">
            <v>42007</v>
          </cell>
          <cell r="AA3674" t="str">
            <v>February 2023</v>
          </cell>
          <cell r="AB3674">
            <v>96.425156438053094</v>
          </cell>
          <cell r="AC3674">
            <v>96.458513577181094</v>
          </cell>
          <cell r="AE3674">
            <v>94441251.861966595</v>
          </cell>
          <cell r="AF3674" t="str">
            <v>94441251.8619666</v>
          </cell>
        </row>
        <row r="3675">
          <cell r="I3675" t="str">
            <v>536361</v>
          </cell>
          <cell r="J3675" t="str">
            <v>Mandate</v>
          </cell>
          <cell r="K3675" t="str">
            <v>SMAB-M</v>
          </cell>
          <cell r="L3675" t="str">
            <v>SOCIETE MUTUALISTE D ASSURANCES DU BRABANT</v>
          </cell>
          <cell r="R3675" t="str">
            <v>192909</v>
          </cell>
          <cell r="S3675" t="str">
            <v>4078</v>
          </cell>
          <cell r="T3675" t="str">
            <v>BM Société Mutualiste d'Assurances du Brabant (SMAB)</v>
          </cell>
          <cell r="U3675" t="str">
            <v>JPM GBI Belgium (EUR) RI</v>
          </cell>
          <cell r="W3675" t="str">
            <v>EUR</v>
          </cell>
          <cell r="X3675" t="str">
            <v>EUR</v>
          </cell>
          <cell r="Y3675">
            <v>44985</v>
          </cell>
          <cell r="Z3675">
            <v>41081</v>
          </cell>
          <cell r="AA3675" t="str">
            <v>February 2023</v>
          </cell>
          <cell r="AB3675">
            <v>97.906346221067196</v>
          </cell>
          <cell r="AC3675">
            <v>98.592766488192694</v>
          </cell>
          <cell r="AE3675">
            <v>41137114.6878912</v>
          </cell>
          <cell r="AF3675" t="str">
            <v>41137114.6878912</v>
          </cell>
        </row>
        <row r="3676">
          <cell r="I3676" t="str">
            <v>536362</v>
          </cell>
          <cell r="J3676" t="str">
            <v>Mandate</v>
          </cell>
          <cell r="K3676" t="str">
            <v>SMAHOS-M</v>
          </cell>
          <cell r="L3676" t="str">
            <v>MLOZ Insurance</v>
          </cell>
          <cell r="S3676" t="str">
            <v>1</v>
          </cell>
          <cell r="T3676" t="str">
            <v>No BM</v>
          </cell>
          <cell r="U3676" t="str">
            <v>No BM</v>
          </cell>
          <cell r="W3676" t="str">
            <v>EUR</v>
          </cell>
          <cell r="X3676" t="str">
            <v>EUR</v>
          </cell>
          <cell r="Y3676">
            <v>44985</v>
          </cell>
          <cell r="Z3676">
            <v>42536</v>
          </cell>
          <cell r="AA3676" t="str">
            <v>February 2023</v>
          </cell>
          <cell r="AB3676">
            <v>110.658402354302</v>
          </cell>
          <cell r="AC3676">
            <v>111.08952441066</v>
          </cell>
          <cell r="AE3676">
            <v>164310222.76468199</v>
          </cell>
          <cell r="AF3676" t="str">
            <v>164310222.764682</v>
          </cell>
        </row>
        <row r="3677">
          <cell r="I3677" t="str">
            <v>536369</v>
          </cell>
          <cell r="J3677" t="str">
            <v>Mandate</v>
          </cell>
          <cell r="K3677" t="str">
            <v>SPAN-M</v>
          </cell>
          <cell r="L3677" t="str">
            <v>STICHTING PENSIOENFONDS AT&amp;T (SPAN)</v>
          </cell>
          <cell r="S3677" t="str">
            <v>1</v>
          </cell>
          <cell r="T3677" t="str">
            <v>No BM</v>
          </cell>
          <cell r="U3677" t="str">
            <v>No BM</v>
          </cell>
          <cell r="W3677" t="str">
            <v>EUR</v>
          </cell>
          <cell r="X3677" t="str">
            <v>EUR</v>
          </cell>
          <cell r="Y3677">
            <v>44985</v>
          </cell>
          <cell r="Z3677">
            <v>37986</v>
          </cell>
          <cell r="AA3677" t="str">
            <v>February 2023</v>
          </cell>
          <cell r="AB3677">
            <v>136.635071246743</v>
          </cell>
          <cell r="AC3677">
            <v>136.67979597894799</v>
          </cell>
          <cell r="AE3677">
            <v>149244303.28659999</v>
          </cell>
          <cell r="AF3677" t="str">
            <v>149244303.2866</v>
          </cell>
        </row>
        <row r="3678">
          <cell r="I3678" t="str">
            <v>536378</v>
          </cell>
          <cell r="J3678" t="str">
            <v>Mandate</v>
          </cell>
          <cell r="K3678" t="str">
            <v>SRIMD-M</v>
          </cell>
          <cell r="S3678" t="str">
            <v>1</v>
          </cell>
          <cell r="T3678" t="str">
            <v>No BM</v>
          </cell>
          <cell r="U3678" t="str">
            <v>No BM</v>
          </cell>
          <cell r="W3678" t="str">
            <v>EUR</v>
          </cell>
          <cell r="Y3678">
            <v>44985</v>
          </cell>
          <cell r="Z3678">
            <v>38898</v>
          </cell>
          <cell r="AA3678" t="str">
            <v>February 2023</v>
          </cell>
          <cell r="AB3678">
            <v>98.643370489189195</v>
          </cell>
          <cell r="AC3678">
            <v>98.643370396998407</v>
          </cell>
          <cell r="AE3678">
            <v>21130476.787500001</v>
          </cell>
          <cell r="AF3678" t="str">
            <v>21130476.7875</v>
          </cell>
        </row>
        <row r="3679">
          <cell r="I3679" t="str">
            <v>536382</v>
          </cell>
          <cell r="J3679" t="str">
            <v>Mandate</v>
          </cell>
          <cell r="K3679" t="str">
            <v>SSOSC-M</v>
          </cell>
          <cell r="S3679" t="str">
            <v>1</v>
          </cell>
          <cell r="T3679" t="str">
            <v>No BM</v>
          </cell>
          <cell r="U3679" t="str">
            <v>No BM</v>
          </cell>
          <cell r="W3679" t="str">
            <v>EUR</v>
          </cell>
          <cell r="Y3679">
            <v>44985</v>
          </cell>
          <cell r="Z3679">
            <v>42958</v>
          </cell>
          <cell r="AA3679" t="str">
            <v>February 2023</v>
          </cell>
          <cell r="AB3679">
            <v>100.21851794369699</v>
          </cell>
          <cell r="AC3679">
            <v>100.218519300019</v>
          </cell>
          <cell r="AE3679">
            <v>227946954.58524001</v>
          </cell>
          <cell r="AF3679" t="str">
            <v>227946954.58524</v>
          </cell>
        </row>
        <row r="3680">
          <cell r="I3680" t="str">
            <v>536385</v>
          </cell>
          <cell r="J3680" t="str">
            <v>Mandate</v>
          </cell>
          <cell r="K3680" t="str">
            <v>STRH-M</v>
          </cell>
          <cell r="L3680" t="str">
            <v>St. Anthony Regional Hospital</v>
          </cell>
          <cell r="R3680" t="str">
            <v>199979</v>
          </cell>
          <cell r="S3680" t="str">
            <v>24235</v>
          </cell>
          <cell r="T3680" t="str">
            <v>BM for St. Anthony Regional Hospital</v>
          </cell>
          <cell r="U3680" t="str">
            <v>100% Barclays US Intermediate Gov/Credit (RI) -- (USD)</v>
          </cell>
          <cell r="W3680" t="str">
            <v>USD</v>
          </cell>
          <cell r="X3680" t="str">
            <v>USD</v>
          </cell>
          <cell r="Y3680">
            <v>44985</v>
          </cell>
          <cell r="Z3680">
            <v>36707</v>
          </cell>
          <cell r="AA3680" t="str">
            <v>February 2023</v>
          </cell>
          <cell r="AB3680">
            <v>97.923257286075795</v>
          </cell>
          <cell r="AC3680">
            <v>219.20378473166099</v>
          </cell>
          <cell r="AE3680">
            <v>24169490.7081981</v>
          </cell>
          <cell r="AF3680" t="str">
            <v>22790656.0190459</v>
          </cell>
        </row>
        <row r="3681">
          <cell r="I3681" t="str">
            <v>536391</v>
          </cell>
          <cell r="J3681" t="str">
            <v>Mandate</v>
          </cell>
          <cell r="K3681" t="str">
            <v>SWT-M</v>
          </cell>
          <cell r="S3681" t="str">
            <v>1</v>
          </cell>
          <cell r="T3681" t="str">
            <v>No BM</v>
          </cell>
          <cell r="U3681" t="str">
            <v>No BM</v>
          </cell>
          <cell r="W3681" t="str">
            <v>EUR</v>
          </cell>
          <cell r="Y3681">
            <v>44985</v>
          </cell>
          <cell r="Z3681">
            <v>39141</v>
          </cell>
          <cell r="AA3681" t="str">
            <v>February 2023</v>
          </cell>
          <cell r="AB3681">
            <v>100.667348663609</v>
          </cell>
          <cell r="AC3681">
            <v>100.667348674135</v>
          </cell>
          <cell r="AE3681">
            <v>64393330.231820598</v>
          </cell>
          <cell r="AF3681" t="str">
            <v>64393330.2318206</v>
          </cell>
        </row>
        <row r="3682">
          <cell r="I3682" t="str">
            <v>536393</v>
          </cell>
          <cell r="J3682" t="str">
            <v>Mandate</v>
          </cell>
          <cell r="K3682" t="str">
            <v>TBEGHB-M</v>
          </cell>
          <cell r="L3682" t="str">
            <v>TCB Global High Yield Bond Fund TWD</v>
          </cell>
          <cell r="S3682" t="str">
            <v>1</v>
          </cell>
          <cell r="T3682" t="str">
            <v>No BM</v>
          </cell>
          <cell r="U3682" t="str">
            <v>No BM</v>
          </cell>
          <cell r="W3682" t="str">
            <v>USD</v>
          </cell>
          <cell r="X3682" t="str">
            <v>USD</v>
          </cell>
          <cell r="Y3682">
            <v>44985</v>
          </cell>
          <cell r="Z3682">
            <v>43619</v>
          </cell>
          <cell r="AA3682" t="str">
            <v>February 2023</v>
          </cell>
          <cell r="AB3682">
            <v>104.08444225616999</v>
          </cell>
          <cell r="AC3682">
            <v>104.085594773181</v>
          </cell>
          <cell r="AE3682">
            <v>36003486.911090598</v>
          </cell>
          <cell r="AF3682" t="str">
            <v>33949539.755861</v>
          </cell>
        </row>
        <row r="3683">
          <cell r="I3683" t="str">
            <v>536394</v>
          </cell>
          <cell r="J3683" t="str">
            <v>Mandate</v>
          </cell>
          <cell r="K3683" t="str">
            <v>TDPF-M</v>
          </cell>
          <cell r="L3683" t="str">
            <v>STICHTING PENSIOENFONDS TDV</v>
          </cell>
          <cell r="S3683" t="str">
            <v>1</v>
          </cell>
          <cell r="T3683" t="str">
            <v>No BM</v>
          </cell>
          <cell r="U3683" t="str">
            <v>No BM</v>
          </cell>
          <cell r="W3683" t="str">
            <v>EUR</v>
          </cell>
          <cell r="X3683" t="str">
            <v>EUR</v>
          </cell>
          <cell r="Y3683">
            <v>44985</v>
          </cell>
          <cell r="Z3683">
            <v>40178</v>
          </cell>
          <cell r="AA3683" t="str">
            <v>February 2023</v>
          </cell>
          <cell r="AB3683">
            <v>181.39382307338801</v>
          </cell>
          <cell r="AC3683">
            <v>181.400651592429</v>
          </cell>
          <cell r="AE3683">
            <v>135323578.54405901</v>
          </cell>
          <cell r="AF3683" t="str">
            <v>135323578.544059</v>
          </cell>
        </row>
        <row r="3684">
          <cell r="I3684" t="str">
            <v>536398</v>
          </cell>
          <cell r="J3684" t="str">
            <v>Mandate</v>
          </cell>
          <cell r="K3684" t="str">
            <v>TELTIP-M</v>
          </cell>
          <cell r="L3684" t="str">
            <v>LUCENT Technologies Inc.</v>
          </cell>
          <cell r="R3684" t="str">
            <v>200018</v>
          </cell>
          <cell r="S3684" t="str">
            <v>24273</v>
          </cell>
          <cell r="T3684" t="str">
            <v>BM LUCENT Technologies Inc. [42840]</v>
          </cell>
          <cell r="U3684" t="str">
            <v>BarCap US TIPS Index (USD) RI</v>
          </cell>
          <cell r="W3684" t="str">
            <v>USD</v>
          </cell>
          <cell r="X3684" t="str">
            <v>USD</v>
          </cell>
          <cell r="Y3684">
            <v>44985</v>
          </cell>
          <cell r="Z3684">
            <v>42794</v>
          </cell>
          <cell r="AA3684" t="str">
            <v>February 2023</v>
          </cell>
          <cell r="AB3684">
            <v>115.057374768995</v>
          </cell>
          <cell r="AC3684">
            <v>115.55537558311801</v>
          </cell>
          <cell r="AE3684">
            <v>927543326.638345</v>
          </cell>
          <cell r="AF3684" t="str">
            <v>874628313.661805</v>
          </cell>
        </row>
        <row r="3685">
          <cell r="I3685" t="str">
            <v>536399</v>
          </cell>
          <cell r="J3685" t="str">
            <v>Mandate</v>
          </cell>
          <cell r="K3685" t="str">
            <v>TEMUPK-M</v>
          </cell>
          <cell r="L3685" t="str">
            <v>MONACO TERRA MUNDA</v>
          </cell>
          <cell r="R3685" t="str">
            <v>187727</v>
          </cell>
          <cell r="S3685" t="str">
            <v>2603</v>
          </cell>
          <cell r="T3685" t="str">
            <v>BM BNP PARIBAS FUNDS V350 CORPORATES 1-3 YEAR CARRY [14491_2]</v>
          </cell>
          <cell r="U3685" t="str">
            <v>80% Cash Index EONIA (EUR) RI + 20% Bloomberg Barclays Euro Aggregate 1-3 Years (EUR) RI</v>
          </cell>
          <cell r="W3685" t="str">
            <v>EUR</v>
          </cell>
          <cell r="X3685" t="str">
            <v>EUR</v>
          </cell>
          <cell r="Y3685">
            <v>44985</v>
          </cell>
          <cell r="Z3685">
            <v>43100</v>
          </cell>
          <cell r="AA3685" t="str">
            <v>February 2023</v>
          </cell>
          <cell r="AB3685">
            <v>0.259928426589216</v>
          </cell>
          <cell r="AC3685">
            <v>0.77230924032960102</v>
          </cell>
          <cell r="AE3685">
            <v>371019626.213898</v>
          </cell>
          <cell r="AF3685" t="str">
            <v>371019626.213898</v>
          </cell>
        </row>
        <row r="3686">
          <cell r="I3686" t="str">
            <v>536401</v>
          </cell>
          <cell r="J3686" t="str">
            <v>Mandate</v>
          </cell>
          <cell r="K3686" t="str">
            <v>TNIF-M</v>
          </cell>
          <cell r="S3686" t="str">
            <v>1</v>
          </cell>
          <cell r="T3686" t="str">
            <v>No BM</v>
          </cell>
          <cell r="U3686" t="str">
            <v>No BM</v>
          </cell>
          <cell r="W3686" t="str">
            <v>EUR</v>
          </cell>
          <cell r="Y3686">
            <v>44985</v>
          </cell>
          <cell r="Z3686">
            <v>42157</v>
          </cell>
          <cell r="AA3686" t="str">
            <v>February 2023</v>
          </cell>
          <cell r="AB3686">
            <v>97.652544172275</v>
          </cell>
          <cell r="AC3686">
            <v>97.652539882815503</v>
          </cell>
          <cell r="AE3686">
            <v>0</v>
          </cell>
          <cell r="AF3686" t="str">
            <v>0</v>
          </cell>
        </row>
        <row r="3687">
          <cell r="I3687" t="str">
            <v>536402</v>
          </cell>
          <cell r="J3687" t="str">
            <v>Mandate</v>
          </cell>
          <cell r="K3687" t="str">
            <v>TTCB-M</v>
          </cell>
          <cell r="L3687" t="str">
            <v>Central Bank of Trinidad and Tobago</v>
          </cell>
          <cell r="R3687" t="str">
            <v>200003</v>
          </cell>
          <cell r="S3687" t="str">
            <v>24256</v>
          </cell>
          <cell r="T3687" t="str">
            <v>BM for Central Bank of Trinidad and Tobago [4146]</v>
          </cell>
          <cell r="U3687" t="str">
            <v>ICE BofAML 1-3 Yr AUD CAD FR GE NE SWITZ UK &amp; US Govt(W1GX)(100% hedged USD) RI</v>
          </cell>
          <cell r="W3687" t="str">
            <v>USD</v>
          </cell>
          <cell r="X3687" t="str">
            <v>USD</v>
          </cell>
          <cell r="Y3687">
            <v>44985</v>
          </cell>
          <cell r="Z3687">
            <v>39507</v>
          </cell>
          <cell r="AA3687" t="str">
            <v>February 2023</v>
          </cell>
          <cell r="AB3687">
            <v>101.24256161395</v>
          </cell>
          <cell r="AC3687">
            <v>126.23733168380799</v>
          </cell>
          <cell r="AE3687">
            <v>488548967.94936198</v>
          </cell>
          <cell r="AF3687" t="str">
            <v>460677951.861727</v>
          </cell>
        </row>
        <row r="3688">
          <cell r="I3688" t="str">
            <v>536403</v>
          </cell>
          <cell r="J3688" t="str">
            <v>Mandate</v>
          </cell>
          <cell r="K3688" t="str">
            <v>TTHF-M</v>
          </cell>
          <cell r="L3688" t="str">
            <v>Heritage and Stabilisation Fund of Trinidad &amp; Tobago</v>
          </cell>
          <cell r="R3688" t="str">
            <v>200061</v>
          </cell>
          <cell r="S3688" t="str">
            <v>24293</v>
          </cell>
          <cell r="T3688" t="str">
            <v>BM for Heritage and Stabilisation Fund of Trinidad &amp; Tobago</v>
          </cell>
          <cell r="U3688" t="str">
            <v>100% ML U.S. Treasuries 1-5 Year Index - Unhedged (RI) -- (USD)</v>
          </cell>
          <cell r="W3688" t="str">
            <v>USD</v>
          </cell>
          <cell r="X3688" t="str">
            <v>USD</v>
          </cell>
          <cell r="Y3688">
            <v>44985</v>
          </cell>
          <cell r="Z3688">
            <v>40028</v>
          </cell>
          <cell r="AA3688" t="str">
            <v>February 2023</v>
          </cell>
          <cell r="AB3688">
            <v>117.91189893375299</v>
          </cell>
          <cell r="AC3688">
            <v>119.48989773326301</v>
          </cell>
          <cell r="AE3688">
            <v>482536219.380328</v>
          </cell>
          <cell r="AF3688" t="str">
            <v>455008221.952219</v>
          </cell>
        </row>
        <row r="3689">
          <cell r="I3689" t="str">
            <v>536405</v>
          </cell>
          <cell r="J3689" t="str">
            <v>Mandate</v>
          </cell>
          <cell r="K3689" t="str">
            <v>TTLPBB-M</v>
          </cell>
          <cell r="R3689" t="str">
            <v>183088</v>
          </cell>
          <cell r="S3689" t="str">
            <v>828</v>
          </cell>
          <cell r="T3689" t="str">
            <v>BM Total Pensions Belgium SA - Bonds (FINAINVESTBD)</v>
          </cell>
          <cell r="U3689" t="str">
            <v>Bloomberg Barclays Euro Aggregate Treasury 500MM (RI) -- (EUR)</v>
          </cell>
          <cell r="W3689" t="str">
            <v>EUR</v>
          </cell>
          <cell r="Y3689">
            <v>44985</v>
          </cell>
          <cell r="Z3689">
            <v>37864</v>
          </cell>
          <cell r="AA3689" t="str">
            <v>February 2023</v>
          </cell>
          <cell r="AB3689">
            <v>107.78898318690101</v>
          </cell>
          <cell r="AC3689">
            <v>107.78914423979801</v>
          </cell>
          <cell r="AE3689">
            <v>33830191.95138</v>
          </cell>
          <cell r="AF3689" t="str">
            <v>33830191.95138</v>
          </cell>
        </row>
        <row r="3690">
          <cell r="I3690" t="str">
            <v>536406</v>
          </cell>
          <cell r="J3690" t="str">
            <v>Mandate</v>
          </cell>
          <cell r="K3690" t="str">
            <v>TTLPBE-M</v>
          </cell>
          <cell r="R3690" t="str">
            <v>183109</v>
          </cell>
          <cell r="S3690" t="str">
            <v>840</v>
          </cell>
          <cell r="T3690" t="str">
            <v>BM Total Pensions Belgium SA -- Equities (FINAINVESTEQ)</v>
          </cell>
          <cell r="U3690" t="str">
            <v>MSCI EMU (EUR) NR</v>
          </cell>
          <cell r="W3690" t="str">
            <v>EUR</v>
          </cell>
          <cell r="Y3690">
            <v>44985</v>
          </cell>
          <cell r="Z3690">
            <v>37864</v>
          </cell>
          <cell r="AA3690" t="str">
            <v>February 2023</v>
          </cell>
          <cell r="AB3690">
            <v>183.50655445529699</v>
          </cell>
          <cell r="AC3690">
            <v>183.50675544400801</v>
          </cell>
          <cell r="AE3690">
            <v>39823780.912500001</v>
          </cell>
          <cell r="AF3690" t="str">
            <v>39823780.9125</v>
          </cell>
        </row>
        <row r="3691">
          <cell r="I3691" t="str">
            <v>536408</v>
          </cell>
          <cell r="J3691" t="str">
            <v>Mandate</v>
          </cell>
          <cell r="K3691" t="str">
            <v>TWNGOV-M</v>
          </cell>
          <cell r="L3691" t="str">
            <v>University of Minnesota Foundation (UMF Investment Advisors)</v>
          </cell>
          <cell r="R3691" t="str">
            <v>199995</v>
          </cell>
          <cell r="S3691" t="str">
            <v>24249</v>
          </cell>
          <cell r="T3691" t="str">
            <v>BM for University of Minnesota Foundation (UMF Investment Advisors)</v>
          </cell>
          <cell r="U3691" t="str">
            <v>-47.89% Cash index Libor 1 Month (USD) RI + 147.89% FW for BM University of Minnesota Foundation (UMF Investment Advisors)</v>
          </cell>
          <cell r="W3691" t="str">
            <v>USD</v>
          </cell>
          <cell r="X3691" t="str">
            <v>USD</v>
          </cell>
          <cell r="Y3691">
            <v>44985</v>
          </cell>
          <cell r="Z3691">
            <v>42738</v>
          </cell>
          <cell r="AA3691" t="str">
            <v>February 2023</v>
          </cell>
          <cell r="AB3691">
            <v>81.539714974527598</v>
          </cell>
          <cell r="AC3691">
            <v>98.835434061325103</v>
          </cell>
          <cell r="AE3691">
            <v>145442986.25231799</v>
          </cell>
          <cell r="AF3691" t="str">
            <v>137145673.033774</v>
          </cell>
        </row>
        <row r="3692">
          <cell r="I3692" t="str">
            <v>536410</v>
          </cell>
          <cell r="J3692" t="str">
            <v>Mandate</v>
          </cell>
          <cell r="K3692" t="str">
            <v>UCGR-M</v>
          </cell>
          <cell r="S3692" t="str">
            <v>1</v>
          </cell>
          <cell r="T3692" t="str">
            <v>No BM</v>
          </cell>
          <cell r="U3692" t="str">
            <v>No BM</v>
          </cell>
          <cell r="W3692" t="str">
            <v>EUR</v>
          </cell>
          <cell r="Y3692">
            <v>44985</v>
          </cell>
          <cell r="Z3692">
            <v>37621</v>
          </cell>
          <cell r="AA3692" t="str">
            <v>February 2023</v>
          </cell>
          <cell r="AB3692">
            <v>103.509539127914</v>
          </cell>
          <cell r="AC3692">
            <v>103.50953908897201</v>
          </cell>
          <cell r="AE3692">
            <v>31470356.369139999</v>
          </cell>
          <cell r="AF3692" t="str">
            <v>31470356.36914</v>
          </cell>
        </row>
        <row r="3693">
          <cell r="I3693" t="str">
            <v>536411</v>
          </cell>
          <cell r="J3693" t="str">
            <v>Mandate</v>
          </cell>
          <cell r="K3693" t="str">
            <v>UCLA-M</v>
          </cell>
          <cell r="L3693" t="str">
            <v>UNIVERSITÃ CATHOLIQUE DE LOUVAIN (UCLA)</v>
          </cell>
          <cell r="S3693" t="str">
            <v>1</v>
          </cell>
          <cell r="T3693" t="str">
            <v>No BM</v>
          </cell>
          <cell r="U3693" t="str">
            <v>No BM</v>
          </cell>
          <cell r="W3693" t="str">
            <v>EUR</v>
          </cell>
          <cell r="X3693" t="str">
            <v>EUR</v>
          </cell>
          <cell r="Y3693">
            <v>44985</v>
          </cell>
          <cell r="Z3693">
            <v>36525</v>
          </cell>
          <cell r="AA3693" t="str">
            <v>February 2023</v>
          </cell>
          <cell r="AB3693">
            <v>155.269884115922</v>
          </cell>
          <cell r="AC3693">
            <v>154.859314943665</v>
          </cell>
          <cell r="AE3693">
            <v>25897003.920887802</v>
          </cell>
          <cell r="AF3693" t="str">
            <v>25897003.9208878</v>
          </cell>
        </row>
        <row r="3694">
          <cell r="I3694" t="str">
            <v>536413</v>
          </cell>
          <cell r="J3694" t="str">
            <v>Mandate</v>
          </cell>
          <cell r="K3694" t="str">
            <v>UDPAGG-M</v>
          </cell>
          <cell r="L3694" t="str">
            <v>UNITED NATIONS DEVELOPMENT PROGRAMME</v>
          </cell>
          <cell r="R3694" t="str">
            <v>197207</v>
          </cell>
          <cell r="S3694" t="str">
            <v>14345</v>
          </cell>
          <cell r="T3694" t="str">
            <v>BM UNFPA</v>
          </cell>
          <cell r="U3694" t="str">
            <v>40% Bloomberg Capital Global Aggregate (Hedged in USD) RI + 60% MSCI AC World (Free) (USD) NR</v>
          </cell>
          <cell r="W3694" t="str">
            <v>USD</v>
          </cell>
          <cell r="X3694" t="str">
            <v>USD</v>
          </cell>
          <cell r="Y3694">
            <v>44985</v>
          </cell>
          <cell r="Z3694">
            <v>42632</v>
          </cell>
          <cell r="AA3694" t="str">
            <v>February 2023</v>
          </cell>
          <cell r="AB3694">
            <v>141.168446447702</v>
          </cell>
          <cell r="AC3694">
            <v>141.30598019529</v>
          </cell>
          <cell r="AE3694">
            <v>675884190.94436598</v>
          </cell>
          <cell r="AF3694" t="str">
            <v>637325969.773094</v>
          </cell>
        </row>
        <row r="3695">
          <cell r="I3695" t="str">
            <v>536416</v>
          </cell>
          <cell r="J3695" t="str">
            <v>Mandate</v>
          </cell>
          <cell r="K3695" t="str">
            <v>ULB1-M</v>
          </cell>
          <cell r="L3695" t="str">
            <v>UNIVERSITÃ LIBRE DE BRUXELLES (ULB1)</v>
          </cell>
          <cell r="R3695" t="str">
            <v>183016</v>
          </cell>
          <cell r="S3695" t="str">
            <v>787</v>
          </cell>
          <cell r="T3695" t="str">
            <v>BM UNIVERSITE LIBRE DE BRUXELLES (ULB1) [6045]</v>
          </cell>
          <cell r="U3695" t="str">
            <v>20% J.P. Morgan ESG EMU Government Bond IG (EUR) RI + 55% Euronext Low Carbon 300 World (EUR) NR + 20% Bloomberg MSCI Euro Corporate SRI Sustainable Select Ex Fossil Fuel PAB (EUR) RI + 5% Cash Index EURIBOR 3 Months (EUR) RI</v>
          </cell>
          <cell r="W3695" t="str">
            <v>EUR</v>
          </cell>
          <cell r="X3695" t="str">
            <v>EUR</v>
          </cell>
          <cell r="Y3695">
            <v>44985</v>
          </cell>
          <cell r="Z3695">
            <v>36525</v>
          </cell>
          <cell r="AA3695" t="str">
            <v>February 2023</v>
          </cell>
          <cell r="AB3695">
            <v>161.14521757567601</v>
          </cell>
          <cell r="AC3695">
            <v>161.75687733060499</v>
          </cell>
          <cell r="AE3695">
            <v>22928759.949017599</v>
          </cell>
          <cell r="AF3695" t="str">
            <v>22928759.9490176</v>
          </cell>
        </row>
        <row r="3696">
          <cell r="I3696" t="str">
            <v>536417</v>
          </cell>
          <cell r="J3696" t="str">
            <v>Mandate</v>
          </cell>
          <cell r="K3696" t="str">
            <v>ULVN-M</v>
          </cell>
          <cell r="S3696" t="str">
            <v>1</v>
          </cell>
          <cell r="T3696" t="str">
            <v>No BM</v>
          </cell>
          <cell r="U3696" t="str">
            <v>No BM</v>
          </cell>
          <cell r="W3696" t="str">
            <v>EUR</v>
          </cell>
          <cell r="Y3696">
            <v>44985</v>
          </cell>
          <cell r="Z3696">
            <v>42989</v>
          </cell>
          <cell r="AA3696" t="str">
            <v>February 2023</v>
          </cell>
          <cell r="AB3696">
            <v>144.77328773663899</v>
          </cell>
          <cell r="AC3696">
            <v>144.77328962883999</v>
          </cell>
          <cell r="AE3696">
            <v>28954650.86496</v>
          </cell>
          <cell r="AF3696" t="str">
            <v>28954650.86496</v>
          </cell>
        </row>
        <row r="3697">
          <cell r="I3697" t="str">
            <v>536419</v>
          </cell>
          <cell r="J3697" t="str">
            <v>Mandate</v>
          </cell>
          <cell r="K3697" t="str">
            <v>UNFAGG-M</v>
          </cell>
          <cell r="L3697" t="str">
            <v>UNICEF</v>
          </cell>
          <cell r="R3697" t="str">
            <v>197281</v>
          </cell>
          <cell r="S3697" t="str">
            <v>14366</v>
          </cell>
          <cell r="T3697" t="str">
            <v>BM UNICEF</v>
          </cell>
          <cell r="U3697" t="str">
            <v>60% MSCI AC World (RI) + 40% Bloomberg Barclays Capital Global Aggregate (Hedged in USD) (RI)</v>
          </cell>
          <cell r="W3697" t="str">
            <v>USD</v>
          </cell>
          <cell r="X3697" t="str">
            <v>USD</v>
          </cell>
          <cell r="Y3697">
            <v>44985</v>
          </cell>
          <cell r="Z3697">
            <v>42740</v>
          </cell>
          <cell r="AA3697" t="str">
            <v>February 2023</v>
          </cell>
          <cell r="AB3697">
            <v>138.70905304526499</v>
          </cell>
          <cell r="AC3697">
            <v>140.24307052965901</v>
          </cell>
          <cell r="AE3697">
            <v>156812820.269297</v>
          </cell>
          <cell r="AF3697" t="str">
            <v>147866874.369917</v>
          </cell>
        </row>
        <row r="3698">
          <cell r="I3698" t="str">
            <v>536420</v>
          </cell>
          <cell r="J3698" t="str">
            <v>Mandate</v>
          </cell>
          <cell r="K3698" t="str">
            <v>UNIG-M</v>
          </cell>
          <cell r="L3698" t="str">
            <v>UNIVERSITEIT GENT (RUG)</v>
          </cell>
          <cell r="R3698" t="str">
            <v>183054</v>
          </cell>
          <cell r="S3698" t="str">
            <v>808</v>
          </cell>
          <cell r="T3698" t="str">
            <v>BM Universiteit Gent (RUG) [4668]</v>
          </cell>
          <cell r="U3698" t="str">
            <v>30% MSCI Europe (EUR) NR + 10% FTSE EPRA Nareit Developed Europe (EUR) NR + 10% iBoxx Euro Corporates Overall (EUR) RI + 50% JPM GBI Belgium (EUR) RI</v>
          </cell>
          <cell r="W3698" t="str">
            <v>EUR</v>
          </cell>
          <cell r="X3698" t="str">
            <v>EUR</v>
          </cell>
          <cell r="Y3698">
            <v>44985</v>
          </cell>
          <cell r="Z3698">
            <v>36160</v>
          </cell>
          <cell r="AA3698" t="str">
            <v>February 2023</v>
          </cell>
          <cell r="AB3698">
            <v>120.073057023647</v>
          </cell>
          <cell r="AC3698">
            <v>120.520261248374</v>
          </cell>
          <cell r="AE3698">
            <v>82382724.971638694</v>
          </cell>
          <cell r="AF3698" t="str">
            <v>82382724.9716387</v>
          </cell>
        </row>
        <row r="3699">
          <cell r="I3699" t="str">
            <v>536423</v>
          </cell>
          <cell r="J3699" t="str">
            <v>Mandate</v>
          </cell>
          <cell r="K3699" t="str">
            <v>UVDL-M</v>
          </cell>
          <cell r="S3699" t="str">
            <v>1</v>
          </cell>
          <cell r="T3699" t="str">
            <v>No BM</v>
          </cell>
          <cell r="U3699" t="str">
            <v>No BM</v>
          </cell>
          <cell r="W3699" t="str">
            <v>EUR</v>
          </cell>
          <cell r="Y3699">
            <v>44985</v>
          </cell>
          <cell r="Z3699">
            <v>39263</v>
          </cell>
          <cell r="AA3699" t="str">
            <v>February 2023</v>
          </cell>
          <cell r="AB3699">
            <v>113.880790383825</v>
          </cell>
          <cell r="AC3699">
            <v>113.880791028731</v>
          </cell>
          <cell r="AE3699">
            <v>11219829.31074</v>
          </cell>
          <cell r="AF3699" t="str">
            <v>11219829.31074</v>
          </cell>
        </row>
        <row r="3700">
          <cell r="I3700" t="str">
            <v>536424</v>
          </cell>
          <cell r="J3700" t="str">
            <v>Mandate</v>
          </cell>
          <cell r="K3700" t="str">
            <v>UVPN-M</v>
          </cell>
          <cell r="S3700" t="str">
            <v>1</v>
          </cell>
          <cell r="T3700" t="str">
            <v>No BM</v>
          </cell>
          <cell r="U3700" t="str">
            <v>No BM</v>
          </cell>
          <cell r="W3700" t="str">
            <v>EUR</v>
          </cell>
          <cell r="Y3700">
            <v>44985</v>
          </cell>
          <cell r="Z3700">
            <v>39599</v>
          </cell>
          <cell r="AA3700" t="str">
            <v>February 2023</v>
          </cell>
          <cell r="AB3700">
            <v>96.560624084474895</v>
          </cell>
          <cell r="AC3700">
            <v>96.560622225212398</v>
          </cell>
          <cell r="AE3700">
            <v>4409554.8524799999</v>
          </cell>
          <cell r="AF3700" t="str">
            <v>4409554.85248</v>
          </cell>
        </row>
        <row r="3701">
          <cell r="I3701" t="str">
            <v>536428</v>
          </cell>
          <cell r="J3701" t="str">
            <v>Mandate</v>
          </cell>
          <cell r="K3701" t="str">
            <v>VICEQ-M</v>
          </cell>
          <cell r="L3701" t="str">
            <v>Victoria II Fund Medium Term G</v>
          </cell>
          <cell r="R3701" t="str">
            <v>196789</v>
          </cell>
          <cell r="S3701" t="str">
            <v>5319</v>
          </cell>
          <cell r="T3701" t="str">
            <v>BM Victoria II Fund - Medium Term G</v>
          </cell>
          <cell r="U3701" t="str">
            <v>Cash Index LIBOR USD 3 Months (USD) RI</v>
          </cell>
          <cell r="W3701" t="str">
            <v>USD</v>
          </cell>
          <cell r="X3701" t="str">
            <v>USD</v>
          </cell>
          <cell r="Y3701">
            <v>44985</v>
          </cell>
          <cell r="Z3701">
            <v>42345</v>
          </cell>
          <cell r="AA3701" t="str">
            <v>February 2023</v>
          </cell>
          <cell r="AB3701">
            <v>-25635.201076605001</v>
          </cell>
          <cell r="AC3701">
            <v>-29177.2828452453</v>
          </cell>
          <cell r="AE3701">
            <v>181658344.10930401</v>
          </cell>
          <cell r="AF3701" t="str">
            <v>171294996.802739</v>
          </cell>
        </row>
        <row r="3702">
          <cell r="I3702" t="str">
            <v>536433</v>
          </cell>
          <cell r="J3702" t="str">
            <v>Mandate</v>
          </cell>
          <cell r="K3702" t="str">
            <v>VLIIB-M</v>
          </cell>
          <cell r="S3702" t="str">
            <v>1</v>
          </cell>
          <cell r="T3702" t="str">
            <v>No BM</v>
          </cell>
          <cell r="U3702" t="str">
            <v>No BM</v>
          </cell>
          <cell r="W3702" t="str">
            <v>EUR</v>
          </cell>
          <cell r="Y3702">
            <v>44985</v>
          </cell>
          <cell r="Z3702">
            <v>37590</v>
          </cell>
          <cell r="AA3702" t="str">
            <v>February 2023</v>
          </cell>
          <cell r="AB3702">
            <v>102.212157920454</v>
          </cell>
          <cell r="AC3702">
            <v>102.212156046663</v>
          </cell>
          <cell r="AE3702">
            <v>17432959.985415</v>
          </cell>
          <cell r="AF3702" t="str">
            <v>17432959.985415</v>
          </cell>
        </row>
        <row r="3703">
          <cell r="I3703" t="str">
            <v>536434</v>
          </cell>
          <cell r="J3703" t="str">
            <v>Mandate</v>
          </cell>
          <cell r="K3703" t="str">
            <v>VLPEQ-M</v>
          </cell>
          <cell r="L3703" t="str">
            <v>Pensioenen van de Vlaamse Volksvertegenwoordigers</v>
          </cell>
          <cell r="R3703" t="str">
            <v>185030</v>
          </cell>
          <cell r="S3703" t="str">
            <v>1600</v>
          </cell>
          <cell r="T3703" t="str">
            <v>BM Pensioenfonds VLAAMS PARLEMENT DIVERSIFIED (VLPARLEQ)</v>
          </cell>
          <cell r="U3703" t="str">
            <v>50% BM BNP Paribas B Institutional II Diversified Equities + 50% BM BNP Paribas B Institutional II Diversified Bonds -- (EUR)</v>
          </cell>
          <cell r="W3703" t="str">
            <v>EUR</v>
          </cell>
          <cell r="X3703" t="str">
            <v>EUR</v>
          </cell>
          <cell r="Y3703">
            <v>44985</v>
          </cell>
          <cell r="Z3703">
            <v>36707</v>
          </cell>
          <cell r="AA3703" t="str">
            <v>February 2023</v>
          </cell>
          <cell r="AB3703">
            <v>151.67630292422101</v>
          </cell>
          <cell r="AC3703">
            <v>151.719859618827</v>
          </cell>
          <cell r="AE3703">
            <v>26335562.71717</v>
          </cell>
          <cell r="AF3703" t="str">
            <v>26335562.71717</v>
          </cell>
        </row>
        <row r="3704">
          <cell r="I3704" t="str">
            <v>536436</v>
          </cell>
          <cell r="J3704" t="str">
            <v>Mandate</v>
          </cell>
          <cell r="K3704" t="str">
            <v>WATR-M</v>
          </cell>
          <cell r="L3704" t="str">
            <v>Ethias 23  Watergroep II</v>
          </cell>
          <cell r="S3704" t="str">
            <v>1</v>
          </cell>
          <cell r="T3704" t="str">
            <v>No BM</v>
          </cell>
          <cell r="U3704" t="str">
            <v>No BM</v>
          </cell>
          <cell r="W3704" t="str">
            <v>EUR</v>
          </cell>
          <cell r="X3704" t="str">
            <v>EUR</v>
          </cell>
          <cell r="Y3704">
            <v>44985</v>
          </cell>
          <cell r="Z3704">
            <v>42360</v>
          </cell>
          <cell r="AA3704" t="str">
            <v>February 2023</v>
          </cell>
          <cell r="AB3704">
            <v>127.259144928922</v>
          </cell>
          <cell r="AC3704">
            <v>126.776567675254</v>
          </cell>
          <cell r="AE3704">
            <v>61139614.463644996</v>
          </cell>
          <cell r="AF3704" t="str">
            <v>61139614.463645</v>
          </cell>
        </row>
        <row r="3705">
          <cell r="I3705" t="str">
            <v>536438</v>
          </cell>
          <cell r="J3705" t="str">
            <v>Mandate</v>
          </cell>
          <cell r="K3705" t="str">
            <v>WIGEKWV-M</v>
          </cell>
          <cell r="L3705" t="str">
            <v>Het Wit-Gele Kruis van West-Vlaanderen Vzw</v>
          </cell>
          <cell r="S3705" t="str">
            <v>1</v>
          </cell>
          <cell r="T3705" t="str">
            <v>No BM</v>
          </cell>
          <cell r="U3705" t="str">
            <v>No BM</v>
          </cell>
          <cell r="W3705" t="str">
            <v>EUR</v>
          </cell>
          <cell r="X3705" t="str">
            <v>EUR</v>
          </cell>
          <cell r="Y3705">
            <v>44985</v>
          </cell>
          <cell r="Z3705">
            <v>37590</v>
          </cell>
          <cell r="AA3705" t="str">
            <v>February 2023</v>
          </cell>
          <cell r="AB3705">
            <v>106.87570132447399</v>
          </cell>
          <cell r="AC3705">
            <v>107.172051171858</v>
          </cell>
          <cell r="AE3705">
            <v>20781721.675000001</v>
          </cell>
          <cell r="AF3705" t="str">
            <v>20781721.675</v>
          </cell>
        </row>
        <row r="3706">
          <cell r="I3706" t="str">
            <v>536438</v>
          </cell>
          <cell r="J3706" t="str">
            <v>Mandate</v>
          </cell>
          <cell r="K3706" t="str">
            <v>WIGEKWV-M</v>
          </cell>
          <cell r="L3706" t="str">
            <v>Het Wit-Gele Kruis van West-Vlaanderen Vzw</v>
          </cell>
          <cell r="R3706" t="str">
            <v>205174</v>
          </cell>
          <cell r="S3706" t="str">
            <v>5028772</v>
          </cell>
          <cell r="T3706" t="str">
            <v>BM Het Wit Gele Kruis van West Vlaanderen Vzw [44235] Perf</v>
          </cell>
          <cell r="U3706" t="str">
            <v>30% MSCI AC World (EUR) NR + 30% Bloomberg Euro Aggregate Corporate (EUR) RI + 35% Bloomberg Euro Aggregate Treasury (EUR) RI + 5% Bloomberg MSCI Global Green Bond Index (Hedged in EUR) RI</v>
          </cell>
          <cell r="W3706" t="str">
            <v>EUR</v>
          </cell>
          <cell r="X3706" t="str">
            <v>EUR</v>
          </cell>
          <cell r="Y3706">
            <v>44985</v>
          </cell>
          <cell r="Z3706">
            <v>37590</v>
          </cell>
          <cell r="AA3706" t="str">
            <v>February 2023</v>
          </cell>
          <cell r="AB3706">
            <v>106.87570132447399</v>
          </cell>
          <cell r="AC3706">
            <v>107.172051171858</v>
          </cell>
          <cell r="AE3706">
            <v>20781721.675000001</v>
          </cell>
          <cell r="AF3706" t="str">
            <v>20781721.675</v>
          </cell>
        </row>
        <row r="3707">
          <cell r="I3707" t="str">
            <v>536443</v>
          </cell>
          <cell r="J3707" t="str">
            <v>Mandate</v>
          </cell>
          <cell r="K3707" t="str">
            <v>ZEPDRO-M</v>
          </cell>
          <cell r="L3707" t="str">
            <v>ZEPHYR DYNAMIC RISK OVERLAY</v>
          </cell>
          <cell r="R3707" t="str">
            <v>196295</v>
          </cell>
          <cell r="S3707" t="str">
            <v>5277</v>
          </cell>
          <cell r="T3707" t="str">
            <v>BM zephyr dynamic risk overlay</v>
          </cell>
          <cell r="U3707" t="str">
            <v>26% iBoxx Euro Corporates Overall (EUR) RI + 6.5% MSCI EMU (USD) NR + 4.5% MSCI AC World (Free) (USD) NR + 51.5% JPM EMU ex-Peripherals (EUR) RI + 4% FTSE EPRA NAREIT Europe (USD) NR + 6% Bloomberg Commodity Index (USD) RI + 1.5% MSCI Emerging Markets (F</v>
          </cell>
          <cell r="W3707" t="str">
            <v>EUR</v>
          </cell>
          <cell r="X3707" t="str">
            <v>EUR</v>
          </cell>
          <cell r="Y3707">
            <v>44985</v>
          </cell>
          <cell r="Z3707">
            <v>42205</v>
          </cell>
          <cell r="AA3707" t="str">
            <v>February 2023</v>
          </cell>
          <cell r="AB3707">
            <v>22.7456427418863</v>
          </cell>
          <cell r="AC3707">
            <v>25.814419022430499</v>
          </cell>
          <cell r="AE3707">
            <v>89995538.350593805</v>
          </cell>
          <cell r="AF3707" t="str">
            <v>89995538.3505938</v>
          </cell>
        </row>
        <row r="3708">
          <cell r="I3708" t="str">
            <v>536445</v>
          </cell>
          <cell r="J3708" t="str">
            <v>Mandate</v>
          </cell>
          <cell r="K3708" t="str">
            <v>ZEPHGDW-M</v>
          </cell>
          <cell r="L3708" t="str">
            <v>ZEPHYR GLOBAL DIVERSIFIED WORLD 1</v>
          </cell>
          <cell r="R3708" t="str">
            <v>185002</v>
          </cell>
          <cell r="S3708" t="str">
            <v>1587</v>
          </cell>
          <cell r="T3708" t="str">
            <v>BM Zephyr Global Diversified World 1 (ONDLT)</v>
          </cell>
          <cell r="U3708" t="str">
            <v>26% iBoxx Euro Corporates Overall (EUR) RI + 6.5% MSCI EMU (EUR) NR + 4.5% MSCI AC World (Free) (EUR) NR + 51.5% JPM EMU ex-Peripherals (EUR) RI + 4% FTSE EPRA Nareit Developed Europe (EUR) NR + 6% Bloomberg Commodity Index (EUR) RI + 1.5% MSCI Emerging</v>
          </cell>
          <cell r="W3708" t="str">
            <v>EUR</v>
          </cell>
          <cell r="X3708" t="str">
            <v>EUR</v>
          </cell>
          <cell r="Y3708">
            <v>44985</v>
          </cell>
          <cell r="Z3708">
            <v>41481</v>
          </cell>
          <cell r="AA3708" t="str">
            <v>February 2023</v>
          </cell>
          <cell r="AB3708">
            <v>125.00644475483701</v>
          </cell>
          <cell r="AC3708">
            <v>127.914488314655</v>
          </cell>
          <cell r="AE3708">
            <v>283603190.77569002</v>
          </cell>
          <cell r="AF3708" t="str">
            <v>283603190.77569</v>
          </cell>
        </row>
        <row r="3709">
          <cell r="I3709" t="str">
            <v>536447</v>
          </cell>
          <cell r="J3709" t="str">
            <v>Mandate</v>
          </cell>
          <cell r="K3709" t="str">
            <v>ZPREVNG-M</v>
          </cell>
          <cell r="L3709" t="str">
            <v>ZEEPREVENTORIUM</v>
          </cell>
          <cell r="R3709" t="str">
            <v>194895</v>
          </cell>
          <cell r="S3709" t="str">
            <v>4435</v>
          </cell>
          <cell r="T3709" t="str">
            <v>BM Zeepreventorium</v>
          </cell>
          <cell r="U3709" t="str">
            <v>30% MSCI All Countries World NR (hedged in EUR) + 20% Bloomberg Barclays Euro Aggregate Treasury 500MM (RI) + 25% Bloomberg Barclays Euro Aggregate Corporate 500MM (RI) + 25% Bloomberg Barclays Euro Aggregate 1-3Y (RI) -- EUR</v>
          </cell>
          <cell r="W3709" t="str">
            <v>EUR</v>
          </cell>
          <cell r="X3709" t="str">
            <v>EUR</v>
          </cell>
          <cell r="Y3709">
            <v>44985</v>
          </cell>
          <cell r="Z3709">
            <v>41639</v>
          </cell>
          <cell r="AA3709" t="str">
            <v>February 2023</v>
          </cell>
          <cell r="AB3709">
            <v>197.723094625877</v>
          </cell>
          <cell r="AC3709">
            <v>198.36705959864</v>
          </cell>
          <cell r="AE3709">
            <v>4356331.1700820001</v>
          </cell>
          <cell r="AF3709" t="str">
            <v>4356331.170082</v>
          </cell>
        </row>
        <row r="3710">
          <cell r="I3710" t="str">
            <v>536449</v>
          </cell>
          <cell r="J3710" t="str">
            <v>Mandate</v>
          </cell>
          <cell r="K3710" t="str">
            <v>ZUIV-M</v>
          </cell>
          <cell r="L3710" t="str">
            <v>Stichting Bedrijfstakpensioenfonds voor de Zuivel en aanverwante industrie</v>
          </cell>
          <cell r="S3710" t="str">
            <v>1</v>
          </cell>
          <cell r="T3710" t="str">
            <v>No BM</v>
          </cell>
          <cell r="U3710" t="str">
            <v>No BM</v>
          </cell>
          <cell r="W3710" t="str">
            <v>EUR</v>
          </cell>
          <cell r="X3710" t="str">
            <v>EUR</v>
          </cell>
          <cell r="Y3710">
            <v>44985</v>
          </cell>
          <cell r="Z3710">
            <v>42059</v>
          </cell>
          <cell r="AA3710" t="str">
            <v>February 2023</v>
          </cell>
          <cell r="AB3710">
            <v>103.381861374124</v>
          </cell>
          <cell r="AC3710">
            <v>104.13012733300801</v>
          </cell>
          <cell r="AE3710">
            <v>564800663.99435699</v>
          </cell>
          <cell r="AF3710" t="str">
            <v>564800663.994357</v>
          </cell>
        </row>
        <row r="3711">
          <cell r="I3711" t="str">
            <v>536450</v>
          </cell>
          <cell r="J3711" t="str">
            <v>Mandate</v>
          </cell>
          <cell r="K3711" t="str">
            <v>ZVFSDV-M</v>
          </cell>
          <cell r="S3711" t="str">
            <v>1</v>
          </cell>
          <cell r="T3711" t="str">
            <v>No BM</v>
          </cell>
          <cell r="U3711" t="str">
            <v>No BM</v>
          </cell>
          <cell r="W3711" t="str">
            <v>EUR</v>
          </cell>
          <cell r="Y3711">
            <v>44985</v>
          </cell>
          <cell r="Z3711">
            <v>38472</v>
          </cell>
          <cell r="AA3711" t="str">
            <v>February 2023</v>
          </cell>
          <cell r="AB3711">
            <v>126.863485203774</v>
          </cell>
          <cell r="AC3711">
            <v>126.863488148461</v>
          </cell>
          <cell r="AE3711">
            <v>4162987.5</v>
          </cell>
          <cell r="AF3711" t="str">
            <v>4162987.5</v>
          </cell>
        </row>
        <row r="3712">
          <cell r="I3712" t="str">
            <v>536460</v>
          </cell>
          <cell r="J3712" t="str">
            <v>Mandate</v>
          </cell>
          <cell r="K3712" t="str">
            <v>624265-R</v>
          </cell>
          <cell r="R3712" t="str">
            <v>184619</v>
          </cell>
          <cell r="S3712" t="str">
            <v>1409</v>
          </cell>
          <cell r="T3712" t="str">
            <v>BM 624265 (NORMLUX13) [4627]</v>
          </cell>
          <cell r="U3712" t="str">
            <v>2% MSCI Japan (USD) NR + 3% Cash Index EURIBOR 1 Month (EUR) RI + -3% Cash Index USD Interbank Rate 1 Month (USD) RI + 41% Bloomberg Euro Aggregate Treasury 500MM (EUR) RI + 2% MSCI Emerging Markets (Free) (USD) NR + 0.5% Cash Index Euro Short Term Rate</v>
          </cell>
          <cell r="W3712" t="str">
            <v>EUR</v>
          </cell>
          <cell r="X3712" t="str">
            <v>EUR</v>
          </cell>
          <cell r="Y3712">
            <v>44985</v>
          </cell>
          <cell r="Z3712">
            <v>38776</v>
          </cell>
          <cell r="AA3712" t="str">
            <v>February 2023</v>
          </cell>
          <cell r="AB3712">
            <v>111.42031781662</v>
          </cell>
          <cell r="AC3712">
            <v>111.938422837266</v>
          </cell>
          <cell r="AE3712">
            <v>42058932.177840903</v>
          </cell>
          <cell r="AF3712" t="str">
            <v>42058932.1778409</v>
          </cell>
        </row>
        <row r="3713">
          <cell r="I3713" t="str">
            <v>536460</v>
          </cell>
          <cell r="J3713" t="str">
            <v>Mandate</v>
          </cell>
          <cell r="K3713" t="str">
            <v>624265-R</v>
          </cell>
          <cell r="R3713" t="str">
            <v>184619</v>
          </cell>
          <cell r="S3713" t="str">
            <v>1409</v>
          </cell>
          <cell r="T3713" t="str">
            <v>BM 624265 (NORMLUX13) [4627]</v>
          </cell>
          <cell r="U3713" t="str">
            <v>2% MSCI Japan (USD) NR + 3% Cash Index EURIBOR 1 Month (EUR) RI + -3% Cash Index USD Interbank Rate 1 Month (USD) RI + 41% Bloomberg Euro Aggregate Treasury 500MM (EUR) RI + 2% MSCI Emerging Markets (Free) (USD) NR + 0.5% Cash Index Euro Short Term Rate</v>
          </cell>
          <cell r="W3713" t="str">
            <v>EUR</v>
          </cell>
          <cell r="X3713" t="str">
            <v>EUR</v>
          </cell>
          <cell r="Y3713">
            <v>44985</v>
          </cell>
          <cell r="Z3713">
            <v>38776</v>
          </cell>
          <cell r="AA3713" t="str">
            <v>February 2023</v>
          </cell>
          <cell r="AB3713">
            <v>111.42031781662</v>
          </cell>
          <cell r="AC3713">
            <v>111.938422837266</v>
          </cell>
          <cell r="AE3713">
            <v>42058932.177840903</v>
          </cell>
          <cell r="AF3713" t="str">
            <v>42058932.1778409</v>
          </cell>
        </row>
        <row r="3714">
          <cell r="I3714" t="str">
            <v>536460</v>
          </cell>
          <cell r="J3714" t="str">
            <v>Mandate</v>
          </cell>
          <cell r="K3714" t="str">
            <v>624265-R</v>
          </cell>
          <cell r="R3714" t="str">
            <v>184619</v>
          </cell>
          <cell r="S3714" t="str">
            <v>1409</v>
          </cell>
          <cell r="T3714" t="str">
            <v>BM 624265 (NORMLUX13) [4627]</v>
          </cell>
          <cell r="U3714" t="str">
            <v>2% MSCI Japan (USD) NR + 3% Cash Index EURIBOR 1 Month (EUR) RI + -3% Cash Index USD Interbank Rate 1 Month (USD) RI + 41% Bloomberg Euro Aggregate Treasury 500MM (EUR) RI + 2% MSCI Emerging Markets (Free) (USD) NR + 0.5% Cash Index Euro Short Term Rate</v>
          </cell>
          <cell r="W3714" t="str">
            <v>EUR</v>
          </cell>
          <cell r="X3714" t="str">
            <v>EUR</v>
          </cell>
          <cell r="Y3714">
            <v>44985</v>
          </cell>
          <cell r="Z3714">
            <v>38776</v>
          </cell>
          <cell r="AA3714" t="str">
            <v>February 2023</v>
          </cell>
          <cell r="AB3714">
            <v>111.42031781662</v>
          </cell>
          <cell r="AC3714">
            <v>111.938422837266</v>
          </cell>
          <cell r="AE3714">
            <v>42058932.177840903</v>
          </cell>
          <cell r="AF3714" t="str">
            <v>42058932.1778409</v>
          </cell>
        </row>
        <row r="3715">
          <cell r="I3715" t="str">
            <v>536460</v>
          </cell>
          <cell r="J3715" t="str">
            <v>Mandate</v>
          </cell>
          <cell r="K3715" t="str">
            <v>624265-R</v>
          </cell>
          <cell r="R3715" t="str">
            <v>184619</v>
          </cell>
          <cell r="S3715" t="str">
            <v>1409</v>
          </cell>
          <cell r="T3715" t="str">
            <v>BM 624265 (NORMLUX13) [4627]</v>
          </cell>
          <cell r="U3715" t="str">
            <v>2% MSCI Japan (USD) NR + 3% Cash Index EURIBOR 1 Month (EUR) RI + -3% Cash Index USD Interbank Rate 1 Month (USD) RI + 41% Bloomberg Euro Aggregate Treasury 500MM (EUR) RI + 2% MSCI Emerging Markets (Free) (USD) NR + 0.5% Cash Index Euro Short Term Rate</v>
          </cell>
          <cell r="W3715" t="str">
            <v>EUR</v>
          </cell>
          <cell r="X3715" t="str">
            <v>EUR</v>
          </cell>
          <cell r="Y3715">
            <v>44985</v>
          </cell>
          <cell r="Z3715">
            <v>38776</v>
          </cell>
          <cell r="AA3715" t="str">
            <v>February 2023</v>
          </cell>
          <cell r="AB3715">
            <v>111.42031781662</v>
          </cell>
          <cell r="AC3715">
            <v>111.938422837266</v>
          </cell>
          <cell r="AE3715">
            <v>42058932.177840903</v>
          </cell>
          <cell r="AF3715" t="str">
            <v>42058932.1778409</v>
          </cell>
        </row>
        <row r="3716">
          <cell r="I3716" t="str">
            <v>536470</v>
          </cell>
          <cell r="J3716" t="str">
            <v>Mandate</v>
          </cell>
          <cell r="K3716" t="str">
            <v>ACISTOT-R</v>
          </cell>
          <cell r="S3716" t="str">
            <v>1</v>
          </cell>
          <cell r="T3716" t="str">
            <v>No BM</v>
          </cell>
          <cell r="U3716" t="str">
            <v>No BM</v>
          </cell>
          <cell r="W3716" t="str">
            <v>EUR</v>
          </cell>
          <cell r="Y3716">
            <v>44985</v>
          </cell>
          <cell r="Z3716">
            <v>39051</v>
          </cell>
          <cell r="AA3716" t="str">
            <v>February 2023</v>
          </cell>
          <cell r="AB3716">
            <v>114.335281081804</v>
          </cell>
          <cell r="AC3716">
            <v>114.335281175437</v>
          </cell>
          <cell r="AE3716">
            <v>10573787.379515</v>
          </cell>
          <cell r="AF3716" t="str">
            <v>10573787.379515</v>
          </cell>
        </row>
        <row r="3717">
          <cell r="I3717" t="str">
            <v>536530</v>
          </cell>
          <cell r="J3717" t="str">
            <v>Mandate</v>
          </cell>
          <cell r="K3717" t="str">
            <v>DACTOT-R</v>
          </cell>
          <cell r="S3717" t="str">
            <v>1</v>
          </cell>
          <cell r="T3717" t="str">
            <v>No BM</v>
          </cell>
          <cell r="U3717" t="str">
            <v>No BM</v>
          </cell>
          <cell r="W3717" t="str">
            <v>EUR</v>
          </cell>
          <cell r="Y3717">
            <v>44985</v>
          </cell>
          <cell r="Z3717">
            <v>37621</v>
          </cell>
          <cell r="AA3717" t="str">
            <v>February 2023</v>
          </cell>
          <cell r="AB3717">
            <v>121.335337846594</v>
          </cell>
          <cell r="AC3717">
            <v>121.705676530811</v>
          </cell>
          <cell r="AE3717">
            <v>69121711.944493905</v>
          </cell>
          <cell r="AF3717" t="str">
            <v>69121711.9444939</v>
          </cell>
        </row>
        <row r="3718">
          <cell r="I3718" t="str">
            <v>536576</v>
          </cell>
          <cell r="J3718" t="str">
            <v>Mandate</v>
          </cell>
          <cell r="K3718" t="str">
            <v>FAMS-M</v>
          </cell>
          <cell r="L3718" t="str">
            <v>FDC SICAV Actions Monde Sustainable Impact - Actif 1</v>
          </cell>
          <cell r="R3718" t="str">
            <v>200944</v>
          </cell>
          <cell r="S3718" t="str">
            <v>24989</v>
          </cell>
          <cell r="T3718" t="str">
            <v>BM FDC SICAV Actions Monde Sustainable Impact   Actif 1</v>
          </cell>
          <cell r="U3718" t="str">
            <v>100% MSCI World IMI (EUR) NR</v>
          </cell>
          <cell r="W3718" t="str">
            <v>EUR</v>
          </cell>
          <cell r="X3718" t="str">
            <v>EUR</v>
          </cell>
          <cell r="Y3718">
            <v>44985</v>
          </cell>
          <cell r="Z3718">
            <v>43529</v>
          </cell>
          <cell r="AA3718" t="str">
            <v>February 2023</v>
          </cell>
          <cell r="AB3718">
            <v>132.15951246535701</v>
          </cell>
          <cell r="AC3718">
            <v>132.15951245918799</v>
          </cell>
          <cell r="AE3718">
            <v>402220218.60988998</v>
          </cell>
          <cell r="AF3718" t="str">
            <v>402220218.60989</v>
          </cell>
        </row>
        <row r="3719">
          <cell r="I3719" t="str">
            <v>536588</v>
          </cell>
          <cell r="J3719" t="str">
            <v>Mandate</v>
          </cell>
          <cell r="K3719" t="str">
            <v>FTHCORE-R</v>
          </cell>
          <cell r="R3719" t="str">
            <v>193850</v>
          </cell>
          <cell r="S3719" t="str">
            <v>4266</v>
          </cell>
          <cell r="T3719" t="str">
            <v>BM BM FTL IN CO - 504 [42782_1][FTH504B] Mgmt</v>
          </cell>
          <cell r="U3719" t="str">
            <v>40% MSCI USA (USD) NR + 25% MSCI Emerging Markets (Free) (USD) NR + 15% MSCI AC Asia ex-Japan (USD) NR + 5% MSCI Japan (Hedged in USD) NR + 15% MSCI Europe (Hedged in USD) NR</v>
          </cell>
          <cell r="W3719" t="str">
            <v>HKD</v>
          </cell>
          <cell r="Y3719">
            <v>44985</v>
          </cell>
          <cell r="Z3719">
            <v>42795</v>
          </cell>
          <cell r="AA3719" t="str">
            <v>February 2023</v>
          </cell>
          <cell r="AB3719">
            <v>131.53256323000099</v>
          </cell>
          <cell r="AC3719">
            <v>131.53896018180001</v>
          </cell>
          <cell r="AE3719">
            <v>123032680.57333</v>
          </cell>
          <cell r="AF3719" t="str">
            <v>14779774.9875231</v>
          </cell>
        </row>
        <row r="3720">
          <cell r="I3720" t="str">
            <v>536594</v>
          </cell>
          <cell r="J3720" t="str">
            <v>Mandate</v>
          </cell>
          <cell r="K3720" t="str">
            <v>FTIGBAGG-R</v>
          </cell>
          <cell r="S3720" t="str">
            <v>1</v>
          </cell>
          <cell r="T3720" t="str">
            <v>No BM</v>
          </cell>
          <cell r="U3720" t="str">
            <v>No BM</v>
          </cell>
          <cell r="W3720" t="str">
            <v>HKD</v>
          </cell>
          <cell r="Y3720">
            <v>44985</v>
          </cell>
          <cell r="Z3720">
            <v>43437</v>
          </cell>
          <cell r="AA3720" t="str">
            <v>February 2023</v>
          </cell>
          <cell r="AB3720">
            <v>120.0038809997</v>
          </cell>
          <cell r="AC3720">
            <v>140.864995602031</v>
          </cell>
          <cell r="AE3720">
            <v>-4176795217.93818</v>
          </cell>
          <cell r="AF3720" t="str">
            <v>-501753625.154052</v>
          </cell>
        </row>
        <row r="3721">
          <cell r="I3721" t="str">
            <v>536595</v>
          </cell>
          <cell r="J3721" t="str">
            <v>Mandate</v>
          </cell>
          <cell r="K3721" t="str">
            <v>FTLIFE-R</v>
          </cell>
          <cell r="S3721" t="str">
            <v>1</v>
          </cell>
          <cell r="T3721" t="str">
            <v>No BM</v>
          </cell>
          <cell r="U3721" t="str">
            <v>No BM</v>
          </cell>
          <cell r="W3721" t="str">
            <v>HKD</v>
          </cell>
          <cell r="Y3721">
            <v>44985</v>
          </cell>
          <cell r="Z3721">
            <v>43619</v>
          </cell>
          <cell r="AA3721" t="str">
            <v>February 2023</v>
          </cell>
          <cell r="AB3721">
            <v>121.69459343478999</v>
          </cell>
          <cell r="AC3721">
            <v>124.340619659841</v>
          </cell>
          <cell r="AE3721">
            <v>587748503.26188302</v>
          </cell>
          <cell r="AF3721" t="str">
            <v>70605554.4509299</v>
          </cell>
        </row>
        <row r="3722">
          <cell r="I3722" t="str">
            <v>536614</v>
          </cell>
          <cell r="J3722" t="str">
            <v>Mandate</v>
          </cell>
          <cell r="K3722" t="str">
            <v>GIFBAL-R</v>
          </cell>
          <cell r="L3722" t="str">
            <v>BNP PARIBAS B INVEST BALANCED SRI</v>
          </cell>
          <cell r="R3722" t="str">
            <v>205173</v>
          </cell>
          <cell r="S3722" t="str">
            <v>5028774</v>
          </cell>
          <cell r="T3722" t="str">
            <v>BM BNP PARIBAS B INVEST BALANCED [5972] Perf</v>
          </cell>
          <cell r="U3722" t="str">
            <v>20% MSCI Europe (EUR) NR + 10% MSCI USA (EUR) NR + 3% MSCI Emerging Markets (Free) (EUR) NR + 3% MSCI Japan (EUR) NR + 4% MSCI AC World (EUR) NR + 12.5% Bloomberg Euro Aggregate Corporate (EUR) RI + 47.5% Bloomberg Euro Aggregate Treasury (EUR) RI</v>
          </cell>
          <cell r="W3722" t="str">
            <v>EUR</v>
          </cell>
          <cell r="X3722" t="str">
            <v>EUR</v>
          </cell>
          <cell r="Y3722">
            <v>44985</v>
          </cell>
          <cell r="Z3722">
            <v>43281</v>
          </cell>
          <cell r="AA3722" t="str">
            <v>February 2023</v>
          </cell>
          <cell r="AB3722">
            <v>100.417103451752</v>
          </cell>
          <cell r="AC3722">
            <v>101.133577593015</v>
          </cell>
          <cell r="AE3722">
            <v>72426609.150885195</v>
          </cell>
          <cell r="AF3722" t="str">
            <v>72426609.1508852</v>
          </cell>
        </row>
        <row r="3723">
          <cell r="I3723" t="str">
            <v>536614</v>
          </cell>
          <cell r="J3723" t="str">
            <v>Mandate</v>
          </cell>
          <cell r="K3723" t="str">
            <v>GIFBAL-R</v>
          </cell>
          <cell r="L3723" t="str">
            <v>BNP PARIBAS B INVEST BALANCED SRI</v>
          </cell>
          <cell r="R3723" t="str">
            <v>90187</v>
          </cell>
          <cell r="S3723" t="str">
            <v>296</v>
          </cell>
          <cell r="T3723" t="str">
            <v>BM BNP PARIBAS B INVEST BALANCED [5972] Off</v>
          </cell>
          <cell r="U3723" t="str">
            <v>Cash Index Euro Short Term Rate (EUR) RI 365 Days</v>
          </cell>
          <cell r="W3723" t="str">
            <v>EUR</v>
          </cell>
          <cell r="X3723" t="str">
            <v>EUR</v>
          </cell>
          <cell r="Y3723">
            <v>44985</v>
          </cell>
          <cell r="Z3723">
            <v>43281</v>
          </cell>
          <cell r="AA3723" t="str">
            <v>February 2023</v>
          </cell>
          <cell r="AB3723">
            <v>100.417103451752</v>
          </cell>
          <cell r="AC3723">
            <v>101.133577593015</v>
          </cell>
          <cell r="AE3723">
            <v>72426609.150885195</v>
          </cell>
          <cell r="AF3723" t="str">
            <v>72426609.1508852</v>
          </cell>
        </row>
        <row r="3724">
          <cell r="I3724" t="str">
            <v>536614</v>
          </cell>
          <cell r="J3724" t="str">
            <v>Mandate</v>
          </cell>
          <cell r="K3724" t="str">
            <v>GIFBAL-R</v>
          </cell>
          <cell r="L3724" t="str">
            <v>BNP PARIBAS B INVEST BALANCED SRI</v>
          </cell>
          <cell r="R3724" t="str">
            <v>90187</v>
          </cell>
          <cell r="S3724" t="str">
            <v>296</v>
          </cell>
          <cell r="T3724" t="str">
            <v>BM BNP PARIBAS B INVEST BALANCED [5972] Off</v>
          </cell>
          <cell r="U3724" t="str">
            <v>Cash Index Euro Short Term Rate (EUR) RI 365 Days</v>
          </cell>
          <cell r="W3724" t="str">
            <v>EUR</v>
          </cell>
          <cell r="X3724" t="str">
            <v>EUR</v>
          </cell>
          <cell r="Y3724">
            <v>44985</v>
          </cell>
          <cell r="Z3724">
            <v>43281</v>
          </cell>
          <cell r="AA3724" t="str">
            <v>February 2023</v>
          </cell>
          <cell r="AB3724">
            <v>100.417103451752</v>
          </cell>
          <cell r="AC3724">
            <v>101.133577593015</v>
          </cell>
          <cell r="AE3724">
            <v>72426609.150885195</v>
          </cell>
          <cell r="AF3724" t="str">
            <v>72426609.1508852</v>
          </cell>
        </row>
        <row r="3725">
          <cell r="I3725" t="str">
            <v>536614</v>
          </cell>
          <cell r="J3725" t="str">
            <v>Mandate</v>
          </cell>
          <cell r="K3725" t="str">
            <v>GIFBAL-R</v>
          </cell>
          <cell r="L3725" t="str">
            <v>BNP PARIBAS B INVEST BALANCED SRI</v>
          </cell>
          <cell r="R3725" t="str">
            <v>90187</v>
          </cell>
          <cell r="S3725" t="str">
            <v>296</v>
          </cell>
          <cell r="T3725" t="str">
            <v>BM BNP PARIBAS B INVEST BALANCED [5972] Off</v>
          </cell>
          <cell r="U3725" t="str">
            <v>Cash Index Euro Short Term Rate (EUR) RI 365 Days</v>
          </cell>
          <cell r="W3725" t="str">
            <v>EUR</v>
          </cell>
          <cell r="X3725" t="str">
            <v>EUR</v>
          </cell>
          <cell r="Y3725">
            <v>44985</v>
          </cell>
          <cell r="Z3725">
            <v>43281</v>
          </cell>
          <cell r="AA3725" t="str">
            <v>February 2023</v>
          </cell>
          <cell r="AB3725">
            <v>100.417103451752</v>
          </cell>
          <cell r="AC3725">
            <v>101.133577593015</v>
          </cell>
          <cell r="AE3725">
            <v>72426609.150885195</v>
          </cell>
          <cell r="AF3725" t="str">
            <v>72426609.1508852</v>
          </cell>
        </row>
        <row r="3726">
          <cell r="I3726" t="str">
            <v>536614</v>
          </cell>
          <cell r="J3726" t="str">
            <v>Mandate</v>
          </cell>
          <cell r="K3726" t="str">
            <v>GIFBAL-R</v>
          </cell>
          <cell r="L3726" t="str">
            <v>BNP PARIBAS B INVEST BALANCED SRI</v>
          </cell>
          <cell r="R3726" t="str">
            <v>90187</v>
          </cell>
          <cell r="S3726" t="str">
            <v>296</v>
          </cell>
          <cell r="T3726" t="str">
            <v>BM BNP PARIBAS B INVEST BALANCED [5972] Off</v>
          </cell>
          <cell r="U3726" t="str">
            <v>Cash Index Euro Short Term Rate (EUR) RI 365 Days</v>
          </cell>
          <cell r="W3726" t="str">
            <v>EUR</v>
          </cell>
          <cell r="X3726" t="str">
            <v>EUR</v>
          </cell>
          <cell r="Y3726">
            <v>44985</v>
          </cell>
          <cell r="Z3726">
            <v>43281</v>
          </cell>
          <cell r="AA3726" t="str">
            <v>February 2023</v>
          </cell>
          <cell r="AB3726">
            <v>100.417103451752</v>
          </cell>
          <cell r="AC3726">
            <v>101.133577593015</v>
          </cell>
          <cell r="AE3726">
            <v>72426609.150885195</v>
          </cell>
          <cell r="AF3726" t="str">
            <v>72426609.1508852</v>
          </cell>
        </row>
        <row r="3727">
          <cell r="I3727" t="str">
            <v>536619</v>
          </cell>
          <cell r="J3727" t="str">
            <v>Mandate</v>
          </cell>
          <cell r="K3727" t="str">
            <v>INEOS-R</v>
          </cell>
          <cell r="R3727" t="str">
            <v>197666</v>
          </cell>
          <cell r="S3727" t="str">
            <v>22453</v>
          </cell>
          <cell r="T3727" t="str">
            <v>BM INEOS</v>
          </cell>
          <cell r="U3727" t="str">
            <v>BM INEOS</v>
          </cell>
          <cell r="W3727" t="str">
            <v>EUR</v>
          </cell>
          <cell r="Y3727">
            <v>44985</v>
          </cell>
          <cell r="Z3727">
            <v>42374</v>
          </cell>
          <cell r="AA3727" t="str">
            <v>February 2023</v>
          </cell>
          <cell r="AB3727">
            <v>128.29016093805899</v>
          </cell>
          <cell r="AC3727">
            <v>128.04033003376699</v>
          </cell>
          <cell r="AE3727">
            <v>52138546.506113201</v>
          </cell>
          <cell r="AF3727" t="str">
            <v>52138546.5061132</v>
          </cell>
        </row>
        <row r="3728">
          <cell r="I3728" t="str">
            <v>536745</v>
          </cell>
          <cell r="J3728" t="str">
            <v>Mandate</v>
          </cell>
          <cell r="K3728" t="str">
            <v>SCHOTTEQ-R</v>
          </cell>
          <cell r="L3728" t="str">
            <v>SPM 2006-UNIVERSAL-FONDS EQ EUR</v>
          </cell>
          <cell r="S3728" t="str">
            <v>1</v>
          </cell>
          <cell r="T3728" t="str">
            <v>No BM</v>
          </cell>
          <cell r="U3728" t="str">
            <v>No BM</v>
          </cell>
          <cell r="W3728" t="str">
            <v>EUR</v>
          </cell>
          <cell r="X3728" t="str">
            <v>EUR</v>
          </cell>
          <cell r="Y3728">
            <v>44985</v>
          </cell>
          <cell r="Z3728">
            <v>42303</v>
          </cell>
          <cell r="AA3728" t="str">
            <v>February 2023</v>
          </cell>
          <cell r="AB3728">
            <v>154.25293193809901</v>
          </cell>
          <cell r="AC3728">
            <v>154.25293189030401</v>
          </cell>
          <cell r="AE3728">
            <v>33669356.009587698</v>
          </cell>
          <cell r="AF3728" t="str">
            <v>33669356.0095877</v>
          </cell>
        </row>
        <row r="3729">
          <cell r="I3729" t="str">
            <v>536746</v>
          </cell>
          <cell r="J3729" t="str">
            <v>Mandate</v>
          </cell>
          <cell r="K3729" t="str">
            <v>SCHOTTFI-R</v>
          </cell>
          <cell r="S3729" t="str">
            <v>1</v>
          </cell>
          <cell r="T3729" t="str">
            <v>No BM</v>
          </cell>
          <cell r="U3729" t="str">
            <v>No BM</v>
          </cell>
          <cell r="W3729" t="str">
            <v>EUR</v>
          </cell>
          <cell r="Y3729">
            <v>44985</v>
          </cell>
          <cell r="Z3729">
            <v>42303</v>
          </cell>
          <cell r="AA3729" t="str">
            <v>February 2023</v>
          </cell>
          <cell r="AB3729">
            <v>97.364281520013293</v>
          </cell>
          <cell r="AC3729">
            <v>97.364281519882894</v>
          </cell>
          <cell r="AE3729">
            <v>59070939.0785309</v>
          </cell>
          <cell r="AF3729" t="str">
            <v>59070939.0785309</v>
          </cell>
        </row>
        <row r="3730">
          <cell r="I3730" t="str">
            <v>536749</v>
          </cell>
          <cell r="J3730" t="str">
            <v>Mandate</v>
          </cell>
          <cell r="K3730" t="str">
            <v>SEFE-R</v>
          </cell>
          <cell r="R3730" t="str">
            <v>200622</v>
          </cell>
          <cell r="S3730" t="str">
            <v>24753</v>
          </cell>
          <cell r="T3730" t="str">
            <v>BM SEF Edele Metalen main [43235_7] - Mgt BM</v>
          </cell>
          <cell r="U3730" t="str">
            <v>12% MSCI EMU (EUR) NR + 45% MSCI World (EUR) NR + 7% MSCI Emerging SRI S-Series PAB 5% Capped (USD) NR + 26% JPM GBI EMU (EUR) RI + 10% iBoxx Euro Corporates Overall (EUR) RI</v>
          </cell>
          <cell r="W3730" t="str">
            <v>EUR</v>
          </cell>
          <cell r="Y3730">
            <v>44985</v>
          </cell>
          <cell r="Z3730">
            <v>43467</v>
          </cell>
          <cell r="AA3730" t="str">
            <v>February 2023</v>
          </cell>
          <cell r="AB3730">
            <v>114.081179435593</v>
          </cell>
          <cell r="AC3730">
            <v>114.19263734090801</v>
          </cell>
          <cell r="AE3730">
            <v>369308.69743</v>
          </cell>
          <cell r="AF3730" t="str">
            <v>369308.69743</v>
          </cell>
        </row>
        <row r="3731">
          <cell r="I3731" t="str">
            <v>536749</v>
          </cell>
          <cell r="J3731" t="str">
            <v>Mandate</v>
          </cell>
          <cell r="K3731" t="str">
            <v>SEFE-R</v>
          </cell>
          <cell r="R3731" t="str">
            <v>200632</v>
          </cell>
          <cell r="S3731" t="str">
            <v>24760</v>
          </cell>
          <cell r="T3731" t="str">
            <v>BM SEF Edele Metalen main [43235_7] - Perf BM</v>
          </cell>
          <cell r="U3731" t="str">
            <v>12% MSCI EMU (EUR) NR + 45% MSCI World (EUR) NR + 7% MSCI Emerging SRI S-Series PAB 5% Capped (USD) NR + 26% Bloomberg Euro Aggregate Treasury 500MM (EUR) RI + 10% Bloomberg Euro Aggregate Corporate (EUR) RI</v>
          </cell>
          <cell r="W3731" t="str">
            <v>EUR</v>
          </cell>
          <cell r="Y3731">
            <v>44985</v>
          </cell>
          <cell r="Z3731">
            <v>43467</v>
          </cell>
          <cell r="AA3731" t="str">
            <v>February 2023</v>
          </cell>
          <cell r="AB3731">
            <v>114.081179435593</v>
          </cell>
          <cell r="AC3731">
            <v>114.19263734090801</v>
          </cell>
          <cell r="AE3731">
            <v>369308.69743</v>
          </cell>
          <cell r="AF3731" t="str">
            <v>369308.69743</v>
          </cell>
        </row>
        <row r="3732">
          <cell r="I3732" t="str">
            <v>536750</v>
          </cell>
          <cell r="J3732" t="str">
            <v>Mandate</v>
          </cell>
          <cell r="K3732" t="str">
            <v>SEFG-R</v>
          </cell>
          <cell r="R3732" t="str">
            <v>200573</v>
          </cell>
          <cell r="S3732" t="str">
            <v>24712</v>
          </cell>
          <cell r="T3732" t="str">
            <v>BM SEF Garagebedrijf main [43235_1] - Mngt BM</v>
          </cell>
          <cell r="U3732" t="str">
            <v>12% MSCI EMU (EUR) NR + 10% iBoxx Euro Corporates Overall (EUR) RI + 7% MSCI Emerging SRI S-Series PAB 5% Capped (USD) NR + 26% JPM GBI EMU (EUR) RI + 45% MSCI World (EUR) NR</v>
          </cell>
          <cell r="W3732" t="str">
            <v>EUR</v>
          </cell>
          <cell r="Y3732">
            <v>44985</v>
          </cell>
          <cell r="Z3732">
            <v>43467</v>
          </cell>
          <cell r="AA3732" t="str">
            <v>February 2023</v>
          </cell>
          <cell r="AB3732">
            <v>114.120143923117</v>
          </cell>
          <cell r="AC3732">
            <v>114.12731812820201</v>
          </cell>
          <cell r="AE3732">
            <v>122658460.01558</v>
          </cell>
          <cell r="AF3732" t="str">
            <v>122658460.01558</v>
          </cell>
        </row>
        <row r="3733">
          <cell r="I3733" t="str">
            <v>536750</v>
          </cell>
          <cell r="J3733" t="str">
            <v>Mandate</v>
          </cell>
          <cell r="K3733" t="str">
            <v>SEFG-R</v>
          </cell>
          <cell r="R3733" t="str">
            <v>200583</v>
          </cell>
          <cell r="S3733" t="str">
            <v>24709</v>
          </cell>
          <cell r="T3733" t="str">
            <v>BM SEF Garagebedrijf main [43235_1] - Perf BM</v>
          </cell>
          <cell r="U3733" t="str">
            <v>12% MSCI EMU (EUR) NR + 45% MSCI World (EUR) NR + 7% MSCI Emerging SRI S-Series PAB 5% Capped (USD) NR + 26% Bloomberg Euro Aggregate Treasury 500MM (EUR) RI + 10% Bloomberg Euro Aggregate Corporate (EUR) RI</v>
          </cell>
          <cell r="W3733" t="str">
            <v>EUR</v>
          </cell>
          <cell r="Y3733">
            <v>44985</v>
          </cell>
          <cell r="Z3733">
            <v>43467</v>
          </cell>
          <cell r="AA3733" t="str">
            <v>February 2023</v>
          </cell>
          <cell r="AB3733">
            <v>114.120143923117</v>
          </cell>
          <cell r="AC3733">
            <v>114.12731812820201</v>
          </cell>
          <cell r="AE3733">
            <v>122658460.01558</v>
          </cell>
          <cell r="AF3733" t="str">
            <v>122658460.01558</v>
          </cell>
        </row>
        <row r="3734">
          <cell r="I3734" t="str">
            <v>536751</v>
          </cell>
          <cell r="J3734" t="str">
            <v>Mandate</v>
          </cell>
          <cell r="K3734" t="str">
            <v>SEFK-R</v>
          </cell>
          <cell r="R3734" t="str">
            <v>200570</v>
          </cell>
          <cell r="S3734" t="str">
            <v>24704</v>
          </cell>
          <cell r="T3734" t="str">
            <v>BM SEF Koetswerk main [43235_5] - Mgt BM</v>
          </cell>
          <cell r="U3734" t="str">
            <v>12% MSCI EMU (EUR) NR + 10% iBoxx Euro Corporates Overall (EUR) RI + 7% MSCI Emerging SRI S-Series PAB 5% Capped (USD) NR + 26% JPM GBI EMU (EUR) RI + 45% MSCI World (EUR) NR</v>
          </cell>
          <cell r="W3734" t="str">
            <v>EUR</v>
          </cell>
          <cell r="Y3734">
            <v>44985</v>
          </cell>
          <cell r="Z3734">
            <v>43467</v>
          </cell>
          <cell r="AA3734" t="str">
            <v>February 2023</v>
          </cell>
          <cell r="AB3734">
            <v>114.180335395028</v>
          </cell>
          <cell r="AC3734">
            <v>114.18846481539801</v>
          </cell>
          <cell r="AE3734">
            <v>24850544.690219998</v>
          </cell>
          <cell r="AF3734" t="str">
            <v>24850544.69022</v>
          </cell>
        </row>
        <row r="3735">
          <cell r="I3735" t="str">
            <v>536751</v>
          </cell>
          <cell r="J3735" t="str">
            <v>Mandate</v>
          </cell>
          <cell r="K3735" t="str">
            <v>SEFK-R</v>
          </cell>
          <cell r="R3735" t="str">
            <v>200582</v>
          </cell>
          <cell r="S3735" t="str">
            <v>24710</v>
          </cell>
          <cell r="T3735" t="str">
            <v>BM SEF Koetswerk main [43235_5] - Perf BM</v>
          </cell>
          <cell r="U3735" t="str">
            <v>12% MSCI EMU (EUR) NR + 45% MSCI World (EUR) NR + 7% MSCI Emerging SRI S-Series PAB 5% Capped (USD) NR + 26% Bloomberg Euro Aggregate Treasury 500MM (EUR) RI + 10% Bloomberg Euro Aggregate Corporate (EUR) RI</v>
          </cell>
          <cell r="W3735" t="str">
            <v>EUR</v>
          </cell>
          <cell r="Y3735">
            <v>44985</v>
          </cell>
          <cell r="Z3735">
            <v>43467</v>
          </cell>
          <cell r="AA3735" t="str">
            <v>February 2023</v>
          </cell>
          <cell r="AB3735">
            <v>114.180335395028</v>
          </cell>
          <cell r="AC3735">
            <v>114.18846481539801</v>
          </cell>
          <cell r="AE3735">
            <v>24850544.690219998</v>
          </cell>
          <cell r="AF3735" t="str">
            <v>24850544.69022</v>
          </cell>
        </row>
        <row r="3736">
          <cell r="I3736" t="str">
            <v>536752</v>
          </cell>
          <cell r="J3736" t="str">
            <v>Mandate</v>
          </cell>
          <cell r="K3736" t="str">
            <v>SEFM-R</v>
          </cell>
          <cell r="R3736" t="str">
            <v>200621</v>
          </cell>
          <cell r="S3736" t="str">
            <v>24755</v>
          </cell>
          <cell r="T3736" t="str">
            <v>BM SEF Metaalhandel main [43235_3] - Mgt BM</v>
          </cell>
          <cell r="U3736" t="str">
            <v>12% MSCI EMU (EUR) NR + 10% iBoxx Euro Corporates Overall (EUR) RI + 7% MSCI Emerging SRI S-Series PAB 5% Capped (USD) NR + 26% JPM GBI EMU (EUR) RI + 45% MSCI World (EUR) NR</v>
          </cell>
          <cell r="W3736" t="str">
            <v>EUR</v>
          </cell>
          <cell r="Y3736">
            <v>44985</v>
          </cell>
          <cell r="Z3736">
            <v>43467</v>
          </cell>
          <cell r="AA3736" t="str">
            <v>February 2023</v>
          </cell>
          <cell r="AB3736">
            <v>114.13101417045699</v>
          </cell>
          <cell r="AC3736">
            <v>114.138337715215</v>
          </cell>
          <cell r="AE3736">
            <v>100225401.04598001</v>
          </cell>
          <cell r="AF3736" t="str">
            <v>100225401.04598</v>
          </cell>
        </row>
        <row r="3737">
          <cell r="I3737" t="str">
            <v>536752</v>
          </cell>
          <cell r="J3737" t="str">
            <v>Mandate</v>
          </cell>
          <cell r="K3737" t="str">
            <v>SEFM-R</v>
          </cell>
          <cell r="R3737" t="str">
            <v>200625</v>
          </cell>
          <cell r="S3737" t="str">
            <v>24757</v>
          </cell>
          <cell r="T3737" t="str">
            <v>BM SEF Metaalhandel main [43235_3] - Perf BM</v>
          </cell>
          <cell r="U3737" t="str">
            <v>12% MSCI EMU (EUR) NR + 45% MSCI World (EUR) NR + 7% MSCI Emerging SRI S-Series PAB 5% Capped (USD) NR + 26% Bloomberg Euro Aggregate Treasury 500MM (EUR) RI + 10% Bloomberg Euro Aggregate Corporate (EUR) RI</v>
          </cell>
          <cell r="W3737" t="str">
            <v>EUR</v>
          </cell>
          <cell r="Y3737">
            <v>44985</v>
          </cell>
          <cell r="Z3737">
            <v>43467</v>
          </cell>
          <cell r="AA3737" t="str">
            <v>February 2023</v>
          </cell>
          <cell r="AB3737">
            <v>114.13101417045699</v>
          </cell>
          <cell r="AC3737">
            <v>114.138337715215</v>
          </cell>
          <cell r="AE3737">
            <v>100225401.04598001</v>
          </cell>
          <cell r="AF3737" t="str">
            <v>100225401.04598</v>
          </cell>
        </row>
        <row r="3738">
          <cell r="I3738" t="str">
            <v>536753</v>
          </cell>
          <cell r="J3738" t="str">
            <v>Mandate</v>
          </cell>
          <cell r="K3738" t="str">
            <v>SEFT-R</v>
          </cell>
          <cell r="R3738" t="str">
            <v>200611</v>
          </cell>
          <cell r="S3738" t="str">
            <v>24740</v>
          </cell>
          <cell r="T3738" t="str">
            <v>BM SEF Terugwinning v Metalen main [43235_9] - Mgt BM</v>
          </cell>
          <cell r="U3738" t="str">
            <v>12% MSCI EMU (EUR) NR + 10% iBoxx Euro Corporates Overall (EUR) RI + 7% MSCI Emerging SRI S-Series PAB 5% Capped (USD) NR + 26% JPM GBI EMU (EUR) RI + 45% MSCI World (EUR) NR</v>
          </cell>
          <cell r="W3738" t="str">
            <v>EUR</v>
          </cell>
          <cell r="Y3738">
            <v>44985</v>
          </cell>
          <cell r="Z3738">
            <v>43467</v>
          </cell>
          <cell r="AA3738" t="str">
            <v>February 2023</v>
          </cell>
          <cell r="AB3738">
            <v>114.18001725088401</v>
          </cell>
          <cell r="AC3738">
            <v>114.192298676345</v>
          </cell>
          <cell r="AE3738">
            <v>6549132.0111999996</v>
          </cell>
          <cell r="AF3738" t="str">
            <v>6549132.0112</v>
          </cell>
        </row>
        <row r="3739">
          <cell r="I3739" t="str">
            <v>536753</v>
          </cell>
          <cell r="J3739" t="str">
            <v>Mandate</v>
          </cell>
          <cell r="K3739" t="str">
            <v>SEFT-R</v>
          </cell>
          <cell r="R3739" t="str">
            <v>200616</v>
          </cell>
          <cell r="S3739" t="str">
            <v>24743</v>
          </cell>
          <cell r="T3739" t="str">
            <v>BM SEF Terugwinning v Metalen main [43235_9] - Perf BM</v>
          </cell>
          <cell r="U3739" t="str">
            <v>12% MSCI EMU (EUR) NR + 45% MSCI World (EUR) NR + 7% MSCI Emerging SRI S-Series PAB 5% Capped (USD) NR + 26% Bloomberg Euro Aggregate Treasury 500MM (EUR) RI + 10% Bloomberg Euro Aggregate Corporate (EUR) RI</v>
          </cell>
          <cell r="W3739" t="str">
            <v>EUR</v>
          </cell>
          <cell r="Y3739">
            <v>44985</v>
          </cell>
          <cell r="Z3739">
            <v>43467</v>
          </cell>
          <cell r="AA3739" t="str">
            <v>February 2023</v>
          </cell>
          <cell r="AB3739">
            <v>114.18001725088401</v>
          </cell>
          <cell r="AC3739">
            <v>114.192298676345</v>
          </cell>
          <cell r="AE3739">
            <v>6549132.0111999996</v>
          </cell>
          <cell r="AF3739" t="str">
            <v>6549132.0112</v>
          </cell>
        </row>
        <row r="3740">
          <cell r="I3740" t="str">
            <v>536756</v>
          </cell>
          <cell r="J3740" t="str">
            <v>Mandate</v>
          </cell>
          <cell r="K3740" t="str">
            <v>SMAMPSMF-R</v>
          </cell>
          <cell r="R3740" t="str">
            <v>186815</v>
          </cell>
          <cell r="S3740" t="str">
            <v>2394</v>
          </cell>
          <cell r="T3740" t="str">
            <v>BM SMAM International REIT Mother Fund [7623]</v>
          </cell>
          <cell r="U3740" t="str">
            <v>GPR 250 Adjusted (EUR) NR</v>
          </cell>
          <cell r="W3740" t="str">
            <v>JPY</v>
          </cell>
          <cell r="Y3740">
            <v>44985</v>
          </cell>
          <cell r="Z3740">
            <v>41640</v>
          </cell>
          <cell r="AA3740" t="str">
            <v>February 2023</v>
          </cell>
          <cell r="AB3740">
            <v>112.910499389073</v>
          </cell>
          <cell r="AC3740">
            <v>114.19075397969</v>
          </cell>
          <cell r="AE3740">
            <v>378144925.586106</v>
          </cell>
          <cell r="AF3740" t="str">
            <v>2617716.85463553</v>
          </cell>
        </row>
        <row r="3741">
          <cell r="I3741" t="str">
            <v>536780</v>
          </cell>
          <cell r="J3741" t="str">
            <v>Mandate</v>
          </cell>
          <cell r="K3741" t="str">
            <v>UNC-R</v>
          </cell>
          <cell r="R3741" t="str">
            <v>197205</v>
          </cell>
          <cell r="S3741" t="str">
            <v>14343</v>
          </cell>
          <cell r="T3741" t="str">
            <v>BM UNCDF</v>
          </cell>
          <cell r="U3741" t="str">
            <v>40% Bloomberg Capital Global Aggregate (Hedged in USD) RI + 60% MSCI AC World (Free) (USD) NR</v>
          </cell>
          <cell r="W3741" t="str">
            <v>USD</v>
          </cell>
          <cell r="Y3741">
            <v>44985</v>
          </cell>
          <cell r="Z3741">
            <v>42632</v>
          </cell>
          <cell r="AA3741" t="str">
            <v>February 2023</v>
          </cell>
          <cell r="AB3741">
            <v>139.65892065499801</v>
          </cell>
          <cell r="AC3741">
            <v>140.85446356960699</v>
          </cell>
          <cell r="AE3741">
            <v>6615531.7768773399</v>
          </cell>
          <cell r="AF3741" t="str">
            <v>6238125.20214742</v>
          </cell>
        </row>
        <row r="3742">
          <cell r="I3742" t="str">
            <v>536781</v>
          </cell>
          <cell r="J3742" t="str">
            <v>Mandate</v>
          </cell>
          <cell r="K3742" t="str">
            <v>UNDP-R</v>
          </cell>
          <cell r="R3742" t="str">
            <v>197185</v>
          </cell>
          <cell r="S3742" t="str">
            <v>14337</v>
          </cell>
          <cell r="T3742" t="str">
            <v>BM UNDP</v>
          </cell>
          <cell r="U3742" t="str">
            <v>40% Bloomberg Capital Global Aggregate (Hedged in USD) RI + 60% MSCI AC World (Free) (USD) NR</v>
          </cell>
          <cell r="W3742" t="str">
            <v>USD</v>
          </cell>
          <cell r="Y3742">
            <v>44985</v>
          </cell>
          <cell r="Z3742">
            <v>42632</v>
          </cell>
          <cell r="AA3742" t="str">
            <v>February 2023</v>
          </cell>
          <cell r="AB3742">
            <v>141.095946185803</v>
          </cell>
          <cell r="AC3742">
            <v>141.196141796853</v>
          </cell>
          <cell r="AE3742">
            <v>462746563.28363699</v>
          </cell>
          <cell r="AF3742" t="str">
            <v>436347537.2783</v>
          </cell>
        </row>
        <row r="3743">
          <cell r="I3743" t="str">
            <v>536782</v>
          </cell>
          <cell r="J3743" t="str">
            <v>Mandate</v>
          </cell>
          <cell r="K3743" t="str">
            <v>UNFP-R</v>
          </cell>
          <cell r="R3743" t="str">
            <v>197207</v>
          </cell>
          <cell r="S3743" t="str">
            <v>14345</v>
          </cell>
          <cell r="T3743" t="str">
            <v>BM UNFPA</v>
          </cell>
          <cell r="U3743" t="str">
            <v>40% Bloomberg Capital Global Aggregate (Hedged in USD) RI + 60% MSCI AC World (Free) (USD) NR</v>
          </cell>
          <cell r="W3743" t="str">
            <v>USD</v>
          </cell>
          <cell r="Y3743">
            <v>44985</v>
          </cell>
          <cell r="Z3743">
            <v>42632</v>
          </cell>
          <cell r="AA3743" t="str">
            <v>February 2023</v>
          </cell>
          <cell r="AB3743">
            <v>141.358074178111</v>
          </cell>
          <cell r="AC3743">
            <v>141.50499711584899</v>
          </cell>
          <cell r="AE3743">
            <v>139869324.87200999</v>
          </cell>
          <cell r="AF3743" t="str">
            <v>131889981.020283</v>
          </cell>
        </row>
        <row r="3744">
          <cell r="I3744" t="str">
            <v>536784</v>
          </cell>
          <cell r="J3744" t="str">
            <v>Mandate</v>
          </cell>
          <cell r="K3744" t="str">
            <v>UNW-R</v>
          </cell>
          <cell r="R3744" t="str">
            <v>197203</v>
          </cell>
          <cell r="S3744" t="str">
            <v>14341</v>
          </cell>
          <cell r="T3744" t="str">
            <v>BM UN Women</v>
          </cell>
          <cell r="U3744" t="str">
            <v>40% Bloomberg Capital Global Aggregate (Hedged in USD) RI + 60% MSCI AC World (Free) (USD) NR</v>
          </cell>
          <cell r="W3744" t="str">
            <v>USD</v>
          </cell>
          <cell r="Y3744">
            <v>44985</v>
          </cell>
          <cell r="Z3744">
            <v>42632</v>
          </cell>
          <cell r="AA3744" t="str">
            <v>February 2023</v>
          </cell>
          <cell r="AB3744">
            <v>141.05677522442801</v>
          </cell>
          <cell r="AC3744">
            <v>141.37543506066399</v>
          </cell>
          <cell r="AE3744">
            <v>27078298.850278798</v>
          </cell>
          <cell r="AF3744" t="str">
            <v>25533520.8394897</v>
          </cell>
        </row>
        <row r="3745">
          <cell r="I3745" t="str">
            <v>536839</v>
          </cell>
          <cell r="J3745" t="str">
            <v>Pocket</v>
          </cell>
          <cell r="K3745" t="str">
            <v>FAOGILGLCO</v>
          </cell>
          <cell r="L3745" t="str">
            <v>FAOGIL GLCOR</v>
          </cell>
          <cell r="R3745" t="str">
            <v>195602</v>
          </cell>
          <cell r="S3745" t="str">
            <v>13927</v>
          </cell>
          <cell r="T3745" t="str">
            <v>BM FOOD AND AGRICULTURE ORGANIZATION OF THE UNITED NATIONS (14615_1)</v>
          </cell>
          <cell r="U3745" t="str">
            <v>50% Bloomberg Barclays US Aggregate Corporate (Hedged in EUR) RI + 50% Bloomberg Barclays Euro Aggregate Corporate (EUR) RI</v>
          </cell>
          <cell r="W3745" t="str">
            <v>EUR</v>
          </cell>
          <cell r="X3745" t="str">
            <v>EUR</v>
          </cell>
          <cell r="Y3745">
            <v>44985</v>
          </cell>
          <cell r="Z3745">
            <v>43738</v>
          </cell>
          <cell r="AA3745" t="str">
            <v>February 2023</v>
          </cell>
          <cell r="AB3745">
            <v>87.857250691847199</v>
          </cell>
          <cell r="AC3745">
            <v>87.857250688811604</v>
          </cell>
          <cell r="AE3745">
            <v>46743077.4726936</v>
          </cell>
          <cell r="AF3745" t="str">
            <v>46743077.4726936</v>
          </cell>
        </row>
        <row r="3746">
          <cell r="I3746" t="str">
            <v>536868</v>
          </cell>
          <cell r="J3746" t="str">
            <v>Pocket</v>
          </cell>
          <cell r="K3746" t="str">
            <v>FAMS</v>
          </cell>
          <cell r="R3746" t="str">
            <v>200944</v>
          </cell>
          <cell r="S3746" t="str">
            <v>24989</v>
          </cell>
          <cell r="T3746" t="str">
            <v>BM FDC SICAV Actions Monde Sustainable Impact   Actif 1</v>
          </cell>
          <cell r="U3746" t="str">
            <v>100% MSCI World IMI (EUR) NR</v>
          </cell>
          <cell r="W3746" t="str">
            <v>EUR</v>
          </cell>
          <cell r="X3746" t="str">
            <v>EUR</v>
          </cell>
          <cell r="Y3746">
            <v>44985</v>
          </cell>
          <cell r="Z3746">
            <v>43529</v>
          </cell>
          <cell r="AA3746" t="str">
            <v>February 2023</v>
          </cell>
          <cell r="AB3746">
            <v>132.15951246535701</v>
          </cell>
          <cell r="AC3746">
            <v>132.15951245918799</v>
          </cell>
          <cell r="AE3746">
            <v>402220218.60988998</v>
          </cell>
          <cell r="AF3746" t="str">
            <v>402220218.60989</v>
          </cell>
        </row>
        <row r="3747">
          <cell r="I3747" t="str">
            <v>536880</v>
          </cell>
          <cell r="J3747" t="str">
            <v>Pocket</v>
          </cell>
          <cell r="K3747" t="str">
            <v>SPCROF</v>
          </cell>
          <cell r="L3747" t="str">
            <v>SPC - FX</v>
          </cell>
          <cell r="S3747" t="str">
            <v>1</v>
          </cell>
          <cell r="T3747" t="str">
            <v>No BM</v>
          </cell>
          <cell r="U3747" t="str">
            <v>No BM</v>
          </cell>
          <cell r="W3747" t="str">
            <v>EUR</v>
          </cell>
          <cell r="X3747" t="str">
            <v>EUR</v>
          </cell>
          <cell r="Y3747">
            <v>44985</v>
          </cell>
          <cell r="Z3747">
            <v>43637</v>
          </cell>
          <cell r="AA3747" t="str">
            <v>February 2023</v>
          </cell>
          <cell r="AB3747">
            <v>373633955616.40198</v>
          </cell>
          <cell r="AC3747">
            <v>359468613810.27502</v>
          </cell>
          <cell r="AE3747">
            <v>222419.172598965</v>
          </cell>
          <cell r="AF3747" t="str">
            <v>222419.172598965</v>
          </cell>
        </row>
        <row r="3748">
          <cell r="I3748" t="str">
            <v>536880</v>
          </cell>
          <cell r="J3748" t="str">
            <v>Pocket</v>
          </cell>
          <cell r="K3748" t="str">
            <v>SPCROF</v>
          </cell>
          <cell r="L3748" t="str">
            <v>SPC - FX</v>
          </cell>
          <cell r="S3748" t="str">
            <v>1</v>
          </cell>
          <cell r="T3748" t="str">
            <v>No BM</v>
          </cell>
          <cell r="U3748" t="str">
            <v>No BM</v>
          </cell>
          <cell r="W3748" t="str">
            <v>EUR</v>
          </cell>
          <cell r="X3748" t="str">
            <v>EUR</v>
          </cell>
          <cell r="Y3748">
            <v>44985</v>
          </cell>
          <cell r="Z3748">
            <v>43637</v>
          </cell>
          <cell r="AA3748" t="str">
            <v>February 2023</v>
          </cell>
          <cell r="AB3748">
            <v>373633955616.40198</v>
          </cell>
          <cell r="AC3748">
            <v>359468613810.27502</v>
          </cell>
          <cell r="AE3748">
            <v>222419.172598965</v>
          </cell>
          <cell r="AF3748" t="str">
            <v>222419.172598965</v>
          </cell>
        </row>
        <row r="3749">
          <cell r="I3749" t="str">
            <v>536881</v>
          </cell>
          <cell r="J3749" t="str">
            <v>Pocket</v>
          </cell>
          <cell r="K3749" t="str">
            <v>SPCROM</v>
          </cell>
          <cell r="S3749" t="str">
            <v>1</v>
          </cell>
          <cell r="T3749" t="str">
            <v>No BM</v>
          </cell>
          <cell r="U3749" t="str">
            <v>No BM</v>
          </cell>
          <cell r="W3749" t="str">
            <v>EUR</v>
          </cell>
          <cell r="X3749" t="str">
            <v>EUR</v>
          </cell>
          <cell r="Y3749">
            <v>44985</v>
          </cell>
          <cell r="Z3749">
            <v>43630</v>
          </cell>
          <cell r="AA3749" t="str">
            <v>February 2023</v>
          </cell>
          <cell r="AB3749">
            <v>75.768721108970993</v>
          </cell>
          <cell r="AC3749">
            <v>75.806027640289599</v>
          </cell>
          <cell r="AE3749">
            <v>94408553.765029103</v>
          </cell>
          <cell r="AF3749" t="str">
            <v>94408553.7650291</v>
          </cell>
        </row>
        <row r="3750">
          <cell r="I3750" t="str">
            <v>536882</v>
          </cell>
          <cell r="J3750" t="str">
            <v>Pocket</v>
          </cell>
          <cell r="K3750" t="str">
            <v>SPCROR</v>
          </cell>
          <cell r="L3750" t="str">
            <v>SPC - RETURN</v>
          </cell>
          <cell r="S3750" t="str">
            <v>1</v>
          </cell>
          <cell r="T3750" t="str">
            <v>No BM</v>
          </cell>
          <cell r="U3750" t="str">
            <v>No BM</v>
          </cell>
          <cell r="W3750" t="str">
            <v>EUR</v>
          </cell>
          <cell r="X3750" t="str">
            <v>EUR</v>
          </cell>
          <cell r="Y3750">
            <v>44985</v>
          </cell>
          <cell r="Z3750">
            <v>43630</v>
          </cell>
          <cell r="AA3750" t="str">
            <v>February 2023</v>
          </cell>
          <cell r="AB3750">
            <v>131.71300802268701</v>
          </cell>
          <cell r="AC3750">
            <v>131.807874658256</v>
          </cell>
          <cell r="AE3750">
            <v>100445566.501579</v>
          </cell>
          <cell r="AF3750" t="str">
            <v>100445566.501579</v>
          </cell>
        </row>
        <row r="3751">
          <cell r="I3751" t="str">
            <v>536980</v>
          </cell>
          <cell r="J3751" t="str">
            <v>Pocket</v>
          </cell>
          <cell r="K3751" t="str">
            <v>AFIMES</v>
          </cell>
          <cell r="R3751" t="str">
            <v>202839</v>
          </cell>
          <cell r="S3751" t="str">
            <v>5026634</v>
          </cell>
          <cell r="T3751" t="str">
            <v>BM DISEQ-AFEQSYH [43323]</v>
          </cell>
          <cell r="U3751" t="str">
            <v>60% BM RDEQ-CAK [15864] + 40% BM RDEQ-PSONASYAR [8275] - Off</v>
          </cell>
          <cell r="W3751" t="str">
            <v>IDR</v>
          </cell>
          <cell r="X3751" t="str">
            <v>IDR</v>
          </cell>
          <cell r="Y3751">
            <v>44985</v>
          </cell>
          <cell r="Z3751">
            <v>44012</v>
          </cell>
          <cell r="AA3751" t="str">
            <v>February 2023</v>
          </cell>
          <cell r="AB3751">
            <v>115.90531681426</v>
          </cell>
          <cell r="AC3751">
            <v>120.477815703894</v>
          </cell>
          <cell r="AE3751">
            <v>20842759412.573299</v>
          </cell>
          <cell r="AF3751" t="str">
            <v>1288767.8662291</v>
          </cell>
        </row>
        <row r="3752">
          <cell r="I3752" t="str">
            <v>536981</v>
          </cell>
          <cell r="J3752" t="str">
            <v>Pocket</v>
          </cell>
          <cell r="K3752" t="str">
            <v>AJTUMA</v>
          </cell>
          <cell r="R3752" t="str">
            <v>202062</v>
          </cell>
          <cell r="S3752" t="str">
            <v>25970</v>
          </cell>
          <cell r="T3752" t="str">
            <v>BM DISEQ-AJTM [43325] - Off</v>
          </cell>
          <cell r="U3752" t="str">
            <v>Jakarta SE composite (IDR) PI</v>
          </cell>
          <cell r="W3752" t="str">
            <v>IDR</v>
          </cell>
          <cell r="X3752" t="str">
            <v>IDR</v>
          </cell>
          <cell r="Y3752">
            <v>44985</v>
          </cell>
          <cell r="Z3752">
            <v>44012</v>
          </cell>
          <cell r="AA3752" t="str">
            <v>February 2023</v>
          </cell>
          <cell r="AB3752">
            <v>119.503767158061</v>
          </cell>
          <cell r="AC3752">
            <v>127.825322324136</v>
          </cell>
          <cell r="AE3752">
            <v>29184156943.643002</v>
          </cell>
          <cell r="AF3752" t="str">
            <v>1804540.50864612</v>
          </cell>
        </row>
        <row r="3753">
          <cell r="I3753" t="str">
            <v>537021</v>
          </cell>
          <cell r="J3753" t="str">
            <v>Pocket</v>
          </cell>
          <cell r="K3753" t="str">
            <v>PIRITEQ</v>
          </cell>
          <cell r="L3753" t="str">
            <v>PIRITEQ</v>
          </cell>
          <cell r="R3753" t="str">
            <v>198610</v>
          </cell>
          <cell r="S3753" t="str">
            <v>23119</v>
          </cell>
          <cell r="T3753" t="str">
            <v>BM for BNP PARIBAS EQUITY - FOCUS ITALIA EQUITY [PIRITEQ]</v>
          </cell>
          <cell r="U3753" t="str">
            <v>100% FTSE MIB (EUR) NR</v>
          </cell>
          <cell r="W3753" t="str">
            <v>EUR</v>
          </cell>
          <cell r="X3753" t="str">
            <v>EUR</v>
          </cell>
          <cell r="Y3753">
            <v>44985</v>
          </cell>
          <cell r="Z3753">
            <v>43006</v>
          </cell>
          <cell r="AA3753" t="str">
            <v>February 2023</v>
          </cell>
          <cell r="AB3753">
            <v>189.835379406794</v>
          </cell>
          <cell r="AC3753">
            <v>189.83560116052399</v>
          </cell>
          <cell r="AE3753">
            <v>30842099.459065299</v>
          </cell>
          <cell r="AF3753" t="str">
            <v>30842099.4590653</v>
          </cell>
        </row>
        <row r="3754">
          <cell r="I3754" t="str">
            <v>537128</v>
          </cell>
          <cell r="J3754" t="str">
            <v>Pocket</v>
          </cell>
          <cell r="K3754" t="str">
            <v>TTLL</v>
          </cell>
          <cell r="S3754" t="str">
            <v>1</v>
          </cell>
          <cell r="T3754" t="str">
            <v>No BM</v>
          </cell>
          <cell r="U3754" t="str">
            <v>No BM</v>
          </cell>
          <cell r="W3754" t="str">
            <v>EUR</v>
          </cell>
          <cell r="Y3754">
            <v>44985</v>
          </cell>
          <cell r="Z3754">
            <v>42613</v>
          </cell>
          <cell r="AA3754" t="str">
            <v>February 2023</v>
          </cell>
          <cell r="AB3754">
            <v>97.216865608880198</v>
          </cell>
          <cell r="AC3754">
            <v>97.107878267052996</v>
          </cell>
          <cell r="AE3754">
            <v>15822982.2182</v>
          </cell>
          <cell r="AF3754" t="str">
            <v>15822982.2182</v>
          </cell>
        </row>
        <row r="3755">
          <cell r="I3755" t="str">
            <v>537140</v>
          </cell>
          <cell r="J3755" t="str">
            <v>Pocket</v>
          </cell>
          <cell r="K3755" t="str">
            <v>ARINT</v>
          </cell>
          <cell r="S3755" t="str">
            <v>1</v>
          </cell>
          <cell r="T3755" t="str">
            <v>No BM</v>
          </cell>
          <cell r="U3755" t="str">
            <v>No BM</v>
          </cell>
          <cell r="W3755" t="str">
            <v>EUR</v>
          </cell>
          <cell r="Y3755">
            <v>44985</v>
          </cell>
          <cell r="Z3755">
            <v>43830</v>
          </cell>
          <cell r="AA3755" t="str">
            <v>February 2023</v>
          </cell>
          <cell r="AB3755">
            <v>46389016.192938298</v>
          </cell>
          <cell r="AC3755">
            <v>109.772870308705</v>
          </cell>
          <cell r="AE3755">
            <v>0</v>
          </cell>
          <cell r="AF3755" t="str">
            <v>0</v>
          </cell>
        </row>
        <row r="3756">
          <cell r="I3756" t="str">
            <v>537140</v>
          </cell>
          <cell r="J3756" t="str">
            <v>Pocket</v>
          </cell>
          <cell r="K3756" t="str">
            <v>ARINT</v>
          </cell>
          <cell r="S3756" t="str">
            <v>1</v>
          </cell>
          <cell r="T3756" t="str">
            <v>No BM</v>
          </cell>
          <cell r="U3756" t="str">
            <v>No BM</v>
          </cell>
          <cell r="W3756" t="str">
            <v>EUR</v>
          </cell>
          <cell r="Y3756">
            <v>44985</v>
          </cell>
          <cell r="Z3756">
            <v>43830</v>
          </cell>
          <cell r="AA3756" t="str">
            <v>February 2023</v>
          </cell>
          <cell r="AB3756">
            <v>46389016.192938298</v>
          </cell>
          <cell r="AC3756">
            <v>109.772870308705</v>
          </cell>
          <cell r="AE3756">
            <v>0</v>
          </cell>
          <cell r="AF3756" t="str">
            <v>0</v>
          </cell>
        </row>
        <row r="3757">
          <cell r="I3757" t="str">
            <v>537145</v>
          </cell>
          <cell r="J3757" t="str">
            <v>Pocket</v>
          </cell>
          <cell r="K3757" t="str">
            <v>ARTLUX</v>
          </cell>
          <cell r="S3757" t="str">
            <v>1</v>
          </cell>
          <cell r="T3757" t="str">
            <v>No BM</v>
          </cell>
          <cell r="U3757" t="str">
            <v>No BM</v>
          </cell>
          <cell r="W3757" t="str">
            <v>USD</v>
          </cell>
          <cell r="Y3757">
            <v>44985</v>
          </cell>
          <cell r="Z3757">
            <v>43830</v>
          </cell>
          <cell r="AA3757" t="str">
            <v>February 2023</v>
          </cell>
          <cell r="AB3757">
            <v>103.219967874665</v>
          </cell>
          <cell r="AC3757">
            <v>103.219964599005</v>
          </cell>
          <cell r="AE3757">
            <v>1142874.8906532701</v>
          </cell>
          <cell r="AF3757" t="str">
            <v>1077675.52159667</v>
          </cell>
        </row>
        <row r="3758">
          <cell r="I3758" t="str">
            <v>537236</v>
          </cell>
          <cell r="J3758" t="str">
            <v>Pocket</v>
          </cell>
          <cell r="K3758" t="str">
            <v>RDJVA</v>
          </cell>
          <cell r="S3758" t="str">
            <v>1</v>
          </cell>
          <cell r="T3758" t="str">
            <v>No BM</v>
          </cell>
          <cell r="U3758" t="str">
            <v>No BM</v>
          </cell>
          <cell r="W3758" t="str">
            <v>EUR</v>
          </cell>
          <cell r="Y3758">
            <v>44985</v>
          </cell>
          <cell r="Z3758">
            <v>43840</v>
          </cell>
          <cell r="AA3758" t="str">
            <v>February 2023</v>
          </cell>
          <cell r="AB3758">
            <v>99.901916559947395</v>
          </cell>
          <cell r="AC3758">
            <v>99.901916549949306</v>
          </cell>
          <cell r="AE3758">
            <v>0</v>
          </cell>
          <cell r="AF3758" t="str">
            <v>0</v>
          </cell>
        </row>
        <row r="3759">
          <cell r="I3759" t="str">
            <v>537333</v>
          </cell>
          <cell r="J3759" t="str">
            <v>Pocket</v>
          </cell>
          <cell r="K3759" t="str">
            <v>RALFPM</v>
          </cell>
          <cell r="L3759" t="str">
            <v>RALF PM</v>
          </cell>
          <cell r="S3759" t="str">
            <v>1</v>
          </cell>
          <cell r="T3759" t="str">
            <v>No BM</v>
          </cell>
          <cell r="U3759" t="str">
            <v>No BM</v>
          </cell>
          <cell r="W3759" t="str">
            <v>USD</v>
          </cell>
          <cell r="X3759" t="str">
            <v>USD</v>
          </cell>
          <cell r="Y3759">
            <v>44985</v>
          </cell>
          <cell r="Z3759">
            <v>43798</v>
          </cell>
          <cell r="AA3759" t="str">
            <v>February 2023</v>
          </cell>
          <cell r="AB3759">
            <v>103.23223884137499</v>
          </cell>
          <cell r="AC3759">
            <v>103.232238849589</v>
          </cell>
          <cell r="AE3759">
            <v>188704693.41433999</v>
          </cell>
          <cell r="AF3759" t="str">
            <v>177939362.012579</v>
          </cell>
        </row>
        <row r="3760">
          <cell r="I3760" t="str">
            <v>537334</v>
          </cell>
          <cell r="J3760" t="str">
            <v>Pocket</v>
          </cell>
          <cell r="K3760" t="str">
            <v>RALFSS</v>
          </cell>
          <cell r="L3760" t="str">
            <v>RALF SS</v>
          </cell>
          <cell r="R3760" t="str">
            <v>201902</v>
          </cell>
          <cell r="S3760" t="str">
            <v>25833</v>
          </cell>
          <cell r="T3760" t="str">
            <v>BM RALFSS [14614_2] -- Perf BM</v>
          </cell>
          <cell r="U3760" t="str">
            <v>BarCap Mortgage Index (USD) RI</v>
          </cell>
          <cell r="W3760" t="str">
            <v>USD</v>
          </cell>
          <cell r="X3760" t="str">
            <v>USD</v>
          </cell>
          <cell r="Y3760">
            <v>44985</v>
          </cell>
          <cell r="Z3760">
            <v>43251</v>
          </cell>
          <cell r="AA3760" t="str">
            <v>February 2023</v>
          </cell>
          <cell r="AB3760">
            <v>91.591423713184199</v>
          </cell>
          <cell r="AC3760">
            <v>98.284212933719601</v>
          </cell>
          <cell r="AE3760">
            <v>125422865.52902099</v>
          </cell>
          <cell r="AF3760" t="str">
            <v>118267671.408789</v>
          </cell>
        </row>
        <row r="3761">
          <cell r="I3761" t="str">
            <v>537414</v>
          </cell>
          <cell r="J3761" t="str">
            <v>Mandate</v>
          </cell>
          <cell r="K3761" t="str">
            <v>EUF-M</v>
          </cell>
          <cell r="S3761" t="str">
            <v>1</v>
          </cell>
          <cell r="T3761" t="str">
            <v>No BM</v>
          </cell>
          <cell r="U3761" t="str">
            <v>No BM</v>
          </cell>
          <cell r="W3761" t="str">
            <v>EUR</v>
          </cell>
          <cell r="Y3761">
            <v>44985</v>
          </cell>
          <cell r="Z3761">
            <v>43299</v>
          </cell>
          <cell r="AA3761" t="str">
            <v>February 2023</v>
          </cell>
          <cell r="AB3761">
            <v>96.341197728927895</v>
          </cell>
          <cell r="AC3761">
            <v>96.574307374206398</v>
          </cell>
          <cell r="AE3761">
            <v>113878897.243939</v>
          </cell>
          <cell r="AF3761" t="str">
            <v>113878897.243939</v>
          </cell>
        </row>
        <row r="3762">
          <cell r="I3762" t="str">
            <v>537465</v>
          </cell>
          <cell r="J3762" t="str">
            <v>Mandate</v>
          </cell>
          <cell r="K3762" t="str">
            <v>SPCROM-M</v>
          </cell>
          <cell r="L3762" t="str">
            <v>Stichting Pensioenfonds Croda</v>
          </cell>
          <cell r="R3762" t="str">
            <v>201603</v>
          </cell>
          <cell r="S3762" t="str">
            <v>25554</v>
          </cell>
          <cell r="T3762" t="str">
            <v>BM SPC - RETURN [43335_1] Off</v>
          </cell>
          <cell r="U3762" t="str">
            <v>31.5% MSCI USA (USD) NR + 31.5% MSCI Europe ex Select Controversies (EUR) NR + 19.5% MSCI Pacific ex Select Controversies (EUR) NR + 17.5% MSCI Emerging Markets (Free) (USD) NR</v>
          </cell>
          <cell r="W3762" t="str">
            <v>EUR</v>
          </cell>
          <cell r="X3762" t="str">
            <v>EUR</v>
          </cell>
          <cell r="Y3762">
            <v>44985</v>
          </cell>
          <cell r="Z3762">
            <v>43630</v>
          </cell>
          <cell r="AA3762" t="str">
            <v>February 2023</v>
          </cell>
          <cell r="AB3762">
            <v>100.474318659288</v>
          </cell>
          <cell r="AC3762">
            <v>100.537117193494</v>
          </cell>
          <cell r="AE3762">
            <v>195076539.43920699</v>
          </cell>
          <cell r="AF3762" t="str">
            <v>195076539.439207</v>
          </cell>
        </row>
        <row r="3763">
          <cell r="I3763" t="str">
            <v>537501</v>
          </cell>
          <cell r="J3763" t="str">
            <v>Mandate</v>
          </cell>
          <cell r="K3763" t="str">
            <v>EMF88-M</v>
          </cell>
          <cell r="L3763" t="str">
            <v>EPF - Emerging Fixed Income</v>
          </cell>
          <cell r="R3763" t="str">
            <v>201601</v>
          </cell>
          <cell r="S3763" t="str">
            <v>25552</v>
          </cell>
          <cell r="T3763" t="str">
            <v>BM EPF - Emerging Fixed Income [43340]</v>
          </cell>
          <cell r="U3763" t="str">
            <v>Bloomberg Barclays EM USD Sov &amp; Quasi Sov Baa2 (USD) RI</v>
          </cell>
          <cell r="W3763" t="str">
            <v>USD</v>
          </cell>
          <cell r="X3763" t="str">
            <v>USD</v>
          </cell>
          <cell r="Y3763">
            <v>44985</v>
          </cell>
          <cell r="Z3763">
            <v>43682</v>
          </cell>
          <cell r="AA3763" t="str">
            <v>February 2023</v>
          </cell>
          <cell r="AB3763">
            <v>94.088099715256504</v>
          </cell>
          <cell r="AC3763">
            <v>95.396249409495397</v>
          </cell>
          <cell r="AE3763">
            <v>94088284.482595801</v>
          </cell>
          <cell r="AF3763" t="str">
            <v>88720683.1519055</v>
          </cell>
        </row>
        <row r="3764">
          <cell r="I3764" t="str">
            <v>537508</v>
          </cell>
          <cell r="J3764" t="str">
            <v>Mandate</v>
          </cell>
          <cell r="K3764" t="str">
            <v>TUP-R</v>
          </cell>
          <cell r="R3764" t="str">
            <v>183228</v>
          </cell>
          <cell r="S3764" t="str">
            <v>911</v>
          </cell>
          <cell r="T3764" t="str">
            <v>BM TUPPERWARE PENSIOENFONDS (TUPP) [6768]</v>
          </cell>
          <cell r="U3764" t="str">
            <v>32% MSCI EMU (EUR) NR + 20% EMIX Smaller Euroland (EUR) NR + 10% MSCI World ex-EMU (USD) NR + 27% Bloomberg Barclays Euro Aggregate Corporate (EUR) RI + 10% JPM EMU (EUR) RI + 1% Cash Index EURIBOR 3 Months (EUR) RI</v>
          </cell>
          <cell r="W3764" t="str">
            <v>EUR</v>
          </cell>
          <cell r="X3764" t="str">
            <v>EUR</v>
          </cell>
          <cell r="Y3764">
            <v>44985</v>
          </cell>
          <cell r="Z3764">
            <v>36525</v>
          </cell>
          <cell r="AA3764" t="str">
            <v>February 2023</v>
          </cell>
          <cell r="AB3764">
            <v>160.26269201276901</v>
          </cell>
          <cell r="AC3764">
            <v>160.61663862479699</v>
          </cell>
          <cell r="AE3764">
            <v>22393641.126923598</v>
          </cell>
          <cell r="AF3764" t="str">
            <v>22393641.1269236</v>
          </cell>
        </row>
        <row r="3765">
          <cell r="I3765" t="str">
            <v>537541</v>
          </cell>
          <cell r="J3765" t="str">
            <v>Pocket</v>
          </cell>
          <cell r="K3765" t="str">
            <v>BOEHEQ</v>
          </cell>
          <cell r="L3765" t="str">
            <v>FONDS BOEHRINGER ISR EQUILIBRE SOL EQ</v>
          </cell>
          <cell r="R3765" t="str">
            <v>201579</v>
          </cell>
          <cell r="S3765" t="str">
            <v>25532</v>
          </cell>
          <cell r="T3765" t="str">
            <v>BM FONDS BOEHRINGER ISR EQUILIBRE SOL EQ-[1928_1] MGT</v>
          </cell>
          <cell r="U3765" t="str">
            <v>100% EURO STOXX (EUR) NR</v>
          </cell>
          <cell r="W3765" t="str">
            <v>EUR</v>
          </cell>
          <cell r="X3765" t="str">
            <v>EUR</v>
          </cell>
          <cell r="Y3765">
            <v>44985</v>
          </cell>
          <cell r="Z3765">
            <v>43646</v>
          </cell>
          <cell r="AA3765" t="str">
            <v>February 2023</v>
          </cell>
          <cell r="AB3765">
            <v>132.507288397694</v>
          </cell>
          <cell r="AC3765">
            <v>132.507288411741</v>
          </cell>
          <cell r="AE3765">
            <v>27005197.408</v>
          </cell>
          <cell r="AF3765" t="str">
            <v>27005197.408</v>
          </cell>
        </row>
        <row r="3766">
          <cell r="I3766" t="str">
            <v>537542</v>
          </cell>
          <cell r="J3766" t="str">
            <v>Pocket</v>
          </cell>
          <cell r="K3766" t="str">
            <v>MUESREQ</v>
          </cell>
          <cell r="L3766" t="str">
            <v>MP SOLIDAIRE EQUILIBRE SR EQ</v>
          </cell>
          <cell r="R3766" t="str">
            <v>201576</v>
          </cell>
          <cell r="S3766" t="str">
            <v>25530</v>
          </cell>
          <cell r="T3766" t="str">
            <v>BM MP SOLIDAIRE EQUILIBRE SR EQ [2240_2]</v>
          </cell>
          <cell r="U3766" t="str">
            <v>100% EURO STOXX (EUR) NR</v>
          </cell>
          <cell r="W3766" t="str">
            <v>EUR</v>
          </cell>
          <cell r="X3766" t="str">
            <v>EUR</v>
          </cell>
          <cell r="Y3766">
            <v>44985</v>
          </cell>
          <cell r="Z3766">
            <v>43723</v>
          </cell>
          <cell r="AA3766" t="str">
            <v>February 2023</v>
          </cell>
          <cell r="AB3766">
            <v>140.765269890459</v>
          </cell>
          <cell r="AC3766">
            <v>140.76526989366599</v>
          </cell>
          <cell r="AE3766">
            <v>177620443.727</v>
          </cell>
          <cell r="AF3766" t="str">
            <v>177620443.727</v>
          </cell>
        </row>
        <row r="3767">
          <cell r="I3767" t="str">
            <v>537545</v>
          </cell>
          <cell r="J3767" t="str">
            <v>Pocket</v>
          </cell>
          <cell r="K3767" t="str">
            <v>SEPRAEQ</v>
          </cell>
          <cell r="L3767" t="str">
            <v>SEPR FONDS A EQ</v>
          </cell>
          <cell r="R3767" t="str">
            <v>201583</v>
          </cell>
          <cell r="S3767" t="str">
            <v>25536</v>
          </cell>
          <cell r="T3767" t="str">
            <v>BM SEPR FONDS A EQ-[2048_1] MGT</v>
          </cell>
          <cell r="U3767" t="str">
            <v>67% SBF 120 (EUR) NR + 33% Stock Compagnie de Saint Gobain (EUR) PI</v>
          </cell>
          <cell r="W3767" t="str">
            <v>EUR</v>
          </cell>
          <cell r="X3767" t="str">
            <v>EUR</v>
          </cell>
          <cell r="Y3767">
            <v>44985</v>
          </cell>
          <cell r="Z3767">
            <v>43646</v>
          </cell>
          <cell r="AA3767" t="str">
            <v>February 2023</v>
          </cell>
          <cell r="AB3767">
            <v>147.25433499615099</v>
          </cell>
          <cell r="AC3767">
            <v>147.25433541530799</v>
          </cell>
          <cell r="AE3767">
            <v>943047.28019802005</v>
          </cell>
          <cell r="AF3767" t="str">
            <v>943047.28019802</v>
          </cell>
        </row>
        <row r="3768">
          <cell r="I3768" t="str">
            <v>537546</v>
          </cell>
          <cell r="J3768" t="str">
            <v>Pocket</v>
          </cell>
          <cell r="K3768" t="str">
            <v>SESIEQ</v>
          </cell>
          <cell r="L3768" t="str">
            <v>SAUR EPARGNE SOLIDAIRE ISR EQ</v>
          </cell>
          <cell r="S3768" t="str">
            <v>1</v>
          </cell>
          <cell r="T3768" t="str">
            <v>No BM</v>
          </cell>
          <cell r="U3768" t="str">
            <v>No BM</v>
          </cell>
          <cell r="W3768" t="str">
            <v>EUR</v>
          </cell>
          <cell r="X3768" t="str">
            <v>EUR</v>
          </cell>
          <cell r="Y3768">
            <v>44985</v>
          </cell>
          <cell r="Z3768">
            <v>43646</v>
          </cell>
          <cell r="AA3768" t="str">
            <v>February 2023</v>
          </cell>
          <cell r="AB3768">
            <v>133.636270465351</v>
          </cell>
          <cell r="AC3768">
            <v>133.63627047204301</v>
          </cell>
          <cell r="AE3768">
            <v>31247753.695</v>
          </cell>
          <cell r="AF3768" t="str">
            <v>31247753.695</v>
          </cell>
        </row>
        <row r="3769">
          <cell r="I3769" t="str">
            <v>537548</v>
          </cell>
          <cell r="J3769" t="str">
            <v>Pocket</v>
          </cell>
          <cell r="K3769" t="str">
            <v>MUSOEQ</v>
          </cell>
          <cell r="L3769" t="str">
            <v>MULTIPAR SOLIDAIRE DYNAMIQUE SR EQ</v>
          </cell>
          <cell r="R3769" t="str">
            <v>201578</v>
          </cell>
          <cell r="S3769" t="str">
            <v>25531</v>
          </cell>
          <cell r="T3769" t="str">
            <v>BM MULTIPAR SOLIDAIRE DYNAMIQUE SR EQ-[2012_3] MGT</v>
          </cell>
          <cell r="U3769" t="str">
            <v>100% EURO STOXX (EUR) NR</v>
          </cell>
          <cell r="W3769" t="str">
            <v>EUR</v>
          </cell>
          <cell r="X3769" t="str">
            <v>EUR</v>
          </cell>
          <cell r="Y3769">
            <v>44985</v>
          </cell>
          <cell r="Z3769">
            <v>43723</v>
          </cell>
          <cell r="AA3769" t="str">
            <v>February 2023</v>
          </cell>
          <cell r="AB3769">
            <v>140.140967406816</v>
          </cell>
          <cell r="AC3769">
            <v>140.14096741025099</v>
          </cell>
          <cell r="AE3769">
            <v>600927746.49000001</v>
          </cell>
          <cell r="AF3769" t="str">
            <v>600927746.49</v>
          </cell>
        </row>
        <row r="3770">
          <cell r="I3770" t="str">
            <v>537553</v>
          </cell>
          <cell r="J3770" t="str">
            <v>Pocket</v>
          </cell>
          <cell r="K3770" t="str">
            <v>DASAVEQ</v>
          </cell>
          <cell r="L3770" t="str">
            <v>DASSAULT AVIATION GESTION EQ</v>
          </cell>
          <cell r="R3770" t="str">
            <v>201571</v>
          </cell>
          <cell r="S3770" t="str">
            <v>25524</v>
          </cell>
          <cell r="T3770" t="str">
            <v>BM DASSAULT AVIATION GESTION EQ - Mgt</v>
          </cell>
          <cell r="U3770" t="str">
            <v>100% SBF 120 (EUR) NR</v>
          </cell>
          <cell r="W3770" t="str">
            <v>EUR</v>
          </cell>
          <cell r="X3770" t="str">
            <v>EUR</v>
          </cell>
          <cell r="Y3770">
            <v>44985</v>
          </cell>
          <cell r="Z3770">
            <v>43644</v>
          </cell>
          <cell r="AA3770" t="str">
            <v>February 2023</v>
          </cell>
          <cell r="AB3770">
            <v>138.897467552064</v>
          </cell>
          <cell r="AC3770">
            <v>138.89746754879701</v>
          </cell>
          <cell r="AE3770">
            <v>245888167.976055</v>
          </cell>
          <cell r="AF3770" t="str">
            <v>245888167.976055</v>
          </cell>
        </row>
        <row r="3771">
          <cell r="I3771" t="str">
            <v>537555</v>
          </cell>
          <cell r="J3771" t="str">
            <v>Pocket</v>
          </cell>
          <cell r="K3771" t="str">
            <v>ERIEQ</v>
          </cell>
          <cell r="L3771" t="str">
            <v>ERICSSON EN FRANCE EQ</v>
          </cell>
          <cell r="R3771" t="str">
            <v>201591</v>
          </cell>
          <cell r="S3771" t="str">
            <v>25544</v>
          </cell>
          <cell r="T3771" t="str">
            <v>BM ERICSSON EN FRANCE EQ-[1896_1] MGT</v>
          </cell>
          <cell r="U3771" t="str">
            <v>96% SBF 120 (EUR) NR + 4% Stock Ericsson LM-B SHS (EUR) PI</v>
          </cell>
          <cell r="W3771" t="str">
            <v>EUR</v>
          </cell>
          <cell r="X3771" t="str">
            <v>EUR</v>
          </cell>
          <cell r="Y3771">
            <v>44985</v>
          </cell>
          <cell r="Z3771">
            <v>43646</v>
          </cell>
          <cell r="AA3771" t="str">
            <v>February 2023</v>
          </cell>
          <cell r="AB3771">
            <v>133.33716164807799</v>
          </cell>
          <cell r="AC3771">
            <v>133.33716183525999</v>
          </cell>
          <cell r="AE3771">
            <v>4668473.8074613297</v>
          </cell>
          <cell r="AF3771" t="str">
            <v>4668473.80746133</v>
          </cell>
        </row>
        <row r="3772">
          <cell r="I3772" t="str">
            <v>537566</v>
          </cell>
          <cell r="J3772" t="str">
            <v>Pocket</v>
          </cell>
          <cell r="K3772" t="str">
            <v>FSCAE</v>
          </cell>
          <cell r="R3772" t="str">
            <v>201863</v>
          </cell>
          <cell r="S3772" t="str">
            <v>25799</v>
          </cell>
          <cell r="T3772" t="str">
            <v>BM FRR Small Cap Europe [43373]</v>
          </cell>
          <cell r="U3772" t="str">
            <v>MSCI Europe Small Caps Special TAX FRR (EUR) NR</v>
          </cell>
          <cell r="W3772" t="str">
            <v>EUR</v>
          </cell>
          <cell r="X3772" t="str">
            <v>EUR</v>
          </cell>
          <cell r="Y3772">
            <v>44985</v>
          </cell>
          <cell r="Z3772">
            <v>43672</v>
          </cell>
          <cell r="AA3772" t="str">
            <v>February 2023</v>
          </cell>
          <cell r="AB3772">
            <v>116.615891249204</v>
          </cell>
          <cell r="AC3772">
            <v>116.64975540447701</v>
          </cell>
          <cell r="AE3772">
            <v>197910007.46728599</v>
          </cell>
          <cell r="AF3772" t="str">
            <v>197910007.467286</v>
          </cell>
        </row>
        <row r="3773">
          <cell r="I3773" t="str">
            <v>537656</v>
          </cell>
          <cell r="J3773" t="str">
            <v>Mandate</v>
          </cell>
          <cell r="K3773" t="str">
            <v>FSCAE-M</v>
          </cell>
          <cell r="L3773" t="str">
            <v>FRR Small Cap Europe</v>
          </cell>
          <cell r="R3773" t="str">
            <v>201863</v>
          </cell>
          <cell r="S3773" t="str">
            <v>25799</v>
          </cell>
          <cell r="T3773" t="str">
            <v>BM FRR Small Cap Europe [43373]</v>
          </cell>
          <cell r="U3773" t="str">
            <v>MSCI Europe Small Caps Special TAX FRR (EUR) NR</v>
          </cell>
          <cell r="W3773" t="str">
            <v>EUR</v>
          </cell>
          <cell r="X3773" t="str">
            <v>EUR</v>
          </cell>
          <cell r="Y3773">
            <v>44985</v>
          </cell>
          <cell r="Z3773">
            <v>43665</v>
          </cell>
          <cell r="AA3773" t="str">
            <v>February 2023</v>
          </cell>
          <cell r="AB3773">
            <v>114.610704870185</v>
          </cell>
          <cell r="AC3773">
            <v>114.643986742248</v>
          </cell>
          <cell r="AE3773">
            <v>197910007.46728599</v>
          </cell>
          <cell r="AF3773" t="str">
            <v>197910007.467286</v>
          </cell>
        </row>
        <row r="3774">
          <cell r="I3774" t="str">
            <v>537923</v>
          </cell>
          <cell r="J3774" t="str">
            <v>Mandate</v>
          </cell>
          <cell r="K3774" t="str">
            <v>N1MOE-R</v>
          </cell>
          <cell r="L3774" t="str">
            <v>N1M OE FUNDS</v>
          </cell>
          <cell r="S3774" t="str">
            <v>1</v>
          </cell>
          <cell r="T3774" t="str">
            <v>No BM</v>
          </cell>
          <cell r="U3774" t="str">
            <v>No BM</v>
          </cell>
          <cell r="W3774" t="str">
            <v>EUR</v>
          </cell>
          <cell r="X3774" t="str">
            <v>EUR</v>
          </cell>
          <cell r="Y3774">
            <v>44985</v>
          </cell>
          <cell r="Z3774">
            <v>42400</v>
          </cell>
          <cell r="AA3774" t="str">
            <v>February 2023</v>
          </cell>
          <cell r="AB3774">
            <v>117.379669660001</v>
          </cell>
          <cell r="AC3774">
            <v>117.924253964144</v>
          </cell>
          <cell r="AE3774">
            <v>70474251.795269102</v>
          </cell>
          <cell r="AF3774" t="str">
            <v>70474251.7952691</v>
          </cell>
        </row>
        <row r="3775">
          <cell r="I3775" t="str">
            <v>537924</v>
          </cell>
          <cell r="J3775" t="str">
            <v>Mandate</v>
          </cell>
          <cell r="K3775" t="str">
            <v>N1MVI-R</v>
          </cell>
          <cell r="L3775" t="str">
            <v>N1M VI</v>
          </cell>
          <cell r="S3775" t="str">
            <v>1</v>
          </cell>
          <cell r="T3775" t="str">
            <v>No BM</v>
          </cell>
          <cell r="U3775" t="str">
            <v>No BM</v>
          </cell>
          <cell r="W3775" t="str">
            <v>EUR</v>
          </cell>
          <cell r="X3775" t="str">
            <v>EUR</v>
          </cell>
          <cell r="Y3775">
            <v>44985</v>
          </cell>
          <cell r="Z3775">
            <v>42400</v>
          </cell>
          <cell r="AA3775" t="str">
            <v>February 2023</v>
          </cell>
          <cell r="AB3775">
            <v>118.78254489271301</v>
          </cell>
          <cell r="AC3775">
            <v>119.60199650598</v>
          </cell>
          <cell r="AE3775">
            <v>15927917.719355401</v>
          </cell>
          <cell r="AF3775" t="str">
            <v>15927917.7193554</v>
          </cell>
        </row>
        <row r="3776">
          <cell r="I3776" t="str">
            <v>537944</v>
          </cell>
          <cell r="J3776" t="str">
            <v>Pocket</v>
          </cell>
          <cell r="K3776" t="str">
            <v>NDPCCD</v>
          </cell>
          <cell r="L3776" t="str">
            <v>Diversified Private Credit Fund Com R E debt</v>
          </cell>
          <cell r="S3776" t="str">
            <v>1</v>
          </cell>
          <cell r="T3776" t="str">
            <v>No BM</v>
          </cell>
          <cell r="U3776" t="str">
            <v>No BM</v>
          </cell>
          <cell r="W3776" t="str">
            <v>GBP</v>
          </cell>
          <cell r="X3776" t="str">
            <v>GBP</v>
          </cell>
          <cell r="Y3776">
            <v>44985</v>
          </cell>
          <cell r="Z3776">
            <v>43749</v>
          </cell>
          <cell r="AA3776" t="str">
            <v>February 2023</v>
          </cell>
          <cell r="AB3776">
            <v>108.674787124296</v>
          </cell>
          <cell r="AC3776">
            <v>108.674787118765</v>
          </cell>
          <cell r="AE3776">
            <v>106966886.582514</v>
          </cell>
          <cell r="AF3776" t="str">
            <v>122111705.36182</v>
          </cell>
        </row>
        <row r="3777">
          <cell r="I3777" t="str">
            <v>537945</v>
          </cell>
          <cell r="J3777" t="str">
            <v>Pocket</v>
          </cell>
          <cell r="K3777" t="str">
            <v>NDPCEL</v>
          </cell>
          <cell r="L3777" t="str">
            <v>Diversified Private Credit Fund Com EU MM Loans</v>
          </cell>
          <cell r="S3777" t="str">
            <v>1</v>
          </cell>
          <cell r="T3777" t="str">
            <v>No BM</v>
          </cell>
          <cell r="U3777" t="str">
            <v>No BM</v>
          </cell>
          <cell r="W3777" t="str">
            <v>GBP</v>
          </cell>
          <cell r="X3777" t="str">
            <v>GBP</v>
          </cell>
          <cell r="Y3777">
            <v>44985</v>
          </cell>
          <cell r="Z3777">
            <v>43749</v>
          </cell>
          <cell r="AA3777" t="str">
            <v>February 2023</v>
          </cell>
          <cell r="AB3777">
            <v>112.78655197674399</v>
          </cell>
          <cell r="AC3777">
            <v>112.786551491849</v>
          </cell>
          <cell r="AE3777">
            <v>68094688.941968694</v>
          </cell>
          <cell r="AF3777" t="str">
            <v>77735819.5461</v>
          </cell>
        </row>
        <row r="3778">
          <cell r="I3778" t="str">
            <v>537947</v>
          </cell>
          <cell r="J3778" t="str">
            <v>Pocket</v>
          </cell>
          <cell r="K3778" t="str">
            <v>NDPCID</v>
          </cell>
          <cell r="L3778" t="str">
            <v>Diversified Private Credit Fund inf debt</v>
          </cell>
          <cell r="S3778" t="str">
            <v>1</v>
          </cell>
          <cell r="T3778" t="str">
            <v>No BM</v>
          </cell>
          <cell r="U3778" t="str">
            <v>No BM</v>
          </cell>
          <cell r="W3778" t="str">
            <v>GBP</v>
          </cell>
          <cell r="X3778" t="str">
            <v>GBP</v>
          </cell>
          <cell r="Y3778">
            <v>44985</v>
          </cell>
          <cell r="Z3778">
            <v>43749</v>
          </cell>
          <cell r="AA3778" t="str">
            <v>February 2023</v>
          </cell>
          <cell r="AB3778">
            <v>109.490433830124</v>
          </cell>
          <cell r="AC3778">
            <v>109.49043386823</v>
          </cell>
          <cell r="AE3778">
            <v>87937898.934644207</v>
          </cell>
          <cell r="AF3778" t="str">
            <v>100388514.127326</v>
          </cell>
        </row>
        <row r="3779">
          <cell r="I3779" t="str">
            <v>537948</v>
          </cell>
          <cell r="J3779" t="str">
            <v>Pocket</v>
          </cell>
          <cell r="K3779" t="str">
            <v>NDPCNL</v>
          </cell>
          <cell r="L3779" t="str">
            <v>Diversified Private Credit Fund Com NA MM Loans</v>
          </cell>
          <cell r="S3779" t="str">
            <v>1</v>
          </cell>
          <cell r="T3779" t="str">
            <v>No BM</v>
          </cell>
          <cell r="U3779" t="str">
            <v>No BM</v>
          </cell>
          <cell r="W3779" t="str">
            <v>GBP</v>
          </cell>
          <cell r="X3779" t="str">
            <v>GBP</v>
          </cell>
          <cell r="Y3779">
            <v>44985</v>
          </cell>
          <cell r="Z3779">
            <v>43749</v>
          </cell>
          <cell r="AA3779" t="str">
            <v>February 2023</v>
          </cell>
          <cell r="AB3779">
            <v>133.14908640192701</v>
          </cell>
          <cell r="AC3779">
            <v>133.02425927837399</v>
          </cell>
          <cell r="AE3779">
            <v>162248165.84295499</v>
          </cell>
          <cell r="AF3779" t="str">
            <v>185219939.140954</v>
          </cell>
        </row>
        <row r="3780">
          <cell r="I3780" t="str">
            <v>537949</v>
          </cell>
          <cell r="J3780" t="str">
            <v>Pocket</v>
          </cell>
          <cell r="K3780" t="str">
            <v>NDPCUL</v>
          </cell>
          <cell r="L3780" t="str">
            <v>Diversified Private Credit Fund Com UK SME Loans</v>
          </cell>
          <cell r="S3780" t="str">
            <v>1</v>
          </cell>
          <cell r="T3780" t="str">
            <v>No BM</v>
          </cell>
          <cell r="U3780" t="str">
            <v>No BM</v>
          </cell>
          <cell r="W3780" t="str">
            <v>GBP</v>
          </cell>
          <cell r="X3780" t="str">
            <v>GBP</v>
          </cell>
          <cell r="Y3780">
            <v>44985</v>
          </cell>
          <cell r="Z3780">
            <v>43749</v>
          </cell>
          <cell r="AA3780" t="str">
            <v>February 2023</v>
          </cell>
          <cell r="AB3780">
            <v>100</v>
          </cell>
          <cell r="AC3780">
            <v>100</v>
          </cell>
          <cell r="AE3780">
            <v>0</v>
          </cell>
          <cell r="AF3780" t="str">
            <v>0</v>
          </cell>
        </row>
        <row r="3781">
          <cell r="I3781" t="str">
            <v>537985</v>
          </cell>
          <cell r="J3781" t="str">
            <v>Pocket</v>
          </cell>
          <cell r="K3781" t="str">
            <v>GALIH</v>
          </cell>
          <cell r="L3781" t="str">
            <v>NF GALI HEDGE</v>
          </cell>
          <cell r="S3781" t="str">
            <v>1</v>
          </cell>
          <cell r="T3781" t="str">
            <v>No BM</v>
          </cell>
          <cell r="U3781" t="str">
            <v>No BM</v>
          </cell>
          <cell r="W3781" t="str">
            <v>EUR</v>
          </cell>
          <cell r="X3781" t="str">
            <v>EUR</v>
          </cell>
          <cell r="Y3781">
            <v>44985</v>
          </cell>
          <cell r="Z3781">
            <v>43782</v>
          </cell>
          <cell r="AA3781" t="str">
            <v>February 2023</v>
          </cell>
          <cell r="AB3781">
            <v>15.446892951716301</v>
          </cell>
          <cell r="AC3781">
            <v>15.446892951716499</v>
          </cell>
          <cell r="AE3781">
            <v>-876978.14</v>
          </cell>
          <cell r="AF3781" t="str">
            <v>-876978.14</v>
          </cell>
        </row>
        <row r="3782">
          <cell r="I3782" t="str">
            <v>538008</v>
          </cell>
          <cell r="J3782" t="str">
            <v>Pocket</v>
          </cell>
          <cell r="K3782" t="str">
            <v>BASMBS</v>
          </cell>
          <cell r="R3782" t="str">
            <v>201997</v>
          </cell>
          <cell r="S3782" t="str">
            <v>25913</v>
          </cell>
          <cell r="T3782" t="str">
            <v>BM Bank for International Settlements BIS [43442]</v>
          </cell>
          <cell r="U3782" t="str">
            <v>Bloomberg Barclays US MBS (USD) RI</v>
          </cell>
          <cell r="W3782" t="str">
            <v>USD</v>
          </cell>
          <cell r="X3782" t="str">
            <v>USD</v>
          </cell>
          <cell r="Y3782">
            <v>44985</v>
          </cell>
          <cell r="Z3782">
            <v>43769</v>
          </cell>
          <cell r="AA3782" t="str">
            <v>February 2023</v>
          </cell>
          <cell r="AB3782">
            <v>92.455303401615197</v>
          </cell>
          <cell r="AC3782">
            <v>92.456306350096796</v>
          </cell>
          <cell r="AE3782">
            <v>238618287.36328</v>
          </cell>
          <cell r="AF3782" t="str">
            <v>225005457.202527</v>
          </cell>
        </row>
        <row r="3783">
          <cell r="I3783" t="str">
            <v>538026</v>
          </cell>
          <cell r="J3783" t="str">
            <v>Pocket</v>
          </cell>
          <cell r="K3783" t="str">
            <v>SERBUBQ</v>
          </cell>
          <cell r="L3783" t="str">
            <v>BNPPF S-FUND BONDS USD BQ</v>
          </cell>
          <cell r="S3783" t="str">
            <v>1</v>
          </cell>
          <cell r="T3783" t="str">
            <v>No BM</v>
          </cell>
          <cell r="U3783" t="str">
            <v>No BM</v>
          </cell>
          <cell r="W3783" t="str">
            <v>EUR</v>
          </cell>
          <cell r="X3783" t="str">
            <v>EUR</v>
          </cell>
          <cell r="Y3783">
            <v>44985</v>
          </cell>
          <cell r="Z3783">
            <v>44134</v>
          </cell>
          <cell r="AA3783" t="str">
            <v>February 2023</v>
          </cell>
          <cell r="AB3783">
            <v>94.482722616219405</v>
          </cell>
          <cell r="AC3783">
            <v>94.482722613623395</v>
          </cell>
          <cell r="AE3783">
            <v>129440190.59471799</v>
          </cell>
          <cell r="AF3783" t="str">
            <v>129440190.594718</v>
          </cell>
        </row>
        <row r="3784">
          <cell r="I3784" t="str">
            <v>538055</v>
          </cell>
          <cell r="J3784" t="str">
            <v>Mandate</v>
          </cell>
          <cell r="K3784" t="str">
            <v>CBC-M</v>
          </cell>
          <cell r="L3784" t="str">
            <v>CENTRAL BANK OF THE REPUBLIC OF CHINA (TAIWAN)</v>
          </cell>
          <cell r="R3784" t="str">
            <v>199999</v>
          </cell>
          <cell r="S3784" t="str">
            <v>24252</v>
          </cell>
          <cell r="T3784" t="str">
            <v>BM CENTRAL BANK OF THE REPUBLIC OF CHINA (TAIWAN) [2265]</v>
          </cell>
          <cell r="U3784" t="str">
            <v>FTSE USBIG Mortgage + 45bps per annum (USD) RI</v>
          </cell>
          <cell r="W3784" t="str">
            <v>USD</v>
          </cell>
          <cell r="X3784" t="str">
            <v>USD</v>
          </cell>
          <cell r="Y3784">
            <v>44985</v>
          </cell>
          <cell r="Z3784">
            <v>42095</v>
          </cell>
          <cell r="AA3784" t="str">
            <v>February 2023</v>
          </cell>
          <cell r="AB3784">
            <v>91.451700951783707</v>
          </cell>
          <cell r="AC3784">
            <v>102.538687146957</v>
          </cell>
          <cell r="AE3784">
            <v>202557655.96219799</v>
          </cell>
          <cell r="AF3784" t="str">
            <v>191002032.967654</v>
          </cell>
        </row>
        <row r="3785">
          <cell r="I3785" t="str">
            <v>538215</v>
          </cell>
          <cell r="J3785" t="str">
            <v>Pocket</v>
          </cell>
          <cell r="K3785" t="str">
            <v>FTU514A</v>
          </cell>
          <cell r="L3785" t="str">
            <v>FTL ICL 03 IGB IG EM AC</v>
          </cell>
          <cell r="S3785" t="str">
            <v>1</v>
          </cell>
          <cell r="T3785" t="str">
            <v>No BM</v>
          </cell>
          <cell r="U3785" t="str">
            <v>No BM</v>
          </cell>
          <cell r="W3785" t="str">
            <v>HKD</v>
          </cell>
          <cell r="X3785" t="str">
            <v>HKD</v>
          </cell>
          <cell r="Y3785">
            <v>44985</v>
          </cell>
          <cell r="Z3785">
            <v>43790</v>
          </cell>
          <cell r="AA3785" t="str">
            <v>February 2023</v>
          </cell>
          <cell r="AB3785">
            <v>105.053305073507</v>
          </cell>
          <cell r="AC3785">
            <v>102.67613283939799</v>
          </cell>
          <cell r="AE3785">
            <v>-2620561.4621250001</v>
          </cell>
          <cell r="AF3785" t="str">
            <v>-314805.046681052</v>
          </cell>
        </row>
        <row r="3786">
          <cell r="I3786" t="str">
            <v>538224</v>
          </cell>
          <cell r="J3786" t="str">
            <v>Pocket</v>
          </cell>
          <cell r="K3786" t="str">
            <v>FTU514B</v>
          </cell>
          <cell r="L3786" t="str">
            <v>FTL ICL 03 EQUITY</v>
          </cell>
          <cell r="S3786" t="str">
            <v>1</v>
          </cell>
          <cell r="T3786" t="str">
            <v>No BM</v>
          </cell>
          <cell r="U3786" t="str">
            <v>No BM</v>
          </cell>
          <cell r="W3786" t="str">
            <v>HKD</v>
          </cell>
          <cell r="X3786" t="str">
            <v>HKD</v>
          </cell>
          <cell r="Y3786">
            <v>44985</v>
          </cell>
          <cell r="Z3786">
            <v>43860</v>
          </cell>
          <cell r="AA3786" t="str">
            <v>February 2023</v>
          </cell>
          <cell r="AB3786">
            <v>980.51431608838595</v>
          </cell>
          <cell r="AC3786">
            <v>980.51446975543502</v>
          </cell>
          <cell r="AE3786">
            <v>1297596.29229</v>
          </cell>
          <cell r="AF3786" t="str">
            <v>155878.756240379</v>
          </cell>
        </row>
        <row r="3787">
          <cell r="I3787" t="str">
            <v>538224</v>
          </cell>
          <cell r="J3787" t="str">
            <v>Pocket</v>
          </cell>
          <cell r="K3787" t="str">
            <v>FTU514B</v>
          </cell>
          <cell r="L3787" t="str">
            <v>FTL ICL 03 EQUITY</v>
          </cell>
          <cell r="R3787" t="str">
            <v>202054</v>
          </cell>
          <cell r="S3787" t="str">
            <v>25964</v>
          </cell>
          <cell r="T3787" t="str">
            <v>BM FTL ICL 03 Equity [43454_1]</v>
          </cell>
          <cell r="U3787" t="str">
            <v>25% MSCI USA (USD) NR+ 55% MSCI Emerging Markets (Free) (USD) NR + 15% MSCI Europe (Hedged in USD) NR + 5% MSCI Japan (Hedged in USD) NR</v>
          </cell>
          <cell r="W3787" t="str">
            <v>HKD</v>
          </cell>
          <cell r="X3787" t="str">
            <v>HKD</v>
          </cell>
          <cell r="Y3787">
            <v>44985</v>
          </cell>
          <cell r="Z3787">
            <v>43860</v>
          </cell>
          <cell r="AA3787" t="str">
            <v>February 2023</v>
          </cell>
          <cell r="AB3787">
            <v>980.51431608838595</v>
          </cell>
          <cell r="AC3787">
            <v>980.51446975543502</v>
          </cell>
          <cell r="AE3787">
            <v>1297596.29229</v>
          </cell>
          <cell r="AF3787" t="str">
            <v>155878.756240379</v>
          </cell>
        </row>
        <row r="3788">
          <cell r="I3788" t="str">
            <v>538234</v>
          </cell>
          <cell r="J3788" t="str">
            <v>Pocket</v>
          </cell>
          <cell r="K3788" t="str">
            <v>CBOP</v>
          </cell>
          <cell r="R3788" t="str">
            <v>202408</v>
          </cell>
          <cell r="S3788" t="str">
            <v>5026263</v>
          </cell>
          <cell r="T3788" t="str">
            <v>BM BANCO CENTRAL DE RESERVA DEL PERU [43446]</v>
          </cell>
          <cell r="U3788" t="str">
            <v>70% ICE BofAML US Treasury 1-3 Years (USD) RI + 30% ICE BofAML 1-3 Year AAA US Foreign Govt &amp; Supranational (USD) RI</v>
          </cell>
          <cell r="W3788" t="str">
            <v>USD</v>
          </cell>
          <cell r="X3788" t="str">
            <v>USD</v>
          </cell>
          <cell r="Y3788">
            <v>44985</v>
          </cell>
          <cell r="Z3788">
            <v>44012</v>
          </cell>
          <cell r="AA3788" t="str">
            <v>February 2023</v>
          </cell>
          <cell r="AB3788">
            <v>97.547078372955497</v>
          </cell>
          <cell r="AC3788">
            <v>97.547074643033199</v>
          </cell>
          <cell r="AE3788">
            <v>536511814.85898</v>
          </cell>
          <cell r="AF3788" t="str">
            <v>505904587.325771</v>
          </cell>
        </row>
        <row r="3789">
          <cell r="I3789" t="str">
            <v>538237</v>
          </cell>
          <cell r="J3789" t="str">
            <v>Mandate</v>
          </cell>
          <cell r="K3789" t="str">
            <v>CBOP-M</v>
          </cell>
          <cell r="L3789" t="str">
            <v>BANCO CENTRAL DE RESERVA DEL PERU</v>
          </cell>
          <cell r="R3789" t="str">
            <v>202408</v>
          </cell>
          <cell r="S3789" t="str">
            <v>5026263</v>
          </cell>
          <cell r="T3789" t="str">
            <v>BM BANCO CENTRAL DE RESERVA DEL PERU [43446]</v>
          </cell>
          <cell r="U3789" t="str">
            <v>70% ICE BofAML US Treasury 1-3 Years (USD) RI + 30% ICE BofAML 1-3 Year AAA US Foreign Govt &amp; Supranational (USD) RI</v>
          </cell>
          <cell r="W3789" t="str">
            <v>USD</v>
          </cell>
          <cell r="X3789" t="str">
            <v>USD</v>
          </cell>
          <cell r="Y3789">
            <v>44985</v>
          </cell>
          <cell r="Z3789">
            <v>44012</v>
          </cell>
          <cell r="AA3789" t="str">
            <v>February 2023</v>
          </cell>
          <cell r="AB3789">
            <v>97.547078372955497</v>
          </cell>
          <cell r="AC3789">
            <v>97.547074643033199</v>
          </cell>
          <cell r="AE3789">
            <v>536511814.85898</v>
          </cell>
          <cell r="AF3789" t="str">
            <v>505904587.325771</v>
          </cell>
        </row>
        <row r="3790">
          <cell r="I3790" t="str">
            <v>538249</v>
          </cell>
          <cell r="J3790" t="str">
            <v>Pocket</v>
          </cell>
          <cell r="K3790" t="str">
            <v>CZNB</v>
          </cell>
          <cell r="R3790" t="str">
            <v>202161</v>
          </cell>
          <cell r="S3790" t="str">
            <v>5026036</v>
          </cell>
          <cell r="T3790" t="str">
            <v>BM Czech National Bank [43391]</v>
          </cell>
          <cell r="U3790" t="str">
            <v>100% Bloomberg Barclays US MBS (USD) RI</v>
          </cell>
          <cell r="W3790" t="str">
            <v>USD</v>
          </cell>
          <cell r="X3790" t="str">
            <v>USD</v>
          </cell>
          <cell r="Y3790">
            <v>44985</v>
          </cell>
          <cell r="Z3790">
            <v>43799</v>
          </cell>
          <cell r="AA3790" t="str">
            <v>February 2023</v>
          </cell>
          <cell r="AB3790">
            <v>91.7758251339731</v>
          </cell>
          <cell r="AC3790">
            <v>91.7757580523662</v>
          </cell>
          <cell r="AE3790">
            <v>458890048.509754</v>
          </cell>
          <cell r="AF3790" t="str">
            <v>432711031.126595</v>
          </cell>
        </row>
        <row r="3791">
          <cell r="I3791" t="str">
            <v>538250</v>
          </cell>
          <cell r="J3791" t="str">
            <v>Mandate</v>
          </cell>
          <cell r="K3791" t="str">
            <v>CZNB-M</v>
          </cell>
          <cell r="L3791" t="str">
            <v>Czech National Bank</v>
          </cell>
          <cell r="R3791" t="str">
            <v>202161</v>
          </cell>
          <cell r="S3791" t="str">
            <v>5026036</v>
          </cell>
          <cell r="T3791" t="str">
            <v>BM Czech National Bank [43391]</v>
          </cell>
          <cell r="U3791" t="str">
            <v>100% Bloomberg Barclays US MBS (USD) RI</v>
          </cell>
          <cell r="W3791" t="str">
            <v>USD</v>
          </cell>
          <cell r="X3791" t="str">
            <v>USD</v>
          </cell>
          <cell r="Y3791">
            <v>44985</v>
          </cell>
          <cell r="Z3791">
            <v>43768</v>
          </cell>
          <cell r="AA3791" t="str">
            <v>February 2023</v>
          </cell>
          <cell r="AB3791">
            <v>91.7758251339731</v>
          </cell>
          <cell r="AC3791">
            <v>91.7757580523662</v>
          </cell>
          <cell r="AE3791">
            <v>458890048.509754</v>
          </cell>
          <cell r="AF3791" t="str">
            <v>432711031.126595</v>
          </cell>
        </row>
        <row r="3792">
          <cell r="I3792" t="str">
            <v>538287</v>
          </cell>
          <cell r="J3792" t="str">
            <v>Mandate</v>
          </cell>
          <cell r="K3792" t="str">
            <v>INDO-M</v>
          </cell>
          <cell r="L3792" t="str">
            <v>BANK INDONESIA</v>
          </cell>
          <cell r="R3792" t="str">
            <v>202178</v>
          </cell>
          <cell r="S3792" t="str">
            <v>5026052</v>
          </cell>
          <cell r="T3792" t="str">
            <v>BM BANK INDONESIA [43464]</v>
          </cell>
          <cell r="U3792" t="str">
            <v>Bloomberg Barclays Multi Sector SRI High Grade (USD) RI</v>
          </cell>
          <cell r="W3792" t="str">
            <v>USD</v>
          </cell>
          <cell r="X3792" t="str">
            <v>USD</v>
          </cell>
          <cell r="Y3792">
            <v>44985</v>
          </cell>
          <cell r="Z3792">
            <v>43769</v>
          </cell>
          <cell r="AA3792" t="str">
            <v>February 2023</v>
          </cell>
          <cell r="AB3792">
            <v>93.447698963153599</v>
          </cell>
          <cell r="AC3792">
            <v>93.447766706171507</v>
          </cell>
          <cell r="AE3792">
            <v>466156987.51693898</v>
          </cell>
          <cell r="AF3792" t="str">
            <v>439563401.713285</v>
          </cell>
        </row>
        <row r="3793">
          <cell r="I3793" t="str">
            <v>538351</v>
          </cell>
          <cell r="J3793" t="str">
            <v>Pocket</v>
          </cell>
          <cell r="K3793" t="str">
            <v>NOBO</v>
          </cell>
          <cell r="S3793" t="str">
            <v>1</v>
          </cell>
          <cell r="T3793" t="str">
            <v>No BM</v>
          </cell>
          <cell r="U3793" t="str">
            <v>No BM</v>
          </cell>
          <cell r="W3793" t="str">
            <v>EUR</v>
          </cell>
          <cell r="Y3793">
            <v>44985</v>
          </cell>
          <cell r="Z3793">
            <v>43738</v>
          </cell>
          <cell r="AA3793" t="str">
            <v>February 2023</v>
          </cell>
          <cell r="AB3793">
            <v>98.199167692247102</v>
          </cell>
          <cell r="AC3793">
            <v>98.199167677930006</v>
          </cell>
          <cell r="AE3793">
            <v>68026094.3205771</v>
          </cell>
          <cell r="AF3793" t="str">
            <v>68026094.3205771</v>
          </cell>
        </row>
        <row r="3794">
          <cell r="I3794" t="str">
            <v>538383</v>
          </cell>
          <cell r="J3794" t="str">
            <v>Mandate</v>
          </cell>
          <cell r="K3794" t="str">
            <v>FRSCUS-M</v>
          </cell>
          <cell r="L3794" t="str">
            <v>FRR US Small Cap</v>
          </cell>
          <cell r="R3794" t="str">
            <v>202112</v>
          </cell>
          <cell r="S3794" t="str">
            <v>5025991</v>
          </cell>
          <cell r="T3794" t="str">
            <v>BM FRR US Small Cap [43444]</v>
          </cell>
          <cell r="U3794" t="str">
            <v>Russell Custom 2000 Net Tax (FRR) (EUR) NR</v>
          </cell>
          <cell r="W3794" t="str">
            <v>EUR</v>
          </cell>
          <cell r="X3794" t="str">
            <v>EUR</v>
          </cell>
          <cell r="Y3794">
            <v>44985</v>
          </cell>
          <cell r="Z3794">
            <v>43763</v>
          </cell>
          <cell r="AA3794" t="str">
            <v>February 2023</v>
          </cell>
          <cell r="AB3794">
            <v>151.04382309156301</v>
          </cell>
          <cell r="AC3794">
            <v>151.04952814255799</v>
          </cell>
          <cell r="AE3794">
            <v>149726297.49159899</v>
          </cell>
          <cell r="AF3794" t="str">
            <v>149726297.491599</v>
          </cell>
        </row>
        <row r="3795">
          <cell r="I3795" t="str">
            <v>538474</v>
          </cell>
          <cell r="J3795" t="str">
            <v>Pocket</v>
          </cell>
          <cell r="K3795" t="str">
            <v>HAMFLIN</v>
          </cell>
          <cell r="L3795" t="str">
            <v>HAM DIVERSIFIE FLEX II IN</v>
          </cell>
          <cell r="S3795" t="str">
            <v>1</v>
          </cell>
          <cell r="T3795" t="str">
            <v>No BM</v>
          </cell>
          <cell r="U3795" t="str">
            <v>No BM</v>
          </cell>
          <cell r="W3795" t="str">
            <v>EUR</v>
          </cell>
          <cell r="X3795" t="str">
            <v>EUR</v>
          </cell>
          <cell r="Y3795">
            <v>44985</v>
          </cell>
          <cell r="Z3795">
            <v>44165</v>
          </cell>
          <cell r="AA3795" t="str">
            <v>February 2023</v>
          </cell>
          <cell r="AB3795">
            <v>85.764842543469697</v>
          </cell>
          <cell r="AC3795">
            <v>85.764842540262507</v>
          </cell>
          <cell r="AE3795">
            <v>51392760.719478004</v>
          </cell>
          <cell r="AF3795" t="str">
            <v>51392760.719478</v>
          </cell>
        </row>
        <row r="3796">
          <cell r="I3796" t="str">
            <v>538474</v>
          </cell>
          <cell r="J3796" t="str">
            <v>Pocket</v>
          </cell>
          <cell r="K3796" t="str">
            <v>HAMFLIN</v>
          </cell>
          <cell r="L3796" t="str">
            <v>HAM DIVERSIFIE FLEX II IN</v>
          </cell>
          <cell r="R3796" t="str">
            <v>203793</v>
          </cell>
          <cell r="S3796" t="str">
            <v>5027477</v>
          </cell>
          <cell r="T3796" t="str">
            <v>BM HAM DIVERSIFIE FLEX II IN [14306_1]</v>
          </cell>
          <cell r="U3796" t="str">
            <v>iBoxx Euro Overall (EUR) RI</v>
          </cell>
          <cell r="W3796" t="str">
            <v>EUR</v>
          </cell>
          <cell r="X3796" t="str">
            <v>EUR</v>
          </cell>
          <cell r="Y3796">
            <v>44985</v>
          </cell>
          <cell r="Z3796">
            <v>44165</v>
          </cell>
          <cell r="AA3796" t="str">
            <v>February 2023</v>
          </cell>
          <cell r="AB3796">
            <v>85.764842543469697</v>
          </cell>
          <cell r="AC3796">
            <v>85.764842540262507</v>
          </cell>
          <cell r="AE3796">
            <v>51392760.719478004</v>
          </cell>
          <cell r="AF3796" t="str">
            <v>51392760.719478</v>
          </cell>
        </row>
        <row r="3797">
          <cell r="I3797" t="str">
            <v>538474</v>
          </cell>
          <cell r="J3797" t="str">
            <v>Pocket</v>
          </cell>
          <cell r="K3797" t="str">
            <v>HAMFLIN</v>
          </cell>
          <cell r="L3797" t="str">
            <v>HAM DIVERSIFIE FLEX II IN</v>
          </cell>
          <cell r="R3797" t="str">
            <v>204000</v>
          </cell>
          <cell r="S3797" t="str">
            <v>5027664</v>
          </cell>
          <cell r="T3797" t="str">
            <v>BM HAM DIVERSIFIE FLEX II CONV [14306_3] Mgmt</v>
          </cell>
          <cell r="U3797" t="str">
            <v>Refinitiv Convertible European EUR only Currency (EUR) RI</v>
          </cell>
          <cell r="W3797" t="str">
            <v>EUR</v>
          </cell>
          <cell r="X3797" t="str">
            <v>EUR</v>
          </cell>
          <cell r="Y3797">
            <v>44985</v>
          </cell>
          <cell r="Z3797">
            <v>44165</v>
          </cell>
          <cell r="AA3797" t="str">
            <v>February 2023</v>
          </cell>
          <cell r="AB3797">
            <v>85.764842543469697</v>
          </cell>
          <cell r="AC3797">
            <v>85.764842540262507</v>
          </cell>
          <cell r="AE3797">
            <v>51392760.719478004</v>
          </cell>
          <cell r="AF3797" t="str">
            <v>51392760.719478</v>
          </cell>
        </row>
        <row r="3798">
          <cell r="I3798" t="str">
            <v>538475</v>
          </cell>
          <cell r="J3798" t="str">
            <v>Pocket</v>
          </cell>
          <cell r="K3798" t="str">
            <v>IFCIN</v>
          </cell>
          <cell r="L3798" t="str">
            <v>IFC IN</v>
          </cell>
          <cell r="R3798" t="str">
            <v>203795</v>
          </cell>
          <cell r="S3798" t="str">
            <v>5027478</v>
          </cell>
          <cell r="T3798" t="str">
            <v>BM IFC IN [3051_1]</v>
          </cell>
          <cell r="U3798" t="str">
            <v>JPM EMU 7-10 Years (EUR) RI</v>
          </cell>
          <cell r="W3798" t="str">
            <v>EUR</v>
          </cell>
          <cell r="X3798" t="str">
            <v>EUR</v>
          </cell>
          <cell r="Y3798">
            <v>44985</v>
          </cell>
          <cell r="Z3798">
            <v>43754</v>
          </cell>
          <cell r="AA3798" t="str">
            <v>February 2023</v>
          </cell>
          <cell r="AB3798">
            <v>83.443082407742494</v>
          </cell>
          <cell r="AC3798">
            <v>83.443082398306601</v>
          </cell>
          <cell r="AE3798">
            <v>48122986.1515304</v>
          </cell>
          <cell r="AF3798" t="str">
            <v>48122986.1515304</v>
          </cell>
        </row>
        <row r="3799">
          <cell r="I3799" t="str">
            <v>538477</v>
          </cell>
          <cell r="J3799" t="str">
            <v>Pocket</v>
          </cell>
          <cell r="K3799" t="str">
            <v>KRDHOLIN</v>
          </cell>
          <cell r="L3799" t="str">
            <v>CAR ASSURANCES RISQUES DIVERS â DUTCH BRANCH IN</v>
          </cell>
          <cell r="S3799" t="str">
            <v>1</v>
          </cell>
          <cell r="T3799" t="str">
            <v>No BM</v>
          </cell>
          <cell r="U3799" t="str">
            <v>No BM</v>
          </cell>
          <cell r="W3799" t="str">
            <v>EUR</v>
          </cell>
          <cell r="X3799" t="str">
            <v>EUR</v>
          </cell>
          <cell r="Y3799">
            <v>44985</v>
          </cell>
          <cell r="Z3799">
            <v>44110</v>
          </cell>
          <cell r="AA3799" t="str">
            <v>February 2023</v>
          </cell>
          <cell r="AB3799">
            <v>86.563918843302304</v>
          </cell>
          <cell r="AC3799">
            <v>86.564186231975398</v>
          </cell>
          <cell r="AE3799">
            <v>209086355.40923899</v>
          </cell>
          <cell r="AF3799" t="str">
            <v>209086355.409239</v>
          </cell>
        </row>
        <row r="3800">
          <cell r="I3800" t="str">
            <v>538477</v>
          </cell>
          <cell r="J3800" t="str">
            <v>Pocket</v>
          </cell>
          <cell r="K3800" t="str">
            <v>KRDHOLIN</v>
          </cell>
          <cell r="L3800" t="str">
            <v>CAR ASSURANCES RISQUES DIVERS â DUTCH BRANCH IN</v>
          </cell>
          <cell r="R3800" t="str">
            <v>261987</v>
          </cell>
          <cell r="S3800" t="str">
            <v>5029862</v>
          </cell>
          <cell r="T3800" t="str">
            <v>BM CAR ASSURANCES RISQUES DIVERS - DUTCH BRANCH IN [3132_1]</v>
          </cell>
          <cell r="U3800" t="str">
            <v>1.1% Cash Index Euro Short Term Rate (EUR) RI 365 Days + 9.3% iBoxx Euro Corporates 1-3 Years (EUR) RI + 17.7% iBoxx Euro Corporates 3-5 Years (EUR) RI + 29% iBoxx Euro Corporate 5-7 Years (EUR) RI + 22.4% iBoxx Euro Eurozone 7-10 Years (EUR) RI + 12.7%</v>
          </cell>
          <cell r="W3800" t="str">
            <v>EUR</v>
          </cell>
          <cell r="X3800" t="str">
            <v>EUR</v>
          </cell>
          <cell r="Y3800">
            <v>44985</v>
          </cell>
          <cell r="Z3800">
            <v>44110</v>
          </cell>
          <cell r="AA3800" t="str">
            <v>February 2023</v>
          </cell>
          <cell r="AB3800">
            <v>86.563918843302304</v>
          </cell>
          <cell r="AC3800">
            <v>86.564186231975398</v>
          </cell>
          <cell r="AE3800">
            <v>209086355.40923899</v>
          </cell>
          <cell r="AF3800" t="str">
            <v>209086355.409239</v>
          </cell>
        </row>
        <row r="3801">
          <cell r="I3801" t="str">
            <v>538477</v>
          </cell>
          <cell r="J3801" t="str">
            <v>Pocket</v>
          </cell>
          <cell r="K3801" t="str">
            <v>KRDHOLIN</v>
          </cell>
          <cell r="L3801" t="str">
            <v>CAR ASSURANCES RISQUES DIVERS â DUTCH BRANCH IN</v>
          </cell>
          <cell r="R3801" t="str">
            <v>261987</v>
          </cell>
          <cell r="S3801" t="str">
            <v>5029862</v>
          </cell>
          <cell r="T3801" t="str">
            <v>BM CAR ASSURANCES RISQUES DIVERS - DUTCH BRANCH IN [3132_1]</v>
          </cell>
          <cell r="U3801" t="str">
            <v>1.1% Cash Index Euro Short Term Rate (EUR) RI 365 Days + 9.3% iBoxx Euro Corporates 1-3 Years (EUR) RI + 17.7% iBoxx Euro Corporates 3-5 Years (EUR) RI + 29% iBoxx Euro Corporate 5-7 Years (EUR) RI + 22.4% iBoxx Euro Eurozone 7-10 Years (EUR) RI + 12.7%</v>
          </cell>
          <cell r="W3801" t="str">
            <v>EUR</v>
          </cell>
          <cell r="X3801" t="str">
            <v>EUR</v>
          </cell>
          <cell r="Y3801">
            <v>44985</v>
          </cell>
          <cell r="Z3801">
            <v>44110</v>
          </cell>
          <cell r="AA3801" t="str">
            <v>February 2023</v>
          </cell>
          <cell r="AB3801">
            <v>86.563918843302304</v>
          </cell>
          <cell r="AC3801">
            <v>86.564186231975398</v>
          </cell>
          <cell r="AE3801">
            <v>209086355.40923899</v>
          </cell>
          <cell r="AF3801" t="str">
            <v>209086355.409239</v>
          </cell>
        </row>
        <row r="3802">
          <cell r="I3802" t="str">
            <v>538477</v>
          </cell>
          <cell r="J3802" t="str">
            <v>Pocket</v>
          </cell>
          <cell r="K3802" t="str">
            <v>KRDHOLIN</v>
          </cell>
          <cell r="L3802" t="str">
            <v>CAR ASSURANCES RISQUES DIVERS â DUTCH BRANCH IN</v>
          </cell>
          <cell r="R3802" t="str">
            <v>261987</v>
          </cell>
          <cell r="S3802" t="str">
            <v>5029862</v>
          </cell>
          <cell r="T3802" t="str">
            <v>BM CAR ASSURANCES RISQUES DIVERS - DUTCH BRANCH IN [3132_1]</v>
          </cell>
          <cell r="U3802" t="str">
            <v>1.1% Cash Index Euro Short Term Rate (EUR) RI 365 Days + 9.3% iBoxx Euro Corporates 1-3 Years (EUR) RI + 17.7% iBoxx Euro Corporates 3-5 Years (EUR) RI + 29% iBoxx Euro Corporate 5-7 Years (EUR) RI + 22.4% iBoxx Euro Eurozone 7-10 Years (EUR) RI + 12.7%</v>
          </cell>
          <cell r="W3802" t="str">
            <v>EUR</v>
          </cell>
          <cell r="X3802" t="str">
            <v>EUR</v>
          </cell>
          <cell r="Y3802">
            <v>44985</v>
          </cell>
          <cell r="Z3802">
            <v>44110</v>
          </cell>
          <cell r="AA3802" t="str">
            <v>February 2023</v>
          </cell>
          <cell r="AB3802">
            <v>86.563918843302304</v>
          </cell>
          <cell r="AC3802">
            <v>86.564186231975398</v>
          </cell>
          <cell r="AE3802">
            <v>209086355.40923899</v>
          </cell>
          <cell r="AF3802" t="str">
            <v>209086355.409239</v>
          </cell>
        </row>
        <row r="3803">
          <cell r="I3803" t="str">
            <v>538477</v>
          </cell>
          <cell r="J3803" t="str">
            <v>Pocket</v>
          </cell>
          <cell r="K3803" t="str">
            <v>KRDHOLIN</v>
          </cell>
          <cell r="L3803" t="str">
            <v>CAR ASSURANCES RISQUES DIVERS â DUTCH BRANCH IN</v>
          </cell>
          <cell r="R3803" t="str">
            <v>261987</v>
          </cell>
          <cell r="S3803" t="str">
            <v>5029862</v>
          </cell>
          <cell r="T3803" t="str">
            <v>BM CAR ASSURANCES RISQUES DIVERS - DUTCH BRANCH IN [3132_1]</v>
          </cell>
          <cell r="U3803" t="str">
            <v>1.1% Cash Index Euro Short Term Rate (EUR) RI 365 Days + 9.3% iBoxx Euro Corporates 1-3 Years (EUR) RI + 17.7% iBoxx Euro Corporates 3-5 Years (EUR) RI + 29% iBoxx Euro Corporate 5-7 Years (EUR) RI + 22.4% iBoxx Euro Eurozone 7-10 Years (EUR) RI + 12.7%</v>
          </cell>
          <cell r="W3803" t="str">
            <v>EUR</v>
          </cell>
          <cell r="X3803" t="str">
            <v>EUR</v>
          </cell>
          <cell r="Y3803">
            <v>44985</v>
          </cell>
          <cell r="Z3803">
            <v>44110</v>
          </cell>
          <cell r="AA3803" t="str">
            <v>February 2023</v>
          </cell>
          <cell r="AB3803">
            <v>86.563918843302304</v>
          </cell>
          <cell r="AC3803">
            <v>86.564186231975398</v>
          </cell>
          <cell r="AE3803">
            <v>209086355.40923899</v>
          </cell>
          <cell r="AF3803" t="str">
            <v>209086355.409239</v>
          </cell>
        </row>
        <row r="3804">
          <cell r="I3804" t="str">
            <v>538478</v>
          </cell>
          <cell r="J3804" t="str">
            <v>Pocket</v>
          </cell>
          <cell r="K3804" t="str">
            <v>KVIHOLIN</v>
          </cell>
          <cell r="L3804" t="str">
            <v>CAR ASSURANCE VIE â DUTCH BRANCH IN</v>
          </cell>
          <cell r="S3804" t="str">
            <v>1</v>
          </cell>
          <cell r="T3804" t="str">
            <v>No BM</v>
          </cell>
          <cell r="U3804" t="str">
            <v>No BM</v>
          </cell>
          <cell r="W3804" t="str">
            <v>EUR</v>
          </cell>
          <cell r="X3804" t="str">
            <v>EUR</v>
          </cell>
          <cell r="Y3804">
            <v>44985</v>
          </cell>
          <cell r="Z3804">
            <v>44110</v>
          </cell>
          <cell r="AA3804" t="str">
            <v>February 2023</v>
          </cell>
          <cell r="AB3804">
            <v>85.633418293917003</v>
          </cell>
          <cell r="AC3804">
            <v>85.634264873731397</v>
          </cell>
          <cell r="AE3804">
            <v>78887254.290592104</v>
          </cell>
          <cell r="AF3804" t="str">
            <v>78887254.2905921</v>
          </cell>
        </row>
        <row r="3805">
          <cell r="I3805" t="str">
            <v>538478</v>
          </cell>
          <cell r="J3805" t="str">
            <v>Pocket</v>
          </cell>
          <cell r="K3805" t="str">
            <v>KVIHOLIN</v>
          </cell>
          <cell r="L3805" t="str">
            <v>CAR ASSURANCE VIE â DUTCH BRANCH IN</v>
          </cell>
          <cell r="R3805" t="str">
            <v>261986</v>
          </cell>
          <cell r="S3805" t="str">
            <v>5029883</v>
          </cell>
          <cell r="T3805" t="str">
            <v>BM CAR ASSURANCE VIE - DUTCH BRANCH IN [3131]</v>
          </cell>
          <cell r="U3805" t="str">
            <v>9.4% iBoxx Euro Corporates 1-3 Years (EUR) RI + 19.5% iBoxx Euro Corporates 3-5 Years (EUR) RI + 36.2% iBoxx Euro Corporate 5-7 Years (EUR) RI + 8% iBoxx Euro Eurozone 7-10 Years (EUR) RI + 13.6% iBoxx Euro Eurozone 10-15 Years (EUR) RI + 13.3% iBoxx Eur</v>
          </cell>
          <cell r="W3805" t="str">
            <v>EUR</v>
          </cell>
          <cell r="X3805" t="str">
            <v>EUR</v>
          </cell>
          <cell r="Y3805">
            <v>44985</v>
          </cell>
          <cell r="Z3805">
            <v>44110</v>
          </cell>
          <cell r="AA3805" t="str">
            <v>February 2023</v>
          </cell>
          <cell r="AB3805">
            <v>85.633418293917003</v>
          </cell>
          <cell r="AC3805">
            <v>85.634264873731397</v>
          </cell>
          <cell r="AE3805">
            <v>78887254.290592104</v>
          </cell>
          <cell r="AF3805" t="str">
            <v>78887254.2905921</v>
          </cell>
        </row>
        <row r="3806">
          <cell r="I3806" t="str">
            <v>538479</v>
          </cell>
          <cell r="J3806" t="str">
            <v>Pocket</v>
          </cell>
          <cell r="K3806" t="str">
            <v>MUININ</v>
          </cell>
          <cell r="L3806" t="str">
            <v>MUIN IN</v>
          </cell>
          <cell r="R3806" t="str">
            <v>197398</v>
          </cell>
          <cell r="S3806" t="str">
            <v>11622</v>
          </cell>
          <cell r="T3806" t="str">
            <v>BM UNMI CAMGESTION [16015]</v>
          </cell>
          <cell r="U3806" t="str">
            <v>13.5% MSCI EMU (EUR) NR + 4.5% MSCI World ex-EMU (EUR) NR + 7% Refinitiv Convertible Index European (EUR) + 11.25% Bloomberg Barclays Euro Aggregate 1-3 Years (EUR) RI + 7.5% Bloomberg Barclays Euro Aggregate 3-5 Years (EUR) RI + 11.25% Bloomberg Barclay</v>
          </cell>
          <cell r="W3806" t="str">
            <v>EUR</v>
          </cell>
          <cell r="X3806" t="str">
            <v>EUR</v>
          </cell>
          <cell r="Y3806">
            <v>44985</v>
          </cell>
          <cell r="Z3806">
            <v>44111</v>
          </cell>
          <cell r="AA3806" t="str">
            <v>February 2023</v>
          </cell>
          <cell r="AB3806">
            <v>79.504525499233793</v>
          </cell>
          <cell r="AC3806">
            <v>79.504525504872902</v>
          </cell>
          <cell r="AE3806">
            <v>45141829.819455303</v>
          </cell>
          <cell r="AF3806" t="str">
            <v>45141829.8194553</v>
          </cell>
        </row>
        <row r="3807">
          <cell r="I3807" t="str">
            <v>538481</v>
          </cell>
          <cell r="J3807" t="str">
            <v>Pocket</v>
          </cell>
          <cell r="K3807" t="str">
            <v>NVRIN</v>
          </cell>
          <cell r="L3807" t="str">
            <v>NAV INV IN</v>
          </cell>
          <cell r="S3807" t="str">
            <v>1</v>
          </cell>
          <cell r="T3807" t="str">
            <v>No BM</v>
          </cell>
          <cell r="U3807" t="str">
            <v>No BM</v>
          </cell>
          <cell r="W3807" t="str">
            <v>EUR</v>
          </cell>
          <cell r="X3807" t="str">
            <v>EUR</v>
          </cell>
          <cell r="Y3807">
            <v>44985</v>
          </cell>
          <cell r="Z3807">
            <v>44165</v>
          </cell>
          <cell r="AA3807" t="str">
            <v>February 2023</v>
          </cell>
          <cell r="AB3807">
            <v>77.835559921930994</v>
          </cell>
          <cell r="AC3807">
            <v>77.835559894069107</v>
          </cell>
          <cell r="AE3807">
            <v>55099369.950000003</v>
          </cell>
          <cell r="AF3807" t="str">
            <v>55099369.95</v>
          </cell>
        </row>
        <row r="3808">
          <cell r="I3808" t="str">
            <v>538481</v>
          </cell>
          <cell r="J3808" t="str">
            <v>Pocket</v>
          </cell>
          <cell r="K3808" t="str">
            <v>NVRIN</v>
          </cell>
          <cell r="L3808" t="str">
            <v>NAV INV IN</v>
          </cell>
          <cell r="R3808" t="str">
            <v>203790</v>
          </cell>
          <cell r="S3808" t="str">
            <v>5027479</v>
          </cell>
          <cell r="T3808" t="str">
            <v>BM NAV INV IN [2984_1]</v>
          </cell>
          <cell r="U3808" t="str">
            <v>FTSE MTS 5-7 Years (Closing 17:30) (EUR) RI</v>
          </cell>
          <cell r="W3808" t="str">
            <v>EUR</v>
          </cell>
          <cell r="X3808" t="str">
            <v>EUR</v>
          </cell>
          <cell r="Y3808">
            <v>44985</v>
          </cell>
          <cell r="Z3808">
            <v>44165</v>
          </cell>
          <cell r="AA3808" t="str">
            <v>February 2023</v>
          </cell>
          <cell r="AB3808">
            <v>77.835559921930994</v>
          </cell>
          <cell r="AC3808">
            <v>77.835559894069107</v>
          </cell>
          <cell r="AE3808">
            <v>55099369.950000003</v>
          </cell>
          <cell r="AF3808" t="str">
            <v>55099369.95</v>
          </cell>
        </row>
        <row r="3809">
          <cell r="I3809" t="str">
            <v>538487</v>
          </cell>
          <cell r="J3809" t="str">
            <v>Pocket</v>
          </cell>
          <cell r="K3809" t="str">
            <v>SBREOIN</v>
          </cell>
          <cell r="L3809" t="str">
            <v>BNP PARIBAS SB RE LONG TERME IN</v>
          </cell>
          <cell r="S3809" t="str">
            <v>1</v>
          </cell>
          <cell r="T3809" t="str">
            <v>No BM</v>
          </cell>
          <cell r="U3809" t="str">
            <v>No BM</v>
          </cell>
          <cell r="W3809" t="str">
            <v>EUR</v>
          </cell>
          <cell r="X3809" t="str">
            <v>EUR</v>
          </cell>
          <cell r="Y3809">
            <v>44985</v>
          </cell>
          <cell r="Z3809">
            <v>44111</v>
          </cell>
          <cell r="AA3809" t="str">
            <v>February 2023</v>
          </cell>
          <cell r="AB3809">
            <v>90.287181432800594</v>
          </cell>
          <cell r="AC3809">
            <v>90.287181430281805</v>
          </cell>
          <cell r="AE3809">
            <v>297111934.01393098</v>
          </cell>
          <cell r="AF3809" t="str">
            <v>297111934.013931</v>
          </cell>
        </row>
        <row r="3810">
          <cell r="I3810" t="str">
            <v>538488</v>
          </cell>
          <cell r="J3810" t="str">
            <v>Pocket</v>
          </cell>
          <cell r="K3810" t="str">
            <v>CARPIN</v>
          </cell>
          <cell r="L3810" t="str">
            <v>CARP EUROPE IN</v>
          </cell>
          <cell r="S3810" t="str">
            <v>1</v>
          </cell>
          <cell r="T3810" t="str">
            <v>No BM</v>
          </cell>
          <cell r="U3810" t="str">
            <v>No BM</v>
          </cell>
          <cell r="W3810" t="str">
            <v>EUR</v>
          </cell>
          <cell r="X3810" t="str">
            <v>EUR</v>
          </cell>
          <cell r="Y3810">
            <v>44985</v>
          </cell>
          <cell r="Z3810">
            <v>44028</v>
          </cell>
          <cell r="AA3810" t="str">
            <v>February 2023</v>
          </cell>
          <cell r="AB3810">
            <v>80.582996732233099</v>
          </cell>
          <cell r="AC3810">
            <v>80.594320516880998</v>
          </cell>
          <cell r="AE3810">
            <v>193465199.198015</v>
          </cell>
          <cell r="AF3810" t="str">
            <v>193465199.198015</v>
          </cell>
        </row>
        <row r="3811">
          <cell r="I3811" t="str">
            <v>538488</v>
          </cell>
          <cell r="J3811" t="str">
            <v>Pocket</v>
          </cell>
          <cell r="K3811" t="str">
            <v>CARPIN</v>
          </cell>
          <cell r="L3811" t="str">
            <v>CARP EUROPE IN</v>
          </cell>
          <cell r="R3811" t="str">
            <v>204109</v>
          </cell>
          <cell r="S3811" t="str">
            <v>5027760</v>
          </cell>
          <cell r="T3811" t="str">
            <v>BM CARP EUROPE IN [3048_1]</v>
          </cell>
          <cell r="U3811" t="str">
            <v>FTSE MTS Eurozone Government Bond Index (Ex-CNO Etrix) (17h15 CET)</v>
          </cell>
          <cell r="W3811" t="str">
            <v>EUR</v>
          </cell>
          <cell r="X3811" t="str">
            <v>EUR</v>
          </cell>
          <cell r="Y3811">
            <v>44985</v>
          </cell>
          <cell r="Z3811">
            <v>44027</v>
          </cell>
          <cell r="AA3811" t="str">
            <v>February 2023</v>
          </cell>
          <cell r="AB3811">
            <v>80.582996732233099</v>
          </cell>
          <cell r="AC3811">
            <v>80.594320516880998</v>
          </cell>
          <cell r="AE3811">
            <v>193465199.198015</v>
          </cell>
          <cell r="AF3811" t="str">
            <v>193465199.198015</v>
          </cell>
        </row>
        <row r="3812">
          <cell r="I3812" t="str">
            <v>538490</v>
          </cell>
          <cell r="J3812" t="str">
            <v>Pocket</v>
          </cell>
          <cell r="K3812" t="str">
            <v>GERIIN</v>
          </cell>
          <cell r="L3812" t="str">
            <v>GERI IN</v>
          </cell>
          <cell r="R3812" t="str">
            <v>202539</v>
          </cell>
          <cell r="S3812" t="str">
            <v>5026372</v>
          </cell>
          <cell r="T3812" t="str">
            <v>BM GERI IN [2978_2]</v>
          </cell>
          <cell r="U3812" t="str">
            <v>75% JPM EMU Investment Grade Government (EUR) RI + 25% Bloomberg Euro Aggregate Corporate (EUR) RI</v>
          </cell>
          <cell r="W3812" t="str">
            <v>EUR</v>
          </cell>
          <cell r="X3812" t="str">
            <v>EUR</v>
          </cell>
          <cell r="Y3812">
            <v>44985</v>
          </cell>
          <cell r="Z3812">
            <v>43871</v>
          </cell>
          <cell r="AA3812" t="str">
            <v>February 2023</v>
          </cell>
          <cell r="AB3812">
            <v>81.127552428472697</v>
          </cell>
          <cell r="AC3812">
            <v>81.1275523903238</v>
          </cell>
          <cell r="AE3812">
            <v>16998534.38228</v>
          </cell>
          <cell r="AF3812" t="str">
            <v>16998534.38228</v>
          </cell>
        </row>
        <row r="3813">
          <cell r="I3813" t="str">
            <v>538513</v>
          </cell>
          <cell r="J3813" t="str">
            <v>Pocket</v>
          </cell>
          <cell r="K3813" t="str">
            <v>PMAIBGED</v>
          </cell>
          <cell r="L3813" t="str">
            <v>BNPP FUNDS MA BOND GLOBAL EMD HARD</v>
          </cell>
          <cell r="S3813" t="str">
            <v>1</v>
          </cell>
          <cell r="T3813" t="str">
            <v>No BM</v>
          </cell>
          <cell r="U3813" t="str">
            <v>No BM</v>
          </cell>
          <cell r="W3813" t="str">
            <v>EUR</v>
          </cell>
          <cell r="X3813" t="str">
            <v>EUR</v>
          </cell>
          <cell r="Y3813">
            <v>44985</v>
          </cell>
          <cell r="Z3813">
            <v>43863</v>
          </cell>
          <cell r="AA3813" t="str">
            <v>February 2023</v>
          </cell>
          <cell r="AB3813">
            <v>1935.9538405609701</v>
          </cell>
          <cell r="AC3813">
            <v>1935.95426568467</v>
          </cell>
          <cell r="AE3813">
            <v>340271.34318683599</v>
          </cell>
          <cell r="AF3813" t="str">
            <v>340271.343186836</v>
          </cell>
        </row>
        <row r="3814">
          <cell r="I3814" t="str">
            <v>538516</v>
          </cell>
          <cell r="J3814" t="str">
            <v>Pocket</v>
          </cell>
          <cell r="K3814" t="str">
            <v>PMAIBGLED</v>
          </cell>
          <cell r="L3814" t="str">
            <v>BNPP FUNDS MA BOND GLOBAL LEMD</v>
          </cell>
          <cell r="S3814" t="str">
            <v>1</v>
          </cell>
          <cell r="T3814" t="str">
            <v>No BM</v>
          </cell>
          <cell r="U3814" t="str">
            <v>No BM</v>
          </cell>
          <cell r="W3814" t="str">
            <v>EUR</v>
          </cell>
          <cell r="X3814" t="str">
            <v>EUR</v>
          </cell>
          <cell r="Y3814">
            <v>44985</v>
          </cell>
          <cell r="Z3814">
            <v>43863</v>
          </cell>
          <cell r="AA3814" t="str">
            <v>February 2023</v>
          </cell>
          <cell r="AB3814">
            <v>128.18511852621199</v>
          </cell>
          <cell r="AC3814">
            <v>128.18511888148299</v>
          </cell>
          <cell r="AE3814">
            <v>2562943.1584421298</v>
          </cell>
          <cell r="AF3814" t="str">
            <v>2562943.15844213</v>
          </cell>
        </row>
        <row r="3815">
          <cell r="I3815" t="str">
            <v>538544</v>
          </cell>
          <cell r="J3815" t="str">
            <v>Pocket</v>
          </cell>
          <cell r="K3815" t="str">
            <v>INDOCR</v>
          </cell>
          <cell r="L3815" t="str">
            <v>INDOCR</v>
          </cell>
          <cell r="R3815" t="str">
            <v>202176</v>
          </cell>
          <cell r="S3815" t="str">
            <v>5026053</v>
          </cell>
          <cell r="T3815" t="str">
            <v>BM INDOCR [43464_3] [Mgnt]</v>
          </cell>
          <cell r="U3815" t="str">
            <v>Bloomberg Barclays Global Agg Corp SRI BBB SR (USD) RI</v>
          </cell>
          <cell r="W3815" t="str">
            <v>USD</v>
          </cell>
          <cell r="X3815" t="str">
            <v>USD</v>
          </cell>
          <cell r="Y3815">
            <v>44985</v>
          </cell>
          <cell r="Z3815">
            <v>43799</v>
          </cell>
          <cell r="AA3815" t="str">
            <v>February 2023</v>
          </cell>
          <cell r="AB3815">
            <v>90.393912555483794</v>
          </cell>
          <cell r="AC3815">
            <v>90.393912502218598</v>
          </cell>
          <cell r="AE3815">
            <v>46819549.3799439</v>
          </cell>
          <cell r="AF3815" t="str">
            <v>44148561.4143742</v>
          </cell>
        </row>
        <row r="3816">
          <cell r="I3816" t="str">
            <v>538548</v>
          </cell>
          <cell r="J3816" t="str">
            <v>Pocket</v>
          </cell>
          <cell r="K3816" t="str">
            <v>INDOEMH</v>
          </cell>
          <cell r="L3816" t="str">
            <v>INDOEMH</v>
          </cell>
          <cell r="R3816" t="str">
            <v>202181</v>
          </cell>
          <cell r="S3816" t="str">
            <v>5026064</v>
          </cell>
          <cell r="T3816" t="str">
            <v>BM INDOEMH [43464_2] [Mgnt]</v>
          </cell>
          <cell r="U3816" t="str">
            <v>Bloomberg Barclays Emerging Markets Investment Grade (USD) RI</v>
          </cell>
          <cell r="W3816" t="str">
            <v>USD</v>
          </cell>
          <cell r="X3816" t="str">
            <v>USD</v>
          </cell>
          <cell r="Y3816">
            <v>44985</v>
          </cell>
          <cell r="Z3816">
            <v>43799</v>
          </cell>
          <cell r="AA3816" t="str">
            <v>February 2023</v>
          </cell>
          <cell r="AB3816">
            <v>91.232039198014803</v>
          </cell>
          <cell r="AC3816">
            <v>91.232039265458198</v>
          </cell>
          <cell r="AE3816">
            <v>44056933.527981102</v>
          </cell>
          <cell r="AF3816" t="str">
            <v>41543548.8241217</v>
          </cell>
        </row>
        <row r="3817">
          <cell r="I3817" t="str">
            <v>538548</v>
          </cell>
          <cell r="J3817" t="str">
            <v>Pocket</v>
          </cell>
          <cell r="K3817" t="str">
            <v>INDOEMH</v>
          </cell>
          <cell r="L3817" t="str">
            <v>INDOEMH</v>
          </cell>
          <cell r="R3817" t="str">
            <v>202190</v>
          </cell>
          <cell r="S3817" t="str">
            <v>5026069</v>
          </cell>
          <cell r="T3817" t="str">
            <v>BM INDOEMH [43464_2] [Perf]</v>
          </cell>
          <cell r="U3817" t="str">
            <v>Bloomberg Barclays Multi Sector SRI High Grade (USD) RI</v>
          </cell>
          <cell r="W3817" t="str">
            <v>USD</v>
          </cell>
          <cell r="X3817" t="str">
            <v>USD</v>
          </cell>
          <cell r="Y3817">
            <v>44985</v>
          </cell>
          <cell r="Z3817">
            <v>43791</v>
          </cell>
          <cell r="AA3817" t="str">
            <v>February 2023</v>
          </cell>
          <cell r="AB3817">
            <v>91.232039198014803</v>
          </cell>
          <cell r="AC3817">
            <v>91.232039265458198</v>
          </cell>
          <cell r="AE3817">
            <v>44056933.527981102</v>
          </cell>
          <cell r="AF3817" t="str">
            <v>41543548.8241217</v>
          </cell>
        </row>
        <row r="3818">
          <cell r="I3818" t="str">
            <v>538552</v>
          </cell>
          <cell r="J3818" t="str">
            <v>Pocket</v>
          </cell>
          <cell r="K3818" t="str">
            <v>INDOIR</v>
          </cell>
          <cell r="L3818" t="str">
            <v>INDOIR</v>
          </cell>
          <cell r="S3818" t="str">
            <v>1</v>
          </cell>
          <cell r="T3818" t="str">
            <v>No BM</v>
          </cell>
          <cell r="U3818" t="str">
            <v>No BM</v>
          </cell>
          <cell r="W3818" t="str">
            <v>USD</v>
          </cell>
          <cell r="X3818" t="str">
            <v>USD</v>
          </cell>
          <cell r="Y3818">
            <v>44985</v>
          </cell>
          <cell r="Z3818">
            <v>43773</v>
          </cell>
          <cell r="AA3818" t="str">
            <v>February 2023</v>
          </cell>
          <cell r="AB3818">
            <v>121.12847408482401</v>
          </cell>
          <cell r="AC3818">
            <v>121.128473952638</v>
          </cell>
          <cell r="AE3818">
            <v>46852000.259999998</v>
          </cell>
          <cell r="AF3818" t="str">
            <v>44179161.0183875</v>
          </cell>
        </row>
        <row r="3819">
          <cell r="I3819" t="str">
            <v>538557</v>
          </cell>
          <cell r="J3819" t="str">
            <v>Pocket</v>
          </cell>
          <cell r="K3819" t="str">
            <v>INDOSS</v>
          </cell>
          <cell r="L3819" t="str">
            <v>INDOSS</v>
          </cell>
          <cell r="S3819" t="str">
            <v>1</v>
          </cell>
          <cell r="T3819" t="str">
            <v>No BM</v>
          </cell>
          <cell r="U3819" t="str">
            <v>No BM</v>
          </cell>
          <cell r="W3819" t="str">
            <v>USD</v>
          </cell>
          <cell r="X3819" t="str">
            <v>USD</v>
          </cell>
          <cell r="Y3819">
            <v>44985</v>
          </cell>
          <cell r="Z3819">
            <v>43799</v>
          </cell>
          <cell r="AA3819" t="str">
            <v>February 2023</v>
          </cell>
          <cell r="AB3819">
            <v>91.484645680417302</v>
          </cell>
          <cell r="AC3819">
            <v>91.484645682525397</v>
          </cell>
          <cell r="AE3819">
            <v>280137545.91654098</v>
          </cell>
          <cell r="AF3819" t="str">
            <v>264156101.760057</v>
          </cell>
        </row>
        <row r="3820">
          <cell r="I3820" t="str">
            <v>538557</v>
          </cell>
          <cell r="J3820" t="str">
            <v>Pocket</v>
          </cell>
          <cell r="K3820" t="str">
            <v>INDOSS</v>
          </cell>
          <cell r="L3820" t="str">
            <v>INDOSS</v>
          </cell>
          <cell r="R3820" t="str">
            <v>202182</v>
          </cell>
          <cell r="S3820" t="str">
            <v>5026055</v>
          </cell>
          <cell r="T3820" t="str">
            <v>BM INDOSS [43464_1] [Mgnt]</v>
          </cell>
          <cell r="U3820" t="str">
            <v>Bloomberg Barclays US MBS (USD) RI</v>
          </cell>
          <cell r="W3820" t="str">
            <v>USD</v>
          </cell>
          <cell r="X3820" t="str">
            <v>USD</v>
          </cell>
          <cell r="Y3820">
            <v>44985</v>
          </cell>
          <cell r="Z3820">
            <v>43799</v>
          </cell>
          <cell r="AA3820" t="str">
            <v>February 2023</v>
          </cell>
          <cell r="AB3820">
            <v>91.484645680417302</v>
          </cell>
          <cell r="AC3820">
            <v>91.484645682525397</v>
          </cell>
          <cell r="AE3820">
            <v>280137545.91654098</v>
          </cell>
          <cell r="AF3820" t="str">
            <v>264156101.760057</v>
          </cell>
        </row>
        <row r="3821">
          <cell r="I3821" t="str">
            <v>538557</v>
          </cell>
          <cell r="J3821" t="str">
            <v>Pocket</v>
          </cell>
          <cell r="K3821" t="str">
            <v>INDOSS</v>
          </cell>
          <cell r="L3821" t="str">
            <v>INDOSS</v>
          </cell>
          <cell r="R3821" t="str">
            <v>202197</v>
          </cell>
          <cell r="S3821" t="str">
            <v>5026068</v>
          </cell>
          <cell r="T3821" t="str">
            <v>BM INDOSS [43464_1] [Perf]</v>
          </cell>
          <cell r="U3821" t="str">
            <v>Bloomberg Barclays Multi Sector SRI High Grade (USD) RI</v>
          </cell>
          <cell r="W3821" t="str">
            <v>USD</v>
          </cell>
          <cell r="X3821" t="str">
            <v>USD</v>
          </cell>
          <cell r="Y3821">
            <v>44985</v>
          </cell>
          <cell r="Z3821">
            <v>43799</v>
          </cell>
          <cell r="AA3821" t="str">
            <v>February 2023</v>
          </cell>
          <cell r="AB3821">
            <v>91.484645680417302</v>
          </cell>
          <cell r="AC3821">
            <v>91.484645682525397</v>
          </cell>
          <cell r="AE3821">
            <v>280137545.91654098</v>
          </cell>
          <cell r="AF3821" t="str">
            <v>264156101.760057</v>
          </cell>
        </row>
        <row r="3822">
          <cell r="I3822" t="str">
            <v>538570</v>
          </cell>
          <cell r="J3822" t="str">
            <v>Pocket</v>
          </cell>
          <cell r="K3822" t="str">
            <v>DPLKAVJC</v>
          </cell>
          <cell r="R3822" t="str">
            <v>202838</v>
          </cell>
          <cell r="S3822" t="str">
            <v>5026631</v>
          </cell>
          <cell r="T3822" t="str">
            <v>BM DISAVJ [43472]</v>
          </cell>
          <cell r="U3822" t="str">
            <v>Cash Index Av 1,3,6,12M TimeDeposit BNI,BRI,BankMandiri,BCA,BankDanamon (EUR) RI</v>
          </cell>
          <cell r="W3822" t="str">
            <v>IDR</v>
          </cell>
          <cell r="X3822" t="str">
            <v>IDR</v>
          </cell>
          <cell r="Y3822">
            <v>44985</v>
          </cell>
          <cell r="Z3822">
            <v>44012</v>
          </cell>
          <cell r="AA3822" t="str">
            <v>February 2023</v>
          </cell>
          <cell r="AB3822">
            <v>109.896135721123</v>
          </cell>
          <cell r="AC3822">
            <v>110.71257009459001</v>
          </cell>
          <cell r="AE3822">
            <v>176575368730.07101</v>
          </cell>
          <cell r="AF3822" t="str">
            <v>10918163.79407</v>
          </cell>
        </row>
        <row r="3823">
          <cell r="I3823" t="str">
            <v>538582</v>
          </cell>
          <cell r="J3823" t="str">
            <v>Pocket</v>
          </cell>
          <cell r="K3823" t="str">
            <v>INDOEML</v>
          </cell>
          <cell r="L3823" t="str">
            <v>INDOEML</v>
          </cell>
          <cell r="R3823" t="str">
            <v>202180</v>
          </cell>
          <cell r="S3823" t="str">
            <v>5026060</v>
          </cell>
          <cell r="T3823" t="str">
            <v>BM INDOEML [43464_7] [Mgnt]</v>
          </cell>
          <cell r="U3823" t="str">
            <v>Bloomberg Barclays EM Local Currency Government (USD) RI</v>
          </cell>
          <cell r="W3823" t="str">
            <v>USD</v>
          </cell>
          <cell r="X3823" t="str">
            <v>USD</v>
          </cell>
          <cell r="Y3823">
            <v>44985</v>
          </cell>
          <cell r="Z3823">
            <v>43799</v>
          </cell>
          <cell r="AA3823" t="str">
            <v>February 2023</v>
          </cell>
          <cell r="AB3823">
            <v>88.081350853393104</v>
          </cell>
          <cell r="AC3823">
            <v>88.081323447286707</v>
          </cell>
          <cell r="AE3823">
            <v>43184845.940660402</v>
          </cell>
          <cell r="AF3823" t="str">
            <v>40721212.5795949</v>
          </cell>
        </row>
        <row r="3824">
          <cell r="I3824" t="str">
            <v>538582</v>
          </cell>
          <cell r="J3824" t="str">
            <v>Pocket</v>
          </cell>
          <cell r="K3824" t="str">
            <v>INDOEML</v>
          </cell>
          <cell r="L3824" t="str">
            <v>INDOEML</v>
          </cell>
          <cell r="R3824" t="str">
            <v>202188</v>
          </cell>
          <cell r="S3824" t="str">
            <v>5026063</v>
          </cell>
          <cell r="T3824" t="str">
            <v>BM INDOEML [43464_7] [Perf]</v>
          </cell>
          <cell r="U3824" t="str">
            <v>Bloomberg Barclays Multi Sector SRI High Grade (USD) RI</v>
          </cell>
          <cell r="W3824" t="str">
            <v>USD</v>
          </cell>
          <cell r="X3824" t="str">
            <v>USD</v>
          </cell>
          <cell r="Y3824">
            <v>44985</v>
          </cell>
          <cell r="Z3824">
            <v>43768</v>
          </cell>
          <cell r="AA3824" t="str">
            <v>February 2023</v>
          </cell>
          <cell r="AB3824">
            <v>88.081350853393104</v>
          </cell>
          <cell r="AC3824">
            <v>88.081323447286707</v>
          </cell>
          <cell r="AE3824">
            <v>43184845.940660402</v>
          </cell>
          <cell r="AF3824" t="str">
            <v>40721212.5795949</v>
          </cell>
        </row>
        <row r="3825">
          <cell r="I3825" t="str">
            <v>538583</v>
          </cell>
          <cell r="J3825" t="str">
            <v>Pocket</v>
          </cell>
          <cell r="K3825" t="str">
            <v>INDOPM</v>
          </cell>
          <cell r="L3825" t="str">
            <v>INDOPM</v>
          </cell>
          <cell r="S3825" t="str">
            <v>1</v>
          </cell>
          <cell r="T3825" t="str">
            <v>No BM</v>
          </cell>
          <cell r="U3825" t="str">
            <v>No BM</v>
          </cell>
          <cell r="W3825" t="str">
            <v>USD</v>
          </cell>
          <cell r="X3825" t="str">
            <v>USD</v>
          </cell>
          <cell r="Y3825">
            <v>44985</v>
          </cell>
          <cell r="Z3825">
            <v>43810</v>
          </cell>
          <cell r="AA3825" t="str">
            <v>February 2023</v>
          </cell>
          <cell r="AB3825">
            <v>99.107469236456595</v>
          </cell>
          <cell r="AC3825">
            <v>99.107469397787895</v>
          </cell>
          <cell r="AE3825">
            <v>3218171.14</v>
          </cell>
          <cell r="AF3825" t="str">
            <v>3034579.10419613</v>
          </cell>
        </row>
        <row r="3826">
          <cell r="I3826" t="str">
            <v>538655</v>
          </cell>
          <cell r="J3826" t="str">
            <v>Mandate</v>
          </cell>
          <cell r="K3826" t="str">
            <v>CBPTIP-M</v>
          </cell>
          <cell r="L3826" t="str">
            <v>BSP â US TIPS Mandate</v>
          </cell>
          <cell r="R3826" t="str">
            <v>202234</v>
          </cell>
          <cell r="S3826" t="str">
            <v>5026107</v>
          </cell>
          <cell r="T3826" t="str">
            <v>BM Bangko Sentral Ng Pilipinas [43483]</v>
          </cell>
          <cell r="U3826" t="str">
            <v>BBG Barc US Government Inflation-Linked Bond 1-10yr (USD) RI</v>
          </cell>
          <cell r="W3826" t="str">
            <v>USD</v>
          </cell>
          <cell r="X3826" t="str">
            <v>USD</v>
          </cell>
          <cell r="Y3826">
            <v>44985</v>
          </cell>
          <cell r="Z3826">
            <v>43801</v>
          </cell>
          <cell r="AA3826" t="str">
            <v>February 2023</v>
          </cell>
          <cell r="AB3826">
            <v>108.616233215657</v>
          </cell>
          <cell r="AC3826">
            <v>108.617079701802</v>
          </cell>
          <cell r="AE3826">
            <v>1133321754.46947</v>
          </cell>
          <cell r="AF3826" t="str">
            <v>1068667378.09474</v>
          </cell>
        </row>
        <row r="3827">
          <cell r="I3827" t="str">
            <v>538748</v>
          </cell>
          <cell r="J3827" t="str">
            <v>Pocket</v>
          </cell>
          <cell r="K3827" t="str">
            <v>GLBBDFDIR</v>
          </cell>
          <cell r="L3827" t="str">
            <v>BNP PARIBAS GLOBAL BOND FUND IR</v>
          </cell>
          <cell r="S3827" t="str">
            <v>1</v>
          </cell>
          <cell r="T3827" t="str">
            <v>No BM</v>
          </cell>
          <cell r="U3827" t="str">
            <v>No BM</v>
          </cell>
          <cell r="W3827" t="str">
            <v>USD</v>
          </cell>
          <cell r="X3827" t="str">
            <v>USD</v>
          </cell>
          <cell r="Y3827">
            <v>44985</v>
          </cell>
          <cell r="Z3827">
            <v>43738</v>
          </cell>
          <cell r="AA3827" t="str">
            <v>February 2023</v>
          </cell>
          <cell r="AB3827">
            <v>105.812164597706</v>
          </cell>
          <cell r="AC3827">
            <v>105.812164461973</v>
          </cell>
          <cell r="AE3827">
            <v>8904564.3973666001</v>
          </cell>
          <cell r="AF3827" t="str">
            <v>8396571.80326883</v>
          </cell>
        </row>
        <row r="3828">
          <cell r="I3828" t="str">
            <v>538794</v>
          </cell>
          <cell r="J3828" t="str">
            <v>Pocket</v>
          </cell>
          <cell r="K3828" t="str">
            <v>COL1PA</v>
          </cell>
          <cell r="L3828" t="str">
            <v>NF COLL INVEST N1 PA</v>
          </cell>
          <cell r="S3828" t="str">
            <v>1</v>
          </cell>
          <cell r="T3828" t="str">
            <v>No BM</v>
          </cell>
          <cell r="U3828" t="str">
            <v>No BM</v>
          </cell>
          <cell r="W3828" t="str">
            <v>EUR</v>
          </cell>
          <cell r="X3828" t="str">
            <v>EUR</v>
          </cell>
          <cell r="Y3828">
            <v>44985</v>
          </cell>
          <cell r="Z3828">
            <v>43160</v>
          </cell>
          <cell r="AA3828" t="str">
            <v>February 2023</v>
          </cell>
          <cell r="AB3828">
            <v>583.46325933313403</v>
          </cell>
          <cell r="AC3828">
            <v>583.46325934114498</v>
          </cell>
          <cell r="AE3828">
            <v>-3305000</v>
          </cell>
          <cell r="AF3828" t="str">
            <v>-3305000</v>
          </cell>
        </row>
        <row r="3829">
          <cell r="I3829" t="str">
            <v>538821</v>
          </cell>
          <cell r="J3829" t="str">
            <v>Mandate</v>
          </cell>
          <cell r="K3829" t="str">
            <v>SCIGYE-M</v>
          </cell>
          <cell r="L3829" t="str">
            <v>SFC â INVESTMENT GRADE YIELD ENHANCEMENT MANDATE</v>
          </cell>
          <cell r="R3829" t="str">
            <v>202414</v>
          </cell>
          <cell r="S3829" t="str">
            <v>5026270</v>
          </cell>
          <cell r="T3829" t="str">
            <v>BM SFC - INVESTMENT GRADE YIELD ENHANCEMENT MANDATE [43477]</v>
          </cell>
          <cell r="U3829" t="str">
            <v>ICE BofAML 3-5 Year Single  A US Corporate (USD) RI</v>
          </cell>
          <cell r="W3829" t="str">
            <v>HKD</v>
          </cell>
          <cell r="X3829" t="str">
            <v>HKD</v>
          </cell>
          <cell r="Y3829">
            <v>44985</v>
          </cell>
          <cell r="Z3829">
            <v>43808</v>
          </cell>
          <cell r="AA3829" t="str">
            <v>February 2023</v>
          </cell>
          <cell r="AB3829">
            <v>99.267069763208795</v>
          </cell>
          <cell r="AC3829">
            <v>99.6322963375585</v>
          </cell>
          <cell r="AE3829">
            <v>1512740991.56672</v>
          </cell>
          <cell r="AF3829" t="str">
            <v>181723842.523556</v>
          </cell>
        </row>
        <row r="3830">
          <cell r="I3830" t="str">
            <v>538942</v>
          </cell>
          <cell r="J3830" t="str">
            <v>Pocket</v>
          </cell>
          <cell r="K3830" t="str">
            <v>PSMASBD</v>
          </cell>
          <cell r="L3830" t="str">
            <v>BNPP FUNDS SUSTAINABLE MULTI-ASSET STABILITY BD</v>
          </cell>
          <cell r="S3830" t="str">
            <v>1</v>
          </cell>
          <cell r="T3830" t="str">
            <v>No BM</v>
          </cell>
          <cell r="U3830" t="str">
            <v>No BM</v>
          </cell>
          <cell r="W3830" t="str">
            <v>EUR</v>
          </cell>
          <cell r="X3830" t="str">
            <v>EUR</v>
          </cell>
          <cell r="Y3830">
            <v>44985</v>
          </cell>
          <cell r="Z3830">
            <v>43863</v>
          </cell>
          <cell r="AA3830" t="str">
            <v>February 2023</v>
          </cell>
          <cell r="AB3830">
            <v>83.105860093755197</v>
          </cell>
          <cell r="AC3830">
            <v>83.105860092953193</v>
          </cell>
          <cell r="AE3830">
            <v>609701061.92726004</v>
          </cell>
          <cell r="AF3830" t="str">
            <v>609701061.92726</v>
          </cell>
        </row>
        <row r="3831">
          <cell r="I3831" t="str">
            <v>538943</v>
          </cell>
          <cell r="J3831" t="str">
            <v>Pocket</v>
          </cell>
          <cell r="K3831" t="str">
            <v>PSMASHD</v>
          </cell>
          <cell r="L3831" t="str">
            <v>BNPP FUNDS SUSTAINABLE MULTI-ASSET STABILITY GLOBAL HUMAN DEVELOPMENT</v>
          </cell>
          <cell r="S3831" t="str">
            <v>1</v>
          </cell>
          <cell r="T3831" t="str">
            <v>No BM</v>
          </cell>
          <cell r="U3831" t="str">
            <v>No BM</v>
          </cell>
          <cell r="W3831" t="str">
            <v>EUR</v>
          </cell>
          <cell r="X3831" t="str">
            <v>EUR</v>
          </cell>
          <cell r="Y3831">
            <v>44985</v>
          </cell>
          <cell r="Z3831">
            <v>43863</v>
          </cell>
          <cell r="AA3831" t="str">
            <v>February 2023</v>
          </cell>
          <cell r="AB3831">
            <v>169.061737720172</v>
          </cell>
          <cell r="AC3831">
            <v>169.061728870492</v>
          </cell>
          <cell r="AE3831">
            <v>-138544.97166389</v>
          </cell>
          <cell r="AF3831" t="str">
            <v>-138544.97166389</v>
          </cell>
        </row>
        <row r="3832">
          <cell r="I3832" t="str">
            <v>538982</v>
          </cell>
          <cell r="J3832" t="str">
            <v>Mandate</v>
          </cell>
          <cell r="K3832" t="str">
            <v>BASMBS-M</v>
          </cell>
          <cell r="L3832" t="str">
            <v>Bank for International Settlements BIS - US MBS</v>
          </cell>
          <cell r="R3832" t="str">
            <v>201997</v>
          </cell>
          <cell r="S3832" t="str">
            <v>25913</v>
          </cell>
          <cell r="T3832" t="str">
            <v>BM Bank for International Settlements BIS [43442]</v>
          </cell>
          <cell r="U3832" t="str">
            <v>Bloomberg Barclays US MBS (USD) RI</v>
          </cell>
          <cell r="W3832" t="str">
            <v>USD</v>
          </cell>
          <cell r="X3832" t="str">
            <v>USD</v>
          </cell>
          <cell r="Y3832">
            <v>44985</v>
          </cell>
          <cell r="Z3832">
            <v>43769</v>
          </cell>
          <cell r="AA3832" t="str">
            <v>February 2023</v>
          </cell>
          <cell r="AB3832">
            <v>92.626445401819396</v>
          </cell>
          <cell r="AC3832">
            <v>92.627450215024396</v>
          </cell>
          <cell r="AE3832">
            <v>238618287.36328</v>
          </cell>
          <cell r="AF3832" t="str">
            <v>225005457.202527</v>
          </cell>
        </row>
        <row r="3833">
          <cell r="I3833" t="str">
            <v>539011</v>
          </cell>
          <cell r="J3833" t="str">
            <v>Mandate</v>
          </cell>
          <cell r="K3833" t="str">
            <v>FTU514-M</v>
          </cell>
          <cell r="S3833" t="str">
            <v>1</v>
          </cell>
          <cell r="T3833" t="str">
            <v>No BM</v>
          </cell>
          <cell r="U3833" t="str">
            <v>No BM</v>
          </cell>
          <cell r="W3833" t="str">
            <v>HKD</v>
          </cell>
          <cell r="Y3833">
            <v>44985</v>
          </cell>
          <cell r="Z3833">
            <v>43794</v>
          </cell>
          <cell r="AA3833" t="str">
            <v>February 2023</v>
          </cell>
          <cell r="AB3833">
            <v>81.565411426433997</v>
          </cell>
          <cell r="AC3833">
            <v>81.894562264375494</v>
          </cell>
          <cell r="AE3833">
            <v>45553866.160500102</v>
          </cell>
          <cell r="AF3833" t="str">
            <v>5472333.76145656</v>
          </cell>
        </row>
        <row r="3834">
          <cell r="I3834" t="str">
            <v>539013</v>
          </cell>
          <cell r="J3834" t="str">
            <v>Mandate</v>
          </cell>
          <cell r="K3834" t="str">
            <v>HYS-M</v>
          </cell>
          <cell r="L3834" t="str">
            <v>Hydralis OFP</v>
          </cell>
          <cell r="S3834" t="str">
            <v>1</v>
          </cell>
          <cell r="T3834" t="str">
            <v>No BM</v>
          </cell>
          <cell r="U3834" t="str">
            <v>No BM</v>
          </cell>
          <cell r="W3834" t="str">
            <v>EUR</v>
          </cell>
          <cell r="X3834" t="str">
            <v>EUR</v>
          </cell>
          <cell r="Y3834">
            <v>44985</v>
          </cell>
          <cell r="Z3834">
            <v>43830</v>
          </cell>
          <cell r="AA3834" t="str">
            <v>February 2023</v>
          </cell>
          <cell r="AB3834">
            <v>86.941950716843394</v>
          </cell>
          <cell r="AC3834">
            <v>86.941952413630403</v>
          </cell>
          <cell r="AE3834">
            <v>21232932.495482299</v>
          </cell>
          <cell r="AF3834" t="str">
            <v>21232932.4954823</v>
          </cell>
        </row>
        <row r="3835">
          <cell r="I3835" t="str">
            <v>539013</v>
          </cell>
          <cell r="J3835" t="str">
            <v>Mandate</v>
          </cell>
          <cell r="K3835" t="str">
            <v>HYS-M</v>
          </cell>
          <cell r="L3835" t="str">
            <v>Hydralis OFP</v>
          </cell>
          <cell r="R3835" t="str">
            <v>204203</v>
          </cell>
          <cell r="S3835" t="str">
            <v>5027852</v>
          </cell>
          <cell r="T3835" t="str">
            <v>BM Hydralis OFP (43488) Mgmt</v>
          </cell>
          <cell r="U3835" t="str">
            <v>10% MSCI EMU (EUR) RI + 5% MSCI Japan (EUR) RI + 10% MSCI Europe (EUR) RI + 2.5% JPM EMBI Global Diversified (EUR) RI + 15% Bloomberg Barclays Euro Aggregate Treasury 500MM (EUR) RI + 10% Bloomberg Barclays Euro Aggregate Corporate (EUR) RI + 2.5% JPM GB</v>
          </cell>
          <cell r="W3835" t="str">
            <v>EUR</v>
          </cell>
          <cell r="X3835" t="str">
            <v>EUR</v>
          </cell>
          <cell r="Y3835">
            <v>44985</v>
          </cell>
          <cell r="Z3835">
            <v>43830</v>
          </cell>
          <cell r="AA3835" t="str">
            <v>February 2023</v>
          </cell>
          <cell r="AB3835">
            <v>86.941950716843394</v>
          </cell>
          <cell r="AC3835">
            <v>86.941952413630403</v>
          </cell>
          <cell r="AE3835">
            <v>21232932.495482299</v>
          </cell>
          <cell r="AF3835" t="str">
            <v>21232932.4954823</v>
          </cell>
        </row>
        <row r="3836">
          <cell r="I3836" t="str">
            <v>539483</v>
          </cell>
          <cell r="J3836" t="str">
            <v>Mandate</v>
          </cell>
          <cell r="K3836" t="str">
            <v>BOFI-M</v>
          </cell>
          <cell r="L3836" t="str">
            <v>Bank of Israel</v>
          </cell>
          <cell r="R3836" t="str">
            <v>202151</v>
          </cell>
          <cell r="S3836" t="str">
            <v>5026027</v>
          </cell>
          <cell r="T3836" t="str">
            <v>BM Bank of Israel [43474]</v>
          </cell>
          <cell r="U3836" t="str">
            <v>Bloomberg Barclays U.S. MBS Fixed Rate Unhedged (USD) RI</v>
          </cell>
          <cell r="W3836" t="str">
            <v>USD</v>
          </cell>
          <cell r="X3836" t="str">
            <v>USD</v>
          </cell>
          <cell r="Y3836">
            <v>44985</v>
          </cell>
          <cell r="Z3836">
            <v>43836</v>
          </cell>
          <cell r="AA3836" t="str">
            <v>February 2023</v>
          </cell>
          <cell r="AB3836">
            <v>91.085186153783596</v>
          </cell>
          <cell r="AC3836">
            <v>91.085172878971306</v>
          </cell>
          <cell r="AE3836">
            <v>1405630516.84793</v>
          </cell>
          <cell r="AF3836" t="str">
            <v>1325441317.15976</v>
          </cell>
        </row>
        <row r="3837">
          <cell r="I3837" t="str">
            <v>539501</v>
          </cell>
          <cell r="J3837" t="str">
            <v>Mandate</v>
          </cell>
          <cell r="K3837" t="str">
            <v>BLR-M</v>
          </cell>
          <cell r="L3837" t="str">
            <v>BlueRe m.a.</v>
          </cell>
          <cell r="S3837" t="str">
            <v>1</v>
          </cell>
          <cell r="T3837" t="str">
            <v>No BM</v>
          </cell>
          <cell r="U3837" t="str">
            <v>No BM</v>
          </cell>
          <cell r="W3837" t="str">
            <v>EUR</v>
          </cell>
          <cell r="X3837" t="str">
            <v>EUR</v>
          </cell>
          <cell r="Y3837">
            <v>44985</v>
          </cell>
          <cell r="Z3837">
            <v>43819</v>
          </cell>
          <cell r="AA3837" t="str">
            <v>February 2023</v>
          </cell>
          <cell r="AB3837">
            <v>102.041077365731</v>
          </cell>
          <cell r="AC3837">
            <v>102.099952372018</v>
          </cell>
          <cell r="AE3837">
            <v>20199590.314849202</v>
          </cell>
          <cell r="AF3837" t="str">
            <v>20199590.3148492</v>
          </cell>
        </row>
        <row r="3838">
          <cell r="I3838" t="str">
            <v>539856</v>
          </cell>
          <cell r="J3838" t="str">
            <v>Mandate</v>
          </cell>
          <cell r="K3838" t="str">
            <v>ETHRET-R</v>
          </cell>
          <cell r="L3838" t="str">
            <v>ETH PF OFP ILLIQUID</v>
          </cell>
          <cell r="R3838" t="str">
            <v>198321</v>
          </cell>
          <cell r="S3838" t="str">
            <v>22904</v>
          </cell>
          <cell r="T3838" t="str">
            <v>BM Ethias Pension Fund OFP - DB [42837] Off</v>
          </cell>
          <cell r="U3838" t="str">
            <v>12.5% Bloomberg Euro Aggregate Government (EUR) RI + 16.5% MSCI EMU (EUR) NR + 10% JPM EMBI Global Diversified (hedged in EUR) RI + 10.5% MSCI World (EUR) NR + 20% Bloomberg Euro Aggregate Corporate (EUR) RI + 7.5% ICE BofAML Euro Crncy Non-Fin High Yiel</v>
          </cell>
          <cell r="W3838" t="str">
            <v>EUR</v>
          </cell>
          <cell r="X3838" t="str">
            <v>EUR</v>
          </cell>
          <cell r="Y3838">
            <v>44985</v>
          </cell>
          <cell r="Z3838">
            <v>42929</v>
          </cell>
          <cell r="AA3838" t="str">
            <v>February 2023</v>
          </cell>
          <cell r="AB3838">
            <v>103.781506487191</v>
          </cell>
          <cell r="AC3838">
            <v>104.162834387901</v>
          </cell>
          <cell r="AE3838">
            <v>166810314.79732901</v>
          </cell>
          <cell r="AF3838" t="str">
            <v>166810314.797329</v>
          </cell>
        </row>
        <row r="3839">
          <cell r="I3839" t="str">
            <v>539856</v>
          </cell>
          <cell r="J3839" t="str">
            <v>Mandate</v>
          </cell>
          <cell r="K3839" t="str">
            <v>ETHRET-R</v>
          </cell>
          <cell r="L3839" t="str">
            <v>ETH PF OFP ILLIQUID</v>
          </cell>
          <cell r="R3839" t="str">
            <v>198321</v>
          </cell>
          <cell r="S3839" t="str">
            <v>22904</v>
          </cell>
          <cell r="T3839" t="str">
            <v>BM Ethias Pension Fund OFP - DB [42837] Off</v>
          </cell>
          <cell r="U3839" t="str">
            <v>12.5% Bloomberg Euro Aggregate Government (EUR) RI + 16.5% MSCI EMU (EUR) NR + 10% JPM EMBI Global Diversified (hedged in EUR) RI + 10.5% MSCI World (EUR) NR + 20% Bloomberg Euro Aggregate Corporate (EUR) RI + 7.5% ICE BofAML Euro Crncy Non-Fin High Yiel</v>
          </cell>
          <cell r="W3839" t="str">
            <v>EUR</v>
          </cell>
          <cell r="X3839" t="str">
            <v>EUR</v>
          </cell>
          <cell r="Y3839">
            <v>44985</v>
          </cell>
          <cell r="Z3839">
            <v>42929</v>
          </cell>
          <cell r="AA3839" t="str">
            <v>February 2023</v>
          </cell>
          <cell r="AB3839">
            <v>103.781506487191</v>
          </cell>
          <cell r="AC3839">
            <v>104.162834387901</v>
          </cell>
          <cell r="AE3839">
            <v>166810314.79732901</v>
          </cell>
          <cell r="AF3839" t="str">
            <v>166810314.797329</v>
          </cell>
        </row>
        <row r="3840">
          <cell r="I3840" t="str">
            <v>539856</v>
          </cell>
          <cell r="J3840" t="str">
            <v>Mandate</v>
          </cell>
          <cell r="K3840" t="str">
            <v>ETHRET-R</v>
          </cell>
          <cell r="L3840" t="str">
            <v>ETH PF OFP ILLIQUID</v>
          </cell>
          <cell r="R3840" t="str">
            <v>198321</v>
          </cell>
          <cell r="S3840" t="str">
            <v>22904</v>
          </cell>
          <cell r="T3840" t="str">
            <v>BM Ethias Pension Fund OFP - DB [42837] Off</v>
          </cell>
          <cell r="U3840" t="str">
            <v>12.5% Bloomberg Euro Aggregate Government (EUR) RI + 16.5% MSCI EMU (EUR) NR + 10% JPM EMBI Global Diversified (hedged in EUR) RI + 10.5% MSCI World (EUR) NR + 20% Bloomberg Euro Aggregate Corporate (EUR) RI + 7.5% ICE BofAML Euro Crncy Non-Fin High Yiel</v>
          </cell>
          <cell r="W3840" t="str">
            <v>EUR</v>
          </cell>
          <cell r="X3840" t="str">
            <v>EUR</v>
          </cell>
          <cell r="Y3840">
            <v>44985</v>
          </cell>
          <cell r="Z3840">
            <v>42929</v>
          </cell>
          <cell r="AA3840" t="str">
            <v>February 2023</v>
          </cell>
          <cell r="AB3840">
            <v>103.781506487191</v>
          </cell>
          <cell r="AC3840">
            <v>104.162834387901</v>
          </cell>
          <cell r="AE3840">
            <v>166810314.79732901</v>
          </cell>
          <cell r="AF3840" t="str">
            <v>166810314.797329</v>
          </cell>
        </row>
        <row r="3841">
          <cell r="I3841" t="str">
            <v>539856</v>
          </cell>
          <cell r="J3841" t="str">
            <v>Mandate</v>
          </cell>
          <cell r="K3841" t="str">
            <v>ETHRET-R</v>
          </cell>
          <cell r="L3841" t="str">
            <v>ETH PF OFP ILLIQUID</v>
          </cell>
          <cell r="R3841" t="str">
            <v>198321</v>
          </cell>
          <cell r="S3841" t="str">
            <v>22904</v>
          </cell>
          <cell r="T3841" t="str">
            <v>BM Ethias Pension Fund OFP - DB [42837] Off</v>
          </cell>
          <cell r="U3841" t="str">
            <v>12.5% Bloomberg Euro Aggregate Government (EUR) RI + 16.5% MSCI EMU (EUR) NR + 10% JPM EMBI Global Diversified (hedged in EUR) RI + 10.5% MSCI World (EUR) NR + 20% Bloomberg Euro Aggregate Corporate (EUR) RI + 7.5% ICE BofAML Euro Crncy Non-Fin High Yiel</v>
          </cell>
          <cell r="W3841" t="str">
            <v>EUR</v>
          </cell>
          <cell r="X3841" t="str">
            <v>EUR</v>
          </cell>
          <cell r="Y3841">
            <v>44985</v>
          </cell>
          <cell r="Z3841">
            <v>42929</v>
          </cell>
          <cell r="AA3841" t="str">
            <v>February 2023</v>
          </cell>
          <cell r="AB3841">
            <v>103.781506487191</v>
          </cell>
          <cell r="AC3841">
            <v>104.162834387901</v>
          </cell>
          <cell r="AE3841">
            <v>166810314.79732901</v>
          </cell>
          <cell r="AF3841" t="str">
            <v>166810314.797329</v>
          </cell>
        </row>
        <row r="3842">
          <cell r="I3842" t="str">
            <v>539876</v>
          </cell>
          <cell r="J3842" t="str">
            <v>Mandate</v>
          </cell>
          <cell r="K3842" t="str">
            <v>CTOWN-I</v>
          </cell>
          <cell r="L3842" t="str">
            <v>CTOWNNR</v>
          </cell>
          <cell r="R3842" t="str">
            <v>200876</v>
          </cell>
          <cell r="S3842" t="str">
            <v>24937</v>
          </cell>
          <cell r="T3842" t="str">
            <v>BM City of Calgary</v>
          </cell>
          <cell r="U3842" t="str">
            <v>Customized currency exposure index for CTOWN (CAD) RI</v>
          </cell>
          <cell r="W3842" t="str">
            <v>CAD</v>
          </cell>
          <cell r="X3842" t="str">
            <v>CAD</v>
          </cell>
          <cell r="Y3842">
            <v>44985</v>
          </cell>
          <cell r="Z3842">
            <v>43131</v>
          </cell>
          <cell r="AA3842" t="str">
            <v>February 2023</v>
          </cell>
          <cell r="AB3842">
            <v>101.415956061486</v>
          </cell>
          <cell r="AC3842">
            <v>101.137470978903</v>
          </cell>
          <cell r="AE3842">
            <v>1366341091.30703</v>
          </cell>
          <cell r="AF3842" t="str">
            <v>946339064.347966</v>
          </cell>
        </row>
        <row r="3843">
          <cell r="I3843" t="str">
            <v>539876</v>
          </cell>
          <cell r="J3843" t="str">
            <v>Mandate</v>
          </cell>
          <cell r="K3843" t="str">
            <v>CTOWN-I</v>
          </cell>
          <cell r="L3843" t="str">
            <v>CTOWNNR</v>
          </cell>
          <cell r="R3843" t="str">
            <v>202013</v>
          </cell>
          <cell r="S3843" t="str">
            <v>25927</v>
          </cell>
          <cell r="T3843" t="str">
            <v>BM City of Calgary [42990]</v>
          </cell>
          <cell r="U3843" t="str">
            <v>Cash Index 0% per annum [Linear] (CAD) RI</v>
          </cell>
          <cell r="W3843" t="str">
            <v>CAD</v>
          </cell>
          <cell r="X3843" t="str">
            <v>CAD</v>
          </cell>
          <cell r="Y3843">
            <v>44985</v>
          </cell>
          <cell r="Z3843">
            <v>43131</v>
          </cell>
          <cell r="AA3843" t="str">
            <v>February 2023</v>
          </cell>
          <cell r="AB3843">
            <v>101.415956061486</v>
          </cell>
          <cell r="AC3843">
            <v>101.137470978903</v>
          </cell>
          <cell r="AE3843">
            <v>1366341091.30703</v>
          </cell>
          <cell r="AF3843" t="str">
            <v>946339064.347966</v>
          </cell>
        </row>
        <row r="3844">
          <cell r="I3844" t="str">
            <v>539877</v>
          </cell>
          <cell r="J3844" t="str">
            <v>Mandate</v>
          </cell>
          <cell r="K3844" t="str">
            <v>ROCKY-I</v>
          </cell>
          <cell r="L3844" t="str">
            <v>ROCKYNR</v>
          </cell>
          <cell r="R3844" t="str">
            <v>200065</v>
          </cell>
          <cell r="S3844" t="str">
            <v>24302</v>
          </cell>
          <cell r="T3844" t="str">
            <v>BM for Fire &amp; Police Pension Association of Colorado [15948]</v>
          </cell>
          <cell r="U3844" t="str">
            <v>Customized 30% Passive Hedge Benchmark</v>
          </cell>
          <cell r="W3844" t="str">
            <v>USD</v>
          </cell>
          <cell r="X3844" t="str">
            <v>USD</v>
          </cell>
          <cell r="Y3844">
            <v>44985</v>
          </cell>
          <cell r="Z3844">
            <v>42618</v>
          </cell>
          <cell r="AA3844" t="str">
            <v>February 2023</v>
          </cell>
          <cell r="AB3844">
            <v>104.30464592668</v>
          </cell>
          <cell r="AC3844">
            <v>104.69055130866499</v>
          </cell>
          <cell r="AE3844">
            <v>940060874.31631505</v>
          </cell>
          <cell r="AF3844" t="str">
            <v>886431753.244993</v>
          </cell>
        </row>
        <row r="3845">
          <cell r="I3845" t="str">
            <v>539877</v>
          </cell>
          <cell r="J3845" t="str">
            <v>Mandate</v>
          </cell>
          <cell r="K3845" t="str">
            <v>ROCKY-I</v>
          </cell>
          <cell r="L3845" t="str">
            <v>ROCKYNR</v>
          </cell>
          <cell r="R3845" t="str">
            <v>202012</v>
          </cell>
          <cell r="S3845" t="str">
            <v>25926</v>
          </cell>
          <cell r="T3845" t="str">
            <v>BM Fire &amp; Police Pension Association of Colorado [15948]</v>
          </cell>
          <cell r="U3845" t="str">
            <v>Customized 30% Passive hedge currency exposure index for ROCKY (USD) RI</v>
          </cell>
          <cell r="W3845" t="str">
            <v>USD</v>
          </cell>
          <cell r="X3845" t="str">
            <v>USD</v>
          </cell>
          <cell r="Y3845">
            <v>44985</v>
          </cell>
          <cell r="Z3845">
            <v>42618</v>
          </cell>
          <cell r="AA3845" t="str">
            <v>February 2023</v>
          </cell>
          <cell r="AB3845">
            <v>104.30464592668</v>
          </cell>
          <cell r="AC3845">
            <v>104.69055130866499</v>
          </cell>
          <cell r="AE3845">
            <v>940060874.31631505</v>
          </cell>
          <cell r="AF3845" t="str">
            <v>886431753.244993</v>
          </cell>
        </row>
        <row r="3846">
          <cell r="I3846" t="str">
            <v>539975</v>
          </cell>
          <cell r="J3846" t="str">
            <v>Pocket</v>
          </cell>
          <cell r="K3846" t="str">
            <v>EFPFI</v>
          </cell>
          <cell r="L3846" t="str">
            <v>E PE BUFFER FUND FIXED INCOME</v>
          </cell>
          <cell r="S3846" t="str">
            <v>1</v>
          </cell>
          <cell r="T3846" t="str">
            <v>No BM</v>
          </cell>
          <cell r="U3846" t="str">
            <v>No BM</v>
          </cell>
          <cell r="W3846" t="str">
            <v>EUR</v>
          </cell>
          <cell r="X3846" t="str">
            <v>EUR</v>
          </cell>
          <cell r="Y3846">
            <v>44985</v>
          </cell>
          <cell r="Z3846">
            <v>43931</v>
          </cell>
          <cell r="AA3846" t="str">
            <v>February 2023</v>
          </cell>
          <cell r="AB3846">
            <v>93.955790359119206</v>
          </cell>
          <cell r="AC3846">
            <v>93.955790358078403</v>
          </cell>
          <cell r="AE3846">
            <v>169786863.80285099</v>
          </cell>
          <cell r="AF3846" t="str">
            <v>169786863.802851</v>
          </cell>
        </row>
        <row r="3847">
          <cell r="I3847" t="str">
            <v>539985</v>
          </cell>
          <cell r="J3847" t="str">
            <v>Mandate</v>
          </cell>
          <cell r="K3847" t="str">
            <v>SNDS-M</v>
          </cell>
          <cell r="L3847" t="str">
            <v>SND SCA SICAV â SIF</v>
          </cell>
          <cell r="S3847" t="str">
            <v>1</v>
          </cell>
          <cell r="T3847" t="str">
            <v>No BM</v>
          </cell>
          <cell r="U3847" t="str">
            <v>No BM</v>
          </cell>
          <cell r="W3847" t="str">
            <v>EUR</v>
          </cell>
          <cell r="X3847" t="str">
            <v>EUR</v>
          </cell>
          <cell r="Y3847">
            <v>44985</v>
          </cell>
          <cell r="Z3847">
            <v>43922</v>
          </cell>
          <cell r="AA3847" t="str">
            <v>February 2023</v>
          </cell>
          <cell r="AB3847">
            <v>126.734321694957</v>
          </cell>
          <cell r="AC3847">
            <v>129.22367233522399</v>
          </cell>
          <cell r="AE3847">
            <v>22988094.375816699</v>
          </cell>
          <cell r="AF3847" t="str">
            <v>22988094.3758167</v>
          </cell>
        </row>
        <row r="3848">
          <cell r="I3848" t="str">
            <v>539988</v>
          </cell>
          <cell r="J3848" t="str">
            <v>Pocket</v>
          </cell>
          <cell r="K3848" t="str">
            <v>DYNMAP1</v>
          </cell>
          <cell r="L3848" t="str">
            <v>DYNAMIC MULTI-ASSET PORTFOLIO 1 IG EM</v>
          </cell>
          <cell r="S3848" t="str">
            <v>1</v>
          </cell>
          <cell r="T3848" t="str">
            <v>No BM</v>
          </cell>
          <cell r="U3848" t="str">
            <v>No BM</v>
          </cell>
          <cell r="W3848" t="str">
            <v>USD</v>
          </cell>
          <cell r="X3848" t="str">
            <v>USD</v>
          </cell>
          <cell r="Y3848">
            <v>44985</v>
          </cell>
          <cell r="Z3848">
            <v>44017</v>
          </cell>
          <cell r="AA3848" t="str">
            <v>February 2023</v>
          </cell>
          <cell r="AB3848">
            <v>115.64665464945099</v>
          </cell>
          <cell r="AC3848">
            <v>116.4168571016</v>
          </cell>
          <cell r="AE3848">
            <v>115648203.53315701</v>
          </cell>
          <cell r="AF3848" t="str">
            <v>109050639.823816</v>
          </cell>
        </row>
        <row r="3849">
          <cell r="I3849" t="str">
            <v>540015</v>
          </cell>
          <cell r="J3849" t="str">
            <v>Pocket</v>
          </cell>
          <cell r="K3849" t="str">
            <v>FTH506A</v>
          </cell>
          <cell r="L3849" t="str">
            <v>FTL ACC 506 IG EM AC</v>
          </cell>
          <cell r="S3849" t="str">
            <v>1</v>
          </cell>
          <cell r="T3849" t="str">
            <v>No BM</v>
          </cell>
          <cell r="U3849" t="str">
            <v>No BM</v>
          </cell>
          <cell r="W3849" t="str">
            <v>HKD</v>
          </cell>
          <cell r="X3849" t="str">
            <v>HKD</v>
          </cell>
          <cell r="Y3849">
            <v>44985</v>
          </cell>
          <cell r="Z3849">
            <v>43921</v>
          </cell>
          <cell r="AA3849" t="str">
            <v>February 2023</v>
          </cell>
          <cell r="AB3849">
            <v>149.55390334401099</v>
          </cell>
          <cell r="AC3849">
            <v>162.806497941359</v>
          </cell>
          <cell r="AE3849">
            <v>-5793218.05607263</v>
          </cell>
          <cell r="AF3849" t="str">
            <v>-695932.649141761</v>
          </cell>
        </row>
        <row r="3850">
          <cell r="I3850" t="str">
            <v>540058</v>
          </cell>
          <cell r="J3850" t="str">
            <v>Mandate</v>
          </cell>
          <cell r="K3850" t="str">
            <v>FTH506A-M</v>
          </cell>
          <cell r="L3850" t="str">
            <v>FT Life - Account 506</v>
          </cell>
          <cell r="S3850" t="str">
            <v>1</v>
          </cell>
          <cell r="T3850" t="str">
            <v>No BM</v>
          </cell>
          <cell r="U3850" t="str">
            <v>No BM</v>
          </cell>
          <cell r="W3850" t="str">
            <v>HKD</v>
          </cell>
          <cell r="X3850" t="str">
            <v>HKD</v>
          </cell>
          <cell r="Y3850">
            <v>44985</v>
          </cell>
          <cell r="Z3850">
            <v>43916</v>
          </cell>
          <cell r="AA3850" t="str">
            <v>February 2023</v>
          </cell>
          <cell r="AB3850">
            <v>103.067653245602</v>
          </cell>
          <cell r="AC3850">
            <v>107.369525179337</v>
          </cell>
          <cell r="AE3850">
            <v>105323967.996232</v>
          </cell>
          <cell r="AF3850" t="str">
            <v>12652447.6303643</v>
          </cell>
        </row>
        <row r="3851">
          <cell r="I3851" t="str">
            <v>540084</v>
          </cell>
          <cell r="J3851" t="str">
            <v>Pocket</v>
          </cell>
          <cell r="K3851" t="str">
            <v>REAEQU</v>
          </cell>
          <cell r="S3851" t="str">
            <v>1</v>
          </cell>
          <cell r="T3851" t="str">
            <v>No BM</v>
          </cell>
          <cell r="U3851" t="str">
            <v>No BM</v>
          </cell>
          <cell r="W3851" t="str">
            <v>GBP</v>
          </cell>
          <cell r="X3851" t="str">
            <v>GBP</v>
          </cell>
          <cell r="Y3851">
            <v>44985</v>
          </cell>
          <cell r="Z3851">
            <v>42356</v>
          </cell>
          <cell r="AA3851" t="str">
            <v>February 2023</v>
          </cell>
          <cell r="AB3851">
            <v>209.357791979887</v>
          </cell>
          <cell r="AC3851">
            <v>210.37489673775499</v>
          </cell>
          <cell r="AE3851">
            <v>98280797.877531901</v>
          </cell>
          <cell r="AF3851" t="str">
            <v>112195803.92188</v>
          </cell>
        </row>
        <row r="3852">
          <cell r="I3852" t="str">
            <v>540086</v>
          </cell>
          <cell r="J3852" t="str">
            <v>Mandate</v>
          </cell>
          <cell r="K3852" t="str">
            <v>GTA2-M</v>
          </cell>
          <cell r="L3852" t="str">
            <v>Take-Two Interactive Software, Inc</v>
          </cell>
          <cell r="R3852" t="str">
            <v>203761</v>
          </cell>
          <cell r="S3852" t="str">
            <v>5027449</v>
          </cell>
          <cell r="T3852" t="str">
            <v>BM Take Two Interactive Software Inc [44085]</v>
          </cell>
          <cell r="U3852" t="str">
            <v>ICE BofA 0-2 Year US Treasuries (USD) RI</v>
          </cell>
          <cell r="W3852" t="str">
            <v>USD</v>
          </cell>
          <cell r="X3852" t="str">
            <v>USD</v>
          </cell>
          <cell r="Y3852">
            <v>44985</v>
          </cell>
          <cell r="Z3852">
            <v>44295</v>
          </cell>
          <cell r="AA3852" t="str">
            <v>February 2023</v>
          </cell>
          <cell r="AB3852">
            <v>102.480031407753</v>
          </cell>
          <cell r="AC3852">
            <v>102.495665373839</v>
          </cell>
          <cell r="AE3852">
            <v>14228616.4568395</v>
          </cell>
          <cell r="AF3852" t="str">
            <v>13416894.3487407</v>
          </cell>
        </row>
        <row r="3853">
          <cell r="I3853" t="str">
            <v>540159</v>
          </cell>
          <cell r="J3853" t="str">
            <v>Mandate</v>
          </cell>
          <cell r="K3853" t="str">
            <v>DYNMAP1-M</v>
          </cell>
          <cell r="L3853" t="str">
            <v>CPIC - Dynamic Multi-Asset Portfolio 1</v>
          </cell>
          <cell r="R3853" t="str">
            <v>202822</v>
          </cell>
          <cell r="S3853" t="str">
            <v>5026619</v>
          </cell>
          <cell r="T3853" t="str">
            <v>BM CPIC - Dynamic Multi-Asset Portfolio 1 - MGMT [43568]</v>
          </cell>
          <cell r="U3853" t="str">
            <v>10% FTSE EPRA NAREIT Developed Dividend + (USD) NR + 7.5% MSCI Europe (EUR) NR + 12.5% S&amp;P 500 (USD) NR + 4% MSCI Japan (JPY) NR + 6% MSCI Emerging Markets (USD) NR + 10% MSCI Pacific ex-Japan (USD) NR + 10% Bloomberg Barclays US Aggregate Corporate (USD</v>
          </cell>
          <cell r="W3853" t="str">
            <v>USD</v>
          </cell>
          <cell r="X3853" t="str">
            <v>USD</v>
          </cell>
          <cell r="Y3853">
            <v>44985</v>
          </cell>
          <cell r="Z3853">
            <v>44018</v>
          </cell>
          <cell r="AA3853" t="str">
            <v>February 2023</v>
          </cell>
          <cell r="AB3853">
            <v>115.64665464945099</v>
          </cell>
          <cell r="AC3853">
            <v>116.4168571016</v>
          </cell>
          <cell r="AE3853">
            <v>115648203.53315701</v>
          </cell>
          <cell r="AF3853" t="str">
            <v>109050639.823816</v>
          </cell>
        </row>
        <row r="3854">
          <cell r="I3854" t="str">
            <v>540159</v>
          </cell>
          <cell r="J3854" t="str">
            <v>Mandate</v>
          </cell>
          <cell r="K3854" t="str">
            <v>DYNMAP1-M</v>
          </cell>
          <cell r="L3854" t="str">
            <v>CPIC - Dynamic Multi-Asset Portfolio 1</v>
          </cell>
          <cell r="R3854" t="str">
            <v>202823</v>
          </cell>
          <cell r="S3854" t="str">
            <v>5026618</v>
          </cell>
          <cell r="T3854" t="str">
            <v>BM CPIC - Dynamic Multi-Asset Portfolio 1 - PERF [43568]</v>
          </cell>
          <cell r="U3854" t="str">
            <v>50% S&amp;P 500 (USD) NR + 50% Bloomberg Barclays US Aggregate (USD) RI</v>
          </cell>
          <cell r="W3854" t="str">
            <v>USD</v>
          </cell>
          <cell r="X3854" t="str">
            <v>USD</v>
          </cell>
          <cell r="Y3854">
            <v>44985</v>
          </cell>
          <cell r="Z3854">
            <v>44018</v>
          </cell>
          <cell r="AA3854" t="str">
            <v>February 2023</v>
          </cell>
          <cell r="AB3854">
            <v>115.64665464945099</v>
          </cell>
          <cell r="AC3854">
            <v>116.4168571016</v>
          </cell>
          <cell r="AE3854">
            <v>115648203.53315701</v>
          </cell>
          <cell r="AF3854" t="str">
            <v>109050639.823816</v>
          </cell>
        </row>
        <row r="3855">
          <cell r="I3855" t="str">
            <v>540191</v>
          </cell>
          <cell r="J3855" t="str">
            <v>Mandate</v>
          </cell>
          <cell r="K3855" t="str">
            <v>AGGNV-M</v>
          </cell>
          <cell r="S3855" t="str">
            <v>1</v>
          </cell>
          <cell r="T3855" t="str">
            <v>No BM</v>
          </cell>
          <cell r="U3855" t="str">
            <v>No BM</v>
          </cell>
          <cell r="W3855" t="str">
            <v>EUR</v>
          </cell>
          <cell r="Y3855">
            <v>44985</v>
          </cell>
          <cell r="Z3855">
            <v>43956</v>
          </cell>
          <cell r="AA3855" t="str">
            <v>February 2023</v>
          </cell>
          <cell r="AB3855">
            <v>99.035159779399905</v>
          </cell>
          <cell r="AC3855">
            <v>99.035159777168502</v>
          </cell>
          <cell r="AE3855">
            <v>0</v>
          </cell>
          <cell r="AF3855" t="str">
            <v>0</v>
          </cell>
        </row>
        <row r="3856">
          <cell r="I3856" t="str">
            <v>540203</v>
          </cell>
          <cell r="J3856" t="str">
            <v>Pocket</v>
          </cell>
          <cell r="K3856" t="str">
            <v>PVITLR</v>
          </cell>
          <cell r="L3856" t="str">
            <v>P VIT LOW RATE</v>
          </cell>
          <cell r="S3856" t="str">
            <v>1</v>
          </cell>
          <cell r="T3856" t="str">
            <v>No BM</v>
          </cell>
          <cell r="U3856" t="str">
            <v>No BM</v>
          </cell>
          <cell r="W3856" t="str">
            <v>EUR</v>
          </cell>
          <cell r="X3856" t="str">
            <v>EUR</v>
          </cell>
          <cell r="Y3856">
            <v>44985</v>
          </cell>
          <cell r="Z3856">
            <v>43992</v>
          </cell>
          <cell r="AA3856" t="str">
            <v>February 2023</v>
          </cell>
          <cell r="AB3856">
            <v>106.218290742608</v>
          </cell>
          <cell r="AC3856">
            <v>106.21829073809801</v>
          </cell>
          <cell r="AE3856">
            <v>446013341.90456402</v>
          </cell>
          <cell r="AF3856" t="str">
            <v>446013341.904564</v>
          </cell>
        </row>
        <row r="3857">
          <cell r="I3857" t="str">
            <v>540209</v>
          </cell>
          <cell r="J3857" t="str">
            <v>Pocket</v>
          </cell>
          <cell r="K3857" t="str">
            <v>FLAF</v>
          </cell>
          <cell r="S3857" t="str">
            <v>1</v>
          </cell>
          <cell r="T3857" t="str">
            <v>No BM</v>
          </cell>
          <cell r="U3857" t="str">
            <v>No BM</v>
          </cell>
          <cell r="W3857" t="str">
            <v>USD</v>
          </cell>
          <cell r="Y3857">
            <v>44985</v>
          </cell>
          <cell r="Z3857">
            <v>43950</v>
          </cell>
          <cell r="AA3857" t="str">
            <v>February 2023</v>
          </cell>
          <cell r="AB3857">
            <v>102.09809333568801</v>
          </cell>
          <cell r="AC3857">
            <v>102.098093265958</v>
          </cell>
          <cell r="AE3857">
            <v>3396333.6173999999</v>
          </cell>
          <cell r="AF3857" t="str">
            <v>3202577.66845827</v>
          </cell>
        </row>
        <row r="3858">
          <cell r="I3858" t="str">
            <v>540298</v>
          </cell>
          <cell r="J3858" t="str">
            <v>Mandate</v>
          </cell>
          <cell r="K3858" t="str">
            <v>PUG-M</v>
          </cell>
          <cell r="L3858" t="str">
            <v>Pensioenfonds UZ Gent - UGent</v>
          </cell>
          <cell r="R3858" t="str">
            <v>203011</v>
          </cell>
          <cell r="S3858" t="str">
            <v>5026791</v>
          </cell>
          <cell r="T3858" t="str">
            <v>BM Pensioenfonds UZ Gent - UGent [43675]</v>
          </cell>
          <cell r="U3858" t="str">
            <v>MSCI World (EUR) NR</v>
          </cell>
          <cell r="W3858" t="str">
            <v>EUR</v>
          </cell>
          <cell r="X3858" t="str">
            <v>EUR</v>
          </cell>
          <cell r="Y3858">
            <v>44985</v>
          </cell>
          <cell r="Z3858">
            <v>44013</v>
          </cell>
          <cell r="AA3858" t="str">
            <v>February 2023</v>
          </cell>
          <cell r="AB3858">
            <v>130.61794995388999</v>
          </cell>
          <cell r="AC3858">
            <v>130.394581304562</v>
          </cell>
          <cell r="AE3858">
            <v>51545845.238700002</v>
          </cell>
          <cell r="AF3858" t="str">
            <v>51545845.2387</v>
          </cell>
        </row>
        <row r="3859">
          <cell r="I3859" t="str">
            <v>540369</v>
          </cell>
          <cell r="J3859" t="str">
            <v>Mandate</v>
          </cell>
          <cell r="K3859" t="str">
            <v>ENFL-M</v>
          </cell>
          <cell r="L3859" t="str">
            <v>Multilabel SICAV ENPACL Flessibile</v>
          </cell>
          <cell r="R3859" t="str">
            <v>202998</v>
          </cell>
          <cell r="S3859" t="str">
            <v>5026780</v>
          </cell>
          <cell r="T3859" t="str">
            <v>Italy CPI FOI Ex Tobacco NSA + 150bps (EUR) IX</v>
          </cell>
          <cell r="U3859" t="str">
            <v>Italy CPI FOI Ex Tobacco NSA + 150bps (EUR) IX</v>
          </cell>
          <cell r="W3859" t="str">
            <v>EUR</v>
          </cell>
          <cell r="X3859" t="str">
            <v>EUR</v>
          </cell>
          <cell r="Y3859">
            <v>44985</v>
          </cell>
          <cell r="Z3859">
            <v>44012</v>
          </cell>
          <cell r="AA3859" t="str">
            <v>February 2023</v>
          </cell>
          <cell r="AB3859">
            <v>90.7711381270164</v>
          </cell>
          <cell r="AC3859">
            <v>91.988207237923802</v>
          </cell>
          <cell r="AE3859">
            <v>109413705.18680499</v>
          </cell>
          <cell r="AF3859" t="str">
            <v>109413705.186805</v>
          </cell>
        </row>
        <row r="3860">
          <cell r="I3860" t="str">
            <v>540370</v>
          </cell>
          <cell r="J3860" t="str">
            <v>Pocket</v>
          </cell>
          <cell r="K3860" t="str">
            <v>WSTD</v>
          </cell>
          <cell r="S3860" t="str">
            <v>1</v>
          </cell>
          <cell r="T3860" t="str">
            <v>No BM</v>
          </cell>
          <cell r="U3860" t="str">
            <v>No BM</v>
          </cell>
          <cell r="W3860" t="str">
            <v>EUR</v>
          </cell>
          <cell r="Y3860">
            <v>44985</v>
          </cell>
          <cell r="Z3860">
            <v>43830</v>
          </cell>
          <cell r="AA3860" t="str">
            <v>February 2023</v>
          </cell>
          <cell r="AB3860">
            <v>107.575827001722</v>
          </cell>
          <cell r="AC3860">
            <v>107.57582700686</v>
          </cell>
          <cell r="AE3860">
            <v>0</v>
          </cell>
          <cell r="AF3860" t="str">
            <v>0</v>
          </cell>
        </row>
        <row r="3861">
          <cell r="I3861" t="str">
            <v>540399</v>
          </cell>
          <cell r="J3861" t="str">
            <v>Pocket</v>
          </cell>
          <cell r="K3861" t="str">
            <v>ARINTU</v>
          </cell>
          <cell r="S3861" t="str">
            <v>1</v>
          </cell>
          <cell r="T3861" t="str">
            <v>No BM</v>
          </cell>
          <cell r="U3861" t="str">
            <v>No BM</v>
          </cell>
          <cell r="W3861" t="str">
            <v>USD</v>
          </cell>
          <cell r="Y3861">
            <v>44985</v>
          </cell>
          <cell r="Z3861">
            <v>43830</v>
          </cell>
          <cell r="AA3861" t="str">
            <v>February 2023</v>
          </cell>
          <cell r="AB3861">
            <v>103.18605531164501</v>
          </cell>
          <cell r="AC3861">
            <v>103.186055107813</v>
          </cell>
          <cell r="AE3861">
            <v>12598249.551008301</v>
          </cell>
          <cell r="AF3861" t="str">
            <v>11879537.530418</v>
          </cell>
        </row>
        <row r="3862">
          <cell r="I3862" t="str">
            <v>540423</v>
          </cell>
          <cell r="J3862" t="str">
            <v>Pocket</v>
          </cell>
          <cell r="K3862" t="str">
            <v>AADT</v>
          </cell>
          <cell r="R3862" t="str">
            <v>203024</v>
          </cell>
          <cell r="S3862" t="str">
            <v>5026799</v>
          </cell>
          <cell r="T3862" t="str">
            <v>BM ABN AMRO FGR BNP Disruptive Technology Equities [43691]</v>
          </cell>
          <cell r="U3862" t="str">
            <v>MSCI World (EUR) NR</v>
          </cell>
          <cell r="W3862" t="str">
            <v>EUR</v>
          </cell>
          <cell r="X3862" t="str">
            <v>EUR</v>
          </cell>
          <cell r="Y3862">
            <v>44985</v>
          </cell>
          <cell r="Z3862">
            <v>44140</v>
          </cell>
          <cell r="AA3862" t="str">
            <v>February 2023</v>
          </cell>
          <cell r="AB3862">
            <v>120.11684624911901</v>
          </cell>
          <cell r="AC3862">
            <v>121.652704660772</v>
          </cell>
          <cell r="AE3862">
            <v>90035725.708882496</v>
          </cell>
          <cell r="AF3862" t="str">
            <v>90035725.7088825</v>
          </cell>
        </row>
        <row r="3863">
          <cell r="I3863" t="str">
            <v>540437</v>
          </cell>
          <cell r="J3863" t="str">
            <v>Pocket</v>
          </cell>
          <cell r="K3863" t="str">
            <v>ARTLUXE</v>
          </cell>
          <cell r="S3863" t="str">
            <v>1</v>
          </cell>
          <cell r="T3863" t="str">
            <v>No BM</v>
          </cell>
          <cell r="U3863" t="str">
            <v>No BM</v>
          </cell>
          <cell r="W3863" t="str">
            <v>EUR</v>
          </cell>
          <cell r="Y3863">
            <v>44985</v>
          </cell>
          <cell r="Z3863">
            <v>43830</v>
          </cell>
          <cell r="AA3863" t="str">
            <v>February 2023</v>
          </cell>
          <cell r="AB3863">
            <v>101.487660737364</v>
          </cell>
          <cell r="AC3863">
            <v>101.487660737364</v>
          </cell>
          <cell r="AE3863">
            <v>0</v>
          </cell>
          <cell r="AF3863" t="str">
            <v>0</v>
          </cell>
        </row>
        <row r="3864">
          <cell r="I3864" t="str">
            <v>540458</v>
          </cell>
          <cell r="J3864" t="str">
            <v>Mandate</v>
          </cell>
          <cell r="K3864" t="str">
            <v>BPOFMA-R</v>
          </cell>
          <cell r="S3864" t="str">
            <v>1</v>
          </cell>
          <cell r="T3864" t="str">
            <v>No BM</v>
          </cell>
          <cell r="U3864" t="str">
            <v>No BM</v>
          </cell>
          <cell r="W3864" t="str">
            <v>EUR</v>
          </cell>
          <cell r="X3864" t="str">
            <v>EUR</v>
          </cell>
          <cell r="Y3864">
            <v>44985</v>
          </cell>
          <cell r="Z3864">
            <v>43921</v>
          </cell>
          <cell r="AA3864" t="str">
            <v>February 2023</v>
          </cell>
          <cell r="AB3864">
            <v>78.470135476187195</v>
          </cell>
          <cell r="AC3864">
            <v>78.488914201224603</v>
          </cell>
          <cell r="AE3864">
            <v>702428754.39846003</v>
          </cell>
          <cell r="AF3864" t="str">
            <v>702428754.39846</v>
          </cell>
        </row>
        <row r="3865">
          <cell r="I3865" t="str">
            <v>540506</v>
          </cell>
          <cell r="J3865" t="str">
            <v>Mandate</v>
          </cell>
          <cell r="K3865" t="str">
            <v>DPTELKOM-M</v>
          </cell>
          <cell r="L3865" t="str">
            <v>DISEQ-DPTLKM</v>
          </cell>
          <cell r="R3865" t="str">
            <v>199904</v>
          </cell>
          <cell r="S3865" t="str">
            <v>24176</v>
          </cell>
          <cell r="T3865" t="str">
            <v>BM DISEQ-DPTLKM [5484] - Off</v>
          </cell>
          <cell r="U3865" t="str">
            <v>IDX 80 (IDR) PI</v>
          </cell>
          <cell r="W3865" t="str">
            <v>IDR</v>
          </cell>
          <cell r="X3865" t="str">
            <v>IDR</v>
          </cell>
          <cell r="Y3865">
            <v>44985</v>
          </cell>
          <cell r="Z3865">
            <v>44012</v>
          </cell>
          <cell r="AA3865" t="str">
            <v>February 2023</v>
          </cell>
          <cell r="AB3865">
            <v>134.17492360628901</v>
          </cell>
          <cell r="AC3865">
            <v>134.266301421809</v>
          </cell>
          <cell r="AE3865">
            <v>818417629774.90796</v>
          </cell>
          <cell r="AF3865" t="str">
            <v>50605120.0578081</v>
          </cell>
        </row>
        <row r="3866">
          <cell r="I3866" t="str">
            <v>540509</v>
          </cell>
          <cell r="J3866" t="str">
            <v>Mandate</v>
          </cell>
          <cell r="K3866" t="str">
            <v>WINTLIMM-M</v>
          </cell>
          <cell r="L3866" t="str">
            <v>DISMM-AVIV-MM</v>
          </cell>
          <cell r="R3866" t="str">
            <v>199243</v>
          </cell>
          <cell r="S3866" t="str">
            <v>23619</v>
          </cell>
          <cell r="T3866" t="str">
            <v>BM DISMM-AVIV-MM [8016]</v>
          </cell>
          <cell r="U3866" t="str">
            <v>50% Cash Index Avg perf 3M deposit from banks (ID: U-TD-AV-2) (IDR) RI + 50% Cash Index Yield of Treasury Bill 1 year (IDR) RI</v>
          </cell>
          <cell r="W3866" t="str">
            <v>IDR</v>
          </cell>
          <cell r="X3866" t="str">
            <v>IDR</v>
          </cell>
          <cell r="Y3866">
            <v>44985</v>
          </cell>
          <cell r="Z3866">
            <v>44012</v>
          </cell>
          <cell r="AA3866" t="str">
            <v>February 2023</v>
          </cell>
          <cell r="AB3866">
            <v>106.341520087476</v>
          </cell>
          <cell r="AC3866">
            <v>106.180332598161</v>
          </cell>
          <cell r="AE3866">
            <v>23511163895.230801</v>
          </cell>
          <cell r="AF3866" t="str">
            <v>1453763.00354647</v>
          </cell>
        </row>
        <row r="3867">
          <cell r="I3867" t="str">
            <v>540528</v>
          </cell>
          <cell r="J3867" t="str">
            <v>Pocket</v>
          </cell>
          <cell r="K3867" t="str">
            <v>CAREPEQU</v>
          </cell>
          <cell r="L3867" t="str">
            <v>CAMGESTION EP EQ US</v>
          </cell>
          <cell r="S3867" t="str">
            <v>1</v>
          </cell>
          <cell r="T3867" t="str">
            <v>No BM</v>
          </cell>
          <cell r="U3867" t="str">
            <v>No BM</v>
          </cell>
          <cell r="W3867" t="str">
            <v>EUR</v>
          </cell>
          <cell r="X3867" t="str">
            <v>EUR</v>
          </cell>
          <cell r="Y3867">
            <v>44985</v>
          </cell>
          <cell r="Z3867">
            <v>44081</v>
          </cell>
          <cell r="AA3867" t="str">
            <v>February 2023</v>
          </cell>
          <cell r="AB3867">
            <v>122.764205997901</v>
          </cell>
          <cell r="AC3867">
            <v>122.764205997538</v>
          </cell>
          <cell r="AE3867">
            <v>66318711.506364301</v>
          </cell>
          <cell r="AF3867" t="str">
            <v>66318711.5063643</v>
          </cell>
        </row>
        <row r="3868">
          <cell r="I3868" t="str">
            <v>540530</v>
          </cell>
          <cell r="J3868" t="str">
            <v>Pocket</v>
          </cell>
          <cell r="K3868" t="str">
            <v>PBWOFX</v>
          </cell>
          <cell r="L3868" t="str">
            <v>BNPP Funds Global Bond Opportunities FX</v>
          </cell>
          <cell r="S3868" t="str">
            <v>1</v>
          </cell>
          <cell r="T3868" t="str">
            <v>No BM</v>
          </cell>
          <cell r="U3868" t="str">
            <v>No BM</v>
          </cell>
          <cell r="W3868" t="str">
            <v>EUR</v>
          </cell>
          <cell r="X3868" t="str">
            <v>EUR</v>
          </cell>
          <cell r="Y3868">
            <v>44985</v>
          </cell>
          <cell r="Z3868">
            <v>44104</v>
          </cell>
          <cell r="AA3868" t="str">
            <v>February 2023</v>
          </cell>
          <cell r="AB3868">
            <v>-5132.6111808584801</v>
          </cell>
          <cell r="AC3868">
            <v>-5132.6112869613198</v>
          </cell>
          <cell r="AE3868">
            <v>369976211.86926699</v>
          </cell>
          <cell r="AF3868" t="str">
            <v>369976211.869267</v>
          </cell>
        </row>
        <row r="3869">
          <cell r="I3869" t="str">
            <v>540535</v>
          </cell>
          <cell r="J3869" t="str">
            <v>Pocket</v>
          </cell>
          <cell r="K3869" t="str">
            <v>CAREPEQE</v>
          </cell>
          <cell r="L3869" t="str">
            <v>CAMGESTION EP EQ EU</v>
          </cell>
          <cell r="S3869" t="str">
            <v>1</v>
          </cell>
          <cell r="T3869" t="str">
            <v>No BM</v>
          </cell>
          <cell r="U3869" t="str">
            <v>No BM</v>
          </cell>
          <cell r="W3869" t="str">
            <v>EUR</v>
          </cell>
          <cell r="X3869" t="str">
            <v>EUR</v>
          </cell>
          <cell r="Y3869">
            <v>44985</v>
          </cell>
          <cell r="Z3869">
            <v>44081</v>
          </cell>
          <cell r="AA3869" t="str">
            <v>February 2023</v>
          </cell>
          <cell r="AB3869">
            <v>131.047639089928</v>
          </cell>
          <cell r="AC3869">
            <v>131.04763908778301</v>
          </cell>
          <cell r="AE3869">
            <v>87968730.972589493</v>
          </cell>
          <cell r="AF3869" t="str">
            <v>87968730.9725895</v>
          </cell>
        </row>
        <row r="3870">
          <cell r="I3870" t="str">
            <v>540547</v>
          </cell>
          <cell r="J3870" t="str">
            <v>Pocket</v>
          </cell>
          <cell r="K3870" t="str">
            <v>FTU514AEM</v>
          </cell>
          <cell r="L3870" t="str">
            <v>FTL ICL 03 IGB IG EM</v>
          </cell>
          <cell r="S3870" t="str">
            <v>1</v>
          </cell>
          <cell r="T3870" t="str">
            <v>No BM</v>
          </cell>
          <cell r="U3870" t="str">
            <v>No BM</v>
          </cell>
          <cell r="W3870" t="str">
            <v>HKD</v>
          </cell>
          <cell r="X3870" t="str">
            <v>HKD</v>
          </cell>
          <cell r="Y3870">
            <v>44985</v>
          </cell>
          <cell r="Z3870">
            <v>44151</v>
          </cell>
          <cell r="AA3870" t="str">
            <v>February 2023</v>
          </cell>
          <cell r="AB3870">
            <v>75.531386605357397</v>
          </cell>
          <cell r="AC3870">
            <v>75.531386588112696</v>
          </cell>
          <cell r="AE3870">
            <v>17751960.759285901</v>
          </cell>
          <cell r="AF3870" t="str">
            <v>2132522.71174574</v>
          </cell>
        </row>
        <row r="3871">
          <cell r="I3871" t="str">
            <v>540548</v>
          </cell>
          <cell r="J3871" t="str">
            <v>Pocket</v>
          </cell>
          <cell r="K3871" t="str">
            <v>FTU444AEM</v>
          </cell>
          <cell r="L3871" t="str">
            <v>FTL ASSET ALLOCATION MANDATE FIXED INCOME IG EM</v>
          </cell>
          <cell r="S3871" t="str">
            <v>1</v>
          </cell>
          <cell r="T3871" t="str">
            <v>No BM</v>
          </cell>
          <cell r="U3871" t="str">
            <v>No BM</v>
          </cell>
          <cell r="W3871" t="str">
            <v>HKD</v>
          </cell>
          <cell r="X3871" t="str">
            <v>HKD</v>
          </cell>
          <cell r="Y3871">
            <v>44985</v>
          </cell>
          <cell r="Z3871">
            <v>44151</v>
          </cell>
          <cell r="AA3871" t="str">
            <v>February 2023</v>
          </cell>
          <cell r="AB3871">
            <v>78.227401201823895</v>
          </cell>
          <cell r="AC3871">
            <v>78.228995101800606</v>
          </cell>
          <cell r="AE3871">
            <v>2920927607.55865</v>
          </cell>
          <cell r="AF3871" t="str">
            <v>350887687.672792</v>
          </cell>
        </row>
        <row r="3872">
          <cell r="I3872" t="str">
            <v>540549</v>
          </cell>
          <cell r="J3872" t="str">
            <v>Pocket</v>
          </cell>
          <cell r="K3872" t="str">
            <v>FTH504AEM</v>
          </cell>
          <cell r="L3872" t="str">
            <v>FTL INSURANCE COMPANY - 504 IG EM</v>
          </cell>
          <cell r="S3872" t="str">
            <v>1</v>
          </cell>
          <cell r="T3872" t="str">
            <v>No BM</v>
          </cell>
          <cell r="U3872" t="str">
            <v>No BM</v>
          </cell>
          <cell r="W3872" t="str">
            <v>HKD</v>
          </cell>
          <cell r="X3872" t="str">
            <v>HKD</v>
          </cell>
          <cell r="Y3872">
            <v>44985</v>
          </cell>
          <cell r="Z3872">
            <v>44151</v>
          </cell>
          <cell r="AA3872" t="str">
            <v>February 2023</v>
          </cell>
          <cell r="AB3872">
            <v>81.3819948617585</v>
          </cell>
          <cell r="AC3872">
            <v>81.381994861638901</v>
          </cell>
          <cell r="AE3872">
            <v>2618424911.8053498</v>
          </cell>
          <cell r="AF3872" t="str">
            <v>314548385.338498</v>
          </cell>
        </row>
        <row r="3873">
          <cell r="I3873" t="str">
            <v>540550</v>
          </cell>
          <cell r="J3873" t="str">
            <v>Pocket</v>
          </cell>
          <cell r="K3873" t="str">
            <v>FTU388ADM</v>
          </cell>
          <cell r="L3873" t="str">
            <v>FTL IN CO LTD PRODUCT02 IG DM</v>
          </cell>
          <cell r="S3873" t="str">
            <v>1</v>
          </cell>
          <cell r="T3873" t="str">
            <v>No BM</v>
          </cell>
          <cell r="U3873" t="str">
            <v>No BM</v>
          </cell>
          <cell r="W3873" t="str">
            <v>HKD</v>
          </cell>
          <cell r="X3873" t="str">
            <v>HKD</v>
          </cell>
          <cell r="Y3873">
            <v>44985</v>
          </cell>
          <cell r="Z3873">
            <v>44146</v>
          </cell>
          <cell r="AA3873" t="str">
            <v>February 2023</v>
          </cell>
          <cell r="AB3873">
            <v>84.598524718934101</v>
          </cell>
          <cell r="AC3873">
            <v>84.598524728453896</v>
          </cell>
          <cell r="AE3873">
            <v>165817366.93363801</v>
          </cell>
          <cell r="AF3873" t="str">
            <v>19919450.3515839</v>
          </cell>
        </row>
        <row r="3874">
          <cell r="I3874" t="str">
            <v>540551</v>
          </cell>
          <cell r="J3874" t="str">
            <v>Pocket</v>
          </cell>
          <cell r="K3874" t="str">
            <v>FTU389AEM</v>
          </cell>
          <cell r="L3874" t="str">
            <v>FTL IN CO UNIV 01 IG EM</v>
          </cell>
          <cell r="S3874" t="str">
            <v>1</v>
          </cell>
          <cell r="T3874" t="str">
            <v>No BM</v>
          </cell>
          <cell r="U3874" t="str">
            <v>No BM</v>
          </cell>
          <cell r="W3874" t="str">
            <v>HKD</v>
          </cell>
          <cell r="X3874" t="str">
            <v>HKD</v>
          </cell>
          <cell r="Y3874">
            <v>44985</v>
          </cell>
          <cell r="Z3874">
            <v>44151</v>
          </cell>
          <cell r="AA3874" t="str">
            <v>February 2023</v>
          </cell>
          <cell r="AB3874">
            <v>92.095750190301601</v>
          </cell>
          <cell r="AC3874">
            <v>92.095750204091701</v>
          </cell>
          <cell r="AE3874">
            <v>100444552.55457699</v>
          </cell>
          <cell r="AF3874" t="str">
            <v>12066289.0425627</v>
          </cell>
        </row>
        <row r="3875">
          <cell r="I3875" t="str">
            <v>540552</v>
          </cell>
          <cell r="J3875" t="str">
            <v>Pocket</v>
          </cell>
          <cell r="K3875" t="str">
            <v>FTH501ADM</v>
          </cell>
          <cell r="L3875" t="str">
            <v>FTL INSURANCE COMPANY - 501 IG DM</v>
          </cell>
          <cell r="S3875" t="str">
            <v>1</v>
          </cell>
          <cell r="T3875" t="str">
            <v>No BM</v>
          </cell>
          <cell r="U3875" t="str">
            <v>No BM</v>
          </cell>
          <cell r="W3875" t="str">
            <v>HKD</v>
          </cell>
          <cell r="X3875" t="str">
            <v>HKD</v>
          </cell>
          <cell r="Y3875">
            <v>44985</v>
          </cell>
          <cell r="Z3875">
            <v>44151</v>
          </cell>
          <cell r="AA3875" t="str">
            <v>February 2023</v>
          </cell>
          <cell r="AB3875">
            <v>73.482527734106498</v>
          </cell>
          <cell r="AC3875">
            <v>73.482527734185396</v>
          </cell>
          <cell r="AE3875">
            <v>3443859265.0553598</v>
          </cell>
          <cell r="AF3875" t="str">
            <v>413706868.687445</v>
          </cell>
        </row>
        <row r="3876">
          <cell r="I3876" t="str">
            <v>540553</v>
          </cell>
          <cell r="J3876" t="str">
            <v>Pocket</v>
          </cell>
          <cell r="K3876" t="str">
            <v>FTH511ADM</v>
          </cell>
          <cell r="L3876" t="str">
            <v>FTL INSURANCE COMPANY - 511 IG DM</v>
          </cell>
          <cell r="S3876" t="str">
            <v>1</v>
          </cell>
          <cell r="T3876" t="str">
            <v>No BM</v>
          </cell>
          <cell r="U3876" t="str">
            <v>No BM</v>
          </cell>
          <cell r="W3876" t="str">
            <v>HKD</v>
          </cell>
          <cell r="X3876" t="str">
            <v>HKD</v>
          </cell>
          <cell r="Y3876">
            <v>44985</v>
          </cell>
          <cell r="Z3876">
            <v>44151</v>
          </cell>
          <cell r="AA3876" t="str">
            <v>February 2023</v>
          </cell>
          <cell r="AB3876">
            <v>79.018201319695393</v>
          </cell>
          <cell r="AC3876">
            <v>79.018201319162799</v>
          </cell>
          <cell r="AE3876">
            <v>1281849407.3900001</v>
          </cell>
          <cell r="AF3876" t="str">
            <v>153987100.994863</v>
          </cell>
        </row>
        <row r="3877">
          <cell r="I3877" t="str">
            <v>540554</v>
          </cell>
          <cell r="J3877" t="str">
            <v>Pocket</v>
          </cell>
          <cell r="K3877" t="str">
            <v>FTU503ADM</v>
          </cell>
          <cell r="L3877" t="str">
            <v>FTL INSURANCE COMPANY - 503 IG DM</v>
          </cell>
          <cell r="S3877" t="str">
            <v>1</v>
          </cell>
          <cell r="T3877" t="str">
            <v>No BM</v>
          </cell>
          <cell r="U3877" t="str">
            <v>No BM</v>
          </cell>
          <cell r="W3877" t="str">
            <v>HKD</v>
          </cell>
          <cell r="X3877" t="str">
            <v>HKD</v>
          </cell>
          <cell r="Y3877">
            <v>44985</v>
          </cell>
          <cell r="Z3877">
            <v>44151</v>
          </cell>
          <cell r="AA3877" t="str">
            <v>February 2023</v>
          </cell>
          <cell r="AB3877">
            <v>78.687622917940303</v>
          </cell>
          <cell r="AC3877">
            <v>78.6876229185076</v>
          </cell>
          <cell r="AE3877">
            <v>1091130712.4872601</v>
          </cell>
          <cell r="AF3877" t="str">
            <v>131076282.637975</v>
          </cell>
        </row>
        <row r="3878">
          <cell r="I3878" t="str">
            <v>540555</v>
          </cell>
          <cell r="J3878" t="str">
            <v>Pocket</v>
          </cell>
          <cell r="K3878" t="str">
            <v>FTU509ADM</v>
          </cell>
          <cell r="L3878" t="str">
            <v>FTL INSURANCE COMPANY - 509 IG DM</v>
          </cell>
          <cell r="S3878" t="str">
            <v>1</v>
          </cell>
          <cell r="T3878" t="str">
            <v>No BM</v>
          </cell>
          <cell r="U3878" t="str">
            <v>No BM</v>
          </cell>
          <cell r="W3878" t="str">
            <v>HKD</v>
          </cell>
          <cell r="X3878" t="str">
            <v>HKD</v>
          </cell>
          <cell r="Y3878">
            <v>44985</v>
          </cell>
          <cell r="Z3878">
            <v>44151</v>
          </cell>
          <cell r="AA3878" t="str">
            <v>February 2023</v>
          </cell>
          <cell r="AB3878">
            <v>77.987466113077303</v>
          </cell>
          <cell r="AC3878">
            <v>77.987466113099501</v>
          </cell>
          <cell r="AE3878">
            <v>1367105616.77387</v>
          </cell>
          <cell r="AF3878" t="str">
            <v>164228831.770058</v>
          </cell>
        </row>
        <row r="3879">
          <cell r="I3879" t="str">
            <v>540556</v>
          </cell>
          <cell r="J3879" t="str">
            <v>Pocket</v>
          </cell>
          <cell r="K3879" t="str">
            <v>FTH507ADM</v>
          </cell>
          <cell r="L3879" t="str">
            <v>FTL INSURANCE COMPANY - 507 IG DM</v>
          </cell>
          <cell r="S3879" t="str">
            <v>1</v>
          </cell>
          <cell r="T3879" t="str">
            <v>No BM</v>
          </cell>
          <cell r="U3879" t="str">
            <v>No BM</v>
          </cell>
          <cell r="W3879" t="str">
            <v>HKD</v>
          </cell>
          <cell r="X3879" t="str">
            <v>HKD</v>
          </cell>
          <cell r="Y3879">
            <v>44985</v>
          </cell>
          <cell r="Z3879">
            <v>44151</v>
          </cell>
          <cell r="AA3879" t="str">
            <v>February 2023</v>
          </cell>
          <cell r="AB3879">
            <v>75.433742773415204</v>
          </cell>
          <cell r="AC3879">
            <v>75.433742773936402</v>
          </cell>
          <cell r="AE3879">
            <v>562261837.79403198</v>
          </cell>
          <cell r="AF3879" t="str">
            <v>67543870.5223855</v>
          </cell>
        </row>
        <row r="3880">
          <cell r="I3880" t="str">
            <v>540557</v>
          </cell>
          <cell r="J3880" t="str">
            <v>Pocket</v>
          </cell>
          <cell r="K3880" t="str">
            <v>FTH512ADM</v>
          </cell>
          <cell r="L3880" t="str">
            <v>FTL IN CO Par III IG DM</v>
          </cell>
          <cell r="S3880" t="str">
            <v>1</v>
          </cell>
          <cell r="T3880" t="str">
            <v>No BM</v>
          </cell>
          <cell r="U3880" t="str">
            <v>No BM</v>
          </cell>
          <cell r="W3880" t="str">
            <v>HKD</v>
          </cell>
          <cell r="X3880" t="str">
            <v>HKD</v>
          </cell>
          <cell r="Y3880">
            <v>44985</v>
          </cell>
          <cell r="Z3880">
            <v>44151</v>
          </cell>
          <cell r="AA3880" t="str">
            <v>February 2023</v>
          </cell>
          <cell r="AB3880">
            <v>75.871186969872099</v>
          </cell>
          <cell r="AC3880">
            <v>75.874997281476396</v>
          </cell>
          <cell r="AE3880">
            <v>1673038972.0685101</v>
          </cell>
          <cell r="AF3880" t="str">
            <v>200980255.305351</v>
          </cell>
        </row>
        <row r="3881">
          <cell r="I3881" t="str">
            <v>540558</v>
          </cell>
          <cell r="J3881" t="str">
            <v>Pocket</v>
          </cell>
          <cell r="K3881" t="str">
            <v>FTU388AEM</v>
          </cell>
          <cell r="L3881" t="str">
            <v>FTL IN CO LTD PRODUCT02 IG EM</v>
          </cell>
          <cell r="S3881" t="str">
            <v>1</v>
          </cell>
          <cell r="T3881" t="str">
            <v>No BM</v>
          </cell>
          <cell r="U3881" t="str">
            <v>No BM</v>
          </cell>
          <cell r="W3881" t="str">
            <v>HKD</v>
          </cell>
          <cell r="X3881" t="str">
            <v>HKD</v>
          </cell>
          <cell r="Y3881">
            <v>44985</v>
          </cell>
          <cell r="Z3881">
            <v>44146</v>
          </cell>
          <cell r="AA3881" t="str">
            <v>February 2023</v>
          </cell>
          <cell r="AB3881">
            <v>82.364441767067504</v>
          </cell>
          <cell r="AC3881">
            <v>82.364441770874095</v>
          </cell>
          <cell r="AE3881">
            <v>228747146.780386</v>
          </cell>
          <cell r="AF3881" t="str">
            <v>27479132.7206512</v>
          </cell>
        </row>
        <row r="3882">
          <cell r="I3882" t="str">
            <v>540559</v>
          </cell>
          <cell r="J3882" t="str">
            <v>Pocket</v>
          </cell>
          <cell r="K3882" t="str">
            <v>FTH501AEM</v>
          </cell>
          <cell r="L3882" t="str">
            <v>FTL INSURANCE COMPANY - 501 IG EM</v>
          </cell>
          <cell r="S3882" t="str">
            <v>1</v>
          </cell>
          <cell r="T3882" t="str">
            <v>No BM</v>
          </cell>
          <cell r="U3882" t="str">
            <v>No BM</v>
          </cell>
          <cell r="W3882" t="str">
            <v>HKD</v>
          </cell>
          <cell r="X3882" t="str">
            <v>HKD</v>
          </cell>
          <cell r="Y3882">
            <v>44985</v>
          </cell>
          <cell r="Z3882">
            <v>44151</v>
          </cell>
          <cell r="AA3882" t="str">
            <v>February 2023</v>
          </cell>
          <cell r="AB3882">
            <v>79.848412002364398</v>
          </cell>
          <cell r="AC3882">
            <v>79.848412002302894</v>
          </cell>
          <cell r="AE3882">
            <v>2190276865.8158898</v>
          </cell>
          <cell r="AF3882" t="str">
            <v>263115451.002809</v>
          </cell>
        </row>
        <row r="3883">
          <cell r="I3883" t="str">
            <v>540560</v>
          </cell>
          <cell r="J3883" t="str">
            <v>Pocket</v>
          </cell>
          <cell r="K3883" t="str">
            <v>FTU509AEM</v>
          </cell>
          <cell r="L3883" t="str">
            <v>FTL INSURANCE COMPANY - 509 IG EM</v>
          </cell>
          <cell r="S3883" t="str">
            <v>1</v>
          </cell>
          <cell r="T3883" t="str">
            <v>No BM</v>
          </cell>
          <cell r="U3883" t="str">
            <v>No BM</v>
          </cell>
          <cell r="W3883" t="str">
            <v>HKD</v>
          </cell>
          <cell r="X3883" t="str">
            <v>HKD</v>
          </cell>
          <cell r="Y3883">
            <v>44985</v>
          </cell>
          <cell r="Z3883">
            <v>44151</v>
          </cell>
          <cell r="AA3883" t="str">
            <v>February 2023</v>
          </cell>
          <cell r="AB3883">
            <v>81.276110256777997</v>
          </cell>
          <cell r="AC3883">
            <v>81.276110256664495</v>
          </cell>
          <cell r="AE3883">
            <v>1062307567.3062201</v>
          </cell>
          <cell r="AF3883" t="str">
            <v>127613791.223309</v>
          </cell>
        </row>
        <row r="3884">
          <cell r="I3884" t="str">
            <v>540561</v>
          </cell>
          <cell r="J3884" t="str">
            <v>Pocket</v>
          </cell>
          <cell r="K3884" t="str">
            <v>FTU503AEM</v>
          </cell>
          <cell r="L3884" t="str">
            <v>FTL INSURANCE COMPANY - 503 IG EM</v>
          </cell>
          <cell r="S3884" t="str">
            <v>1</v>
          </cell>
          <cell r="T3884" t="str">
            <v>No BM</v>
          </cell>
          <cell r="U3884" t="str">
            <v>No BM</v>
          </cell>
          <cell r="W3884" t="str">
            <v>HKD</v>
          </cell>
          <cell r="X3884" t="str">
            <v>HKD</v>
          </cell>
          <cell r="Y3884">
            <v>44985</v>
          </cell>
          <cell r="Z3884">
            <v>44151</v>
          </cell>
          <cell r="AA3884" t="str">
            <v>February 2023</v>
          </cell>
          <cell r="AB3884">
            <v>81.677264336409493</v>
          </cell>
          <cell r="AC3884">
            <v>81.677264336462102</v>
          </cell>
          <cell r="AE3884">
            <v>1900843667.6830699</v>
          </cell>
          <cell r="AF3884" t="str">
            <v>228346172.446998</v>
          </cell>
        </row>
        <row r="3885">
          <cell r="I3885" t="str">
            <v>540562</v>
          </cell>
          <cell r="J3885" t="str">
            <v>Pocket</v>
          </cell>
          <cell r="K3885" t="str">
            <v>FTH506ADM</v>
          </cell>
          <cell r="L3885" t="str">
            <v>FTL ACC 506 IG DM</v>
          </cell>
          <cell r="S3885" t="str">
            <v>1</v>
          </cell>
          <cell r="T3885" t="str">
            <v>No BM</v>
          </cell>
          <cell r="U3885" t="str">
            <v>No BM</v>
          </cell>
          <cell r="W3885" t="str">
            <v>HKD</v>
          </cell>
          <cell r="X3885" t="str">
            <v>HKD</v>
          </cell>
          <cell r="Y3885">
            <v>44985</v>
          </cell>
          <cell r="Z3885">
            <v>44151</v>
          </cell>
          <cell r="AA3885" t="str">
            <v>February 2023</v>
          </cell>
          <cell r="AB3885">
            <v>99.404086251992496</v>
          </cell>
          <cell r="AC3885">
            <v>99.404086268669303</v>
          </cell>
          <cell r="AE3885">
            <v>109089414.90543</v>
          </cell>
          <cell r="AF3885" t="str">
            <v>13104786.4543748</v>
          </cell>
        </row>
        <row r="3886">
          <cell r="I3886" t="str">
            <v>540563</v>
          </cell>
          <cell r="J3886" t="str">
            <v>Pocket</v>
          </cell>
          <cell r="K3886" t="str">
            <v>FTH508ADM</v>
          </cell>
          <cell r="L3886" t="str">
            <v>FTL INSURANCE COMPANY - 508 IG DM</v>
          </cell>
          <cell r="S3886" t="str">
            <v>1</v>
          </cell>
          <cell r="T3886" t="str">
            <v>No BM</v>
          </cell>
          <cell r="U3886" t="str">
            <v>No BM</v>
          </cell>
          <cell r="W3886" t="str">
            <v>HKD</v>
          </cell>
          <cell r="X3886" t="str">
            <v>HKD</v>
          </cell>
          <cell r="Y3886">
            <v>44985</v>
          </cell>
          <cell r="Z3886">
            <v>44151</v>
          </cell>
          <cell r="AA3886" t="str">
            <v>February 2023</v>
          </cell>
          <cell r="AB3886">
            <v>80.9744016516524</v>
          </cell>
          <cell r="AC3886">
            <v>80.974401652632096</v>
          </cell>
          <cell r="AE3886">
            <v>430059671.21764702</v>
          </cell>
          <cell r="AF3886" t="str">
            <v>51662575.6846498</v>
          </cell>
        </row>
        <row r="3887">
          <cell r="I3887" t="str">
            <v>540564</v>
          </cell>
          <cell r="J3887" t="str">
            <v>Pocket</v>
          </cell>
          <cell r="K3887" t="str">
            <v>FTH511AEM</v>
          </cell>
          <cell r="L3887" t="str">
            <v>FTL INSURANCE COMPANY - 511 IG EM</v>
          </cell>
          <cell r="S3887" t="str">
            <v>1</v>
          </cell>
          <cell r="T3887" t="str">
            <v>No BM</v>
          </cell>
          <cell r="U3887" t="str">
            <v>No BM</v>
          </cell>
          <cell r="W3887" t="str">
            <v>HKD</v>
          </cell>
          <cell r="X3887" t="str">
            <v>HKD</v>
          </cell>
          <cell r="Y3887">
            <v>44985</v>
          </cell>
          <cell r="Z3887">
            <v>44151</v>
          </cell>
          <cell r="AA3887" t="str">
            <v>February 2023</v>
          </cell>
          <cell r="AB3887">
            <v>79.8306593221876</v>
          </cell>
          <cell r="AC3887">
            <v>79.830659323256498</v>
          </cell>
          <cell r="AE3887">
            <v>2249160326.5272698</v>
          </cell>
          <cell r="AF3887" t="str">
            <v>270189053.689065</v>
          </cell>
        </row>
        <row r="3888">
          <cell r="I3888" t="str">
            <v>540565</v>
          </cell>
          <cell r="J3888" t="str">
            <v>Pocket</v>
          </cell>
          <cell r="K3888" t="str">
            <v>FTH510ADM</v>
          </cell>
          <cell r="L3888" t="str">
            <v>FTL INSURANCE COMPANY - 510 IG DM</v>
          </cell>
          <cell r="S3888" t="str">
            <v>1</v>
          </cell>
          <cell r="T3888" t="str">
            <v>No BM</v>
          </cell>
          <cell r="U3888" t="str">
            <v>No BM</v>
          </cell>
          <cell r="W3888" t="str">
            <v>HKD</v>
          </cell>
          <cell r="X3888" t="str">
            <v>HKD</v>
          </cell>
          <cell r="Y3888">
            <v>44985</v>
          </cell>
          <cell r="Z3888">
            <v>44151</v>
          </cell>
          <cell r="AA3888" t="str">
            <v>February 2023</v>
          </cell>
          <cell r="AB3888">
            <v>79.022857680076996</v>
          </cell>
          <cell r="AC3888">
            <v>79.022857688903599</v>
          </cell>
          <cell r="AE3888">
            <v>33065797.7909283</v>
          </cell>
          <cell r="AF3888" t="str">
            <v>3972156.41287747</v>
          </cell>
        </row>
        <row r="3889">
          <cell r="I3889" t="str">
            <v>540566</v>
          </cell>
          <cell r="J3889" t="str">
            <v>Pocket</v>
          </cell>
          <cell r="K3889" t="str">
            <v>FTH447ADM</v>
          </cell>
          <cell r="L3889" t="str">
            <v>FTL IN CO ASIA LTD AICA IG DM</v>
          </cell>
          <cell r="S3889" t="str">
            <v>1</v>
          </cell>
          <cell r="T3889" t="str">
            <v>No BM</v>
          </cell>
          <cell r="U3889" t="str">
            <v>No BM</v>
          </cell>
          <cell r="W3889" t="str">
            <v>HKD</v>
          </cell>
          <cell r="X3889" t="str">
            <v>HKD</v>
          </cell>
          <cell r="Y3889">
            <v>44985</v>
          </cell>
          <cell r="Z3889">
            <v>44151</v>
          </cell>
          <cell r="AA3889" t="str">
            <v>February 2023</v>
          </cell>
          <cell r="AB3889">
            <v>50.397135440022303</v>
          </cell>
          <cell r="AC3889">
            <v>50.397135259176501</v>
          </cell>
          <cell r="AE3889">
            <v>1886018.6180785601</v>
          </cell>
          <cell r="AF3889" t="str">
            <v>226565.256219597</v>
          </cell>
        </row>
        <row r="3890">
          <cell r="I3890" t="str">
            <v>540567</v>
          </cell>
          <cell r="J3890" t="str">
            <v>Pocket</v>
          </cell>
          <cell r="K3890" t="str">
            <v>FTH512AEM</v>
          </cell>
          <cell r="L3890" t="str">
            <v>FTL IN CO Par III IG EM</v>
          </cell>
          <cell r="S3890" t="str">
            <v>1</v>
          </cell>
          <cell r="T3890" t="str">
            <v>No BM</v>
          </cell>
          <cell r="U3890" t="str">
            <v>No BM</v>
          </cell>
          <cell r="W3890" t="str">
            <v>HKD</v>
          </cell>
          <cell r="X3890" t="str">
            <v>HKD</v>
          </cell>
          <cell r="Y3890">
            <v>44985</v>
          </cell>
          <cell r="Z3890">
            <v>44151</v>
          </cell>
          <cell r="AA3890" t="str">
            <v>February 2023</v>
          </cell>
          <cell r="AB3890">
            <v>76.645560151318705</v>
          </cell>
          <cell r="AC3890">
            <v>76.645560150940696</v>
          </cell>
          <cell r="AE3890">
            <v>1864223689.4760499</v>
          </cell>
          <cell r="AF3890" t="str">
            <v>223947056.411928</v>
          </cell>
        </row>
        <row r="3891">
          <cell r="I3891" t="str">
            <v>540568</v>
          </cell>
          <cell r="J3891" t="str">
            <v>Pocket</v>
          </cell>
          <cell r="K3891" t="str">
            <v>FTH507AEM</v>
          </cell>
          <cell r="L3891" t="str">
            <v>FTL INSURANCE COMPANY - 507 IG EM</v>
          </cell>
          <cell r="S3891" t="str">
            <v>1</v>
          </cell>
          <cell r="T3891" t="str">
            <v>No BM</v>
          </cell>
          <cell r="U3891" t="str">
            <v>No BM</v>
          </cell>
          <cell r="W3891" t="str">
            <v>HKD</v>
          </cell>
          <cell r="X3891" t="str">
            <v>HKD</v>
          </cell>
          <cell r="Y3891">
            <v>44985</v>
          </cell>
          <cell r="Z3891">
            <v>44151</v>
          </cell>
          <cell r="AA3891" t="str">
            <v>February 2023</v>
          </cell>
          <cell r="AB3891">
            <v>84.550558854078602</v>
          </cell>
          <cell r="AC3891">
            <v>84.550558854990797</v>
          </cell>
          <cell r="AE3891">
            <v>845566326.69810998</v>
          </cell>
          <cell r="AF3891" t="str">
            <v>101576914.258776</v>
          </cell>
        </row>
        <row r="3892">
          <cell r="I3892" t="str">
            <v>540569</v>
          </cell>
          <cell r="J3892" t="str">
            <v>Pocket</v>
          </cell>
          <cell r="K3892" t="str">
            <v>FTU390ADM</v>
          </cell>
          <cell r="L3892" t="str">
            <v>FTL INSURANCE COMPANY - 390 IG DM</v>
          </cell>
          <cell r="S3892" t="str">
            <v>1</v>
          </cell>
          <cell r="T3892" t="str">
            <v>No BM</v>
          </cell>
          <cell r="U3892" t="str">
            <v>No BM</v>
          </cell>
          <cell r="W3892" t="str">
            <v>HKD</v>
          </cell>
          <cell r="X3892" t="str">
            <v>HKD</v>
          </cell>
          <cell r="Y3892">
            <v>44985</v>
          </cell>
          <cell r="Z3892">
            <v>44151</v>
          </cell>
          <cell r="AA3892" t="str">
            <v>February 2023</v>
          </cell>
          <cell r="AB3892">
            <v>82.193924656145896</v>
          </cell>
          <cell r="AC3892">
            <v>82.1939246607092</v>
          </cell>
          <cell r="AE3892">
            <v>28627225.927002601</v>
          </cell>
          <cell r="AF3892" t="str">
            <v>3438955.85909719</v>
          </cell>
        </row>
        <row r="3893">
          <cell r="I3893" t="str">
            <v>540570</v>
          </cell>
          <cell r="J3893" t="str">
            <v>Pocket</v>
          </cell>
          <cell r="K3893" t="str">
            <v>FTU505ADM</v>
          </cell>
          <cell r="L3893" t="str">
            <v>FTL INSURANCE COMPANY - 505 IG DM</v>
          </cell>
          <cell r="S3893" t="str">
            <v>1</v>
          </cell>
          <cell r="T3893" t="str">
            <v>No BM</v>
          </cell>
          <cell r="U3893" t="str">
            <v>No BM</v>
          </cell>
          <cell r="W3893" t="str">
            <v>HKD</v>
          </cell>
          <cell r="X3893" t="str">
            <v>HKD</v>
          </cell>
          <cell r="Y3893">
            <v>44985</v>
          </cell>
          <cell r="Z3893">
            <v>44151</v>
          </cell>
          <cell r="AA3893" t="str">
            <v>February 2023</v>
          </cell>
          <cell r="AB3893">
            <v>78.661967969263401</v>
          </cell>
          <cell r="AC3893">
            <v>78.661967969390503</v>
          </cell>
          <cell r="AE3893">
            <v>2092225794.02477</v>
          </cell>
          <cell r="AF3893" t="str">
            <v>251336688.062709</v>
          </cell>
        </row>
        <row r="3894">
          <cell r="I3894" t="str">
            <v>540571</v>
          </cell>
          <cell r="J3894" t="str">
            <v>Pocket</v>
          </cell>
          <cell r="K3894" t="str">
            <v>FTH502ADM</v>
          </cell>
          <cell r="L3894" t="str">
            <v>FTL INSURANCE COMPANY - 502 IG DM</v>
          </cell>
          <cell r="S3894" t="str">
            <v>1</v>
          </cell>
          <cell r="T3894" t="str">
            <v>No BM</v>
          </cell>
          <cell r="U3894" t="str">
            <v>No BM</v>
          </cell>
          <cell r="W3894" t="str">
            <v>HKD</v>
          </cell>
          <cell r="X3894" t="str">
            <v>HKD</v>
          </cell>
          <cell r="Y3894">
            <v>44985</v>
          </cell>
          <cell r="Z3894">
            <v>44151</v>
          </cell>
          <cell r="AA3894" t="str">
            <v>February 2023</v>
          </cell>
          <cell r="AB3894">
            <v>80.961857481575507</v>
          </cell>
          <cell r="AC3894">
            <v>80.961857482782307</v>
          </cell>
          <cell r="AE3894">
            <v>798786393.59611595</v>
          </cell>
          <cell r="AF3894" t="str">
            <v>95957294.4800558</v>
          </cell>
        </row>
        <row r="3895">
          <cell r="I3895" t="str">
            <v>540572</v>
          </cell>
          <cell r="J3895" t="str">
            <v>Pocket</v>
          </cell>
          <cell r="K3895" t="str">
            <v>FTU513ADM</v>
          </cell>
          <cell r="L3895" t="str">
            <v>FTL IN CO BNPPAM PAR IV IG DM</v>
          </cell>
          <cell r="S3895" t="str">
            <v>1</v>
          </cell>
          <cell r="T3895" t="str">
            <v>No BM</v>
          </cell>
          <cell r="U3895" t="str">
            <v>No BM</v>
          </cell>
          <cell r="W3895" t="str">
            <v>HKD</v>
          </cell>
          <cell r="X3895" t="str">
            <v>HKD</v>
          </cell>
          <cell r="Y3895">
            <v>44985</v>
          </cell>
          <cell r="Z3895">
            <v>44151</v>
          </cell>
          <cell r="AA3895" t="str">
            <v>February 2023</v>
          </cell>
          <cell r="AB3895">
            <v>76.957771880732196</v>
          </cell>
          <cell r="AC3895">
            <v>76.957771883086707</v>
          </cell>
          <cell r="AE3895">
            <v>91461923.425614104</v>
          </cell>
          <cell r="AF3895" t="str">
            <v>10987216.0945965</v>
          </cell>
        </row>
        <row r="3896">
          <cell r="I3896" t="str">
            <v>540573</v>
          </cell>
          <cell r="J3896" t="str">
            <v>Pocket</v>
          </cell>
          <cell r="K3896" t="str">
            <v>FTH506AEM</v>
          </cell>
          <cell r="L3896" t="str">
            <v>FTL ACC 506 IG EM</v>
          </cell>
          <cell r="S3896" t="str">
            <v>1</v>
          </cell>
          <cell r="T3896" t="str">
            <v>No BM</v>
          </cell>
          <cell r="U3896" t="str">
            <v>No BM</v>
          </cell>
          <cell r="W3896" t="str">
            <v>HKD</v>
          </cell>
          <cell r="X3896" t="str">
            <v>HKD</v>
          </cell>
          <cell r="Y3896">
            <v>44985</v>
          </cell>
          <cell r="Z3896">
            <v>44151</v>
          </cell>
          <cell r="AA3896" t="str">
            <v>February 2023</v>
          </cell>
          <cell r="AB3896">
            <v>79.513976635890799</v>
          </cell>
          <cell r="AC3896">
            <v>79.513976868887696</v>
          </cell>
          <cell r="AE3896">
            <v>2027771.1468750001</v>
          </cell>
          <cell r="AF3896" t="str">
            <v>243593.825131213</v>
          </cell>
        </row>
        <row r="3897">
          <cell r="I3897" t="str">
            <v>540574</v>
          </cell>
          <cell r="J3897" t="str">
            <v>Pocket</v>
          </cell>
          <cell r="K3897" t="str">
            <v>FTH508AEM</v>
          </cell>
          <cell r="L3897" t="str">
            <v>FTL INSURANCE COMPANY - 508 IG EM</v>
          </cell>
          <cell r="S3897" t="str">
            <v>1</v>
          </cell>
          <cell r="T3897" t="str">
            <v>No BM</v>
          </cell>
          <cell r="U3897" t="str">
            <v>No BM</v>
          </cell>
          <cell r="W3897" t="str">
            <v>HKD</v>
          </cell>
          <cell r="X3897" t="str">
            <v>HKD</v>
          </cell>
          <cell r="Y3897">
            <v>44985</v>
          </cell>
          <cell r="Z3897">
            <v>44151</v>
          </cell>
          <cell r="AA3897" t="str">
            <v>February 2023</v>
          </cell>
          <cell r="AB3897">
            <v>86.698564429253196</v>
          </cell>
          <cell r="AC3897">
            <v>86.698564428596796</v>
          </cell>
          <cell r="AE3897">
            <v>900686987.13943195</v>
          </cell>
          <cell r="AF3897" t="str">
            <v>108198496.05875</v>
          </cell>
        </row>
        <row r="3898">
          <cell r="I3898" t="str">
            <v>540575</v>
          </cell>
          <cell r="J3898" t="str">
            <v>Pocket</v>
          </cell>
          <cell r="K3898" t="str">
            <v>FTH447AEM</v>
          </cell>
          <cell r="L3898" t="str">
            <v>FTL IN CO ASIA LTD AICA IG EM</v>
          </cell>
          <cell r="S3898" t="str">
            <v>1</v>
          </cell>
          <cell r="T3898" t="str">
            <v>No BM</v>
          </cell>
          <cell r="U3898" t="str">
            <v>No BM</v>
          </cell>
          <cell r="W3898" t="str">
            <v>HKD</v>
          </cell>
          <cell r="X3898" t="str">
            <v>HKD</v>
          </cell>
          <cell r="Y3898">
            <v>44985</v>
          </cell>
          <cell r="Z3898">
            <v>44151</v>
          </cell>
          <cell r="AA3898" t="str">
            <v>February 2023</v>
          </cell>
          <cell r="AB3898">
            <v>98.221452311092804</v>
          </cell>
          <cell r="AC3898">
            <v>98.221452239379701</v>
          </cell>
          <cell r="AE3898">
            <v>19049718.681500498</v>
          </cell>
          <cell r="AF3898" t="str">
            <v>2288420.88440383</v>
          </cell>
        </row>
        <row r="3899">
          <cell r="I3899" t="str">
            <v>540576</v>
          </cell>
          <cell r="J3899" t="str">
            <v>Pocket</v>
          </cell>
          <cell r="K3899" t="str">
            <v>FTU448ADM</v>
          </cell>
          <cell r="L3899" t="str">
            <v>FTL LTD-AICA H IG DM</v>
          </cell>
          <cell r="S3899" t="str">
            <v>1</v>
          </cell>
          <cell r="T3899" t="str">
            <v>No BM</v>
          </cell>
          <cell r="U3899" t="str">
            <v>No BM</v>
          </cell>
          <cell r="W3899" t="str">
            <v>HKD</v>
          </cell>
          <cell r="X3899" t="str">
            <v>HKD</v>
          </cell>
          <cell r="Y3899">
            <v>44985</v>
          </cell>
          <cell r="Z3899">
            <v>44151</v>
          </cell>
          <cell r="AA3899" t="str">
            <v>February 2023</v>
          </cell>
          <cell r="AB3899">
            <v>80.648905263119005</v>
          </cell>
          <cell r="AC3899">
            <v>80.648905274494496</v>
          </cell>
          <cell r="AE3899">
            <v>31561910.238679901</v>
          </cell>
          <cell r="AF3899" t="str">
            <v>3791496.12387792</v>
          </cell>
        </row>
        <row r="3900">
          <cell r="I3900" t="str">
            <v>540577</v>
          </cell>
          <cell r="J3900" t="str">
            <v>Pocket</v>
          </cell>
          <cell r="K3900" t="str">
            <v>FTH510AEM</v>
          </cell>
          <cell r="L3900" t="str">
            <v>FTL INSURANCE COMPANY - 510 IG EM</v>
          </cell>
          <cell r="S3900" t="str">
            <v>1</v>
          </cell>
          <cell r="T3900" t="str">
            <v>No BM</v>
          </cell>
          <cell r="U3900" t="str">
            <v>No BM</v>
          </cell>
          <cell r="W3900" t="str">
            <v>HKD</v>
          </cell>
          <cell r="X3900" t="str">
            <v>HKD</v>
          </cell>
          <cell r="Y3900">
            <v>44985</v>
          </cell>
          <cell r="Z3900">
            <v>44151</v>
          </cell>
          <cell r="AA3900" t="str">
            <v>February 2023</v>
          </cell>
          <cell r="AB3900">
            <v>83.318874418472504</v>
          </cell>
          <cell r="AC3900">
            <v>83.318874408582104</v>
          </cell>
          <cell r="AE3900">
            <v>34652391.819853298</v>
          </cell>
          <cell r="AF3900" t="str">
            <v>4162752.13618274</v>
          </cell>
        </row>
        <row r="3901">
          <cell r="I3901" t="str">
            <v>540578</v>
          </cell>
          <cell r="J3901" t="str">
            <v>Pocket</v>
          </cell>
          <cell r="K3901" t="str">
            <v>FTH504ADM</v>
          </cell>
          <cell r="L3901" t="str">
            <v>FTL INSURANCE COMPANY - 504 IG DM</v>
          </cell>
          <cell r="S3901" t="str">
            <v>1</v>
          </cell>
          <cell r="T3901" t="str">
            <v>No BM</v>
          </cell>
          <cell r="U3901" t="str">
            <v>No BM</v>
          </cell>
          <cell r="W3901" t="str">
            <v>HKD</v>
          </cell>
          <cell r="X3901" t="str">
            <v>HKD</v>
          </cell>
          <cell r="Y3901">
            <v>44985</v>
          </cell>
          <cell r="Z3901">
            <v>44151</v>
          </cell>
          <cell r="AA3901" t="str">
            <v>February 2023</v>
          </cell>
          <cell r="AB3901">
            <v>80.9791442408291</v>
          </cell>
          <cell r="AC3901">
            <v>80.979144240936904</v>
          </cell>
          <cell r="AE3901">
            <v>1486803064.5120399</v>
          </cell>
          <cell r="AF3901" t="str">
            <v>178607949.057491</v>
          </cell>
        </row>
        <row r="3902">
          <cell r="I3902" t="str">
            <v>540579</v>
          </cell>
          <cell r="J3902" t="str">
            <v>Pocket</v>
          </cell>
          <cell r="K3902" t="str">
            <v>FTU505AEM</v>
          </cell>
          <cell r="L3902" t="str">
            <v>FTL INSURANCE COMPANY - 505 IG EM</v>
          </cell>
          <cell r="S3902" t="str">
            <v>1</v>
          </cell>
          <cell r="T3902" t="str">
            <v>No BM</v>
          </cell>
          <cell r="U3902" t="str">
            <v>No BM</v>
          </cell>
          <cell r="W3902" t="str">
            <v>HKD</v>
          </cell>
          <cell r="X3902" t="str">
            <v>HKD</v>
          </cell>
          <cell r="Y3902">
            <v>44985</v>
          </cell>
          <cell r="Z3902">
            <v>44151</v>
          </cell>
          <cell r="AA3902" t="str">
            <v>February 2023</v>
          </cell>
          <cell r="AB3902">
            <v>81.632274879703303</v>
          </cell>
          <cell r="AC3902">
            <v>81.632274879596807</v>
          </cell>
          <cell r="AE3902">
            <v>4840777953.4609098</v>
          </cell>
          <cell r="AF3902" t="str">
            <v>581517110.602758</v>
          </cell>
        </row>
        <row r="3903">
          <cell r="I3903" t="str">
            <v>540580</v>
          </cell>
          <cell r="J3903" t="str">
            <v>Pocket</v>
          </cell>
          <cell r="K3903" t="str">
            <v>FTU513AEM</v>
          </cell>
          <cell r="L3903" t="str">
            <v>FTL IN CO BNPPAM PAR IV IG EM</v>
          </cell>
          <cell r="S3903" t="str">
            <v>1</v>
          </cell>
          <cell r="T3903" t="str">
            <v>No BM</v>
          </cell>
          <cell r="U3903" t="str">
            <v>No BM</v>
          </cell>
          <cell r="W3903" t="str">
            <v>HKD</v>
          </cell>
          <cell r="X3903" t="str">
            <v>HKD</v>
          </cell>
          <cell r="Y3903">
            <v>44985</v>
          </cell>
          <cell r="Z3903">
            <v>44151</v>
          </cell>
          <cell r="AA3903" t="str">
            <v>February 2023</v>
          </cell>
          <cell r="AB3903">
            <v>82.262546505623206</v>
          </cell>
          <cell r="AC3903">
            <v>82.262546507376499</v>
          </cell>
          <cell r="AE3903">
            <v>157592397.91574001</v>
          </cell>
          <cell r="AF3903" t="str">
            <v>18931394.2448861</v>
          </cell>
        </row>
        <row r="3904">
          <cell r="I3904" t="str">
            <v>540582</v>
          </cell>
          <cell r="J3904" t="str">
            <v>Pocket</v>
          </cell>
          <cell r="K3904" t="str">
            <v>FTU448AEM</v>
          </cell>
          <cell r="L3904" t="str">
            <v>FTL LTD-AICA H IG EM</v>
          </cell>
          <cell r="S3904" t="str">
            <v>1</v>
          </cell>
          <cell r="T3904" t="str">
            <v>No BM</v>
          </cell>
          <cell r="U3904" t="str">
            <v>No BM</v>
          </cell>
          <cell r="W3904" t="str">
            <v>HKD</v>
          </cell>
          <cell r="X3904" t="str">
            <v>HKD</v>
          </cell>
          <cell r="Y3904">
            <v>44985</v>
          </cell>
          <cell r="Z3904">
            <v>44151</v>
          </cell>
          <cell r="AA3904" t="str">
            <v>February 2023</v>
          </cell>
          <cell r="AB3904">
            <v>82.597333068651807</v>
          </cell>
          <cell r="AC3904">
            <v>82.597333105603298</v>
          </cell>
          <cell r="AE3904">
            <v>25366089.882299401</v>
          </cell>
          <cell r="AF3904" t="str">
            <v>3047199.32156742</v>
          </cell>
        </row>
        <row r="3905">
          <cell r="I3905" t="str">
            <v>540583</v>
          </cell>
          <cell r="J3905" t="str">
            <v>Pocket</v>
          </cell>
          <cell r="K3905" t="str">
            <v>FTU389ADM</v>
          </cell>
          <cell r="L3905" t="str">
            <v>FTL IN CO UNIV 01 IG DM</v>
          </cell>
          <cell r="S3905" t="str">
            <v>1</v>
          </cell>
          <cell r="T3905" t="str">
            <v>No BM</v>
          </cell>
          <cell r="U3905" t="str">
            <v>No BM</v>
          </cell>
          <cell r="W3905" t="str">
            <v>HKD</v>
          </cell>
          <cell r="X3905" t="str">
            <v>HKD</v>
          </cell>
          <cell r="Y3905">
            <v>44985</v>
          </cell>
          <cell r="Z3905">
            <v>44151</v>
          </cell>
          <cell r="AA3905" t="str">
            <v>February 2023</v>
          </cell>
          <cell r="AB3905">
            <v>80.972185078540605</v>
          </cell>
          <cell r="AC3905">
            <v>80.972185074721907</v>
          </cell>
          <cell r="AE3905">
            <v>264402835.41349801</v>
          </cell>
          <cell r="AF3905" t="str">
            <v>31762409.7537684</v>
          </cell>
        </row>
        <row r="3906">
          <cell r="I3906" t="str">
            <v>540584</v>
          </cell>
          <cell r="J3906" t="str">
            <v>Pocket</v>
          </cell>
          <cell r="K3906" t="str">
            <v>FTU514ADM</v>
          </cell>
          <cell r="L3906" t="str">
            <v>FTL ICL 03 IGB IG DM</v>
          </cell>
          <cell r="S3906" t="str">
            <v>1</v>
          </cell>
          <cell r="T3906" t="str">
            <v>No BM</v>
          </cell>
          <cell r="U3906" t="str">
            <v>No BM</v>
          </cell>
          <cell r="W3906" t="str">
            <v>HKD</v>
          </cell>
          <cell r="X3906" t="str">
            <v>HKD</v>
          </cell>
          <cell r="Y3906">
            <v>44985</v>
          </cell>
          <cell r="Z3906">
            <v>44151</v>
          </cell>
          <cell r="AA3906" t="str">
            <v>February 2023</v>
          </cell>
          <cell r="AB3906">
            <v>81.6535654985815</v>
          </cell>
          <cell r="AC3906">
            <v>81.653565501836596</v>
          </cell>
          <cell r="AE3906">
            <v>29124870.571049199</v>
          </cell>
          <cell r="AF3906" t="str">
            <v>3498737.34015149</v>
          </cell>
        </row>
        <row r="3907">
          <cell r="I3907" t="str">
            <v>540585</v>
          </cell>
          <cell r="J3907" t="str">
            <v>Pocket</v>
          </cell>
          <cell r="K3907" t="str">
            <v>FTH502AEM</v>
          </cell>
          <cell r="L3907" t="str">
            <v>FTL INSURANCE COMPANY - 502 IG EM</v>
          </cell>
          <cell r="S3907" t="str">
            <v>1</v>
          </cell>
          <cell r="T3907" t="str">
            <v>No BM</v>
          </cell>
          <cell r="U3907" t="str">
            <v>No BM</v>
          </cell>
          <cell r="W3907" t="str">
            <v>HKD</v>
          </cell>
          <cell r="X3907" t="str">
            <v>HKD</v>
          </cell>
          <cell r="Y3907">
            <v>44985</v>
          </cell>
          <cell r="Z3907">
            <v>44151</v>
          </cell>
          <cell r="AA3907" t="str">
            <v>February 2023</v>
          </cell>
          <cell r="AB3907">
            <v>86.1739963737067</v>
          </cell>
          <cell r="AC3907">
            <v>86.173996373927494</v>
          </cell>
          <cell r="AE3907">
            <v>810810689.74819696</v>
          </cell>
          <cell r="AF3907" t="str">
            <v>97401759.4033831</v>
          </cell>
        </row>
        <row r="3908">
          <cell r="I3908" t="str">
            <v>540586</v>
          </cell>
          <cell r="J3908" t="str">
            <v>Pocket</v>
          </cell>
          <cell r="K3908" t="str">
            <v>FTU444ADM</v>
          </cell>
          <cell r="L3908" t="str">
            <v>FTL ASSET ALLOCATION MANDATE FIXED INCOME IG DM</v>
          </cell>
          <cell r="S3908" t="str">
            <v>1</v>
          </cell>
          <cell r="T3908" t="str">
            <v>No BM</v>
          </cell>
          <cell r="U3908" t="str">
            <v>No BM</v>
          </cell>
          <cell r="W3908" t="str">
            <v>HKD</v>
          </cell>
          <cell r="X3908" t="str">
            <v>HKD</v>
          </cell>
          <cell r="Y3908">
            <v>44985</v>
          </cell>
          <cell r="Z3908">
            <v>44151</v>
          </cell>
          <cell r="AA3908" t="str">
            <v>February 2023</v>
          </cell>
          <cell r="AB3908">
            <v>78.294966588727803</v>
          </cell>
          <cell r="AC3908">
            <v>78.299636189059498</v>
          </cell>
          <cell r="AE3908">
            <v>1434171334.8506501</v>
          </cell>
          <cell r="AF3908" t="str">
            <v>172285359.661123</v>
          </cell>
        </row>
        <row r="3909">
          <cell r="I3909" t="str">
            <v>540588</v>
          </cell>
          <cell r="J3909" t="str">
            <v>Pocket</v>
          </cell>
          <cell r="K3909" t="str">
            <v>ZUIVEQ</v>
          </cell>
          <cell r="L3909" t="str">
            <v>SP ZUIV EQUITY WORLD SRI</v>
          </cell>
          <cell r="R3909" t="str">
            <v>203119</v>
          </cell>
          <cell r="S3909" t="str">
            <v>5026875</v>
          </cell>
          <cell r="T3909" t="str">
            <v>BM SP ZUIV EQUITY WORLD SRI [15621_4]</v>
          </cell>
          <cell r="U3909" t="str">
            <v>MSCI World SRI 5% Cap (USD) NR</v>
          </cell>
          <cell r="W3909" t="str">
            <v>EUR</v>
          </cell>
          <cell r="X3909" t="str">
            <v>EUR</v>
          </cell>
          <cell r="Y3909">
            <v>44985</v>
          </cell>
          <cell r="Z3909">
            <v>44082</v>
          </cell>
          <cell r="AA3909" t="str">
            <v>February 2023</v>
          </cell>
          <cell r="AB3909">
            <v>132.07278797661999</v>
          </cell>
          <cell r="AC3909">
            <v>132.211729666314</v>
          </cell>
          <cell r="AE3909">
            <v>171728507.204799</v>
          </cell>
          <cell r="AF3909" t="str">
            <v>171728507.204799</v>
          </cell>
        </row>
        <row r="3910">
          <cell r="I3910" t="str">
            <v>540609</v>
          </cell>
          <cell r="J3910" t="str">
            <v>Mandate</v>
          </cell>
          <cell r="K3910" t="str">
            <v>REAEQU-M</v>
          </cell>
          <cell r="L3910" t="str">
            <v>ReAssure WP BNPP Euro Equity Fund</v>
          </cell>
          <cell r="R3910" t="str">
            <v>196835</v>
          </cell>
          <cell r="S3910" t="str">
            <v>5334</v>
          </cell>
          <cell r="T3910" t="str">
            <v>BM ReAssure WP BNPP Euro Equity Fund [43604]</v>
          </cell>
          <cell r="U3910" t="str">
            <v>MSCI Europe ex-UK (GBP) NR</v>
          </cell>
          <cell r="W3910" t="str">
            <v>GBP</v>
          </cell>
          <cell r="X3910" t="str">
            <v>GBP</v>
          </cell>
          <cell r="Y3910">
            <v>44985</v>
          </cell>
          <cell r="Z3910">
            <v>42360</v>
          </cell>
          <cell r="AA3910" t="str">
            <v>February 2023</v>
          </cell>
          <cell r="AB3910">
            <v>209.357791979887</v>
          </cell>
          <cell r="AC3910">
            <v>210.37489673775499</v>
          </cell>
          <cell r="AE3910">
            <v>98280797.877531901</v>
          </cell>
          <cell r="AF3910" t="str">
            <v>112195803.92188</v>
          </cell>
        </row>
        <row r="3911">
          <cell r="I3911" t="str">
            <v>540611</v>
          </cell>
          <cell r="J3911" t="str">
            <v>Pocket</v>
          </cell>
          <cell r="K3911" t="str">
            <v>FGAO11</v>
          </cell>
          <cell r="R3911" t="str">
            <v>198182</v>
          </cell>
          <cell r="S3911" t="str">
            <v>22793</v>
          </cell>
          <cell r="T3911" t="str">
            <v>Bloomberg Euro Aggregate 7-10 Years (EUR) RI</v>
          </cell>
          <cell r="U3911" t="str">
            <v>Bloomberg Euro Aggregate 7-10 Years (EUR) RI</v>
          </cell>
          <cell r="W3911" t="str">
            <v>EUR</v>
          </cell>
          <cell r="Y3911">
            <v>44985</v>
          </cell>
          <cell r="Z3911">
            <v>44068</v>
          </cell>
          <cell r="AA3911" t="str">
            <v>February 2023</v>
          </cell>
          <cell r="AB3911">
            <v>84.773364145603296</v>
          </cell>
          <cell r="AC3911">
            <v>84.773364147248998</v>
          </cell>
          <cell r="AE3911">
            <v>547270218.41786098</v>
          </cell>
          <cell r="AF3911" t="str">
            <v>547270218.417861</v>
          </cell>
        </row>
        <row r="3912">
          <cell r="I3912" t="str">
            <v>540758</v>
          </cell>
          <cell r="J3912" t="str">
            <v>Pocket</v>
          </cell>
          <cell r="K3912" t="str">
            <v>GLBBDFDFX</v>
          </cell>
          <cell r="L3912" t="str">
            <v>BNP PARIBAS GLOBAL BOND FUND FX</v>
          </cell>
          <cell r="S3912" t="str">
            <v>1</v>
          </cell>
          <cell r="T3912" t="str">
            <v>No BM</v>
          </cell>
          <cell r="U3912" t="str">
            <v>No BM</v>
          </cell>
          <cell r="W3912" t="str">
            <v>USD</v>
          </cell>
          <cell r="X3912" t="str">
            <v>USD</v>
          </cell>
          <cell r="Y3912">
            <v>44985</v>
          </cell>
          <cell r="Z3912">
            <v>44104</v>
          </cell>
          <cell r="AA3912" t="str">
            <v>February 2023</v>
          </cell>
          <cell r="AB3912">
            <v>1118.60909829817</v>
          </cell>
          <cell r="AC3912">
            <v>1118.60908964228</v>
          </cell>
          <cell r="AE3912">
            <v>22046619.442200001</v>
          </cell>
          <cell r="AF3912" t="str">
            <v>20788891.506082</v>
          </cell>
        </row>
        <row r="3913">
          <cell r="I3913" t="str">
            <v>540761</v>
          </cell>
          <cell r="J3913" t="str">
            <v>Pocket</v>
          </cell>
          <cell r="K3913" t="str">
            <v>PEBOFX</v>
          </cell>
          <cell r="L3913" t="str">
            <v>BNPP FUNDS EURO BOND OPPORTUNITIES FX</v>
          </cell>
          <cell r="S3913" t="str">
            <v>1</v>
          </cell>
          <cell r="T3913" t="str">
            <v>No BM</v>
          </cell>
          <cell r="U3913" t="str">
            <v>No BM</v>
          </cell>
          <cell r="W3913" t="str">
            <v>EUR</v>
          </cell>
          <cell r="X3913" t="str">
            <v>EUR</v>
          </cell>
          <cell r="Y3913">
            <v>44985</v>
          </cell>
          <cell r="Z3913">
            <v>44104</v>
          </cell>
          <cell r="AA3913" t="str">
            <v>February 2023</v>
          </cell>
          <cell r="AB3913">
            <v>1442.9888334183599</v>
          </cell>
          <cell r="AC3913">
            <v>1443.13296825527</v>
          </cell>
          <cell r="AE3913">
            <v>188962957.707941</v>
          </cell>
          <cell r="AF3913" t="str">
            <v>188962957.707941</v>
          </cell>
        </row>
        <row r="3914">
          <cell r="I3914" t="str">
            <v>540762</v>
          </cell>
          <cell r="J3914" t="str">
            <v>D</v>
          </cell>
          <cell r="K3914" t="str">
            <v>15449-27253_IDR</v>
          </cell>
          <cell r="R3914" t="str">
            <v>199966</v>
          </cell>
          <cell r="S3914" t="str">
            <v>24222</v>
          </cell>
          <cell r="T3914" t="str">
            <v>BM for DISBLN-AMFS [15449]</v>
          </cell>
          <cell r="U3914" t="str">
            <v>Jakarta SE LQ45 (IDR) PI</v>
          </cell>
          <cell r="W3914" t="str">
            <v>IDR</v>
          </cell>
          <cell r="Y3914">
            <v>44985</v>
          </cell>
          <cell r="Z3914">
            <v>41717</v>
          </cell>
          <cell r="AA3914" t="str">
            <v>February 2023</v>
          </cell>
          <cell r="AB3914">
            <v>91.499600000000001</v>
          </cell>
          <cell r="AC3914">
            <v>91.499600000000001</v>
          </cell>
          <cell r="AE3914">
            <v>82748865515.229996</v>
          </cell>
          <cell r="AF3914" t="str">
            <v>5116600.76921526</v>
          </cell>
        </row>
        <row r="3915">
          <cell r="I3915" t="str">
            <v>540763</v>
          </cell>
          <cell r="J3915" t="str">
            <v>D</v>
          </cell>
          <cell r="K3915" t="str">
            <v>15450-27254_IDR</v>
          </cell>
          <cell r="R3915" t="str">
            <v>199965</v>
          </cell>
          <cell r="S3915" t="str">
            <v>24221</v>
          </cell>
          <cell r="T3915" t="str">
            <v>BM for DISBLN-AFI [15450]</v>
          </cell>
          <cell r="U3915" t="str">
            <v>Jakarta SE LQ45 (IDR) PI</v>
          </cell>
          <cell r="W3915" t="str">
            <v>IDR</v>
          </cell>
          <cell r="Y3915">
            <v>44985</v>
          </cell>
          <cell r="Z3915">
            <v>41667</v>
          </cell>
          <cell r="AA3915" t="str">
            <v>February 2023</v>
          </cell>
          <cell r="AB3915">
            <v>907.43690000000004</v>
          </cell>
          <cell r="AC3915">
            <v>907.43690000000004</v>
          </cell>
          <cell r="AE3915">
            <v>60072834906.57</v>
          </cell>
          <cell r="AF3915" t="str">
            <v>3714476.46294711</v>
          </cell>
        </row>
        <row r="3916">
          <cell r="I3916" t="str">
            <v>540764</v>
          </cell>
          <cell r="J3916" t="str">
            <v>D</v>
          </cell>
          <cell r="K3916" t="str">
            <v>15452-27256_IDR</v>
          </cell>
          <cell r="R3916" t="str">
            <v>199886</v>
          </cell>
          <cell r="S3916" t="str">
            <v>24163</v>
          </cell>
          <cell r="T3916" t="str">
            <v>BM DISBLN-CIGNDYNCLIKC [15452] - Off</v>
          </cell>
          <cell r="U3916" t="str">
            <v>90% Cash Index Bank Indonesia Deposit Rate Avg 1 Month (RI) + 10% Jakarta SE composite (PI)</v>
          </cell>
          <cell r="W3916" t="str">
            <v>IDR</v>
          </cell>
          <cell r="Y3916">
            <v>44985</v>
          </cell>
          <cell r="Z3916">
            <v>41037</v>
          </cell>
          <cell r="AA3916" t="str">
            <v>February 2023</v>
          </cell>
          <cell r="AB3916">
            <v>1276.3900000000001</v>
          </cell>
          <cell r="AC3916">
            <v>1276.3900000000001</v>
          </cell>
          <cell r="AE3916">
            <v>8927298244.7600002</v>
          </cell>
          <cell r="AF3916" t="str">
            <v>552000.571630147</v>
          </cell>
        </row>
        <row r="3917">
          <cell r="I3917" t="str">
            <v>540765</v>
          </cell>
          <cell r="J3917" t="str">
            <v>D</v>
          </cell>
          <cell r="K3917" t="str">
            <v>15460-27264_IDR</v>
          </cell>
          <cell r="R3917" t="str">
            <v>201042</v>
          </cell>
          <cell r="S3917" t="str">
            <v>25067</v>
          </cell>
          <cell r="T3917" t="str">
            <v>BM DISMM-AVIV-FI1 [15460]</v>
          </cell>
          <cell r="U3917" t="str">
            <v>100% Cash Index Avg All Bank deposit rate + premium 0.60% (ID: U-TD-AV-6) (IDR) RI</v>
          </cell>
          <cell r="W3917" t="str">
            <v>IDR</v>
          </cell>
          <cell r="Y3917">
            <v>44985</v>
          </cell>
          <cell r="Z3917">
            <v>35003</v>
          </cell>
          <cell r="AA3917" t="str">
            <v>February 2023</v>
          </cell>
          <cell r="AB3917">
            <v>6207.7061999999996</v>
          </cell>
          <cell r="AC3917">
            <v>6207.7061999999996</v>
          </cell>
          <cell r="AE3917">
            <v>648269916407</v>
          </cell>
          <cell r="AF3917" t="str">
            <v>40084396.7140152</v>
          </cell>
        </row>
        <row r="3918">
          <cell r="I3918" t="str">
            <v>540766</v>
          </cell>
          <cell r="J3918" t="str">
            <v>D</v>
          </cell>
          <cell r="K3918" t="str">
            <v>15618-27672_IDR</v>
          </cell>
          <cell r="R3918" t="str">
            <v>199898</v>
          </cell>
          <cell r="S3918" t="str">
            <v>24167</v>
          </cell>
          <cell r="T3918" t="str">
            <v>BM DISEQ-AVIV-FIEQ [15618] - Off</v>
          </cell>
          <cell r="U3918" t="str">
            <v>Jakarta SE composite (IDR) PI</v>
          </cell>
          <cell r="W3918" t="str">
            <v>IDR</v>
          </cell>
          <cell r="Y3918">
            <v>44985</v>
          </cell>
          <cell r="Z3918">
            <v>39805</v>
          </cell>
          <cell r="AA3918" t="str">
            <v>February 2023</v>
          </cell>
          <cell r="AB3918">
            <v>4218.1504999999997</v>
          </cell>
          <cell r="AC3918">
            <v>4218.1504999999997</v>
          </cell>
          <cell r="AE3918">
            <v>48576711890</v>
          </cell>
          <cell r="AF3918" t="str">
            <v>3003638.05442839</v>
          </cell>
        </row>
        <row r="3919">
          <cell r="I3919" t="str">
            <v>540767</v>
          </cell>
          <cell r="J3919" t="str">
            <v>D</v>
          </cell>
          <cell r="K3919" t="str">
            <v>15619-27673_IDR</v>
          </cell>
          <cell r="R3919" t="str">
            <v>199900</v>
          </cell>
          <cell r="S3919" t="str">
            <v>24170</v>
          </cell>
          <cell r="T3919" t="str">
            <v>BM DISBLN-AVIV-FIFI [15619]</v>
          </cell>
          <cell r="U3919" t="str">
            <v>80% IBPA Government Bonds Total Return (IDR) RI + 20% Cash Index Bank Indonesia 7 Day Reverse Repo Rate (IDR) RI</v>
          </cell>
          <cell r="W3919" t="str">
            <v>IDR</v>
          </cell>
          <cell r="Y3919">
            <v>44985</v>
          </cell>
          <cell r="Z3919">
            <v>39805</v>
          </cell>
          <cell r="AA3919" t="str">
            <v>February 2023</v>
          </cell>
          <cell r="AB3919">
            <v>3117.2233999999999</v>
          </cell>
          <cell r="AC3919">
            <v>3117.2233999999999</v>
          </cell>
          <cell r="AE3919">
            <v>40129809941</v>
          </cell>
          <cell r="AF3919" t="str">
            <v>2481341.76987347</v>
          </cell>
        </row>
        <row r="3920">
          <cell r="I3920" t="str">
            <v>540768</v>
          </cell>
          <cell r="J3920" t="str">
            <v>D</v>
          </cell>
          <cell r="K3920" t="str">
            <v>5489-25159_IDR</v>
          </cell>
          <cell r="R3920" t="str">
            <v>199238</v>
          </cell>
          <cell r="S3920" t="str">
            <v>23622</v>
          </cell>
          <cell r="T3920" t="str">
            <v>BM DISBLN-AVIV-A2 [5489]</v>
          </cell>
          <cell r="U3920" t="str">
            <v>10% Jakarta SE Composite (IDR) PI + 50% Cash Index Avg perf 3M deposit from banks (ID: U-TD-AV-2) (IDR) RI + 40% Cash Index Yield of Indonesian Treasury Bill 1 year (IDR) RI</v>
          </cell>
          <cell r="W3920" t="str">
            <v>IDR</v>
          </cell>
          <cell r="Y3920">
            <v>44985</v>
          </cell>
          <cell r="Z3920">
            <v>36616</v>
          </cell>
          <cell r="AA3920" t="str">
            <v>February 2023</v>
          </cell>
          <cell r="AB3920">
            <v>6346.3343999999997</v>
          </cell>
          <cell r="AC3920">
            <v>6346.3343999999997</v>
          </cell>
          <cell r="AE3920">
            <v>99580398215</v>
          </cell>
          <cell r="AF3920" t="str">
            <v>6157342.93072399</v>
          </cell>
        </row>
        <row r="3921">
          <cell r="I3921" t="str">
            <v>540769</v>
          </cell>
          <cell r="J3921" t="str">
            <v>D</v>
          </cell>
          <cell r="K3921" t="str">
            <v>5490-25157_IDR</v>
          </cell>
          <cell r="R3921" t="str">
            <v>199400</v>
          </cell>
          <cell r="S3921" t="str">
            <v>23758</v>
          </cell>
          <cell r="T3921" t="str">
            <v>BM DISMM-AVIV-KA1 [5490]</v>
          </cell>
          <cell r="U3921" t="str">
            <v>50% Cash Index Avg perf 3M deposit from banks (ID: U-TD-AV-2) (IDR) RI + 50% Cash Index Yield of Indonesian Treasury Bill 1 year (IDR) RI</v>
          </cell>
          <cell r="W3921" t="str">
            <v>IDR</v>
          </cell>
          <cell r="Y3921">
            <v>44985</v>
          </cell>
          <cell r="Z3921">
            <v>35430</v>
          </cell>
          <cell r="AA3921" t="str">
            <v>February 2023</v>
          </cell>
          <cell r="AB3921">
            <v>5201.4796999999999</v>
          </cell>
          <cell r="AC3921">
            <v>5201.4796999999999</v>
          </cell>
          <cell r="AE3921">
            <v>31505772208</v>
          </cell>
          <cell r="AF3921" t="str">
            <v>1948092.66943369</v>
          </cell>
        </row>
        <row r="3922">
          <cell r="I3922" t="str">
            <v>540770</v>
          </cell>
          <cell r="J3922" t="str">
            <v>D</v>
          </cell>
          <cell r="K3922" t="str">
            <v>7197-25158_IDR</v>
          </cell>
          <cell r="R3922" t="str">
            <v>199240</v>
          </cell>
          <cell r="S3922" t="str">
            <v>23618</v>
          </cell>
          <cell r="T3922" t="str">
            <v>BM DISMM-AVIV-A1 [7197]</v>
          </cell>
          <cell r="U3922" t="str">
            <v>50% Cash Index Avg perf 3M deposit from banks (ID: U-TD-AV-2) (IDR) RI + 50% Cash Index Yield of Indonesian Treasury Bill 1 year (IDR) RI</v>
          </cell>
          <cell r="W3922" t="str">
            <v>IDR</v>
          </cell>
          <cell r="X3922" t="str">
            <v>EUR</v>
          </cell>
          <cell r="Y3922">
            <v>44985</v>
          </cell>
          <cell r="Z3922">
            <v>34819</v>
          </cell>
          <cell r="AA3922" t="str">
            <v>February 2023</v>
          </cell>
          <cell r="AB3922">
            <v>4975.9620000000004</v>
          </cell>
          <cell r="AC3922">
            <v>4975.9620000000004</v>
          </cell>
          <cell r="AE3922">
            <v>1418994605792</v>
          </cell>
          <cell r="AF3922" t="str">
            <v>1418994605792</v>
          </cell>
        </row>
        <row r="3923">
          <cell r="I3923" t="str">
            <v>540771</v>
          </cell>
          <cell r="J3923" t="str">
            <v>D</v>
          </cell>
          <cell r="K3923" t="str">
            <v>7663-25173_IDR</v>
          </cell>
          <cell r="L3923" t="str">
            <v>FONDO PROTETTO AQUA 90 Mirroring</v>
          </cell>
          <cell r="R3923" t="str">
            <v>199897</v>
          </cell>
          <cell r="S3923" t="str">
            <v>24168</v>
          </cell>
          <cell r="T3923" t="str">
            <v>BM for DISMM-AVIV-TI [7663]</v>
          </cell>
          <cell r="U3923" t="str">
            <v>25% Cash Index Avg perf 3M deposit from banks (ID: U-TD-AV-2) (IDR) RI + 75% Cash Index Yield of Indonesian Treasury Bill 1 year (IDR) RI</v>
          </cell>
          <cell r="W3923" t="str">
            <v>IDR</v>
          </cell>
          <cell r="X3923" t="str">
            <v>EUR</v>
          </cell>
          <cell r="Y3923">
            <v>44985</v>
          </cell>
          <cell r="Z3923">
            <v>39511</v>
          </cell>
          <cell r="AA3923" t="str">
            <v>February 2023</v>
          </cell>
          <cell r="AB3923">
            <v>2517.0488999999998</v>
          </cell>
          <cell r="AC3923">
            <v>2517.0488999999998</v>
          </cell>
          <cell r="AE3923">
            <v>668802467101</v>
          </cell>
          <cell r="AF3923" t="str">
            <v>41353983.4814076</v>
          </cell>
        </row>
        <row r="3924">
          <cell r="I3924" t="str">
            <v>540772</v>
          </cell>
          <cell r="J3924" t="str">
            <v>D</v>
          </cell>
          <cell r="K3924" t="str">
            <v>8016-25175_IDR</v>
          </cell>
          <cell r="R3924" t="str">
            <v>199243</v>
          </cell>
          <cell r="S3924" t="str">
            <v>23619</v>
          </cell>
          <cell r="T3924" t="str">
            <v>BM DISMM-AVIV-MM [8016]</v>
          </cell>
          <cell r="U3924" t="str">
            <v>50% Cash Index Avg perf 3M deposit from banks (ID: U-TD-AV-2) (IDR) RI + 50% Cash Index Yield of Treasury Bill 1 year (IDR) RI</v>
          </cell>
          <cell r="W3924" t="str">
            <v>IDR</v>
          </cell>
          <cell r="Y3924">
            <v>44985</v>
          </cell>
          <cell r="Z3924">
            <v>39265</v>
          </cell>
          <cell r="AA3924" t="str">
            <v>February 2023</v>
          </cell>
          <cell r="AB3924">
            <v>2129.9697999999999</v>
          </cell>
          <cell r="AC3924">
            <v>2129.9697999999999</v>
          </cell>
          <cell r="AE3924">
            <v>24505854865</v>
          </cell>
          <cell r="AF3924" t="str">
            <v>1515267.61209142</v>
          </cell>
        </row>
        <row r="3925">
          <cell r="I3925" t="str">
            <v>540774</v>
          </cell>
          <cell r="J3925" t="str">
            <v>Mandate</v>
          </cell>
          <cell r="K3925" t="str">
            <v>ZUIV-R</v>
          </cell>
          <cell r="R3925" t="str">
            <v>195913</v>
          </cell>
          <cell r="S3925" t="str">
            <v>4975</v>
          </cell>
          <cell r="T3925" t="str">
            <v>BM Stichting BPF voor de Zuivel en aanverwante industri [15621]- NO CONSTITUENTS</v>
          </cell>
          <cell r="U3925" t="str">
            <v>75% MSCI World SRI 5% Cap (USD) NR + 10% MSCI Emerging Markets SRI Low Carbon Select 5% Issuer Capped (USD) NR + 7.5% JPM EMBI Global Diversified (USD) RI + 7.5% JPM GBI-EM Global Diversified (USD) RI</v>
          </cell>
          <cell r="W3925" t="str">
            <v>EUR</v>
          </cell>
          <cell r="X3925" t="str">
            <v>EUR</v>
          </cell>
          <cell r="Y3925">
            <v>44985</v>
          </cell>
          <cell r="Z3925">
            <v>44074</v>
          </cell>
          <cell r="AA3925" t="str">
            <v>February 2023</v>
          </cell>
          <cell r="AB3925">
            <v>121.966061746766</v>
          </cell>
          <cell r="AC3925">
            <v>122.078121362354</v>
          </cell>
          <cell r="AE3925">
            <v>230386697.29493901</v>
          </cell>
          <cell r="AF3925" t="str">
            <v>230386697.294939</v>
          </cell>
        </row>
        <row r="3926">
          <cell r="I3926" t="str">
            <v>540776</v>
          </cell>
          <cell r="J3926" t="str">
            <v>Pocket</v>
          </cell>
          <cell r="K3926" t="str">
            <v>VICBD2</v>
          </cell>
          <cell r="L3926" t="str">
            <v>VIC II FUND MEDIUM TERM G BOND 2</v>
          </cell>
          <cell r="R3926" t="str">
            <v>203169</v>
          </cell>
          <cell r="S3926" t="str">
            <v>5026918</v>
          </cell>
          <cell r="T3926" t="str">
            <v>BM VIC II FUND MEDIUM TERM G BOND 2 [15854_5] - Mgt</v>
          </cell>
          <cell r="U3926" t="str">
            <v>Bloomberg US Treasury 1-3 Year (USD) RI</v>
          </cell>
          <cell r="W3926" t="str">
            <v>USD</v>
          </cell>
          <cell r="X3926" t="str">
            <v>USD</v>
          </cell>
          <cell r="Y3926">
            <v>44985</v>
          </cell>
          <cell r="Z3926">
            <v>44475</v>
          </cell>
          <cell r="AA3926" t="str">
            <v>February 2023</v>
          </cell>
          <cell r="AB3926">
            <v>55.081705693434202</v>
          </cell>
          <cell r="AC3926">
            <v>58.835327801473603</v>
          </cell>
          <cell r="AE3926">
            <v>84733750.568678603</v>
          </cell>
          <cell r="AF3926" t="str">
            <v>79899811.9459487</v>
          </cell>
        </row>
        <row r="3927">
          <cell r="I3927" t="str">
            <v>540777</v>
          </cell>
          <cell r="J3927" t="str">
            <v>D</v>
          </cell>
          <cell r="K3927" t="str">
            <v>42607-078_IDR</v>
          </cell>
          <cell r="R3927" t="str">
            <v>199244</v>
          </cell>
          <cell r="S3927" t="str">
            <v>23620</v>
          </cell>
          <cell r="T3927" t="str">
            <v>BM DISMM-AVIV-LI [42607]</v>
          </cell>
          <cell r="U3927" t="str">
            <v>50% Cash Index Avg perf 3M deposit from banks (ID: U-TD-AV-2) (RI) + 50% Cash Index Yield of Indonesian Treasury Bill 1 year (RI)</v>
          </cell>
          <cell r="W3927" t="str">
            <v>IDR</v>
          </cell>
          <cell r="Y3927">
            <v>44985</v>
          </cell>
          <cell r="Z3927">
            <v>42614</v>
          </cell>
          <cell r="AA3927" t="str">
            <v>February 2023</v>
          </cell>
          <cell r="AB3927">
            <v>1371.3549</v>
          </cell>
          <cell r="AC3927">
            <v>1371.3549</v>
          </cell>
          <cell r="AE3927">
            <v>79252283545</v>
          </cell>
          <cell r="AF3927" t="str">
            <v>4900397.03171254</v>
          </cell>
        </row>
        <row r="3928">
          <cell r="I3928" t="str">
            <v>540778</v>
          </cell>
          <cell r="J3928" t="str">
            <v>D</v>
          </cell>
          <cell r="K3928" t="str">
            <v>42964-079_IDR</v>
          </cell>
          <cell r="R3928" t="str">
            <v>199248</v>
          </cell>
          <cell r="S3928" t="str">
            <v>23623</v>
          </cell>
          <cell r="T3928" t="str">
            <v>BM DPLKAVA5 [42964]</v>
          </cell>
          <cell r="U3928" t="str">
            <v>50% Cash Index Avg perf 3M deposit from banks (ID: U-TD-AV-2) (IDR) RI + 50% Yield of Treasury Bill 1 year (RI) -- (IDR)</v>
          </cell>
          <cell r="W3928" t="str">
            <v>IDR</v>
          </cell>
          <cell r="Y3928">
            <v>44985</v>
          </cell>
          <cell r="Z3928">
            <v>43146</v>
          </cell>
          <cell r="AA3928" t="str">
            <v>February 2023</v>
          </cell>
          <cell r="AB3928">
            <v>1271.6473000000001</v>
          </cell>
          <cell r="AC3928">
            <v>1271.6473000000001</v>
          </cell>
          <cell r="AE3928">
            <v>89814539819</v>
          </cell>
          <cell r="AF3928" t="str">
            <v>5553491.76889961</v>
          </cell>
        </row>
        <row r="3929">
          <cell r="I3929" t="str">
            <v>540779</v>
          </cell>
          <cell r="J3929" t="str">
            <v>D</v>
          </cell>
          <cell r="K3929" t="str">
            <v>43323-081_IDR</v>
          </cell>
          <cell r="R3929" t="str">
            <v>202839</v>
          </cell>
          <cell r="S3929" t="str">
            <v>5026634</v>
          </cell>
          <cell r="T3929" t="str">
            <v>BM DISEQ-AFEQSYH [43323]</v>
          </cell>
          <cell r="U3929" t="str">
            <v>60% BM RDEQ-CAK [15864] + 40% BM RDEQ-PSONASYAR [8275] - Off</v>
          </cell>
          <cell r="W3929" t="str">
            <v>IDR</v>
          </cell>
          <cell r="Y3929">
            <v>44985</v>
          </cell>
          <cell r="Z3929">
            <v>43634</v>
          </cell>
          <cell r="AA3929" t="str">
            <v>February 2023</v>
          </cell>
          <cell r="AB3929">
            <v>1323.7887000000001</v>
          </cell>
          <cell r="AC3929">
            <v>1323.7887000000001</v>
          </cell>
          <cell r="AE3929">
            <v>20959878174.349998</v>
          </cell>
          <cell r="AF3929" t="str">
            <v>1296009.65671003</v>
          </cell>
        </row>
        <row r="3930">
          <cell r="I3930" t="str">
            <v>540781</v>
          </cell>
          <cell r="J3930" t="str">
            <v>Pocket</v>
          </cell>
          <cell r="K3930" t="str">
            <v>GLBPLUFX</v>
          </cell>
          <cell r="L3930" t="str">
            <v>BNP PARIBAS GLOBAL BOND PLUS FUND FX</v>
          </cell>
          <cell r="S3930" t="str">
            <v>1</v>
          </cell>
          <cell r="T3930" t="str">
            <v>No BM</v>
          </cell>
          <cell r="U3930" t="str">
            <v>No BM</v>
          </cell>
          <cell r="W3930" t="str">
            <v>EUR</v>
          </cell>
          <cell r="X3930" t="str">
            <v>EUR</v>
          </cell>
          <cell r="Y3930">
            <v>44985</v>
          </cell>
          <cell r="Z3930">
            <v>44196</v>
          </cell>
          <cell r="AA3930" t="str">
            <v>February 2023</v>
          </cell>
          <cell r="AB3930">
            <v>7121.8984121576104</v>
          </cell>
          <cell r="AC3930">
            <v>3603.95410902188</v>
          </cell>
          <cell r="AE3930">
            <v>108057771.82203899</v>
          </cell>
          <cell r="AF3930" t="str">
            <v>108057771.822039</v>
          </cell>
        </row>
        <row r="3931">
          <cell r="I3931" t="str">
            <v>540783</v>
          </cell>
          <cell r="J3931" t="str">
            <v>Mandate</v>
          </cell>
          <cell r="K3931" t="str">
            <v>ANA2-M</v>
          </cell>
          <cell r="L3931" t="str">
            <v>HI-Aktien Nordamerika 2 Fonds</v>
          </cell>
          <cell r="R3931" t="str">
            <v>203132</v>
          </cell>
          <cell r="S3931" t="str">
            <v>5026888</v>
          </cell>
          <cell r="T3931" t="str">
            <v>BM Aktien Nordamerika 2 [43731] Off</v>
          </cell>
          <cell r="U3931" t="str">
            <v>MSCI North America (USD) NR</v>
          </cell>
          <cell r="W3931" t="str">
            <v>EUR</v>
          </cell>
          <cell r="X3931" t="str">
            <v>EUR</v>
          </cell>
          <cell r="Y3931">
            <v>44985</v>
          </cell>
          <cell r="Z3931">
            <v>44095</v>
          </cell>
          <cell r="AA3931" t="str">
            <v>February 2023</v>
          </cell>
          <cell r="AB3931">
            <v>139.05043014474299</v>
          </cell>
          <cell r="AC3931">
            <v>139.278292917562</v>
          </cell>
          <cell r="AE3931">
            <v>330337865.49358702</v>
          </cell>
          <cell r="AF3931" t="str">
            <v>330337865.493587</v>
          </cell>
        </row>
        <row r="3932">
          <cell r="I3932" t="str">
            <v>540784</v>
          </cell>
          <cell r="J3932" t="str">
            <v>Pocket</v>
          </cell>
          <cell r="K3932" t="str">
            <v>ARMEXFX</v>
          </cell>
          <cell r="L3932" t="str">
            <v>ARMEX FX</v>
          </cell>
          <cell r="S3932" t="str">
            <v>1</v>
          </cell>
          <cell r="T3932" t="str">
            <v>No BM</v>
          </cell>
          <cell r="U3932" t="str">
            <v>No BM</v>
          </cell>
          <cell r="W3932" t="str">
            <v>USD</v>
          </cell>
          <cell r="X3932" t="str">
            <v>USD</v>
          </cell>
          <cell r="Y3932">
            <v>44985</v>
          </cell>
          <cell r="Z3932">
            <v>44104</v>
          </cell>
          <cell r="AA3932" t="str">
            <v>February 2023</v>
          </cell>
          <cell r="AB3932">
            <v>-11619.982375702901</v>
          </cell>
          <cell r="AC3932">
            <v>-11619.976437605699</v>
          </cell>
          <cell r="AE3932">
            <v>-37256.580182845202</v>
          </cell>
          <cell r="AF3932" t="str">
            <v>-35131.1458584113</v>
          </cell>
        </row>
        <row r="3933">
          <cell r="I3933" t="str">
            <v>540785</v>
          </cell>
          <cell r="J3933" t="str">
            <v>Pocket</v>
          </cell>
          <cell r="K3933" t="str">
            <v>IMGFX</v>
          </cell>
          <cell r="L3933" t="str">
            <v>IMG FX</v>
          </cell>
          <cell r="S3933" t="str">
            <v>1</v>
          </cell>
          <cell r="T3933" t="str">
            <v>No BM</v>
          </cell>
          <cell r="U3933" t="str">
            <v>No BM</v>
          </cell>
          <cell r="W3933" t="str">
            <v>USD</v>
          </cell>
          <cell r="X3933" t="str">
            <v>USD</v>
          </cell>
          <cell r="Y3933">
            <v>44985</v>
          </cell>
          <cell r="Z3933">
            <v>44104</v>
          </cell>
          <cell r="AA3933" t="str">
            <v>February 2023</v>
          </cell>
          <cell r="AB3933">
            <v>45081.295300453297</v>
          </cell>
          <cell r="AC3933">
            <v>45081.269003663299</v>
          </cell>
          <cell r="AE3933">
            <v>106463129.362515</v>
          </cell>
          <cell r="AF3933" t="str">
            <v>100389560.926464</v>
          </cell>
        </row>
        <row r="3934">
          <cell r="I3934" t="str">
            <v>540788</v>
          </cell>
          <cell r="J3934" t="str">
            <v>Pocket</v>
          </cell>
          <cell r="K3934" t="str">
            <v>IMRSFX</v>
          </cell>
          <cell r="L3934" t="str">
            <v>IMRS FX</v>
          </cell>
          <cell r="S3934" t="str">
            <v>1</v>
          </cell>
          <cell r="T3934" t="str">
            <v>No BM</v>
          </cell>
          <cell r="U3934" t="str">
            <v>No BM</v>
          </cell>
          <cell r="W3934" t="str">
            <v>USD</v>
          </cell>
          <cell r="X3934" t="str">
            <v>USD</v>
          </cell>
          <cell r="Y3934">
            <v>44985</v>
          </cell>
          <cell r="Z3934">
            <v>44104</v>
          </cell>
          <cell r="AA3934" t="str">
            <v>February 2023</v>
          </cell>
          <cell r="AB3934">
            <v>41229.163478902097</v>
          </cell>
          <cell r="AC3934">
            <v>41229.796498583397</v>
          </cell>
          <cell r="AE3934">
            <v>24389329.662626602</v>
          </cell>
          <cell r="AF3934" t="str">
            <v>22997953.4772528</v>
          </cell>
        </row>
        <row r="3935">
          <cell r="I3935" t="str">
            <v>540795</v>
          </cell>
          <cell r="J3935" t="str">
            <v>Pocket</v>
          </cell>
          <cell r="K3935" t="str">
            <v>CBPHFX</v>
          </cell>
          <cell r="L3935" t="str">
            <v>CBPH FX</v>
          </cell>
          <cell r="S3935" t="str">
            <v>1</v>
          </cell>
          <cell r="T3935" t="str">
            <v>No BM</v>
          </cell>
          <cell r="U3935" t="str">
            <v>No BM</v>
          </cell>
          <cell r="W3935" t="str">
            <v>USD</v>
          </cell>
          <cell r="X3935" t="str">
            <v>USD</v>
          </cell>
          <cell r="Y3935">
            <v>44985</v>
          </cell>
          <cell r="Z3935">
            <v>44104</v>
          </cell>
          <cell r="AA3935" t="str">
            <v>February 2023</v>
          </cell>
          <cell r="AB3935">
            <v>-287.72786740479</v>
          </cell>
          <cell r="AC3935">
            <v>-287.72785375635698</v>
          </cell>
          <cell r="AE3935">
            <v>-1544604.7207196299</v>
          </cell>
          <cell r="AF3935" t="str">
            <v>-1456487.24254562</v>
          </cell>
        </row>
        <row r="3936">
          <cell r="I3936" t="str">
            <v>540797</v>
          </cell>
          <cell r="J3936" t="str">
            <v>Pocket</v>
          </cell>
          <cell r="K3936" t="str">
            <v>KORFX</v>
          </cell>
          <cell r="L3936" t="str">
            <v>KOR FX</v>
          </cell>
          <cell r="S3936" t="str">
            <v>1</v>
          </cell>
          <cell r="T3936" t="str">
            <v>No BM</v>
          </cell>
          <cell r="U3936" t="str">
            <v>No BM</v>
          </cell>
          <cell r="W3936" t="str">
            <v>USD</v>
          </cell>
          <cell r="X3936" t="str">
            <v>USD</v>
          </cell>
          <cell r="Y3936">
            <v>44985</v>
          </cell>
          <cell r="Z3936">
            <v>44104</v>
          </cell>
          <cell r="AA3936" t="str">
            <v>February 2023</v>
          </cell>
          <cell r="AB3936">
            <v>61529.660147934599</v>
          </cell>
          <cell r="AC3936">
            <v>61529.677690596902</v>
          </cell>
          <cell r="AE3936">
            <v>917774987.00729406</v>
          </cell>
          <cell r="AF3936" t="str">
            <v>865417243.759824</v>
          </cell>
        </row>
        <row r="3937">
          <cell r="I3937" t="str">
            <v>540798</v>
          </cell>
          <cell r="J3937" t="str">
            <v>Pocket</v>
          </cell>
          <cell r="K3937" t="str">
            <v>MIFMSFX</v>
          </cell>
          <cell r="L3937" t="str">
            <v>MIFMS FX</v>
          </cell>
          <cell r="S3937" t="str">
            <v>1</v>
          </cell>
          <cell r="T3937" t="str">
            <v>No BM</v>
          </cell>
          <cell r="U3937" t="str">
            <v>No BM</v>
          </cell>
          <cell r="W3937" t="str">
            <v>EUR</v>
          </cell>
          <cell r="X3937" t="str">
            <v>EUR</v>
          </cell>
          <cell r="Y3937">
            <v>44985</v>
          </cell>
          <cell r="Z3937">
            <v>44104</v>
          </cell>
          <cell r="AA3937" t="str">
            <v>February 2023</v>
          </cell>
          <cell r="AB3937">
            <v>44811.098608374501</v>
          </cell>
          <cell r="AC3937">
            <v>44811.161050033501</v>
          </cell>
          <cell r="AE3937">
            <v>120133989.86682899</v>
          </cell>
          <cell r="AF3937" t="str">
            <v>120133989.866829</v>
          </cell>
        </row>
        <row r="3938">
          <cell r="I3938" t="str">
            <v>540799</v>
          </cell>
          <cell r="J3938" t="str">
            <v>Pocket</v>
          </cell>
          <cell r="K3938" t="str">
            <v>CRCBFX</v>
          </cell>
          <cell r="L3938" t="str">
            <v>CRCB FX</v>
          </cell>
          <cell r="S3938" t="str">
            <v>1</v>
          </cell>
          <cell r="T3938" t="str">
            <v>No BM</v>
          </cell>
          <cell r="U3938" t="str">
            <v>No BM</v>
          </cell>
          <cell r="W3938" t="str">
            <v>USD</v>
          </cell>
          <cell r="X3938" t="str">
            <v>USD</v>
          </cell>
          <cell r="Y3938">
            <v>44985</v>
          </cell>
          <cell r="Z3938">
            <v>44104</v>
          </cell>
          <cell r="AA3938" t="str">
            <v>February 2023</v>
          </cell>
          <cell r="AB3938">
            <v>100</v>
          </cell>
          <cell r="AC3938">
            <v>100</v>
          </cell>
          <cell r="AE3938">
            <v>0</v>
          </cell>
          <cell r="AF3938" t="str">
            <v>0</v>
          </cell>
        </row>
        <row r="3939">
          <cell r="I3939" t="str">
            <v>540801</v>
          </cell>
          <cell r="J3939" t="str">
            <v>Pocket</v>
          </cell>
          <cell r="K3939" t="str">
            <v>OMCBFX</v>
          </cell>
          <cell r="L3939" t="str">
            <v>OMCB FX</v>
          </cell>
          <cell r="S3939" t="str">
            <v>1</v>
          </cell>
          <cell r="T3939" t="str">
            <v>No BM</v>
          </cell>
          <cell r="U3939" t="str">
            <v>No BM</v>
          </cell>
          <cell r="W3939" t="str">
            <v>USD</v>
          </cell>
          <cell r="X3939" t="str">
            <v>USD</v>
          </cell>
          <cell r="Y3939">
            <v>44985</v>
          </cell>
          <cell r="Z3939">
            <v>44104</v>
          </cell>
          <cell r="AA3939" t="str">
            <v>February 2023</v>
          </cell>
          <cell r="AB3939">
            <v>16275.2581522441</v>
          </cell>
          <cell r="AC3939">
            <v>16254.4651657375</v>
          </cell>
          <cell r="AE3939">
            <v>320.493914044071</v>
          </cell>
          <cell r="AF3939" t="str">
            <v>302.210197118407</v>
          </cell>
        </row>
        <row r="3940">
          <cell r="I3940" t="str">
            <v>540805</v>
          </cell>
          <cell r="J3940" t="str">
            <v>D</v>
          </cell>
          <cell r="K3940" t="str">
            <v>43472-083_IDR</v>
          </cell>
          <cell r="R3940" t="str">
            <v>202838</v>
          </cell>
          <cell r="S3940" t="str">
            <v>5026631</v>
          </cell>
          <cell r="T3940" t="str">
            <v>BM DISAVJ [43472]</v>
          </cell>
          <cell r="U3940" t="str">
            <v>Cash Index Av 1,3,6,12M TimeDeposit BNI,BRI,BankMandiri,BCA,BankDanamon (EUR) RI</v>
          </cell>
          <cell r="W3940" t="str">
            <v>IDR</v>
          </cell>
          <cell r="Y3940">
            <v>44985</v>
          </cell>
          <cell r="Z3940">
            <v>43780</v>
          </cell>
          <cell r="AA3940" t="str">
            <v>February 2023</v>
          </cell>
          <cell r="AB3940">
            <v>1135.3720000000001</v>
          </cell>
          <cell r="AC3940">
            <v>1135.3720000000001</v>
          </cell>
          <cell r="AE3940">
            <v>176540088827</v>
          </cell>
          <cell r="AF3940" t="str">
            <v>10915982.3360153</v>
          </cell>
        </row>
        <row r="3941">
          <cell r="I3941" t="str">
            <v>540819</v>
          </cell>
          <cell r="J3941" t="str">
            <v>Mandate</v>
          </cell>
          <cell r="K3941" t="str">
            <v>VICEQ2-M</v>
          </cell>
          <cell r="L3941" t="str">
            <v>Victoria II Fund Medium Term G</v>
          </cell>
          <cell r="R3941" t="str">
            <v>196789</v>
          </cell>
          <cell r="S3941" t="str">
            <v>5319</v>
          </cell>
          <cell r="T3941" t="str">
            <v>BM Victoria II Fund - Medium Term G</v>
          </cell>
          <cell r="U3941" t="str">
            <v>Cash Index LIBOR USD 3 Months (USD) RI</v>
          </cell>
          <cell r="W3941" t="str">
            <v>USD</v>
          </cell>
          <cell r="X3941" t="str">
            <v>USD</v>
          </cell>
          <cell r="Y3941">
            <v>44985</v>
          </cell>
          <cell r="Z3941">
            <v>44091</v>
          </cell>
          <cell r="AA3941" t="str">
            <v>February 2023</v>
          </cell>
          <cell r="AB3941">
            <v>96.905582409343907</v>
          </cell>
          <cell r="AC3941">
            <v>97.604474288393007</v>
          </cell>
          <cell r="AE3941">
            <v>96942624.462112606</v>
          </cell>
          <cell r="AF3941" t="str">
            <v>91412187.1401345</v>
          </cell>
        </row>
        <row r="3942">
          <cell r="I3942" t="str">
            <v>540832</v>
          </cell>
          <cell r="J3942" t="str">
            <v>Mandate</v>
          </cell>
          <cell r="K3942" t="str">
            <v>ZST-M</v>
          </cell>
          <cell r="S3942" t="str">
            <v>1</v>
          </cell>
          <cell r="T3942" t="str">
            <v>No BM</v>
          </cell>
          <cell r="U3942" t="str">
            <v>No BM</v>
          </cell>
          <cell r="W3942" t="str">
            <v>EUR</v>
          </cell>
          <cell r="Y3942">
            <v>44985</v>
          </cell>
          <cell r="Z3942">
            <v>40053</v>
          </cell>
          <cell r="AA3942" t="str">
            <v>February 2023</v>
          </cell>
          <cell r="AB3942">
            <v>123.958441489349</v>
          </cell>
          <cell r="AC3942">
            <v>123.95844021177901</v>
          </cell>
          <cell r="AE3942">
            <v>0</v>
          </cell>
          <cell r="AF3942" t="str">
            <v>0</v>
          </cell>
        </row>
        <row r="3943">
          <cell r="I3943" t="str">
            <v>540839</v>
          </cell>
          <cell r="J3943" t="str">
            <v>Pocket</v>
          </cell>
          <cell r="K3943" t="str">
            <v>MSFC</v>
          </cell>
          <cell r="S3943" t="str">
            <v>1</v>
          </cell>
          <cell r="T3943" t="str">
            <v>No BM</v>
          </cell>
          <cell r="U3943" t="str">
            <v>No BM</v>
          </cell>
          <cell r="W3943" t="str">
            <v>SGD</v>
          </cell>
          <cell r="X3943" t="str">
            <v>SGD</v>
          </cell>
          <cell r="Y3943">
            <v>44985</v>
          </cell>
          <cell r="Z3943">
            <v>44197</v>
          </cell>
          <cell r="AA3943" t="str">
            <v>February 2023</v>
          </cell>
          <cell r="AB3943">
            <v>90.718035812447496</v>
          </cell>
          <cell r="AC3943">
            <v>90.718115078049394</v>
          </cell>
          <cell r="AE3943">
            <v>136077022.74519801</v>
          </cell>
          <cell r="AF3943" t="str">
            <v>95319260.1340384</v>
          </cell>
        </row>
        <row r="3944">
          <cell r="I3944" t="str">
            <v>540843</v>
          </cell>
          <cell r="J3944" t="str">
            <v>Mandate</v>
          </cell>
          <cell r="K3944" t="str">
            <v>MSFC-M</v>
          </cell>
          <cell r="L3944" t="str">
            <v>MS First Capital - SGD Bond Portfolio</v>
          </cell>
          <cell r="R3944" t="str">
            <v>203431</v>
          </cell>
          <cell r="S3944" t="str">
            <v>5027145</v>
          </cell>
          <cell r="T3944" t="str">
            <v>BM MS First Capital - SGD Bond Portfolio [43696]</v>
          </cell>
          <cell r="U3944" t="str">
            <v>Cash Index Singapore Domestic IntBnk Overnight Avrg (SORA) (SGD) IO + 1.8%</v>
          </cell>
          <cell r="W3944" t="str">
            <v>SGD</v>
          </cell>
          <cell r="X3944" t="str">
            <v>SGD</v>
          </cell>
          <cell r="Y3944">
            <v>44985</v>
          </cell>
          <cell r="Z3944">
            <v>44196</v>
          </cell>
          <cell r="AA3944" t="str">
            <v>February 2023</v>
          </cell>
          <cell r="AB3944">
            <v>90.718035812447496</v>
          </cell>
          <cell r="AC3944">
            <v>90.718115078049394</v>
          </cell>
          <cell r="AE3944">
            <v>136077022.74519801</v>
          </cell>
          <cell r="AF3944" t="str">
            <v>95319260.1340384</v>
          </cell>
        </row>
        <row r="3945">
          <cell r="I3945" t="str">
            <v>540844</v>
          </cell>
          <cell r="J3945" t="str">
            <v>Mandate</v>
          </cell>
          <cell r="K3945" t="str">
            <v>AADT-M</v>
          </cell>
          <cell r="L3945" t="str">
            <v>ABN AMRO FGR BNP Paribas Disruptive Technology Equities</v>
          </cell>
          <cell r="R3945" t="str">
            <v>203024</v>
          </cell>
          <cell r="S3945" t="str">
            <v>5026799</v>
          </cell>
          <cell r="T3945" t="str">
            <v>BM ABN AMRO FGR BNP Disruptive Technology Equities [43691]</v>
          </cell>
          <cell r="U3945" t="str">
            <v>MSCI World (EUR) NR</v>
          </cell>
          <cell r="W3945" t="str">
            <v>EUR</v>
          </cell>
          <cell r="X3945" t="str">
            <v>EUR</v>
          </cell>
          <cell r="Y3945">
            <v>44985</v>
          </cell>
          <cell r="Z3945">
            <v>44139</v>
          </cell>
          <cell r="AA3945" t="str">
            <v>February 2023</v>
          </cell>
          <cell r="AB3945">
            <v>120.11684624911901</v>
          </cell>
          <cell r="AC3945">
            <v>121.652704660772</v>
          </cell>
          <cell r="AE3945">
            <v>90035725.708882496</v>
          </cell>
          <cell r="AF3945" t="str">
            <v>90035725.7088825</v>
          </cell>
        </row>
        <row r="3946">
          <cell r="I3946" t="str">
            <v>540850</v>
          </cell>
          <cell r="J3946" t="str">
            <v>Pocket</v>
          </cell>
          <cell r="K3946" t="str">
            <v>AGFCR1FI</v>
          </cell>
          <cell r="L3946" t="str">
            <v>ALZ CREACTIONS 1 FI</v>
          </cell>
          <cell r="R3946" t="str">
            <v>203340</v>
          </cell>
          <cell r="S3946" t="str">
            <v>5027060</v>
          </cell>
          <cell r="T3946" t="str">
            <v>BM ALZ CREACTIONS 1 FI [2720_1] PERF</v>
          </cell>
          <cell r="U3946" t="str">
            <v>Cash Index Euro Short Term Rate (EUR) RI 365 Days</v>
          </cell>
          <cell r="W3946" t="str">
            <v>EUR</v>
          </cell>
          <cell r="X3946" t="str">
            <v>EUR</v>
          </cell>
          <cell r="Y3946">
            <v>44985</v>
          </cell>
          <cell r="Z3946">
            <v>44012</v>
          </cell>
          <cell r="AA3946" t="str">
            <v>February 2023</v>
          </cell>
          <cell r="AB3946">
            <v>83.197257199934199</v>
          </cell>
          <cell r="AC3946">
            <v>83.197466745296893</v>
          </cell>
          <cell r="AE3946">
            <v>124832022.90944</v>
          </cell>
          <cell r="AF3946" t="str">
            <v>124832022.90944</v>
          </cell>
        </row>
        <row r="3947">
          <cell r="I3947" t="str">
            <v>540850</v>
          </cell>
          <cell r="J3947" t="str">
            <v>Pocket</v>
          </cell>
          <cell r="K3947" t="str">
            <v>AGFCR1FI</v>
          </cell>
          <cell r="L3947" t="str">
            <v>ALZ CREACTIONS 1 FI</v>
          </cell>
          <cell r="R3947" t="str">
            <v>203340</v>
          </cell>
          <cell r="S3947" t="str">
            <v>5027060</v>
          </cell>
          <cell r="T3947" t="str">
            <v>BM ALZ CREACTIONS 1 FI [2720_1] PERF</v>
          </cell>
          <cell r="U3947" t="str">
            <v>Cash Index Euro Short Term Rate (EUR) RI 365 Days</v>
          </cell>
          <cell r="W3947" t="str">
            <v>EUR</v>
          </cell>
          <cell r="X3947" t="str">
            <v>EUR</v>
          </cell>
          <cell r="Y3947">
            <v>44985</v>
          </cell>
          <cell r="Z3947">
            <v>44012</v>
          </cell>
          <cell r="AA3947" t="str">
            <v>February 2023</v>
          </cell>
          <cell r="AB3947">
            <v>83.197257199934199</v>
          </cell>
          <cell r="AC3947">
            <v>83.197466745296893</v>
          </cell>
          <cell r="AE3947">
            <v>124832022.90944</v>
          </cell>
          <cell r="AF3947" t="str">
            <v>124832022.90944</v>
          </cell>
        </row>
        <row r="3948">
          <cell r="I3948" t="str">
            <v>540850</v>
          </cell>
          <cell r="J3948" t="str">
            <v>Pocket</v>
          </cell>
          <cell r="K3948" t="str">
            <v>AGFCR1FI</v>
          </cell>
          <cell r="L3948" t="str">
            <v>ALZ CREACTIONS 1 FI</v>
          </cell>
          <cell r="R3948" t="str">
            <v>203340</v>
          </cell>
          <cell r="S3948" t="str">
            <v>5027060</v>
          </cell>
          <cell r="T3948" t="str">
            <v>BM ALZ CREACTIONS 1 FI [2720_1] PERF</v>
          </cell>
          <cell r="U3948" t="str">
            <v>Cash Index Euro Short Term Rate (EUR) RI 365 Days</v>
          </cell>
          <cell r="W3948" t="str">
            <v>EUR</v>
          </cell>
          <cell r="X3948" t="str">
            <v>EUR</v>
          </cell>
          <cell r="Y3948">
            <v>44985</v>
          </cell>
          <cell r="Z3948">
            <v>44012</v>
          </cell>
          <cell r="AA3948" t="str">
            <v>February 2023</v>
          </cell>
          <cell r="AB3948">
            <v>83.197257199934199</v>
          </cell>
          <cell r="AC3948">
            <v>83.197466745296893</v>
          </cell>
          <cell r="AE3948">
            <v>124832022.90944</v>
          </cell>
          <cell r="AF3948" t="str">
            <v>124832022.90944</v>
          </cell>
        </row>
        <row r="3949">
          <cell r="I3949" t="str">
            <v>540850</v>
          </cell>
          <cell r="J3949" t="str">
            <v>Pocket</v>
          </cell>
          <cell r="K3949" t="str">
            <v>AGFCR1FI</v>
          </cell>
          <cell r="L3949" t="str">
            <v>ALZ CREACTIONS 1 FI</v>
          </cell>
          <cell r="R3949" t="str">
            <v>203340</v>
          </cell>
          <cell r="S3949" t="str">
            <v>5027060</v>
          </cell>
          <cell r="T3949" t="str">
            <v>BM ALZ CREACTIONS 1 FI [2720_1] PERF</v>
          </cell>
          <cell r="U3949" t="str">
            <v>Cash Index Euro Short Term Rate (EUR) RI 365 Days</v>
          </cell>
          <cell r="W3949" t="str">
            <v>EUR</v>
          </cell>
          <cell r="X3949" t="str">
            <v>EUR</v>
          </cell>
          <cell r="Y3949">
            <v>44985</v>
          </cell>
          <cell r="Z3949">
            <v>44012</v>
          </cell>
          <cell r="AA3949" t="str">
            <v>February 2023</v>
          </cell>
          <cell r="AB3949">
            <v>83.197257199934199</v>
          </cell>
          <cell r="AC3949">
            <v>83.197466745296893</v>
          </cell>
          <cell r="AE3949">
            <v>124832022.90944</v>
          </cell>
          <cell r="AF3949" t="str">
            <v>124832022.90944</v>
          </cell>
        </row>
        <row r="3950">
          <cell r="I3950" t="str">
            <v>540851</v>
          </cell>
          <cell r="J3950" t="str">
            <v>Mandate</v>
          </cell>
          <cell r="K3950" t="str">
            <v>FTH447IG-R</v>
          </cell>
          <cell r="S3950" t="str">
            <v>1</v>
          </cell>
          <cell r="T3950" t="str">
            <v>No BM</v>
          </cell>
          <cell r="U3950" t="str">
            <v>No BM</v>
          </cell>
          <cell r="W3950" t="str">
            <v>HKD</v>
          </cell>
          <cell r="Y3950">
            <v>44985</v>
          </cell>
          <cell r="Z3950">
            <v>41152</v>
          </cell>
          <cell r="AA3950" t="str">
            <v>February 2023</v>
          </cell>
          <cell r="AB3950">
            <v>105.39678627041</v>
          </cell>
          <cell r="AC3950">
            <v>106.94996884896401</v>
          </cell>
          <cell r="AE3950">
            <v>20345411.612250201</v>
          </cell>
          <cell r="AF3950" t="str">
            <v>2444070.9920026</v>
          </cell>
        </row>
        <row r="3951">
          <cell r="I3951" t="str">
            <v>540852</v>
          </cell>
          <cell r="J3951" t="str">
            <v>Mandate</v>
          </cell>
          <cell r="K3951" t="str">
            <v>FTH501IG-R</v>
          </cell>
          <cell r="S3951" t="str">
            <v>1</v>
          </cell>
          <cell r="T3951" t="str">
            <v>No BM</v>
          </cell>
          <cell r="U3951" t="str">
            <v>No BM</v>
          </cell>
          <cell r="W3951" t="str">
            <v>HKD</v>
          </cell>
          <cell r="Y3951">
            <v>44985</v>
          </cell>
          <cell r="Z3951">
            <v>42808</v>
          </cell>
          <cell r="AA3951" t="str">
            <v>February 2023</v>
          </cell>
          <cell r="AB3951">
            <v>102.92677988349099</v>
          </cell>
          <cell r="AC3951">
            <v>103.702887242149</v>
          </cell>
          <cell r="AE3951">
            <v>5109730147.3628798</v>
          </cell>
          <cell r="AF3951" t="str">
            <v>613826029.580611</v>
          </cell>
        </row>
        <row r="3952">
          <cell r="I3952" t="str">
            <v>540853</v>
          </cell>
          <cell r="J3952" t="str">
            <v>Mandate</v>
          </cell>
          <cell r="K3952" t="str">
            <v>FTH502IG-R</v>
          </cell>
          <cell r="S3952" t="str">
            <v>1</v>
          </cell>
          <cell r="T3952" t="str">
            <v>No BM</v>
          </cell>
          <cell r="U3952" t="str">
            <v>No BM</v>
          </cell>
          <cell r="W3952" t="str">
            <v>HKD</v>
          </cell>
          <cell r="Y3952">
            <v>44985</v>
          </cell>
          <cell r="Z3952">
            <v>42808</v>
          </cell>
          <cell r="AA3952" t="str">
            <v>February 2023</v>
          </cell>
          <cell r="AB3952">
            <v>97.601367823998501</v>
          </cell>
          <cell r="AC3952">
            <v>98.3534220122595</v>
          </cell>
          <cell r="AE3952">
            <v>1335093294.8310399</v>
          </cell>
          <cell r="AF3952" t="str">
            <v>160383228.204093</v>
          </cell>
        </row>
        <row r="3953">
          <cell r="I3953" t="str">
            <v>540855</v>
          </cell>
          <cell r="J3953" t="str">
            <v>Mandate</v>
          </cell>
          <cell r="K3953" t="str">
            <v>FTH504IG-R</v>
          </cell>
          <cell r="S3953" t="str">
            <v>1</v>
          </cell>
          <cell r="T3953" t="str">
            <v>No BM</v>
          </cell>
          <cell r="U3953" t="str">
            <v>No BM</v>
          </cell>
          <cell r="W3953" t="str">
            <v>HKD</v>
          </cell>
          <cell r="Y3953">
            <v>44985</v>
          </cell>
          <cell r="Z3953">
            <v>42796</v>
          </cell>
          <cell r="AA3953" t="str">
            <v>February 2023</v>
          </cell>
          <cell r="AB3953">
            <v>104.233532092141</v>
          </cell>
          <cell r="AC3953">
            <v>105.056812921657</v>
          </cell>
          <cell r="AE3953">
            <v>3867772696.5292001</v>
          </cell>
          <cell r="AF3953" t="str">
            <v>464631103.63198</v>
          </cell>
        </row>
        <row r="3954">
          <cell r="I3954" t="str">
            <v>540857</v>
          </cell>
          <cell r="J3954" t="str">
            <v>Mandate</v>
          </cell>
          <cell r="K3954" t="str">
            <v>FTH507IG-R</v>
          </cell>
          <cell r="S3954" t="str">
            <v>1</v>
          </cell>
          <cell r="T3954" t="str">
            <v>No BM</v>
          </cell>
          <cell r="U3954" t="str">
            <v>No BM</v>
          </cell>
          <cell r="W3954" t="str">
            <v>HKD</v>
          </cell>
          <cell r="Y3954">
            <v>44985</v>
          </cell>
          <cell r="Z3954">
            <v>42808</v>
          </cell>
          <cell r="AA3954" t="str">
            <v>February 2023</v>
          </cell>
          <cell r="AB3954">
            <v>105.678422956898</v>
          </cell>
          <cell r="AC3954">
            <v>106.465797503066</v>
          </cell>
          <cell r="AE3954">
            <v>1247855751.0710101</v>
          </cell>
          <cell r="AF3954" t="str">
            <v>149903481.99984</v>
          </cell>
        </row>
        <row r="3955">
          <cell r="I3955" t="str">
            <v>540858</v>
          </cell>
          <cell r="J3955" t="str">
            <v>Mandate</v>
          </cell>
          <cell r="K3955" t="str">
            <v>FTH508IG-R</v>
          </cell>
          <cell r="S3955" t="str">
            <v>1</v>
          </cell>
          <cell r="T3955" t="str">
            <v>No BM</v>
          </cell>
          <cell r="U3955" t="str">
            <v>No BM</v>
          </cell>
          <cell r="W3955" t="str">
            <v>HKD</v>
          </cell>
          <cell r="Y3955">
            <v>44985</v>
          </cell>
          <cell r="Z3955">
            <v>42808</v>
          </cell>
          <cell r="AA3955" t="str">
            <v>February 2023</v>
          </cell>
          <cell r="AB3955">
            <v>107.754699956149</v>
          </cell>
          <cell r="AC3955">
            <v>108.578243162061</v>
          </cell>
          <cell r="AE3955">
            <v>1190862075.14203</v>
          </cell>
          <cell r="AF3955" t="str">
            <v>143056896.994809</v>
          </cell>
        </row>
        <row r="3956">
          <cell r="I3956" t="str">
            <v>540859</v>
          </cell>
          <cell r="J3956" t="str">
            <v>Mandate</v>
          </cell>
          <cell r="K3956" t="str">
            <v>FTH510IG-R</v>
          </cell>
          <cell r="S3956" t="str">
            <v>1</v>
          </cell>
          <cell r="T3956" t="str">
            <v>No BM</v>
          </cell>
          <cell r="U3956" t="str">
            <v>No BM</v>
          </cell>
          <cell r="W3956" t="str">
            <v>HKD</v>
          </cell>
          <cell r="Y3956">
            <v>44985</v>
          </cell>
          <cell r="Z3956">
            <v>42808</v>
          </cell>
          <cell r="AA3956" t="str">
            <v>February 2023</v>
          </cell>
          <cell r="AB3956">
            <v>97.393787255205893</v>
          </cell>
          <cell r="AC3956">
            <v>98.167165837768707</v>
          </cell>
          <cell r="AE3956">
            <v>47719863.506166503</v>
          </cell>
          <cell r="AF3956" t="str">
            <v>5732532.54151519</v>
          </cell>
        </row>
        <row r="3957">
          <cell r="I3957" t="str">
            <v>540862</v>
          </cell>
          <cell r="J3957" t="str">
            <v>Mandate</v>
          </cell>
          <cell r="K3957" t="str">
            <v>FTH512IG-R</v>
          </cell>
          <cell r="S3957" t="str">
            <v>1</v>
          </cell>
          <cell r="T3957" t="str">
            <v>No BM</v>
          </cell>
          <cell r="U3957" t="str">
            <v>No BM</v>
          </cell>
          <cell r="W3957" t="str">
            <v>HKD</v>
          </cell>
          <cell r="Y3957">
            <v>44985</v>
          </cell>
          <cell r="Z3957">
            <v>43437</v>
          </cell>
          <cell r="AA3957" t="str">
            <v>February 2023</v>
          </cell>
          <cell r="AB3957">
            <v>93.438749698226502</v>
          </cell>
          <cell r="AC3957">
            <v>94.226932040460895</v>
          </cell>
          <cell r="AE3957">
            <v>4590559391.4993801</v>
          </cell>
          <cell r="AF3957" t="str">
            <v>551458641.371172</v>
          </cell>
        </row>
        <row r="3958">
          <cell r="I3958" t="str">
            <v>540868</v>
          </cell>
          <cell r="J3958" t="str">
            <v>Mandate</v>
          </cell>
          <cell r="K3958" t="str">
            <v>FTLIG-R</v>
          </cell>
          <cell r="S3958" t="str">
            <v>1</v>
          </cell>
          <cell r="T3958" t="str">
            <v>No BM</v>
          </cell>
          <cell r="U3958" t="str">
            <v>No BM</v>
          </cell>
          <cell r="W3958" t="str">
            <v>HKD</v>
          </cell>
          <cell r="Y3958">
            <v>44985</v>
          </cell>
          <cell r="Z3958">
            <v>43437</v>
          </cell>
          <cell r="AA3958" t="str">
            <v>February 2023</v>
          </cell>
          <cell r="AB3958">
            <v>109.38427294691699</v>
          </cell>
          <cell r="AC3958">
            <v>110.26041685254501</v>
          </cell>
          <cell r="AE3958">
            <v>38592523465.803802</v>
          </cell>
          <cell r="AF3958" t="str">
            <v>4636075637.52398</v>
          </cell>
        </row>
        <row r="3959">
          <cell r="I3959" t="str">
            <v>540870</v>
          </cell>
          <cell r="J3959" t="str">
            <v>Mandate</v>
          </cell>
          <cell r="K3959" t="str">
            <v>FTU388IG-R</v>
          </cell>
          <cell r="S3959" t="str">
            <v>1</v>
          </cell>
          <cell r="T3959" t="str">
            <v>No BM</v>
          </cell>
          <cell r="U3959" t="str">
            <v>No BM</v>
          </cell>
          <cell r="W3959" t="str">
            <v>HKD</v>
          </cell>
          <cell r="Y3959">
            <v>44985</v>
          </cell>
          <cell r="Z3959">
            <v>43203</v>
          </cell>
          <cell r="AA3959" t="str">
            <v>February 2023</v>
          </cell>
          <cell r="AB3959">
            <v>107.16781509759799</v>
          </cell>
          <cell r="AC3959">
            <v>107.71549832031999</v>
          </cell>
          <cell r="AE3959">
            <v>513037600.374726</v>
          </cell>
          <cell r="AF3959" t="str">
            <v>61630619.2658941</v>
          </cell>
        </row>
        <row r="3960">
          <cell r="I3960" t="str">
            <v>540870</v>
          </cell>
          <cell r="J3960" t="str">
            <v>Mandate</v>
          </cell>
          <cell r="K3960" t="str">
            <v>FTU388IG-R</v>
          </cell>
          <cell r="R3960" t="str">
            <v>200431</v>
          </cell>
          <cell r="S3960" t="str">
            <v>24603</v>
          </cell>
          <cell r="T3960" t="str">
            <v>BM for FTLife Insurance Co Ltd - Par Product 02</v>
          </cell>
          <cell r="U3960" t="str">
            <v>25% MSCI USA (USD) NR+ 55% MSCI Emerging Markets (Free) (USD) NR + 15% MSCI Europe (Hedged in USD) NR + 5% MSCI Japan (Hedged in USD) NR</v>
          </cell>
          <cell r="W3960" t="str">
            <v>HKD</v>
          </cell>
          <cell r="Y3960">
            <v>44985</v>
          </cell>
          <cell r="Z3960">
            <v>43203</v>
          </cell>
          <cell r="AA3960" t="str">
            <v>February 2023</v>
          </cell>
          <cell r="AB3960">
            <v>107.16781509759799</v>
          </cell>
          <cell r="AC3960">
            <v>107.71549832031999</v>
          </cell>
          <cell r="AE3960">
            <v>513037600.374726</v>
          </cell>
          <cell r="AF3960" t="str">
            <v>61630619.2658941</v>
          </cell>
        </row>
        <row r="3961">
          <cell r="I3961" t="str">
            <v>540872</v>
          </cell>
          <cell r="J3961" t="str">
            <v>Mandate</v>
          </cell>
          <cell r="K3961" t="str">
            <v>FTU389IG-R</v>
          </cell>
          <cell r="S3961" t="str">
            <v>1</v>
          </cell>
          <cell r="T3961" t="str">
            <v>No BM</v>
          </cell>
          <cell r="U3961" t="str">
            <v>No BM</v>
          </cell>
          <cell r="W3961" t="str">
            <v>HKD</v>
          </cell>
          <cell r="Y3961">
            <v>44985</v>
          </cell>
          <cell r="Z3961">
            <v>42625</v>
          </cell>
          <cell r="AA3961" t="str">
            <v>February 2023</v>
          </cell>
          <cell r="AB3961">
            <v>108.560174626354</v>
          </cell>
          <cell r="AC3961">
            <v>109.46803447347</v>
          </cell>
          <cell r="AE3961">
            <v>323277305.14320999</v>
          </cell>
          <cell r="AF3961" t="str">
            <v>38834932.3636961</v>
          </cell>
        </row>
        <row r="3962">
          <cell r="I3962" t="str">
            <v>540874</v>
          </cell>
          <cell r="J3962" t="str">
            <v>Mandate</v>
          </cell>
          <cell r="K3962" t="str">
            <v>FTU390IG-R</v>
          </cell>
          <cell r="S3962" t="str">
            <v>1</v>
          </cell>
          <cell r="T3962" t="str">
            <v>No BM</v>
          </cell>
          <cell r="U3962" t="str">
            <v>No BM</v>
          </cell>
          <cell r="W3962" t="str">
            <v>HKD</v>
          </cell>
          <cell r="Y3962">
            <v>44985</v>
          </cell>
          <cell r="Z3962">
            <v>42848</v>
          </cell>
          <cell r="AA3962" t="str">
            <v>February 2023</v>
          </cell>
          <cell r="AB3962">
            <v>118.785711076404</v>
          </cell>
          <cell r="AC3962">
            <v>119.659215028349</v>
          </cell>
          <cell r="AE3962">
            <v>29984481.471347101</v>
          </cell>
          <cell r="AF3962" t="str">
            <v>3602001.41294923</v>
          </cell>
        </row>
        <row r="3963">
          <cell r="I3963" t="str">
            <v>540875</v>
          </cell>
          <cell r="J3963" t="str">
            <v>Mandate</v>
          </cell>
          <cell r="K3963" t="str">
            <v>FTU444IG-R</v>
          </cell>
          <cell r="S3963" t="str">
            <v>1</v>
          </cell>
          <cell r="T3963" t="str">
            <v>No BM</v>
          </cell>
          <cell r="U3963" t="str">
            <v>No BM</v>
          </cell>
          <cell r="W3963" t="str">
            <v>HKD</v>
          </cell>
          <cell r="Y3963">
            <v>44985</v>
          </cell>
          <cell r="Z3963">
            <v>42569</v>
          </cell>
          <cell r="AA3963" t="str">
            <v>February 2023</v>
          </cell>
          <cell r="AB3963">
            <v>101.209144493164</v>
          </cell>
          <cell r="AC3963">
            <v>101.654103201287</v>
          </cell>
          <cell r="AE3963">
            <v>5812219582.1361599</v>
          </cell>
          <cell r="AF3963" t="str">
            <v>698215280.702171</v>
          </cell>
        </row>
        <row r="3964">
          <cell r="I3964" t="str">
            <v>540876</v>
          </cell>
          <cell r="J3964" t="str">
            <v>Mandate</v>
          </cell>
          <cell r="K3964" t="str">
            <v>FTU448IG-R</v>
          </cell>
          <cell r="S3964" t="str">
            <v>1</v>
          </cell>
          <cell r="T3964" t="str">
            <v>No BM</v>
          </cell>
          <cell r="U3964" t="str">
            <v>No BM</v>
          </cell>
          <cell r="W3964" t="str">
            <v>HKD</v>
          </cell>
          <cell r="Y3964">
            <v>44985</v>
          </cell>
          <cell r="Z3964">
            <v>41825</v>
          </cell>
          <cell r="AA3964" t="str">
            <v>February 2023</v>
          </cell>
          <cell r="AB3964">
            <v>138.73597269093599</v>
          </cell>
          <cell r="AC3964">
            <v>140.48625048297299</v>
          </cell>
          <cell r="AE3964">
            <v>51914955.016054302</v>
          </cell>
          <cell r="AF3964" t="str">
            <v>6236484.07926336</v>
          </cell>
        </row>
        <row r="3965">
          <cell r="I3965" t="str">
            <v>540877</v>
          </cell>
          <cell r="J3965" t="str">
            <v>Mandate</v>
          </cell>
          <cell r="K3965" t="str">
            <v>FTU503IG-R</v>
          </cell>
          <cell r="S3965" t="str">
            <v>1</v>
          </cell>
          <cell r="T3965" t="str">
            <v>No BM</v>
          </cell>
          <cell r="U3965" t="str">
            <v>No BM</v>
          </cell>
          <cell r="W3965" t="str">
            <v>HKD</v>
          </cell>
          <cell r="Y3965">
            <v>44985</v>
          </cell>
          <cell r="Z3965">
            <v>42808</v>
          </cell>
          <cell r="AA3965" t="str">
            <v>February 2023</v>
          </cell>
          <cell r="AB3965">
            <v>116.51571953329901</v>
          </cell>
          <cell r="AC3965">
            <v>117.378194960542</v>
          </cell>
          <cell r="AE3965">
            <v>2692348987.2783999</v>
          </cell>
          <cell r="AF3965" t="str">
            <v>323428799.847562</v>
          </cell>
        </row>
        <row r="3966">
          <cell r="I3966" t="str">
            <v>540879</v>
          </cell>
          <cell r="J3966" t="str">
            <v>Mandate</v>
          </cell>
          <cell r="K3966" t="str">
            <v>FTU505IG-R</v>
          </cell>
          <cell r="S3966" t="str">
            <v>1</v>
          </cell>
          <cell r="T3966" t="str">
            <v>No BM</v>
          </cell>
          <cell r="U3966" t="str">
            <v>No BM</v>
          </cell>
          <cell r="W3966" t="str">
            <v>HKD</v>
          </cell>
          <cell r="Y3966">
            <v>44985</v>
          </cell>
          <cell r="Z3966">
            <v>42796</v>
          </cell>
          <cell r="AA3966" t="str">
            <v>February 2023</v>
          </cell>
          <cell r="AB3966">
            <v>116.108764253077</v>
          </cell>
          <cell r="AC3966">
            <v>117.00887745343999</v>
          </cell>
          <cell r="AE3966">
            <v>6573437072.3001404</v>
          </cell>
          <cell r="AF3966" t="str">
            <v>789659465.846825</v>
          </cell>
        </row>
        <row r="3967">
          <cell r="I3967" t="str">
            <v>540880</v>
          </cell>
          <cell r="J3967" t="str">
            <v>Mandate</v>
          </cell>
          <cell r="K3967" t="str">
            <v>FTU509IG-R</v>
          </cell>
          <cell r="S3967" t="str">
            <v>1</v>
          </cell>
          <cell r="T3967" t="str">
            <v>No BM</v>
          </cell>
          <cell r="U3967" t="str">
            <v>No BM</v>
          </cell>
          <cell r="W3967" t="str">
            <v>HKD</v>
          </cell>
          <cell r="Y3967">
            <v>44985</v>
          </cell>
          <cell r="Z3967">
            <v>42808</v>
          </cell>
          <cell r="AA3967" t="str">
            <v>February 2023</v>
          </cell>
          <cell r="AB3967">
            <v>115.004567124308</v>
          </cell>
          <cell r="AC3967">
            <v>115.855783256175</v>
          </cell>
          <cell r="AE3967">
            <v>2323952685.1914902</v>
          </cell>
          <cell r="AF3967" t="str">
            <v>279173774.063295</v>
          </cell>
        </row>
        <row r="3968">
          <cell r="I3968" t="str">
            <v>540881</v>
          </cell>
          <cell r="J3968" t="str">
            <v>Mandate</v>
          </cell>
          <cell r="K3968" t="str">
            <v>FTU513IG-R</v>
          </cell>
          <cell r="S3968" t="str">
            <v>1</v>
          </cell>
          <cell r="T3968" t="str">
            <v>No BM</v>
          </cell>
          <cell r="U3968" t="str">
            <v>No BM</v>
          </cell>
          <cell r="W3968" t="str">
            <v>HKD</v>
          </cell>
          <cell r="Y3968">
            <v>44985</v>
          </cell>
          <cell r="Z3968">
            <v>43437</v>
          </cell>
          <cell r="AA3968" t="str">
            <v>February 2023</v>
          </cell>
          <cell r="AB3968">
            <v>102.443729241298</v>
          </cell>
          <cell r="AC3968">
            <v>103.181983909485</v>
          </cell>
          <cell r="AE3968">
            <v>284302259.73667502</v>
          </cell>
          <cell r="AF3968" t="str">
            <v>34152904.8035979</v>
          </cell>
        </row>
        <row r="3969">
          <cell r="I3969" t="str">
            <v>540883</v>
          </cell>
          <cell r="J3969" t="str">
            <v>Mandate</v>
          </cell>
          <cell r="K3969" t="str">
            <v>FTU514IG-R</v>
          </cell>
          <cell r="S3969" t="str">
            <v>1</v>
          </cell>
          <cell r="T3969" t="str">
            <v>No BM</v>
          </cell>
          <cell r="U3969" t="str">
            <v>No BM</v>
          </cell>
          <cell r="W3969" t="str">
            <v>HKD</v>
          </cell>
          <cell r="Y3969">
            <v>44985</v>
          </cell>
          <cell r="Z3969">
            <v>43790</v>
          </cell>
          <cell r="AA3969" t="str">
            <v>February 2023</v>
          </cell>
          <cell r="AB3969">
            <v>80.357812988378697</v>
          </cell>
          <cell r="AC3969">
            <v>80.6991881969345</v>
          </cell>
          <cell r="AE3969">
            <v>44256269.8682101</v>
          </cell>
          <cell r="AF3969" t="str">
            <v>5316455.00521618</v>
          </cell>
        </row>
        <row r="3970">
          <cell r="I3970" t="str">
            <v>540894</v>
          </cell>
          <cell r="J3970" t="str">
            <v>D</v>
          </cell>
          <cell r="K3970" t="str">
            <v>43325-082_IDR</v>
          </cell>
          <cell r="R3970" t="str">
            <v>202062</v>
          </cell>
          <cell r="S3970" t="str">
            <v>25970</v>
          </cell>
          <cell r="T3970" t="str">
            <v>BM DISEQ-AJTM [43325] - Off</v>
          </cell>
          <cell r="U3970" t="str">
            <v>Jakarta SE composite (IDR) PI</v>
          </cell>
          <cell r="W3970" t="str">
            <v>IDR</v>
          </cell>
          <cell r="Y3970">
            <v>44985</v>
          </cell>
          <cell r="Z3970">
            <v>43613</v>
          </cell>
          <cell r="AA3970" t="str">
            <v>February 2023</v>
          </cell>
          <cell r="AB3970">
            <v>1100.0346999999999</v>
          </cell>
          <cell r="AC3970">
            <v>1100.0346999999999</v>
          </cell>
          <cell r="AE3970">
            <v>29233989614.990002</v>
          </cell>
          <cell r="AF3970" t="str">
            <v>1807621.80629242</v>
          </cell>
        </row>
        <row r="3971">
          <cell r="I3971" t="str">
            <v>540895</v>
          </cell>
          <cell r="J3971" t="str">
            <v>D</v>
          </cell>
          <cell r="K3971" t="str">
            <v>8190-25167_IDR</v>
          </cell>
          <cell r="L3971" t="str">
            <v>FPBNP BEDUPAR COL</v>
          </cell>
          <cell r="R3971" t="str">
            <v>199888</v>
          </cell>
          <cell r="S3971" t="str">
            <v>24161</v>
          </cell>
          <cell r="T3971" t="str">
            <v>BM DISEQ-DPASDUA-SHM2 [8190] - Off</v>
          </cell>
          <cell r="U3971" t="str">
            <v>IDX 80 (IDR) PI</v>
          </cell>
          <cell r="W3971" t="str">
            <v>IDR</v>
          </cell>
          <cell r="X3971" t="str">
            <v>CHF</v>
          </cell>
          <cell r="Y3971">
            <v>44985</v>
          </cell>
          <cell r="Z3971">
            <v>39346</v>
          </cell>
          <cell r="AA3971" t="str">
            <v>February 2023</v>
          </cell>
          <cell r="AB3971">
            <v>1574.3548000000001</v>
          </cell>
          <cell r="AC3971">
            <v>1574.3548000000001</v>
          </cell>
          <cell r="AE3971">
            <v>1145534411304.73</v>
          </cell>
          <cell r="AF3971" t="str">
            <v>70831693.142253</v>
          </cell>
        </row>
        <row r="3972">
          <cell r="I3972" t="str">
            <v>540895</v>
          </cell>
          <cell r="J3972" t="str">
            <v>D</v>
          </cell>
          <cell r="K3972" t="str">
            <v>8190-25167_IDR</v>
          </cell>
          <cell r="L3972" t="str">
            <v>FPBNP BEDUPAR COL</v>
          </cell>
          <cell r="R3972" t="str">
            <v>199901</v>
          </cell>
          <cell r="S3972" t="str">
            <v>24172</v>
          </cell>
          <cell r="T3972" t="str">
            <v>BM DISEQ-DPBMAN [8547] - Off</v>
          </cell>
          <cell r="U3972" t="str">
            <v>Jakarta SE Composite Index + (100bps/12) (IDR) PI</v>
          </cell>
          <cell r="W3972" t="str">
            <v>IDR</v>
          </cell>
          <cell r="X3972" t="str">
            <v>CHF</v>
          </cell>
          <cell r="Y3972">
            <v>44985</v>
          </cell>
          <cell r="Z3972">
            <v>39346</v>
          </cell>
          <cell r="AA3972" t="str">
            <v>February 2023</v>
          </cell>
          <cell r="AB3972">
            <v>1574.3548000000001</v>
          </cell>
          <cell r="AC3972">
            <v>1574.3548000000001</v>
          </cell>
          <cell r="AE3972">
            <v>1145534411304.73</v>
          </cell>
          <cell r="AF3972" t="str">
            <v>70831693.142253</v>
          </cell>
        </row>
        <row r="3973">
          <cell r="I3973" t="str">
            <v>540897</v>
          </cell>
          <cell r="J3973" t="str">
            <v>D</v>
          </cell>
          <cell r="K3973" t="str">
            <v>7760-25171_IDR</v>
          </cell>
          <cell r="L3973" t="str">
            <v>BMFI MSLNLON COL</v>
          </cell>
          <cell r="R3973" t="str">
            <v>199894</v>
          </cell>
          <cell r="S3973" t="str">
            <v>24155</v>
          </cell>
          <cell r="T3973" t="str">
            <v>BM DISEQ-DPFREEPIN [7760]</v>
          </cell>
          <cell r="U3973" t="str">
            <v>Jakarta SE composite (IDR) PI</v>
          </cell>
          <cell r="W3973" t="str">
            <v>IDR</v>
          </cell>
          <cell r="X3973" t="str">
            <v>EUR</v>
          </cell>
          <cell r="Y3973">
            <v>44985</v>
          </cell>
          <cell r="Z3973">
            <v>39261</v>
          </cell>
          <cell r="AA3973" t="str">
            <v>February 2023</v>
          </cell>
          <cell r="AB3973">
            <v>1405.1587999999999</v>
          </cell>
          <cell r="AC3973">
            <v>1405.1587999999999</v>
          </cell>
          <cell r="AE3973">
            <v>703911702247.82996</v>
          </cell>
          <cell r="AF3973" t="str">
            <v>43524888.6465759</v>
          </cell>
        </row>
        <row r="3974">
          <cell r="I3974" t="str">
            <v>540900</v>
          </cell>
          <cell r="J3974" t="str">
            <v>D</v>
          </cell>
          <cell r="K3974" t="str">
            <v>5484-25156_IDR</v>
          </cell>
          <cell r="R3974" t="str">
            <v>199904</v>
          </cell>
          <cell r="S3974" t="str">
            <v>24176</v>
          </cell>
          <cell r="T3974" t="str">
            <v>BM DISEQ-DPTLKM [5484] - Off</v>
          </cell>
          <cell r="U3974" t="str">
            <v>IDX 80 (IDR) PI</v>
          </cell>
          <cell r="W3974" t="str">
            <v>IDR</v>
          </cell>
          <cell r="Y3974">
            <v>44985</v>
          </cell>
          <cell r="Z3974">
            <v>35064</v>
          </cell>
          <cell r="AA3974" t="str">
            <v>February 2023</v>
          </cell>
          <cell r="AB3974">
            <v>1497.6717000000001</v>
          </cell>
          <cell r="AC3974">
            <v>1497.6717000000001</v>
          </cell>
          <cell r="AE3974">
            <v>822410726913.78003</v>
          </cell>
          <cell r="AF3974" t="str">
            <v>50852024.7587377</v>
          </cell>
        </row>
        <row r="3975">
          <cell r="I3975" t="str">
            <v>540934</v>
          </cell>
          <cell r="J3975" t="str">
            <v>D</v>
          </cell>
          <cell r="K3975" t="str">
            <v>8547-11058_IDR</v>
          </cell>
          <cell r="L3975" t="str">
            <v>BNPPF S-FUND BONDS USD BQ</v>
          </cell>
          <cell r="R3975" t="str">
            <v>199901</v>
          </cell>
          <cell r="S3975" t="str">
            <v>24172</v>
          </cell>
          <cell r="T3975" t="str">
            <v>BM DISEQ-DPBMAN [8547] - Off</v>
          </cell>
          <cell r="U3975" t="str">
            <v>Jakarta SE Composite Index + (100bps/12) (IDR) PI</v>
          </cell>
          <cell r="W3975" t="str">
            <v>IDR</v>
          </cell>
          <cell r="X3975" t="str">
            <v>EUR</v>
          </cell>
          <cell r="Y3975">
            <v>44985</v>
          </cell>
          <cell r="Z3975">
            <v>39255</v>
          </cell>
          <cell r="AA3975" t="str">
            <v>February 2023</v>
          </cell>
          <cell r="AB3975">
            <v>1351.0083</v>
          </cell>
          <cell r="AC3975">
            <v>1351.0083</v>
          </cell>
          <cell r="AE3975">
            <v>100829012659.14</v>
          </cell>
          <cell r="AF3975" t="str">
            <v>6234548.35928861</v>
          </cell>
        </row>
        <row r="3976">
          <cell r="I3976" t="str">
            <v>540958</v>
          </cell>
          <cell r="J3976" t="str">
            <v>D</v>
          </cell>
          <cell r="K3976" t="str">
            <v>6449-8130_IDR</v>
          </cell>
          <cell r="L3976" t="str">
            <v>CARAI BNPAPAR COL</v>
          </cell>
          <cell r="R3976" t="str">
            <v>199882</v>
          </cell>
          <cell r="S3976" t="str">
            <v>24153</v>
          </cell>
          <cell r="T3976" t="str">
            <v>BM DISBLN-DPP&amp;G [6449] - Off BM</v>
          </cell>
          <cell r="U3976" t="str">
            <v>25% Jakarta SE composite (IDR) PI + 10% Cash Index Bank Indonesia Deposit Rate Avg 1 Month (IDR) RI + 65% Indonesia Govt Bond with 5 years maturity FR0095 (IDR) RI</v>
          </cell>
          <cell r="W3976" t="str">
            <v>IDR</v>
          </cell>
          <cell r="X3976" t="str">
            <v>EUR</v>
          </cell>
          <cell r="Y3976">
            <v>44985</v>
          </cell>
          <cell r="Z3976">
            <v>38898</v>
          </cell>
          <cell r="AA3976" t="str">
            <v>February 2023</v>
          </cell>
          <cell r="AB3976">
            <v>1773.9731999999999</v>
          </cell>
          <cell r="AC3976">
            <v>1773.9731999999999</v>
          </cell>
          <cell r="AE3976">
            <v>137431376894.16</v>
          </cell>
          <cell r="AF3976" t="str">
            <v>8497777.99795395</v>
          </cell>
        </row>
        <row r="3977">
          <cell r="I3977" t="str">
            <v>540959</v>
          </cell>
          <cell r="J3977" t="str">
            <v>D</v>
          </cell>
          <cell r="K3977" t="str">
            <v>14934-26184_IDR</v>
          </cell>
          <cell r="R3977" t="str">
            <v>199905</v>
          </cell>
          <cell r="S3977" t="str">
            <v>24174</v>
          </cell>
          <cell r="T3977" t="str">
            <v>BM for DISFI-DPTOYOAS [14934]</v>
          </cell>
          <cell r="U3977" t="str">
            <v>90% IBPA Index (IDR) RI + 10% Cash Index Bank Indonesia 7 Day Reverse Repo Rate (IDR) RI</v>
          </cell>
          <cell r="W3977" t="str">
            <v>IDR</v>
          </cell>
          <cell r="Y3977">
            <v>44985</v>
          </cell>
          <cell r="Z3977">
            <v>40848</v>
          </cell>
          <cell r="AA3977" t="str">
            <v>February 2023</v>
          </cell>
          <cell r="AB3977">
            <v>2017.2199000000001</v>
          </cell>
          <cell r="AC3977">
            <v>2017.2199000000001</v>
          </cell>
          <cell r="AE3977">
            <v>430701555889.04999</v>
          </cell>
          <cell r="AF3977" t="str">
            <v>26631518.1294966</v>
          </cell>
        </row>
        <row r="3978">
          <cell r="I3978" t="str">
            <v>540997</v>
          </cell>
          <cell r="J3978" t="str">
            <v>Pocket</v>
          </cell>
          <cell r="K3978" t="str">
            <v>UOPSCRED</v>
          </cell>
          <cell r="L3978" t="str">
            <v>UN OPS MATCHING Credit</v>
          </cell>
          <cell r="R3978" t="str">
            <v>203416</v>
          </cell>
          <cell r="S3978" t="str">
            <v>5027137</v>
          </cell>
          <cell r="T3978" t="str">
            <v>BM UN OPS MATCHING Credit [43766_1]</v>
          </cell>
          <cell r="U3978" t="str">
            <v>ICE BofAML US Corporate (USD) RI</v>
          </cell>
          <cell r="W3978" t="str">
            <v>USD</v>
          </cell>
          <cell r="X3978" t="str">
            <v>USD</v>
          </cell>
          <cell r="Y3978">
            <v>44985</v>
          </cell>
          <cell r="Z3978">
            <v>44155</v>
          </cell>
          <cell r="AA3978" t="str">
            <v>February 2023</v>
          </cell>
          <cell r="AB3978">
            <v>84.254931916197194</v>
          </cell>
          <cell r="AC3978">
            <v>84.254931915803496</v>
          </cell>
          <cell r="AE3978">
            <v>31228216.160360001</v>
          </cell>
          <cell r="AF3978" t="str">
            <v>29446691.3346158</v>
          </cell>
        </row>
        <row r="3979">
          <cell r="I3979" t="str">
            <v>540998</v>
          </cell>
          <cell r="J3979" t="str">
            <v>Pocket</v>
          </cell>
          <cell r="K3979" t="str">
            <v>UOPSRET</v>
          </cell>
          <cell r="L3979" t="str">
            <v>UN OPS RETURN</v>
          </cell>
          <cell r="R3979" t="str">
            <v>203418</v>
          </cell>
          <cell r="S3979" t="str">
            <v>5027130</v>
          </cell>
          <cell r="T3979" t="str">
            <v>BM UN OPS RETURN [43766_2]</v>
          </cell>
          <cell r="U3979" t="str">
            <v>25% MSCI Emerging SRI S-Series 5% Capped (USD) NR + 35% MSCI World SRI S-Series 5% Capped (USD) NR + 20% JPM ESG EMBI Global Diversified Composite (USD) RI + 20% VANGUARD REAL ESTATE ETF (USD) RI</v>
          </cell>
          <cell r="W3979" t="str">
            <v>USD</v>
          </cell>
          <cell r="X3979" t="str">
            <v>USD</v>
          </cell>
          <cell r="Y3979">
            <v>44985</v>
          </cell>
          <cell r="Z3979">
            <v>44155</v>
          </cell>
          <cell r="AA3979" t="str">
            <v>February 2023</v>
          </cell>
          <cell r="AB3979">
            <v>102.656030778057</v>
          </cell>
          <cell r="AC3979">
            <v>102.65603075131099</v>
          </cell>
          <cell r="AE3979">
            <v>44654624.299585901</v>
          </cell>
          <cell r="AF3979" t="str">
            <v>42107142.1966864</v>
          </cell>
        </row>
        <row r="3980">
          <cell r="I3980" t="str">
            <v>541002</v>
          </cell>
          <cell r="J3980" t="str">
            <v>Mandate</v>
          </cell>
          <cell r="K3980" t="str">
            <v>UOPS-M</v>
          </cell>
          <cell r="L3980" t="str">
            <v>UNITED NATIONS OFFICE FOR PROJECT SERVICES</v>
          </cell>
          <cell r="R3980" t="str">
            <v>203414</v>
          </cell>
          <cell r="S3980" t="str">
            <v>5027133</v>
          </cell>
          <cell r="T3980" t="str">
            <v>BM UNITED NATIONS OFFICE FOR PROJECT SERVICES [43766]</v>
          </cell>
          <cell r="U3980" t="str">
            <v>15% Bloomberg U.S. Treasury: 20+ Year (USD) RI + 35% ICE BofAML US Corporate (USD) RI + 12.5% MSCI Emerging SRI S-Series PAB 5% Capped (USD) NR + 17.5% MSCI World SRI S-Series PAB 5% Capped (USD) NR + 10% Cash Index US Federal Funds (Effective) Middle Ra</v>
          </cell>
          <cell r="W3980" t="str">
            <v>USD</v>
          </cell>
          <cell r="X3980" t="str">
            <v>USD</v>
          </cell>
          <cell r="Y3980">
            <v>44985</v>
          </cell>
          <cell r="Z3980">
            <v>44155</v>
          </cell>
          <cell r="AA3980" t="str">
            <v>February 2023</v>
          </cell>
          <cell r="AB3980">
            <v>90.886998845663001</v>
          </cell>
          <cell r="AC3980">
            <v>90.886998850398598</v>
          </cell>
          <cell r="AE3980">
            <v>88688215.546910405</v>
          </cell>
          <cell r="AF3980" t="str">
            <v>83628680.3836968</v>
          </cell>
        </row>
        <row r="3981">
          <cell r="I3981" t="str">
            <v>541002</v>
          </cell>
          <cell r="J3981" t="str">
            <v>Mandate</v>
          </cell>
          <cell r="K3981" t="str">
            <v>UOPS-M</v>
          </cell>
          <cell r="L3981" t="str">
            <v>UNITED NATIONS OFFICE FOR PROJECT SERVICES</v>
          </cell>
          <cell r="R3981" t="str">
            <v>203414</v>
          </cell>
          <cell r="S3981" t="str">
            <v>5027133</v>
          </cell>
          <cell r="T3981" t="str">
            <v>BM UNITED NATIONS OFFICE FOR PROJECT SERVICES [43766]</v>
          </cell>
          <cell r="U3981" t="str">
            <v>15% Bloomberg U.S. Treasury: 20+ Year (USD) RI + 35% ICE BofAML US Corporate (USD) RI + 12.5% MSCI Emerging SRI S-Series PAB 5% Capped (USD) NR + 17.5% MSCI World SRI S-Series PAB 5% Capped (USD) NR + 10% Cash Index US Federal Funds (Effective) Middle Ra</v>
          </cell>
          <cell r="W3981" t="str">
            <v>USD</v>
          </cell>
          <cell r="X3981" t="str">
            <v>USD</v>
          </cell>
          <cell r="Y3981">
            <v>44985</v>
          </cell>
          <cell r="Z3981">
            <v>44155</v>
          </cell>
          <cell r="AA3981" t="str">
            <v>February 2023</v>
          </cell>
          <cell r="AB3981">
            <v>90.886998845663001</v>
          </cell>
          <cell r="AC3981">
            <v>90.886998850398598</v>
          </cell>
          <cell r="AE3981">
            <v>88688215.546910405</v>
          </cell>
          <cell r="AF3981" t="str">
            <v>83628680.3836968</v>
          </cell>
        </row>
        <row r="3982">
          <cell r="I3982" t="str">
            <v>541002</v>
          </cell>
          <cell r="J3982" t="str">
            <v>Mandate</v>
          </cell>
          <cell r="K3982" t="str">
            <v>UOPS-M</v>
          </cell>
          <cell r="L3982" t="str">
            <v>UNITED NATIONS OFFICE FOR PROJECT SERVICES</v>
          </cell>
          <cell r="R3982" t="str">
            <v>203414</v>
          </cell>
          <cell r="S3982" t="str">
            <v>5027133</v>
          </cell>
          <cell r="T3982" t="str">
            <v>BM UNITED NATIONS OFFICE FOR PROJECT SERVICES [43766]</v>
          </cell>
          <cell r="U3982" t="str">
            <v>15% Bloomberg U.S. Treasury: 20+ Year (USD) RI + 35% ICE BofAML US Corporate (USD) RI + 12.5% MSCI Emerging SRI S-Series PAB 5% Capped (USD) NR + 17.5% MSCI World SRI S-Series PAB 5% Capped (USD) NR + 10% Cash Index US Federal Funds (Effective) Middle Ra</v>
          </cell>
          <cell r="W3982" t="str">
            <v>USD</v>
          </cell>
          <cell r="X3982" t="str">
            <v>USD</v>
          </cell>
          <cell r="Y3982">
            <v>44985</v>
          </cell>
          <cell r="Z3982">
            <v>44155</v>
          </cell>
          <cell r="AA3982" t="str">
            <v>February 2023</v>
          </cell>
          <cell r="AB3982">
            <v>90.886998845663001</v>
          </cell>
          <cell r="AC3982">
            <v>90.886998850398598</v>
          </cell>
          <cell r="AE3982">
            <v>88688215.546910405</v>
          </cell>
          <cell r="AF3982" t="str">
            <v>83628680.3836968</v>
          </cell>
        </row>
        <row r="3983">
          <cell r="I3983" t="str">
            <v>541002</v>
          </cell>
          <cell r="J3983" t="str">
            <v>Mandate</v>
          </cell>
          <cell r="K3983" t="str">
            <v>UOPS-M</v>
          </cell>
          <cell r="L3983" t="str">
            <v>UNITED NATIONS OFFICE FOR PROJECT SERVICES</v>
          </cell>
          <cell r="R3983" t="str">
            <v>203414</v>
          </cell>
          <cell r="S3983" t="str">
            <v>5027133</v>
          </cell>
          <cell r="T3983" t="str">
            <v>BM UNITED NATIONS OFFICE FOR PROJECT SERVICES [43766]</v>
          </cell>
          <cell r="U3983" t="str">
            <v>15% Bloomberg U.S. Treasury: 20+ Year (USD) RI + 35% ICE BofAML US Corporate (USD) RI + 12.5% MSCI Emerging SRI S-Series PAB 5% Capped (USD) NR + 17.5% MSCI World SRI S-Series PAB 5% Capped (USD) NR + 10% Cash Index US Federal Funds (Effective) Middle Ra</v>
          </cell>
          <cell r="W3983" t="str">
            <v>USD</v>
          </cell>
          <cell r="X3983" t="str">
            <v>USD</v>
          </cell>
          <cell r="Y3983">
            <v>44985</v>
          </cell>
          <cell r="Z3983">
            <v>44155</v>
          </cell>
          <cell r="AA3983" t="str">
            <v>February 2023</v>
          </cell>
          <cell r="AB3983">
            <v>90.886998845663001</v>
          </cell>
          <cell r="AC3983">
            <v>90.886998850398598</v>
          </cell>
          <cell r="AE3983">
            <v>88688215.546910405</v>
          </cell>
          <cell r="AF3983" t="str">
            <v>83628680.3836968</v>
          </cell>
        </row>
        <row r="3984">
          <cell r="I3984" t="str">
            <v>541009</v>
          </cell>
          <cell r="J3984" t="str">
            <v>Pocket</v>
          </cell>
          <cell r="K3984" t="str">
            <v>MONREV3</v>
          </cell>
          <cell r="L3984" t="str">
            <v>NF MON REVENUS GL EQ</v>
          </cell>
          <cell r="S3984" t="str">
            <v>1</v>
          </cell>
          <cell r="T3984" t="str">
            <v>No BM</v>
          </cell>
          <cell r="U3984" t="str">
            <v>No BM</v>
          </cell>
          <cell r="W3984" t="str">
            <v>EUR</v>
          </cell>
          <cell r="X3984" t="str">
            <v>EUR</v>
          </cell>
          <cell r="Y3984">
            <v>44985</v>
          </cell>
          <cell r="Z3984">
            <v>44159</v>
          </cell>
          <cell r="AA3984" t="str">
            <v>February 2023</v>
          </cell>
          <cell r="AB3984">
            <v>93.315584103570203</v>
          </cell>
          <cell r="AC3984">
            <v>93.315584212319294</v>
          </cell>
          <cell r="AE3984">
            <v>6791216.1256654495</v>
          </cell>
          <cell r="AF3984" t="str">
            <v>6791216.12566545</v>
          </cell>
        </row>
        <row r="3985">
          <cell r="I3985" t="str">
            <v>541014</v>
          </cell>
          <cell r="J3985" t="str">
            <v>Pocket</v>
          </cell>
          <cell r="K3985" t="str">
            <v>GAWB4</v>
          </cell>
          <cell r="L3985" t="str">
            <v>GA Fund B World Bonds - BNP AM Aggregate CR</v>
          </cell>
          <cell r="R3985" t="str">
            <v>203385</v>
          </cell>
          <cell r="S3985" t="str">
            <v>5027104</v>
          </cell>
          <cell r="T3985" t="str">
            <v>BM GA Fund B World Bonds - BNP AM Aggregate [43727_4] Off</v>
          </cell>
          <cell r="U3985" t="str">
            <v>Bloomberg Barclays Global Aggregate 500MM (hedged in EUR) (RI)</v>
          </cell>
          <cell r="W3985" t="str">
            <v>EUR</v>
          </cell>
          <cell r="X3985" t="str">
            <v>EUR</v>
          </cell>
          <cell r="Y3985">
            <v>44985</v>
          </cell>
          <cell r="Z3985">
            <v>44244</v>
          </cell>
          <cell r="AA3985" t="str">
            <v>February 2023</v>
          </cell>
          <cell r="AB3985">
            <v>-1350.43972920793</v>
          </cell>
          <cell r="AC3985">
            <v>-1490.86845949127</v>
          </cell>
          <cell r="AE3985">
            <v>1719310.1339398599</v>
          </cell>
          <cell r="AF3985" t="str">
            <v>1719310.13393986</v>
          </cell>
        </row>
        <row r="3986">
          <cell r="I3986" t="str">
            <v>541043</v>
          </cell>
          <cell r="J3986" t="str">
            <v>Pocket</v>
          </cell>
          <cell r="K3986" t="str">
            <v>GAEQ3</v>
          </cell>
          <cell r="L3986" t="str">
            <v>GA Fund B Euro Equities - BNP Active Best Selection</v>
          </cell>
          <cell r="R3986" t="str">
            <v>203357</v>
          </cell>
          <cell r="S3986" t="str">
            <v>5027077</v>
          </cell>
          <cell r="T3986" t="str">
            <v>BM GA Fund B Euro Equities - BNP Active Best Selection [43725_3] Off</v>
          </cell>
          <cell r="U3986" t="str">
            <v>MSCI EMU (EUR) NR</v>
          </cell>
          <cell r="W3986" t="str">
            <v>EUR</v>
          </cell>
          <cell r="X3986" t="str">
            <v>EUR</v>
          </cell>
          <cell r="Y3986">
            <v>44985</v>
          </cell>
          <cell r="Z3986">
            <v>44140</v>
          </cell>
          <cell r="AA3986" t="str">
            <v>February 2023</v>
          </cell>
          <cell r="AB3986">
            <v>124.35473594599</v>
          </cell>
          <cell r="AC3986">
            <v>125.384535298789</v>
          </cell>
          <cell r="AE3986">
            <v>62441700.318893902</v>
          </cell>
          <cell r="AF3986" t="str">
            <v>62441700.3188939</v>
          </cell>
        </row>
        <row r="3987">
          <cell r="I3987" t="str">
            <v>541056</v>
          </cell>
          <cell r="J3987" t="str">
            <v>Pocket</v>
          </cell>
          <cell r="K3987" t="str">
            <v>UOPSTREAS</v>
          </cell>
          <cell r="L3987" t="str">
            <v>UN OPS MATCHING Line by Line</v>
          </cell>
          <cell r="S3987" t="str">
            <v>1</v>
          </cell>
          <cell r="T3987" t="str">
            <v>No BM</v>
          </cell>
          <cell r="U3987" t="str">
            <v>No BM</v>
          </cell>
          <cell r="W3987" t="str">
            <v>USD</v>
          </cell>
          <cell r="X3987" t="str">
            <v>USD</v>
          </cell>
          <cell r="Y3987">
            <v>44985</v>
          </cell>
          <cell r="Z3987">
            <v>44158</v>
          </cell>
          <cell r="AA3987" t="str">
            <v>February 2023</v>
          </cell>
          <cell r="AB3987">
            <v>69.273118618262302</v>
          </cell>
          <cell r="AC3987">
            <v>69.273119031180897</v>
          </cell>
          <cell r="AE3987">
            <v>12804152.676964501</v>
          </cell>
          <cell r="AF3987" t="str">
            <v>12073694.1791273</v>
          </cell>
        </row>
        <row r="3988">
          <cell r="I3988" t="str">
            <v>541056</v>
          </cell>
          <cell r="J3988" t="str">
            <v>Pocket</v>
          </cell>
          <cell r="K3988" t="str">
            <v>UOPSTREAS</v>
          </cell>
          <cell r="L3988" t="str">
            <v>UN OPS MATCHING Line by Line</v>
          </cell>
          <cell r="R3988" t="str">
            <v>203420</v>
          </cell>
          <cell r="S3988" t="str">
            <v>5027134</v>
          </cell>
          <cell r="T3988" t="str">
            <v>BM UN OPS MATCHING Line by Line [43766_3]</v>
          </cell>
          <cell r="U3988" t="str">
            <v>Bloomberg Barclays U.S. Treasury: 20+ Year (USD) RI</v>
          </cell>
          <cell r="W3988" t="str">
            <v>USD</v>
          </cell>
          <cell r="X3988" t="str">
            <v>USD</v>
          </cell>
          <cell r="Y3988">
            <v>44985</v>
          </cell>
          <cell r="Z3988">
            <v>44155</v>
          </cell>
          <cell r="AA3988" t="str">
            <v>February 2023</v>
          </cell>
          <cell r="AB3988">
            <v>69.273118618262302</v>
          </cell>
          <cell r="AC3988">
            <v>69.273119031180897</v>
          </cell>
          <cell r="AE3988">
            <v>12804152.676964501</v>
          </cell>
          <cell r="AF3988" t="str">
            <v>12073694.1791273</v>
          </cell>
        </row>
        <row r="3989">
          <cell r="I3989" t="str">
            <v>541058</v>
          </cell>
          <cell r="J3989" t="str">
            <v>Pocket</v>
          </cell>
          <cell r="K3989" t="str">
            <v>MILLBA</v>
          </cell>
          <cell r="S3989" t="str">
            <v>1</v>
          </cell>
          <cell r="T3989" t="str">
            <v>No BM</v>
          </cell>
          <cell r="U3989" t="str">
            <v>No BM</v>
          </cell>
          <cell r="W3989" t="str">
            <v>EUR</v>
          </cell>
          <cell r="X3989" t="str">
            <v>EUR</v>
          </cell>
          <cell r="Y3989">
            <v>44985</v>
          </cell>
          <cell r="Z3989">
            <v>44295</v>
          </cell>
          <cell r="AA3989" t="str">
            <v>February 2023</v>
          </cell>
          <cell r="AB3989">
            <v>103.32932047667801</v>
          </cell>
          <cell r="AC3989">
            <v>103.329320650619</v>
          </cell>
          <cell r="AE3989">
            <v>6481220.5783324996</v>
          </cell>
          <cell r="AF3989" t="str">
            <v>6481220.5783325</v>
          </cell>
        </row>
        <row r="3990">
          <cell r="I3990" t="str">
            <v>541064</v>
          </cell>
          <cell r="J3990" t="str">
            <v>Mandate</v>
          </cell>
          <cell r="K3990" t="str">
            <v>MILLBA-M</v>
          </cell>
          <cell r="L3990" t="str">
            <v>MILLEIS BANQUE</v>
          </cell>
          <cell r="S3990" t="str">
            <v>1</v>
          </cell>
          <cell r="T3990" t="str">
            <v>No BM</v>
          </cell>
          <cell r="U3990" t="str">
            <v>No BM</v>
          </cell>
          <cell r="W3990" t="str">
            <v>EUR</v>
          </cell>
          <cell r="X3990" t="str">
            <v>EUR</v>
          </cell>
          <cell r="Y3990">
            <v>44985</v>
          </cell>
          <cell r="Z3990">
            <v>44295</v>
          </cell>
          <cell r="AA3990" t="str">
            <v>February 2023</v>
          </cell>
          <cell r="AB3990">
            <v>98.882718602452897</v>
          </cell>
          <cell r="AC3990">
            <v>98.882718619573595</v>
          </cell>
          <cell r="AE3990">
            <v>99272624.049437493</v>
          </cell>
          <cell r="AF3990" t="str">
            <v>99272624.0494375</v>
          </cell>
        </row>
        <row r="3991">
          <cell r="I3991" t="str">
            <v>541113</v>
          </cell>
          <cell r="J3991" t="str">
            <v>Pocket</v>
          </cell>
          <cell r="K3991" t="str">
            <v>NUTSEQ</v>
          </cell>
          <cell r="L3991" t="str">
            <v>ACTIONS MONDE BNP IP EQ</v>
          </cell>
          <cell r="R3991" t="str">
            <v>191896</v>
          </cell>
          <cell r="S3991" t="str">
            <v>4554</v>
          </cell>
          <cell r="T3991" t="str">
            <v>BM Action Monde BNPP AM</v>
          </cell>
          <cell r="U3991" t="str">
            <v>57% MSCI AC World ex-USA (EUR) NR + 43% MSCI USA (Hedged in EUR) NR</v>
          </cell>
          <cell r="W3991" t="str">
            <v>EUR</v>
          </cell>
          <cell r="X3991" t="str">
            <v>EUR</v>
          </cell>
          <cell r="Y3991">
            <v>44985</v>
          </cell>
          <cell r="Z3991">
            <v>44196</v>
          </cell>
          <cell r="AA3991" t="str">
            <v>February 2023</v>
          </cell>
          <cell r="AB3991">
            <v>102.620267564786</v>
          </cell>
          <cell r="AC3991">
            <v>102.62026756423199</v>
          </cell>
          <cell r="AE3991">
            <v>94730058.070246801</v>
          </cell>
          <cell r="AF3991" t="str">
            <v>94730058.0702468</v>
          </cell>
        </row>
        <row r="3992">
          <cell r="I3992" t="str">
            <v>541153</v>
          </cell>
          <cell r="J3992" t="str">
            <v>Pocket</v>
          </cell>
          <cell r="K3992" t="str">
            <v>CSMIGLE</v>
          </cell>
          <cell r="L3992" t="str">
            <v>CSIG INTERGENERATIONS GL EQ</v>
          </cell>
          <cell r="R3992" t="str">
            <v>203453</v>
          </cell>
          <cell r="S3992" t="str">
            <v>5027166</v>
          </cell>
          <cell r="T3992" t="str">
            <v>BM CSIG INTERGENERATIONS GL EQ [2520_4] - Mgt BM</v>
          </cell>
          <cell r="U3992" t="str">
            <v>MSCI AC World (Hedged in EUR) NR</v>
          </cell>
          <cell r="W3992" t="str">
            <v>EUR</v>
          </cell>
          <cell r="X3992" t="str">
            <v>EUR</v>
          </cell>
          <cell r="Y3992">
            <v>44985</v>
          </cell>
          <cell r="Z3992">
            <v>44166</v>
          </cell>
          <cell r="AA3992" t="str">
            <v>February 2023</v>
          </cell>
          <cell r="AB3992">
            <v>81.687930938523706</v>
          </cell>
          <cell r="AC3992">
            <v>81.687931101581796</v>
          </cell>
          <cell r="AE3992">
            <v>14905936.6822508</v>
          </cell>
          <cell r="AF3992" t="str">
            <v>14905936.6822508</v>
          </cell>
        </row>
        <row r="3993">
          <cell r="I3993" t="str">
            <v>541159</v>
          </cell>
          <cell r="J3993" t="str">
            <v>Pocket</v>
          </cell>
          <cell r="K3993" t="str">
            <v>DISAVL</v>
          </cell>
          <cell r="R3993" t="str">
            <v>203500</v>
          </cell>
          <cell r="S3993" t="str">
            <v>5027211</v>
          </cell>
          <cell r="T3993" t="str">
            <v>BM DISAVL [44014] Off</v>
          </cell>
          <cell r="U3993" t="str">
            <v>50% Yield of Indonesian Treasury Bill 1 year (IDR) RI + 50% Average perf 3M deposit from banks (Convergence ID: U-TD-AV-2) (IDR) IO</v>
          </cell>
          <cell r="W3993" t="str">
            <v>IDR</v>
          </cell>
          <cell r="X3993" t="str">
            <v>IDR</v>
          </cell>
          <cell r="Y3993">
            <v>44985</v>
          </cell>
          <cell r="Z3993">
            <v>44173</v>
          </cell>
          <cell r="AA3993" t="str">
            <v>February 2023</v>
          </cell>
          <cell r="AB3993">
            <v>106.965763269486</v>
          </cell>
          <cell r="AC3993">
            <v>107.897070849187</v>
          </cell>
          <cell r="AE3993">
            <v>223286531807.091</v>
          </cell>
          <cell r="AF3993" t="str">
            <v>13806449.5904092</v>
          </cell>
        </row>
        <row r="3994">
          <cell r="I3994" t="str">
            <v>541221</v>
          </cell>
          <cell r="J3994" t="str">
            <v>Pocket</v>
          </cell>
          <cell r="K3994" t="str">
            <v>DPTOEQ</v>
          </cell>
          <cell r="S3994" t="str">
            <v>1</v>
          </cell>
          <cell r="T3994" t="str">
            <v>No BM</v>
          </cell>
          <cell r="U3994" t="str">
            <v>No BM</v>
          </cell>
          <cell r="W3994" t="str">
            <v>IDR</v>
          </cell>
          <cell r="X3994" t="str">
            <v>IDR</v>
          </cell>
          <cell r="Y3994">
            <v>44985</v>
          </cell>
          <cell r="Z3994">
            <v>44197</v>
          </cell>
          <cell r="AA3994" t="str">
            <v>February 2023</v>
          </cell>
          <cell r="AB3994">
            <v>115.71464587974501</v>
          </cell>
          <cell r="AC3994">
            <v>117.04172346279501</v>
          </cell>
          <cell r="AE3994">
            <v>88002294521.239502</v>
          </cell>
          <cell r="AF3994" t="str">
            <v>5441435.42073346</v>
          </cell>
        </row>
        <row r="3995">
          <cell r="I3995" t="str">
            <v>541314</v>
          </cell>
          <cell r="J3995" t="str">
            <v>D</v>
          </cell>
          <cell r="K3995" t="str">
            <v>44026-063_IDR</v>
          </cell>
          <cell r="R3995" t="str">
            <v>203526</v>
          </cell>
          <cell r="S3995" t="str">
            <v>5027235</v>
          </cell>
          <cell r="T3995" t="str">
            <v>BM DPTOEQ [44026] Off</v>
          </cell>
          <cell r="U3995" t="str">
            <v>Jakarta SE LQ45 (IDR) PI</v>
          </cell>
          <cell r="W3995" t="str">
            <v>IDR</v>
          </cell>
          <cell r="Y3995">
            <v>44985</v>
          </cell>
          <cell r="Z3995">
            <v>44183</v>
          </cell>
          <cell r="AA3995" t="str">
            <v>February 2023</v>
          </cell>
          <cell r="AB3995">
            <v>1130.1034</v>
          </cell>
          <cell r="AC3995">
            <v>1130.1034</v>
          </cell>
          <cell r="AE3995">
            <v>88002189751.25</v>
          </cell>
          <cell r="AF3995" t="str">
            <v>5441428.94250315</v>
          </cell>
        </row>
        <row r="3996">
          <cell r="I3996" t="str">
            <v>541357</v>
          </cell>
          <cell r="J3996" t="str">
            <v>D</v>
          </cell>
          <cell r="K3996" t="str">
            <v>44014-064_IDR</v>
          </cell>
          <cell r="R3996" t="str">
            <v>203500</v>
          </cell>
          <cell r="S3996" t="str">
            <v>5027211</v>
          </cell>
          <cell r="T3996" t="str">
            <v>BM DISAVL [44014] Off</v>
          </cell>
          <cell r="U3996" t="str">
            <v>50% Yield of Indonesian Treasury Bill 1 year (IDR) RI + 50% Average perf 3M deposit from banks (Convergence ID: U-TD-AV-2) (IDR) IO</v>
          </cell>
          <cell r="W3996" t="str">
            <v>IDR</v>
          </cell>
          <cell r="Y3996">
            <v>44985</v>
          </cell>
          <cell r="Z3996">
            <v>44179</v>
          </cell>
          <cell r="AA3996" t="str">
            <v>February 2023</v>
          </cell>
          <cell r="AB3996">
            <v>1063.8403000000001</v>
          </cell>
          <cell r="AC3996">
            <v>1063.8403000000001</v>
          </cell>
          <cell r="AE3996">
            <v>223233415079</v>
          </cell>
          <cell r="AF3996" t="str">
            <v>13803165.2300724</v>
          </cell>
        </row>
        <row r="3997">
          <cell r="I3997" t="str">
            <v>541363</v>
          </cell>
          <cell r="J3997" t="str">
            <v>Pocket</v>
          </cell>
          <cell r="K3997" t="str">
            <v>FIRDPC</v>
          </cell>
          <cell r="L3997" t="str">
            <v>FIR DEA 1  INFRA DEBT SEC DEA</v>
          </cell>
          <cell r="S3997" t="str">
            <v>1</v>
          </cell>
          <cell r="T3997" t="str">
            <v>No BM</v>
          </cell>
          <cell r="U3997" t="str">
            <v>No BM</v>
          </cell>
          <cell r="W3997" t="str">
            <v>USD</v>
          </cell>
          <cell r="X3997" t="str">
            <v>USD</v>
          </cell>
          <cell r="Y3997">
            <v>44985</v>
          </cell>
          <cell r="Z3997">
            <v>44299</v>
          </cell>
          <cell r="AA3997" t="str">
            <v>February 2023</v>
          </cell>
          <cell r="AB3997">
            <v>56.606749650773502</v>
          </cell>
          <cell r="AC3997">
            <v>100.379056301684</v>
          </cell>
          <cell r="AE3997">
            <v>139787997.268089</v>
          </cell>
          <cell r="AF3997" t="str">
            <v>131813293.039216</v>
          </cell>
        </row>
        <row r="3998">
          <cell r="I3998" t="str">
            <v>541370</v>
          </cell>
          <cell r="J3998" t="str">
            <v>D</v>
          </cell>
          <cell r="K3998" t="str">
            <v>14935-26185_IDR</v>
          </cell>
          <cell r="R3998" t="str">
            <v>199967</v>
          </cell>
          <cell r="S3998" t="str">
            <v>24224</v>
          </cell>
          <cell r="T3998" t="str">
            <v>BM DISEQ-DPBCA [14935] - Off</v>
          </cell>
          <cell r="U3998" t="str">
            <v>Jakarta SE LQ45 (IDR) PI</v>
          </cell>
          <cell r="W3998" t="str">
            <v>IDR</v>
          </cell>
          <cell r="Y3998">
            <v>44985</v>
          </cell>
          <cell r="Z3998">
            <v>40541</v>
          </cell>
          <cell r="AA3998" t="str">
            <v>February 2023</v>
          </cell>
          <cell r="AB3998">
            <v>1431.9112</v>
          </cell>
          <cell r="AC3998">
            <v>1431.9112</v>
          </cell>
          <cell r="AE3998">
            <v>117829354433.57001</v>
          </cell>
          <cell r="AF3998" t="str">
            <v>7285728.47225296</v>
          </cell>
        </row>
        <row r="3999">
          <cell r="I3999" t="str">
            <v>541373</v>
          </cell>
          <cell r="J3999" t="str">
            <v>D</v>
          </cell>
          <cell r="K3999" t="str">
            <v>14930-26180_IDR</v>
          </cell>
          <cell r="R3999" t="str">
            <v>199902</v>
          </cell>
          <cell r="S3999" t="str">
            <v>24171</v>
          </cell>
          <cell r="T3999" t="str">
            <v>BM DISEQ-DPPERTA [14930] - Off</v>
          </cell>
          <cell r="U3999" t="str">
            <v>100% IDX 80 (IDR) PI</v>
          </cell>
          <cell r="W3999" t="str">
            <v>IDR</v>
          </cell>
          <cell r="Y3999">
            <v>44985</v>
          </cell>
          <cell r="Z3999">
            <v>41337</v>
          </cell>
          <cell r="AA3999" t="str">
            <v>February 2023</v>
          </cell>
          <cell r="AB3999">
            <v>1408.2117000000001</v>
          </cell>
          <cell r="AC3999">
            <v>1408.2117000000001</v>
          </cell>
          <cell r="AE3999">
            <v>153974723512.59</v>
          </cell>
          <cell r="AF3999" t="str">
            <v>9520700.78373733</v>
          </cell>
        </row>
        <row r="4000">
          <cell r="I4000" t="str">
            <v>541434</v>
          </cell>
          <cell r="J4000" t="str">
            <v>Pocket</v>
          </cell>
          <cell r="K4000" t="str">
            <v>RDOKEJ</v>
          </cell>
          <cell r="R4000" t="str">
            <v>261473</v>
          </cell>
          <cell r="S4000" t="str">
            <v>5029366</v>
          </cell>
          <cell r="T4000" t="str">
            <v>BM RDOKEJ [44012]</v>
          </cell>
          <cell r="U4000" t="str">
            <v>Cash Index Bank Indonesia 7 Day Reverse Repo Rate (IDR) RI</v>
          </cell>
          <cell r="W4000" t="str">
            <v>IDR</v>
          </cell>
          <cell r="Y4000">
            <v>44985</v>
          </cell>
          <cell r="Z4000">
            <v>44592</v>
          </cell>
          <cell r="AA4000" t="str">
            <v>February 2023</v>
          </cell>
          <cell r="AB4000">
            <v>103.56239419979001</v>
          </cell>
          <cell r="AC4000">
            <v>103.72962010444</v>
          </cell>
          <cell r="AE4000">
            <v>4827919455100.46</v>
          </cell>
          <cell r="AF4000" t="str">
            <v>298524170.015719</v>
          </cell>
        </row>
        <row r="4001">
          <cell r="I4001" t="str">
            <v>541474</v>
          </cell>
          <cell r="J4001" t="str">
            <v>Mandate</v>
          </cell>
          <cell r="K4001" t="str">
            <v>ZUIVCR-R</v>
          </cell>
          <cell r="S4001" t="str">
            <v>1</v>
          </cell>
          <cell r="T4001" t="str">
            <v>No BM</v>
          </cell>
          <cell r="U4001" t="str">
            <v>No BM</v>
          </cell>
          <cell r="W4001" t="str">
            <v>EUR</v>
          </cell>
          <cell r="Y4001">
            <v>44985</v>
          </cell>
          <cell r="Z4001">
            <v>42059</v>
          </cell>
          <cell r="AA4001" t="str">
            <v>February 2023</v>
          </cell>
          <cell r="AB4001">
            <v>103.381804379428</v>
          </cell>
          <cell r="AC4001">
            <v>104.13006987795001</v>
          </cell>
          <cell r="AE4001">
            <v>564800290.38435698</v>
          </cell>
          <cell r="AF4001" t="str">
            <v>564800290.384357</v>
          </cell>
        </row>
        <row r="4002">
          <cell r="I4002" t="str">
            <v>541478</v>
          </cell>
          <cell r="J4002" t="str">
            <v>Pocket</v>
          </cell>
          <cell r="K4002" t="str">
            <v>GAWB4SS</v>
          </cell>
          <cell r="L4002" t="str">
            <v>GA Fund B World Bonds - BNP AM Aggregate MORTGAGE</v>
          </cell>
          <cell r="R4002" t="str">
            <v>203731</v>
          </cell>
          <cell r="S4002" t="str">
            <v>5027427</v>
          </cell>
          <cell r="T4002" t="str">
            <v>BM  GA Fund B World Bonds - BNP AM Aggregate MORTGAGE [43727_10] Mgmt</v>
          </cell>
          <cell r="U4002" t="str">
            <v>BarCap Mortgage Index, Ex Hybrid ARMS (USD) RI</v>
          </cell>
          <cell r="W4002" t="str">
            <v>EUR</v>
          </cell>
          <cell r="X4002" t="str">
            <v>EUR</v>
          </cell>
          <cell r="Y4002">
            <v>44985</v>
          </cell>
          <cell r="Z4002">
            <v>44244</v>
          </cell>
          <cell r="AA4002" t="str">
            <v>February 2023</v>
          </cell>
          <cell r="AB4002">
            <v>98.930973045807704</v>
          </cell>
          <cell r="AC4002">
            <v>98.930973010400805</v>
          </cell>
          <cell r="AE4002">
            <v>16091922.3124243</v>
          </cell>
          <cell r="AF4002" t="str">
            <v>16091922.3124243</v>
          </cell>
        </row>
        <row r="4003">
          <cell r="I4003" t="str">
            <v>541481</v>
          </cell>
          <cell r="J4003" t="str">
            <v>Pocket</v>
          </cell>
          <cell r="K4003" t="str">
            <v>GAWB4CR</v>
          </cell>
          <cell r="L4003" t="str">
            <v>GA Fund B World Bonds - BNP AM Aggregate CR</v>
          </cell>
          <cell r="R4003" t="str">
            <v>203728</v>
          </cell>
          <cell r="S4003" t="str">
            <v>5027422</v>
          </cell>
          <cell r="T4003" t="str">
            <v>BM  GA Fund B World Bonds - BNP AM Aggregate CR [43727_9] Mgmt</v>
          </cell>
          <cell r="U4003" t="str">
            <v>Bloomberg Barc Global Agg Corp 500MM (hedged in EUR) RI</v>
          </cell>
          <cell r="W4003" t="str">
            <v>EUR</v>
          </cell>
          <cell r="X4003" t="str">
            <v>EUR</v>
          </cell>
          <cell r="Y4003">
            <v>44985</v>
          </cell>
          <cell r="Z4003">
            <v>44244</v>
          </cell>
          <cell r="AA4003" t="str">
            <v>February 2023</v>
          </cell>
          <cell r="AB4003">
            <v>84.512119988479199</v>
          </cell>
          <cell r="AC4003">
            <v>84.512119989421805</v>
          </cell>
          <cell r="AE4003">
            <v>22296678.5648509</v>
          </cell>
          <cell r="AF4003" t="str">
            <v>22296678.5648509</v>
          </cell>
        </row>
        <row r="4004">
          <cell r="I4004" t="str">
            <v>541481</v>
          </cell>
          <cell r="J4004" t="str">
            <v>Pocket</v>
          </cell>
          <cell r="K4004" t="str">
            <v>GAWB4CR</v>
          </cell>
          <cell r="L4004" t="str">
            <v>GA Fund B World Bonds - BNP AM Aggregate CR</v>
          </cell>
          <cell r="R4004" t="str">
            <v>203729</v>
          </cell>
          <cell r="S4004" t="str">
            <v>5027420</v>
          </cell>
          <cell r="T4004" t="str">
            <v>BM  GA Fund B World Bonds - BNP AM Aggregate CR [43727_9] Off</v>
          </cell>
          <cell r="U4004" t="str">
            <v>Bloomberg Barclays Global Aggregate 500MM (hedged in EUR) RI</v>
          </cell>
          <cell r="W4004" t="str">
            <v>EUR</v>
          </cell>
          <cell r="X4004" t="str">
            <v>EUR</v>
          </cell>
          <cell r="Y4004">
            <v>44985</v>
          </cell>
          <cell r="Z4004">
            <v>44244</v>
          </cell>
          <cell r="AA4004" t="str">
            <v>February 2023</v>
          </cell>
          <cell r="AB4004">
            <v>84.512119988479199</v>
          </cell>
          <cell r="AC4004">
            <v>84.512119989421805</v>
          </cell>
          <cell r="AE4004">
            <v>22296678.5648509</v>
          </cell>
          <cell r="AF4004" t="str">
            <v>22296678.5648509</v>
          </cell>
        </row>
        <row r="4005">
          <cell r="I4005" t="str">
            <v>541482</v>
          </cell>
          <cell r="J4005" t="str">
            <v>Pocket</v>
          </cell>
          <cell r="K4005" t="str">
            <v>GAWB4IR</v>
          </cell>
          <cell r="L4005" t="str">
            <v>GA Fund B World Bonds - BNP AM Aggregate IR</v>
          </cell>
          <cell r="R4005" t="str">
            <v>203727</v>
          </cell>
          <cell r="S4005" t="str">
            <v>5027421</v>
          </cell>
          <cell r="T4005" t="str">
            <v>BM  GA Fund B World Bonds - BNP AM Aggregate IR [43727_8] Off</v>
          </cell>
          <cell r="U4005" t="str">
            <v>Bloomberg Barclays Global Aggregate 500MM (hedged in EUR) RI</v>
          </cell>
          <cell r="W4005" t="str">
            <v>EUR</v>
          </cell>
          <cell r="X4005" t="str">
            <v>EUR</v>
          </cell>
          <cell r="Y4005">
            <v>44985</v>
          </cell>
          <cell r="Z4005">
            <v>44244</v>
          </cell>
          <cell r="AA4005" t="str">
            <v>February 2023</v>
          </cell>
          <cell r="AB4005">
            <v>87.487464845911305</v>
          </cell>
          <cell r="AC4005">
            <v>87.487464850724194</v>
          </cell>
          <cell r="AE4005">
            <v>93762711.452549294</v>
          </cell>
          <cell r="AF4005" t="str">
            <v>93762711.4525493</v>
          </cell>
        </row>
        <row r="4006">
          <cell r="I4006" t="str">
            <v>541482</v>
          </cell>
          <cell r="J4006" t="str">
            <v>Pocket</v>
          </cell>
          <cell r="K4006" t="str">
            <v>GAWB4IR</v>
          </cell>
          <cell r="L4006" t="str">
            <v>GA Fund B World Bonds - BNP AM Aggregate IR</v>
          </cell>
          <cell r="R4006" t="str">
            <v>203737</v>
          </cell>
          <cell r="S4006" t="str">
            <v>5027431</v>
          </cell>
          <cell r="T4006" t="str">
            <v>BM  GA Fund B World Bonds - BNP AM Aggregate IR [43727_8] Mgmt</v>
          </cell>
          <cell r="U4006" t="str">
            <v>Bloomberg Barclays Global Aggregate 500MM (TRSY, Gvt-Related &amp; Sec Covered only) (hedged in EUR) (RI)</v>
          </cell>
          <cell r="W4006" t="str">
            <v>EUR</v>
          </cell>
          <cell r="X4006" t="str">
            <v>EUR</v>
          </cell>
          <cell r="Y4006">
            <v>44985</v>
          </cell>
          <cell r="Z4006">
            <v>44244</v>
          </cell>
          <cell r="AA4006" t="str">
            <v>February 2023</v>
          </cell>
          <cell r="AB4006">
            <v>87.487464845911305</v>
          </cell>
          <cell r="AC4006">
            <v>87.487464850724194</v>
          </cell>
          <cell r="AE4006">
            <v>93762711.452549294</v>
          </cell>
          <cell r="AF4006" t="str">
            <v>93762711.4525493</v>
          </cell>
        </row>
        <row r="4007">
          <cell r="I4007" t="str">
            <v>541497</v>
          </cell>
          <cell r="J4007" t="str">
            <v>D</v>
          </cell>
          <cell r="K4007" t="str">
            <v>8324-25166_IDR</v>
          </cell>
          <cell r="L4007" t="str">
            <v>PV350 MSESQWU COL</v>
          </cell>
          <cell r="R4007" t="str">
            <v>199906</v>
          </cell>
          <cell r="S4007" t="str">
            <v>24175</v>
          </cell>
          <cell r="T4007" t="str">
            <v>BM DISEQ-TRAKUT [8324] - Off</v>
          </cell>
          <cell r="U4007" t="str">
            <v>Jakarta SE composite (IDR) PI</v>
          </cell>
          <cell r="W4007" t="str">
            <v>IDR</v>
          </cell>
          <cell r="X4007" t="str">
            <v>EUR</v>
          </cell>
          <cell r="Y4007">
            <v>44985</v>
          </cell>
          <cell r="Z4007">
            <v>35308</v>
          </cell>
          <cell r="AA4007" t="str">
            <v>February 2023</v>
          </cell>
          <cell r="AB4007">
            <v>1379.5365999999999</v>
          </cell>
          <cell r="AC4007">
            <v>1379.5365999999999</v>
          </cell>
          <cell r="AE4007">
            <v>139858971023.62</v>
          </cell>
          <cell r="AF4007" t="str">
            <v>8647883.13731506</v>
          </cell>
        </row>
        <row r="4008">
          <cell r="I4008" t="str">
            <v>541538</v>
          </cell>
          <cell r="J4008" t="str">
            <v>D</v>
          </cell>
          <cell r="K4008" t="str">
            <v>7196-25148_IDR</v>
          </cell>
          <cell r="R4008" t="str">
            <v>199893</v>
          </cell>
          <cell r="S4008" t="str">
            <v>24156</v>
          </cell>
          <cell r="T4008" t="str">
            <v>BM DISEQ-DELJAK [7196] - Off</v>
          </cell>
          <cell r="U4008" t="str">
            <v>Jakarta SE composite (IDR) PI</v>
          </cell>
          <cell r="W4008" t="str">
            <v>IDR</v>
          </cell>
          <cell r="X4008" t="str">
            <v>EUR</v>
          </cell>
          <cell r="Y4008">
            <v>44985</v>
          </cell>
          <cell r="Z4008">
            <v>35764</v>
          </cell>
          <cell r="AA4008" t="str">
            <v>February 2023</v>
          </cell>
          <cell r="AB4008">
            <v>1279.6600000000001</v>
          </cell>
          <cell r="AC4008">
            <v>1279.6600000000001</v>
          </cell>
          <cell r="AE4008">
            <v>11354457668.23</v>
          </cell>
          <cell r="AF4008" t="str">
            <v>11354457668.23</v>
          </cell>
        </row>
        <row r="4009">
          <cell r="I4009" t="str">
            <v>541616</v>
          </cell>
          <cell r="J4009" t="str">
            <v>Mandate</v>
          </cell>
          <cell r="K4009" t="str">
            <v>FIRDPC-M</v>
          </cell>
          <cell r="L4009" t="str">
            <v>FIR DEA 1</v>
          </cell>
          <cell r="S4009" t="str">
            <v>1</v>
          </cell>
          <cell r="T4009" t="str">
            <v>No BM</v>
          </cell>
          <cell r="U4009" t="str">
            <v>No BM</v>
          </cell>
          <cell r="W4009" t="str">
            <v>USD</v>
          </cell>
          <cell r="X4009" t="str">
            <v>USD</v>
          </cell>
          <cell r="Y4009">
            <v>44985</v>
          </cell>
          <cell r="Z4009">
            <v>44272</v>
          </cell>
          <cell r="AA4009" t="str">
            <v>February 2023</v>
          </cell>
          <cell r="AB4009">
            <v>82.974278886589104</v>
          </cell>
          <cell r="AC4009">
            <v>83.454622956795404</v>
          </cell>
          <cell r="AE4009">
            <v>650324787.16615403</v>
          </cell>
          <cell r="AF4009" t="str">
            <v>613224693.225982</v>
          </cell>
        </row>
        <row r="4010">
          <cell r="I4010" t="str">
            <v>541624</v>
          </cell>
          <cell r="J4010" t="str">
            <v>Mandate</v>
          </cell>
          <cell r="K4010" t="str">
            <v>NUTS-M</v>
          </cell>
          <cell r="L4010" t="str">
            <v>NATIO FONDS GALILEE</v>
          </cell>
          <cell r="R4010" t="str">
            <v>191896</v>
          </cell>
          <cell r="S4010" t="str">
            <v>4554</v>
          </cell>
          <cell r="T4010" t="str">
            <v>BM Action Monde BNPP AM</v>
          </cell>
          <cell r="U4010" t="str">
            <v>57% MSCI AC World ex-USA (EUR) NR + 43% MSCI USA (Hedged in EUR) NR</v>
          </cell>
          <cell r="W4010" t="str">
            <v>EUR</v>
          </cell>
          <cell r="X4010" t="str">
            <v>EUR</v>
          </cell>
          <cell r="Y4010">
            <v>44985</v>
          </cell>
          <cell r="Z4010">
            <v>44196</v>
          </cell>
          <cell r="AA4010" t="str">
            <v>February 2023</v>
          </cell>
          <cell r="AB4010">
            <v>108.85585624894</v>
          </cell>
          <cell r="AC4010">
            <v>108.958719817366</v>
          </cell>
          <cell r="AE4010">
            <v>89853550.571732193</v>
          </cell>
          <cell r="AF4010" t="str">
            <v>89853550.5717322</v>
          </cell>
        </row>
        <row r="4011">
          <cell r="I4011" t="str">
            <v>541631</v>
          </cell>
          <cell r="J4011" t="str">
            <v>Mandate</v>
          </cell>
          <cell r="K4011" t="str">
            <v>IMC-M</v>
          </cell>
          <cell r="S4011" t="str">
            <v>1</v>
          </cell>
          <cell r="T4011" t="str">
            <v>No BM</v>
          </cell>
          <cell r="U4011" t="str">
            <v>No BM</v>
          </cell>
          <cell r="W4011" t="str">
            <v>EUR</v>
          </cell>
          <cell r="Y4011">
            <v>44985</v>
          </cell>
          <cell r="Z4011">
            <v>44263</v>
          </cell>
          <cell r="AA4011" t="str">
            <v>February 2023</v>
          </cell>
          <cell r="AB4011">
            <v>98.408525776040804</v>
          </cell>
          <cell r="AC4011">
            <v>98.408525774147094</v>
          </cell>
          <cell r="AE4011">
            <v>49204103.020712003</v>
          </cell>
          <cell r="AF4011" t="str">
            <v>49204103.020712</v>
          </cell>
        </row>
        <row r="4012">
          <cell r="I4012" t="str">
            <v>541715</v>
          </cell>
          <cell r="J4012" t="str">
            <v>Pocket</v>
          </cell>
          <cell r="K4012" t="str">
            <v>HAMFLCONV</v>
          </cell>
          <cell r="L4012" t="str">
            <v>HAM DIVERSIFIE FLEX II CONV</v>
          </cell>
          <cell r="S4012" t="str">
            <v>1</v>
          </cell>
          <cell r="T4012" t="str">
            <v>No BM</v>
          </cell>
          <cell r="U4012" t="str">
            <v>No BM</v>
          </cell>
          <cell r="W4012" t="str">
            <v>EUR</v>
          </cell>
          <cell r="X4012" t="str">
            <v>EUR</v>
          </cell>
          <cell r="Y4012">
            <v>44985</v>
          </cell>
          <cell r="Z4012">
            <v>44304</v>
          </cell>
          <cell r="AA4012" t="str">
            <v>February 2023</v>
          </cell>
          <cell r="AB4012">
            <v>77.908061844316293</v>
          </cell>
          <cell r="AC4012">
            <v>77.908061862901604</v>
          </cell>
          <cell r="AE4012">
            <v>117686.57</v>
          </cell>
          <cell r="AF4012" t="str">
            <v>117686.57</v>
          </cell>
        </row>
        <row r="4013">
          <cell r="I4013" t="str">
            <v>541716</v>
          </cell>
          <cell r="J4013" t="str">
            <v>Pocket</v>
          </cell>
          <cell r="K4013" t="str">
            <v>NVRCONV</v>
          </cell>
          <cell r="L4013" t="str">
            <v>NAV INV CONV</v>
          </cell>
          <cell r="S4013" t="str">
            <v>1</v>
          </cell>
          <cell r="T4013" t="str">
            <v>No BM</v>
          </cell>
          <cell r="U4013" t="str">
            <v>No BM</v>
          </cell>
          <cell r="W4013" t="str">
            <v>EUR</v>
          </cell>
          <cell r="X4013" t="str">
            <v>EUR</v>
          </cell>
          <cell r="Y4013">
            <v>44985</v>
          </cell>
          <cell r="Z4013">
            <v>44292</v>
          </cell>
          <cell r="AA4013" t="str">
            <v>February 2023</v>
          </cell>
          <cell r="AB4013">
            <v>94.317454807820695</v>
          </cell>
          <cell r="AC4013">
            <v>94.317454736626104</v>
          </cell>
          <cell r="AE4013">
            <v>3565.65</v>
          </cell>
          <cell r="AF4013" t="str">
            <v>3565.65</v>
          </cell>
        </row>
        <row r="4014">
          <cell r="I4014" t="str">
            <v>541717</v>
          </cell>
          <cell r="J4014" t="str">
            <v>Pocket</v>
          </cell>
          <cell r="K4014" t="str">
            <v>BAMFUS3</v>
          </cell>
          <cell r="L4014" t="str">
            <v>BAM AAB MULTI FACTOR US</v>
          </cell>
          <cell r="S4014" t="str">
            <v>1</v>
          </cell>
          <cell r="T4014" t="str">
            <v>No BM</v>
          </cell>
          <cell r="U4014" t="str">
            <v>No BM</v>
          </cell>
          <cell r="W4014" t="str">
            <v>EUR</v>
          </cell>
          <cell r="X4014" t="str">
            <v>EUR</v>
          </cell>
          <cell r="Y4014">
            <v>44985</v>
          </cell>
          <cell r="Z4014">
            <v>44302</v>
          </cell>
          <cell r="AA4014" t="str">
            <v>February 2023</v>
          </cell>
          <cell r="AB4014">
            <v>122.34309383613601</v>
          </cell>
          <cell r="AC4014">
            <v>122.46688628253</v>
          </cell>
          <cell r="AE4014">
            <v>6429797.4917427497</v>
          </cell>
          <cell r="AF4014" t="str">
            <v>6429797.49174275</v>
          </cell>
        </row>
        <row r="4015">
          <cell r="I4015" t="str">
            <v>541717</v>
          </cell>
          <cell r="J4015" t="str">
            <v>Pocket</v>
          </cell>
          <cell r="K4015" t="str">
            <v>BAMFUS3</v>
          </cell>
          <cell r="L4015" t="str">
            <v>BAM AAB MULTI FACTOR US</v>
          </cell>
          <cell r="R4015" t="str">
            <v>204016</v>
          </cell>
          <cell r="S4015" t="str">
            <v>5027679</v>
          </cell>
          <cell r="T4015" t="str">
            <v>BM BKM KAB MULTI FACTOR US [43245_3] - Off</v>
          </cell>
          <cell r="U4015" t="str">
            <v>S&amp;P 500 (USD) NR</v>
          </cell>
          <cell r="W4015" t="str">
            <v>EUR</v>
          </cell>
          <cell r="X4015" t="str">
            <v>EUR</v>
          </cell>
          <cell r="Y4015">
            <v>44985</v>
          </cell>
          <cell r="Z4015">
            <v>44302</v>
          </cell>
          <cell r="AA4015" t="str">
            <v>February 2023</v>
          </cell>
          <cell r="AB4015">
            <v>122.34309383613601</v>
          </cell>
          <cell r="AC4015">
            <v>122.46688628253</v>
          </cell>
          <cell r="AE4015">
            <v>6429797.4917427497</v>
          </cell>
          <cell r="AF4015" t="str">
            <v>6429797.49174275</v>
          </cell>
        </row>
        <row r="4016">
          <cell r="I4016" t="str">
            <v>541718</v>
          </cell>
          <cell r="J4016" t="str">
            <v>Pocket</v>
          </cell>
          <cell r="K4016" t="str">
            <v>BKMFUS</v>
          </cell>
          <cell r="L4016" t="str">
            <v>BKM KAB MULTI FACTOR US</v>
          </cell>
          <cell r="S4016" t="str">
            <v>1</v>
          </cell>
          <cell r="T4016" t="str">
            <v>No BM</v>
          </cell>
          <cell r="U4016" t="str">
            <v>No BM</v>
          </cell>
          <cell r="W4016" t="str">
            <v>EUR</v>
          </cell>
          <cell r="X4016" t="str">
            <v>EUR</v>
          </cell>
          <cell r="Y4016">
            <v>44985</v>
          </cell>
          <cell r="Z4016">
            <v>44302</v>
          </cell>
          <cell r="AA4016" t="str">
            <v>February 2023</v>
          </cell>
          <cell r="AB4016">
            <v>122.475404340149</v>
          </cell>
          <cell r="AC4016">
            <v>122.48160247518901</v>
          </cell>
          <cell r="AE4016">
            <v>85111756.039518803</v>
          </cell>
          <cell r="AF4016" t="str">
            <v>85111756.0395188</v>
          </cell>
        </row>
        <row r="4017">
          <cell r="I4017" t="str">
            <v>541718</v>
          </cell>
          <cell r="J4017" t="str">
            <v>Pocket</v>
          </cell>
          <cell r="K4017" t="str">
            <v>BKMFUS</v>
          </cell>
          <cell r="L4017" t="str">
            <v>BKM KAB MULTI FACTOR US</v>
          </cell>
          <cell r="R4017" t="str">
            <v>204016</v>
          </cell>
          <cell r="S4017" t="str">
            <v>5027679</v>
          </cell>
          <cell r="T4017" t="str">
            <v>BM BKM KAB MULTI FACTOR US [43245_3] - Off</v>
          </cell>
          <cell r="U4017" t="str">
            <v>S&amp;P 500 (USD) NR</v>
          </cell>
          <cell r="W4017" t="str">
            <v>EUR</v>
          </cell>
          <cell r="X4017" t="str">
            <v>EUR</v>
          </cell>
          <cell r="Y4017">
            <v>44985</v>
          </cell>
          <cell r="Z4017">
            <v>44302</v>
          </cell>
          <cell r="AA4017" t="str">
            <v>February 2023</v>
          </cell>
          <cell r="AB4017">
            <v>122.475404340149</v>
          </cell>
          <cell r="AC4017">
            <v>122.48160247518901</v>
          </cell>
          <cell r="AE4017">
            <v>85111756.039518803</v>
          </cell>
          <cell r="AF4017" t="str">
            <v>85111756.0395188</v>
          </cell>
        </row>
        <row r="4018">
          <cell r="I4018" t="str">
            <v>541719</v>
          </cell>
          <cell r="J4018" t="str">
            <v>Pocket</v>
          </cell>
          <cell r="K4018" t="str">
            <v>BLOVUS</v>
          </cell>
          <cell r="L4018" t="str">
            <v>BLM LAB Multi Factor US Overlay</v>
          </cell>
          <cell r="S4018" t="str">
            <v>1</v>
          </cell>
          <cell r="T4018" t="str">
            <v>No BM</v>
          </cell>
          <cell r="U4018" t="str">
            <v>No BM</v>
          </cell>
          <cell r="W4018" t="str">
            <v>EUR</v>
          </cell>
          <cell r="X4018" t="str">
            <v>EUR</v>
          </cell>
          <cell r="Y4018">
            <v>44985</v>
          </cell>
          <cell r="Z4018">
            <v>44302</v>
          </cell>
          <cell r="AA4018" t="str">
            <v>February 2023</v>
          </cell>
          <cell r="AB4018">
            <v>75.463218497681396</v>
          </cell>
          <cell r="AC4018">
            <v>75.463218498968303</v>
          </cell>
          <cell r="AE4018">
            <v>6757409.1651181802</v>
          </cell>
          <cell r="AF4018" t="str">
            <v>6757409.16511818</v>
          </cell>
        </row>
        <row r="4019">
          <cell r="I4019" t="str">
            <v>541719</v>
          </cell>
          <cell r="J4019" t="str">
            <v>Pocket</v>
          </cell>
          <cell r="K4019" t="str">
            <v>BLOVUS</v>
          </cell>
          <cell r="L4019" t="str">
            <v>BLM LAB Multi Factor US Overlay</v>
          </cell>
          <cell r="R4019" t="str">
            <v>204016</v>
          </cell>
          <cell r="S4019" t="str">
            <v>5027679</v>
          </cell>
          <cell r="T4019" t="str">
            <v>BM BKM KAB MULTI FACTOR US [43245_3] - Off</v>
          </cell>
          <cell r="U4019" t="str">
            <v>S&amp;P 500 (USD) NR</v>
          </cell>
          <cell r="W4019" t="str">
            <v>EUR</v>
          </cell>
          <cell r="X4019" t="str">
            <v>EUR</v>
          </cell>
          <cell r="Y4019">
            <v>44985</v>
          </cell>
          <cell r="Z4019">
            <v>44302</v>
          </cell>
          <cell r="AA4019" t="str">
            <v>February 2023</v>
          </cell>
          <cell r="AB4019">
            <v>75.463218497681396</v>
          </cell>
          <cell r="AC4019">
            <v>75.463218498968303</v>
          </cell>
          <cell r="AE4019">
            <v>6757409.1651181802</v>
          </cell>
          <cell r="AF4019" t="str">
            <v>6757409.16511818</v>
          </cell>
        </row>
        <row r="4020">
          <cell r="I4020" t="str">
            <v>541720</v>
          </cell>
          <cell r="J4020" t="str">
            <v>Pocket</v>
          </cell>
          <cell r="K4020" t="str">
            <v>BKOVUS</v>
          </cell>
          <cell r="L4020" t="str">
            <v>BKM KAB Multi Factor US Overlay</v>
          </cell>
          <cell r="S4020" t="str">
            <v>1</v>
          </cell>
          <cell r="T4020" t="str">
            <v>No BM</v>
          </cell>
          <cell r="U4020" t="str">
            <v>No BM</v>
          </cell>
          <cell r="W4020" t="str">
            <v>EUR</v>
          </cell>
          <cell r="X4020" t="str">
            <v>EUR</v>
          </cell>
          <cell r="Y4020">
            <v>44985</v>
          </cell>
          <cell r="Z4020">
            <v>44302</v>
          </cell>
          <cell r="AA4020" t="str">
            <v>February 2023</v>
          </cell>
          <cell r="AB4020">
            <v>75.418212981181995</v>
          </cell>
          <cell r="AC4020">
            <v>75.4182130316929</v>
          </cell>
          <cell r="AE4020">
            <v>15544165.6765521</v>
          </cell>
          <cell r="AF4020" t="str">
            <v>15544165.6765521</v>
          </cell>
        </row>
        <row r="4021">
          <cell r="I4021" t="str">
            <v>541720</v>
          </cell>
          <cell r="J4021" t="str">
            <v>Pocket</v>
          </cell>
          <cell r="K4021" t="str">
            <v>BKOVUS</v>
          </cell>
          <cell r="L4021" t="str">
            <v>BKM KAB Multi Factor US Overlay</v>
          </cell>
          <cell r="R4021" t="str">
            <v>204016</v>
          </cell>
          <cell r="S4021" t="str">
            <v>5027679</v>
          </cell>
          <cell r="T4021" t="str">
            <v>BM BKM KAB MULTI FACTOR US [43245_3] - Off</v>
          </cell>
          <cell r="U4021" t="str">
            <v>S&amp;P 500 (USD) NR</v>
          </cell>
          <cell r="W4021" t="str">
            <v>EUR</v>
          </cell>
          <cell r="X4021" t="str">
            <v>EUR</v>
          </cell>
          <cell r="Y4021">
            <v>44985</v>
          </cell>
          <cell r="Z4021">
            <v>44302</v>
          </cell>
          <cell r="AA4021" t="str">
            <v>February 2023</v>
          </cell>
          <cell r="AB4021">
            <v>75.418212981181995</v>
          </cell>
          <cell r="AC4021">
            <v>75.4182130316929</v>
          </cell>
          <cell r="AE4021">
            <v>15544165.6765521</v>
          </cell>
          <cell r="AF4021" t="str">
            <v>15544165.6765521</v>
          </cell>
        </row>
        <row r="4022">
          <cell r="I4022" t="str">
            <v>541721</v>
          </cell>
          <cell r="J4022" t="str">
            <v>Pocket</v>
          </cell>
          <cell r="K4022" t="str">
            <v>BLMFUS</v>
          </cell>
          <cell r="L4022" t="str">
            <v>BLM LAB MULTI FACTOR US</v>
          </cell>
          <cell r="S4022" t="str">
            <v>1</v>
          </cell>
          <cell r="T4022" t="str">
            <v>No BM</v>
          </cell>
          <cell r="U4022" t="str">
            <v>No BM</v>
          </cell>
          <cell r="W4022" t="str">
            <v>EUR</v>
          </cell>
          <cell r="X4022" t="str">
            <v>EUR</v>
          </cell>
          <cell r="Y4022">
            <v>44985</v>
          </cell>
          <cell r="Z4022">
            <v>44302</v>
          </cell>
          <cell r="AA4022" t="str">
            <v>February 2023</v>
          </cell>
          <cell r="AB4022">
            <v>123.815036590966</v>
          </cell>
          <cell r="AC4022">
            <v>122.459540971545</v>
          </cell>
          <cell r="AE4022">
            <v>37410399.717077203</v>
          </cell>
          <cell r="AF4022" t="str">
            <v>37410399.7170772</v>
          </cell>
        </row>
        <row r="4023">
          <cell r="I4023" t="str">
            <v>541721</v>
          </cell>
          <cell r="J4023" t="str">
            <v>Pocket</v>
          </cell>
          <cell r="K4023" t="str">
            <v>BLMFUS</v>
          </cell>
          <cell r="L4023" t="str">
            <v>BLM LAB MULTI FACTOR US</v>
          </cell>
          <cell r="R4023" t="str">
            <v>204016</v>
          </cell>
          <cell r="S4023" t="str">
            <v>5027679</v>
          </cell>
          <cell r="T4023" t="str">
            <v>BM BKM KAB MULTI FACTOR US [43245_3] - Off</v>
          </cell>
          <cell r="U4023" t="str">
            <v>S&amp;P 500 (USD) NR</v>
          </cell>
          <cell r="W4023" t="str">
            <v>EUR</v>
          </cell>
          <cell r="X4023" t="str">
            <v>EUR</v>
          </cell>
          <cell r="Y4023">
            <v>44985</v>
          </cell>
          <cell r="Z4023">
            <v>44302</v>
          </cell>
          <cell r="AA4023" t="str">
            <v>February 2023</v>
          </cell>
          <cell r="AB4023">
            <v>123.815036590966</v>
          </cell>
          <cell r="AC4023">
            <v>122.459540971545</v>
          </cell>
          <cell r="AE4023">
            <v>37410399.717077203</v>
          </cell>
          <cell r="AF4023" t="str">
            <v>37410399.7170772</v>
          </cell>
        </row>
        <row r="4024">
          <cell r="I4024" t="str">
            <v>541722</v>
          </cell>
          <cell r="J4024" t="str">
            <v>Pocket</v>
          </cell>
          <cell r="K4024" t="str">
            <v>BAOVUS3</v>
          </cell>
          <cell r="L4024" t="str">
            <v>BAM AAB Multi Factor US Overlay</v>
          </cell>
          <cell r="S4024" t="str">
            <v>1</v>
          </cell>
          <cell r="T4024" t="str">
            <v>No BM</v>
          </cell>
          <cell r="U4024" t="str">
            <v>No BM</v>
          </cell>
          <cell r="W4024" t="str">
            <v>EUR</v>
          </cell>
          <cell r="X4024" t="str">
            <v>EUR</v>
          </cell>
          <cell r="Y4024">
            <v>44985</v>
          </cell>
          <cell r="Z4024">
            <v>44302</v>
          </cell>
          <cell r="AA4024" t="str">
            <v>February 2023</v>
          </cell>
          <cell r="AB4024">
            <v>76.532312230589</v>
          </cell>
          <cell r="AC4024">
            <v>76.532312108044906</v>
          </cell>
          <cell r="AE4024">
            <v>1180060.5280516299</v>
          </cell>
          <cell r="AF4024" t="str">
            <v>1180060.52805163</v>
          </cell>
        </row>
        <row r="4025">
          <cell r="I4025" t="str">
            <v>541722</v>
          </cell>
          <cell r="J4025" t="str">
            <v>Pocket</v>
          </cell>
          <cell r="K4025" t="str">
            <v>BAOVUS3</v>
          </cell>
          <cell r="L4025" t="str">
            <v>BAM AAB Multi Factor US Overlay</v>
          </cell>
          <cell r="R4025" t="str">
            <v>204016</v>
          </cell>
          <cell r="S4025" t="str">
            <v>5027679</v>
          </cell>
          <cell r="T4025" t="str">
            <v>BM BKM KAB MULTI FACTOR US [43245_3] - Off</v>
          </cell>
          <cell r="U4025" t="str">
            <v>S&amp;P 500 (USD) NR</v>
          </cell>
          <cell r="W4025" t="str">
            <v>EUR</v>
          </cell>
          <cell r="X4025" t="str">
            <v>EUR</v>
          </cell>
          <cell r="Y4025">
            <v>44985</v>
          </cell>
          <cell r="Z4025">
            <v>44302</v>
          </cell>
          <cell r="AA4025" t="str">
            <v>February 2023</v>
          </cell>
          <cell r="AB4025">
            <v>76.532312230589</v>
          </cell>
          <cell r="AC4025">
            <v>76.532312108044906</v>
          </cell>
          <cell r="AE4025">
            <v>1180060.5280516299</v>
          </cell>
          <cell r="AF4025" t="str">
            <v>1180060.52805163</v>
          </cell>
        </row>
        <row r="4026">
          <cell r="I4026" t="str">
            <v>541784</v>
          </cell>
          <cell r="J4026" t="str">
            <v>Mandate</v>
          </cell>
          <cell r="K4026" t="str">
            <v>BRIJBIM-R</v>
          </cell>
          <cell r="S4026" t="str">
            <v>1</v>
          </cell>
          <cell r="T4026" t="str">
            <v>No BM</v>
          </cell>
          <cell r="U4026" t="str">
            <v>No BM</v>
          </cell>
          <cell r="W4026" t="str">
            <v>EUR</v>
          </cell>
          <cell r="Y4026">
            <v>44985</v>
          </cell>
          <cell r="Z4026">
            <v>43506</v>
          </cell>
          <cell r="AA4026" t="str">
            <v>February 2023</v>
          </cell>
          <cell r="AB4026">
            <v>73.473542329340901</v>
          </cell>
          <cell r="AC4026">
            <v>73.504037794846198</v>
          </cell>
          <cell r="AE4026">
            <v>402423011.039729</v>
          </cell>
          <cell r="AF4026" t="str">
            <v>402423011.039729</v>
          </cell>
        </row>
        <row r="4027">
          <cell r="I4027" t="str">
            <v>541822</v>
          </cell>
          <cell r="J4027" t="str">
            <v>Pocket</v>
          </cell>
          <cell r="K4027" t="str">
            <v>PAMOD</v>
          </cell>
          <cell r="R4027" t="str">
            <v>204086</v>
          </cell>
          <cell r="S4027" t="str">
            <v>5027743</v>
          </cell>
          <cell r="T4027" t="str">
            <v>BM Hong Kong equity advisory ( Ping An of China Asset Management) [44131]</v>
          </cell>
          <cell r="U4027" t="str">
            <v>50% Hang Seng Index (HKD) NR + 50% Hang Seng China Enterprise (HKD) NR</v>
          </cell>
          <cell r="W4027" t="str">
            <v>HKD</v>
          </cell>
          <cell r="X4027" t="str">
            <v>HKD</v>
          </cell>
          <cell r="Y4027">
            <v>44985</v>
          </cell>
          <cell r="Z4027">
            <v>44316</v>
          </cell>
          <cell r="AA4027" t="str">
            <v>February 2023</v>
          </cell>
          <cell r="AB4027">
            <v>70.072864670318296</v>
          </cell>
          <cell r="AC4027">
            <v>70.072864670518996</v>
          </cell>
          <cell r="AE4027">
            <v>1042582372.6672699</v>
          </cell>
          <cell r="AF4027" t="str">
            <v>125244226.185871</v>
          </cell>
        </row>
        <row r="4028">
          <cell r="I4028" t="str">
            <v>541824</v>
          </cell>
          <cell r="J4028" t="str">
            <v>Mandate</v>
          </cell>
          <cell r="K4028" t="str">
            <v>PAMOD-M</v>
          </cell>
          <cell r="L4028" t="str">
            <v>Hong Kong equity advisory ( Ping An of China Asset Management)</v>
          </cell>
          <cell r="R4028" t="str">
            <v>204086</v>
          </cell>
          <cell r="S4028" t="str">
            <v>5027743</v>
          </cell>
          <cell r="T4028" t="str">
            <v>BM Hong Kong equity advisory ( Ping An of China Asset Management) [44131]</v>
          </cell>
          <cell r="U4028" t="str">
            <v>50% Hang Seng Index (HKD) NR + 50% Hang Seng China Enterprise (HKD) NR</v>
          </cell>
          <cell r="W4028" t="str">
            <v>HKD</v>
          </cell>
          <cell r="X4028" t="str">
            <v>HKD</v>
          </cell>
          <cell r="Y4028">
            <v>44985</v>
          </cell>
          <cell r="Z4028">
            <v>44304</v>
          </cell>
          <cell r="AA4028" t="str">
            <v>February 2023</v>
          </cell>
          <cell r="AB4028">
            <v>70.072864670318296</v>
          </cell>
          <cell r="AC4028">
            <v>70.072864670518996</v>
          </cell>
          <cell r="AE4028">
            <v>1042582372.6672699</v>
          </cell>
          <cell r="AF4028" t="str">
            <v>125244226.185871</v>
          </cell>
        </row>
        <row r="4029">
          <cell r="I4029" t="str">
            <v>541843</v>
          </cell>
          <cell r="J4029" t="str">
            <v>Pocket</v>
          </cell>
          <cell r="K4029" t="str">
            <v>AR36MCR</v>
          </cell>
          <cell r="L4029" t="str">
            <v>BNP Paribas Funds Global Enhanced Bond 36M CR</v>
          </cell>
          <cell r="S4029" t="str">
            <v>1</v>
          </cell>
          <cell r="T4029" t="str">
            <v>No BM</v>
          </cell>
          <cell r="U4029" t="str">
            <v>No BM</v>
          </cell>
          <cell r="W4029" t="str">
            <v>EUR</v>
          </cell>
          <cell r="X4029" t="str">
            <v>EUR</v>
          </cell>
          <cell r="Y4029">
            <v>44985</v>
          </cell>
          <cell r="Z4029">
            <v>44347</v>
          </cell>
          <cell r="AA4029" t="str">
            <v>February 2023</v>
          </cell>
          <cell r="AB4029">
            <v>93.015232572261795</v>
          </cell>
          <cell r="AC4029">
            <v>93.015232670107807</v>
          </cell>
          <cell r="AE4029">
            <v>20523148.7791426</v>
          </cell>
          <cell r="AF4029" t="str">
            <v>20523148.7791426</v>
          </cell>
        </row>
        <row r="4030">
          <cell r="I4030" t="str">
            <v>541844</v>
          </cell>
          <cell r="J4030" t="str">
            <v>Pocket</v>
          </cell>
          <cell r="K4030" t="str">
            <v>AR36MSS</v>
          </cell>
          <cell r="L4030" t="str">
            <v>BNP Paribas Funds Global Enhanced Bond 36M SS</v>
          </cell>
          <cell r="R4030" t="str">
            <v>204208</v>
          </cell>
          <cell r="S4030" t="str">
            <v>5027853</v>
          </cell>
          <cell r="T4030" t="str">
            <v>BM BNP Paribas Funds Global Enhanced Bond 36M SS [43585_8]</v>
          </cell>
          <cell r="U4030" t="str">
            <v>Cash Index USD LIBOR 3 Months [Monthly Cap] (USD) RI</v>
          </cell>
          <cell r="W4030" t="str">
            <v>EUR</v>
          </cell>
          <cell r="X4030" t="str">
            <v>EUR</v>
          </cell>
          <cell r="Y4030">
            <v>44985</v>
          </cell>
          <cell r="Z4030">
            <v>44336</v>
          </cell>
          <cell r="AA4030" t="str">
            <v>February 2023</v>
          </cell>
          <cell r="AB4030">
            <v>165.317143066071</v>
          </cell>
          <cell r="AC4030">
            <v>165.31716621705201</v>
          </cell>
          <cell r="AE4030">
            <v>16147220.8767363</v>
          </cell>
          <cell r="AF4030" t="str">
            <v>16147220.8767363</v>
          </cell>
        </row>
        <row r="4031">
          <cell r="I4031" t="str">
            <v>541845</v>
          </cell>
          <cell r="J4031" t="str">
            <v>D</v>
          </cell>
          <cell r="K4031" t="str">
            <v>8628-25170_IDR</v>
          </cell>
          <cell r="L4031" t="str">
            <v>QEURDIV SOGEPAR COL</v>
          </cell>
          <cell r="R4031" t="str">
            <v>199891</v>
          </cell>
          <cell r="S4031" t="str">
            <v>24158</v>
          </cell>
          <cell r="T4031" t="str">
            <v>BM for DISEQ-DPBNI [8628] - Off</v>
          </cell>
          <cell r="U4031" t="str">
            <v>Jakarta SE composite (IDR) PI</v>
          </cell>
          <cell r="W4031" t="str">
            <v>IDR</v>
          </cell>
          <cell r="X4031" t="str">
            <v>EUR</v>
          </cell>
          <cell r="Y4031">
            <v>44985</v>
          </cell>
          <cell r="Z4031">
            <v>39090</v>
          </cell>
          <cell r="AA4031" t="str">
            <v>February 2023</v>
          </cell>
          <cell r="AB4031">
            <v>1391.2203</v>
          </cell>
          <cell r="AC4031">
            <v>1391.2203</v>
          </cell>
          <cell r="AE4031">
            <v>90196811003.970001</v>
          </cell>
          <cell r="AF4031" t="str">
            <v>5577128.69765854</v>
          </cell>
        </row>
        <row r="4032">
          <cell r="I4032" t="str">
            <v>541885</v>
          </cell>
          <cell r="J4032" t="str">
            <v>Mandate</v>
          </cell>
          <cell r="K4032" t="str">
            <v>BBF-M</v>
          </cell>
          <cell r="S4032" t="str">
            <v>1</v>
          </cell>
          <cell r="T4032" t="str">
            <v>No BM</v>
          </cell>
          <cell r="U4032" t="str">
            <v>No BM</v>
          </cell>
          <cell r="W4032" t="str">
            <v>EUR</v>
          </cell>
          <cell r="Y4032">
            <v>44985</v>
          </cell>
          <cell r="Z4032">
            <v>44322</v>
          </cell>
          <cell r="AA4032" t="str">
            <v>February 2023</v>
          </cell>
          <cell r="AB4032">
            <v>97.083208402794497</v>
          </cell>
          <cell r="AC4032">
            <v>97.083208402794597</v>
          </cell>
          <cell r="AE4032">
            <v>18432103.949999999</v>
          </cell>
          <cell r="AF4032" t="str">
            <v>18432103.95</v>
          </cell>
        </row>
        <row r="4033">
          <cell r="I4033" t="str">
            <v>541973</v>
          </cell>
          <cell r="J4033" t="str">
            <v>Pocket</v>
          </cell>
          <cell r="K4033" t="str">
            <v>HLH</v>
          </cell>
          <cell r="R4033" t="str">
            <v>204494</v>
          </cell>
          <cell r="S4033" t="str">
            <v>5028129</v>
          </cell>
          <cell r="T4033" t="str">
            <v>BM HAL Holding N.V. [43700]</v>
          </cell>
          <cell r="U4033" t="str">
            <v>Cash Index Euro Short Term Rate (EUR) RI 365 Days</v>
          </cell>
          <cell r="W4033" t="str">
            <v>EUR</v>
          </cell>
          <cell r="X4033" t="str">
            <v>EUR</v>
          </cell>
          <cell r="Y4033">
            <v>44985</v>
          </cell>
          <cell r="Z4033">
            <v>44383</v>
          </cell>
          <cell r="AA4033" t="str">
            <v>February 2023</v>
          </cell>
          <cell r="AB4033">
            <v>96.832921932398904</v>
          </cell>
          <cell r="AC4033">
            <v>96.832921930901605</v>
          </cell>
          <cell r="AE4033">
            <v>460197994.76809299</v>
          </cell>
          <cell r="AF4033" t="str">
            <v>460197994.768093</v>
          </cell>
        </row>
        <row r="4034">
          <cell r="I4034" t="str">
            <v>541973</v>
          </cell>
          <cell r="J4034" t="str">
            <v>Pocket</v>
          </cell>
          <cell r="K4034" t="str">
            <v>HLH</v>
          </cell>
          <cell r="R4034" t="str">
            <v>204494</v>
          </cell>
          <cell r="S4034" t="str">
            <v>5028129</v>
          </cell>
          <cell r="T4034" t="str">
            <v>BM HAL Holding N.V. [43700]</v>
          </cell>
          <cell r="U4034" t="str">
            <v>Cash Index Euro Short Term Rate (EUR) RI 365 Days</v>
          </cell>
          <cell r="W4034" t="str">
            <v>EUR</v>
          </cell>
          <cell r="X4034" t="str">
            <v>EUR</v>
          </cell>
          <cell r="Y4034">
            <v>44985</v>
          </cell>
          <cell r="Z4034">
            <v>44383</v>
          </cell>
          <cell r="AA4034" t="str">
            <v>February 2023</v>
          </cell>
          <cell r="AB4034">
            <v>96.832921932398904</v>
          </cell>
          <cell r="AC4034">
            <v>96.832921930901605</v>
          </cell>
          <cell r="AE4034">
            <v>460197994.76809299</v>
          </cell>
          <cell r="AF4034" t="str">
            <v>460197994.768093</v>
          </cell>
        </row>
        <row r="4035">
          <cell r="I4035" t="str">
            <v>541973</v>
          </cell>
          <cell r="J4035" t="str">
            <v>Pocket</v>
          </cell>
          <cell r="K4035" t="str">
            <v>HLH</v>
          </cell>
          <cell r="R4035" t="str">
            <v>204494</v>
          </cell>
          <cell r="S4035" t="str">
            <v>5028129</v>
          </cell>
          <cell r="T4035" t="str">
            <v>BM HAL Holding N.V. [43700]</v>
          </cell>
          <cell r="U4035" t="str">
            <v>Cash Index Euro Short Term Rate (EUR) RI 365 Days</v>
          </cell>
          <cell r="W4035" t="str">
            <v>EUR</v>
          </cell>
          <cell r="X4035" t="str">
            <v>EUR</v>
          </cell>
          <cell r="Y4035">
            <v>44985</v>
          </cell>
          <cell r="Z4035">
            <v>44383</v>
          </cell>
          <cell r="AA4035" t="str">
            <v>February 2023</v>
          </cell>
          <cell r="AB4035">
            <v>96.832921932398904</v>
          </cell>
          <cell r="AC4035">
            <v>96.832921930901605</v>
          </cell>
          <cell r="AE4035">
            <v>460197994.76809299</v>
          </cell>
          <cell r="AF4035" t="str">
            <v>460197994.768093</v>
          </cell>
        </row>
        <row r="4036">
          <cell r="I4036" t="str">
            <v>541973</v>
          </cell>
          <cell r="J4036" t="str">
            <v>Pocket</v>
          </cell>
          <cell r="K4036" t="str">
            <v>HLH</v>
          </cell>
          <cell r="R4036" t="str">
            <v>204494</v>
          </cell>
          <cell r="S4036" t="str">
            <v>5028129</v>
          </cell>
          <cell r="T4036" t="str">
            <v>BM HAL Holding N.V. [43700]</v>
          </cell>
          <cell r="U4036" t="str">
            <v>Cash Index Euro Short Term Rate (EUR) RI 365 Days</v>
          </cell>
          <cell r="W4036" t="str">
            <v>EUR</v>
          </cell>
          <cell r="X4036" t="str">
            <v>EUR</v>
          </cell>
          <cell r="Y4036">
            <v>44985</v>
          </cell>
          <cell r="Z4036">
            <v>44383</v>
          </cell>
          <cell r="AA4036" t="str">
            <v>February 2023</v>
          </cell>
          <cell r="AB4036">
            <v>96.832921932398904</v>
          </cell>
          <cell r="AC4036">
            <v>96.832921930901605</v>
          </cell>
          <cell r="AE4036">
            <v>460197994.76809299</v>
          </cell>
          <cell r="AF4036" t="str">
            <v>460197994.768093</v>
          </cell>
        </row>
        <row r="4037">
          <cell r="I4037" t="str">
            <v>541978</v>
          </cell>
          <cell r="J4037" t="str">
            <v>Mandate</v>
          </cell>
          <cell r="K4037" t="str">
            <v>FOBND-M</v>
          </cell>
          <cell r="L4037" t="str">
            <v>Fondo Pensione a Contribuzione Definita del Gruppo Intesa Sanpaolo (FOPIC) - OBBLIGAZIONARIO MEDIO TERMINE</v>
          </cell>
          <cell r="R4037" t="str">
            <v>203985</v>
          </cell>
          <cell r="S4037" t="str">
            <v>5027648</v>
          </cell>
          <cell r="T4037" t="str">
            <v>BM FOPIC DefinitaIntesa Sanpaolo - OBBLIGAZION MEDIO TERMINE [44122] Off</v>
          </cell>
          <cell r="U4037" t="str">
            <v>50% Bloomberg Barclays US Aggregate Corporate (Hedged in EUR) RI + 50% Bloomberg Barclays Euro Aggregate Corporate (EUR) RI</v>
          </cell>
          <cell r="W4037" t="str">
            <v>EUR</v>
          </cell>
          <cell r="X4037" t="str">
            <v>EUR</v>
          </cell>
          <cell r="Y4037">
            <v>44985</v>
          </cell>
          <cell r="Z4037">
            <v>44386</v>
          </cell>
          <cell r="AA4037" t="str">
            <v>February 2023</v>
          </cell>
          <cell r="AB4037">
            <v>84.182865847699205</v>
          </cell>
          <cell r="AC4037">
            <v>84.218174231234499</v>
          </cell>
          <cell r="AE4037">
            <v>111571824.67015</v>
          </cell>
          <cell r="AF4037" t="str">
            <v>111571824.67015</v>
          </cell>
        </row>
        <row r="4038">
          <cell r="I4038" t="str">
            <v>541979</v>
          </cell>
          <cell r="J4038" t="str">
            <v>Mandate</v>
          </cell>
          <cell r="K4038" t="str">
            <v>FOPICA-M</v>
          </cell>
          <cell r="L4038" t="str">
            <v>Fondo Pensione a Contribuzione Definita del Gruppo Intesa Sanpaolo (FOPIC) - OBBLIGAZIONARIO CORPORATE PASSIVO MANDATE AZIONARIO</v>
          </cell>
          <cell r="R4038" t="str">
            <v>203985</v>
          </cell>
          <cell r="S4038" t="str">
            <v>5027648</v>
          </cell>
          <cell r="T4038" t="str">
            <v>BM FOPIC DefinitaIntesa Sanpaolo - OBBLIGAZION MEDIO TERMINE [44122] Off</v>
          </cell>
          <cell r="U4038" t="str">
            <v>50% Bloomberg Barclays US Aggregate Corporate (Hedged in EUR) RI + 50% Bloomberg Barclays Euro Aggregate Corporate (EUR) RI</v>
          </cell>
          <cell r="W4038" t="str">
            <v>EUR</v>
          </cell>
          <cell r="X4038" t="str">
            <v>EUR</v>
          </cell>
          <cell r="Y4038">
            <v>44985</v>
          </cell>
          <cell r="Z4038">
            <v>44386</v>
          </cell>
          <cell r="AA4038" t="str">
            <v>February 2023</v>
          </cell>
          <cell r="AB4038">
            <v>84.351367943523897</v>
          </cell>
          <cell r="AC4038">
            <v>84.385559680581693</v>
          </cell>
          <cell r="AE4038">
            <v>89286176.934722707</v>
          </cell>
          <cell r="AF4038" t="str">
            <v>89286176.9347227</v>
          </cell>
        </row>
        <row r="4039">
          <cell r="I4039" t="str">
            <v>541980</v>
          </cell>
          <cell r="J4039" t="str">
            <v>Mandate</v>
          </cell>
          <cell r="K4039" t="str">
            <v>FOPICB-M</v>
          </cell>
          <cell r="L4039" t="str">
            <v>Fondo Pensione a Contribuzione Definita del Gruppo Intesa Sanpaolo (FOPIC) - OBBLIGAZIONARIO CORPORATE PASSIVO MANDATE BILANCIATO</v>
          </cell>
          <cell r="R4039" t="str">
            <v>203985</v>
          </cell>
          <cell r="S4039" t="str">
            <v>5027648</v>
          </cell>
          <cell r="T4039" t="str">
            <v>BM FOPIC DefinitaIntesa Sanpaolo - OBBLIGAZION MEDIO TERMINE [44122] Off</v>
          </cell>
          <cell r="U4039" t="str">
            <v>50% Bloomberg Barclays US Aggregate Corporate (Hedged in EUR) RI + 50% Bloomberg Barclays Euro Aggregate Corporate (EUR) RI</v>
          </cell>
          <cell r="W4039" t="str">
            <v>EUR</v>
          </cell>
          <cell r="X4039" t="str">
            <v>EUR</v>
          </cell>
          <cell r="Y4039">
            <v>44985</v>
          </cell>
          <cell r="Z4039">
            <v>44386</v>
          </cell>
          <cell r="AA4039" t="str">
            <v>February 2023</v>
          </cell>
          <cell r="AB4039">
            <v>84.409356429781695</v>
          </cell>
          <cell r="AC4039">
            <v>84.444071647065201</v>
          </cell>
          <cell r="AE4039">
            <v>307898133.64082199</v>
          </cell>
          <cell r="AF4039" t="str">
            <v>307898133.640822</v>
          </cell>
        </row>
        <row r="4040">
          <cell r="I4040" t="str">
            <v>541988</v>
          </cell>
          <cell r="J4040" t="str">
            <v>Mandate</v>
          </cell>
          <cell r="K4040" t="str">
            <v>HLH-M</v>
          </cell>
          <cell r="L4040" t="str">
            <v>HAL Holding N.V.</v>
          </cell>
          <cell r="R4040" t="str">
            <v>204494</v>
          </cell>
          <cell r="S4040" t="str">
            <v>5028129</v>
          </cell>
          <cell r="T4040" t="str">
            <v>BM HAL Holding N.V. [43700]</v>
          </cell>
          <cell r="U4040" t="str">
            <v>Cash Index Euro Short Term Rate (EUR) RI 365 Days</v>
          </cell>
          <cell r="W4040" t="str">
            <v>EUR</v>
          </cell>
          <cell r="X4040" t="str">
            <v>EUR</v>
          </cell>
          <cell r="Y4040">
            <v>44985</v>
          </cell>
          <cell r="Z4040">
            <v>44383</v>
          </cell>
          <cell r="AA4040" t="str">
            <v>February 2023</v>
          </cell>
          <cell r="AB4040">
            <v>96.832921932398904</v>
          </cell>
          <cell r="AC4040">
            <v>96.832921930901605</v>
          </cell>
          <cell r="AE4040">
            <v>460197994.76809299</v>
          </cell>
          <cell r="AF4040" t="str">
            <v>460197994.768093</v>
          </cell>
        </row>
        <row r="4041">
          <cell r="I4041" t="str">
            <v>541988</v>
          </cell>
          <cell r="J4041" t="str">
            <v>Mandate</v>
          </cell>
          <cell r="K4041" t="str">
            <v>HLH-M</v>
          </cell>
          <cell r="L4041" t="str">
            <v>HAL Holding N.V.</v>
          </cell>
          <cell r="R4041" t="str">
            <v>204494</v>
          </cell>
          <cell r="S4041" t="str">
            <v>5028129</v>
          </cell>
          <cell r="T4041" t="str">
            <v>BM HAL Holding N.V. [43700]</v>
          </cell>
          <cell r="U4041" t="str">
            <v>Cash Index Euro Short Term Rate (EUR) RI 365 Days</v>
          </cell>
          <cell r="W4041" t="str">
            <v>EUR</v>
          </cell>
          <cell r="X4041" t="str">
            <v>EUR</v>
          </cell>
          <cell r="Y4041">
            <v>44985</v>
          </cell>
          <cell r="Z4041">
            <v>44383</v>
          </cell>
          <cell r="AA4041" t="str">
            <v>February 2023</v>
          </cell>
          <cell r="AB4041">
            <v>96.832921932398904</v>
          </cell>
          <cell r="AC4041">
            <v>96.832921930901605</v>
          </cell>
          <cell r="AE4041">
            <v>460197994.76809299</v>
          </cell>
          <cell r="AF4041" t="str">
            <v>460197994.768093</v>
          </cell>
        </row>
        <row r="4042">
          <cell r="I4042" t="str">
            <v>541988</v>
          </cell>
          <cell r="J4042" t="str">
            <v>Mandate</v>
          </cell>
          <cell r="K4042" t="str">
            <v>HLH-M</v>
          </cell>
          <cell r="L4042" t="str">
            <v>HAL Holding N.V.</v>
          </cell>
          <cell r="R4042" t="str">
            <v>204494</v>
          </cell>
          <cell r="S4042" t="str">
            <v>5028129</v>
          </cell>
          <cell r="T4042" t="str">
            <v>BM HAL Holding N.V. [43700]</v>
          </cell>
          <cell r="U4042" t="str">
            <v>Cash Index Euro Short Term Rate (EUR) RI 365 Days</v>
          </cell>
          <cell r="W4042" t="str">
            <v>EUR</v>
          </cell>
          <cell r="X4042" t="str">
            <v>EUR</v>
          </cell>
          <cell r="Y4042">
            <v>44985</v>
          </cell>
          <cell r="Z4042">
            <v>44383</v>
          </cell>
          <cell r="AA4042" t="str">
            <v>February 2023</v>
          </cell>
          <cell r="AB4042">
            <v>96.832921932398904</v>
          </cell>
          <cell r="AC4042">
            <v>96.832921930901605</v>
          </cell>
          <cell r="AE4042">
            <v>460197994.76809299</v>
          </cell>
          <cell r="AF4042" t="str">
            <v>460197994.768093</v>
          </cell>
        </row>
        <row r="4043">
          <cell r="I4043" t="str">
            <v>541988</v>
          </cell>
          <cell r="J4043" t="str">
            <v>Mandate</v>
          </cell>
          <cell r="K4043" t="str">
            <v>HLH-M</v>
          </cell>
          <cell r="L4043" t="str">
            <v>HAL Holding N.V.</v>
          </cell>
          <cell r="R4043" t="str">
            <v>204494</v>
          </cell>
          <cell r="S4043" t="str">
            <v>5028129</v>
          </cell>
          <cell r="T4043" t="str">
            <v>BM HAL Holding N.V. [43700]</v>
          </cell>
          <cell r="U4043" t="str">
            <v>Cash Index Euro Short Term Rate (EUR) RI 365 Days</v>
          </cell>
          <cell r="W4043" t="str">
            <v>EUR</v>
          </cell>
          <cell r="X4043" t="str">
            <v>EUR</v>
          </cell>
          <cell r="Y4043">
            <v>44985</v>
          </cell>
          <cell r="Z4043">
            <v>44383</v>
          </cell>
          <cell r="AA4043" t="str">
            <v>February 2023</v>
          </cell>
          <cell r="AB4043">
            <v>96.832921932398904</v>
          </cell>
          <cell r="AC4043">
            <v>96.832921930901605</v>
          </cell>
          <cell r="AE4043">
            <v>460197994.76809299</v>
          </cell>
          <cell r="AF4043" t="str">
            <v>460197994.768093</v>
          </cell>
        </row>
        <row r="4044">
          <cell r="I4044" t="str">
            <v>542062</v>
          </cell>
          <cell r="J4044" t="str">
            <v>Mandate</v>
          </cell>
          <cell r="K4044" t="str">
            <v>FVVH-M</v>
          </cell>
          <cell r="S4044" t="str">
            <v>1</v>
          </cell>
          <cell r="T4044" t="str">
            <v>No BM</v>
          </cell>
          <cell r="U4044" t="str">
            <v>No BM</v>
          </cell>
          <cell r="W4044" t="str">
            <v>EUR</v>
          </cell>
          <cell r="Y4044">
            <v>44985</v>
          </cell>
          <cell r="Z4044">
            <v>44378</v>
          </cell>
          <cell r="AA4044" t="str">
            <v>February 2023</v>
          </cell>
          <cell r="AB4044">
            <v>89.06250001235</v>
          </cell>
          <cell r="AC4044">
            <v>89.062499994337699</v>
          </cell>
          <cell r="AE4044">
            <v>13359375.12654</v>
          </cell>
          <cell r="AF4044" t="str">
            <v>13359375.12654</v>
          </cell>
        </row>
        <row r="4045">
          <cell r="I4045" t="str">
            <v>542091</v>
          </cell>
          <cell r="J4045" t="str">
            <v>Mandate</v>
          </cell>
          <cell r="K4045" t="str">
            <v>43708AU-M</v>
          </cell>
          <cell r="L4045" t="str">
            <v>BNP Paribas C WorldWide Global Equity Trust (Hedged)</v>
          </cell>
          <cell r="R4045" t="str">
            <v>204120</v>
          </cell>
          <cell r="S4045" t="str">
            <v>5027772</v>
          </cell>
          <cell r="T4045" t="str">
            <v>BM BNP Paribas C WorldWide Global Equity Trust (Hedged) [43708] Off</v>
          </cell>
          <cell r="U4045" t="str">
            <v>MSCI All Country World Index ACWI (Hedged in AUD) NR</v>
          </cell>
          <cell r="W4045" t="str">
            <v>AUD</v>
          </cell>
          <cell r="X4045" t="str">
            <v>AUD</v>
          </cell>
          <cell r="Y4045">
            <v>44985</v>
          </cell>
          <cell r="Z4045">
            <v>44431</v>
          </cell>
          <cell r="AA4045" t="str">
            <v>February 2023</v>
          </cell>
          <cell r="AB4045">
            <v>69.051993926970795</v>
          </cell>
          <cell r="AC4045">
            <v>69.051978370245905</v>
          </cell>
          <cell r="AE4045">
            <v>10689153.821056601</v>
          </cell>
          <cell r="AF4045" t="str">
            <v>6797011.63503745</v>
          </cell>
        </row>
        <row r="4046">
          <cell r="I4046" t="str">
            <v>542092</v>
          </cell>
          <cell r="J4046" t="str">
            <v>Mandate</v>
          </cell>
          <cell r="K4046" t="str">
            <v>AFZHM-M</v>
          </cell>
          <cell r="L4046" t="str">
            <v>N.V. Afvalzorg Holding</v>
          </cell>
          <cell r="S4046" t="str">
            <v>1</v>
          </cell>
          <cell r="T4046" t="str">
            <v>No BM</v>
          </cell>
          <cell r="U4046" t="str">
            <v>No BM</v>
          </cell>
          <cell r="W4046" t="str">
            <v>EUR</v>
          </cell>
          <cell r="X4046" t="str">
            <v>EUR</v>
          </cell>
          <cell r="Y4046">
            <v>44985</v>
          </cell>
          <cell r="Z4046">
            <v>44396</v>
          </cell>
          <cell r="AA4046" t="str">
            <v>February 2023</v>
          </cell>
          <cell r="AB4046">
            <v>89.453174745237106</v>
          </cell>
          <cell r="AC4046">
            <v>89.453180411147102</v>
          </cell>
          <cell r="AE4046">
            <v>112097666.916152</v>
          </cell>
          <cell r="AF4046" t="str">
            <v>112097666.916152</v>
          </cell>
        </row>
        <row r="4047">
          <cell r="I4047" t="str">
            <v>542093</v>
          </cell>
          <cell r="J4047" t="str">
            <v>Mandate</v>
          </cell>
          <cell r="K4047" t="str">
            <v>AFZHM-R</v>
          </cell>
          <cell r="L4047" t="str">
            <v>AFZH - MATCHING - Zeeasterweg</v>
          </cell>
          <cell r="S4047" t="str">
            <v>1</v>
          </cell>
          <cell r="T4047" t="str">
            <v>No BM</v>
          </cell>
          <cell r="U4047" t="str">
            <v>No BM</v>
          </cell>
          <cell r="W4047" t="str">
            <v>EUR</v>
          </cell>
          <cell r="X4047" t="str">
            <v>EUR</v>
          </cell>
          <cell r="Y4047">
            <v>44985</v>
          </cell>
          <cell r="Z4047">
            <v>44396</v>
          </cell>
          <cell r="AA4047" t="str">
            <v>February 2023</v>
          </cell>
          <cell r="AB4047">
            <v>89.452491064572001</v>
          </cell>
          <cell r="AC4047">
            <v>89.452496730438895</v>
          </cell>
          <cell r="AE4047">
            <v>112096810.166152</v>
          </cell>
          <cell r="AF4047" t="str">
            <v>112096810.166152</v>
          </cell>
        </row>
        <row r="4048">
          <cell r="I4048" t="str">
            <v>542095</v>
          </cell>
          <cell r="J4048" t="str">
            <v>Pocket</v>
          </cell>
          <cell r="K4048" t="str">
            <v>UEAGG</v>
          </cell>
          <cell r="L4048" t="str">
            <v>UE GLOBAL AGGREGATE</v>
          </cell>
          <cell r="R4048" t="str">
            <v>204593</v>
          </cell>
          <cell r="S4048" t="str">
            <v>5028226</v>
          </cell>
          <cell r="T4048" t="str">
            <v>BM UE GLOBAL AGGREGATE [15940_18]</v>
          </cell>
          <cell r="U4048" t="str">
            <v>Bloomberg Barclays Capital Global Aggregate (Hedged in USD) RI</v>
          </cell>
          <cell r="W4048" t="str">
            <v>USD</v>
          </cell>
          <cell r="X4048" t="str">
            <v>USD</v>
          </cell>
          <cell r="Y4048">
            <v>44985</v>
          </cell>
          <cell r="Z4048">
            <v>44384</v>
          </cell>
          <cell r="AA4048" t="str">
            <v>February 2023</v>
          </cell>
          <cell r="AB4048">
            <v>88.811337719240996</v>
          </cell>
          <cell r="AC4048">
            <v>88.8113376886499</v>
          </cell>
          <cell r="AE4048">
            <v>12603248.684365001</v>
          </cell>
          <cell r="AF4048" t="str">
            <v>11884251.4704055</v>
          </cell>
        </row>
        <row r="4049">
          <cell r="I4049" t="str">
            <v>542096</v>
          </cell>
          <cell r="J4049" t="str">
            <v>Pocket</v>
          </cell>
          <cell r="K4049" t="str">
            <v>UEGLE</v>
          </cell>
          <cell r="L4049" t="str">
            <v>UE GLOBAL AGGREGATE</v>
          </cell>
          <cell r="R4049" t="str">
            <v>197907</v>
          </cell>
          <cell r="S4049" t="str">
            <v>22617</v>
          </cell>
          <cell r="T4049" t="str">
            <v>MSCI AC World (Free) (USD) NR</v>
          </cell>
          <cell r="U4049" t="str">
            <v>MSCI AC World (Free) (USD) NR</v>
          </cell>
          <cell r="W4049" t="str">
            <v>USD</v>
          </cell>
          <cell r="X4049" t="str">
            <v>USD</v>
          </cell>
          <cell r="Y4049">
            <v>44985</v>
          </cell>
          <cell r="Z4049">
            <v>44432</v>
          </cell>
          <cell r="AA4049" t="str">
            <v>February 2023</v>
          </cell>
          <cell r="AB4049">
            <v>87.742249337981903</v>
          </cell>
          <cell r="AC4049">
            <v>87.772586329793299</v>
          </cell>
          <cell r="AE4049">
            <v>18411178.9892231</v>
          </cell>
          <cell r="AF4049" t="str">
            <v>17360847.7031806</v>
          </cell>
        </row>
        <row r="4050">
          <cell r="I4050" t="str">
            <v>542100</v>
          </cell>
          <cell r="J4050" t="str">
            <v>Pocket</v>
          </cell>
          <cell r="K4050" t="str">
            <v>SEFTB</v>
          </cell>
          <cell r="L4050" t="str">
            <v>SEF Textiel Bedienden</v>
          </cell>
          <cell r="R4050" t="str">
            <v>204620</v>
          </cell>
          <cell r="S4050" t="str">
            <v>5028252</v>
          </cell>
          <cell r="T4050" t="str">
            <v>BM SEF Textiel Bedienden [43235_12] Mgmt BM</v>
          </cell>
          <cell r="U4050" t="str">
            <v>12% MSCI EMU (EUR) NR + 10% iBoxx Euro Corporates Overall (EUR) RI + 7% MSCI Emerging SRI S-Series PAB 5% Capped (USD) NR + 26% JPM GBI EMU (EUR) RI + 45% MSCI World (EUR) NR</v>
          </cell>
          <cell r="W4050" t="str">
            <v>EUR</v>
          </cell>
          <cell r="X4050" t="str">
            <v>EUR</v>
          </cell>
          <cell r="Y4050">
            <v>44985</v>
          </cell>
          <cell r="Z4050">
            <v>44392</v>
          </cell>
          <cell r="AA4050" t="str">
            <v>February 2023</v>
          </cell>
          <cell r="AB4050">
            <v>92.931683642382694</v>
          </cell>
          <cell r="AC4050">
            <v>92.992335520446204</v>
          </cell>
          <cell r="AE4050">
            <v>1009505.8877</v>
          </cell>
          <cell r="AF4050" t="str">
            <v>1009505.8877</v>
          </cell>
        </row>
        <row r="4051">
          <cell r="I4051" t="str">
            <v>542102</v>
          </cell>
          <cell r="J4051" t="str">
            <v>Pocket</v>
          </cell>
          <cell r="K4051" t="str">
            <v>SEFTA</v>
          </cell>
          <cell r="L4051" t="str">
            <v>SEF Textiel Arbeiders</v>
          </cell>
          <cell r="R4051" t="str">
            <v>204616</v>
          </cell>
          <cell r="S4051" t="str">
            <v>5028247</v>
          </cell>
          <cell r="T4051" t="str">
            <v>BM SEF Textiel Arbeiders [43235_11] Mgmt BM</v>
          </cell>
          <cell r="U4051" t="str">
            <v>12% MSCI EMU (EUR) NR + 10% iBoxx Euro Corporates Overall (EUR) RI + 7% MSCI Emerging SRI S-Series PAB 5% Capped (USD) NR + 26% JPM GBI EMU (EUR) RI + 45% MSCI World (EUR) NR</v>
          </cell>
          <cell r="W4051" t="str">
            <v>EUR</v>
          </cell>
          <cell r="X4051" t="str">
            <v>EUR</v>
          </cell>
          <cell r="Y4051">
            <v>44985</v>
          </cell>
          <cell r="Z4051">
            <v>44392</v>
          </cell>
          <cell r="AA4051" t="str">
            <v>February 2023</v>
          </cell>
          <cell r="AB4051">
            <v>92.983543180263595</v>
          </cell>
          <cell r="AC4051">
            <v>93.017485710622395</v>
          </cell>
          <cell r="AE4051">
            <v>3943919.1370399999</v>
          </cell>
          <cell r="AF4051" t="str">
            <v>3943919.13704</v>
          </cell>
        </row>
        <row r="4052">
          <cell r="I4052" t="str">
            <v>542103</v>
          </cell>
          <cell r="J4052" t="str">
            <v>Mandate</v>
          </cell>
          <cell r="K4052" t="str">
            <v>SEFTA-R</v>
          </cell>
          <cell r="L4052" t="str">
            <v>SEF Textiel Arbeiders</v>
          </cell>
          <cell r="R4052" t="str">
            <v>204614</v>
          </cell>
          <cell r="S4052" t="str">
            <v>5028248</v>
          </cell>
          <cell r="T4052" t="str">
            <v>BM SEF Textiel Arbeiders [43235_11] Perf BM</v>
          </cell>
          <cell r="U4052" t="str">
            <v>12% MSCI EMU (EUR) NR + 45% MSCI World (EUR) NR + 7% MSCI Emerging SRI S-Series PAB 5% Capped (USD) NR + 26% Bloomberg Euro Aggregate Treasury 500MM (EUR) RI + 10% Bloomberg Euro Aggregate Corporate (EUR) RI</v>
          </cell>
          <cell r="W4052" t="str">
            <v>EUR</v>
          </cell>
          <cell r="X4052" t="str">
            <v>EUR</v>
          </cell>
          <cell r="Y4052">
            <v>44985</v>
          </cell>
          <cell r="Z4052">
            <v>44389</v>
          </cell>
          <cell r="AA4052" t="str">
            <v>February 2023</v>
          </cell>
          <cell r="AB4052">
            <v>91.808451841197694</v>
          </cell>
          <cell r="AC4052">
            <v>91.842082658031501</v>
          </cell>
          <cell r="AE4052">
            <v>3962223.8865299998</v>
          </cell>
          <cell r="AF4052" t="str">
            <v>3962223.88653</v>
          </cell>
        </row>
        <row r="4053">
          <cell r="I4053" t="str">
            <v>542103</v>
          </cell>
          <cell r="J4053" t="str">
            <v>Mandate</v>
          </cell>
          <cell r="K4053" t="str">
            <v>SEFTA-R</v>
          </cell>
          <cell r="L4053" t="str">
            <v>SEF Textiel Arbeiders</v>
          </cell>
          <cell r="R4053" t="str">
            <v>204616</v>
          </cell>
          <cell r="S4053" t="str">
            <v>5028247</v>
          </cell>
          <cell r="T4053" t="str">
            <v>BM SEF Textiel Arbeiders [43235_11] Mgmt BM</v>
          </cell>
          <cell r="U4053" t="str">
            <v>12% MSCI EMU (EUR) NR + 10% iBoxx Euro Corporates Overall (EUR) RI + 7% MSCI Emerging SRI S-Series PAB 5% Capped (USD) NR + 26% JPM GBI EMU (EUR) RI + 45% MSCI World (EUR) NR</v>
          </cell>
          <cell r="W4053" t="str">
            <v>EUR</v>
          </cell>
          <cell r="X4053" t="str">
            <v>EUR</v>
          </cell>
          <cell r="Y4053">
            <v>44985</v>
          </cell>
          <cell r="Z4053">
            <v>44389</v>
          </cell>
          <cell r="AA4053" t="str">
            <v>February 2023</v>
          </cell>
          <cell r="AB4053">
            <v>91.808451841197694</v>
          </cell>
          <cell r="AC4053">
            <v>91.842082658031501</v>
          </cell>
          <cell r="AE4053">
            <v>3962223.8865299998</v>
          </cell>
          <cell r="AF4053" t="str">
            <v>3962223.88653</v>
          </cell>
        </row>
        <row r="4054">
          <cell r="I4054" t="str">
            <v>542104</v>
          </cell>
          <cell r="J4054" t="str">
            <v>Mandate</v>
          </cell>
          <cell r="K4054" t="str">
            <v>SEFTB-R</v>
          </cell>
          <cell r="L4054" t="str">
            <v>SEF Textiel Bedienden</v>
          </cell>
          <cell r="R4054" t="str">
            <v>204618</v>
          </cell>
          <cell r="S4054" t="str">
            <v>5028250</v>
          </cell>
          <cell r="T4054" t="str">
            <v>BM SEF Textiel Bedienden [43235_12] Perf BM</v>
          </cell>
          <cell r="U4054" t="str">
            <v>12% MSCI EMU (EUR) NR + 45% MSCI World (EUR) NR + 7% MSCI Emerging SRI S-Series PAB 5% Capped (USD) NR + 26% Bloomberg Euro Aggregate Treasury 500MM (EUR) RI + 10% Bloomberg Euro Aggregate Corporate (EUR) RI</v>
          </cell>
          <cell r="W4054" t="str">
            <v>EUR</v>
          </cell>
          <cell r="X4054" t="str">
            <v>EUR</v>
          </cell>
          <cell r="Y4054">
            <v>44985</v>
          </cell>
          <cell r="Z4054">
            <v>44389</v>
          </cell>
          <cell r="AA4054" t="str">
            <v>February 2023</v>
          </cell>
          <cell r="AB4054">
            <v>91.740795943328095</v>
          </cell>
          <cell r="AC4054">
            <v>91.801026134101704</v>
          </cell>
          <cell r="AE4054">
            <v>1014645.4103399999</v>
          </cell>
          <cell r="AF4054" t="str">
            <v>1014645.41034</v>
          </cell>
        </row>
        <row r="4055">
          <cell r="I4055" t="str">
            <v>542104</v>
          </cell>
          <cell r="J4055" t="str">
            <v>Mandate</v>
          </cell>
          <cell r="K4055" t="str">
            <v>SEFTB-R</v>
          </cell>
          <cell r="L4055" t="str">
            <v>SEF Textiel Bedienden</v>
          </cell>
          <cell r="R4055" t="str">
            <v>204620</v>
          </cell>
          <cell r="S4055" t="str">
            <v>5028252</v>
          </cell>
          <cell r="T4055" t="str">
            <v>BM SEF Textiel Bedienden [43235_12] Mgmt BM</v>
          </cell>
          <cell r="U4055" t="str">
            <v>12% MSCI EMU (EUR) NR + 10% iBoxx Euro Corporates Overall (EUR) RI + 7% MSCI Emerging SRI S-Series PAB 5% Capped (USD) NR + 26% JPM GBI EMU (EUR) RI + 45% MSCI World (EUR) NR</v>
          </cell>
          <cell r="W4055" t="str">
            <v>EUR</v>
          </cell>
          <cell r="X4055" t="str">
            <v>EUR</v>
          </cell>
          <cell r="Y4055">
            <v>44985</v>
          </cell>
          <cell r="Z4055">
            <v>44389</v>
          </cell>
          <cell r="AA4055" t="str">
            <v>February 2023</v>
          </cell>
          <cell r="AB4055">
            <v>91.740795943328095</v>
          </cell>
          <cell r="AC4055">
            <v>91.801026134101704</v>
          </cell>
          <cell r="AE4055">
            <v>1014645.4103399999</v>
          </cell>
          <cell r="AF4055" t="str">
            <v>1014645.41034</v>
          </cell>
        </row>
        <row r="4056">
          <cell r="I4056" t="str">
            <v>542112</v>
          </cell>
          <cell r="J4056" t="str">
            <v>Pocket</v>
          </cell>
          <cell r="K4056" t="str">
            <v>PM_DEFIJLB</v>
          </cell>
          <cell r="S4056" t="str">
            <v>1</v>
          </cell>
          <cell r="T4056" t="str">
            <v>No BM</v>
          </cell>
          <cell r="U4056" t="str">
            <v>No BM</v>
          </cell>
          <cell r="W4056" t="str">
            <v>EUR</v>
          </cell>
          <cell r="Y4056">
            <v>44985</v>
          </cell>
          <cell r="Z4056">
            <v>44196</v>
          </cell>
          <cell r="AA4056" t="str">
            <v>February 2023</v>
          </cell>
          <cell r="AB4056">
            <v>-7.20425285519048E+16</v>
          </cell>
          <cell r="AC4056">
            <v>-7.20425281513738E+16</v>
          </cell>
          <cell r="AE4056">
            <v>21470346.6350662</v>
          </cell>
          <cell r="AF4056" t="str">
            <v>21470346.6350662</v>
          </cell>
        </row>
        <row r="4057">
          <cell r="I4057" t="str">
            <v>542112</v>
          </cell>
          <cell r="J4057" t="str">
            <v>Pocket</v>
          </cell>
          <cell r="K4057" t="str">
            <v>PM_DEFIJLB</v>
          </cell>
          <cell r="S4057" t="str">
            <v>1</v>
          </cell>
          <cell r="T4057" t="str">
            <v>No BM</v>
          </cell>
          <cell r="U4057" t="str">
            <v>No BM</v>
          </cell>
          <cell r="W4057" t="str">
            <v>EUR</v>
          </cell>
          <cell r="Y4057">
            <v>44985</v>
          </cell>
          <cell r="Z4057">
            <v>44196</v>
          </cell>
          <cell r="AA4057" t="str">
            <v>February 2023</v>
          </cell>
          <cell r="AB4057">
            <v>-7.20425285519048E+16</v>
          </cell>
          <cell r="AC4057">
            <v>-7.20425281513738E+16</v>
          </cell>
          <cell r="AE4057">
            <v>21470346.6350662</v>
          </cell>
          <cell r="AF4057" t="str">
            <v>21470346.6350662</v>
          </cell>
        </row>
        <row r="4058">
          <cell r="I4058" t="str">
            <v>542160</v>
          </cell>
          <cell r="J4058" t="str">
            <v>Mandate</v>
          </cell>
          <cell r="K4058" t="str">
            <v>MEQ-M</v>
          </cell>
          <cell r="L4058" t="str">
            <v>LION - Europe Equity Strategy Mandate</v>
          </cell>
          <cell r="R4058" t="str">
            <v>204651</v>
          </cell>
          <cell r="S4058" t="str">
            <v>5028283</v>
          </cell>
          <cell r="T4058" t="str">
            <v>BM MAS- Europe Equity strategy mandate [44190] Off</v>
          </cell>
          <cell r="U4058" t="str">
            <v>Morgan Stanley Capital International ("MSCI") Europe Index with gross dividends reinvested, unhedged and expressed in US dollars</v>
          </cell>
          <cell r="W4058" t="str">
            <v>USD</v>
          </cell>
          <cell r="X4058" t="str">
            <v>USD</v>
          </cell>
          <cell r="Y4058">
            <v>44985</v>
          </cell>
          <cell r="Z4058">
            <v>44519</v>
          </cell>
          <cell r="AA4058" t="str">
            <v>February 2023</v>
          </cell>
          <cell r="AB4058">
            <v>90.868973665227898</v>
          </cell>
          <cell r="AC4058">
            <v>91.176215727961704</v>
          </cell>
          <cell r="AE4058">
            <v>358035870.049061</v>
          </cell>
          <cell r="AF4058" t="str">
            <v>337610438.518681</v>
          </cell>
        </row>
        <row r="4059">
          <cell r="I4059" t="str">
            <v>542161</v>
          </cell>
          <cell r="J4059" t="str">
            <v>Pocket</v>
          </cell>
          <cell r="K4059" t="str">
            <v>CHIL</v>
          </cell>
          <cell r="L4059" t="str">
            <v>CHILCN</v>
          </cell>
          <cell r="R4059" t="str">
            <v>204788</v>
          </cell>
          <cell r="S4059" t="str">
            <v>5028408</v>
          </cell>
          <cell r="T4059" t="str">
            <v>BM Banco Central de Chile [44203]</v>
          </cell>
          <cell r="U4059" t="str">
            <v>3% Bloomberg Barclays 1-5Y Australia (USD) RI + 5% Bloomberg Barclays Global Inflation Linkers Germany France Spain 1-10Y (USD) RI + 3% Bloomberg Barclays Global Treasury South Korea 1-5Y (USD) RI + 8% Bloomberg China Treasury 1-5Y (CNY) RI + 4% Bloomber</v>
          </cell>
          <cell r="W4059" t="str">
            <v>USD</v>
          </cell>
          <cell r="X4059" t="str">
            <v>USD</v>
          </cell>
          <cell r="Y4059">
            <v>44985</v>
          </cell>
          <cell r="Z4059">
            <v>44530</v>
          </cell>
          <cell r="AA4059" t="str">
            <v>February 2023</v>
          </cell>
          <cell r="AB4059">
            <v>-25.1647639100877</v>
          </cell>
          <cell r="AC4059">
            <v>-19.701723135328901</v>
          </cell>
          <cell r="AE4059">
            <v>4308103.2400206598</v>
          </cell>
          <cell r="AF4059" t="str">
            <v>4062332.14523401</v>
          </cell>
        </row>
        <row r="4060">
          <cell r="I4060" t="str">
            <v>542163</v>
          </cell>
          <cell r="J4060" t="str">
            <v>Pocket</v>
          </cell>
          <cell r="K4060" t="str">
            <v>CHILILB</v>
          </cell>
          <cell r="L4060" t="str">
            <v>CHILILB</v>
          </cell>
          <cell r="R4060" t="str">
            <v>204896</v>
          </cell>
          <cell r="S4060" t="str">
            <v>5028510</v>
          </cell>
          <cell r="T4060" t="str">
            <v>BM CHILILB [44203_2] - Off BM</v>
          </cell>
          <cell r="U4060" t="str">
            <v>3% Bloomberg Barclays 1-5Y Australia (USD) RI + 5% Bloomberg Barclays Global Inflation Linkers Germany France Spain 1-10Y (USD) RI + 3% Bloomberg Barclays Global Treasury South Korea 1-5Y (USD) RI + 8% Bloomberg China Treasury 1-5Y (CNY) RI + 4% Bloomber</v>
          </cell>
          <cell r="W4060" t="str">
            <v>USD</v>
          </cell>
          <cell r="X4060" t="str">
            <v>USD</v>
          </cell>
          <cell r="Y4060">
            <v>44985</v>
          </cell>
          <cell r="Z4060">
            <v>44530</v>
          </cell>
          <cell r="AA4060" t="str">
            <v>February 2023</v>
          </cell>
          <cell r="AB4060">
            <v>93.738119455139696</v>
          </cell>
          <cell r="AC4060">
            <v>93.738119459589896</v>
          </cell>
          <cell r="AE4060">
            <v>112583093.31688499</v>
          </cell>
          <cell r="AF4060" t="str">
            <v>106160389.737751</v>
          </cell>
        </row>
        <row r="4061">
          <cell r="I4061" t="str">
            <v>542164</v>
          </cell>
          <cell r="J4061" t="str">
            <v>Pocket</v>
          </cell>
          <cell r="K4061" t="str">
            <v>CHILPM</v>
          </cell>
          <cell r="L4061" t="str">
            <v>CHILPM</v>
          </cell>
          <cell r="R4061" t="str">
            <v>204895</v>
          </cell>
          <cell r="S4061" t="str">
            <v>5028509</v>
          </cell>
          <cell r="T4061" t="str">
            <v>BM CHILPM [44203_1] - Off BM</v>
          </cell>
          <cell r="U4061" t="str">
            <v>3% Bloomberg Barclays 1-5Y Australia (USD) RI + 5% Bloomberg Barclays Global Inflation Linkers Germany France Spain 1-10Y (USD) RI + 3% Bloomberg Barclays Global Treasury South Korea 1-5Y (USD) RI + 8% Bloomberg China Treasury 1-5Y (CNY) RI + 4% Bloomber</v>
          </cell>
          <cell r="W4061" t="str">
            <v>USD</v>
          </cell>
          <cell r="X4061" t="str">
            <v>USD</v>
          </cell>
          <cell r="Y4061">
            <v>44985</v>
          </cell>
          <cell r="Z4061">
            <v>44530</v>
          </cell>
          <cell r="AA4061" t="str">
            <v>February 2023</v>
          </cell>
          <cell r="AB4061">
            <v>99.382883425791704</v>
          </cell>
          <cell r="AC4061">
            <v>99.382883427662904</v>
          </cell>
          <cell r="AE4061">
            <v>402092213.71945399</v>
          </cell>
          <cell r="AF4061" t="str">
            <v>379153431.135742</v>
          </cell>
        </row>
        <row r="4062">
          <cell r="I4062" t="str">
            <v>542165</v>
          </cell>
          <cell r="J4062" t="str">
            <v>Mandate</v>
          </cell>
          <cell r="K4062" t="str">
            <v>CHIL-M</v>
          </cell>
          <cell r="L4062" t="str">
            <v>Banco Central de Chile</v>
          </cell>
          <cell r="R4062" t="str">
            <v>204788</v>
          </cell>
          <cell r="S4062" t="str">
            <v>5028408</v>
          </cell>
          <cell r="T4062" t="str">
            <v>BM Banco Central de Chile [44203]</v>
          </cell>
          <cell r="U4062" t="str">
            <v>3% Bloomberg Barclays 1-5Y Australia (USD) RI + 5% Bloomberg Barclays Global Inflation Linkers Germany France Spain 1-10Y (USD) RI + 3% Bloomberg Barclays Global Treasury South Korea 1-5Y (USD) RI + 8% Bloomberg China Treasury 1-5Y (CNY) RI + 4% Bloomber</v>
          </cell>
          <cell r="W4062" t="str">
            <v>USD</v>
          </cell>
          <cell r="X4062" t="str">
            <v>USD</v>
          </cell>
          <cell r="Y4062">
            <v>44985</v>
          </cell>
          <cell r="Z4062">
            <v>44502</v>
          </cell>
          <cell r="AA4062" t="str">
            <v>February 2023</v>
          </cell>
          <cell r="AB4062">
            <v>94.032049659759096</v>
          </cell>
          <cell r="AC4062">
            <v>94.017928623197903</v>
          </cell>
          <cell r="AE4062">
            <v>564342902.66820598</v>
          </cell>
          <cell r="AF4062" t="str">
            <v>532147951.596611</v>
          </cell>
        </row>
        <row r="4063">
          <cell r="I4063" t="str">
            <v>542215</v>
          </cell>
          <cell r="J4063" t="str">
            <v>Mandate</v>
          </cell>
          <cell r="K4063" t="str">
            <v>UNEOS-R</v>
          </cell>
          <cell r="R4063" t="str">
            <v>197185</v>
          </cell>
          <cell r="S4063" t="str">
            <v>14337</v>
          </cell>
          <cell r="T4063" t="str">
            <v>BM UNDP</v>
          </cell>
          <cell r="U4063" t="str">
            <v>40% Bloomberg Capital Global Aggregate (Hedged in USD) RI + 60% MSCI AC World (Free) (USD) NR</v>
          </cell>
          <cell r="W4063" t="str">
            <v>USD</v>
          </cell>
          <cell r="Y4063">
            <v>44985</v>
          </cell>
          <cell r="Z4063">
            <v>44432</v>
          </cell>
          <cell r="AA4063" t="str">
            <v>February 2023</v>
          </cell>
          <cell r="AB4063">
            <v>88.181671672043805</v>
          </cell>
          <cell r="AC4063">
            <v>88.1996037103617</v>
          </cell>
          <cell r="AE4063">
            <v>31014427.673588101</v>
          </cell>
          <cell r="AF4063" t="str">
            <v>29245099.1735861</v>
          </cell>
        </row>
        <row r="4064">
          <cell r="I4064" t="str">
            <v>542217</v>
          </cell>
          <cell r="J4064" t="str">
            <v>Pocket</v>
          </cell>
          <cell r="K4064" t="str">
            <v>HHZL</v>
          </cell>
          <cell r="S4064" t="str">
            <v>1</v>
          </cell>
          <cell r="T4064" t="str">
            <v>No BM</v>
          </cell>
          <cell r="U4064" t="str">
            <v>No BM</v>
          </cell>
          <cell r="W4064" t="str">
            <v>EUR</v>
          </cell>
          <cell r="Y4064">
            <v>44985</v>
          </cell>
          <cell r="Z4064">
            <v>44419</v>
          </cell>
          <cell r="AA4064" t="str">
            <v>February 2023</v>
          </cell>
          <cell r="AB4064">
            <v>86.4516601710733</v>
          </cell>
          <cell r="AC4064">
            <v>86.451660224650695</v>
          </cell>
          <cell r="AE4064">
            <v>4314127.7687499998</v>
          </cell>
          <cell r="AF4064" t="str">
            <v>4314127.76875</v>
          </cell>
        </row>
        <row r="4065">
          <cell r="I4065" t="str">
            <v>542295</v>
          </cell>
          <cell r="J4065" t="str">
            <v>Pocket</v>
          </cell>
          <cell r="K4065" t="str">
            <v>CHILCN</v>
          </cell>
          <cell r="L4065" t="str">
            <v>CHILCN</v>
          </cell>
          <cell r="R4065" t="str">
            <v>204897</v>
          </cell>
          <cell r="S4065" t="str">
            <v>5028511</v>
          </cell>
          <cell r="T4065" t="str">
            <v>BM CHILCN [44203_3] - Off BM</v>
          </cell>
          <cell r="U4065" t="str">
            <v>3% Bloomberg Barclays 1-5Y Australia (USD) RI + 5% Bloomberg Barclays Global Inflation Linkers Germany France Spain 1-10Y (USD) RI + 3% Bloomberg Barclays Global Treasury South Korea 1-5Y (USD) RI + 8% Bloomberg China Treasury 1-5Y (CNY) RI + 4% Bloomber</v>
          </cell>
          <cell r="W4065" t="str">
            <v>USD</v>
          </cell>
          <cell r="X4065" t="str">
            <v>USD</v>
          </cell>
          <cell r="Y4065">
            <v>44985</v>
          </cell>
          <cell r="Z4065">
            <v>44530</v>
          </cell>
          <cell r="AA4065" t="str">
            <v>February 2023</v>
          </cell>
          <cell r="AB4065">
            <v>95.345237051113898</v>
          </cell>
          <cell r="AC4065">
            <v>95.345237051804702</v>
          </cell>
          <cell r="AE4065">
            <v>45359492.391846597</v>
          </cell>
          <cell r="AF4065" t="str">
            <v>42771798.5778846</v>
          </cell>
        </row>
        <row r="4066">
          <cell r="I4066" t="str">
            <v>542394</v>
          </cell>
          <cell r="J4066" t="str">
            <v>Mandate</v>
          </cell>
          <cell r="K4066" t="str">
            <v>DOCB-M</v>
          </cell>
          <cell r="L4066" t="str">
            <v>Banco Central de la Republica Dominicana</v>
          </cell>
          <cell r="R4066" t="str">
            <v>204829</v>
          </cell>
          <cell r="S4066" t="str">
            <v>5028445</v>
          </cell>
          <cell r="T4066" t="str">
            <v>BM Banco Central de la Republica Dominicana [44226]</v>
          </cell>
          <cell r="U4066" t="str">
            <v>60% ICE BofAML US Treasury 1-3 Years (USD) RI + 20% ICE BofAML 1-3Y German Govt (Hedged to USD) RI + 10% ICE BofAML U.K. Gilts 1-3 Years (hedged in USD) RI + 10% ICE BofAML 1-3Y Canada (Hedged to USD) RI</v>
          </cell>
          <cell r="W4066" t="str">
            <v>USD</v>
          </cell>
          <cell r="X4066" t="str">
            <v>USD</v>
          </cell>
          <cell r="Y4066">
            <v>44985</v>
          </cell>
          <cell r="Z4066">
            <v>44832</v>
          </cell>
          <cell r="AA4066" t="str">
            <v>February 2023</v>
          </cell>
          <cell r="AB4066">
            <v>100.70104621129499</v>
          </cell>
          <cell r="AC4066">
            <v>100.701036128377</v>
          </cell>
          <cell r="AE4066">
            <v>302104016.85494</v>
          </cell>
          <cell r="AF4066" t="str">
            <v>284869417.119227</v>
          </cell>
        </row>
        <row r="4067">
          <cell r="I4067" t="str">
            <v>542438</v>
          </cell>
          <cell r="J4067" t="str">
            <v>Mandate</v>
          </cell>
          <cell r="K4067" t="str">
            <v>ETCHA-M</v>
          </cell>
          <cell r="L4067" t="str">
            <v>ETIQA Malaysia - China A-share EQUITY</v>
          </cell>
          <cell r="R4067" t="str">
            <v>204923</v>
          </cell>
          <cell r="S4067" t="str">
            <v>5028536</v>
          </cell>
          <cell r="T4067" t="str">
            <v>BM ETIQA Malaysia - China A-share EQUITY [44220]</v>
          </cell>
          <cell r="U4067" t="str">
            <v>MSCI China A Onshore (USD) NR</v>
          </cell>
          <cell r="W4067" t="str">
            <v>USD</v>
          </cell>
          <cell r="X4067" t="str">
            <v>USD</v>
          </cell>
          <cell r="Y4067">
            <v>44985</v>
          </cell>
          <cell r="Z4067">
            <v>44578</v>
          </cell>
          <cell r="AA4067" t="str">
            <v>February 2023</v>
          </cell>
          <cell r="AB4067">
            <v>75.771520914542094</v>
          </cell>
          <cell r="AC4067">
            <v>76.386686882199996</v>
          </cell>
          <cell r="AE4067">
            <v>15154304.182908401</v>
          </cell>
          <cell r="AF4067" t="str">
            <v>14289772.9211772</v>
          </cell>
        </row>
        <row r="4068">
          <cell r="I4068" t="str">
            <v>542445</v>
          </cell>
          <cell r="J4068" t="str">
            <v>Pocket</v>
          </cell>
          <cell r="K4068" t="str">
            <v>UFPEAGG</v>
          </cell>
          <cell r="L4068" t="str">
            <v>UFPE GLOBAL AGGREGATE</v>
          </cell>
          <cell r="R4068" t="str">
            <v>204593</v>
          </cell>
          <cell r="S4068" t="str">
            <v>5028226</v>
          </cell>
          <cell r="T4068" t="str">
            <v>BM UE GLOBAL AGGREGATE [15940_18]</v>
          </cell>
          <cell r="U4068" t="str">
            <v>Bloomberg Barclays Capital Global Aggregate (Hedged in USD) RI</v>
          </cell>
          <cell r="W4068" t="str">
            <v>USD</v>
          </cell>
          <cell r="X4068" t="str">
            <v>USD</v>
          </cell>
          <cell r="Y4068">
            <v>44985</v>
          </cell>
          <cell r="Z4068">
            <v>44517</v>
          </cell>
          <cell r="AA4068" t="str">
            <v>February 2023</v>
          </cell>
          <cell r="AB4068">
            <v>89.652308463612201</v>
          </cell>
          <cell r="AC4068">
            <v>89.652308489068602</v>
          </cell>
          <cell r="AE4068">
            <v>3479334.6809399999</v>
          </cell>
          <cell r="AF4068" t="str">
            <v>3280843.64067893</v>
          </cell>
        </row>
        <row r="4069">
          <cell r="I4069" t="str">
            <v>542446</v>
          </cell>
          <cell r="J4069" t="str">
            <v>Pocket</v>
          </cell>
          <cell r="K4069" t="str">
            <v>UFPEGLE</v>
          </cell>
          <cell r="L4069" t="str">
            <v>UFPE GLOBAL EQUITY</v>
          </cell>
          <cell r="R4069" t="str">
            <v>197907</v>
          </cell>
          <cell r="S4069" t="str">
            <v>22617</v>
          </cell>
          <cell r="T4069" t="str">
            <v>MSCI AC World (Free) (USD) NR</v>
          </cell>
          <cell r="U4069" t="str">
            <v>MSCI AC World (Free) (USD) NR</v>
          </cell>
          <cell r="W4069" t="str">
            <v>USD</v>
          </cell>
          <cell r="X4069" t="str">
            <v>USD</v>
          </cell>
          <cell r="Y4069">
            <v>44985</v>
          </cell>
          <cell r="Z4069">
            <v>44517</v>
          </cell>
          <cell r="AA4069" t="str">
            <v>February 2023</v>
          </cell>
          <cell r="AB4069">
            <v>88.104279784831505</v>
          </cell>
          <cell r="AC4069">
            <v>88.161749244101301</v>
          </cell>
          <cell r="AE4069">
            <v>5080709.8070348604</v>
          </cell>
          <cell r="AF4069" t="str">
            <v>4790862.61860902</v>
          </cell>
        </row>
        <row r="4070">
          <cell r="I4070" t="str">
            <v>542458</v>
          </cell>
          <cell r="J4070" t="str">
            <v>Mandate</v>
          </cell>
          <cell r="K4070" t="str">
            <v>LLON-M</v>
          </cell>
          <cell r="L4070" t="str">
            <v>Pension &amp; Co IBP OFP</v>
          </cell>
          <cell r="R4070" t="str">
            <v>261711</v>
          </cell>
          <cell r="S4070" t="str">
            <v>5029603</v>
          </cell>
          <cell r="T4070" t="str">
            <v>BM LLON [43336_1]</v>
          </cell>
          <cell r="U4070" t="str">
            <v>55% Bloomberg Euro Aggregate (EUR) RI + 45% MSCI AC World (EUR) NR</v>
          </cell>
          <cell r="W4070" t="str">
            <v>EUR</v>
          </cell>
          <cell r="X4070" t="str">
            <v>EUR</v>
          </cell>
          <cell r="Y4070">
            <v>44985</v>
          </cell>
          <cell r="Z4070">
            <v>44712</v>
          </cell>
          <cell r="AA4070" t="str">
            <v>February 2023</v>
          </cell>
          <cell r="AB4070">
            <v>95.944397388561995</v>
          </cell>
          <cell r="AC4070">
            <v>95.946526327713102</v>
          </cell>
          <cell r="AE4070">
            <v>771896.49757999997</v>
          </cell>
          <cell r="AF4070" t="str">
            <v>771896.49758</v>
          </cell>
        </row>
        <row r="4071">
          <cell r="I4071" t="str">
            <v>542459</v>
          </cell>
          <cell r="J4071" t="str">
            <v>Mandate</v>
          </cell>
          <cell r="K4071" t="str">
            <v>PZE-M</v>
          </cell>
          <cell r="L4071" t="str">
            <v>PZEM N.V.</v>
          </cell>
          <cell r="R4071" t="str">
            <v>204924</v>
          </cell>
          <cell r="S4071" t="str">
            <v>5028538</v>
          </cell>
          <cell r="T4071" t="str">
            <v>BM PZEM N.V. [44241]</v>
          </cell>
          <cell r="U4071" t="str">
            <v>Cash Index Euro Short Term Rate (EUR) RI 365 Days</v>
          </cell>
          <cell r="W4071" t="str">
            <v>EUR</v>
          </cell>
          <cell r="X4071" t="str">
            <v>EUR</v>
          </cell>
          <cell r="Y4071">
            <v>44985</v>
          </cell>
          <cell r="Z4071">
            <v>44538</v>
          </cell>
          <cell r="AA4071" t="str">
            <v>February 2023</v>
          </cell>
          <cell r="AB4071">
            <v>-32.1406535168868</v>
          </cell>
          <cell r="AC4071">
            <v>-32.140653515329902</v>
          </cell>
          <cell r="AE4071">
            <v>59769954.701006897</v>
          </cell>
          <cell r="AF4071" t="str">
            <v>59769954.7010069</v>
          </cell>
        </row>
        <row r="4072">
          <cell r="I4072" t="str">
            <v>542459</v>
          </cell>
          <cell r="J4072" t="str">
            <v>Mandate</v>
          </cell>
          <cell r="K4072" t="str">
            <v>PZE-M</v>
          </cell>
          <cell r="L4072" t="str">
            <v>PZEM N.V.</v>
          </cell>
          <cell r="R4072" t="str">
            <v>204924</v>
          </cell>
          <cell r="S4072" t="str">
            <v>5028538</v>
          </cell>
          <cell r="T4072" t="str">
            <v>BM PZEM N.V. [44241]</v>
          </cell>
          <cell r="U4072" t="str">
            <v>Cash Index Euro Short Term Rate (EUR) RI 365 Days</v>
          </cell>
          <cell r="W4072" t="str">
            <v>EUR</v>
          </cell>
          <cell r="X4072" t="str">
            <v>EUR</v>
          </cell>
          <cell r="Y4072">
            <v>44985</v>
          </cell>
          <cell r="Z4072">
            <v>44538</v>
          </cell>
          <cell r="AA4072" t="str">
            <v>February 2023</v>
          </cell>
          <cell r="AB4072">
            <v>-32.1406535168868</v>
          </cell>
          <cell r="AC4072">
            <v>-32.140653515329902</v>
          </cell>
          <cell r="AE4072">
            <v>59769954.701006897</v>
          </cell>
          <cell r="AF4072" t="str">
            <v>59769954.7010069</v>
          </cell>
        </row>
        <row r="4073">
          <cell r="I4073" t="str">
            <v>542459</v>
          </cell>
          <cell r="J4073" t="str">
            <v>Mandate</v>
          </cell>
          <cell r="K4073" t="str">
            <v>PZE-M</v>
          </cell>
          <cell r="L4073" t="str">
            <v>PZEM N.V.</v>
          </cell>
          <cell r="R4073" t="str">
            <v>204924</v>
          </cell>
          <cell r="S4073" t="str">
            <v>5028538</v>
          </cell>
          <cell r="T4073" t="str">
            <v>BM PZEM N.V. [44241]</v>
          </cell>
          <cell r="U4073" t="str">
            <v>Cash Index Euro Short Term Rate (EUR) RI 365 Days</v>
          </cell>
          <cell r="W4073" t="str">
            <v>EUR</v>
          </cell>
          <cell r="X4073" t="str">
            <v>EUR</v>
          </cell>
          <cell r="Y4073">
            <v>44985</v>
          </cell>
          <cell r="Z4073">
            <v>44538</v>
          </cell>
          <cell r="AA4073" t="str">
            <v>February 2023</v>
          </cell>
          <cell r="AB4073">
            <v>-32.1406535168868</v>
          </cell>
          <cell r="AC4073">
            <v>-32.140653515329902</v>
          </cell>
          <cell r="AE4073">
            <v>59769954.701006897</v>
          </cell>
          <cell r="AF4073" t="str">
            <v>59769954.7010069</v>
          </cell>
        </row>
        <row r="4074">
          <cell r="I4074" t="str">
            <v>542459</v>
          </cell>
          <cell r="J4074" t="str">
            <v>Mandate</v>
          </cell>
          <cell r="K4074" t="str">
            <v>PZE-M</v>
          </cell>
          <cell r="L4074" t="str">
            <v>PZEM N.V.</v>
          </cell>
          <cell r="R4074" t="str">
            <v>204924</v>
          </cell>
          <cell r="S4074" t="str">
            <v>5028538</v>
          </cell>
          <cell r="T4074" t="str">
            <v>BM PZEM N.V. [44241]</v>
          </cell>
          <cell r="U4074" t="str">
            <v>Cash Index Euro Short Term Rate (EUR) RI 365 Days</v>
          </cell>
          <cell r="W4074" t="str">
            <v>EUR</v>
          </cell>
          <cell r="X4074" t="str">
            <v>EUR</v>
          </cell>
          <cell r="Y4074">
            <v>44985</v>
          </cell>
          <cell r="Z4074">
            <v>44538</v>
          </cell>
          <cell r="AA4074" t="str">
            <v>February 2023</v>
          </cell>
          <cell r="AB4074">
            <v>-32.1406535168868</v>
          </cell>
          <cell r="AC4074">
            <v>-32.140653515329902</v>
          </cell>
          <cell r="AE4074">
            <v>59769954.701006897</v>
          </cell>
          <cell r="AF4074" t="str">
            <v>59769954.7010069</v>
          </cell>
        </row>
        <row r="4075">
          <cell r="I4075" t="str">
            <v>542460</v>
          </cell>
          <cell r="J4075" t="str">
            <v>Mandate</v>
          </cell>
          <cell r="K4075" t="str">
            <v>UFPE-R</v>
          </cell>
          <cell r="R4075" t="str">
            <v>197185</v>
          </cell>
          <cell r="S4075" t="str">
            <v>14337</v>
          </cell>
          <cell r="T4075" t="str">
            <v>BM UNDP</v>
          </cell>
          <cell r="U4075" t="str">
            <v>40% Bloomberg Capital Global Aggregate (Hedged in USD) RI + 60% MSCI AC World (Free) (USD) NR</v>
          </cell>
          <cell r="W4075" t="str">
            <v>USD</v>
          </cell>
          <cell r="Y4075">
            <v>44985</v>
          </cell>
          <cell r="Z4075">
            <v>44517</v>
          </cell>
          <cell r="AA4075" t="str">
            <v>February 2023</v>
          </cell>
          <cell r="AB4075">
            <v>88.729821586251603</v>
          </cell>
          <cell r="AC4075">
            <v>88.763653999979596</v>
          </cell>
          <cell r="AE4075">
            <v>8560044.4879748691</v>
          </cell>
          <cell r="AF4075" t="str">
            <v>8071706.25928794</v>
          </cell>
        </row>
        <row r="4076">
          <cell r="I4076" t="str">
            <v>542468</v>
          </cell>
          <cell r="J4076" t="str">
            <v>Mandate</v>
          </cell>
          <cell r="K4076" t="str">
            <v>CLIMS-M</v>
          </cell>
          <cell r="L4076" t="str">
            <v>Best Investment Corporation - Impax Climate Strategy</v>
          </cell>
          <cell r="R4076" t="str">
            <v>204927</v>
          </cell>
          <cell r="S4076" t="str">
            <v>5028540</v>
          </cell>
          <cell r="T4076" t="str">
            <v>BM Best Investment Corporation - Climate Impact strategy [44236]</v>
          </cell>
          <cell r="U4076" t="str">
            <v>MSCI All Country World Index (total return with gross dividends reinvested) USD</v>
          </cell>
          <cell r="W4076" t="str">
            <v>USD</v>
          </cell>
          <cell r="X4076" t="str">
            <v>USD</v>
          </cell>
          <cell r="Y4076">
            <v>44985</v>
          </cell>
          <cell r="Z4076">
            <v>44530</v>
          </cell>
          <cell r="AA4076" t="str">
            <v>February 2023</v>
          </cell>
          <cell r="AB4076">
            <v>81.410828154542898</v>
          </cell>
          <cell r="AC4076">
            <v>81.645317387430595</v>
          </cell>
          <cell r="AE4076">
            <v>203527070.38635799</v>
          </cell>
          <cell r="AF4076" t="str">
            <v>191916143.692936</v>
          </cell>
        </row>
        <row r="4077">
          <cell r="I4077" t="str">
            <v>542533</v>
          </cell>
          <cell r="J4077" t="str">
            <v>Mandate</v>
          </cell>
          <cell r="K4077" t="str">
            <v>ESOTW-M</v>
          </cell>
          <cell r="L4077" t="str">
            <v>Ethias 23 OTW</v>
          </cell>
          <cell r="R4077" t="str">
            <v>204980</v>
          </cell>
          <cell r="S4077" t="str">
            <v>5028589</v>
          </cell>
          <cell r="T4077" t="str">
            <v>BM for Ethias 23 OTW  [44250] - Off</v>
          </cell>
          <cell r="U4077" t="str">
            <v>12.5% Bloomberg Euro Aggregate Government (EUR) RI + 55% Bloomberg Euro Aggregate Corporate (EUR) RI + 7.5% MSCI EMU (EUR) NR + 25% MSCI World ex-EMU (EUR) NR</v>
          </cell>
          <cell r="W4077" t="str">
            <v>EUR</v>
          </cell>
          <cell r="X4077" t="str">
            <v>EUR</v>
          </cell>
          <cell r="Y4077">
            <v>44985</v>
          </cell>
          <cell r="Z4077">
            <v>44562</v>
          </cell>
          <cell r="AA4077" t="str">
            <v>February 2023</v>
          </cell>
          <cell r="AB4077">
            <v>88.252996008981697</v>
          </cell>
          <cell r="AC4077">
            <v>88.207986477339006</v>
          </cell>
          <cell r="AE4077">
            <v>36201046.955628999</v>
          </cell>
          <cell r="AF4077" t="str">
            <v>36201046.955629</v>
          </cell>
        </row>
        <row r="4078">
          <cell r="I4078" t="str">
            <v>542546</v>
          </cell>
          <cell r="J4078" t="str">
            <v>Mandate</v>
          </cell>
          <cell r="K4078" t="str">
            <v>NAPOCH-M</v>
          </cell>
          <cell r="L4078" t="str">
            <v>UI-GKR-AGP</v>
          </cell>
          <cell r="R4078" t="str">
            <v>204991</v>
          </cell>
          <cell r="S4078" t="str">
            <v>5028597</v>
          </cell>
          <cell r="T4078" t="str">
            <v>BM UI-GKR-AGP [44248] OFF</v>
          </cell>
          <cell r="U4078" t="str">
            <v>MSCI World Min Volatility optimized in EURO in EUR (M7WOVOE Index)</v>
          </cell>
          <cell r="W4078" t="str">
            <v>EUR</v>
          </cell>
          <cell r="X4078" t="str">
            <v>EUR</v>
          </cell>
          <cell r="Y4078">
            <v>44985</v>
          </cell>
          <cell r="Z4078">
            <v>44606</v>
          </cell>
          <cell r="AA4078" t="str">
            <v>February 2023</v>
          </cell>
          <cell r="AB4078">
            <v>102.31454771604299</v>
          </cell>
          <cell r="AC4078">
            <v>102.414819962023</v>
          </cell>
          <cell r="AE4078">
            <v>100984682.66931599</v>
          </cell>
          <cell r="AF4078" t="str">
            <v>100984682.669316</v>
          </cell>
        </row>
        <row r="4079">
          <cell r="I4079" t="str">
            <v>542546</v>
          </cell>
          <cell r="J4079" t="str">
            <v>Mandate</v>
          </cell>
          <cell r="K4079" t="str">
            <v>NAPOCH-M</v>
          </cell>
          <cell r="L4079" t="str">
            <v>UI-GKR-AGP</v>
          </cell>
          <cell r="R4079" t="str">
            <v>205457</v>
          </cell>
          <cell r="S4079" t="str">
            <v>5029044</v>
          </cell>
          <cell r="T4079" t="str">
            <v>BM UI-GKR-AGP[44248] PERF</v>
          </cell>
          <cell r="U4079" t="str">
            <v>MSCI World (EUR) NR</v>
          </cell>
          <cell r="W4079" t="str">
            <v>EUR</v>
          </cell>
          <cell r="X4079" t="str">
            <v>EUR</v>
          </cell>
          <cell r="Y4079">
            <v>44985</v>
          </cell>
          <cell r="Z4079">
            <v>44606</v>
          </cell>
          <cell r="AA4079" t="str">
            <v>February 2023</v>
          </cell>
          <cell r="AB4079">
            <v>102.31454771604299</v>
          </cell>
          <cell r="AC4079">
            <v>102.414819962023</v>
          </cell>
          <cell r="AE4079">
            <v>100984682.66931599</v>
          </cell>
          <cell r="AF4079" t="str">
            <v>100984682.669316</v>
          </cell>
        </row>
        <row r="4080">
          <cell r="I4080" t="str">
            <v>542600</v>
          </cell>
          <cell r="J4080" t="str">
            <v>Pocket</v>
          </cell>
          <cell r="K4080" t="str">
            <v>DPBCLF</v>
          </cell>
          <cell r="R4080" t="str">
            <v>205076</v>
          </cell>
          <cell r="S4080" t="str">
            <v>5028678</v>
          </cell>
          <cell r="T4080" t="str">
            <v>BM DISBLN-BCLF [44254] Off</v>
          </cell>
          <cell r="U4080" t="str">
            <v>10% Jakarta SE LQ45 (IDR) PI + 25% Cash Index Average 3 Months TD (Mandiri, CIMB, HSBC) (IDR) RI + 65% IBPA Government Bonds Total Return (IDR) RI</v>
          </cell>
          <cell r="W4080" t="str">
            <v>IDR</v>
          </cell>
          <cell r="X4080" t="str">
            <v>IDR</v>
          </cell>
          <cell r="Y4080">
            <v>44985</v>
          </cell>
          <cell r="Z4080">
            <v>44552</v>
          </cell>
          <cell r="AA4080" t="str">
            <v>February 2023</v>
          </cell>
          <cell r="AB4080">
            <v>105.644860692748</v>
          </cell>
          <cell r="AC4080">
            <v>105.906442753761</v>
          </cell>
          <cell r="AE4080">
            <v>287634187983.88</v>
          </cell>
          <cell r="AF4080" t="str">
            <v>17785250.5690251</v>
          </cell>
        </row>
        <row r="4081">
          <cell r="I4081" t="str">
            <v>542635</v>
          </cell>
          <cell r="J4081" t="str">
            <v>D</v>
          </cell>
          <cell r="K4081" t="str">
            <v>44254-0027_IDR</v>
          </cell>
          <cell r="R4081" t="str">
            <v>205076</v>
          </cell>
          <cell r="S4081" t="str">
            <v>5028678</v>
          </cell>
          <cell r="T4081" t="str">
            <v>BM DISBLN-BCLF [44254] Off</v>
          </cell>
          <cell r="U4081" t="str">
            <v>10% Jakarta SE LQ45 (IDR) PI + 25% Cash Index Average 3 Months TD (Mandiri, CIMB, HSBC) (IDR) RI + 65% IBPA Government Bonds Total Return (IDR) RI</v>
          </cell>
          <cell r="W4081" t="str">
            <v>IDR</v>
          </cell>
          <cell r="Y4081">
            <v>44985</v>
          </cell>
          <cell r="Z4081">
            <v>44553</v>
          </cell>
          <cell r="AA4081" t="str">
            <v>February 2023</v>
          </cell>
          <cell r="AB4081">
            <v>1051.8467149999999</v>
          </cell>
          <cell r="AC4081">
            <v>1051.8467149999999</v>
          </cell>
          <cell r="AE4081">
            <v>287185478388.28003</v>
          </cell>
          <cell r="AF4081" t="str">
            <v>17757505.5619159</v>
          </cell>
        </row>
        <row r="4082">
          <cell r="I4082" t="str">
            <v>542674</v>
          </cell>
          <cell r="J4082" t="str">
            <v>Mandate</v>
          </cell>
          <cell r="K4082" t="str">
            <v>ESTM-M</v>
          </cell>
          <cell r="L4082" t="str">
            <v>Ethias SA (TMVW)</v>
          </cell>
          <cell r="R4082" t="str">
            <v>205186</v>
          </cell>
          <cell r="S4082" t="str">
            <v>5028777</v>
          </cell>
          <cell r="T4082" t="str">
            <v>BM Ethias SA (TMVW) [44258]</v>
          </cell>
          <cell r="U4082" t="str">
            <v>65% MSCI EMU (EUR) NR + 20% MSCI World ex-EMU (EUR) NR + 10% MSCI Emerging Markets (EUR) NR + 5% FTSE EPRA/NAREIT Eurozone Capped (EUR) NR</v>
          </cell>
          <cell r="W4082" t="str">
            <v>EUR</v>
          </cell>
          <cell r="X4082" t="str">
            <v>EUR</v>
          </cell>
          <cell r="Y4082">
            <v>44985</v>
          </cell>
          <cell r="Z4082">
            <v>44672</v>
          </cell>
          <cell r="AA4082" t="str">
            <v>February 2023</v>
          </cell>
          <cell r="AB4082">
            <v>101.64811174046601</v>
          </cell>
          <cell r="AC4082">
            <v>101.763120741832</v>
          </cell>
          <cell r="AE4082">
            <v>18870366.711350001</v>
          </cell>
          <cell r="AF4082" t="str">
            <v>18870366.71135</v>
          </cell>
        </row>
        <row r="4083">
          <cell r="I4083" t="str">
            <v>542845</v>
          </cell>
          <cell r="J4083" t="str">
            <v>Mandate</v>
          </cell>
          <cell r="K4083" t="str">
            <v>SSSET-M</v>
          </cell>
          <cell r="L4083" t="str">
            <v>SAS Trustee Corporation (STC)</v>
          </cell>
          <cell r="R4083" t="str">
            <v>205533</v>
          </cell>
          <cell r="S4083" t="str">
            <v>5029120</v>
          </cell>
          <cell r="T4083" t="str">
            <v>BM SAS Trustee Corporation (STC) [44283]</v>
          </cell>
          <cell r="U4083" t="str">
            <v>72% MSCI World Ex-Australia (USD) NR + 28% MSCI Emerging Markets (Free) (USD) NR</v>
          </cell>
          <cell r="W4083" t="str">
            <v>AUD</v>
          </cell>
          <cell r="X4083" t="str">
            <v>AUD</v>
          </cell>
          <cell r="Y4083">
            <v>44985</v>
          </cell>
          <cell r="Z4083">
            <v>44838</v>
          </cell>
          <cell r="AA4083" t="str">
            <v>February 2023</v>
          </cell>
          <cell r="AB4083">
            <v>90.837268926316597</v>
          </cell>
          <cell r="AC4083">
            <v>90.837268913140903</v>
          </cell>
          <cell r="AE4083">
            <v>56710995.4059003</v>
          </cell>
          <cell r="AF4083" t="str">
            <v>36061347.9852007</v>
          </cell>
        </row>
        <row r="4084">
          <cell r="I4084" t="str">
            <v>542845</v>
          </cell>
          <cell r="J4084" t="str">
            <v>Mandate</v>
          </cell>
          <cell r="K4084" t="str">
            <v>SSSET-M</v>
          </cell>
          <cell r="L4084" t="str">
            <v>SAS Trustee Corporation (STC)</v>
          </cell>
          <cell r="R4084" t="str">
            <v>262149</v>
          </cell>
          <cell r="S4084" t="str">
            <v>5030015</v>
          </cell>
          <cell r="T4084" t="str">
            <v>BM SAS Trustee Corporation (STC) [44283] - MGMT</v>
          </cell>
          <cell r="U4084" t="str">
            <v>MSCI AC World (EUR) NR</v>
          </cell>
          <cell r="W4084" t="str">
            <v>AUD</v>
          </cell>
          <cell r="X4084" t="str">
            <v>AUD</v>
          </cell>
          <cell r="Y4084">
            <v>44985</v>
          </cell>
          <cell r="Z4084">
            <v>44838</v>
          </cell>
          <cell r="AA4084" t="str">
            <v>February 2023</v>
          </cell>
          <cell r="AB4084">
            <v>90.837268926316597</v>
          </cell>
          <cell r="AC4084">
            <v>90.837268913140903</v>
          </cell>
          <cell r="AE4084">
            <v>56710995.4059003</v>
          </cell>
          <cell r="AF4084" t="str">
            <v>36061347.9852007</v>
          </cell>
        </row>
        <row r="4085">
          <cell r="I4085" t="str">
            <v>542855</v>
          </cell>
          <cell r="J4085" t="str">
            <v>Mandate</v>
          </cell>
          <cell r="K4085" t="str">
            <v>FGRCFTEU-M</v>
          </cell>
          <cell r="L4085" t="str">
            <v>FRR Gestion Responsable CAAP FTSE EUROZONE EWC</v>
          </cell>
          <cell r="R4085" t="str">
            <v>205531</v>
          </cell>
          <cell r="S4085" t="str">
            <v>5029118</v>
          </cell>
          <cell r="T4085" t="str">
            <v>BM FRR Gestion Responsable CAAP FTSE EUROZONE EWC [44282]</v>
          </cell>
          <cell r="U4085" t="str">
            <v>FTSE Custom Dev Eurozone Equally Weighted (EUR) NR</v>
          </cell>
          <cell r="W4085" t="str">
            <v>EUR</v>
          </cell>
          <cell r="X4085" t="str">
            <v>EUR</v>
          </cell>
          <cell r="Y4085">
            <v>44985</v>
          </cell>
          <cell r="Z4085">
            <v>44694</v>
          </cell>
          <cell r="AA4085" t="str">
            <v>February 2023</v>
          </cell>
          <cell r="AB4085">
            <v>105.548900521886</v>
          </cell>
          <cell r="AC4085">
            <v>105.55256695838401</v>
          </cell>
          <cell r="AE4085">
            <v>622401764.91092598</v>
          </cell>
          <cell r="AF4085" t="str">
            <v>622401764.910926</v>
          </cell>
        </row>
        <row r="4086">
          <cell r="I4086" t="str">
            <v>542874</v>
          </cell>
          <cell r="J4086" t="str">
            <v>Mandate</v>
          </cell>
          <cell r="K4086" t="str">
            <v>MPIM-M</v>
          </cell>
          <cell r="L4086" t="str">
            <v>MF/WS PI Multi Asset Fund</v>
          </cell>
          <cell r="R4086" t="str">
            <v>205566</v>
          </cell>
          <cell r="S4086" t="str">
            <v>5029151</v>
          </cell>
          <cell r="T4086" t="str">
            <v>BM MF/WS PI Multi Asset Fund [44285]</v>
          </cell>
          <cell r="U4086" t="str">
            <v>35% FTSE WGBI World (Hedged in JPY) RI + 25% Bloomberg US Corporate (Hedged in JPY) RI + 10% Bloomberg US Corporate High Yield (Hedged in JPY) RI + 10% Bloomberg Euro Aggregate Corporate (Hedged in JPY) RI + 20% MSCI World (Hedged in JPY) NR</v>
          </cell>
          <cell r="W4086" t="str">
            <v>JPY</v>
          </cell>
          <cell r="X4086" t="str">
            <v>JPY</v>
          </cell>
          <cell r="Y4086">
            <v>44985</v>
          </cell>
          <cell r="Z4086">
            <v>44678</v>
          </cell>
          <cell r="AA4086" t="str">
            <v>February 2023</v>
          </cell>
          <cell r="AB4086">
            <v>95.535333488590695</v>
          </cell>
          <cell r="AC4086">
            <v>95.782844173587407</v>
          </cell>
          <cell r="AE4086">
            <v>48001118664.081703</v>
          </cell>
          <cell r="AF4086" t="str">
            <v>332288836.544799</v>
          </cell>
        </row>
        <row r="4087">
          <cell r="I4087" t="str">
            <v>542944</v>
          </cell>
          <cell r="J4087" t="str">
            <v>Mandate</v>
          </cell>
          <cell r="K4087" t="str">
            <v>AGGE-M</v>
          </cell>
          <cell r="S4087" t="str">
            <v>1</v>
          </cell>
          <cell r="T4087" t="str">
            <v>No BM</v>
          </cell>
          <cell r="U4087" t="str">
            <v>No BM</v>
          </cell>
          <cell r="W4087" t="str">
            <v>EUR</v>
          </cell>
          <cell r="Y4087">
            <v>44985</v>
          </cell>
          <cell r="Z4087">
            <v>44712</v>
          </cell>
          <cell r="AA4087" t="str">
            <v>February 2023</v>
          </cell>
          <cell r="AB4087">
            <v>101.21291898237401</v>
          </cell>
          <cell r="AC4087">
            <v>101.21291897846299</v>
          </cell>
          <cell r="AE4087">
            <v>75721941.049750403</v>
          </cell>
          <cell r="AF4087" t="str">
            <v>75721941.0497504</v>
          </cell>
        </row>
        <row r="4088">
          <cell r="I4088" t="str">
            <v>542950</v>
          </cell>
          <cell r="J4088" t="str">
            <v>Pocket</v>
          </cell>
          <cell r="K4088" t="str">
            <v>ETHOV</v>
          </cell>
          <cell r="L4088" t="str">
            <v>ETHOV EXTERNAL</v>
          </cell>
          <cell r="S4088" t="str">
            <v>1</v>
          </cell>
          <cell r="T4088" t="str">
            <v>No BM</v>
          </cell>
          <cell r="U4088" t="str">
            <v>No BM</v>
          </cell>
          <cell r="W4088" t="str">
            <v>EUR</v>
          </cell>
          <cell r="X4088" t="str">
            <v>EUR</v>
          </cell>
          <cell r="Y4088">
            <v>44985</v>
          </cell>
          <cell r="Z4088">
            <v>44739</v>
          </cell>
          <cell r="AA4088" t="str">
            <v>February 2023</v>
          </cell>
          <cell r="AB4088">
            <v>62.183457906184401</v>
          </cell>
          <cell r="AC4088">
            <v>62.739501406904303</v>
          </cell>
          <cell r="AE4088">
            <v>7264574.8899999997</v>
          </cell>
          <cell r="AF4088" t="str">
            <v>7264574.89</v>
          </cell>
        </row>
        <row r="4089">
          <cell r="I4089" t="str">
            <v>543032</v>
          </cell>
          <cell r="J4089" t="str">
            <v>Mandate</v>
          </cell>
          <cell r="K4089" t="str">
            <v>SAMDT-M</v>
          </cell>
          <cell r="L4089" t="str">
            <v>Saudi Central Bank - SAMDT</v>
          </cell>
          <cell r="R4089" t="str">
            <v>261867</v>
          </cell>
          <cell r="S4089" t="str">
            <v>5029759</v>
          </cell>
          <cell r="T4089" t="str">
            <v>BM Saudi Central Bank - SAMDT [44364]</v>
          </cell>
          <cell r="U4089" t="str">
            <v>MSCI SAMA ACWI ex Selected Countries Custom ESG (USD) NR</v>
          </cell>
          <cell r="W4089" t="str">
            <v>USD</v>
          </cell>
          <cell r="X4089" t="str">
            <v>USD</v>
          </cell>
          <cell r="Y4089">
            <v>44985</v>
          </cell>
          <cell r="Z4089">
            <v>44782</v>
          </cell>
          <cell r="AA4089" t="str">
            <v>February 2023</v>
          </cell>
          <cell r="AB4089">
            <v>98.421456821664094</v>
          </cell>
          <cell r="AC4089">
            <v>98.493038365294098</v>
          </cell>
          <cell r="AE4089">
            <v>1115519946.994</v>
          </cell>
          <cell r="AF4089" t="str">
            <v>1051881138.13673</v>
          </cell>
        </row>
        <row r="4090">
          <cell r="I4090" t="str">
            <v>543038</v>
          </cell>
          <cell r="J4090" t="str">
            <v>Pocket</v>
          </cell>
          <cell r="K4090" t="str">
            <v>KZVKSC</v>
          </cell>
          <cell r="R4090" t="str">
            <v>261866</v>
          </cell>
          <cell r="S4090" t="str">
            <v>5029758</v>
          </cell>
          <cell r="T4090" t="str">
            <v>BM KZVK Dortmund - Aktien USA 5 [44360]</v>
          </cell>
          <cell r="U4090" t="str">
            <v>MSCI USA Small Cap (USD) NR</v>
          </cell>
          <cell r="W4090" t="str">
            <v>EUR</v>
          </cell>
          <cell r="X4090" t="str">
            <v>EUR</v>
          </cell>
          <cell r="Y4090">
            <v>44985</v>
          </cell>
          <cell r="Z4090">
            <v>44774</v>
          </cell>
          <cell r="AA4090" t="str">
            <v>February 2023</v>
          </cell>
          <cell r="AB4090">
            <v>105.724037236377</v>
          </cell>
          <cell r="AC4090">
            <v>105.820141039864</v>
          </cell>
          <cell r="AE4090">
            <v>208428042.02832499</v>
          </cell>
          <cell r="AF4090" t="str">
            <v>208428042.028325</v>
          </cell>
        </row>
        <row r="4091">
          <cell r="I4091" t="str">
            <v>543041</v>
          </cell>
          <cell r="J4091" t="str">
            <v>Mandate</v>
          </cell>
          <cell r="K4091" t="str">
            <v>KZVKSC-M</v>
          </cell>
          <cell r="L4091" t="str">
            <v>KZVK Dortmund - Aktien USA 5</v>
          </cell>
          <cell r="R4091" t="str">
            <v>261866</v>
          </cell>
          <cell r="S4091" t="str">
            <v>5029758</v>
          </cell>
          <cell r="T4091" t="str">
            <v>BM KZVK Dortmund - Aktien USA 5 [44360]</v>
          </cell>
          <cell r="U4091" t="str">
            <v>MSCI USA Small Cap (USD) NR</v>
          </cell>
          <cell r="W4091" t="str">
            <v>EUR</v>
          </cell>
          <cell r="X4091" t="str">
            <v>EUR</v>
          </cell>
          <cell r="Y4091">
            <v>44985</v>
          </cell>
          <cell r="Z4091">
            <v>44774</v>
          </cell>
          <cell r="AA4091" t="str">
            <v>February 2023</v>
          </cell>
          <cell r="AB4091">
            <v>105.724037236377</v>
          </cell>
          <cell r="AC4091">
            <v>105.820141039864</v>
          </cell>
          <cell r="AE4091">
            <v>208428042.02832499</v>
          </cell>
          <cell r="AF4091" t="str">
            <v>208428042.028325</v>
          </cell>
        </row>
        <row r="4092">
          <cell r="I4092" t="str">
            <v>543049</v>
          </cell>
          <cell r="J4092" t="str">
            <v>Mandate</v>
          </cell>
          <cell r="K4092" t="str">
            <v>LSCI-M</v>
          </cell>
          <cell r="L4092" t="str">
            <v>Lyxor SEB Impact Fund - LSI BNP Ecosystem Restoration</v>
          </cell>
          <cell r="R4092" t="str">
            <v>205360</v>
          </cell>
          <cell r="S4092" t="str">
            <v>5028954</v>
          </cell>
          <cell r="T4092" t="str">
            <v>BM Lyxor SEB Impact Fund - LSI BNP Ecosystem Restoration [44281] - Off BM</v>
          </cell>
          <cell r="U4092" t="str">
            <v>BNP Paribas Funds Ecosystem Restoration [Classic USD, C]</v>
          </cell>
          <cell r="W4092" t="str">
            <v>USD</v>
          </cell>
          <cell r="X4092" t="str">
            <v>USD</v>
          </cell>
          <cell r="Y4092">
            <v>44985</v>
          </cell>
          <cell r="Z4092">
            <v>44778</v>
          </cell>
          <cell r="AA4092" t="str">
            <v>February 2023</v>
          </cell>
          <cell r="AB4092">
            <v>72.691666053313497</v>
          </cell>
          <cell r="AC4092">
            <v>72.832493132373102</v>
          </cell>
          <cell r="AE4092">
            <v>19639411.429611001</v>
          </cell>
          <cell r="AF4092" t="str">
            <v>18519011.2490439</v>
          </cell>
        </row>
        <row r="4093">
          <cell r="I4093" t="str">
            <v>543049</v>
          </cell>
          <cell r="J4093" t="str">
            <v>Mandate</v>
          </cell>
          <cell r="K4093" t="str">
            <v>LSCI-M</v>
          </cell>
          <cell r="L4093" t="str">
            <v>Lyxor SEB Impact Fund - LSI BNP Ecosystem Restoration</v>
          </cell>
          <cell r="R4093" t="str">
            <v>205360</v>
          </cell>
          <cell r="S4093" t="str">
            <v>5028954</v>
          </cell>
          <cell r="T4093" t="str">
            <v>BM Lyxor SEB Impact Fund - LSI BNP Ecosystem Restoration [44281] - Off BM</v>
          </cell>
          <cell r="U4093" t="str">
            <v>BNP Paribas Funds Ecosystem Restoration [Classic USD, C]</v>
          </cell>
          <cell r="W4093" t="str">
            <v>USD</v>
          </cell>
          <cell r="X4093" t="str">
            <v>USD</v>
          </cell>
          <cell r="Y4093">
            <v>44985</v>
          </cell>
          <cell r="Z4093">
            <v>44778</v>
          </cell>
          <cell r="AA4093" t="str">
            <v>February 2023</v>
          </cell>
          <cell r="AB4093">
            <v>72.691666053313497</v>
          </cell>
          <cell r="AC4093">
            <v>72.832493132373102</v>
          </cell>
          <cell r="AE4093">
            <v>19639411.429611001</v>
          </cell>
          <cell r="AF4093" t="str">
            <v>18519011.2490439</v>
          </cell>
        </row>
        <row r="4094">
          <cell r="I4094" t="str">
            <v>543049</v>
          </cell>
          <cell r="J4094" t="str">
            <v>Mandate</v>
          </cell>
          <cell r="K4094" t="str">
            <v>LSCI-M</v>
          </cell>
          <cell r="L4094" t="str">
            <v>Lyxor SEB Impact Fund - LSI BNP Ecosystem Restoration</v>
          </cell>
          <cell r="R4094" t="str">
            <v>205360</v>
          </cell>
          <cell r="S4094" t="str">
            <v>5028954</v>
          </cell>
          <cell r="T4094" t="str">
            <v>BM Lyxor SEB Impact Fund - LSI BNP Ecosystem Restoration [44281] - Off BM</v>
          </cell>
          <cell r="U4094" t="str">
            <v>BNP Paribas Funds Ecosystem Restoration [Classic USD, C]</v>
          </cell>
          <cell r="W4094" t="str">
            <v>USD</v>
          </cell>
          <cell r="X4094" t="str">
            <v>USD</v>
          </cell>
          <cell r="Y4094">
            <v>44985</v>
          </cell>
          <cell r="Z4094">
            <v>44778</v>
          </cell>
          <cell r="AA4094" t="str">
            <v>February 2023</v>
          </cell>
          <cell r="AB4094">
            <v>72.691666053313497</v>
          </cell>
          <cell r="AC4094">
            <v>72.832493132373102</v>
          </cell>
          <cell r="AE4094">
            <v>19639411.429611001</v>
          </cell>
          <cell r="AF4094" t="str">
            <v>18519011.2490439</v>
          </cell>
        </row>
        <row r="4095">
          <cell r="I4095" t="str">
            <v>543049</v>
          </cell>
          <cell r="J4095" t="str">
            <v>Mandate</v>
          </cell>
          <cell r="K4095" t="str">
            <v>LSCI-M</v>
          </cell>
          <cell r="L4095" t="str">
            <v>Lyxor SEB Impact Fund - LSI BNP Ecosystem Restoration</v>
          </cell>
          <cell r="R4095" t="str">
            <v>205360</v>
          </cell>
          <cell r="S4095" t="str">
            <v>5028954</v>
          </cell>
          <cell r="T4095" t="str">
            <v>BM Lyxor SEB Impact Fund - LSI BNP Ecosystem Restoration [44281] - Off BM</v>
          </cell>
          <cell r="U4095" t="str">
            <v>BNP Paribas Funds Ecosystem Restoration [Classic USD, C]</v>
          </cell>
          <cell r="W4095" t="str">
            <v>USD</v>
          </cell>
          <cell r="X4095" t="str">
            <v>USD</v>
          </cell>
          <cell r="Y4095">
            <v>44985</v>
          </cell>
          <cell r="Z4095">
            <v>44778</v>
          </cell>
          <cell r="AA4095" t="str">
            <v>February 2023</v>
          </cell>
          <cell r="AB4095">
            <v>72.691666053313497</v>
          </cell>
          <cell r="AC4095">
            <v>72.832493132373102</v>
          </cell>
          <cell r="AE4095">
            <v>19639411.429611001</v>
          </cell>
          <cell r="AF4095" t="str">
            <v>18519011.2490439</v>
          </cell>
        </row>
        <row r="4096">
          <cell r="I4096" t="str">
            <v>543123</v>
          </cell>
          <cell r="J4096" t="str">
            <v>Mandate</v>
          </cell>
          <cell r="K4096" t="str">
            <v>ANA1-M</v>
          </cell>
          <cell r="L4096" t="str">
            <v>HI-Aktien Nordamerika 1 Fonds</v>
          </cell>
          <cell r="R4096" t="str">
            <v>262061</v>
          </cell>
          <cell r="S4096" t="str">
            <v>5029927</v>
          </cell>
          <cell r="T4096" t="str">
            <v>BM HI-Aktien Nordamerika 1-Fonds [44377]</v>
          </cell>
          <cell r="U4096" t="str">
            <v>MSCI USA Value (USD) NR</v>
          </cell>
          <cell r="W4096" t="str">
            <v>EUR</v>
          </cell>
          <cell r="X4096" t="str">
            <v>EUR</v>
          </cell>
          <cell r="Y4096">
            <v>44985</v>
          </cell>
          <cell r="Z4096">
            <v>44804</v>
          </cell>
          <cell r="AA4096" t="str">
            <v>February 2023</v>
          </cell>
          <cell r="AB4096">
            <v>97.865376255643</v>
          </cell>
          <cell r="AC4096">
            <v>97.934547695013094</v>
          </cell>
          <cell r="AE4096">
            <v>311518696.42244703</v>
          </cell>
          <cell r="AF4096" t="str">
            <v>311518696.422447</v>
          </cell>
        </row>
        <row r="4097">
          <cell r="I4097" t="str">
            <v>543182</v>
          </cell>
          <cell r="J4097" t="str">
            <v>Mandate</v>
          </cell>
          <cell r="K4097" t="str">
            <v>AMEQSR-M</v>
          </cell>
          <cell r="L4097" t="str">
            <v>DISEQ-AMFSEQSRP</v>
          </cell>
          <cell r="R4097" t="str">
            <v>262552</v>
          </cell>
          <cell r="S4097" t="str">
            <v>5030165</v>
          </cell>
          <cell r="T4097" t="str">
            <v>BM DISEQ-AMFSEQSRP [44383]</v>
          </cell>
          <cell r="U4097" t="str">
            <v>ISSI (Indonesia Sharia Index) (IDR) PI</v>
          </cell>
          <cell r="W4097" t="str">
            <v>IDR</v>
          </cell>
          <cell r="X4097" t="str">
            <v>IDR</v>
          </cell>
          <cell r="Y4097">
            <v>44985</v>
          </cell>
          <cell r="Z4097">
            <v>44853</v>
          </cell>
          <cell r="AA4097" t="str">
            <v>February 2023</v>
          </cell>
          <cell r="AB4097">
            <v>37.0006766140203</v>
          </cell>
          <cell r="AC4097">
            <v>12.9490806842664</v>
          </cell>
          <cell r="AE4097">
            <v>48912574729.198402</v>
          </cell>
          <cell r="AF4097" t="str">
            <v>3024405.42145746</v>
          </cell>
        </row>
        <row r="4098">
          <cell r="I4098" t="str">
            <v>543218</v>
          </cell>
          <cell r="J4098" t="str">
            <v>Pocket</v>
          </cell>
          <cell r="K4098" t="str">
            <v>OPCOR</v>
          </cell>
          <cell r="L4098" t="str">
            <v>OPCOR</v>
          </cell>
          <cell r="R4098" t="str">
            <v>262142</v>
          </cell>
          <cell r="S4098" t="str">
            <v>5030008</v>
          </cell>
          <cell r="T4098" t="str">
            <v>BM OPCOR [44393_1]</v>
          </cell>
          <cell r="U4098" t="str">
            <v>Bloomberg Euro Aggregate Corporate 7+ yrs (EUR) RI</v>
          </cell>
          <cell r="W4098" t="str">
            <v>EUR</v>
          </cell>
          <cell r="X4098" t="str">
            <v>EUR</v>
          </cell>
          <cell r="Y4098">
            <v>44985</v>
          </cell>
          <cell r="Z4098">
            <v>44846</v>
          </cell>
          <cell r="AA4098" t="str">
            <v>February 2023</v>
          </cell>
          <cell r="AB4098">
            <v>104.50615997841599</v>
          </cell>
          <cell r="AC4098">
            <v>104.506159978444</v>
          </cell>
          <cell r="AE4098">
            <v>379801030.65203398</v>
          </cell>
          <cell r="AF4098" t="str">
            <v>379801030.652034</v>
          </cell>
        </row>
        <row r="4099">
          <cell r="I4099" t="str">
            <v>543222</v>
          </cell>
          <cell r="J4099" t="str">
            <v>Mandate</v>
          </cell>
          <cell r="K4099" t="str">
            <v>OPMAT-M</v>
          </cell>
          <cell r="L4099" t="str">
            <v>AllianzGI-Fonds OA Pension Segment LDI-HS</v>
          </cell>
          <cell r="R4099" t="str">
            <v>262145</v>
          </cell>
          <cell r="S4099" t="str">
            <v>5030011</v>
          </cell>
          <cell r="T4099" t="str">
            <v>BM AllianzGI-Fonds OA Pension Segment LDI-HS [44393]</v>
          </cell>
          <cell r="U4099" t="str">
            <v>85% Bloomberg Euro Aggregate Corporate 7+ yrs (EUR) RI + 15% ICE BofAML 0-1Y German Government Index (EUR) RI + -13.13% ICE BofAML Tradeable Euro 5-Year Par Coupon Swap Index (EUR) RI + -28.98% ICE BofAML Tradeable Euro 10-Year Par Coupon Swap Index (EUR</v>
          </cell>
          <cell r="W4099" t="str">
            <v>EUR</v>
          </cell>
          <cell r="X4099" t="str">
            <v>EUR</v>
          </cell>
          <cell r="Y4099">
            <v>44985</v>
          </cell>
          <cell r="Z4099">
            <v>44846</v>
          </cell>
          <cell r="AA4099" t="str">
            <v>February 2023</v>
          </cell>
          <cell r="AB4099">
            <v>102.1867500843</v>
          </cell>
          <cell r="AC4099">
            <v>102.332870090144</v>
          </cell>
          <cell r="AE4099">
            <v>449122011.35767603</v>
          </cell>
          <cell r="AF4099" t="str">
            <v>449122011.357676</v>
          </cell>
        </row>
        <row r="4100">
          <cell r="I4100" t="str">
            <v>543225</v>
          </cell>
          <cell r="J4100" t="str">
            <v>D</v>
          </cell>
          <cell r="K4100" t="str">
            <v>44348-0031_IDR</v>
          </cell>
          <cell r="R4100" t="str">
            <v>261543</v>
          </cell>
          <cell r="S4100" t="str">
            <v>5029435</v>
          </cell>
          <cell r="T4100" t="str">
            <v>BM DISFI-AMFSPFIR [44348]</v>
          </cell>
          <cell r="U4100" t="str">
            <v>Cash Index Bank Indonesia 7 Day Reverse Repo Rate (IDR) RI</v>
          </cell>
          <cell r="W4100" t="str">
            <v>IDR</v>
          </cell>
          <cell r="Y4100">
            <v>44985</v>
          </cell>
          <cell r="Z4100">
            <v>44802</v>
          </cell>
          <cell r="AA4100" t="str">
            <v>February 2023</v>
          </cell>
          <cell r="AB4100">
            <v>1023.1107</v>
          </cell>
          <cell r="AC4100">
            <v>1023.1107</v>
          </cell>
          <cell r="AE4100">
            <v>432964613836.84003</v>
          </cell>
          <cell r="AF4100" t="str">
            <v>26771449.5226866</v>
          </cell>
        </row>
        <row r="4101">
          <cell r="I4101" t="str">
            <v>543418</v>
          </cell>
          <cell r="J4101" t="str">
            <v>D</v>
          </cell>
          <cell r="K4101" t="str">
            <v>44383-0033_IDR</v>
          </cell>
          <cell r="R4101" t="str">
            <v>262552</v>
          </cell>
          <cell r="S4101" t="str">
            <v>5030165</v>
          </cell>
          <cell r="T4101" t="str">
            <v>BM DISEQ-AMFSEQSRP [44383]</v>
          </cell>
          <cell r="U4101" t="str">
            <v>ISSI (Indonesia Sharia Index) (IDR) PI</v>
          </cell>
          <cell r="W4101" t="str">
            <v>IDR</v>
          </cell>
          <cell r="Y4101">
            <v>44985</v>
          </cell>
          <cell r="Z4101">
            <v>44852</v>
          </cell>
          <cell r="AA4101" t="str">
            <v>February 2023</v>
          </cell>
          <cell r="AB4101">
            <v>111.2818</v>
          </cell>
          <cell r="AC4101">
            <v>111.2818</v>
          </cell>
          <cell r="AE4101">
            <v>48696882677.269997</v>
          </cell>
          <cell r="AF4101" t="str">
            <v>3011068.56043901</v>
          </cell>
        </row>
        <row r="4102">
          <cell r="I4102" t="str">
            <v>543419</v>
          </cell>
          <cell r="J4102" t="str">
            <v>D</v>
          </cell>
          <cell r="K4102" t="str">
            <v>44384-0034_IDR</v>
          </cell>
          <cell r="R4102" t="str">
            <v>262553</v>
          </cell>
          <cell r="S4102" t="str">
            <v>5030166</v>
          </cell>
          <cell r="T4102" t="str">
            <v>BM DISMM-AMFSPUSRP [44384]</v>
          </cell>
          <cell r="U4102" t="str">
            <v>Cash Index Average 1Mo TD Sharia (BSI,Maybank,CIMB) (IDR) RI 365</v>
          </cell>
          <cell r="W4102" t="str">
            <v>IDR</v>
          </cell>
          <cell r="Y4102">
            <v>44985</v>
          </cell>
          <cell r="Z4102">
            <v>44853</v>
          </cell>
          <cell r="AA4102" t="str">
            <v>February 2023</v>
          </cell>
          <cell r="AB4102">
            <v>110.74939999999999</v>
          </cell>
          <cell r="AC4102">
            <v>110.74939999999999</v>
          </cell>
          <cell r="AE4102">
            <v>7951316887.1099997</v>
          </cell>
          <cell r="AF4102" t="str">
            <v>491652.832308299</v>
          </cell>
        </row>
        <row r="4103">
          <cell r="I4103" t="str">
            <v>543585</v>
          </cell>
          <cell r="J4103" t="str">
            <v>Pocket</v>
          </cell>
          <cell r="K4103" t="str">
            <v>ETIB</v>
          </cell>
          <cell r="R4103" t="str">
            <v>263205</v>
          </cell>
          <cell r="S4103" t="str">
            <v>5030664</v>
          </cell>
          <cell r="T4103" t="str">
            <v>BM Ethias SA (STIB) [44422]</v>
          </cell>
          <cell r="U4103" t="str">
            <v>38% MSCI World (EUR) NR + 4% MSCI Emerging Markets (EUR) NR + 18% Bloomberg Euro Aggregate Treasury (EUR) RI + 30% Bloomberg Euro Aggregate Corporate (EUR) RI + 10% Bloomberg Liquidity Screened Euro High Yield Bond index (EUR) RI</v>
          </cell>
          <cell r="W4103" t="str">
            <v>EUR</v>
          </cell>
          <cell r="X4103" t="str">
            <v>EUR</v>
          </cell>
          <cell r="Y4103">
            <v>44985</v>
          </cell>
          <cell r="Z4103">
            <v>44929</v>
          </cell>
          <cell r="AA4103" t="str">
            <v>February 2023</v>
          </cell>
          <cell r="AB4103">
            <v>101.261293307252</v>
          </cell>
          <cell r="AC4103">
            <v>101.26912452365799</v>
          </cell>
          <cell r="AE4103">
            <v>95322144.607500002</v>
          </cell>
          <cell r="AF4103" t="str">
            <v>95322144.6075</v>
          </cell>
        </row>
        <row r="4104">
          <cell r="I4104" t="str">
            <v>543589</v>
          </cell>
          <cell r="J4104" t="str">
            <v>Mandate</v>
          </cell>
          <cell r="K4104" t="str">
            <v>ETIB-M</v>
          </cell>
          <cell r="L4104" t="str">
            <v>Ethias SA (STIB)</v>
          </cell>
          <cell r="R4104" t="str">
            <v>263205</v>
          </cell>
          <cell r="S4104" t="str">
            <v>5030664</v>
          </cell>
          <cell r="T4104" t="str">
            <v>BM Ethias SA (STIB) [44422]</v>
          </cell>
          <cell r="U4104" t="str">
            <v>38% MSCI World (EUR) NR + 4% MSCI Emerging Markets (EUR) NR + 18% Bloomberg Euro Aggregate Treasury (EUR) RI + 30% Bloomberg Euro Aggregate Corporate (EUR) RI + 10% Bloomberg Liquidity Screened Euro High Yield Bond index (EUR) RI</v>
          </cell>
          <cell r="W4104" t="str">
            <v>EUR</v>
          </cell>
          <cell r="X4104" t="str">
            <v>EUR</v>
          </cell>
          <cell r="Y4104">
            <v>44985</v>
          </cell>
          <cell r="Z4104">
            <v>44927</v>
          </cell>
          <cell r="AA4104" t="str">
            <v>February 2023</v>
          </cell>
          <cell r="AB4104">
            <v>101.261293307252</v>
          </cell>
          <cell r="AC4104">
            <v>101.26912452365799</v>
          </cell>
          <cell r="AE4104">
            <v>95322144.607500002</v>
          </cell>
          <cell r="AF4104" t="str">
            <v>95322144.6075</v>
          </cell>
        </row>
        <row r="4105">
          <cell r="I4105" t="str">
            <v>543590</v>
          </cell>
          <cell r="J4105" t="str">
            <v>Mandate</v>
          </cell>
          <cell r="K4105" t="str">
            <v>VLIB-M</v>
          </cell>
          <cell r="L4105" t="str">
            <v>VLAAMS INSTITUUT VOOR BIOTECHNOLOGIE/ FLANDERS INSTITUTE FOR BIOTECHNOLOGY Vzw</v>
          </cell>
          <cell r="R4105" t="str">
            <v>263159</v>
          </cell>
          <cell r="S4105" t="str">
            <v>5030629</v>
          </cell>
          <cell r="T4105" t="str">
            <v>BM VLAAMS INSTITUUT VOOR BIOTECHNOLOGIE/ FLANDERS INSTITUTE [44424]</v>
          </cell>
          <cell r="U4105" t="str">
            <v>60% JPM EMU Investment Grade Government (EUR) RI + 35% iBoxx Euro Corporates Overall (EUR) RI + 5% MSCI World (EUR) NR</v>
          </cell>
          <cell r="W4105" t="str">
            <v>EUR</v>
          </cell>
          <cell r="X4105" t="str">
            <v>EUR</v>
          </cell>
          <cell r="Y4105">
            <v>44985</v>
          </cell>
          <cell r="Z4105">
            <v>44917</v>
          </cell>
          <cell r="AA4105" t="str">
            <v>February 2023</v>
          </cell>
          <cell r="AB4105">
            <v>100.01660102254399</v>
          </cell>
          <cell r="AC4105">
            <v>100.017096691182</v>
          </cell>
          <cell r="AE4105">
            <v>19965289.542631999</v>
          </cell>
          <cell r="AF4105" t="str">
            <v>19965289.542632</v>
          </cell>
        </row>
        <row r="4106">
          <cell r="I4106" t="str">
            <v>543591</v>
          </cell>
          <cell r="J4106" t="str">
            <v>Mandate</v>
          </cell>
          <cell r="K4106" t="str">
            <v>WXI-M</v>
          </cell>
          <cell r="S4106" t="str">
            <v>1</v>
          </cell>
          <cell r="T4106" t="str">
            <v>No BM</v>
          </cell>
          <cell r="U4106" t="str">
            <v>No BM</v>
          </cell>
          <cell r="W4106" t="str">
            <v>EUR</v>
          </cell>
          <cell r="Y4106">
            <v>44985</v>
          </cell>
          <cell r="Z4106">
            <v>44835</v>
          </cell>
          <cell r="AA4106" t="str">
            <v>February 2023</v>
          </cell>
          <cell r="AB4106">
            <v>102.191949205277</v>
          </cell>
          <cell r="AC4106">
            <v>102.191949219695</v>
          </cell>
          <cell r="AE4106">
            <v>15328792.40123</v>
          </cell>
          <cell r="AF4106" t="str">
            <v>15328792.40123</v>
          </cell>
        </row>
        <row r="4107">
          <cell r="I4107" t="str">
            <v>543601</v>
          </cell>
          <cell r="J4107" t="str">
            <v>Mandate</v>
          </cell>
          <cell r="K4107" t="str">
            <v>ARPERP-M</v>
          </cell>
          <cell r="L4107" t="str">
            <v>AGEAS RETRAITE PERP EURO</v>
          </cell>
          <cell r="R4107" t="str">
            <v>263092</v>
          </cell>
          <cell r="S4107" t="str">
            <v>5030562</v>
          </cell>
          <cell r="T4107" t="str">
            <v>BM AGEAS RETRAITE PERP EURO [44447]</v>
          </cell>
          <cell r="U4107" t="str">
            <v>33% Bloomberg Euro Aggregate (EUR) RI + 67% Bloomberg Euro Aggregate Treasury AAA-AA 10+ Years (EUR) RI</v>
          </cell>
          <cell r="W4107" t="str">
            <v>EUR</v>
          </cell>
          <cell r="X4107" t="str">
            <v>EUR</v>
          </cell>
          <cell r="Y4107">
            <v>44985</v>
          </cell>
          <cell r="Z4107">
            <v>44915</v>
          </cell>
          <cell r="AA4107" t="str">
            <v>February 2023</v>
          </cell>
          <cell r="AB4107">
            <v>96.8969746990375</v>
          </cell>
          <cell r="AC4107">
            <v>96.8969747014673</v>
          </cell>
          <cell r="AE4107">
            <v>55761731.707273103</v>
          </cell>
          <cell r="AF4107" t="str">
            <v>55761731.7072731</v>
          </cell>
        </row>
        <row r="4108">
          <cell r="I4108" t="str">
            <v>543609</v>
          </cell>
          <cell r="J4108" t="str">
            <v>Mandate</v>
          </cell>
          <cell r="K4108" t="str">
            <v>SAMN-M</v>
          </cell>
          <cell r="L4108" t="str">
            <v>Kapitalforeningen Sampension Invest - Kinesiske Aktier</v>
          </cell>
          <cell r="R4108" t="str">
            <v>263081</v>
          </cell>
          <cell r="S4108" t="str">
            <v>5030552</v>
          </cell>
          <cell r="T4108" t="str">
            <v>BM Kapitalforeningen Sampension Invest - Kinesiske Aktier [44398]</v>
          </cell>
          <cell r="U4108" t="str">
            <v>MSCI EM China 10/40 (USD) NR</v>
          </cell>
          <cell r="W4108" t="str">
            <v>USD</v>
          </cell>
          <cell r="X4108" t="str">
            <v>USD</v>
          </cell>
          <cell r="Y4108">
            <v>44985</v>
          </cell>
          <cell r="Z4108">
            <v>44901</v>
          </cell>
          <cell r="AA4108" t="str">
            <v>February 2023</v>
          </cell>
          <cell r="AB4108">
            <v>99.973871018911396</v>
          </cell>
          <cell r="AC4108">
            <v>99.995540759925206</v>
          </cell>
          <cell r="AE4108">
            <v>328687779.27446198</v>
          </cell>
          <cell r="AF4108" t="str">
            <v>309936614.12019</v>
          </cell>
        </row>
        <row r="4109">
          <cell r="I4109" t="str">
            <v>543616</v>
          </cell>
          <cell r="J4109" t="str">
            <v>Mandate</v>
          </cell>
          <cell r="K4109" t="str">
            <v>ARFR-M</v>
          </cell>
          <cell r="L4109" t="str">
            <v>AGEAS RETRAITE ACTIF GENERAL EURO</v>
          </cell>
          <cell r="R4109" t="str">
            <v>263094</v>
          </cell>
          <cell r="S4109" t="str">
            <v>5030565</v>
          </cell>
          <cell r="T4109" t="str">
            <v>BM AGEAS RETRAITE ACTIF GENERAL EURO [44449]</v>
          </cell>
          <cell r="U4109" t="str">
            <v>33% Bloomberg Euro Aggregate (EUR) RI + 67% Bloomberg Euro Aggregate Treasury AAA-AA 10+ Years (EUR) RI</v>
          </cell>
          <cell r="W4109" t="str">
            <v>EUR</v>
          </cell>
          <cell r="X4109" t="str">
            <v>EUR</v>
          </cell>
          <cell r="Y4109">
            <v>44985</v>
          </cell>
          <cell r="Z4109">
            <v>44915</v>
          </cell>
          <cell r="AA4109" t="str">
            <v>February 2023</v>
          </cell>
          <cell r="AB4109">
            <v>97.925691792966902</v>
          </cell>
          <cell r="AC4109">
            <v>97.925691792893602</v>
          </cell>
          <cell r="AE4109">
            <v>614427038.17765403</v>
          </cell>
          <cell r="AF4109" t="str">
            <v>614427038.177654</v>
          </cell>
        </row>
        <row r="4110">
          <cell r="I4110" t="str">
            <v>543751</v>
          </cell>
          <cell r="J4110" t="str">
            <v>D</v>
          </cell>
          <cell r="K4110" t="str">
            <v>44458-0035_IDR</v>
          </cell>
          <cell r="R4110" t="str">
            <v>199968</v>
          </cell>
          <cell r="S4110" t="str">
            <v>24227</v>
          </cell>
          <cell r="T4110" t="str">
            <v>BM DISEQ-DPJY [44458] - Off</v>
          </cell>
          <cell r="U4110" t="str">
            <v>Jakarta SE LQ45 (IDR) PI</v>
          </cell>
          <cell r="W4110" t="str">
            <v>IDR</v>
          </cell>
          <cell r="Y4110">
            <v>44985</v>
          </cell>
          <cell r="Z4110">
            <v>42163</v>
          </cell>
          <cell r="AA4110" t="str">
            <v>February 2023</v>
          </cell>
          <cell r="AB4110">
            <v>1465.9114</v>
          </cell>
          <cell r="AC4110">
            <v>1465.9114</v>
          </cell>
          <cell r="AE4110">
            <v>73295569157.110001</v>
          </cell>
          <cell r="AF4110" t="str">
            <v>4532076.21874062</v>
          </cell>
        </row>
        <row r="4111">
          <cell r="K4111" t="str">
            <v>44274</v>
          </cell>
          <cell r="L4111" t="str">
            <v>ALLIANZ SAÚDE</v>
          </cell>
          <cell r="T4111" t="str">
            <v>CDI</v>
          </cell>
          <cell r="U4111" t="str">
            <v>CDI</v>
          </cell>
          <cell r="W4111" t="str">
            <v>BRL</v>
          </cell>
          <cell r="Y4111">
            <v>44957</v>
          </cell>
          <cell r="Z4111">
            <v>44540</v>
          </cell>
          <cell r="AA4111" t="str">
            <v>January 2023</v>
          </cell>
          <cell r="AB4111">
            <v>296423963.12</v>
          </cell>
          <cell r="AD4111">
            <v>296423963.12</v>
          </cell>
          <cell r="AE4111">
            <v>296423963.12</v>
          </cell>
        </row>
        <row r="4112">
          <cell r="K4112" t="str">
            <v>15576</v>
          </cell>
          <cell r="L4112" t="str">
            <v>AXA CORPORATE</v>
          </cell>
          <cell r="T4112" t="str">
            <v>CDI</v>
          </cell>
          <cell r="U4112" t="str">
            <v>CDI</v>
          </cell>
          <cell r="W4112" t="str">
            <v>BRL</v>
          </cell>
          <cell r="Y4112">
            <v>44957</v>
          </cell>
          <cell r="Z4112">
            <v>41970</v>
          </cell>
          <cell r="AA4112" t="str">
            <v>January 2023</v>
          </cell>
          <cell r="AB4112">
            <v>110677888.02</v>
          </cell>
          <cell r="AD4112">
            <v>110677888.02</v>
          </cell>
          <cell r="AE4112">
            <v>110677888.02</v>
          </cell>
        </row>
        <row r="4113">
          <cell r="K4113" t="str">
            <v>15577</v>
          </cell>
          <cell r="L4113" t="str">
            <v>AXA SEGUROS</v>
          </cell>
          <cell r="T4113" t="str">
            <v>CDI</v>
          </cell>
          <cell r="U4113" t="str">
            <v>CDI</v>
          </cell>
          <cell r="W4113" t="str">
            <v>BRL</v>
          </cell>
          <cell r="Y4113">
            <v>44957</v>
          </cell>
          <cell r="Z4113">
            <v>41970</v>
          </cell>
          <cell r="AA4113" t="str">
            <v>January 2023</v>
          </cell>
          <cell r="AB4113">
            <v>565745444.50999999</v>
          </cell>
          <cell r="AD4113">
            <v>565745444.50999999</v>
          </cell>
          <cell r="AE4113">
            <v>565745444.50999999</v>
          </cell>
        </row>
        <row r="4114">
          <cell r="K4114" t="str">
            <v>44349</v>
          </cell>
          <cell r="L4114" t="str">
            <v>AXA XL SEGUROS SA</v>
          </cell>
          <cell r="T4114" t="str">
            <v>CDI</v>
          </cell>
          <cell r="U4114" t="str">
            <v>CDI</v>
          </cell>
          <cell r="W4114" t="str">
            <v>BRL</v>
          </cell>
          <cell r="Y4114">
            <v>44957</v>
          </cell>
          <cell r="Z4114">
            <v>44693</v>
          </cell>
          <cell r="AA4114" t="str">
            <v>January 2023</v>
          </cell>
          <cell r="AB4114">
            <v>756044684.45000005</v>
          </cell>
          <cell r="AD4114">
            <v>756044684.45000005</v>
          </cell>
          <cell r="AE4114">
            <v>756044684.45000005</v>
          </cell>
        </row>
        <row r="4115">
          <cell r="K4115" t="str">
            <v>ABBM</v>
          </cell>
          <cell r="L4115" t="str">
            <v>Brazilian Bond Mother Fund</v>
          </cell>
          <cell r="W4115" t="str">
            <v>BRL</v>
          </cell>
          <cell r="Y4115">
            <v>44957</v>
          </cell>
          <cell r="Z4115">
            <v>42727</v>
          </cell>
          <cell r="AA4115" t="str">
            <v>January 2023</v>
          </cell>
          <cell r="AB4115">
            <v>41615956.906663999</v>
          </cell>
          <cell r="AD4115">
            <v>41615956.906663999</v>
          </cell>
          <cell r="AE4115">
            <v>41615956.906663999</v>
          </cell>
        </row>
        <row r="4116">
          <cell r="K4116" t="str">
            <v>ABEM</v>
          </cell>
          <cell r="L4116" t="str">
            <v>Brazilian Equity Mother Fund</v>
          </cell>
          <cell r="T4116" t="str">
            <v>IBOVESPA</v>
          </cell>
          <cell r="U4116" t="str">
            <v>IBOVESPA</v>
          </cell>
          <cell r="W4116" t="str">
            <v>BRL</v>
          </cell>
          <cell r="Y4116">
            <v>44957</v>
          </cell>
          <cell r="Z4116">
            <v>42727</v>
          </cell>
          <cell r="AA4116" t="str">
            <v>January 2023</v>
          </cell>
          <cell r="AB4116">
            <v>228729595.72663799</v>
          </cell>
          <cell r="AD4116">
            <v>228729595.72663799</v>
          </cell>
          <cell r="AE4116">
            <v>228729595.72663799</v>
          </cell>
        </row>
        <row r="4117">
          <cell r="K4117" t="str">
            <v>14970</v>
          </cell>
          <cell r="L4117" t="str">
            <v>CARDIF SEGUROS E GARANTIAS</v>
          </cell>
          <cell r="W4117" t="str">
            <v>BRL</v>
          </cell>
          <cell r="Y4117">
            <v>44957</v>
          </cell>
          <cell r="Z4117">
            <v>38992</v>
          </cell>
          <cell r="AA4117" t="str">
            <v>January 2023</v>
          </cell>
          <cell r="AB4117">
            <v>428251619.16000003</v>
          </cell>
          <cell r="AD4117">
            <v>428251619.16000003</v>
          </cell>
          <cell r="AE4117">
            <v>428251619.16000003</v>
          </cell>
        </row>
        <row r="4118">
          <cell r="K4118" t="str">
            <v>15156</v>
          </cell>
          <cell r="L4118" t="str">
            <v>CARDIF VIDA E PREV</v>
          </cell>
          <cell r="W4118" t="str">
            <v>BRL</v>
          </cell>
          <cell r="Y4118">
            <v>44957</v>
          </cell>
          <cell r="Z4118">
            <v>37988</v>
          </cell>
          <cell r="AA4118" t="str">
            <v>January 2023</v>
          </cell>
          <cell r="AB4118">
            <v>752534430.96000004</v>
          </cell>
          <cell r="AD4118">
            <v>752534430.96000004</v>
          </cell>
          <cell r="AE4118">
            <v>752534430.96000004</v>
          </cell>
        </row>
        <row r="4119">
          <cell r="K4119" t="str">
            <v>43715</v>
          </cell>
          <cell r="L4119" t="str">
            <v>Cardif LTDA - CASH</v>
          </cell>
          <cell r="T4119" t="str">
            <v>CDI</v>
          </cell>
          <cell r="U4119" t="str">
            <v>CDI</v>
          </cell>
          <cell r="W4119" t="str">
            <v>BRL</v>
          </cell>
          <cell r="Y4119">
            <v>44957</v>
          </cell>
          <cell r="Z4119">
            <v>43985</v>
          </cell>
          <cell r="AA4119" t="str">
            <v>January 2023</v>
          </cell>
          <cell r="AB4119">
            <v>57556575.780000001</v>
          </cell>
          <cell r="AD4119">
            <v>57556575.780000001</v>
          </cell>
          <cell r="AE4119">
            <v>57556575.780000001</v>
          </cell>
        </row>
        <row r="4120">
          <cell r="K4120" t="str">
            <v>42788</v>
          </cell>
          <cell r="L4120" t="str">
            <v>LILLYPREV AGRESSIVA</v>
          </cell>
          <cell r="W4120" t="str">
            <v>BRL</v>
          </cell>
          <cell r="Y4120">
            <v>44957</v>
          </cell>
          <cell r="Z4120">
            <v>42790</v>
          </cell>
          <cell r="AA4120" t="str">
            <v>January 2023</v>
          </cell>
          <cell r="AB4120">
            <v>12591961.289999999</v>
          </cell>
          <cell r="AD4120">
            <v>12591961.289999999</v>
          </cell>
          <cell r="AE4120">
            <v>12591961.289999999</v>
          </cell>
        </row>
        <row r="4121">
          <cell r="K4121" t="str">
            <v>42786</v>
          </cell>
          <cell r="L4121" t="str">
            <v>LILLYPREV CONSERVADORA</v>
          </cell>
          <cell r="W4121" t="str">
            <v>BRL</v>
          </cell>
          <cell r="Y4121">
            <v>44957</v>
          </cell>
          <cell r="Z4121">
            <v>42789</v>
          </cell>
          <cell r="AA4121" t="str">
            <v>January 2023</v>
          </cell>
          <cell r="AB4121">
            <v>25743254.989999998</v>
          </cell>
          <cell r="AD4121">
            <v>25743254.989999998</v>
          </cell>
          <cell r="AE4121">
            <v>25743254.989999998</v>
          </cell>
        </row>
        <row r="4122">
          <cell r="K4122" t="str">
            <v>42787</v>
          </cell>
          <cell r="L4122" t="str">
            <v>LILLYPREV MODERADA</v>
          </cell>
          <cell r="W4122" t="str">
            <v>BRL</v>
          </cell>
          <cell r="Y4122">
            <v>44957</v>
          </cell>
          <cell r="Z4122">
            <v>42790</v>
          </cell>
          <cell r="AA4122" t="str">
            <v>January 2023</v>
          </cell>
          <cell r="AB4122">
            <v>20078078.59</v>
          </cell>
          <cell r="AD4122">
            <v>20078078.59</v>
          </cell>
          <cell r="AE4122">
            <v>20078078.59</v>
          </cell>
        </row>
        <row r="4123">
          <cell r="K4123" t="str">
            <v>15163</v>
          </cell>
          <cell r="L4123" t="str">
            <v>LUIZASEG SEGUROS S/A</v>
          </cell>
          <cell r="W4123" t="str">
            <v>BRL</v>
          </cell>
          <cell r="Y4123">
            <v>44957</v>
          </cell>
          <cell r="Z4123">
            <v>38831</v>
          </cell>
          <cell r="AA4123" t="str">
            <v>January 2023</v>
          </cell>
          <cell r="AB4123">
            <v>709802630.80999994</v>
          </cell>
          <cell r="AD4123">
            <v>709802630.80999994</v>
          </cell>
          <cell r="AE4123">
            <v>709802630.80999994</v>
          </cell>
        </row>
        <row r="4124">
          <cell r="K4124" t="str">
            <v>F1049766B</v>
          </cell>
          <cell r="L4124" t="str">
            <v>MAUÁ ALM</v>
          </cell>
          <cell r="W4124" t="str">
            <v>BRL</v>
          </cell>
          <cell r="Y4124">
            <v>44957</v>
          </cell>
          <cell r="Z4124">
            <v>41276</v>
          </cell>
          <cell r="AA4124" t="str">
            <v>January 2023</v>
          </cell>
          <cell r="AB4124">
            <v>66137195.009999998</v>
          </cell>
          <cell r="AD4124">
            <v>66137195.009999998</v>
          </cell>
          <cell r="AE4124">
            <v>66137195.009999998</v>
          </cell>
        </row>
        <row r="4125">
          <cell r="K4125" t="str">
            <v>F1049766A</v>
          </cell>
          <cell r="L4125" t="str">
            <v>MAUÁ BALANCEADO</v>
          </cell>
          <cell r="W4125" t="str">
            <v>BRL</v>
          </cell>
          <cell r="Y4125">
            <v>44957</v>
          </cell>
          <cell r="Z4125">
            <v>41276</v>
          </cell>
          <cell r="AA4125" t="str">
            <v>January 2023</v>
          </cell>
          <cell r="AB4125">
            <v>177055648.03999999</v>
          </cell>
          <cell r="AD4125">
            <v>177055648.03999999</v>
          </cell>
          <cell r="AE4125">
            <v>177055648.03999999</v>
          </cell>
        </row>
        <row r="4126">
          <cell r="K4126" t="str">
            <v>F1058194002</v>
          </cell>
          <cell r="L4126" t="str">
            <v>MULTIPREV CARTEIRA 22</v>
          </cell>
          <cell r="W4126" t="str">
            <v>BRL</v>
          </cell>
          <cell r="Y4126">
            <v>44957</v>
          </cell>
          <cell r="Z4126">
            <v>43878</v>
          </cell>
          <cell r="AA4126" t="str">
            <v>January 2023</v>
          </cell>
          <cell r="AB4126">
            <v>631385242.84000003</v>
          </cell>
          <cell r="AD4126">
            <v>631385242.84000003</v>
          </cell>
          <cell r="AE4126">
            <v>631385242.84000003</v>
          </cell>
        </row>
        <row r="4127">
          <cell r="K4127" t="str">
            <v>43717</v>
          </cell>
          <cell r="L4127" t="str">
            <v>NCVP Participações Societárias S/A</v>
          </cell>
          <cell r="T4127" t="str">
            <v>CDI</v>
          </cell>
          <cell r="U4127" t="str">
            <v>CDI</v>
          </cell>
          <cell r="W4127" t="str">
            <v>BRL</v>
          </cell>
          <cell r="Y4127">
            <v>44957</v>
          </cell>
          <cell r="Z4127">
            <v>43985</v>
          </cell>
          <cell r="AA4127" t="str">
            <v>January 2023</v>
          </cell>
          <cell r="AB4127">
            <v>7092681.3099999996</v>
          </cell>
          <cell r="AD4127">
            <v>7092681.3099999996</v>
          </cell>
          <cell r="AE4127">
            <v>7092681.3099999996</v>
          </cell>
        </row>
        <row r="4128">
          <cell r="K4128" t="str">
            <v>15791</v>
          </cell>
          <cell r="L4128" t="str">
            <v>PLANEJAR ALM</v>
          </cell>
          <cell r="W4128" t="str">
            <v>BRL</v>
          </cell>
          <cell r="Y4128">
            <v>44957</v>
          </cell>
          <cell r="Z4128">
            <v>42230</v>
          </cell>
          <cell r="AA4128" t="str">
            <v>January 2023</v>
          </cell>
          <cell r="AB4128">
            <v>22289300.809999999</v>
          </cell>
          <cell r="AD4128">
            <v>22289300.809999999</v>
          </cell>
          <cell r="AE4128">
            <v>22289300.809999999</v>
          </cell>
        </row>
        <row r="4129">
          <cell r="K4129" t="str">
            <v>15792</v>
          </cell>
          <cell r="L4129" t="str">
            <v>PLANEJAR CONSOLIDADA</v>
          </cell>
          <cell r="W4129" t="str">
            <v>BRL</v>
          </cell>
          <cell r="Y4129">
            <v>44957</v>
          </cell>
          <cell r="Z4129">
            <v>42737</v>
          </cell>
          <cell r="AA4129" t="str">
            <v>January 2023</v>
          </cell>
          <cell r="AB4129">
            <v>1033137020.64</v>
          </cell>
          <cell r="AD4129">
            <v>1033137020.64</v>
          </cell>
          <cell r="AE4129">
            <v>1033137020.64</v>
          </cell>
        </row>
        <row r="4130">
          <cell r="K4130" t="str">
            <v>PVBR</v>
          </cell>
          <cell r="L4130" t="str">
            <v>Parvest Brazil</v>
          </cell>
          <cell r="T4130" t="str">
            <v>MSCI Brazil 10/40</v>
          </cell>
          <cell r="U4130" t="str">
            <v>MSCI Brazil 10/40</v>
          </cell>
          <cell r="W4130" t="str">
            <v>BRL</v>
          </cell>
          <cell r="Y4130">
            <v>44957</v>
          </cell>
          <cell r="Z4130">
            <v>42733</v>
          </cell>
          <cell r="AA4130" t="str">
            <v>January 2023</v>
          </cell>
          <cell r="AB4130">
            <v>429248877.86009598</v>
          </cell>
          <cell r="AD4130">
            <v>429248877.86009598</v>
          </cell>
          <cell r="AE4130">
            <v>429248877.86009598</v>
          </cell>
        </row>
        <row r="4131">
          <cell r="K4131" t="str">
            <v>PLAM</v>
          </cell>
          <cell r="L4131" t="str">
            <v>Parvest Latam</v>
          </cell>
          <cell r="T4131" t="str">
            <v>MSCI Latam 10/40</v>
          </cell>
          <cell r="U4131" t="str">
            <v>MSCI Latam 10/40</v>
          </cell>
          <cell r="W4131" t="str">
            <v>BRL</v>
          </cell>
          <cell r="Y4131">
            <v>44957</v>
          </cell>
          <cell r="Z4131">
            <v>42733</v>
          </cell>
          <cell r="AA4131" t="str">
            <v>January 2023</v>
          </cell>
          <cell r="AB4131">
            <v>243017472.36211199</v>
          </cell>
          <cell r="AD4131">
            <v>243017472.36211199</v>
          </cell>
          <cell r="AE4131">
            <v>243017472.36211199</v>
          </cell>
        </row>
        <row r="4132">
          <cell r="K4132" t="str">
            <v>PVEMAIEMLA</v>
          </cell>
          <cell r="L4132" t="str">
            <v>Parvest M-A Equity</v>
          </cell>
          <cell r="W4132" t="str">
            <v>BRL</v>
          </cell>
          <cell r="Y4132">
            <v>44957</v>
          </cell>
          <cell r="Z4132">
            <v>42727</v>
          </cell>
          <cell r="AA4132" t="str">
            <v>January 2023</v>
          </cell>
          <cell r="AB4132">
            <v>11088216.764575999</v>
          </cell>
          <cell r="AD4132">
            <v>11088216.764575999</v>
          </cell>
          <cell r="AE4132">
            <v>11088216.764575999</v>
          </cell>
        </row>
        <row r="4133">
          <cell r="K4133" t="str">
            <v>BBEIT</v>
          </cell>
          <cell r="L4133" t="str">
            <v>Shinhan Bonjour Brazil</v>
          </cell>
          <cell r="T4133" t="str">
            <v>MSCI Brazil 10/40</v>
          </cell>
          <cell r="U4133" t="str">
            <v>MSCI Brazil 10/40</v>
          </cell>
          <cell r="W4133" t="str">
            <v>BRL</v>
          </cell>
          <cell r="Y4133">
            <v>44957</v>
          </cell>
          <cell r="Z4133">
            <v>42733</v>
          </cell>
          <cell r="AA4133" t="str">
            <v>January 2023</v>
          </cell>
          <cell r="AB4133">
            <v>57859834.453120001</v>
          </cell>
          <cell r="AD4133">
            <v>57859834.453120001</v>
          </cell>
          <cell r="AE4133">
            <v>57859834.453120001</v>
          </cell>
        </row>
        <row r="4134">
          <cell r="K4134" t="str">
            <v>SLAPE</v>
          </cell>
          <cell r="L4134" t="str">
            <v>Shinhan Bonjour Latam</v>
          </cell>
          <cell r="T4134" t="str">
            <v>MSCI Latam 10/40</v>
          </cell>
          <cell r="U4134" t="str">
            <v>MSCI Latam 10/40</v>
          </cell>
          <cell r="W4134" t="str">
            <v>BRL</v>
          </cell>
          <cell r="Y4134">
            <v>44957</v>
          </cell>
          <cell r="Z4134">
            <v>42733</v>
          </cell>
          <cell r="AA4134" t="str">
            <v>January 2023</v>
          </cell>
          <cell r="AB4134">
            <v>54765910.095679998</v>
          </cell>
          <cell r="AD4134">
            <v>54765910.095679998</v>
          </cell>
          <cell r="AE4134">
            <v>54765910.095679998</v>
          </cell>
        </row>
        <row r="4135">
          <cell r="K4135" t="str">
            <v>15984</v>
          </cell>
          <cell r="L4135" t="str">
            <v>UNIMED ARROJADA</v>
          </cell>
          <cell r="W4135" t="str">
            <v>BRL</v>
          </cell>
          <cell r="Y4135">
            <v>44957</v>
          </cell>
          <cell r="Z4135">
            <v>42486</v>
          </cell>
          <cell r="AA4135" t="str">
            <v>January 2023</v>
          </cell>
          <cell r="AB4135">
            <v>33198537.920000002</v>
          </cell>
          <cell r="AD4135">
            <v>33198537.920000002</v>
          </cell>
          <cell r="AE4135">
            <v>33198537.920000002</v>
          </cell>
        </row>
        <row r="4136">
          <cell r="K4136" t="str">
            <v>15983</v>
          </cell>
          <cell r="L4136" t="str">
            <v>UNIMED MODERADA</v>
          </cell>
          <cell r="T4136" t="str">
            <v>IMA-G ex-C</v>
          </cell>
          <cell r="U4136" t="str">
            <v>IMA-G ex-C</v>
          </cell>
          <cell r="W4136" t="str">
            <v>BRL</v>
          </cell>
          <cell r="Y4136">
            <v>44957</v>
          </cell>
          <cell r="Z4136">
            <v>42486</v>
          </cell>
          <cell r="AA4136" t="str">
            <v>January 2023</v>
          </cell>
          <cell r="AB4136">
            <v>81077913.420000002</v>
          </cell>
          <cell r="AD4136">
            <v>81077913.420000002</v>
          </cell>
          <cell r="AE4136">
            <v>81077913.420000002</v>
          </cell>
        </row>
        <row r="4137">
          <cell r="F4137" t="str">
            <v>BR0008CTF005</v>
          </cell>
          <cell r="K4137" t="str">
            <v>43118</v>
          </cell>
          <cell r="L4137" t="str">
            <v>BNP PARIBAS UNIPRIME DO BRASIL FIC FIM CRÉDITO PRIVADO</v>
          </cell>
          <cell r="T4137" t="str">
            <v>CDI</v>
          </cell>
          <cell r="U4137" t="str">
            <v>CDI</v>
          </cell>
          <cell r="W4137" t="str">
            <v>BRL</v>
          </cell>
          <cell r="Y4137">
            <v>44957</v>
          </cell>
          <cell r="Z4137">
            <v>43283</v>
          </cell>
          <cell r="AA4137" t="str">
            <v>January 2023</v>
          </cell>
          <cell r="AB4137">
            <v>628052670.75999999</v>
          </cell>
          <cell r="AD4137">
            <v>628052670.75999999</v>
          </cell>
          <cell r="AE4137">
            <v>628052670.75999999</v>
          </cell>
        </row>
        <row r="4138">
          <cell r="F4138" t="str">
            <v>BR003ACTF001</v>
          </cell>
          <cell r="K4138" t="str">
            <v>43142</v>
          </cell>
          <cell r="L4138" t="str">
            <v>BNP PARIBAS UNIPRIME CENTRAL FUNDO DE INVESTIMENTO RENDA FIXA</v>
          </cell>
          <cell r="T4138" t="str">
            <v>CDI</v>
          </cell>
          <cell r="U4138" t="str">
            <v>CDI</v>
          </cell>
          <cell r="W4138" t="str">
            <v>BRL</v>
          </cell>
          <cell r="Y4138">
            <v>44957</v>
          </cell>
          <cell r="Z4138">
            <v>43315</v>
          </cell>
          <cell r="AA4138" t="str">
            <v>January 2023</v>
          </cell>
          <cell r="AB4138">
            <v>88947183.040000007</v>
          </cell>
          <cell r="AD4138">
            <v>88947183.040000007</v>
          </cell>
          <cell r="AE4138">
            <v>88947183.040000007</v>
          </cell>
        </row>
        <row r="4139">
          <cell r="F4139" t="str">
            <v>BR00AYCTF000</v>
          </cell>
          <cell r="K4139" t="str">
            <v>43392</v>
          </cell>
          <cell r="L4139" t="str">
            <v>BNP PARIBAS CASH DI FUNDO DE INVESTIMENTO EM COTAS DE FUNDO DE INVESTIMENTO RENDA FIXA REFERENCIADO</v>
          </cell>
          <cell r="T4139" t="str">
            <v>CDI</v>
          </cell>
          <cell r="U4139" t="str">
            <v>CDI</v>
          </cell>
          <cell r="W4139" t="str">
            <v>BRL</v>
          </cell>
          <cell r="Y4139">
            <v>44957</v>
          </cell>
          <cell r="Z4139">
            <v>43376</v>
          </cell>
          <cell r="AA4139" t="str">
            <v>January 2023</v>
          </cell>
          <cell r="AB4139">
            <v>42550420.419996597</v>
          </cell>
          <cell r="AD4139">
            <v>42550420.419996597</v>
          </cell>
          <cell r="AE4139">
            <v>42550420.419996597</v>
          </cell>
        </row>
        <row r="4140">
          <cell r="F4140" t="str">
            <v>BR00JVCTF007</v>
          </cell>
          <cell r="K4140" t="str">
            <v>43404</v>
          </cell>
          <cell r="L4140" t="str">
            <v>BNP PARIBAS PREMIUM EQUITIES FUNDO DE INVESTIMENTO EM COTAS DE FUNDOS DE INVESTIMENTO AÇÕES</v>
          </cell>
          <cell r="T4140" t="str">
            <v>IBOVESPA</v>
          </cell>
          <cell r="U4140" t="str">
            <v>IBOVESPA</v>
          </cell>
          <cell r="W4140" t="str">
            <v>BRL</v>
          </cell>
          <cell r="Y4140">
            <v>44957</v>
          </cell>
          <cell r="Z4140">
            <v>43404</v>
          </cell>
          <cell r="AA4140" t="str">
            <v>January 2023</v>
          </cell>
          <cell r="AB4140">
            <v>134560240.36000001</v>
          </cell>
          <cell r="AD4140">
            <v>134560240.36000001</v>
          </cell>
          <cell r="AE4140">
            <v>134560240.36000001</v>
          </cell>
        </row>
        <row r="4141">
          <cell r="F4141" t="str">
            <v>BR00UZCTF005</v>
          </cell>
          <cell r="K4141" t="str">
            <v>44129</v>
          </cell>
          <cell r="L4141" t="str">
            <v>BNP PARIBAS RIO NEGRO FUNDO DE INVESTIMENTO EM COTAS DE FUNDOS DE INVESTIMENTO MULTIMERCADO CRÉDITO PRIVADO</v>
          </cell>
          <cell r="T4141" t="str">
            <v>CDI</v>
          </cell>
          <cell r="U4141" t="str">
            <v>CDI</v>
          </cell>
          <cell r="W4141" t="str">
            <v>BRL</v>
          </cell>
          <cell r="Y4141">
            <v>44957</v>
          </cell>
          <cell r="Z4141">
            <v>43461</v>
          </cell>
          <cell r="AA4141" t="str">
            <v>January 2023</v>
          </cell>
          <cell r="AB4141">
            <v>35452477.549999997</v>
          </cell>
          <cell r="AD4141">
            <v>35452477.549999997</v>
          </cell>
          <cell r="AE4141">
            <v>35452477.549999997</v>
          </cell>
        </row>
        <row r="4142">
          <cell r="F4142" t="str">
            <v>BR0199CTF002</v>
          </cell>
          <cell r="K4142" t="str">
            <v>43409</v>
          </cell>
          <cell r="L4142" t="str">
            <v>BNP PARIBAS STRATEGIE FUNDO DE INVESTIMENTO EM AÇÕES SUSTENTÁVEL IS</v>
          </cell>
          <cell r="T4142" t="str">
            <v>ISE</v>
          </cell>
          <cell r="U4142" t="str">
            <v>ISE</v>
          </cell>
          <cell r="W4142" t="str">
            <v>BRL</v>
          </cell>
          <cell r="Y4142">
            <v>44957</v>
          </cell>
          <cell r="Z4142">
            <v>43539</v>
          </cell>
          <cell r="AA4142" t="str">
            <v>January 2023</v>
          </cell>
          <cell r="AB4142">
            <v>16331455.42</v>
          </cell>
          <cell r="AD4142">
            <v>16331455.42</v>
          </cell>
          <cell r="AE4142">
            <v>16331455.42</v>
          </cell>
        </row>
        <row r="4143">
          <cell r="F4143" t="str">
            <v>BR01AHCTF003</v>
          </cell>
          <cell r="K4143" t="str">
            <v>43418</v>
          </cell>
          <cell r="L4143" t="str">
            <v>BNP PARIBAS MBPREV V FUNDO DE INVESTIMENTO EM AÇÕES</v>
          </cell>
          <cell r="T4143" t="str">
            <v>IBRX</v>
          </cell>
          <cell r="U4143" t="str">
            <v>IBRX</v>
          </cell>
          <cell r="W4143" t="str">
            <v>BRL</v>
          </cell>
          <cell r="Y4143">
            <v>44957</v>
          </cell>
          <cell r="Z4143">
            <v>43560</v>
          </cell>
          <cell r="AA4143" t="str">
            <v>January 2023</v>
          </cell>
          <cell r="AB4143">
            <v>37632390.75</v>
          </cell>
          <cell r="AD4143">
            <v>37632390.75</v>
          </cell>
          <cell r="AE4143">
            <v>37632390.75</v>
          </cell>
        </row>
        <row r="4144">
          <cell r="F4144" t="str">
            <v>BR01B8CTF007</v>
          </cell>
          <cell r="K4144" t="str">
            <v>43393</v>
          </cell>
          <cell r="L4144" t="str">
            <v>BNP PARIBAS CASH DI II FUNDO DE INVESTIMENTO EM COTAS DE FUNDO DE INVESTIMENTO RENDA FIXA REFERENCIADO</v>
          </cell>
          <cell r="T4144" t="str">
            <v>CDI</v>
          </cell>
          <cell r="U4144" t="str">
            <v>CDI</v>
          </cell>
          <cell r="W4144" t="str">
            <v>BRL</v>
          </cell>
          <cell r="Y4144">
            <v>44957</v>
          </cell>
          <cell r="Z4144">
            <v>43553</v>
          </cell>
          <cell r="AA4144" t="str">
            <v>January 2023</v>
          </cell>
          <cell r="AB4144">
            <v>97424710.569999993</v>
          </cell>
          <cell r="AD4144">
            <v>97424710.569999993</v>
          </cell>
          <cell r="AE4144">
            <v>97424710.569999993</v>
          </cell>
        </row>
        <row r="4145">
          <cell r="F4145" t="str">
            <v>BR01B9CTF005</v>
          </cell>
          <cell r="K4145" t="str">
            <v>43419</v>
          </cell>
          <cell r="L4145" t="str">
            <v>BNP PARIBAS CREDITO INSTITUCIONAL FUNDO DE INVESTIMENTO EM COTAS DE FUNDOS DE INVESTIMENTO RENDA FIXA CREDITO PRIVADO LONGO PRAZO</v>
          </cell>
          <cell r="T4145" t="str">
            <v>CDI</v>
          </cell>
          <cell r="U4145" t="str">
            <v>CDI</v>
          </cell>
          <cell r="W4145" t="str">
            <v>BRL</v>
          </cell>
          <cell r="Y4145">
            <v>44957</v>
          </cell>
          <cell r="Z4145">
            <v>43560</v>
          </cell>
          <cell r="AA4145" t="str">
            <v>January 2023</v>
          </cell>
          <cell r="AB4145">
            <v>637122910.03999996</v>
          </cell>
          <cell r="AD4145">
            <v>637122910.03999996</v>
          </cell>
          <cell r="AE4145">
            <v>637122910.03999996</v>
          </cell>
        </row>
        <row r="4146">
          <cell r="F4146" t="str">
            <v>BR01HXCTF005</v>
          </cell>
          <cell r="K4146" t="str">
            <v>43420</v>
          </cell>
          <cell r="L4146" t="str">
            <v>BNP MAFDET FUNDO DE INVESTIMENTO MULTIMERCADO</v>
          </cell>
          <cell r="T4146" t="str">
            <v>IPCA</v>
          </cell>
          <cell r="U4146" t="str">
            <v>IPCA</v>
          </cell>
          <cell r="W4146" t="str">
            <v>BRL</v>
          </cell>
          <cell r="Y4146">
            <v>44957</v>
          </cell>
          <cell r="Z4146">
            <v>43587</v>
          </cell>
          <cell r="AA4146" t="str">
            <v>January 2023</v>
          </cell>
          <cell r="AB4146">
            <v>176500517.88999999</v>
          </cell>
          <cell r="AD4146">
            <v>176500517.88999999</v>
          </cell>
          <cell r="AE4146">
            <v>176500517.88999999</v>
          </cell>
        </row>
        <row r="4147">
          <cell r="F4147" t="str">
            <v>BR0222CTF002</v>
          </cell>
          <cell r="K4147" t="str">
            <v>43452</v>
          </cell>
          <cell r="L4147" t="str">
            <v>BNP PARIBAS CAPITAL PARTNERS FIC FIM</v>
          </cell>
          <cell r="T4147" t="str">
            <v>CDI</v>
          </cell>
          <cell r="U4147" t="str">
            <v>CDI</v>
          </cell>
          <cell r="W4147" t="str">
            <v>BRL</v>
          </cell>
          <cell r="Y4147">
            <v>44957</v>
          </cell>
          <cell r="Z4147">
            <v>43683</v>
          </cell>
          <cell r="AA4147" t="str">
            <v>January 2023</v>
          </cell>
          <cell r="AB4147">
            <v>98871638.420000002</v>
          </cell>
          <cell r="AD4147">
            <v>98871638.420000002</v>
          </cell>
          <cell r="AE4147">
            <v>98871638.420000002</v>
          </cell>
        </row>
        <row r="4148">
          <cell r="F4148" t="str">
            <v>BR02E5CTF009</v>
          </cell>
          <cell r="K4148" t="str">
            <v>43453</v>
          </cell>
          <cell r="L4148" t="str">
            <v>BNP PARIBAS VITRA CAPITAL INFLAÇÃO FI RENDA FIXA</v>
          </cell>
          <cell r="T4148" t="str">
            <v>IMA-B</v>
          </cell>
          <cell r="U4148" t="str">
            <v>IMA-B</v>
          </cell>
          <cell r="W4148" t="str">
            <v>BRL</v>
          </cell>
          <cell r="Y4148">
            <v>44957</v>
          </cell>
          <cell r="Z4148">
            <v>43704</v>
          </cell>
          <cell r="AA4148" t="str">
            <v>January 2023</v>
          </cell>
          <cell r="AB4148">
            <v>355384017.26999998</v>
          </cell>
          <cell r="AD4148">
            <v>355384017.26999998</v>
          </cell>
          <cell r="AE4148">
            <v>355384017.26999998</v>
          </cell>
        </row>
        <row r="4149">
          <cell r="F4149" t="str">
            <v>BR02LDCTF007</v>
          </cell>
          <cell r="K4149" t="str">
            <v>43490</v>
          </cell>
          <cell r="L4149" t="str">
            <v>BNP PARIBAS STB RUBI FIC FI RENDA FIXA CREDITO PRIVADO</v>
          </cell>
          <cell r="T4149" t="str">
            <v>CDI</v>
          </cell>
          <cell r="U4149" t="str">
            <v>CDI</v>
          </cell>
          <cell r="W4149" t="str">
            <v>BRL</v>
          </cell>
          <cell r="Y4149">
            <v>44957</v>
          </cell>
          <cell r="Z4149">
            <v>43754</v>
          </cell>
          <cell r="AA4149" t="str">
            <v>January 2023</v>
          </cell>
          <cell r="AB4149">
            <v>140228989.31</v>
          </cell>
          <cell r="AD4149">
            <v>140228989.31</v>
          </cell>
          <cell r="AE4149">
            <v>140228989.31</v>
          </cell>
        </row>
        <row r="4150">
          <cell r="F4150" t="str">
            <v>BR02TGCTF003</v>
          </cell>
          <cell r="K4150" t="str">
            <v>43506</v>
          </cell>
          <cell r="L4150" t="str">
            <v>BNP PARIBAS FUNDO DE INVESTIMENTO CAMBIAL</v>
          </cell>
          <cell r="T4150" t="str">
            <v>PTAX</v>
          </cell>
          <cell r="U4150" t="str">
            <v>PTAX</v>
          </cell>
          <cell r="W4150" t="str">
            <v>BRL</v>
          </cell>
          <cell r="Y4150">
            <v>44957</v>
          </cell>
          <cell r="Z4150">
            <v>43776</v>
          </cell>
          <cell r="AA4150" t="str">
            <v>January 2023</v>
          </cell>
          <cell r="AB4150">
            <v>80561811.599999994</v>
          </cell>
          <cell r="AD4150">
            <v>80561811.599999994</v>
          </cell>
          <cell r="AE4150">
            <v>80561811.599999994</v>
          </cell>
        </row>
        <row r="4151">
          <cell r="F4151" t="str">
            <v>BR02XTCTF008</v>
          </cell>
          <cell r="K4151" t="str">
            <v>43572</v>
          </cell>
          <cell r="L4151" t="str">
            <v>BNP PARIBAS SILVER FUNDO DE INVESTIMENTO RENDA FIXA CURTO PRAZO</v>
          </cell>
          <cell r="T4151" t="str">
            <v>CDI</v>
          </cell>
          <cell r="U4151" t="str">
            <v>CDI</v>
          </cell>
          <cell r="W4151" t="str">
            <v>BRL</v>
          </cell>
          <cell r="Y4151">
            <v>44957</v>
          </cell>
          <cell r="Z4151">
            <v>43811</v>
          </cell>
          <cell r="AA4151" t="str">
            <v>January 2023</v>
          </cell>
          <cell r="AB4151">
            <v>168681512.13999999</v>
          </cell>
          <cell r="AD4151">
            <v>168681512.13999999</v>
          </cell>
          <cell r="AE4151">
            <v>168681512.13999999</v>
          </cell>
        </row>
        <row r="4152">
          <cell r="F4152" t="str">
            <v>BR03ECCTF002</v>
          </cell>
          <cell r="K4152" t="str">
            <v>44148</v>
          </cell>
          <cell r="L4152" t="str">
            <v>BNP PARIBAS GUITAR FUNDO DE INVESTIMENTO MULTIMERCADO CRÉDITO PRIVADO INVESTIMENTO NO EXTERIOR</v>
          </cell>
          <cell r="W4152" t="str">
            <v>BRL</v>
          </cell>
          <cell r="Y4152">
            <v>44957</v>
          </cell>
          <cell r="Z4152">
            <v>43881</v>
          </cell>
          <cell r="AA4152" t="str">
            <v>January 2023</v>
          </cell>
          <cell r="AB4152">
            <v>65232933.060000002</v>
          </cell>
          <cell r="AD4152">
            <v>65232933.060000002</v>
          </cell>
          <cell r="AE4152">
            <v>65232933.060000002</v>
          </cell>
        </row>
        <row r="4153">
          <cell r="F4153" t="str">
            <v>BR03WSCTF000</v>
          </cell>
          <cell r="K4153" t="str">
            <v>43673</v>
          </cell>
          <cell r="L4153" t="str">
            <v>FUNDO DE INVESTIMENTO MULTIMERCADO ONE</v>
          </cell>
          <cell r="W4153" t="str">
            <v>BRL</v>
          </cell>
          <cell r="Y4153">
            <v>44957</v>
          </cell>
          <cell r="Z4153">
            <v>43930</v>
          </cell>
          <cell r="AA4153" t="str">
            <v>January 2023</v>
          </cell>
          <cell r="AB4153">
            <v>292687527.57999998</v>
          </cell>
          <cell r="AD4153">
            <v>292687527.57999998</v>
          </cell>
          <cell r="AE4153">
            <v>292687527.57999998</v>
          </cell>
        </row>
        <row r="4154">
          <cell r="F4154" t="str">
            <v>BR04VDCTF002</v>
          </cell>
          <cell r="L4154" t="str">
            <v>NBF ICATU PREVIDENCIÁRIO QUALIFICADO FIC DE FUNDO DE INVESTIMENTO MULTIMERCADO</v>
          </cell>
          <cell r="T4154" t="str">
            <v>CDI</v>
          </cell>
          <cell r="U4154" t="str">
            <v>CDI</v>
          </cell>
          <cell r="W4154" t="str">
            <v>BRL</v>
          </cell>
          <cell r="Y4154">
            <v>44957</v>
          </cell>
          <cell r="Z4154">
            <v>44783</v>
          </cell>
          <cell r="AA4154" t="str">
            <v>January 2023</v>
          </cell>
          <cell r="AB4154">
            <v>59124952.439999998</v>
          </cell>
          <cell r="AD4154">
            <v>59124952.439999998</v>
          </cell>
          <cell r="AE4154">
            <v>59124952.439999998</v>
          </cell>
        </row>
        <row r="4155">
          <cell r="F4155" t="str">
            <v>BR053NCTF009</v>
          </cell>
          <cell r="K4155" t="str">
            <v>44064</v>
          </cell>
          <cell r="L4155" t="str">
            <v>UNIMED INVESTCOOP ANS II FUNDO DE INVESTIMENTO RENDA FIXA LONGO PRAZO</v>
          </cell>
          <cell r="T4155" t="str">
            <v>CDI</v>
          </cell>
          <cell r="U4155" t="str">
            <v>CDI</v>
          </cell>
          <cell r="W4155" t="str">
            <v>BRL</v>
          </cell>
          <cell r="Y4155">
            <v>44957</v>
          </cell>
          <cell r="Z4155">
            <v>44172</v>
          </cell>
          <cell r="AA4155" t="str">
            <v>January 2023</v>
          </cell>
          <cell r="AB4155">
            <v>34904254.329999998</v>
          </cell>
          <cell r="AD4155">
            <v>34904254.329999998</v>
          </cell>
          <cell r="AE4155">
            <v>34904254.329999998</v>
          </cell>
        </row>
        <row r="4156">
          <cell r="F4156" t="str">
            <v>BR05CDCTF009</v>
          </cell>
          <cell r="K4156" t="str">
            <v>44033</v>
          </cell>
          <cell r="L4156" t="str">
            <v>BNP PARIBAS IMA-B 5 VC FUNDO DE INVESTIMENTO RENDA FIXA</v>
          </cell>
          <cell r="T4156" t="str">
            <v>IMA-B5</v>
          </cell>
          <cell r="U4156" t="str">
            <v>IMA-B5</v>
          </cell>
          <cell r="W4156" t="str">
            <v>BRL</v>
          </cell>
          <cell r="Y4156">
            <v>44957</v>
          </cell>
          <cell r="Z4156">
            <v>44097</v>
          </cell>
          <cell r="AA4156" t="str">
            <v>January 2023</v>
          </cell>
          <cell r="AB4156">
            <v>353936435.37</v>
          </cell>
          <cell r="AD4156">
            <v>353936435.37</v>
          </cell>
          <cell r="AE4156">
            <v>353936435.37</v>
          </cell>
        </row>
        <row r="4157">
          <cell r="F4157" t="str">
            <v>BR05W0CTF005</v>
          </cell>
          <cell r="K4157" t="str">
            <v>44065</v>
          </cell>
          <cell r="L4157" t="str">
            <v>BNP PARIBAS ACAIACÁ FUNDO DE INVESTIMENTO EM COTAS DE FUNDOS DE INVESTIMENTO MULTIMERCADO</v>
          </cell>
          <cell r="W4157" t="str">
            <v>BRL</v>
          </cell>
          <cell r="Y4157">
            <v>44957</v>
          </cell>
          <cell r="Z4157">
            <v>44183</v>
          </cell>
          <cell r="AA4157" t="str">
            <v>January 2023</v>
          </cell>
          <cell r="AB4157">
            <v>34679753.770000003</v>
          </cell>
          <cell r="AD4157">
            <v>34679753.770000003</v>
          </cell>
          <cell r="AE4157">
            <v>34679753.770000003</v>
          </cell>
        </row>
        <row r="4158">
          <cell r="F4158" t="str">
            <v>BR05W0CTF005</v>
          </cell>
          <cell r="L4158" t="str">
            <v>BNP PARIBAS ACÁCIA FUNDO DE INVESTIMENTO EM COTAS DE FUNDOS DE INVESTIMENTO MULTIMERCADO  CRÉDITO PRIVADO</v>
          </cell>
          <cell r="T4158" t="str">
            <v>CDI</v>
          </cell>
          <cell r="U4158" t="str">
            <v>CDI</v>
          </cell>
          <cell r="W4158" t="str">
            <v>BRL</v>
          </cell>
          <cell r="Y4158">
            <v>44957</v>
          </cell>
          <cell r="Z4158">
            <v>44809</v>
          </cell>
          <cell r="AA4158" t="str">
            <v>January 2023</v>
          </cell>
          <cell r="AB4158">
            <v>31140542.390000001</v>
          </cell>
          <cell r="AD4158">
            <v>31140542.390000001</v>
          </cell>
          <cell r="AE4158">
            <v>31140542.390000001</v>
          </cell>
        </row>
        <row r="4159">
          <cell r="F4159" t="str">
            <v>BR065LCTF007</v>
          </cell>
          <cell r="K4159" t="str">
            <v>44062</v>
          </cell>
          <cell r="L4159" t="str">
            <v>BNP PARIBAS TAORMINA LXI FIC FIM CRÉDITO PRIVADO</v>
          </cell>
          <cell r="T4159" t="str">
            <v>CDI</v>
          </cell>
          <cell r="U4159" t="str">
            <v>CDI</v>
          </cell>
          <cell r="W4159" t="str">
            <v>BRL</v>
          </cell>
          <cell r="Y4159">
            <v>44957</v>
          </cell>
          <cell r="Z4159">
            <v>44158</v>
          </cell>
          <cell r="AA4159" t="str">
            <v>January 2023</v>
          </cell>
          <cell r="AB4159">
            <v>19966198.140000001</v>
          </cell>
          <cell r="AD4159">
            <v>19966198.140000001</v>
          </cell>
          <cell r="AE4159">
            <v>19966198.140000001</v>
          </cell>
        </row>
        <row r="4160">
          <cell r="F4160" t="str">
            <v>BR065MCTF005</v>
          </cell>
          <cell r="K4160" t="str">
            <v>44061</v>
          </cell>
          <cell r="L4160" t="str">
            <v>BNP PARIBAS PINOT FIC FIM CRÉDITO PRIVADO</v>
          </cell>
          <cell r="W4160" t="str">
            <v>BRL</v>
          </cell>
          <cell r="Y4160">
            <v>44957</v>
          </cell>
          <cell r="Z4160">
            <v>44159</v>
          </cell>
          <cell r="AA4160" t="str">
            <v>January 2023</v>
          </cell>
          <cell r="AB4160">
            <v>20630352</v>
          </cell>
          <cell r="AD4160">
            <v>20630352</v>
          </cell>
          <cell r="AE4160">
            <v>20630352</v>
          </cell>
        </row>
        <row r="4161">
          <cell r="F4161" t="str">
            <v>BR06A5CTF009</v>
          </cell>
          <cell r="K4161" t="str">
            <v>44063</v>
          </cell>
          <cell r="L4161" t="str">
            <v>BNP PARIBAS FPP CONSERVADOR FUNDO DE INVESTIMENTO RENDA FIXA CRÉDITO PRIVADO</v>
          </cell>
          <cell r="T4161" t="str">
            <v>CDI</v>
          </cell>
          <cell r="U4161" t="str">
            <v>CDI</v>
          </cell>
          <cell r="W4161" t="str">
            <v>BRL</v>
          </cell>
          <cell r="Y4161">
            <v>44957</v>
          </cell>
          <cell r="Z4161">
            <v>44167</v>
          </cell>
          <cell r="AA4161" t="str">
            <v>January 2023</v>
          </cell>
          <cell r="AB4161">
            <v>30042163.25</v>
          </cell>
          <cell r="AD4161">
            <v>30042163.25</v>
          </cell>
          <cell r="AE4161">
            <v>30042163.25</v>
          </cell>
        </row>
        <row r="4162">
          <cell r="F4162" t="str">
            <v>BR07EQCTF003</v>
          </cell>
          <cell r="K4162" t="str">
            <v>44096</v>
          </cell>
          <cell r="L4162" t="str">
            <v>BNP PARIBAS CAPITAL PROTEGIDO MASTER SUSTENTABILIDADE AGUA FIM</v>
          </cell>
          <cell r="W4162" t="str">
            <v>BRL</v>
          </cell>
          <cell r="Y4162">
            <v>44957</v>
          </cell>
          <cell r="Z4162">
            <v>44249</v>
          </cell>
          <cell r="AA4162" t="str">
            <v>January 2023</v>
          </cell>
          <cell r="AB4162">
            <v>18606457.440000001</v>
          </cell>
          <cell r="AD4162">
            <v>18606457.440000001</v>
          </cell>
          <cell r="AE4162">
            <v>18606457.440000001</v>
          </cell>
        </row>
        <row r="4163">
          <cell r="F4163" t="str">
            <v>BR07ERCTF001</v>
          </cell>
          <cell r="K4163" t="str">
            <v>44097</v>
          </cell>
          <cell r="L4163" t="str">
            <v>BNPP BRADESCO FIC FUNDOS INCENTIVADOS INV EM INFRA</v>
          </cell>
          <cell r="T4163" t="str">
            <v>IMA-B5</v>
          </cell>
          <cell r="U4163" t="str">
            <v>IMA-B5</v>
          </cell>
          <cell r="W4163" t="str">
            <v>BRL</v>
          </cell>
          <cell r="Y4163">
            <v>44957</v>
          </cell>
          <cell r="Z4163">
            <v>44244</v>
          </cell>
          <cell r="AA4163" t="str">
            <v>January 2023</v>
          </cell>
          <cell r="AB4163">
            <v>164143047.77000001</v>
          </cell>
          <cell r="AD4163">
            <v>164143047.77000001</v>
          </cell>
          <cell r="AE4163">
            <v>164143047.77000001</v>
          </cell>
        </row>
        <row r="4164">
          <cell r="F4164" t="str">
            <v>BR07ESCTF009</v>
          </cell>
          <cell r="K4164" t="str">
            <v>44098</v>
          </cell>
          <cell r="L4164" t="str">
            <v>BNPP FIC DE FUNDOS INCENTIVADOS DE INVEST EM INFRA</v>
          </cell>
          <cell r="T4164" t="str">
            <v>IMA-B5</v>
          </cell>
          <cell r="U4164" t="str">
            <v>IMA-B5</v>
          </cell>
          <cell r="W4164" t="str">
            <v>BRL</v>
          </cell>
          <cell r="Y4164">
            <v>44957</v>
          </cell>
          <cell r="Z4164">
            <v>44244</v>
          </cell>
          <cell r="AA4164" t="str">
            <v>January 2023</v>
          </cell>
          <cell r="AB4164">
            <v>140392406.24000001</v>
          </cell>
          <cell r="AD4164">
            <v>140392406.24000001</v>
          </cell>
          <cell r="AE4164">
            <v>140392406.24000001</v>
          </cell>
        </row>
        <row r="4165">
          <cell r="F4165" t="str">
            <v>BR07LQCTF008</v>
          </cell>
          <cell r="K4165" t="str">
            <v>44128</v>
          </cell>
          <cell r="L4165" t="str">
            <v>INOVAR FUNDO DE INVESTIMENTO MULTIMERCADO ATIVO I</v>
          </cell>
          <cell r="T4165" t="str">
            <v>IPCA</v>
          </cell>
          <cell r="U4165" t="str">
            <v>IPCA</v>
          </cell>
          <cell r="W4165" t="str">
            <v>BRL</v>
          </cell>
          <cell r="Y4165">
            <v>44957</v>
          </cell>
          <cell r="Z4165">
            <v>44274</v>
          </cell>
          <cell r="AA4165" t="str">
            <v>January 2023</v>
          </cell>
          <cell r="AB4165">
            <v>57445747.149999999</v>
          </cell>
          <cell r="AD4165">
            <v>57445747.149999999</v>
          </cell>
          <cell r="AE4165">
            <v>57445747.149999999</v>
          </cell>
        </row>
        <row r="4166">
          <cell r="F4166" t="str">
            <v>BR07OECTF008</v>
          </cell>
          <cell r="K4166" t="str">
            <v>44202</v>
          </cell>
          <cell r="L4166" t="str">
            <v>BNP PARIBAS INSTITUCIONAL FIC DE FUNDOS INCENTIVADOS DE INVESTIMENTO EM INFRAESTRUTURA DEBÊNTURES INCENTIVADAS RENDA FIXA</v>
          </cell>
          <cell r="T4166" t="str">
            <v>IMA-B5</v>
          </cell>
          <cell r="U4166" t="str">
            <v>IMA-B5</v>
          </cell>
          <cell r="W4166" t="str">
            <v>BRL</v>
          </cell>
          <cell r="Y4166">
            <v>44957</v>
          </cell>
          <cell r="Z4166">
            <v>44384</v>
          </cell>
          <cell r="AA4166" t="str">
            <v>January 2023</v>
          </cell>
          <cell r="AB4166">
            <v>99415223.75</v>
          </cell>
          <cell r="AD4166">
            <v>99415223.75</v>
          </cell>
          <cell r="AE4166">
            <v>99415223.75</v>
          </cell>
        </row>
        <row r="4167">
          <cell r="F4167" t="str">
            <v>BR07YFCTF004</v>
          </cell>
          <cell r="K4167" t="str">
            <v>44145</v>
          </cell>
          <cell r="L4167" t="str">
            <v>BIARRITZ INSTITUCIONAL EM COTAS  DE FUNDOS DE INVESTIMENTO MULTIMERCADO</v>
          </cell>
          <cell r="T4167" t="str">
            <v>IPCA</v>
          </cell>
          <cell r="U4167" t="str">
            <v>IPCA</v>
          </cell>
          <cell r="W4167" t="str">
            <v>BRL</v>
          </cell>
          <cell r="Y4167">
            <v>44957</v>
          </cell>
          <cell r="Z4167">
            <v>44305</v>
          </cell>
          <cell r="AA4167" t="str">
            <v>January 2023</v>
          </cell>
          <cell r="AB4167">
            <v>623250684.54729998</v>
          </cell>
          <cell r="AD4167">
            <v>623250684.54729998</v>
          </cell>
          <cell r="AE4167">
            <v>623250684.54729998</v>
          </cell>
        </row>
        <row r="4168">
          <cell r="F4168" t="str">
            <v>BR07ZFCTF001</v>
          </cell>
          <cell r="K4168" t="str">
            <v>44144</v>
          </cell>
          <cell r="L4168" t="str">
            <v>BNP PARIBAS JBFO INFLACAO 5 + FUNDODE INVESTIMENTO</v>
          </cell>
          <cell r="T4168" t="str">
            <v>IMA-B5+</v>
          </cell>
          <cell r="U4168" t="str">
            <v>IMA-B5+</v>
          </cell>
          <cell r="W4168" t="str">
            <v>BRL</v>
          </cell>
          <cell r="Y4168">
            <v>44957</v>
          </cell>
          <cell r="Z4168">
            <v>44308</v>
          </cell>
          <cell r="AA4168" t="str">
            <v>January 2023</v>
          </cell>
          <cell r="AB4168">
            <v>220425080.75999999</v>
          </cell>
          <cell r="AD4168">
            <v>220425080.75999999</v>
          </cell>
          <cell r="AE4168">
            <v>220425080.75999999</v>
          </cell>
        </row>
        <row r="4169">
          <cell r="F4169" t="str">
            <v>BR088RCTF006</v>
          </cell>
          <cell r="K4169" t="str">
            <v>44163</v>
          </cell>
          <cell r="L4169" t="str">
            <v>BNP PARIBAS S&amp;P INDEX LOCAL FUNDO DE INVESTIMENTO MULTIMERCADO</v>
          </cell>
          <cell r="T4169" t="str">
            <v>S&amp;P500</v>
          </cell>
          <cell r="U4169" t="str">
            <v>S&amp;P500</v>
          </cell>
          <cell r="W4169" t="str">
            <v>BRL</v>
          </cell>
          <cell r="Y4169">
            <v>44957</v>
          </cell>
          <cell r="Z4169">
            <v>44333</v>
          </cell>
          <cell r="AA4169" t="str">
            <v>January 2023</v>
          </cell>
          <cell r="AB4169">
            <v>1529086.84</v>
          </cell>
          <cell r="AD4169">
            <v>1529086.84</v>
          </cell>
          <cell r="AE4169">
            <v>1529086.84</v>
          </cell>
        </row>
        <row r="4170">
          <cell r="F4170" t="str">
            <v>BR08J7CTF004</v>
          </cell>
          <cell r="K4170" t="str">
            <v>44209</v>
          </cell>
          <cell r="L4170" t="str">
            <v>FUNDO DE INVESTIMENTO EM AÇÕES RVA EMB VI</v>
          </cell>
          <cell r="T4170" t="str">
            <v>IBOVESPA</v>
          </cell>
          <cell r="U4170" t="str">
            <v>IBOVESPA</v>
          </cell>
          <cell r="W4170" t="str">
            <v>BRL</v>
          </cell>
          <cell r="Y4170">
            <v>44957</v>
          </cell>
          <cell r="Z4170">
            <v>44397</v>
          </cell>
          <cell r="AA4170" t="str">
            <v>January 2023</v>
          </cell>
          <cell r="AB4170">
            <v>107694007.72</v>
          </cell>
          <cell r="AD4170">
            <v>107694007.72</v>
          </cell>
          <cell r="AE4170">
            <v>107694007.72</v>
          </cell>
        </row>
        <row r="4171">
          <cell r="F4171" t="str">
            <v>BR09A4CTF009</v>
          </cell>
          <cell r="K4171" t="str">
            <v>44221</v>
          </cell>
          <cell r="L4171" t="str">
            <v>OURO PRETO FUNDO DE INVESTIMENTO EM DIREITOS CREDITÓRIOS</v>
          </cell>
          <cell r="T4171" t="str">
            <v>CDI</v>
          </cell>
          <cell r="U4171" t="str">
            <v>CDI</v>
          </cell>
          <cell r="W4171" t="str">
            <v>BRL</v>
          </cell>
          <cell r="Y4171">
            <v>44957</v>
          </cell>
          <cell r="Z4171">
            <v>44420</v>
          </cell>
          <cell r="AA4171" t="str">
            <v>January 2023</v>
          </cell>
          <cell r="AB4171">
            <v>4465512.6900000004</v>
          </cell>
          <cell r="AD4171">
            <v>4465512.6900000004</v>
          </cell>
          <cell r="AE4171">
            <v>4465512.6900000004</v>
          </cell>
        </row>
        <row r="4172">
          <cell r="F4172" t="str">
            <v>BR09JCCTF008</v>
          </cell>
          <cell r="K4172" t="str">
            <v>44234</v>
          </cell>
          <cell r="L4172" t="str">
            <v>BNP PARIBAS SOBERANO II FIC FI RENDA FIXA SIMPLES</v>
          </cell>
          <cell r="T4172" t="str">
            <v>SELIC</v>
          </cell>
          <cell r="U4172" t="str">
            <v>SELIC</v>
          </cell>
          <cell r="W4172" t="str">
            <v>BRL</v>
          </cell>
          <cell r="Y4172">
            <v>44957</v>
          </cell>
          <cell r="Z4172">
            <v>44456</v>
          </cell>
          <cell r="AA4172" t="str">
            <v>January 2023</v>
          </cell>
          <cell r="AB4172">
            <v>79056625.209999993</v>
          </cell>
          <cell r="AD4172">
            <v>79056625.209999993</v>
          </cell>
          <cell r="AE4172">
            <v>79056625.209999993</v>
          </cell>
        </row>
        <row r="4173">
          <cell r="F4173" t="str">
            <v>BR09LOCTF009</v>
          </cell>
          <cell r="K4173" t="str">
            <v>44233</v>
          </cell>
          <cell r="L4173" t="str">
            <v>BNP PARIBAS SIGMA FIM</v>
          </cell>
          <cell r="T4173" t="str">
            <v>CDI</v>
          </cell>
          <cell r="U4173" t="str">
            <v>CDI</v>
          </cell>
          <cell r="W4173" t="str">
            <v>BRL</v>
          </cell>
          <cell r="Y4173">
            <v>44957</v>
          </cell>
          <cell r="Z4173">
            <v>44447</v>
          </cell>
          <cell r="AA4173" t="str">
            <v>January 2023</v>
          </cell>
          <cell r="AB4173">
            <v>9365497.0099999998</v>
          </cell>
          <cell r="AD4173">
            <v>9365497.0099999998</v>
          </cell>
          <cell r="AE4173">
            <v>9365497.0099999998</v>
          </cell>
        </row>
        <row r="4174">
          <cell r="F4174" t="str">
            <v>BR0AAJCTF006</v>
          </cell>
          <cell r="K4174" t="str">
            <v>44252</v>
          </cell>
          <cell r="L4174" t="str">
            <v>BNP PARIBAS GOLD FUNDO DE INVESTIMENTO RENDA FIXA CURTO PRAZO</v>
          </cell>
          <cell r="T4174" t="str">
            <v>CDI</v>
          </cell>
          <cell r="U4174" t="str">
            <v>CDI</v>
          </cell>
          <cell r="W4174" t="str">
            <v>BRL</v>
          </cell>
          <cell r="Y4174">
            <v>44957</v>
          </cell>
          <cell r="Z4174">
            <v>44523</v>
          </cell>
          <cell r="AA4174" t="str">
            <v>January 2023</v>
          </cell>
          <cell r="AB4174">
            <v>768936750.60000002</v>
          </cell>
          <cell r="AD4174">
            <v>768936750.60000002</v>
          </cell>
          <cell r="AE4174">
            <v>768936750.60000002</v>
          </cell>
        </row>
        <row r="4175">
          <cell r="F4175" t="str">
            <v>BR0AOLCTF003</v>
          </cell>
          <cell r="K4175" t="str">
            <v>44277</v>
          </cell>
          <cell r="L4175" t="str">
            <v>BNP PARIBAS PREMIUM CRÉDITO FUNDO DE INVESTIMENTO EM COTAS DE FUNDOS DE INVESTIMENTO MULTIMERCADO CRÉDITO PRIVADO</v>
          </cell>
          <cell r="T4175" t="str">
            <v>CDI</v>
          </cell>
          <cell r="U4175" t="str">
            <v>CDI</v>
          </cell>
          <cell r="W4175" t="str">
            <v>BRL</v>
          </cell>
          <cell r="Y4175">
            <v>44957</v>
          </cell>
          <cell r="Z4175">
            <v>44560</v>
          </cell>
          <cell r="AA4175" t="str">
            <v>January 2023</v>
          </cell>
          <cell r="AB4175">
            <v>63262780.280000001</v>
          </cell>
          <cell r="AD4175">
            <v>63262780.280000001</v>
          </cell>
          <cell r="AE4175">
            <v>63262780.280000001</v>
          </cell>
        </row>
        <row r="4176">
          <cell r="F4176" t="str">
            <v>BR0AXCCTF003</v>
          </cell>
          <cell r="K4176" t="str">
            <v>44287</v>
          </cell>
          <cell r="L4176" t="str">
            <v>BNP PARIBAS FIFE FIM CRÉDITO PRIVADO</v>
          </cell>
          <cell r="T4176" t="str">
            <v>CDI</v>
          </cell>
          <cell r="U4176" t="str">
            <v>CDI</v>
          </cell>
          <cell r="W4176" t="str">
            <v>BRL</v>
          </cell>
          <cell r="Y4176">
            <v>44957</v>
          </cell>
          <cell r="Z4176">
            <v>44582</v>
          </cell>
          <cell r="AA4176" t="str">
            <v>January 2023</v>
          </cell>
          <cell r="AB4176">
            <v>141464179.53</v>
          </cell>
          <cell r="AD4176">
            <v>141464179.53</v>
          </cell>
          <cell r="AE4176">
            <v>141464179.53</v>
          </cell>
        </row>
        <row r="4177">
          <cell r="F4177" t="str">
            <v>BR0B89CTF008</v>
          </cell>
          <cell r="K4177" t="str">
            <v>44301</v>
          </cell>
          <cell r="L4177" t="str">
            <v>BNP PARIBAS FUNDO DE INVESTIMENTO CAMBIAL II</v>
          </cell>
          <cell r="T4177" t="str">
            <v>PTAX</v>
          </cell>
          <cell r="U4177" t="str">
            <v>PTAX</v>
          </cell>
          <cell r="W4177" t="str">
            <v>BRL</v>
          </cell>
          <cell r="Y4177">
            <v>44957</v>
          </cell>
          <cell r="Z4177">
            <v>44608</v>
          </cell>
          <cell r="AA4177" t="str">
            <v>January 2023</v>
          </cell>
          <cell r="AB4177">
            <v>169564395.96000001</v>
          </cell>
          <cell r="AD4177">
            <v>169564395.96000001</v>
          </cell>
          <cell r="AE4177">
            <v>169564395.96000001</v>
          </cell>
        </row>
        <row r="4178">
          <cell r="F4178" t="str">
            <v>BR0BC4CTF007</v>
          </cell>
          <cell r="K4178" t="str">
            <v>44315</v>
          </cell>
          <cell r="L4178" t="str">
            <v>BNP PARIBAS IPÊ FIC FIM CRÉDITO PRIVADO</v>
          </cell>
          <cell r="W4178" t="str">
            <v>BRL</v>
          </cell>
          <cell r="Y4178">
            <v>44957</v>
          </cell>
          <cell r="Z4178">
            <v>44645</v>
          </cell>
          <cell r="AA4178" t="str">
            <v>January 2023</v>
          </cell>
          <cell r="AB4178">
            <v>35541642.719999999</v>
          </cell>
          <cell r="AD4178">
            <v>35541642.719999999</v>
          </cell>
          <cell r="AE4178">
            <v>35541642.719999999</v>
          </cell>
        </row>
        <row r="4179">
          <cell r="F4179" t="str">
            <v>BR0BL0CTF004</v>
          </cell>
          <cell r="K4179" t="str">
            <v>44328</v>
          </cell>
          <cell r="L4179" t="str">
            <v>BNP PARIBAS ABSOLUTO TOTAL RETURN FIM</v>
          </cell>
          <cell r="T4179" t="str">
            <v>CDI</v>
          </cell>
          <cell r="U4179" t="str">
            <v>CDI</v>
          </cell>
          <cell r="W4179" t="str">
            <v>BRL</v>
          </cell>
          <cell r="Y4179">
            <v>44957</v>
          </cell>
          <cell r="Z4179">
            <v>44651</v>
          </cell>
          <cell r="AA4179" t="str">
            <v>January 2023</v>
          </cell>
          <cell r="AB4179">
            <v>16822082.579999998</v>
          </cell>
          <cell r="AD4179">
            <v>16822082.579999998</v>
          </cell>
          <cell r="AE4179">
            <v>16822082.579999998</v>
          </cell>
        </row>
        <row r="4180">
          <cell r="F4180" t="str">
            <v>BR0BMRCTF002</v>
          </cell>
          <cell r="K4180" t="str">
            <v>44333</v>
          </cell>
          <cell r="L4180" t="str">
            <v>LIBERTAS HIGH GRADE FIM CRÉDITO PRIVADO</v>
          </cell>
          <cell r="T4180" t="str">
            <v>CDI</v>
          </cell>
          <cell r="U4180" t="str">
            <v>CDI</v>
          </cell>
          <cell r="W4180" t="str">
            <v>BRL</v>
          </cell>
          <cell r="Y4180">
            <v>44957</v>
          </cell>
          <cell r="Z4180">
            <v>44671</v>
          </cell>
          <cell r="AA4180" t="str">
            <v>January 2023</v>
          </cell>
          <cell r="AB4180">
            <v>98909054.799999997</v>
          </cell>
          <cell r="AD4180">
            <v>98909054.799999997</v>
          </cell>
          <cell r="AE4180">
            <v>98909054.799999997</v>
          </cell>
        </row>
        <row r="4181">
          <cell r="F4181" t="str">
            <v>BR0BUYCTF001</v>
          </cell>
          <cell r="K4181" t="str">
            <v>44366</v>
          </cell>
          <cell r="L4181" t="str">
            <v>BNP PARIBAS FUNDO DE INVESTIMENTO CAMBIAL III</v>
          </cell>
          <cell r="T4181" t="str">
            <v>PTAX</v>
          </cell>
          <cell r="U4181" t="str">
            <v>PTAX</v>
          </cell>
          <cell r="W4181" t="str">
            <v>BRL</v>
          </cell>
          <cell r="Y4181">
            <v>44957</v>
          </cell>
          <cell r="Z4181">
            <v>44720</v>
          </cell>
          <cell r="AA4181" t="str">
            <v>January 2023</v>
          </cell>
          <cell r="AB4181">
            <v>57882859.649999999</v>
          </cell>
          <cell r="AD4181">
            <v>57882859.649999999</v>
          </cell>
          <cell r="AE4181">
            <v>57882859.649999999</v>
          </cell>
        </row>
        <row r="4182">
          <cell r="F4182" t="str">
            <v>BR0BW1CTF009</v>
          </cell>
          <cell r="K4182" t="str">
            <v>44380</v>
          </cell>
          <cell r="L4182" t="str">
            <v>BNP PARIBAS MAIS VIDA III FIC FIM CRÉDITO PRIVADO</v>
          </cell>
          <cell r="W4182" t="str">
            <v>BRL</v>
          </cell>
          <cell r="Y4182">
            <v>44957</v>
          </cell>
          <cell r="Z4182">
            <v>44753</v>
          </cell>
          <cell r="AA4182" t="str">
            <v>January 2023</v>
          </cell>
          <cell r="AB4182">
            <v>122915185.84</v>
          </cell>
          <cell r="AD4182">
            <v>122915185.84</v>
          </cell>
          <cell r="AE4182">
            <v>122915185.84</v>
          </cell>
        </row>
        <row r="4183">
          <cell r="F4183" t="str">
            <v>BR0BZPCTF008</v>
          </cell>
          <cell r="K4183" t="str">
            <v>44341</v>
          </cell>
          <cell r="L4183" t="str">
            <v>BNP PARIBAS RAIZPREV CONSERVADOR FUNDO DE INVESTIMENTO EM COTAS DE FUNDOS DE INVESTIMENTO MULTIMERCADO CRÉDITO PRIVADO</v>
          </cell>
          <cell r="W4183" t="str">
            <v>BRL</v>
          </cell>
          <cell r="Y4183">
            <v>44957</v>
          </cell>
          <cell r="Z4183">
            <v>44680</v>
          </cell>
          <cell r="AA4183" t="str">
            <v>January 2023</v>
          </cell>
          <cell r="AB4183">
            <v>92454235.280000001</v>
          </cell>
          <cell r="AD4183">
            <v>92454235.280000001</v>
          </cell>
          <cell r="AE4183">
            <v>92454235.280000001</v>
          </cell>
        </row>
        <row r="4184">
          <cell r="F4184" t="str">
            <v>BR0BZQCTF006</v>
          </cell>
          <cell r="K4184" t="str">
            <v>44343</v>
          </cell>
          <cell r="L4184" t="str">
            <v>BNP PARIBAS RAIZPREV AGRESSIVO FUNDO DE INVESTIMENTO EM COTAS DE FUNDOS DE INVESTIMENTO MULTIMERCADO CRÉDITO PRIVADO</v>
          </cell>
          <cell r="W4184" t="str">
            <v>BRL</v>
          </cell>
          <cell r="Y4184">
            <v>44957</v>
          </cell>
          <cell r="Z4184">
            <v>44680</v>
          </cell>
          <cell r="AA4184" t="str">
            <v>January 2023</v>
          </cell>
          <cell r="AB4184">
            <v>32851812.329999998</v>
          </cell>
          <cell r="AD4184">
            <v>32851812.329999998</v>
          </cell>
          <cell r="AE4184">
            <v>32851812.329999998</v>
          </cell>
        </row>
        <row r="4185">
          <cell r="F4185" t="str">
            <v>BR0BZRCTF004</v>
          </cell>
          <cell r="K4185" t="str">
            <v>44342</v>
          </cell>
          <cell r="L4185" t="str">
            <v>BNP PARIBAS RAIZPREV MODERADO FUNDO DE INVESTIMENTO EM COTAS DE FUNDOS DE INVESTIMENTO MULTIMERCADO CRÉDITO PRIVADO</v>
          </cell>
          <cell r="W4185" t="str">
            <v>BRL</v>
          </cell>
          <cell r="Y4185">
            <v>44957</v>
          </cell>
          <cell r="Z4185">
            <v>44680</v>
          </cell>
          <cell r="AA4185" t="str">
            <v>January 2023</v>
          </cell>
          <cell r="AB4185">
            <v>123617623.45999999</v>
          </cell>
          <cell r="AD4185">
            <v>123617623.45999999</v>
          </cell>
          <cell r="AE4185">
            <v>123617623.45999999</v>
          </cell>
        </row>
        <row r="4186">
          <cell r="F4186" t="str">
            <v>BR0C2ECTF005</v>
          </cell>
          <cell r="K4186" t="str">
            <v>44365</v>
          </cell>
          <cell r="L4186" t="str">
            <v>BNP PARIBAS PREVINORTE FUNDO DE INVESTIMENTO MULTIMERCADO</v>
          </cell>
          <cell r="T4186" t="str">
            <v>IPCA</v>
          </cell>
          <cell r="U4186" t="str">
            <v>IPCA</v>
          </cell>
          <cell r="W4186" t="str">
            <v>BRL</v>
          </cell>
          <cell r="Y4186">
            <v>44957</v>
          </cell>
          <cell r="Z4186">
            <v>44718</v>
          </cell>
          <cell r="AA4186" t="str">
            <v>January 2023</v>
          </cell>
          <cell r="AB4186">
            <v>177685721.63</v>
          </cell>
          <cell r="AD4186">
            <v>177685721.63</v>
          </cell>
          <cell r="AE4186">
            <v>177685721.63</v>
          </cell>
        </row>
        <row r="4187">
          <cell r="F4187" t="str">
            <v>BR0C2FCTF002</v>
          </cell>
          <cell r="K4187" t="str">
            <v>44350</v>
          </cell>
          <cell r="L4187" t="str">
            <v>BNPP PREMIUM MASTER INSTITUCIONAL RENDA FIXA ATIVO FIC FI</v>
          </cell>
          <cell r="T4187" t="str">
            <v>CDI</v>
          </cell>
          <cell r="U4187" t="str">
            <v>CDI</v>
          </cell>
          <cell r="W4187" t="str">
            <v>BRL</v>
          </cell>
          <cell r="Y4187">
            <v>44957</v>
          </cell>
          <cell r="Z4187">
            <v>44697</v>
          </cell>
          <cell r="AA4187" t="str">
            <v>January 2023</v>
          </cell>
          <cell r="AB4187">
            <v>259681495.49000001</v>
          </cell>
          <cell r="AD4187">
            <v>259681495.49000001</v>
          </cell>
          <cell r="AE4187">
            <v>259681495.49000001</v>
          </cell>
        </row>
        <row r="4188">
          <cell r="F4188" t="str">
            <v>BR0C2GCTF000</v>
          </cell>
          <cell r="K4188" t="str">
            <v>44361</v>
          </cell>
          <cell r="L4188" t="str">
            <v>BNP PARIBAS CINGAPURA FUNDO DE INVESTIMENTO RENDA FIXA</v>
          </cell>
          <cell r="T4188" t="str">
            <v>CDI</v>
          </cell>
          <cell r="U4188" t="str">
            <v>CDI</v>
          </cell>
          <cell r="W4188" t="str">
            <v>BRL</v>
          </cell>
          <cell r="Y4188">
            <v>44957</v>
          </cell>
          <cell r="Z4188">
            <v>44707</v>
          </cell>
          <cell r="AA4188" t="str">
            <v>January 2023</v>
          </cell>
          <cell r="AB4188">
            <v>825494027.73000002</v>
          </cell>
          <cell r="AD4188">
            <v>825494027.73000002</v>
          </cell>
          <cell r="AE4188">
            <v>825494027.73000002</v>
          </cell>
        </row>
        <row r="4189">
          <cell r="F4189" t="str">
            <v>BR0C2HCTF008</v>
          </cell>
          <cell r="K4189" t="str">
            <v>44352</v>
          </cell>
          <cell r="L4189" t="str">
            <v>BNP PARIBAS SIGMA INSTITUCIONAL FI RENDA FIXA</v>
          </cell>
          <cell r="T4189" t="str">
            <v>CDI</v>
          </cell>
          <cell r="U4189" t="str">
            <v>CDI</v>
          </cell>
          <cell r="W4189" t="str">
            <v>BRL</v>
          </cell>
          <cell r="Y4189">
            <v>44957</v>
          </cell>
          <cell r="Z4189">
            <v>44697</v>
          </cell>
          <cell r="AA4189" t="str">
            <v>January 2023</v>
          </cell>
          <cell r="AB4189">
            <v>66419115.719999999</v>
          </cell>
          <cell r="AD4189">
            <v>66419115.719999999</v>
          </cell>
          <cell r="AE4189">
            <v>66419115.719999999</v>
          </cell>
        </row>
        <row r="4190">
          <cell r="F4190" t="str">
            <v>BR0C6ZCTF001</v>
          </cell>
          <cell r="K4190" t="str">
            <v>44362</v>
          </cell>
          <cell r="L4190" t="str">
            <v>BNP PARIBAS CAPITAL PROTEGIDO MASTER OPORTUNIDADE GLOBAL II FIM</v>
          </cell>
          <cell r="W4190" t="str">
            <v>BRL</v>
          </cell>
          <cell r="Y4190">
            <v>44957</v>
          </cell>
          <cell r="Z4190">
            <v>44708</v>
          </cell>
          <cell r="AA4190" t="str">
            <v>January 2023</v>
          </cell>
          <cell r="AB4190">
            <v>68527478.799999997</v>
          </cell>
          <cell r="AD4190">
            <v>68527478.799999997</v>
          </cell>
          <cell r="AE4190">
            <v>68527478.799999997</v>
          </cell>
        </row>
        <row r="4191">
          <cell r="F4191" t="str">
            <v>BR0CPICTF002</v>
          </cell>
          <cell r="L4191" t="str">
            <v>FUNDO DE INVESTIMENTO EM COTAS DE FUNDOS DE INVESTIMENTO EM AÇÕES EMB VIII ETF</v>
          </cell>
          <cell r="T4191" t="str">
            <v>IBOVESPA</v>
          </cell>
          <cell r="U4191" t="str">
            <v>IBOVESPA</v>
          </cell>
          <cell r="W4191" t="str">
            <v>BRL</v>
          </cell>
          <cell r="Y4191">
            <v>44957</v>
          </cell>
          <cell r="Z4191">
            <v>44817</v>
          </cell>
          <cell r="AA4191" t="str">
            <v>January 2023</v>
          </cell>
          <cell r="AB4191">
            <v>25499322.5</v>
          </cell>
          <cell r="AD4191">
            <v>25499322.5</v>
          </cell>
          <cell r="AE4191">
            <v>25499322.5</v>
          </cell>
        </row>
        <row r="4192">
          <cell r="F4192" t="str">
            <v>BR0DR7CTF001</v>
          </cell>
          <cell r="K4192" t="str">
            <v>44418</v>
          </cell>
          <cell r="L4192" t="str">
            <v>BNP PARIBAS OABPREV SP FUNDO DE INVESTIMENTO EM COTAS DE FUNDOS DE INVESTIMENTO MULTIMERCADO</v>
          </cell>
          <cell r="T4192" t="str">
            <v>IPCA</v>
          </cell>
          <cell r="U4192" t="str">
            <v>IPCA</v>
          </cell>
          <cell r="W4192" t="str">
            <v>BRL</v>
          </cell>
          <cell r="Y4192">
            <v>44957</v>
          </cell>
          <cell r="Z4192">
            <v>44848</v>
          </cell>
          <cell r="AA4192" t="str">
            <v>January 2023</v>
          </cell>
          <cell r="AB4192">
            <v>235209219.12</v>
          </cell>
          <cell r="AD4192">
            <v>235209219.12</v>
          </cell>
          <cell r="AE4192">
            <v>235209219.12</v>
          </cell>
        </row>
        <row r="4193">
          <cell r="F4193" t="str">
            <v>BR0DV9CTF001</v>
          </cell>
          <cell r="L4193" t="str">
            <v>BNP PARIBAS ELOS FUNDO DE INVESTIMENTO EM COTAS DE FUNDOS DE INVESTIMENTO MULTIMERCADO</v>
          </cell>
          <cell r="T4193" t="str">
            <v>CDI</v>
          </cell>
          <cell r="U4193" t="str">
            <v>CDI</v>
          </cell>
          <cell r="W4193" t="str">
            <v>BRL</v>
          </cell>
          <cell r="Y4193">
            <v>44957</v>
          </cell>
          <cell r="Z4193">
            <v>44909</v>
          </cell>
          <cell r="AA4193" t="str">
            <v>January 2023</v>
          </cell>
          <cell r="AB4193">
            <v>150738554.13</v>
          </cell>
          <cell r="AD4193">
            <v>150738554.13</v>
          </cell>
          <cell r="AE4193">
            <v>150738554.13</v>
          </cell>
        </row>
        <row r="4194">
          <cell r="F4194" t="str">
            <v>BRACD5CTF006</v>
          </cell>
          <cell r="K4194" t="str">
            <v>42993</v>
          </cell>
          <cell r="L4194" t="str">
            <v>ACCESS DIVERSIFIED DYNAMIC FUNDO DE INVESTIMENTO MULTIMERCADO - INVESTIMENTO NO EXTERIOR</v>
          </cell>
          <cell r="T4194" t="str">
            <v>CDI</v>
          </cell>
          <cell r="U4194" t="str">
            <v>CDI</v>
          </cell>
          <cell r="W4194" t="str">
            <v>BRL</v>
          </cell>
          <cell r="Y4194">
            <v>44957</v>
          </cell>
          <cell r="Z4194">
            <v>43153</v>
          </cell>
          <cell r="AA4194" t="str">
            <v>January 2023</v>
          </cell>
          <cell r="AB4194">
            <v>29544459.329999998</v>
          </cell>
          <cell r="AD4194">
            <v>29544459.329999998</v>
          </cell>
          <cell r="AE4194">
            <v>29544459.329999998</v>
          </cell>
        </row>
        <row r="4195">
          <cell r="F4195" t="str">
            <v>BRACO1CTF002</v>
          </cell>
          <cell r="K4195" t="str">
            <v>14981</v>
          </cell>
          <cell r="L4195" t="str">
            <v>BNP PARIBAS AÇORES FUNDO DE INVESTIMENTO AÇÕES</v>
          </cell>
          <cell r="T4195" t="str">
            <v>IBRX</v>
          </cell>
          <cell r="U4195" t="str">
            <v>IBRX</v>
          </cell>
          <cell r="W4195" t="str">
            <v>BRL</v>
          </cell>
          <cell r="Y4195">
            <v>44957</v>
          </cell>
          <cell r="Z4195">
            <v>39254</v>
          </cell>
          <cell r="AA4195" t="str">
            <v>January 2023</v>
          </cell>
          <cell r="AB4195">
            <v>105291103.25</v>
          </cell>
          <cell r="AD4195">
            <v>105291103.25</v>
          </cell>
          <cell r="AE4195">
            <v>105291103.25</v>
          </cell>
        </row>
        <row r="4196">
          <cell r="F4196" t="str">
            <v>BRACS3CTF004</v>
          </cell>
          <cell r="K4196" t="str">
            <v>14967</v>
          </cell>
          <cell r="L4196" t="str">
            <v>ACCESS EUROPE FUNDO DE INVESTIMENTO EM AÇÕES - INVESTIMENTO NO EXTERIOR</v>
          </cell>
          <cell r="T4196" t="str">
            <v>MSCI Europe</v>
          </cell>
          <cell r="U4196" t="str">
            <v>MSCI Europe</v>
          </cell>
          <cell r="W4196" t="str">
            <v>BRL</v>
          </cell>
          <cell r="Y4196">
            <v>44957</v>
          </cell>
          <cell r="Z4196">
            <v>40386</v>
          </cell>
          <cell r="AA4196" t="str">
            <v>January 2023</v>
          </cell>
          <cell r="AB4196">
            <v>2793848.82</v>
          </cell>
          <cell r="AD4196">
            <v>2793848.82</v>
          </cell>
          <cell r="AE4196">
            <v>2793848.82</v>
          </cell>
        </row>
        <row r="4197">
          <cell r="F4197" t="str">
            <v>BRAFU1CTF001</v>
          </cell>
          <cell r="K4197" t="str">
            <v>15506</v>
          </cell>
          <cell r="L4197" t="str">
            <v>FUNDO DE INVESTIMENTO RENDA FIXA ALM FUNDAMENTAL</v>
          </cell>
          <cell r="W4197" t="str">
            <v>BRL</v>
          </cell>
          <cell r="Y4197">
            <v>44957</v>
          </cell>
          <cell r="Z4197">
            <v>41873</v>
          </cell>
          <cell r="AA4197" t="str">
            <v>January 2023</v>
          </cell>
          <cell r="AB4197">
            <v>287504732.55000001</v>
          </cell>
          <cell r="AD4197">
            <v>287504732.55000001</v>
          </cell>
          <cell r="AE4197">
            <v>287504732.55000001</v>
          </cell>
        </row>
        <row r="4198">
          <cell r="F4198" t="str">
            <v>BRAIG6CTF005</v>
          </cell>
          <cell r="K4198" t="str">
            <v>15150</v>
          </cell>
          <cell r="L4198" t="str">
            <v>IU BNP PARIBAS CORPORATE VI - FUNDO DE INVESTIMENTO RENDA FIXA</v>
          </cell>
          <cell r="T4198" t="str">
            <v>CDI</v>
          </cell>
          <cell r="U4198" t="str">
            <v>CDI</v>
          </cell>
          <cell r="W4198" t="str">
            <v>BRL</v>
          </cell>
          <cell r="Y4198">
            <v>44957</v>
          </cell>
          <cell r="Z4198">
            <v>38978</v>
          </cell>
          <cell r="AA4198" t="str">
            <v>January 2023</v>
          </cell>
          <cell r="AB4198">
            <v>28813880.809999999</v>
          </cell>
          <cell r="AD4198">
            <v>28813880.809999999</v>
          </cell>
          <cell r="AE4198">
            <v>28813880.809999999</v>
          </cell>
        </row>
        <row r="4199">
          <cell r="F4199" t="str">
            <v>BRALB0CTF008</v>
          </cell>
          <cell r="K4199" t="str">
            <v>15599</v>
          </cell>
          <cell r="L4199" t="str">
            <v>FUNDO DE INVESTIMENTO RENDA FIXA ALM BÁSICO</v>
          </cell>
          <cell r="W4199" t="str">
            <v>BRL</v>
          </cell>
          <cell r="Y4199">
            <v>44957</v>
          </cell>
          <cell r="Z4199">
            <v>42002</v>
          </cell>
          <cell r="AA4199" t="str">
            <v>January 2023</v>
          </cell>
          <cell r="AB4199">
            <v>14114617.119999999</v>
          </cell>
          <cell r="AD4199">
            <v>14114617.119999999</v>
          </cell>
          <cell r="AE4199">
            <v>14114617.119999999</v>
          </cell>
        </row>
        <row r="4200">
          <cell r="F4200" t="str">
            <v>BRALS4CTF001</v>
          </cell>
          <cell r="K4200" t="str">
            <v>15598</v>
          </cell>
          <cell r="L4200" t="str">
            <v>FUNDO DE INVESTIMENTO RENDA FIXA ALM SUPLEMENTAR</v>
          </cell>
          <cell r="W4200" t="str">
            <v>BRL</v>
          </cell>
          <cell r="Y4200">
            <v>44957</v>
          </cell>
          <cell r="Z4200">
            <v>42002</v>
          </cell>
          <cell r="AA4200" t="str">
            <v>January 2023</v>
          </cell>
          <cell r="AB4200">
            <v>8984754.8399999999</v>
          </cell>
          <cell r="AD4200">
            <v>8984754.8399999999</v>
          </cell>
          <cell r="AE4200">
            <v>8984754.8399999999</v>
          </cell>
        </row>
        <row r="4201">
          <cell r="F4201" t="str">
            <v>BRASLDCTF001</v>
          </cell>
          <cell r="K4201" t="str">
            <v>14985</v>
          </cell>
          <cell r="L4201" t="str">
            <v>BNP PARIBAS ALCOA SOLIDÁRIA FUNDO DE INVESTIMENTO MULTIMERCADO</v>
          </cell>
          <cell r="W4201" t="str">
            <v>BRL</v>
          </cell>
          <cell r="Y4201">
            <v>44957</v>
          </cell>
          <cell r="Z4201">
            <v>37832</v>
          </cell>
          <cell r="AA4201" t="str">
            <v>January 2023</v>
          </cell>
          <cell r="AB4201">
            <v>153181733.11000001</v>
          </cell>
          <cell r="AD4201">
            <v>153181733.11000001</v>
          </cell>
          <cell r="AE4201">
            <v>153181733.11000001</v>
          </cell>
        </row>
        <row r="4202">
          <cell r="F4202" t="str">
            <v>BRAT07CTF005</v>
          </cell>
          <cell r="K4202" t="str">
            <v>15114</v>
          </cell>
          <cell r="L4202" t="str">
            <v>ENERPREV ALM PSAP BSPS FUNDO DE INVESTIMENTO RENDA FIXA</v>
          </cell>
          <cell r="W4202" t="str">
            <v>BRL</v>
          </cell>
          <cell r="Y4202">
            <v>44957</v>
          </cell>
          <cell r="Z4202">
            <v>41022</v>
          </cell>
          <cell r="AA4202" t="str">
            <v>January 2023</v>
          </cell>
          <cell r="AB4202">
            <v>378863010.69999999</v>
          </cell>
          <cell r="AD4202">
            <v>378863010.69999999</v>
          </cell>
          <cell r="AE4202">
            <v>378863010.69999999</v>
          </cell>
        </row>
        <row r="4203">
          <cell r="F4203" t="str">
            <v>BRATC3CTF003</v>
          </cell>
          <cell r="K4203" t="str">
            <v>14988</v>
          </cell>
          <cell r="L4203" t="str">
            <v>BNP PARIBAS ÁRTICO FIC DE FI MULTIMERCADO PREVIDENCIÁRIO CRÉDITO PRIVADO (CONSERVADOR)</v>
          </cell>
          <cell r="T4203" t="str">
            <v>CDI</v>
          </cell>
          <cell r="U4203" t="str">
            <v>CDI</v>
          </cell>
          <cell r="W4203" t="str">
            <v>BRL</v>
          </cell>
          <cell r="Y4203">
            <v>44957</v>
          </cell>
          <cell r="Z4203">
            <v>39703</v>
          </cell>
          <cell r="AA4203" t="str">
            <v>January 2023</v>
          </cell>
          <cell r="AB4203">
            <v>332308513.12</v>
          </cell>
          <cell r="AD4203">
            <v>332308513.12</v>
          </cell>
          <cell r="AE4203">
            <v>332308513.12</v>
          </cell>
        </row>
        <row r="4204">
          <cell r="F4204" t="str">
            <v>BRATR7CTF007</v>
          </cell>
          <cell r="K4204" t="str">
            <v>15113</v>
          </cell>
          <cell r="L4204" t="str">
            <v>ENERPREV ALM PSAP BD FUNDO DE INVESTIMENTO RENDA FIXA</v>
          </cell>
          <cell r="W4204" t="str">
            <v>BRL</v>
          </cell>
          <cell r="Y4204">
            <v>44957</v>
          </cell>
          <cell r="Z4204">
            <v>41022</v>
          </cell>
          <cell r="AA4204" t="str">
            <v>January 2023</v>
          </cell>
          <cell r="AB4204">
            <v>354426457.94</v>
          </cell>
          <cell r="AD4204">
            <v>354426457.94</v>
          </cell>
          <cell r="AE4204">
            <v>354426457.94</v>
          </cell>
        </row>
        <row r="4205">
          <cell r="F4205" t="str">
            <v>BRAUR3CTF003</v>
          </cell>
          <cell r="K4205" t="str">
            <v>14989</v>
          </cell>
          <cell r="L4205" t="str">
            <v>BNP PARIBAS AURORA FUNDO DE INVESTIMENTO MULTIMERCADO</v>
          </cell>
          <cell r="W4205" t="str">
            <v>BRL</v>
          </cell>
          <cell r="Y4205">
            <v>44957</v>
          </cell>
          <cell r="Z4205">
            <v>39539</v>
          </cell>
          <cell r="AA4205" t="str">
            <v>January 2023</v>
          </cell>
          <cell r="AB4205">
            <v>70406729.569999993</v>
          </cell>
          <cell r="AD4205">
            <v>70406729.569999993</v>
          </cell>
          <cell r="AE4205">
            <v>70406729.569999993</v>
          </cell>
        </row>
        <row r="4206">
          <cell r="F4206" t="str">
            <v>BRAUT5CTF006</v>
          </cell>
          <cell r="K4206" t="str">
            <v>43252</v>
          </cell>
          <cell r="L4206" t="str">
            <v>BNP PARIBAS CAPITAL PROTEGIDO XIV FUNDO DE INVESTIMENTO EM COTAS DE FUNDOS DE INVESTIMENTO MULTIMERCADO</v>
          </cell>
          <cell r="W4206" t="str">
            <v>BRL</v>
          </cell>
          <cell r="Y4206">
            <v>44957</v>
          </cell>
          <cell r="Z4206">
            <v>43342</v>
          </cell>
          <cell r="AA4206" t="str">
            <v>January 2023</v>
          </cell>
          <cell r="AB4206">
            <v>1969592.28</v>
          </cell>
          <cell r="AD4206">
            <v>1969592.28</v>
          </cell>
          <cell r="AE4206">
            <v>1969592.28</v>
          </cell>
        </row>
        <row r="4207">
          <cell r="F4207" t="str">
            <v>BRAUT7CTF002</v>
          </cell>
          <cell r="K4207" t="str">
            <v>43181</v>
          </cell>
          <cell r="L4207" t="str">
            <v>BNP PARIBAS CAPITAL PROTEGIDO XV FUNDO DE INVESTIMENTO EM COTAS DE FUNDOS DE INVESTIMENTO MULTIMERCADO</v>
          </cell>
          <cell r="W4207" t="str">
            <v>BRL</v>
          </cell>
          <cell r="Y4207">
            <v>44957</v>
          </cell>
          <cell r="Z4207">
            <v>43336</v>
          </cell>
          <cell r="AA4207" t="str">
            <v>January 2023</v>
          </cell>
          <cell r="AB4207">
            <v>1888638.03</v>
          </cell>
          <cell r="AD4207">
            <v>1888638.03</v>
          </cell>
          <cell r="AE4207">
            <v>1888638.03</v>
          </cell>
        </row>
        <row r="4208">
          <cell r="F4208" t="str">
            <v>BRAUT8CTF000</v>
          </cell>
          <cell r="K4208" t="str">
            <v>43168</v>
          </cell>
          <cell r="L4208" t="str">
            <v>BNP PARIBAS CAPITAL PROTEGIDO GLOBAL FUNDO DE INVESTIMENTO EM COTAS DE FUNDOS DE INVESTIMENTO MULTIMERCADO</v>
          </cell>
          <cell r="W4208" t="str">
            <v>BRL</v>
          </cell>
          <cell r="Y4208">
            <v>44957</v>
          </cell>
          <cell r="Z4208">
            <v>43336</v>
          </cell>
          <cell r="AA4208" t="str">
            <v>January 2023</v>
          </cell>
          <cell r="AB4208">
            <v>8285282</v>
          </cell>
          <cell r="AD4208">
            <v>8285282</v>
          </cell>
          <cell r="AE4208">
            <v>8285282</v>
          </cell>
        </row>
        <row r="4209">
          <cell r="F4209" t="str">
            <v>BRBACHCTF007</v>
          </cell>
          <cell r="K4209" t="str">
            <v>14991</v>
          </cell>
          <cell r="L4209" t="str">
            <v>BNP PARIBAS BACH FUNDO DE INVESTIMENTO MULTIMERCADO</v>
          </cell>
          <cell r="T4209" t="str">
            <v>CDI</v>
          </cell>
          <cell r="U4209" t="str">
            <v>CDI</v>
          </cell>
          <cell r="W4209" t="str">
            <v>BRL</v>
          </cell>
          <cell r="Y4209">
            <v>44957</v>
          </cell>
          <cell r="Z4209">
            <v>38310</v>
          </cell>
          <cell r="AA4209" t="str">
            <v>January 2023</v>
          </cell>
          <cell r="AB4209">
            <v>210355938.38</v>
          </cell>
          <cell r="AD4209">
            <v>210355938.38</v>
          </cell>
          <cell r="AE4209">
            <v>210355938.38</v>
          </cell>
        </row>
        <row r="4210">
          <cell r="F4210" t="str">
            <v>BRBEETCTF000</v>
          </cell>
          <cell r="K4210" t="str">
            <v>44032</v>
          </cell>
          <cell r="L4210" t="str">
            <v>BEETLE II FUNDO DE INVESTIMENTO RENDA FIXA PREVIDENCIARIO         </v>
          </cell>
          <cell r="W4210" t="str">
            <v>BRL</v>
          </cell>
          <cell r="Y4210">
            <v>44957</v>
          </cell>
          <cell r="Z4210">
            <v>43801</v>
          </cell>
          <cell r="AA4210" t="str">
            <v>January 2023</v>
          </cell>
          <cell r="AB4210">
            <v>255203578.25</v>
          </cell>
          <cell r="AD4210">
            <v>255203578.25</v>
          </cell>
          <cell r="AE4210">
            <v>255203578.25</v>
          </cell>
        </row>
        <row r="4211">
          <cell r="F4211" t="str">
            <v>BRBKLNCTF005</v>
          </cell>
          <cell r="K4211" t="str">
            <v>14993</v>
          </cell>
          <cell r="L4211" t="str">
            <v>BNP PARIBAS BROOKLINE FI MULTIMERCADO CRÉDITO PRIVADO</v>
          </cell>
          <cell r="T4211" t="str">
            <v>CDI</v>
          </cell>
          <cell r="U4211" t="str">
            <v>CDI</v>
          </cell>
          <cell r="W4211" t="str">
            <v>BRL</v>
          </cell>
          <cell r="Y4211">
            <v>44957</v>
          </cell>
          <cell r="Z4211">
            <v>38772</v>
          </cell>
          <cell r="AA4211" t="str">
            <v>January 2023</v>
          </cell>
          <cell r="AB4211">
            <v>82402124.680000007</v>
          </cell>
          <cell r="AD4211">
            <v>82402124.680000007</v>
          </cell>
          <cell r="AE4211">
            <v>82402124.680000007</v>
          </cell>
        </row>
        <row r="4212">
          <cell r="F4212" t="str">
            <v>BRBLGDCTF004</v>
          </cell>
          <cell r="K4212" t="str">
            <v>44230</v>
          </cell>
          <cell r="L4212" t="str">
            <v>FUNDO DE INVESTIMENTO MULTIMERCADO BELGRADO</v>
          </cell>
          <cell r="W4212" t="str">
            <v>BRL</v>
          </cell>
          <cell r="Y4212">
            <v>44957</v>
          </cell>
          <cell r="Z4212">
            <v>44378</v>
          </cell>
          <cell r="AA4212" t="str">
            <v>January 2023</v>
          </cell>
          <cell r="AB4212">
            <v>159819249.38999999</v>
          </cell>
          <cell r="AD4212">
            <v>159819249.38999999</v>
          </cell>
          <cell r="AE4212">
            <v>159819249.38999999</v>
          </cell>
        </row>
        <row r="4213">
          <cell r="F4213" t="str">
            <v>BRBNC2CTF000</v>
          </cell>
          <cell r="K4213" t="str">
            <v>15494</v>
          </cell>
          <cell r="L4213" t="str">
            <v>BNP PARIBAS ARAUCÁRIA FUNDO DE INVESTIMENTO EM COTAS DE FUNDOS DE INVESTIMENTO MULTIMERCADO  CRÉDITO PRIVADO</v>
          </cell>
          <cell r="T4213" t="str">
            <v>CDI</v>
          </cell>
          <cell r="U4213" t="str">
            <v>CDI</v>
          </cell>
          <cell r="W4213" t="str">
            <v>BRL</v>
          </cell>
          <cell r="Y4213">
            <v>44957</v>
          </cell>
          <cell r="Z4213">
            <v>41836</v>
          </cell>
          <cell r="AA4213" t="str">
            <v>January 2023</v>
          </cell>
          <cell r="AB4213">
            <v>55446736.590000004</v>
          </cell>
          <cell r="AD4213">
            <v>55446736.590000004</v>
          </cell>
          <cell r="AE4213">
            <v>55446736.590000004</v>
          </cell>
        </row>
        <row r="4214">
          <cell r="F4214" t="str">
            <v>BRBNFVCTF004</v>
          </cell>
          <cell r="K4214" t="str">
            <v>15018</v>
          </cell>
          <cell r="L4214" t="str">
            <v>FMP BNP PARIBAS FGTS VALE DO RIO DOCE</v>
          </cell>
          <cell r="T4214" t="str">
            <v>VALE3</v>
          </cell>
          <cell r="U4214" t="str">
            <v>VALE3</v>
          </cell>
          <cell r="W4214" t="str">
            <v>BRL</v>
          </cell>
          <cell r="Y4214">
            <v>44957</v>
          </cell>
          <cell r="Z4214">
            <v>39027</v>
          </cell>
          <cell r="AA4214" t="str">
            <v>January 2023</v>
          </cell>
          <cell r="AB4214">
            <v>6407286.2000000002</v>
          </cell>
          <cell r="AD4214">
            <v>6407286.2000000002</v>
          </cell>
          <cell r="AE4214">
            <v>6407286.2000000002</v>
          </cell>
        </row>
        <row r="4215">
          <cell r="F4215" t="str">
            <v>BRBNI2CTF004</v>
          </cell>
          <cell r="K4215" t="str">
            <v>43015</v>
          </cell>
          <cell r="L4215" t="str">
            <v>BNP PARIBAS VIC INFLAÇÃO FI RENDA FIXA</v>
          </cell>
          <cell r="T4215" t="str">
            <v>IMA-B</v>
          </cell>
          <cell r="U4215" t="str">
            <v>IMA-B</v>
          </cell>
          <cell r="W4215" t="str">
            <v>BRL</v>
          </cell>
          <cell r="Y4215">
            <v>44957</v>
          </cell>
          <cell r="Z4215">
            <v>43178</v>
          </cell>
          <cell r="AA4215" t="str">
            <v>January 2023</v>
          </cell>
          <cell r="AB4215">
            <v>1573464116.75</v>
          </cell>
          <cell r="AD4215">
            <v>1573464116.75</v>
          </cell>
          <cell r="AE4215">
            <v>1573464116.75</v>
          </cell>
        </row>
        <row r="4216">
          <cell r="F4216" t="str">
            <v>BRBNP4CTF001</v>
          </cell>
          <cell r="K4216" t="str">
            <v>15081</v>
          </cell>
          <cell r="L4216" t="str">
            <v>BNP PARIBAS SOBERANO FUNDO DE INVESTIMENTO EM COTAS DE FUNDOS DE INVESTIMENTO RENDA FIXA - SIMPLES</v>
          </cell>
          <cell r="T4216" t="str">
            <v>CDI</v>
          </cell>
          <cell r="U4216" t="str">
            <v>CDI</v>
          </cell>
          <cell r="W4216" t="str">
            <v>BRL</v>
          </cell>
          <cell r="Y4216">
            <v>44957</v>
          </cell>
          <cell r="Z4216">
            <v>39731</v>
          </cell>
          <cell r="AA4216" t="str">
            <v>January 2023</v>
          </cell>
          <cell r="AB4216">
            <v>678001794.54000103</v>
          </cell>
          <cell r="AD4216">
            <v>678001794.54000103</v>
          </cell>
          <cell r="AE4216">
            <v>678001794.54000103</v>
          </cell>
        </row>
        <row r="4217">
          <cell r="F4217" t="str">
            <v>BRBNX1CTF007</v>
          </cell>
          <cell r="K4217" t="str">
            <v>15046</v>
          </cell>
          <cell r="L4217" t="str">
            <v>BNP PARIBAS MASTER IMA-B5 FUNDO DE INVESTIMENTO RENDA FIXA LONGO PRAZO</v>
          </cell>
          <cell r="T4217" t="str">
            <v>IMA-B5</v>
          </cell>
          <cell r="U4217" t="str">
            <v>IMA-B5</v>
          </cell>
          <cell r="W4217" t="str">
            <v>BRL</v>
          </cell>
          <cell r="Y4217">
            <v>44957</v>
          </cell>
          <cell r="Z4217">
            <v>41180</v>
          </cell>
          <cell r="AA4217" t="str">
            <v>January 2023</v>
          </cell>
          <cell r="AB4217">
            <v>100757238.17</v>
          </cell>
          <cell r="AD4217">
            <v>100757238.17</v>
          </cell>
          <cell r="AE4217">
            <v>100757238.17</v>
          </cell>
        </row>
        <row r="4218">
          <cell r="F4218" t="str">
            <v>BRBNX2CTF005</v>
          </cell>
          <cell r="K4218" t="str">
            <v>15530</v>
          </cell>
          <cell r="L4218" t="str">
            <v>BNP PARIBAS MASTER CRÉDITO PLUS FI RENDA FIXA CRÉDITO PRIVADO LONGO PRAZO</v>
          </cell>
          <cell r="T4218" t="str">
            <v>CDI</v>
          </cell>
          <cell r="U4218" t="str">
            <v>CDI</v>
          </cell>
          <cell r="W4218" t="str">
            <v>BRL</v>
          </cell>
          <cell r="Y4218">
            <v>44957</v>
          </cell>
          <cell r="Z4218">
            <v>41900</v>
          </cell>
          <cell r="AA4218" t="str">
            <v>January 2023</v>
          </cell>
          <cell r="AB4218">
            <v>1114578660.8099999</v>
          </cell>
          <cell r="AD4218">
            <v>1114578660.8099999</v>
          </cell>
          <cell r="AE4218">
            <v>1114578660.8099999</v>
          </cell>
        </row>
        <row r="4219">
          <cell r="F4219" t="str">
            <v>BRBPCFCTF009</v>
          </cell>
          <cell r="K4219" t="str">
            <v>15319</v>
          </cell>
          <cell r="L4219" t="str">
            <v>BNP PARIBAS CAMARO FUNDO DE INVESTIMENTO - RENDA FIXA PREVIDENCIÁRIO</v>
          </cell>
          <cell r="T4219" t="str">
            <v>CDI</v>
          </cell>
          <cell r="U4219" t="str">
            <v>CDI</v>
          </cell>
          <cell r="W4219" t="str">
            <v>BRL</v>
          </cell>
          <cell r="Y4219">
            <v>44957</v>
          </cell>
          <cell r="Z4219">
            <v>41621</v>
          </cell>
          <cell r="AA4219" t="str">
            <v>January 2023</v>
          </cell>
          <cell r="AB4219">
            <v>278666476.12</v>
          </cell>
          <cell r="AD4219">
            <v>278666476.12</v>
          </cell>
          <cell r="AE4219">
            <v>278666476.12</v>
          </cell>
        </row>
        <row r="4220">
          <cell r="F4220" t="str">
            <v>BRBPD1CTF009</v>
          </cell>
          <cell r="K4220" t="str">
            <v>42723</v>
          </cell>
          <cell r="L4220" t="str">
            <v>BNP PARIBAS FUNDO INCENTIVADO DE INVESTIMENTO EM INFRAESTRUTURA DEBÊNTURES INCENTIVADAS RENDA FIXA</v>
          </cell>
          <cell r="T4220" t="str">
            <v>IPCA</v>
          </cell>
          <cell r="U4220" t="str">
            <v>IPCA</v>
          </cell>
          <cell r="W4220" t="str">
            <v>BRL</v>
          </cell>
          <cell r="Y4220">
            <v>44957</v>
          </cell>
          <cell r="Z4220">
            <v>42733</v>
          </cell>
          <cell r="AA4220" t="str">
            <v>January 2023</v>
          </cell>
          <cell r="AB4220">
            <v>404898511.80000001</v>
          </cell>
          <cell r="AD4220">
            <v>404898511.80000001</v>
          </cell>
          <cell r="AE4220">
            <v>404898511.80000001</v>
          </cell>
        </row>
        <row r="4221">
          <cell r="F4221" t="str">
            <v>BRBPD2CTF007</v>
          </cell>
          <cell r="K4221" t="str">
            <v>42797</v>
          </cell>
          <cell r="L4221" t="str">
            <v>BNP PARIBAS DEBÊNTURES INCENTIVADAS DE INFRAESTRUTURA PLUS FIM CREDITO PRIVADO</v>
          </cell>
          <cell r="T4221" t="str">
            <v>IPCA</v>
          </cell>
          <cell r="U4221" t="str">
            <v>IPCA</v>
          </cell>
          <cell r="W4221" t="str">
            <v>BRL</v>
          </cell>
          <cell r="Y4221">
            <v>44957</v>
          </cell>
          <cell r="Z4221">
            <v>42837</v>
          </cell>
          <cell r="AA4221" t="str">
            <v>January 2023</v>
          </cell>
          <cell r="AB4221">
            <v>13349117.91</v>
          </cell>
          <cell r="AD4221">
            <v>13349117.91</v>
          </cell>
          <cell r="AE4221">
            <v>13349117.91</v>
          </cell>
        </row>
        <row r="4222">
          <cell r="F4222" t="str">
            <v>BRBPM4CTF002</v>
          </cell>
          <cell r="K4222" t="str">
            <v>15047</v>
          </cell>
          <cell r="L4222" t="str">
            <v>BNP PARIBAS MASTER INFLAÇÃO FUNDO DE INVESTIMENTO RENDA FIXA</v>
          </cell>
          <cell r="T4222" t="str">
            <v>IMA-B</v>
          </cell>
          <cell r="U4222" t="str">
            <v>IMA-B</v>
          </cell>
          <cell r="W4222" t="str">
            <v>BRL</v>
          </cell>
          <cell r="Y4222">
            <v>44957</v>
          </cell>
          <cell r="Z4222">
            <v>41260</v>
          </cell>
          <cell r="AA4222" t="str">
            <v>January 2023</v>
          </cell>
          <cell r="AB4222">
            <v>118863848.29000001</v>
          </cell>
          <cell r="AD4222">
            <v>118863848.29000001</v>
          </cell>
          <cell r="AE4222">
            <v>118863848.29000001</v>
          </cell>
        </row>
        <row r="4223">
          <cell r="F4223" t="str">
            <v>BRBPP0CTF007</v>
          </cell>
          <cell r="K4223" t="str">
            <v>42696</v>
          </cell>
          <cell r="L4223" t="str">
            <v>BNP PARIBAS MASTER IRF-M FUNDO DE INVESTIMENTO RENDA FIXA</v>
          </cell>
          <cell r="T4223" t="str">
            <v>IRFM</v>
          </cell>
          <cell r="U4223" t="str">
            <v>IRFM</v>
          </cell>
          <cell r="W4223" t="str">
            <v>BRL</v>
          </cell>
          <cell r="Y4223">
            <v>44957</v>
          </cell>
          <cell r="Z4223">
            <v>42697</v>
          </cell>
          <cell r="AA4223" t="str">
            <v>January 2023</v>
          </cell>
          <cell r="AB4223">
            <v>115452239.86</v>
          </cell>
          <cell r="AD4223">
            <v>115452239.86</v>
          </cell>
          <cell r="AE4223">
            <v>115452239.86</v>
          </cell>
        </row>
        <row r="4224">
          <cell r="F4224" t="str">
            <v>BRBPP9CTF008</v>
          </cell>
          <cell r="K4224" t="str">
            <v>16034</v>
          </cell>
          <cell r="L4224" t="str">
            <v>BNP PARIBAS ICATU SEG FI RENDA FIXA PREVIDENCIÁRIO CRÉDITO PRIVADO</v>
          </cell>
          <cell r="T4224" t="str">
            <v>CDI</v>
          </cell>
          <cell r="U4224" t="str">
            <v>CDI</v>
          </cell>
          <cell r="W4224" t="str">
            <v>BRL</v>
          </cell>
          <cell r="Y4224">
            <v>44957</v>
          </cell>
          <cell r="Z4224">
            <v>42543</v>
          </cell>
          <cell r="AA4224" t="str">
            <v>January 2023</v>
          </cell>
          <cell r="AB4224">
            <v>3359713.21</v>
          </cell>
          <cell r="AD4224">
            <v>3359713.21</v>
          </cell>
          <cell r="AE4224">
            <v>3359713.21</v>
          </cell>
        </row>
        <row r="4225">
          <cell r="F4225" t="str">
            <v>BRBPPTCTF002</v>
          </cell>
          <cell r="K4225" t="str">
            <v>15016</v>
          </cell>
          <cell r="L4225" t="str">
            <v>BNP PARIBAS FMP FGTS PETROBRAS</v>
          </cell>
          <cell r="T4225" t="str">
            <v>PETR3</v>
          </cell>
          <cell r="U4225" t="str">
            <v>PETR3</v>
          </cell>
          <cell r="W4225" t="str">
            <v>BRL</v>
          </cell>
          <cell r="Y4225">
            <v>44957</v>
          </cell>
          <cell r="Z4225">
            <v>39027</v>
          </cell>
          <cell r="AA4225" t="str">
            <v>January 2023</v>
          </cell>
          <cell r="AB4225">
            <v>3955902.08</v>
          </cell>
          <cell r="AD4225">
            <v>3955902.08</v>
          </cell>
          <cell r="AE4225">
            <v>3955902.08</v>
          </cell>
        </row>
        <row r="4226">
          <cell r="F4226" t="str">
            <v>BRBRPWCTF002</v>
          </cell>
          <cell r="K4226" t="str">
            <v>15931</v>
          </cell>
          <cell r="L4226" t="str">
            <v>BRAIN POWER FUNDO DE INVESTIMENTO RENDA FIXA</v>
          </cell>
          <cell r="W4226" t="str">
            <v>BRL</v>
          </cell>
          <cell r="Y4226">
            <v>44957</v>
          </cell>
          <cell r="Z4226">
            <v>42426</v>
          </cell>
          <cell r="AA4226" t="str">
            <v>January 2023</v>
          </cell>
          <cell r="AB4226">
            <v>81625248.75</v>
          </cell>
          <cell r="AD4226">
            <v>81625248.75</v>
          </cell>
          <cell r="AE4226">
            <v>81625248.75</v>
          </cell>
        </row>
        <row r="4227">
          <cell r="F4227" t="str">
            <v>BRBSGRACNOR6</v>
          </cell>
          <cell r="K4227" t="str">
            <v>44216</v>
          </cell>
          <cell r="L4227" t="str">
            <v>ALLIANZ SEGUROS</v>
          </cell>
          <cell r="T4227" t="str">
            <v>CDI</v>
          </cell>
          <cell r="U4227" t="str">
            <v>CDI</v>
          </cell>
          <cell r="W4227" t="str">
            <v>BRL</v>
          </cell>
          <cell r="Y4227">
            <v>44957</v>
          </cell>
          <cell r="Z4227">
            <v>44406</v>
          </cell>
          <cell r="AA4227" t="str">
            <v>January 2023</v>
          </cell>
          <cell r="AB4227">
            <v>2728835755.8000002</v>
          </cell>
          <cell r="AD4227">
            <v>2728835755.8000002</v>
          </cell>
          <cell r="AE4227">
            <v>2728835755.8000002</v>
          </cell>
        </row>
        <row r="4228">
          <cell r="F4228" t="str">
            <v>BRBSL3CTF002</v>
          </cell>
          <cell r="K4228" t="str">
            <v>15500</v>
          </cell>
          <cell r="L4228" t="str">
            <v>FUNDO DE INVESTIMENTO RENDA FIXA CRÉDITO PRIVADO BASEL</v>
          </cell>
          <cell r="T4228" t="str">
            <v>IMA-S</v>
          </cell>
          <cell r="U4228" t="str">
            <v>IMA-S</v>
          </cell>
          <cell r="W4228" t="str">
            <v>BRL</v>
          </cell>
          <cell r="Y4228">
            <v>44957</v>
          </cell>
          <cell r="Z4228">
            <v>41849</v>
          </cell>
          <cell r="AA4228" t="str">
            <v>January 2023</v>
          </cell>
          <cell r="AB4228">
            <v>271103518.83999997</v>
          </cell>
          <cell r="AD4228">
            <v>271103518.83999997</v>
          </cell>
          <cell r="AE4228">
            <v>271103518.83999997</v>
          </cell>
        </row>
        <row r="4229">
          <cell r="F4229" t="str">
            <v>BRBUN1CTF000</v>
          </cell>
          <cell r="K4229" t="str">
            <v>16033</v>
          </cell>
          <cell r="L4229" t="str">
            <v>UNIMED RF 100 FUNDO DE INVESTIMENTO EM RENDA FIXA</v>
          </cell>
          <cell r="W4229" t="str">
            <v>BRL</v>
          </cell>
          <cell r="Y4229">
            <v>44957</v>
          </cell>
          <cell r="Z4229">
            <v>42543</v>
          </cell>
          <cell r="AA4229" t="str">
            <v>January 2023</v>
          </cell>
          <cell r="AB4229">
            <v>111814230.3</v>
          </cell>
          <cell r="AD4229">
            <v>111814230.3</v>
          </cell>
          <cell r="AE4229">
            <v>111814230.3</v>
          </cell>
        </row>
        <row r="4230">
          <cell r="F4230" t="str">
            <v>BRCAP9CTF004</v>
          </cell>
          <cell r="K4230" t="str">
            <v>43178</v>
          </cell>
          <cell r="L4230" t="str">
            <v>BNP PARIBAS CAPITAL PROTEGIDO IX FUNDO DE INVESTIMENTO EM COTAS DE FUNDOS DE INVESTIMENTO MULTIMERCADO</v>
          </cell>
          <cell r="W4230" t="str">
            <v>BRL</v>
          </cell>
          <cell r="Y4230">
            <v>44957</v>
          </cell>
          <cell r="Z4230">
            <v>43336</v>
          </cell>
          <cell r="AA4230" t="str">
            <v>January 2023</v>
          </cell>
          <cell r="AB4230">
            <v>4068884.99</v>
          </cell>
          <cell r="AD4230">
            <v>4068884.99</v>
          </cell>
          <cell r="AE4230">
            <v>4068884.99</v>
          </cell>
        </row>
        <row r="4231">
          <cell r="F4231" t="str">
            <v>BRCAR2CTF007</v>
          </cell>
          <cell r="K4231" t="str">
            <v>14994</v>
          </cell>
          <cell r="L4231" t="str">
            <v>BNP PARIBAS CARRIUS FUNDO DE INVESTIMENTO EM COTAS DE FUNDOS DE INVESTIMENTO MULTIMERCADO PREVIDENCIARIO CRÉDITO PRIVADO</v>
          </cell>
          <cell r="W4231" t="str">
            <v>BRL</v>
          </cell>
          <cell r="Y4231">
            <v>44957</v>
          </cell>
          <cell r="Z4231">
            <v>39484</v>
          </cell>
          <cell r="AA4231" t="str">
            <v>January 2023</v>
          </cell>
          <cell r="AB4231">
            <v>270900065.91000003</v>
          </cell>
          <cell r="AD4231">
            <v>270900065.91000003</v>
          </cell>
          <cell r="AE4231">
            <v>270900065.91000003</v>
          </cell>
        </row>
        <row r="4232">
          <cell r="F4232" t="str">
            <v>BRCAS8CTF003</v>
          </cell>
          <cell r="K4232" t="str">
            <v>15041</v>
          </cell>
          <cell r="L4232" t="str">
            <v>BNP PARIBAS MASTER CASH DI FI RF REFERENCIADO</v>
          </cell>
          <cell r="T4232" t="str">
            <v>CDI</v>
          </cell>
          <cell r="U4232" t="str">
            <v>CDI</v>
          </cell>
          <cell r="W4232" t="str">
            <v>BRL</v>
          </cell>
          <cell r="Y4232">
            <v>44957</v>
          </cell>
          <cell r="Z4232">
            <v>41043</v>
          </cell>
          <cell r="AA4232" t="str">
            <v>January 2023</v>
          </cell>
          <cell r="AB4232">
            <v>1275249254.8405499</v>
          </cell>
          <cell r="AD4232">
            <v>1275249254.8405499</v>
          </cell>
          <cell r="AE4232">
            <v>1275249254.8405499</v>
          </cell>
        </row>
        <row r="4233">
          <cell r="F4233" t="str">
            <v>BRCCP4CTF003</v>
          </cell>
          <cell r="K4233" t="str">
            <v>43183</v>
          </cell>
          <cell r="L4233" t="str">
            <v>BNP PARIBAS CAPITAL PROTEGIDO VII FUNDO DE INVESTIMENTO EM COTAS DE FUNDOS DE INVESTIMENTO MULTIMERCAD</v>
          </cell>
          <cell r="W4233" t="str">
            <v>BRL</v>
          </cell>
          <cell r="Y4233">
            <v>44957</v>
          </cell>
          <cell r="Z4233">
            <v>43342</v>
          </cell>
          <cell r="AA4233" t="str">
            <v>January 2023</v>
          </cell>
          <cell r="AB4233">
            <v>3347047.92</v>
          </cell>
          <cell r="AD4233">
            <v>3347047.92</v>
          </cell>
          <cell r="AE4233">
            <v>3347047.92</v>
          </cell>
        </row>
        <row r="4234">
          <cell r="F4234" t="str">
            <v>BRCFR4CTF008</v>
          </cell>
          <cell r="K4234" t="str">
            <v>43403</v>
          </cell>
          <cell r="L4234" t="str">
            <v>BNP PARIBAS PERFORMANCE FUNDO DE INVESTIMENTO EM COTAS DE FUNDOS DE INVESTIMENTO MULTIMERCADO</v>
          </cell>
          <cell r="W4234" t="str">
            <v>BRL</v>
          </cell>
          <cell r="Y4234">
            <v>44957</v>
          </cell>
          <cell r="Z4234">
            <v>43391</v>
          </cell>
          <cell r="AA4234" t="str">
            <v>January 2023</v>
          </cell>
          <cell r="AB4234">
            <v>2317989.91</v>
          </cell>
          <cell r="AD4234">
            <v>2317989.91</v>
          </cell>
          <cell r="AE4234">
            <v>2317989.91</v>
          </cell>
        </row>
        <row r="4235">
          <cell r="F4235" t="str">
            <v>BRCFS2CTF001</v>
          </cell>
          <cell r="K4235" t="str">
            <v>43188</v>
          </cell>
          <cell r="L4235" t="str">
            <v>BNP PARIBAS CAPITAL PROTEGIDO XII FUNDO DE INVESTIMENTO EM COTAS DE FUNDOS DE INVESTIMENTO MULTIMERCADO</v>
          </cell>
          <cell r="W4235" t="str">
            <v>BRL</v>
          </cell>
          <cell r="Y4235">
            <v>44957</v>
          </cell>
          <cell r="Z4235">
            <v>43342</v>
          </cell>
          <cell r="AA4235" t="str">
            <v>January 2023</v>
          </cell>
          <cell r="AB4235">
            <v>7796240.04</v>
          </cell>
          <cell r="AD4235">
            <v>7796240.04</v>
          </cell>
          <cell r="AE4235">
            <v>7796240.04</v>
          </cell>
        </row>
        <row r="4236">
          <cell r="F4236" t="str">
            <v>BRCFX2CTF004</v>
          </cell>
          <cell r="K4236" t="str">
            <v>43397</v>
          </cell>
          <cell r="L4236" t="str">
            <v>BNP PARIBAS CAPITAL PROTEGIDO XI FUNDO DE INVESTIMENTO EM COTAS DE FUNDOS DE INVESTIMENTO MULTIMERCADO</v>
          </cell>
          <cell r="W4236" t="str">
            <v>BRL</v>
          </cell>
          <cell r="Y4236">
            <v>44957</v>
          </cell>
          <cell r="Z4236">
            <v>43342</v>
          </cell>
          <cell r="AA4236" t="str">
            <v>January 2023</v>
          </cell>
          <cell r="AB4236">
            <v>3600582.84</v>
          </cell>
          <cell r="AD4236">
            <v>3600582.84</v>
          </cell>
          <cell r="AE4236">
            <v>3600582.84</v>
          </cell>
        </row>
        <row r="4237">
          <cell r="F4237" t="str">
            <v>BRCIC4CTF002</v>
          </cell>
          <cell r="K4237" t="str">
            <v>43362</v>
          </cell>
          <cell r="L4237" t="str">
            <v>BNP PARIBAS CAPITAL PROTEGIDO XIII FUNDO DE INVESTIMENTO EM COTAS DE FUNDOS DE INVESTIMENTO MULTIMERCADO</v>
          </cell>
          <cell r="W4237" t="str">
            <v>BRL</v>
          </cell>
          <cell r="Y4237">
            <v>44957</v>
          </cell>
          <cell r="Z4237">
            <v>43342</v>
          </cell>
          <cell r="AA4237" t="str">
            <v>January 2023</v>
          </cell>
          <cell r="AB4237">
            <v>13069519.91</v>
          </cell>
          <cell r="AD4237">
            <v>13069519.91</v>
          </cell>
          <cell r="AE4237">
            <v>13069519.91</v>
          </cell>
        </row>
        <row r="4238">
          <cell r="F4238" t="str">
            <v>BRCIP3CTF009</v>
          </cell>
          <cell r="K4238" t="str">
            <v>43175</v>
          </cell>
          <cell r="L4238" t="str">
            <v>BNP PARIBAS CAPITAL PROTEGIDO X FUNDO DE INVESTIMENTO EM COTAS DE FUNDOS DE INVESTIMENTO MULTIMERCADO</v>
          </cell>
          <cell r="W4238" t="str">
            <v>BRL</v>
          </cell>
          <cell r="Y4238">
            <v>44957</v>
          </cell>
          <cell r="Z4238">
            <v>43336</v>
          </cell>
          <cell r="AA4238" t="str">
            <v>January 2023</v>
          </cell>
          <cell r="AB4238">
            <v>7303336.2400000002</v>
          </cell>
          <cell r="AD4238">
            <v>7303336.2400000002</v>
          </cell>
          <cell r="AE4238">
            <v>7303336.2400000002</v>
          </cell>
        </row>
        <row r="4239">
          <cell r="F4239" t="str">
            <v>BRCOP3CTF001</v>
          </cell>
          <cell r="K4239" t="str">
            <v>15505</v>
          </cell>
          <cell r="L4239" t="str">
            <v>BNP PARIBAS FUNDO DE INVESTIMENTO TIRADENTES RENDA FIXA CRÉDITO PRIVADO</v>
          </cell>
          <cell r="T4239" t="str">
            <v>CDI</v>
          </cell>
          <cell r="U4239" t="str">
            <v>CDI</v>
          </cell>
          <cell r="W4239" t="str">
            <v>BRL</v>
          </cell>
          <cell r="Y4239">
            <v>44957</v>
          </cell>
          <cell r="Z4239">
            <v>41872</v>
          </cell>
          <cell r="AA4239" t="str">
            <v>January 2023</v>
          </cell>
          <cell r="AB4239">
            <v>762117715.75</v>
          </cell>
          <cell r="AD4239">
            <v>762117715.75</v>
          </cell>
          <cell r="AE4239">
            <v>762117715.75</v>
          </cell>
        </row>
        <row r="4240">
          <cell r="F4240" t="str">
            <v>BRCPE3CTF003</v>
          </cell>
          <cell r="K4240" t="str">
            <v>43189</v>
          </cell>
          <cell r="L4240" t="str">
            <v>BNP PARIBAS PERFORMANCE INFLAÇÃO II FUNDO DE INVESTIMENTO EM COTAS DE FUNDOS DE INVESTIMENTO MULTIMERCADO</v>
          </cell>
          <cell r="W4240" t="str">
            <v>BRL</v>
          </cell>
          <cell r="Y4240">
            <v>44957</v>
          </cell>
          <cell r="Z4240">
            <v>43342</v>
          </cell>
          <cell r="AA4240" t="str">
            <v>January 2023</v>
          </cell>
          <cell r="AB4240">
            <v>1816951.01</v>
          </cell>
          <cell r="AD4240">
            <v>1816951.01</v>
          </cell>
          <cell r="AE4240">
            <v>1816951.01</v>
          </cell>
        </row>
        <row r="4241">
          <cell r="F4241" t="str">
            <v>BRCPI4CTF007</v>
          </cell>
          <cell r="K4241" t="str">
            <v>43402</v>
          </cell>
          <cell r="L4241" t="str">
            <v>BNP PARIBAS CAPITAL PROTEGIDO VIII FUNDO DE INVESTIMENTO EM COTAS DE FUNDOS DE INVESTIMENTO MULTIMERCADO</v>
          </cell>
          <cell r="W4241" t="str">
            <v>BRL</v>
          </cell>
          <cell r="Y4241">
            <v>44957</v>
          </cell>
          <cell r="Z4241">
            <v>43391</v>
          </cell>
          <cell r="AA4241" t="str">
            <v>January 2023</v>
          </cell>
          <cell r="AB4241">
            <v>2290317.42</v>
          </cell>
          <cell r="AD4241">
            <v>2290317.42</v>
          </cell>
          <cell r="AE4241">
            <v>2290317.42</v>
          </cell>
        </row>
        <row r="4242">
          <cell r="F4242" t="str">
            <v>BRCRL8CTF001</v>
          </cell>
          <cell r="K4242" t="str">
            <v>42656</v>
          </cell>
          <cell r="L4242" t="str">
            <v>BNP PARIBAS CORAL FUNDO DE INVESTIMENTO MULTIMERCADO PREVIDENCIÁRIO</v>
          </cell>
          <cell r="T4242" t="str">
            <v>IPCA</v>
          </cell>
          <cell r="U4242" t="str">
            <v>IPCA</v>
          </cell>
          <cell r="W4242" t="str">
            <v>BRL</v>
          </cell>
          <cell r="Y4242">
            <v>44957</v>
          </cell>
          <cell r="Z4242">
            <v>42663</v>
          </cell>
          <cell r="AA4242" t="str">
            <v>January 2023</v>
          </cell>
          <cell r="AB4242">
            <v>73137524.120000005</v>
          </cell>
          <cell r="AD4242">
            <v>73137524.120000005</v>
          </cell>
          <cell r="AE4242">
            <v>73137524.120000005</v>
          </cell>
        </row>
        <row r="4243">
          <cell r="F4243" t="str">
            <v>BRCSC3CTF002</v>
          </cell>
          <cell r="K4243" t="str">
            <v>43398</v>
          </cell>
          <cell r="L4243" t="str">
            <v>BNP PARIBAS CAPITAL PROTEGIDO III FUNDO DE INVESTIMENTO EM COTAS DE FUNDOS DE INVESTIMENTO MULTIMERCADO</v>
          </cell>
          <cell r="W4243" t="str">
            <v>BRL</v>
          </cell>
          <cell r="Y4243">
            <v>44957</v>
          </cell>
          <cell r="Z4243">
            <v>43342</v>
          </cell>
          <cell r="AA4243" t="str">
            <v>January 2023</v>
          </cell>
          <cell r="AB4243">
            <v>2183881.5</v>
          </cell>
          <cell r="AD4243">
            <v>2183881.5</v>
          </cell>
          <cell r="AE4243">
            <v>2183881.5</v>
          </cell>
        </row>
        <row r="4244">
          <cell r="F4244" t="str">
            <v>BRCTF1CTF002</v>
          </cell>
          <cell r="K4244" t="str">
            <v>43187</v>
          </cell>
          <cell r="L4244" t="str">
            <v>BNP PARIBAS CAPITAL PROTEGIDO V FUNDO DE INVESTIMENTO EM COTAS DE FUNDOS DE INVESTIMENTO MULTIMERCADO</v>
          </cell>
          <cell r="W4244" t="str">
            <v>BRL</v>
          </cell>
          <cell r="Y4244">
            <v>44957</v>
          </cell>
          <cell r="Z4244">
            <v>43342</v>
          </cell>
          <cell r="AA4244" t="str">
            <v>January 2023</v>
          </cell>
          <cell r="AB4244">
            <v>5167141.1900000004</v>
          </cell>
          <cell r="AD4244">
            <v>5167141.1900000004</v>
          </cell>
          <cell r="AE4244">
            <v>5167141.1900000004</v>
          </cell>
        </row>
        <row r="4245">
          <cell r="F4245" t="str">
            <v>BRCTF2CTF000</v>
          </cell>
          <cell r="K4245" t="str">
            <v>43167</v>
          </cell>
          <cell r="L4245" t="str">
            <v>BNP PARIBAS CAPITAL PROTEGIDO FUNDO DE INVESTIMENTO EM COTAS DE FUNDOS DE INVESTIMENTO MULTIMERCADO</v>
          </cell>
          <cell r="W4245" t="str">
            <v>BRL</v>
          </cell>
          <cell r="Y4245">
            <v>44957</v>
          </cell>
          <cell r="Z4245">
            <v>43336</v>
          </cell>
          <cell r="AA4245" t="str">
            <v>January 2023</v>
          </cell>
          <cell r="AB4245">
            <v>12312099.27</v>
          </cell>
          <cell r="AD4245">
            <v>12312099.27</v>
          </cell>
          <cell r="AE4245">
            <v>12312099.27</v>
          </cell>
        </row>
        <row r="4246">
          <cell r="F4246" t="str">
            <v>BRCTF4CTF006</v>
          </cell>
          <cell r="K4246" t="str">
            <v>43179</v>
          </cell>
          <cell r="L4246" t="str">
            <v>BNP PARIBAS CAPITAL PROTEGIDO VI FUNDO DE INVESTIMENTO EM COTAS DE FUNDOS DE INVESTIMENTO MULTIMERCADO</v>
          </cell>
          <cell r="W4246" t="str">
            <v>BRL</v>
          </cell>
          <cell r="Y4246">
            <v>44957</v>
          </cell>
          <cell r="Z4246">
            <v>43336</v>
          </cell>
          <cell r="AA4246" t="str">
            <v>January 2023</v>
          </cell>
          <cell r="AB4246">
            <v>1601162.18</v>
          </cell>
          <cell r="AD4246">
            <v>1601162.18</v>
          </cell>
          <cell r="AE4246">
            <v>1601162.18</v>
          </cell>
        </row>
        <row r="4247">
          <cell r="F4247" t="str">
            <v>BRCV07CTF007</v>
          </cell>
          <cell r="K4247" t="str">
            <v>15115</v>
          </cell>
          <cell r="L4247" t="str">
            <v>ENERPREV ALM PSAP CV FUNDO DE INVESTIMENTO RENDA FIXA</v>
          </cell>
          <cell r="W4247" t="str">
            <v>BRL</v>
          </cell>
          <cell r="Y4247">
            <v>44957</v>
          </cell>
          <cell r="Z4247">
            <v>41022</v>
          </cell>
          <cell r="AA4247" t="str">
            <v>January 2023</v>
          </cell>
          <cell r="AB4247">
            <v>59702947.829999998</v>
          </cell>
          <cell r="AD4247">
            <v>59702947.829999998</v>
          </cell>
          <cell r="AE4247">
            <v>59702947.829999998</v>
          </cell>
        </row>
        <row r="4248">
          <cell r="F4248" t="str">
            <v>BRDIN1CTF004</v>
          </cell>
          <cell r="K4248" t="str">
            <v>15003</v>
          </cell>
          <cell r="L4248" t="str">
            <v>BNP PARIBAS DINÂMICO RF FUNDO DE INVESTIMENTO RENDA FIXA LONGO PRAZO</v>
          </cell>
          <cell r="T4248" t="str">
            <v>CDI</v>
          </cell>
          <cell r="U4248" t="str">
            <v>CDI</v>
          </cell>
          <cell r="W4248" t="str">
            <v>BRL</v>
          </cell>
          <cell r="Y4248">
            <v>44957</v>
          </cell>
          <cell r="Z4248">
            <v>39233</v>
          </cell>
          <cell r="AA4248" t="str">
            <v>January 2023</v>
          </cell>
          <cell r="AB4248">
            <v>34020086.590000004</v>
          </cell>
          <cell r="AD4248">
            <v>34020086.590000004</v>
          </cell>
          <cell r="AE4248">
            <v>34020086.590000004</v>
          </cell>
        </row>
        <row r="4249">
          <cell r="F4249" t="str">
            <v>BRDORFCTF006</v>
          </cell>
          <cell r="K4249" t="str">
            <v>42628</v>
          </cell>
          <cell r="L4249" t="str">
            <v>FUNDO DE INVESTIMENTO RENDA FIXA DORFLEX</v>
          </cell>
          <cell r="T4249" t="str">
            <v>IMA-S</v>
          </cell>
          <cell r="U4249" t="str">
            <v>IMA-S</v>
          </cell>
          <cell r="W4249" t="str">
            <v>BRL</v>
          </cell>
          <cell r="Y4249">
            <v>44957</v>
          </cell>
          <cell r="Z4249">
            <v>42625</v>
          </cell>
          <cell r="AA4249" t="str">
            <v>January 2023</v>
          </cell>
          <cell r="AB4249">
            <v>326146927.36245501</v>
          </cell>
          <cell r="AD4249">
            <v>326146927.36245501</v>
          </cell>
          <cell r="AE4249">
            <v>326146927.36245501</v>
          </cell>
        </row>
        <row r="4250">
          <cell r="F4250" t="str">
            <v>BRENR1CTF002</v>
          </cell>
          <cell r="K4250" t="str">
            <v>15669</v>
          </cell>
          <cell r="L4250" t="str">
            <v>ENERPREV ALM I FUNDO PREVIDENCIARIO EXCLUSIVO DE INVESTIMENTO EM RENDA FIXA</v>
          </cell>
          <cell r="W4250" t="str">
            <v>BRL</v>
          </cell>
          <cell r="Y4250">
            <v>44957</v>
          </cell>
          <cell r="Z4250">
            <v>42104</v>
          </cell>
          <cell r="AA4250" t="str">
            <v>January 2023</v>
          </cell>
          <cell r="AB4250">
            <v>183060631.58000001</v>
          </cell>
          <cell r="AD4250">
            <v>183060631.58000001</v>
          </cell>
          <cell r="AE4250">
            <v>183060631.58000001</v>
          </cell>
        </row>
        <row r="4251">
          <cell r="F4251" t="str">
            <v>BRENR2CTF000</v>
          </cell>
          <cell r="K4251" t="str">
            <v>15670</v>
          </cell>
          <cell r="L4251" t="str">
            <v>ENERPREV ALM II FUNDO PREVIDENCIARIO EXCLUSIVO DE INVESTIMENTO EM RENDA FIXA</v>
          </cell>
          <cell r="W4251" t="str">
            <v>BRL</v>
          </cell>
          <cell r="Y4251">
            <v>44957</v>
          </cell>
          <cell r="Z4251">
            <v>42103</v>
          </cell>
          <cell r="AA4251" t="str">
            <v>January 2023</v>
          </cell>
          <cell r="AB4251">
            <v>119964206.26000001</v>
          </cell>
          <cell r="AD4251">
            <v>119964206.26000001</v>
          </cell>
          <cell r="AE4251">
            <v>119964206.26000001</v>
          </cell>
        </row>
        <row r="4252">
          <cell r="F4252" t="str">
            <v>BRESP7CTF006</v>
          </cell>
          <cell r="K4252" t="str">
            <v>15662</v>
          </cell>
          <cell r="L4252" t="str">
            <v>ABBVIE AGRESSIVO - BNP</v>
          </cell>
          <cell r="W4252" t="str">
            <v>BRL</v>
          </cell>
          <cell r="Y4252">
            <v>44957</v>
          </cell>
          <cell r="Z4252">
            <v>42094</v>
          </cell>
          <cell r="AA4252" t="str">
            <v>January 2023</v>
          </cell>
          <cell r="AB4252">
            <v>5924321.4100000001</v>
          </cell>
          <cell r="AD4252">
            <v>5924321.4100000001</v>
          </cell>
          <cell r="AE4252">
            <v>5924321.4100000001</v>
          </cell>
        </row>
        <row r="4253">
          <cell r="F4253" t="str">
            <v>BRESP7CTF006</v>
          </cell>
          <cell r="K4253" t="str">
            <v>15664</v>
          </cell>
          <cell r="L4253" t="str">
            <v>ABBVIE CONSERVADOR - BNP</v>
          </cell>
          <cell r="W4253" t="str">
            <v>BRL</v>
          </cell>
          <cell r="Y4253">
            <v>44957</v>
          </cell>
          <cell r="Z4253">
            <v>42094</v>
          </cell>
          <cell r="AA4253" t="str">
            <v>January 2023</v>
          </cell>
          <cell r="AB4253">
            <v>8097117.6399999997</v>
          </cell>
          <cell r="AD4253">
            <v>8097117.6399999997</v>
          </cell>
          <cell r="AE4253">
            <v>8097117.6399999997</v>
          </cell>
        </row>
        <row r="4254">
          <cell r="F4254" t="str">
            <v>BRESP7CTF006</v>
          </cell>
          <cell r="K4254" t="str">
            <v>15663</v>
          </cell>
          <cell r="L4254" t="str">
            <v>ABBVIE MODERADO - BNP</v>
          </cell>
          <cell r="W4254" t="str">
            <v>BRL</v>
          </cell>
          <cell r="Y4254">
            <v>44957</v>
          </cell>
          <cell r="Z4254">
            <v>42094</v>
          </cell>
          <cell r="AA4254" t="str">
            <v>January 2023</v>
          </cell>
          <cell r="AB4254">
            <v>44791411.93</v>
          </cell>
          <cell r="AD4254">
            <v>44791411.93</v>
          </cell>
          <cell r="AE4254">
            <v>44791411.93</v>
          </cell>
        </row>
        <row r="4255">
          <cell r="F4255" t="str">
            <v>BREXDICTF009</v>
          </cell>
          <cell r="K4255" t="str">
            <v>15009</v>
          </cell>
          <cell r="L4255" t="str">
            <v>BNP PARIBAS EXCELLENT DI FIC DE FUNDO DE INVESTIMENTO RF REFERENCIADO LONGO PRAZO</v>
          </cell>
          <cell r="T4255" t="str">
            <v>CDI</v>
          </cell>
          <cell r="U4255" t="str">
            <v>CDI</v>
          </cell>
          <cell r="W4255" t="str">
            <v>BRL</v>
          </cell>
          <cell r="Y4255">
            <v>44957</v>
          </cell>
          <cell r="Z4255">
            <v>38758</v>
          </cell>
          <cell r="AA4255" t="str">
            <v>January 2023</v>
          </cell>
          <cell r="AB4255">
            <v>26607923.149999999</v>
          </cell>
          <cell r="AD4255">
            <v>26607923.149999999</v>
          </cell>
          <cell r="AE4255">
            <v>26607923.149999999</v>
          </cell>
        </row>
        <row r="4256">
          <cell r="F4256" t="str">
            <v>BRFLR3CTF009</v>
          </cell>
          <cell r="K4256" t="str">
            <v>15119</v>
          </cell>
          <cell r="L4256" t="str">
            <v>FLORENÇA INSTITUCIONAL FUNDO DE INVESTIMENTO RENDA FIXA</v>
          </cell>
          <cell r="T4256" t="str">
            <v>CDI</v>
          </cell>
          <cell r="U4256" t="str">
            <v>CDI</v>
          </cell>
          <cell r="W4256" t="str">
            <v>BRL</v>
          </cell>
          <cell r="Y4256">
            <v>44957</v>
          </cell>
          <cell r="Z4256">
            <v>40304</v>
          </cell>
          <cell r="AA4256" t="str">
            <v>January 2023</v>
          </cell>
          <cell r="AB4256">
            <v>1804258.9807</v>
          </cell>
          <cell r="AD4256">
            <v>1804258.9807</v>
          </cell>
          <cell r="AE4256">
            <v>1804258.9807</v>
          </cell>
        </row>
        <row r="4257">
          <cell r="F4257" t="str">
            <v>BRFMB2CTF008</v>
          </cell>
          <cell r="K4257" t="str">
            <v>44195</v>
          </cell>
          <cell r="L4257" t="str">
            <v>FI MULTIMERCADO EMB II A</v>
          </cell>
          <cell r="T4257" t="str">
            <v>IPCA</v>
          </cell>
          <cell r="U4257" t="str">
            <v>IPCA</v>
          </cell>
          <cell r="W4257" t="str">
            <v>BRL</v>
          </cell>
          <cell r="Y4257">
            <v>44957</v>
          </cell>
          <cell r="Z4257">
            <v>44166</v>
          </cell>
          <cell r="AA4257" t="str">
            <v>January 2023</v>
          </cell>
          <cell r="AB4257">
            <v>179427895.59999999</v>
          </cell>
          <cell r="AD4257">
            <v>179427895.59999999</v>
          </cell>
          <cell r="AE4257">
            <v>179427895.59999999</v>
          </cell>
        </row>
        <row r="4258">
          <cell r="F4258" t="str">
            <v>BRFMPTCTF000</v>
          </cell>
          <cell r="K4258" t="str">
            <v>15017</v>
          </cell>
          <cell r="L4258" t="str">
            <v>FMP BNP PARIBAS FGTS PETROBRAS II</v>
          </cell>
          <cell r="T4258" t="str">
            <v>PETR3</v>
          </cell>
          <cell r="U4258" t="str">
            <v>PETR3</v>
          </cell>
          <cell r="W4258" t="str">
            <v>BRL</v>
          </cell>
          <cell r="Y4258">
            <v>44957</v>
          </cell>
          <cell r="Z4258">
            <v>39027</v>
          </cell>
          <cell r="AA4258" t="str">
            <v>January 2023</v>
          </cell>
          <cell r="AB4258">
            <v>3584105.54</v>
          </cell>
          <cell r="AD4258">
            <v>3584105.54</v>
          </cell>
          <cell r="AE4258">
            <v>3584105.54</v>
          </cell>
        </row>
        <row r="4259">
          <cell r="F4259" t="str">
            <v>BRFNP1CTF003</v>
          </cell>
          <cell r="K4259" t="str">
            <v>15122</v>
          </cell>
          <cell r="L4259" t="str">
            <v>FUNDO DE INVESTIMENTO EM AÇÕES FUNEPP</v>
          </cell>
          <cell r="T4259" t="str">
            <v>IBRX</v>
          </cell>
          <cell r="U4259" t="str">
            <v>IBRX</v>
          </cell>
          <cell r="W4259" t="str">
            <v>BRL</v>
          </cell>
          <cell r="Y4259">
            <v>44957</v>
          </cell>
          <cell r="Z4259">
            <v>40140</v>
          </cell>
          <cell r="AA4259" t="str">
            <v>January 2023</v>
          </cell>
          <cell r="AB4259">
            <v>140306027.86000001</v>
          </cell>
          <cell r="AD4259">
            <v>140306027.86000001</v>
          </cell>
          <cell r="AE4259">
            <v>140306027.86000001</v>
          </cell>
        </row>
        <row r="4260">
          <cell r="F4260" t="str">
            <v>BRFOX2CTF000</v>
          </cell>
          <cell r="K4260" t="str">
            <v>43400</v>
          </cell>
          <cell r="L4260" t="str">
            <v>BNP PARIBAS FF ALM A FUNDO DE INVESTIMENTOS RENDA FIXA</v>
          </cell>
          <cell r="T4260" t="str">
            <v>CDI</v>
          </cell>
          <cell r="U4260" t="str">
            <v>CDI</v>
          </cell>
          <cell r="W4260" t="str">
            <v>BRL</v>
          </cell>
          <cell r="Y4260">
            <v>44957</v>
          </cell>
          <cell r="Z4260">
            <v>43377</v>
          </cell>
          <cell r="AA4260" t="str">
            <v>January 2023</v>
          </cell>
          <cell r="AB4260">
            <v>4186838387.5799999</v>
          </cell>
          <cell r="AD4260">
            <v>4186838387.5799999</v>
          </cell>
          <cell r="AE4260">
            <v>4186838387.5799999</v>
          </cell>
        </row>
        <row r="4261">
          <cell r="F4261" t="str">
            <v>BRFPNJCTF009</v>
          </cell>
          <cell r="K4261" t="str">
            <v>15790</v>
          </cell>
          <cell r="L4261" t="str">
            <v>BNP PARIBAS FUNDO DE INVESTIMENTO EM COTAS DE FUNDOS DE INVESTIMENTO MULTIMERCADO PLANEJAR MODERADO</v>
          </cell>
          <cell r="W4261" t="str">
            <v>BRL</v>
          </cell>
          <cell r="Y4261">
            <v>44957</v>
          </cell>
          <cell r="Z4261">
            <v>42233</v>
          </cell>
          <cell r="AA4261" t="str">
            <v>January 2023</v>
          </cell>
          <cell r="AB4261">
            <v>447365732.32999998</v>
          </cell>
          <cell r="AD4261">
            <v>447365732.32999998</v>
          </cell>
          <cell r="AE4261">
            <v>447365732.32999998</v>
          </cell>
        </row>
        <row r="4262">
          <cell r="F4262" t="str">
            <v>BRFPP8CTF006</v>
          </cell>
          <cell r="K4262" t="str">
            <v>43014</v>
          </cell>
          <cell r="L4262" t="str">
            <v>FP BNP PARIBAS TOTAL RETURN FUNDO DE INVESTIMENTO EM AÇÕES</v>
          </cell>
          <cell r="T4262" t="str">
            <v>IBOVESPA</v>
          </cell>
          <cell r="U4262" t="str">
            <v>IBOVESPA</v>
          </cell>
          <cell r="W4262" t="str">
            <v>BRL</v>
          </cell>
          <cell r="Y4262">
            <v>44957</v>
          </cell>
          <cell r="Z4262">
            <v>43161</v>
          </cell>
          <cell r="AA4262" t="str">
            <v>January 2023</v>
          </cell>
          <cell r="AB4262">
            <v>53179960.039999999</v>
          </cell>
          <cell r="AD4262">
            <v>53179960.039999999</v>
          </cell>
          <cell r="AE4262">
            <v>53179960.039999999</v>
          </cell>
        </row>
        <row r="4263">
          <cell r="F4263" t="str">
            <v>BRFRA1CTF006</v>
          </cell>
          <cell r="K4263" t="str">
            <v>43182</v>
          </cell>
          <cell r="L4263" t="str">
            <v>BNP PARIBAS CAPITAL PROTEGIDO IV FUNDO DE INVESTIMENTO EM COTAS DE FUNDOS DE INVESTIMENTO MULTIMERCADO</v>
          </cell>
          <cell r="W4263" t="str">
            <v>BRL</v>
          </cell>
          <cell r="Y4263">
            <v>44957</v>
          </cell>
          <cell r="Z4263">
            <v>43342</v>
          </cell>
          <cell r="AA4263" t="str">
            <v>January 2023</v>
          </cell>
          <cell r="AB4263">
            <v>5179242.3499999996</v>
          </cell>
          <cell r="AD4263">
            <v>5179242.3499999996</v>
          </cell>
          <cell r="AE4263">
            <v>5179242.3499999996</v>
          </cell>
        </row>
        <row r="4264">
          <cell r="F4264" t="str">
            <v>BRFRDPCTF003</v>
          </cell>
          <cell r="K4264" t="str">
            <v>44100</v>
          </cell>
          <cell r="L4264" t="str">
            <v>FPP PERFIL AGRESSIVO</v>
          </cell>
          <cell r="T4264" t="str">
            <v>CDI</v>
          </cell>
          <cell r="U4264" t="str">
            <v>CDI</v>
          </cell>
          <cell r="W4264" t="str">
            <v>BRL</v>
          </cell>
          <cell r="Y4264">
            <v>44957</v>
          </cell>
          <cell r="Z4264">
            <v>44196</v>
          </cell>
          <cell r="AA4264" t="str">
            <v>January 2023</v>
          </cell>
          <cell r="AB4264">
            <v>165224192.13</v>
          </cell>
          <cell r="AD4264">
            <v>165224192.13</v>
          </cell>
          <cell r="AE4264">
            <v>165224192.13</v>
          </cell>
        </row>
        <row r="4265">
          <cell r="F4265" t="str">
            <v>BRFRDPCTF003</v>
          </cell>
          <cell r="K4265" t="str">
            <v>44101</v>
          </cell>
          <cell r="L4265" t="str">
            <v>FPP PERFIL CONSERVADOR</v>
          </cell>
          <cell r="T4265" t="str">
            <v>CDI</v>
          </cell>
          <cell r="U4265" t="str">
            <v>CDI</v>
          </cell>
          <cell r="W4265" t="str">
            <v>BRL</v>
          </cell>
          <cell r="Y4265">
            <v>44957</v>
          </cell>
          <cell r="Z4265">
            <v>44196</v>
          </cell>
          <cell r="AA4265" t="str">
            <v>January 2023</v>
          </cell>
          <cell r="AB4265">
            <v>181869904.59999999</v>
          </cell>
          <cell r="AD4265">
            <v>181869904.59999999</v>
          </cell>
          <cell r="AE4265">
            <v>181869904.59999999</v>
          </cell>
        </row>
        <row r="4266">
          <cell r="F4266" t="str">
            <v>BRFRDPCTF003</v>
          </cell>
          <cell r="K4266" t="str">
            <v>44105</v>
          </cell>
          <cell r="L4266" t="str">
            <v>FPP PERFIL MODERADO</v>
          </cell>
          <cell r="T4266" t="str">
            <v>CDI</v>
          </cell>
          <cell r="U4266" t="str">
            <v>CDI</v>
          </cell>
          <cell r="W4266" t="str">
            <v>BRL</v>
          </cell>
          <cell r="Y4266">
            <v>44957</v>
          </cell>
          <cell r="Z4266">
            <v>44196</v>
          </cell>
          <cell r="AA4266" t="str">
            <v>January 2023</v>
          </cell>
          <cell r="AB4266">
            <v>769105700.70000005</v>
          </cell>
          <cell r="AD4266">
            <v>769105700.70000005</v>
          </cell>
          <cell r="AE4266">
            <v>769105700.70000005</v>
          </cell>
        </row>
        <row r="4267">
          <cell r="F4267" t="str">
            <v>BRFRDPCTF003</v>
          </cell>
          <cell r="K4267" t="str">
            <v>44104</v>
          </cell>
          <cell r="L4267" t="str">
            <v>FPP PERFIL PGA</v>
          </cell>
          <cell r="T4267" t="str">
            <v>CDI</v>
          </cell>
          <cell r="U4267" t="str">
            <v>CDI</v>
          </cell>
          <cell r="W4267" t="str">
            <v>BRL</v>
          </cell>
          <cell r="Y4267">
            <v>44957</v>
          </cell>
          <cell r="Z4267">
            <v>44196</v>
          </cell>
          <cell r="AA4267" t="str">
            <v>January 2023</v>
          </cell>
          <cell r="AB4267">
            <v>1790294.37</v>
          </cell>
          <cell r="AD4267">
            <v>1790294.37</v>
          </cell>
          <cell r="AE4267">
            <v>1790294.37</v>
          </cell>
        </row>
        <row r="4268">
          <cell r="F4268" t="str">
            <v>BRGCHFCTF005</v>
          </cell>
          <cell r="K4268" t="str">
            <v>42618</v>
          </cell>
          <cell r="L4268" t="str">
            <v>GERDAU PREVIDÊNCIA FUNDO DE INVESTIMENTO RENDA FIXA CRÉDITO PRIVADO 1</v>
          </cell>
          <cell r="T4268" t="str">
            <v>CDI</v>
          </cell>
          <cell r="U4268" t="str">
            <v>CDI</v>
          </cell>
          <cell r="W4268" t="str">
            <v>BRL</v>
          </cell>
          <cell r="Y4268">
            <v>44957</v>
          </cell>
          <cell r="Z4268">
            <v>42601</v>
          </cell>
          <cell r="AA4268" t="str">
            <v>January 2023</v>
          </cell>
          <cell r="AB4268">
            <v>561676493.80999994</v>
          </cell>
          <cell r="AD4268">
            <v>561676493.80999994</v>
          </cell>
          <cell r="AE4268">
            <v>561676493.80999994</v>
          </cell>
        </row>
        <row r="4269">
          <cell r="F4269" t="str">
            <v>BRGVR1CTF000</v>
          </cell>
          <cell r="K4269" t="str">
            <v>44227</v>
          </cell>
          <cell r="L4269" t="str">
            <v>ENERPREV FUNDO DE INVESTIMENTO EM AÇÕES</v>
          </cell>
          <cell r="T4269" t="str">
            <v>IBRX</v>
          </cell>
          <cell r="U4269" t="str">
            <v>IBRX</v>
          </cell>
          <cell r="W4269" t="str">
            <v>BRL</v>
          </cell>
          <cell r="Y4269">
            <v>44957</v>
          </cell>
          <cell r="Z4269">
            <v>44378</v>
          </cell>
          <cell r="AA4269" t="str">
            <v>January 2023</v>
          </cell>
          <cell r="AB4269">
            <v>34385800.850000001</v>
          </cell>
          <cell r="AD4269">
            <v>34385800.850000001</v>
          </cell>
          <cell r="AE4269">
            <v>34385800.850000001</v>
          </cell>
        </row>
        <row r="4270">
          <cell r="F4270" t="str">
            <v>BRHSF1CTF008</v>
          </cell>
          <cell r="K4270" t="str">
            <v>15788</v>
          </cell>
          <cell r="L4270" t="str">
            <v>BNP PARIBAS FUNDO DE INVESTIMENTO EM COTAS DE FI MULTIMERCADO PLANEJAR AGRESSIVO</v>
          </cell>
          <cell r="W4270" t="str">
            <v>BRL</v>
          </cell>
          <cell r="Y4270">
            <v>44957</v>
          </cell>
          <cell r="Z4270">
            <v>42233</v>
          </cell>
          <cell r="AA4270" t="str">
            <v>January 2023</v>
          </cell>
          <cell r="AB4270">
            <v>254556412.31</v>
          </cell>
          <cell r="AD4270">
            <v>254556412.31</v>
          </cell>
          <cell r="AE4270">
            <v>254556412.31</v>
          </cell>
        </row>
        <row r="4271">
          <cell r="F4271" t="str">
            <v>BRHSF2CTF006</v>
          </cell>
          <cell r="K4271" t="str">
            <v>15789</v>
          </cell>
          <cell r="L4271" t="str">
            <v>BNP PARIBAS PLANEJAR CONSERVADOR FUNDO DE INVESTIMENTO EM COTAS DE FI MULTIMERCADO</v>
          </cell>
          <cell r="W4271" t="str">
            <v>BRL</v>
          </cell>
          <cell r="Y4271">
            <v>44957</v>
          </cell>
          <cell r="Z4271">
            <v>42233</v>
          </cell>
          <cell r="AA4271" t="str">
            <v>January 2023</v>
          </cell>
          <cell r="AB4271">
            <v>310346902.13</v>
          </cell>
          <cell r="AD4271">
            <v>310346902.13</v>
          </cell>
          <cell r="AE4271">
            <v>310346902.13</v>
          </cell>
        </row>
        <row r="4272">
          <cell r="F4272" t="str">
            <v>BRHYP7CTF005</v>
          </cell>
          <cell r="K4272" t="str">
            <v>42976</v>
          </cell>
          <cell r="L4272" t="str">
            <v>BNP PARIBAS HYPERION FUNDO DE INVESTIMENTO MULTIMERCADO CRÉDITO PRIVADO</v>
          </cell>
          <cell r="T4272" t="str">
            <v>CDI</v>
          </cell>
          <cell r="U4272" t="str">
            <v>CDI</v>
          </cell>
          <cell r="W4272" t="str">
            <v>BRL</v>
          </cell>
          <cell r="Y4272">
            <v>44957</v>
          </cell>
          <cell r="Z4272">
            <v>43104</v>
          </cell>
          <cell r="AA4272" t="str">
            <v>January 2023</v>
          </cell>
          <cell r="AB4272">
            <v>110004017.56999999</v>
          </cell>
          <cell r="AD4272">
            <v>110004017.56999999</v>
          </cell>
          <cell r="AE4272">
            <v>110004017.56999999</v>
          </cell>
        </row>
        <row r="4273">
          <cell r="F4273" t="str">
            <v>BRIBR4CTF006</v>
          </cell>
          <cell r="K4273" t="str">
            <v>15045</v>
          </cell>
          <cell r="L4273" t="str">
            <v>BNP PARIBAS MASTER IBRX FI AÇÕES</v>
          </cell>
          <cell r="T4273" t="str">
            <v>IBRX</v>
          </cell>
          <cell r="U4273" t="str">
            <v>IBRX</v>
          </cell>
          <cell r="W4273" t="str">
            <v>BRL</v>
          </cell>
          <cell r="Y4273">
            <v>44957</v>
          </cell>
          <cell r="Z4273">
            <v>41047</v>
          </cell>
          <cell r="AA4273" t="str">
            <v>January 2023</v>
          </cell>
          <cell r="AB4273">
            <v>64925911.450000003</v>
          </cell>
          <cell r="AD4273">
            <v>64925911.450000003</v>
          </cell>
          <cell r="AE4273">
            <v>64925911.450000003</v>
          </cell>
        </row>
        <row r="4274">
          <cell r="F4274" t="str">
            <v>BRIFLMCTF002</v>
          </cell>
          <cell r="K4274" t="str">
            <v>15028</v>
          </cell>
          <cell r="L4274" t="str">
            <v>BNP PARIBAS INFLAÇÃO FUNDO DE INVESTIMENTO EM COTAS DE FUNDOS DE INVESTIMENTO RENDA FIXA</v>
          </cell>
          <cell r="T4274" t="str">
            <v>IMA-B</v>
          </cell>
          <cell r="U4274" t="str">
            <v>IMA-B</v>
          </cell>
          <cell r="W4274" t="str">
            <v>BRL</v>
          </cell>
          <cell r="Y4274">
            <v>44957</v>
          </cell>
          <cell r="Z4274">
            <v>37536</v>
          </cell>
          <cell r="AA4274" t="str">
            <v>January 2023</v>
          </cell>
          <cell r="AB4274">
            <v>59366695.280000001</v>
          </cell>
          <cell r="AD4274">
            <v>59366695.280000001</v>
          </cell>
          <cell r="AE4274">
            <v>59366695.280000001</v>
          </cell>
        </row>
        <row r="4275">
          <cell r="F4275" t="str">
            <v>BRLAN1CTF002</v>
          </cell>
          <cell r="K4275" t="str">
            <v>42629</v>
          </cell>
          <cell r="L4275" t="str">
            <v>BNP PARIBAS LANTUS FIC FI MULTIMERCADO CRÉDITO PRIVADO</v>
          </cell>
          <cell r="T4275" t="str">
            <v>CDI</v>
          </cell>
          <cell r="U4275" t="str">
            <v>CDI</v>
          </cell>
          <cell r="W4275" t="str">
            <v>BRL</v>
          </cell>
          <cell r="Y4275">
            <v>44957</v>
          </cell>
          <cell r="Z4275">
            <v>42625</v>
          </cell>
          <cell r="AA4275" t="str">
            <v>January 2023</v>
          </cell>
          <cell r="AB4275">
            <v>99861488.019999996</v>
          </cell>
          <cell r="AD4275">
            <v>99861488.019999996</v>
          </cell>
          <cell r="AE4275">
            <v>99861488.019999996</v>
          </cell>
        </row>
        <row r="4276">
          <cell r="F4276" t="str">
            <v>BRLTM1CTF002</v>
          </cell>
          <cell r="K4276" t="str">
            <v>14966</v>
          </cell>
          <cell r="L4276" t="str">
            <v>ACCESS EQUITY WORLD FUNDO DE INVESTIMENTO EM AÇÕES - INVESTIMENTO NO EXTERIOR</v>
          </cell>
          <cell r="T4276" t="str">
            <v>MSCI World</v>
          </cell>
          <cell r="U4276" t="str">
            <v>MSCI World</v>
          </cell>
          <cell r="W4276" t="str">
            <v>BRL</v>
          </cell>
          <cell r="Y4276">
            <v>44957</v>
          </cell>
          <cell r="Z4276">
            <v>40805</v>
          </cell>
          <cell r="AA4276" t="str">
            <v>January 2023</v>
          </cell>
          <cell r="AB4276">
            <v>38237112.369999997</v>
          </cell>
          <cell r="AD4276">
            <v>38237112.369999997</v>
          </cell>
          <cell r="AE4276">
            <v>38237112.369999997</v>
          </cell>
        </row>
        <row r="4277">
          <cell r="F4277" t="str">
            <v>BRLUM6CTF008</v>
          </cell>
          <cell r="K4277" t="str">
            <v>44369</v>
          </cell>
          <cell r="L4277" t="str">
            <v>BNP PARIBAS GERDAU PREVIDÊNCIA BENEFÍCIO DEFINIDO 2 FI RF CRÉDITO PRIVADO</v>
          </cell>
          <cell r="W4277" t="str">
            <v>BRL</v>
          </cell>
          <cell r="Y4277">
            <v>44957</v>
          </cell>
          <cell r="Z4277">
            <v>44652</v>
          </cell>
          <cell r="AA4277" t="str">
            <v>January 2023</v>
          </cell>
          <cell r="AB4277">
            <v>222802433.58000001</v>
          </cell>
          <cell r="AD4277">
            <v>222802433.58000001</v>
          </cell>
          <cell r="AE4277">
            <v>222802433.58000001</v>
          </cell>
        </row>
        <row r="4278">
          <cell r="F4278" t="str">
            <v>BRMAS0CTF008</v>
          </cell>
          <cell r="K4278" t="str">
            <v>15043</v>
          </cell>
          <cell r="L4278" t="str">
            <v>BNP PARIBAS MASTER DI FI RENDA FIXA REFERENCIADO</v>
          </cell>
          <cell r="T4278" t="str">
            <v>CDI</v>
          </cell>
          <cell r="U4278" t="str">
            <v>CDI</v>
          </cell>
          <cell r="W4278" t="str">
            <v>BRL</v>
          </cell>
          <cell r="Y4278">
            <v>44957</v>
          </cell>
          <cell r="Z4278">
            <v>40899</v>
          </cell>
          <cell r="AA4278" t="str">
            <v>January 2023</v>
          </cell>
          <cell r="AB4278">
            <v>307008949.50168502</v>
          </cell>
          <cell r="AD4278">
            <v>307008949.50168502</v>
          </cell>
          <cell r="AE4278">
            <v>307008949.50168502</v>
          </cell>
        </row>
        <row r="4279">
          <cell r="F4279" t="str">
            <v>BRMAS6CTF005</v>
          </cell>
          <cell r="K4279" t="str">
            <v>15042</v>
          </cell>
          <cell r="L4279" t="str">
            <v>BNP PARIBAS MASTER CREDITO FUNDO DE INVESTIMENTO RENDA FIXA CREDITO PRIVADO LONGO PRAZO</v>
          </cell>
          <cell r="T4279" t="str">
            <v>CDI</v>
          </cell>
          <cell r="U4279" t="str">
            <v>CDI</v>
          </cell>
          <cell r="W4279" t="str">
            <v>BRL</v>
          </cell>
          <cell r="Y4279">
            <v>44957</v>
          </cell>
          <cell r="Z4279">
            <v>41068</v>
          </cell>
          <cell r="AA4279" t="str">
            <v>January 2023</v>
          </cell>
          <cell r="AB4279">
            <v>1517072557.8099999</v>
          </cell>
          <cell r="AD4279">
            <v>1517072557.8099999</v>
          </cell>
          <cell r="AE4279">
            <v>1517072557.8099999</v>
          </cell>
        </row>
        <row r="4280">
          <cell r="F4280" t="str">
            <v>BRMAT1CTF005</v>
          </cell>
          <cell r="K4280" t="str">
            <v>15051</v>
          </cell>
          <cell r="L4280" t="str">
            <v>BNP PARIBAS MATCH DI FUNDO DE INVESTIMENTO RENDA FIXA REFERENCIADO CRÉDITO PRIVADO</v>
          </cell>
          <cell r="T4280" t="str">
            <v>CDI</v>
          </cell>
          <cell r="U4280" t="str">
            <v>CDI</v>
          </cell>
          <cell r="W4280" t="str">
            <v>BRL</v>
          </cell>
          <cell r="Y4280">
            <v>44957</v>
          </cell>
          <cell r="Z4280">
            <v>39706</v>
          </cell>
          <cell r="AA4280" t="str">
            <v>January 2023</v>
          </cell>
          <cell r="AB4280">
            <v>5539153970.8302498</v>
          </cell>
          <cell r="AD4280">
            <v>5539153970.8302498</v>
          </cell>
          <cell r="AE4280">
            <v>5539153970.8302498</v>
          </cell>
        </row>
        <row r="4281">
          <cell r="F4281" t="str">
            <v>BRMBLACTF008</v>
          </cell>
          <cell r="K4281" t="str">
            <v>15140</v>
          </cell>
          <cell r="L4281" t="str">
            <v>MONT BLANC FUNDO DE INVESTIMENTO RENDA FIXA CRÉDITO PRIVADO PREVIDENCIÁRIO</v>
          </cell>
          <cell r="T4281" t="str">
            <v>CDI</v>
          </cell>
          <cell r="U4281" t="str">
            <v>CDI</v>
          </cell>
          <cell r="W4281" t="str">
            <v>BRL</v>
          </cell>
          <cell r="Y4281">
            <v>44957</v>
          </cell>
          <cell r="Z4281">
            <v>39027</v>
          </cell>
          <cell r="AA4281" t="str">
            <v>January 2023</v>
          </cell>
          <cell r="AB4281">
            <v>153732505.05000001</v>
          </cell>
          <cell r="AD4281">
            <v>153732505.05000001</v>
          </cell>
          <cell r="AE4281">
            <v>153732505.05000001</v>
          </cell>
        </row>
        <row r="4282">
          <cell r="F4282" t="str">
            <v>BRMFR0CTF004</v>
          </cell>
          <cell r="K4282" t="str">
            <v>15037</v>
          </cell>
          <cell r="L4282" t="str">
            <v>BNP PARIBAS MAPFRE MASTER RENDA FIXA FUNDO DE INVESTIMENTO PREVIDENCIÁRIO</v>
          </cell>
          <cell r="T4282" t="str">
            <v>IMA-G</v>
          </cell>
          <cell r="U4282" t="str">
            <v>IMA-G</v>
          </cell>
          <cell r="W4282" t="str">
            <v>BRL</v>
          </cell>
          <cell r="Y4282">
            <v>44957</v>
          </cell>
          <cell r="Z4282">
            <v>41046</v>
          </cell>
          <cell r="AA4282" t="str">
            <v>January 2023</v>
          </cell>
          <cell r="AB4282">
            <v>160505540.10995001</v>
          </cell>
          <cell r="AD4282">
            <v>160505540.10995001</v>
          </cell>
          <cell r="AE4282">
            <v>160505540.10995001</v>
          </cell>
        </row>
        <row r="4283">
          <cell r="F4283" t="str">
            <v>BRMNERCTF002</v>
          </cell>
          <cell r="K4283" t="str">
            <v>44416</v>
          </cell>
          <cell r="L4283" t="str">
            <v>GOYAZES FUNDO DE INVESTIMENTO MULTIMERCADO</v>
          </cell>
          <cell r="W4283" t="str">
            <v>BRL</v>
          </cell>
          <cell r="Y4283">
            <v>44957</v>
          </cell>
          <cell r="Z4283">
            <v>44774</v>
          </cell>
          <cell r="AA4283" t="str">
            <v>January 2023</v>
          </cell>
          <cell r="AB4283">
            <v>174978142.72</v>
          </cell>
          <cell r="AD4283">
            <v>174978142.72</v>
          </cell>
          <cell r="AE4283">
            <v>174978142.72</v>
          </cell>
        </row>
        <row r="4284">
          <cell r="F4284" t="str">
            <v>BRMPF0CTF006</v>
          </cell>
          <cell r="K4284" t="str">
            <v>15039</v>
          </cell>
          <cell r="L4284" t="str">
            <v>BNP PARIBAS MAPFRE RENDA FIXA ATIVO FIC FI PREVIDENCIÁRIO</v>
          </cell>
          <cell r="T4284" t="str">
            <v>IMA-G</v>
          </cell>
          <cell r="U4284" t="str">
            <v>IMA-G</v>
          </cell>
          <cell r="W4284" t="str">
            <v>BRL</v>
          </cell>
          <cell r="Y4284">
            <v>44957</v>
          </cell>
          <cell r="Z4284">
            <v>41164</v>
          </cell>
          <cell r="AA4284" t="str">
            <v>January 2023</v>
          </cell>
          <cell r="AB4284">
            <v>124082053.330009</v>
          </cell>
          <cell r="AD4284">
            <v>124082053.330009</v>
          </cell>
          <cell r="AE4284">
            <v>124082053.330009</v>
          </cell>
        </row>
        <row r="4285">
          <cell r="F4285" t="str">
            <v>BRMRA1CTF007</v>
          </cell>
          <cell r="K4285" t="str">
            <v>44381</v>
          </cell>
          <cell r="L4285" t="str">
            <v>BNP PARIBAS DISCOVERY FUNDO DE INVESTIMENTO EM AÇÕES</v>
          </cell>
          <cell r="T4285" t="str">
            <v>IBOVESPA</v>
          </cell>
          <cell r="U4285" t="str">
            <v>IBOVESPA</v>
          </cell>
          <cell r="W4285" t="str">
            <v>BRL</v>
          </cell>
          <cell r="Y4285">
            <v>44957</v>
          </cell>
          <cell r="Z4285">
            <v>44683</v>
          </cell>
          <cell r="AA4285" t="str">
            <v>January 2023</v>
          </cell>
          <cell r="AB4285">
            <v>17003838.786145799</v>
          </cell>
          <cell r="AD4285">
            <v>17003838.786145799</v>
          </cell>
          <cell r="AE4285">
            <v>17003838.786145799</v>
          </cell>
        </row>
        <row r="4286">
          <cell r="F4286" t="str">
            <v>BRMRE4CTF007</v>
          </cell>
          <cell r="L4286" t="str">
            <v>BNP PARIBAS IMA B FUNDO DE INVESTIMENTO RENDA FIXA</v>
          </cell>
          <cell r="T4286" t="str">
            <v>IMA-B</v>
          </cell>
          <cell r="U4286" t="str">
            <v>IMA-B</v>
          </cell>
          <cell r="W4286" t="str">
            <v>BRL</v>
          </cell>
          <cell r="Y4286">
            <v>44957</v>
          </cell>
          <cell r="Z4286">
            <v>44713</v>
          </cell>
          <cell r="AA4286" t="str">
            <v>January 2023</v>
          </cell>
          <cell r="AB4286">
            <v>14110227.139997801</v>
          </cell>
          <cell r="AD4286">
            <v>14110227.139997801</v>
          </cell>
          <cell r="AE4286">
            <v>14110227.139997801</v>
          </cell>
        </row>
        <row r="4287">
          <cell r="F4287" t="str">
            <v>BRMRE7CTF000</v>
          </cell>
          <cell r="K4287" t="str">
            <v>44382</v>
          </cell>
          <cell r="L4287" t="str">
            <v>BNP PARIBAS MACRO FUNDO DE INVESTIMENTO MULTIMERCADO</v>
          </cell>
          <cell r="T4287" t="str">
            <v>CDI</v>
          </cell>
          <cell r="U4287" t="str">
            <v>CDI</v>
          </cell>
          <cell r="W4287" t="str">
            <v>BRL</v>
          </cell>
          <cell r="Y4287">
            <v>44957</v>
          </cell>
          <cell r="Z4287">
            <v>44683</v>
          </cell>
          <cell r="AA4287" t="str">
            <v>January 2023</v>
          </cell>
          <cell r="AB4287">
            <v>3172050.95</v>
          </cell>
          <cell r="AD4287">
            <v>3172050.95</v>
          </cell>
          <cell r="AE4287">
            <v>3172050.95</v>
          </cell>
        </row>
        <row r="4288">
          <cell r="F4288" t="str">
            <v>BRMTC4CTF007</v>
          </cell>
          <cell r="K4288" t="str">
            <v>42878</v>
          </cell>
          <cell r="L4288" t="str">
            <v>MULTICOOP FUNDO DE INVESTIMENTO RENDA FIXA CREDITO PRIVADO</v>
          </cell>
          <cell r="T4288" t="str">
            <v>CDI</v>
          </cell>
          <cell r="U4288" t="str">
            <v>CDI</v>
          </cell>
          <cell r="W4288" t="str">
            <v>BRL</v>
          </cell>
          <cell r="Y4288">
            <v>44957</v>
          </cell>
          <cell r="Z4288">
            <v>42948</v>
          </cell>
          <cell r="AA4288" t="str">
            <v>January 2023</v>
          </cell>
          <cell r="AB4288">
            <v>1741261874.6199999</v>
          </cell>
          <cell r="AD4288">
            <v>1741261874.6199999</v>
          </cell>
          <cell r="AE4288">
            <v>1741261874.6199999</v>
          </cell>
        </row>
        <row r="4289">
          <cell r="F4289" t="str">
            <v>BRMTG6CTF008</v>
          </cell>
          <cell r="K4289" t="str">
            <v>15050</v>
          </cell>
          <cell r="L4289" t="str">
            <v>BNP PARIBAS MASTER MULTIGESTÃO FUNDO DE INVESTIMENTO EM COTAS DE FUNDOS DE INVESTIMENTO MULTIMERCADO</v>
          </cell>
          <cell r="T4289" t="str">
            <v>CDI</v>
          </cell>
          <cell r="U4289" t="str">
            <v>CDI</v>
          </cell>
          <cell r="W4289" t="str">
            <v>BRL</v>
          </cell>
          <cell r="Y4289">
            <v>44957</v>
          </cell>
          <cell r="Z4289">
            <v>41108</v>
          </cell>
          <cell r="AA4289" t="str">
            <v>January 2023</v>
          </cell>
          <cell r="AB4289">
            <v>202174430.97999999</v>
          </cell>
          <cell r="AD4289">
            <v>202174430.97999999</v>
          </cell>
          <cell r="AE4289">
            <v>202174430.97999999</v>
          </cell>
        </row>
        <row r="4290">
          <cell r="F4290" t="str">
            <v>BRMTGSCTF002</v>
          </cell>
          <cell r="K4290" t="str">
            <v>15068</v>
          </cell>
          <cell r="L4290" t="str">
            <v>BNP PARIBAS PREMIUM FIC DE FI MULTIMERCADO</v>
          </cell>
          <cell r="T4290" t="str">
            <v>CDI</v>
          </cell>
          <cell r="U4290" t="str">
            <v>CDI</v>
          </cell>
          <cell r="W4290" t="str">
            <v>BRL</v>
          </cell>
          <cell r="Y4290">
            <v>44957</v>
          </cell>
          <cell r="Z4290">
            <v>38939</v>
          </cell>
          <cell r="AA4290" t="str">
            <v>January 2023</v>
          </cell>
          <cell r="AB4290">
            <v>119679399.36</v>
          </cell>
          <cell r="AD4290">
            <v>119679399.36</v>
          </cell>
          <cell r="AE4290">
            <v>119679399.36</v>
          </cell>
        </row>
        <row r="4291">
          <cell r="F4291" t="str">
            <v>BRMXI5CTF002</v>
          </cell>
          <cell r="K4291" t="str">
            <v>15015</v>
          </cell>
          <cell r="L4291" t="str">
            <v>BNP PARIBAS FUNDO DE INVESTIMENTO EM COTAS DE FI MAPFRE MAXI - RENDA FIXA - PREVIDENCIÁRIO</v>
          </cell>
          <cell r="T4291" t="str">
            <v>IMA-G</v>
          </cell>
          <cell r="U4291" t="str">
            <v>IMA-G</v>
          </cell>
          <cell r="W4291" t="str">
            <v>BRL</v>
          </cell>
          <cell r="Y4291">
            <v>44957</v>
          </cell>
          <cell r="Z4291">
            <v>39168</v>
          </cell>
          <cell r="AA4291" t="str">
            <v>January 2023</v>
          </cell>
          <cell r="AB4291">
            <v>30205681.789999198</v>
          </cell>
          <cell r="AD4291">
            <v>30205681.789999198</v>
          </cell>
          <cell r="AE4291">
            <v>30205681.789999198</v>
          </cell>
        </row>
        <row r="4292">
          <cell r="F4292" t="str">
            <v>BRMXI6CTF000</v>
          </cell>
          <cell r="K4292" t="str">
            <v>15014</v>
          </cell>
          <cell r="L4292" t="str">
            <v>BNP PARIBAS FUNDO DE INVESTIMENTO EM COTAS DE FI MAPFRE MAXI 20 - MULTIMERCADO - PREVIDENCIÁRIO</v>
          </cell>
          <cell r="W4292" t="str">
            <v>BRL</v>
          </cell>
          <cell r="Y4292">
            <v>44957</v>
          </cell>
          <cell r="Z4292">
            <v>39168</v>
          </cell>
          <cell r="AA4292" t="str">
            <v>January 2023</v>
          </cell>
          <cell r="AB4292">
            <v>7531343.7699999996</v>
          </cell>
          <cell r="AD4292">
            <v>7531343.7699999996</v>
          </cell>
          <cell r="AE4292">
            <v>7531343.7699999996</v>
          </cell>
        </row>
        <row r="4293">
          <cell r="F4293" t="str">
            <v>BRNSC1CTF003</v>
          </cell>
          <cell r="K4293" t="str">
            <v>44147</v>
          </cell>
          <cell r="L4293" t="str">
            <v>NESCAU CDI FUNDO DE INVESTIMENTO RENDA FIXA LONGO PRAZO</v>
          </cell>
          <cell r="T4293" t="str">
            <v>CDI</v>
          </cell>
          <cell r="U4293" t="str">
            <v>CDI</v>
          </cell>
          <cell r="W4293" t="str">
            <v>BRL</v>
          </cell>
          <cell r="Y4293">
            <v>44957</v>
          </cell>
          <cell r="Z4293">
            <v>43801</v>
          </cell>
          <cell r="AA4293" t="str">
            <v>January 2023</v>
          </cell>
          <cell r="AB4293">
            <v>202632596.91</v>
          </cell>
          <cell r="AD4293">
            <v>202632596.91</v>
          </cell>
          <cell r="AE4293">
            <v>202632596.91</v>
          </cell>
        </row>
        <row r="4294">
          <cell r="F4294" t="str">
            <v>BRNTF1CTF009</v>
          </cell>
          <cell r="K4294" t="str">
            <v>42695</v>
          </cell>
          <cell r="L4294" t="str">
            <v>NESFIT CDI FUNDO DE INVESTIMENTO RENDA FIXA</v>
          </cell>
          <cell r="T4294" t="str">
            <v>CDI</v>
          </cell>
          <cell r="U4294" t="str">
            <v>CDI</v>
          </cell>
          <cell r="W4294" t="str">
            <v>BRL</v>
          </cell>
          <cell r="Y4294">
            <v>44957</v>
          </cell>
          <cell r="Z4294">
            <v>42699</v>
          </cell>
          <cell r="AA4294" t="str">
            <v>January 2023</v>
          </cell>
          <cell r="AB4294">
            <v>891373759.32000005</v>
          </cell>
          <cell r="AD4294">
            <v>891373759.32000005</v>
          </cell>
          <cell r="AE4294">
            <v>891373759.32000005</v>
          </cell>
        </row>
        <row r="4295">
          <cell r="F4295" t="str">
            <v>BRNVLGCTF001</v>
          </cell>
          <cell r="K4295" t="str">
            <v>15141</v>
          </cell>
          <cell r="L4295" t="str">
            <v>NOVALGINA FUNDO DE INVESTIMENTO RENDA FIXA</v>
          </cell>
          <cell r="T4295" t="str">
            <v>IMA-B</v>
          </cell>
          <cell r="U4295" t="str">
            <v>IMA-B</v>
          </cell>
          <cell r="W4295" t="str">
            <v>BRL</v>
          </cell>
          <cell r="Y4295">
            <v>44957</v>
          </cell>
          <cell r="Z4295">
            <v>40602</v>
          </cell>
          <cell r="AA4295" t="str">
            <v>January 2023</v>
          </cell>
          <cell r="AB4295">
            <v>100951367.3</v>
          </cell>
          <cell r="AD4295">
            <v>100951367.3</v>
          </cell>
          <cell r="AE4295">
            <v>100951367.3</v>
          </cell>
        </row>
        <row r="4296">
          <cell r="F4296" t="str">
            <v>BRNYORCTF006</v>
          </cell>
          <cell r="K4296" t="str">
            <v>15059</v>
          </cell>
          <cell r="L4296" t="str">
            <v>BNP PARIBAS NOVA YORK FUNDO DE INVESTIMENTO MULTIMERCADO PREVIDENCIÁRIO</v>
          </cell>
          <cell r="W4296" t="str">
            <v>BRL</v>
          </cell>
          <cell r="Y4296">
            <v>44957</v>
          </cell>
          <cell r="Z4296">
            <v>37880</v>
          </cell>
          <cell r="AA4296" t="str">
            <v>January 2023</v>
          </cell>
          <cell r="AB4296">
            <v>265963106.34</v>
          </cell>
          <cell r="AD4296">
            <v>265963106.34</v>
          </cell>
          <cell r="AE4296">
            <v>265963106.34</v>
          </cell>
        </row>
        <row r="4297">
          <cell r="F4297" t="str">
            <v>BRONX6CTF001</v>
          </cell>
          <cell r="K4297" t="str">
            <v>15930</v>
          </cell>
          <cell r="L4297" t="str">
            <v>ONIX DC PLAN FUNDO DE INVESTIMENTO RENDA FIXA PREVIDENCIÁRIO</v>
          </cell>
          <cell r="T4297" t="str">
            <v>IMA-B</v>
          </cell>
          <cell r="U4297" t="str">
            <v>IMA-B</v>
          </cell>
          <cell r="W4297" t="str">
            <v>BRL</v>
          </cell>
          <cell r="Y4297">
            <v>44957</v>
          </cell>
          <cell r="Z4297">
            <v>42422</v>
          </cell>
          <cell r="AA4297" t="str">
            <v>January 2023</v>
          </cell>
          <cell r="AB4297">
            <v>347280257.76999998</v>
          </cell>
          <cell r="AD4297">
            <v>347280257.76999998</v>
          </cell>
          <cell r="AE4297">
            <v>347280257.76999998</v>
          </cell>
        </row>
        <row r="4298">
          <cell r="F4298" t="str">
            <v>BRORN8CTF005</v>
          </cell>
          <cell r="K4298" t="str">
            <v>15661</v>
          </cell>
          <cell r="L4298" t="str">
            <v>FUNDO DE INVESTIMENTO RENDA FIXA ORION</v>
          </cell>
          <cell r="W4298" t="str">
            <v>BRL</v>
          </cell>
          <cell r="Y4298">
            <v>44957</v>
          </cell>
          <cell r="Z4298">
            <v>42088</v>
          </cell>
          <cell r="AA4298" t="str">
            <v>January 2023</v>
          </cell>
          <cell r="AB4298">
            <v>2339807455.4299998</v>
          </cell>
          <cell r="AD4298">
            <v>2339807455.4299998</v>
          </cell>
          <cell r="AE4298">
            <v>2339807455.4299998</v>
          </cell>
        </row>
        <row r="4299">
          <cell r="F4299" t="str">
            <v>BRPAP4CTF000</v>
          </cell>
          <cell r="K4299" t="str">
            <v>15635</v>
          </cell>
          <cell r="L4299" t="str">
            <v>FUNDO DE INVESTIMENTO RENDA FIXA ALM PAP</v>
          </cell>
          <cell r="W4299" t="str">
            <v>BRL</v>
          </cell>
          <cell r="Y4299">
            <v>44957</v>
          </cell>
          <cell r="Z4299">
            <v>42041</v>
          </cell>
          <cell r="AA4299" t="str">
            <v>January 2023</v>
          </cell>
          <cell r="AB4299">
            <v>748954899.32000005</v>
          </cell>
          <cell r="AD4299">
            <v>748954899.32000005</v>
          </cell>
          <cell r="AE4299">
            <v>748954899.32000005</v>
          </cell>
        </row>
        <row r="4300">
          <cell r="F4300" t="str">
            <v>BRPARFCTF009</v>
          </cell>
          <cell r="K4300" t="str">
            <v>15073</v>
          </cell>
          <cell r="L4300" t="str">
            <v>BNP PARIBAS RF FUNDO DE INVESTIMENTO RENDA FIXA</v>
          </cell>
          <cell r="T4300" t="str">
            <v>CDI</v>
          </cell>
          <cell r="U4300" t="str">
            <v>CDI</v>
          </cell>
          <cell r="W4300" t="str">
            <v>BRL</v>
          </cell>
          <cell r="Y4300">
            <v>44957</v>
          </cell>
          <cell r="Z4300">
            <v>35971</v>
          </cell>
          <cell r="AA4300" t="str">
            <v>January 2023</v>
          </cell>
          <cell r="AB4300">
            <v>220977540.66</v>
          </cell>
          <cell r="AD4300">
            <v>220977540.66</v>
          </cell>
          <cell r="AE4300">
            <v>220977540.66</v>
          </cell>
        </row>
        <row r="4301">
          <cell r="F4301" t="str">
            <v>BRPMDICTF008</v>
          </cell>
          <cell r="K4301" t="str">
            <v>15069</v>
          </cell>
          <cell r="L4301" t="str">
            <v>BNP PARIBAS PRIME DI FUNDO DE INVESTIMENTO EM COTAS DE FUNDO DE INVESTIMENTO RF REF LONGO PRAZO</v>
          </cell>
          <cell r="T4301" t="str">
            <v>CDI</v>
          </cell>
          <cell r="U4301" t="str">
            <v>CDI</v>
          </cell>
          <cell r="W4301" t="str">
            <v>BRL</v>
          </cell>
          <cell r="Y4301">
            <v>44957</v>
          </cell>
          <cell r="Z4301">
            <v>38758</v>
          </cell>
          <cell r="AA4301" t="str">
            <v>January 2023</v>
          </cell>
          <cell r="AB4301">
            <v>4727669.25</v>
          </cell>
          <cell r="AD4301">
            <v>4727669.25</v>
          </cell>
          <cell r="AE4301">
            <v>4727669.25</v>
          </cell>
        </row>
        <row r="4302">
          <cell r="F4302" t="str">
            <v>BRPMPOCTF000</v>
          </cell>
          <cell r="K4302" t="str">
            <v>15065</v>
          </cell>
          <cell r="L4302" t="str">
            <v>BNP PARIBAS PIMPO FIC FI MULTIMERCADO CRÉDITO PRIVADO</v>
          </cell>
          <cell r="T4302" t="str">
            <v>CDI</v>
          </cell>
          <cell r="U4302" t="str">
            <v>CDI</v>
          </cell>
          <cell r="W4302" t="str">
            <v>BRL</v>
          </cell>
          <cell r="Y4302">
            <v>44957</v>
          </cell>
          <cell r="Z4302">
            <v>41288</v>
          </cell>
          <cell r="AA4302" t="str">
            <v>January 2023</v>
          </cell>
          <cell r="AB4302">
            <v>45587054.890000001</v>
          </cell>
          <cell r="AD4302">
            <v>45587054.890000001</v>
          </cell>
          <cell r="AE4302">
            <v>45587054.890000001</v>
          </cell>
        </row>
        <row r="4303">
          <cell r="F4303" t="str">
            <v>BRPPDICTF001</v>
          </cell>
          <cell r="K4303" t="str">
            <v>15066</v>
          </cell>
          <cell r="L4303" t="str">
            <v>BNP PARIBAS PORTFOLIO DI FUNDO DE INVESTIMENTO RENDA FIXA REFERENCIADO LONGO PRAZO</v>
          </cell>
          <cell r="T4303" t="str">
            <v>CDI</v>
          </cell>
          <cell r="U4303" t="str">
            <v>CDI</v>
          </cell>
          <cell r="W4303" t="str">
            <v>BRL</v>
          </cell>
          <cell r="Y4303">
            <v>44957</v>
          </cell>
          <cell r="Z4303">
            <v>39022</v>
          </cell>
          <cell r="AA4303" t="str">
            <v>January 2023</v>
          </cell>
          <cell r="AB4303">
            <v>31311193.510000002</v>
          </cell>
          <cell r="AD4303">
            <v>31311193.510000002</v>
          </cell>
          <cell r="AE4303">
            <v>31311193.510000002</v>
          </cell>
        </row>
        <row r="4304">
          <cell r="F4304" t="str">
            <v>BRPRBFCTF007</v>
          </cell>
          <cell r="K4304" t="str">
            <v>15696</v>
          </cell>
          <cell r="L4304" t="str">
            <v>BNP PARIBAS BASF ACRÍLICO FUNDO DE INVESTIMENTO RENDA FIXA</v>
          </cell>
          <cell r="W4304" t="str">
            <v>BRL</v>
          </cell>
          <cell r="Y4304">
            <v>44957</v>
          </cell>
          <cell r="Z4304">
            <v>42145</v>
          </cell>
          <cell r="AA4304" t="str">
            <v>January 2023</v>
          </cell>
          <cell r="AB4304">
            <v>209240298.37</v>
          </cell>
          <cell r="AD4304">
            <v>209240298.37</v>
          </cell>
          <cell r="AE4304">
            <v>209240298.37</v>
          </cell>
        </row>
        <row r="4305">
          <cell r="F4305" t="str">
            <v>BRPRBFCTF007</v>
          </cell>
          <cell r="K4305" t="str">
            <v>44413</v>
          </cell>
          <cell r="L4305" t="str">
            <v>BPC BASF ACRÍLICO BD FUNDO DE INVESTIMENTO RENDA FIXA</v>
          </cell>
          <cell r="W4305" t="str">
            <v>BRL</v>
          </cell>
          <cell r="Y4305">
            <v>44957</v>
          </cell>
          <cell r="Z4305">
            <v>44817</v>
          </cell>
          <cell r="AA4305" t="str">
            <v>January 2023</v>
          </cell>
          <cell r="AB4305">
            <v>80016891.370000005</v>
          </cell>
          <cell r="AD4305">
            <v>80016891.370000005</v>
          </cell>
          <cell r="AE4305">
            <v>80016891.370000005</v>
          </cell>
        </row>
        <row r="4306">
          <cell r="F4306" t="str">
            <v>BRPROTCTF001</v>
          </cell>
          <cell r="K4306" t="str">
            <v>43024</v>
          </cell>
          <cell r="L4306" t="str">
            <v>NUCLEOS IV BNP PARIBAS FUNDO DE INVESTIMENTO EM AÇÕES</v>
          </cell>
          <cell r="T4306" t="str">
            <v>IBOVESPA</v>
          </cell>
          <cell r="U4306" t="str">
            <v>IBOVESPA</v>
          </cell>
          <cell r="W4306" t="str">
            <v>BRL</v>
          </cell>
          <cell r="Y4306">
            <v>44957</v>
          </cell>
          <cell r="Z4306">
            <v>43216</v>
          </cell>
          <cell r="AA4306" t="str">
            <v>January 2023</v>
          </cell>
          <cell r="AB4306">
            <v>340511195.98000002</v>
          </cell>
          <cell r="AD4306">
            <v>340511195.98000002</v>
          </cell>
          <cell r="AE4306">
            <v>340511195.98000002</v>
          </cell>
        </row>
        <row r="4307">
          <cell r="F4307" t="str">
            <v>BRRBC9CTF001</v>
          </cell>
          <cell r="K4307" t="str">
            <v>44060</v>
          </cell>
          <cell r="L4307" t="str">
            <v>BNP PARIBAS FF FUNDO DE INVESTIMENTO RENDA FIXA CRÉDITO PRIVADO</v>
          </cell>
          <cell r="T4307" t="str">
            <v>CDI</v>
          </cell>
          <cell r="U4307" t="str">
            <v>CDI</v>
          </cell>
          <cell r="W4307" t="str">
            <v>BRL</v>
          </cell>
          <cell r="Y4307">
            <v>44957</v>
          </cell>
          <cell r="Z4307">
            <v>43801</v>
          </cell>
          <cell r="AA4307" t="str">
            <v>January 2023</v>
          </cell>
          <cell r="AB4307">
            <v>109348784.83</v>
          </cell>
          <cell r="AD4307">
            <v>109348784.83</v>
          </cell>
          <cell r="AE4307">
            <v>109348784.83</v>
          </cell>
        </row>
        <row r="4308">
          <cell r="F4308" t="str">
            <v>BRRBI4CTF006</v>
          </cell>
          <cell r="K4308" t="str">
            <v>15597</v>
          </cell>
          <cell r="L4308" t="str">
            <v>BNP PARIBAS RUBI FUNDO DE INVESTIMENTO EM COTAS DE FUNDOS DE INVESTIMENTO RENDA FIXA CRÉDITO PRIVADO</v>
          </cell>
          <cell r="T4308" t="str">
            <v>CDI</v>
          </cell>
          <cell r="U4308" t="str">
            <v>CDI</v>
          </cell>
          <cell r="W4308" t="str">
            <v>BRL</v>
          </cell>
          <cell r="Y4308">
            <v>44957</v>
          </cell>
          <cell r="Z4308">
            <v>42003</v>
          </cell>
          <cell r="AA4308" t="str">
            <v>January 2023</v>
          </cell>
          <cell r="AB4308">
            <v>692601989.13999999</v>
          </cell>
          <cell r="AD4308">
            <v>692601989.13999999</v>
          </cell>
          <cell r="AE4308">
            <v>692601989.13999999</v>
          </cell>
        </row>
        <row r="4309">
          <cell r="F4309" t="str">
            <v>BRROU2CTF009</v>
          </cell>
          <cell r="K4309" t="str">
            <v>43721</v>
          </cell>
          <cell r="L4309" t="str">
            <v>BNP PARIBAS FF ALM B FUNDO DE INVESTIMENTOS RENDA FIXA</v>
          </cell>
          <cell r="W4309" t="str">
            <v>BRL</v>
          </cell>
          <cell r="Y4309">
            <v>44957</v>
          </cell>
          <cell r="Z4309">
            <v>44036</v>
          </cell>
          <cell r="AA4309" t="str">
            <v>January 2023</v>
          </cell>
          <cell r="AB4309">
            <v>8731445701.2299995</v>
          </cell>
          <cell r="AD4309">
            <v>8731445701.2299995</v>
          </cell>
          <cell r="AE4309">
            <v>8731445701.2299995</v>
          </cell>
        </row>
        <row r="4310">
          <cell r="F4310" t="str">
            <v>BRRVNNCTF004</v>
          </cell>
          <cell r="K4310" t="str">
            <v>43166</v>
          </cell>
          <cell r="L4310" t="str">
            <v>BNP PARIBAS RAVENNA FUNDO DE INVESTIMENTO MULTIMERCADO CREDITO PRIVADO INVESTIMENTO NO EXTERIOR</v>
          </cell>
          <cell r="T4310" t="str">
            <v>CDI</v>
          </cell>
          <cell r="U4310" t="str">
            <v>CDI</v>
          </cell>
          <cell r="W4310" t="str">
            <v>BRL</v>
          </cell>
          <cell r="Y4310">
            <v>44957</v>
          </cell>
          <cell r="Z4310">
            <v>43336</v>
          </cell>
          <cell r="AA4310" t="str">
            <v>January 2023</v>
          </cell>
          <cell r="AB4310">
            <v>28224453.579999998</v>
          </cell>
          <cell r="AD4310">
            <v>28224453.579999998</v>
          </cell>
          <cell r="AE4310">
            <v>28224453.579999998</v>
          </cell>
        </row>
        <row r="4311">
          <cell r="F4311" t="str">
            <v>BRSAUVCTF004</v>
          </cell>
          <cell r="K4311" t="str">
            <v>15075</v>
          </cell>
          <cell r="L4311" t="str">
            <v>BNP PARIBAS SAUVIGNON FUNDO DE INVESTIMENTO MULTIMERCADO</v>
          </cell>
          <cell r="W4311" t="str">
            <v>BRL</v>
          </cell>
          <cell r="Y4311">
            <v>44957</v>
          </cell>
          <cell r="Z4311">
            <v>39029</v>
          </cell>
          <cell r="AA4311" t="str">
            <v>January 2023</v>
          </cell>
          <cell r="AB4311">
            <v>230525746.34999999</v>
          </cell>
          <cell r="AD4311">
            <v>230525746.34999999</v>
          </cell>
          <cell r="AE4311">
            <v>230525746.34999999</v>
          </cell>
        </row>
        <row r="4312">
          <cell r="F4312" t="str">
            <v>BRSCM4CTF008</v>
          </cell>
          <cell r="K4312" t="str">
            <v>15076</v>
          </cell>
          <cell r="L4312" t="str">
            <v>BNP PARIBAS SCMD FUNDO DE INVESTIMENTO EM AÇÕES</v>
          </cell>
          <cell r="W4312" t="str">
            <v>BRL</v>
          </cell>
          <cell r="Y4312">
            <v>44957</v>
          </cell>
          <cell r="Z4312">
            <v>41103</v>
          </cell>
          <cell r="AA4312" t="str">
            <v>January 2023</v>
          </cell>
          <cell r="AB4312">
            <v>622912062.65999997</v>
          </cell>
          <cell r="AD4312">
            <v>622912062.65999997</v>
          </cell>
          <cell r="AE4312">
            <v>622912062.65999997</v>
          </cell>
        </row>
        <row r="4313">
          <cell r="F4313" t="str">
            <v>BRSKV1CTF003</v>
          </cell>
          <cell r="K4313" t="str">
            <v>14974</v>
          </cell>
          <cell r="L4313" t="str">
            <v>ACCESS USA COMPANIES FUNDO DE INVESTIMENTO EM AÇÕES - INVESTIMENTO NO EXTERIOR</v>
          </cell>
          <cell r="T4313" t="str">
            <v>S&amp;P500</v>
          </cell>
          <cell r="U4313" t="str">
            <v>S&amp;P500</v>
          </cell>
          <cell r="W4313" t="str">
            <v>BRL</v>
          </cell>
          <cell r="Y4313">
            <v>44957</v>
          </cell>
          <cell r="Z4313">
            <v>40386</v>
          </cell>
          <cell r="AA4313" t="str">
            <v>January 2023</v>
          </cell>
          <cell r="AB4313">
            <v>157938948.56</v>
          </cell>
          <cell r="AD4313">
            <v>157938948.56</v>
          </cell>
          <cell r="AE4313">
            <v>157938948.56</v>
          </cell>
        </row>
        <row r="4314">
          <cell r="F4314" t="str">
            <v>BRSML2CTF001</v>
          </cell>
          <cell r="K4314" t="str">
            <v>15078</v>
          </cell>
          <cell r="L4314" t="str">
            <v>BNP PARIBAS SMALL CAPS FUNDO DE INVESTIMENTO AÇÕES</v>
          </cell>
          <cell r="T4314" t="str">
            <v>SMLL</v>
          </cell>
          <cell r="U4314" t="str">
            <v>SMLL</v>
          </cell>
          <cell r="W4314" t="str">
            <v>BRL</v>
          </cell>
          <cell r="Y4314">
            <v>44957</v>
          </cell>
          <cell r="Z4314">
            <v>40116</v>
          </cell>
          <cell r="AA4314" t="str">
            <v>January 2023</v>
          </cell>
          <cell r="AB4314">
            <v>281615427.86000001</v>
          </cell>
          <cell r="AD4314">
            <v>281615427.86000001</v>
          </cell>
          <cell r="AE4314">
            <v>281615427.86000001</v>
          </cell>
        </row>
        <row r="4315">
          <cell r="F4315" t="str">
            <v>BRSPU1CTF009</v>
          </cell>
          <cell r="K4315" t="str">
            <v>44304</v>
          </cell>
          <cell r="L4315" t="str">
            <v>BNP PARIBAS SAPUCAIA FIC FIM</v>
          </cell>
          <cell r="T4315" t="str">
            <v>IPCA</v>
          </cell>
          <cell r="U4315" t="str">
            <v>IPCA</v>
          </cell>
          <cell r="W4315" t="str">
            <v>BRL</v>
          </cell>
          <cell r="Y4315">
            <v>44957</v>
          </cell>
          <cell r="Z4315">
            <v>44531</v>
          </cell>
          <cell r="AA4315" t="str">
            <v>January 2023</v>
          </cell>
          <cell r="AB4315">
            <v>77458229.010000005</v>
          </cell>
          <cell r="AD4315">
            <v>77458229.010000005</v>
          </cell>
          <cell r="AE4315">
            <v>77458229.010000005</v>
          </cell>
        </row>
        <row r="4316">
          <cell r="F4316" t="str">
            <v>BRSUI1CTF008</v>
          </cell>
          <cell r="K4316" t="str">
            <v>15084</v>
          </cell>
          <cell r="L4316" t="str">
            <v>SUISSE FUNDO DE INVESTIMENTO RENDA FIXA</v>
          </cell>
          <cell r="T4316" t="str">
            <v>IMA-S</v>
          </cell>
          <cell r="U4316" t="str">
            <v>IMA-S</v>
          </cell>
          <cell r="W4316" t="str">
            <v>BRL</v>
          </cell>
          <cell r="Y4316">
            <v>44957</v>
          </cell>
          <cell r="Z4316">
            <v>40235</v>
          </cell>
          <cell r="AA4316" t="str">
            <v>January 2023</v>
          </cell>
          <cell r="AB4316">
            <v>79291936.780000001</v>
          </cell>
          <cell r="AD4316">
            <v>79291936.780000001</v>
          </cell>
          <cell r="AE4316">
            <v>79291936.780000001</v>
          </cell>
        </row>
        <row r="4317">
          <cell r="F4317" t="str">
            <v>BRTGN1CTF008</v>
          </cell>
          <cell r="K4317" t="str">
            <v>44031</v>
          </cell>
          <cell r="L4317" t="str">
            <v>TIGUAN PGA FUNDO DE INVESTIMENTO MULTIMERCADO PREVIDENCIARIO         </v>
          </cell>
          <cell r="T4317" t="str">
            <v>CDI</v>
          </cell>
          <cell r="U4317" t="str">
            <v>CDI</v>
          </cell>
          <cell r="W4317" t="str">
            <v>BRL</v>
          </cell>
          <cell r="Y4317">
            <v>44957</v>
          </cell>
          <cell r="Z4317">
            <v>43801</v>
          </cell>
          <cell r="AA4317" t="str">
            <v>January 2023</v>
          </cell>
          <cell r="AB4317">
            <v>37884439.020000003</v>
          </cell>
          <cell r="AD4317">
            <v>37884439.020000003</v>
          </cell>
          <cell r="AE4317">
            <v>37884439.020000003</v>
          </cell>
        </row>
        <row r="4318">
          <cell r="F4318" t="str">
            <v>BRTGUSCTF005</v>
          </cell>
          <cell r="K4318" t="str">
            <v>15087</v>
          </cell>
          <cell r="L4318" t="str">
            <v>BNP PARIBAS TARGUS FIC DE FUNDOS DE INVESTIMENTO RENDA FIXA CREDITO PRIVADO</v>
          </cell>
          <cell r="T4318" t="str">
            <v>CDI</v>
          </cell>
          <cell r="U4318" t="str">
            <v>CDI</v>
          </cell>
          <cell r="W4318" t="str">
            <v>BRL</v>
          </cell>
          <cell r="Y4318">
            <v>44957</v>
          </cell>
          <cell r="Z4318">
            <v>38502</v>
          </cell>
          <cell r="AA4318" t="str">
            <v>January 2023</v>
          </cell>
          <cell r="AB4318">
            <v>324941390.75</v>
          </cell>
          <cell r="AD4318">
            <v>324941390.75</v>
          </cell>
          <cell r="AE4318">
            <v>324941390.75</v>
          </cell>
        </row>
        <row r="4319">
          <cell r="F4319" t="str">
            <v>BRTHT1CTF001</v>
          </cell>
          <cell r="K4319" t="str">
            <v>15660</v>
          </cell>
          <cell r="L4319" t="str">
            <v>FUNDO DE INVESTIMENTO RENDA FIXA THETA</v>
          </cell>
          <cell r="W4319" t="str">
            <v>BRL</v>
          </cell>
          <cell r="Y4319">
            <v>44957</v>
          </cell>
          <cell r="Z4319">
            <v>42088</v>
          </cell>
          <cell r="AA4319" t="str">
            <v>January 2023</v>
          </cell>
          <cell r="AB4319">
            <v>6290599931.2200003</v>
          </cell>
          <cell r="AD4319">
            <v>6290599931.2200003</v>
          </cell>
          <cell r="AE4319">
            <v>6290599931.2200003</v>
          </cell>
        </row>
        <row r="4320">
          <cell r="F4320" t="str">
            <v>BRTIM1CTF007</v>
          </cell>
          <cell r="K4320" t="str">
            <v>14982</v>
          </cell>
          <cell r="L4320" t="str">
            <v>BNP PARIBAS ACTION FUNDO DE INVESTIMENTO EM COTAS DE FUNDOS DE INVESTIMENTO AÇÕES</v>
          </cell>
          <cell r="T4320" t="str">
            <v>IBOVESPA</v>
          </cell>
          <cell r="U4320" t="str">
            <v>IBOVESPA</v>
          </cell>
          <cell r="W4320" t="str">
            <v>BRL</v>
          </cell>
          <cell r="Y4320">
            <v>44957</v>
          </cell>
          <cell r="Z4320">
            <v>40808</v>
          </cell>
          <cell r="AA4320" t="str">
            <v>January 2023</v>
          </cell>
          <cell r="AB4320">
            <v>189178811.71000001</v>
          </cell>
          <cell r="AD4320">
            <v>189178811.71000001</v>
          </cell>
          <cell r="AE4320">
            <v>189178811.71000001</v>
          </cell>
        </row>
        <row r="4321">
          <cell r="F4321" t="str">
            <v>BRTIM2CTF005</v>
          </cell>
          <cell r="K4321" t="str">
            <v>14983</v>
          </cell>
          <cell r="L4321" t="str">
            <v>BNP PARIBAS ACTION MASTER FUNDO DE INVESTIMENTO AÇÕES</v>
          </cell>
          <cell r="T4321" t="str">
            <v>IBOVESPA</v>
          </cell>
          <cell r="U4321" t="str">
            <v>IBOVESPA</v>
          </cell>
          <cell r="W4321" t="str">
            <v>BRL</v>
          </cell>
          <cell r="Y4321">
            <v>44957</v>
          </cell>
          <cell r="Z4321">
            <v>40808</v>
          </cell>
          <cell r="AA4321" t="str">
            <v>January 2023</v>
          </cell>
          <cell r="AB4321">
            <v>189099857.18000001</v>
          </cell>
          <cell r="AD4321">
            <v>189099857.18000001</v>
          </cell>
          <cell r="AE4321">
            <v>189099857.18000001</v>
          </cell>
        </row>
        <row r="4322">
          <cell r="F4322" t="str">
            <v>BRUBS2CTF003</v>
          </cell>
          <cell r="K4322" t="str">
            <v>43401</v>
          </cell>
          <cell r="L4322" t="str">
            <v>BNP PARIBAS CAPITAL PROTEGIDO II FUNDO DE INVESTIMENTO EM COTAS DE FUNDOS DE INVESTIMENTO MULTIMERCADO</v>
          </cell>
          <cell r="W4322" t="str">
            <v>BRL</v>
          </cell>
          <cell r="Y4322">
            <v>44957</v>
          </cell>
          <cell r="Z4322">
            <v>43391</v>
          </cell>
          <cell r="AA4322" t="str">
            <v>January 2023</v>
          </cell>
          <cell r="AB4322">
            <v>2231997.4399999999</v>
          </cell>
          <cell r="AD4322">
            <v>2231997.4399999999</v>
          </cell>
          <cell r="AE4322">
            <v>2231997.4399999999</v>
          </cell>
        </row>
        <row r="4323">
          <cell r="F4323" t="str">
            <v>BRUNC1CTF009</v>
          </cell>
          <cell r="K4323" t="str">
            <v>42952</v>
          </cell>
          <cell r="L4323" t="str">
            <v>FUNDO DE INVESTIMENTO UNIPRIME NORTE DO PARANÁ DE RENDA FIXA</v>
          </cell>
          <cell r="T4323" t="str">
            <v>CDI</v>
          </cell>
          <cell r="U4323" t="str">
            <v>CDI</v>
          </cell>
          <cell r="W4323" t="str">
            <v>BRL</v>
          </cell>
          <cell r="Y4323">
            <v>44957</v>
          </cell>
          <cell r="Z4323">
            <v>43077</v>
          </cell>
          <cell r="AA4323" t="str">
            <v>January 2023</v>
          </cell>
          <cell r="AB4323">
            <v>154880553.08000001</v>
          </cell>
          <cell r="AD4323">
            <v>154880553.08000001</v>
          </cell>
          <cell r="AE4323">
            <v>154880553.08000001</v>
          </cell>
        </row>
        <row r="4324">
          <cell r="F4324" t="str">
            <v>BRUNI1CTF003</v>
          </cell>
          <cell r="K4324" t="str">
            <v>16032</v>
          </cell>
          <cell r="L4324" t="str">
            <v>UNIMED RF 100 C FUNDO DE INVESTIMENTO EM RENDA FIXA</v>
          </cell>
          <cell r="W4324" t="str">
            <v>BRL</v>
          </cell>
          <cell r="Y4324">
            <v>44957</v>
          </cell>
          <cell r="Z4324">
            <v>42543</v>
          </cell>
          <cell r="AA4324" t="str">
            <v>January 2023</v>
          </cell>
          <cell r="AB4324">
            <v>913861876.38999999</v>
          </cell>
          <cell r="AD4324">
            <v>913861876.38999999</v>
          </cell>
          <cell r="AE4324">
            <v>913861876.38999999</v>
          </cell>
        </row>
        <row r="4325">
          <cell r="F4325" t="str">
            <v>BRUNM4CTF001</v>
          </cell>
          <cell r="K4325" t="str">
            <v>15596</v>
          </cell>
          <cell r="L4325" t="str">
            <v>UNIMED FUNDO DE INVESTIMENTO RENDA FIXA CRÉDITO PRIVADO PREVIDENCIÁRIO</v>
          </cell>
          <cell r="T4325" t="str">
            <v>CDI</v>
          </cell>
          <cell r="U4325" t="str">
            <v>CDI</v>
          </cell>
          <cell r="W4325" t="str">
            <v>BRL</v>
          </cell>
          <cell r="Y4325">
            <v>44957</v>
          </cell>
          <cell r="Z4325">
            <v>41983</v>
          </cell>
          <cell r="AA4325" t="str">
            <v>January 2023</v>
          </cell>
          <cell r="AB4325">
            <v>277851698.63999999</v>
          </cell>
          <cell r="AD4325">
            <v>277851698.63999999</v>
          </cell>
          <cell r="AE4325">
            <v>277851698.63999999</v>
          </cell>
        </row>
        <row r="4326">
          <cell r="F4326" t="str">
            <v>BRWQU1CTF002</v>
          </cell>
          <cell r="K4326" t="str">
            <v>15631</v>
          </cell>
          <cell r="L4326" t="str">
            <v>BNP PARIBAS WQUATTRO FUNDO DE INVESTIMENTO MULTIMERCADO CREDITO PRIVADO</v>
          </cell>
          <cell r="W4326" t="str">
            <v>BRL</v>
          </cell>
          <cell r="Y4326">
            <v>44957</v>
          </cell>
          <cell r="Z4326">
            <v>42018</v>
          </cell>
          <cell r="AA4326" t="str">
            <v>January 2023</v>
          </cell>
          <cell r="AB4326">
            <v>178945258.34</v>
          </cell>
          <cell r="AD4326">
            <v>178945258.34</v>
          </cell>
          <cell r="AE4326">
            <v>178945258.34</v>
          </cell>
        </row>
        <row r="4327">
          <cell r="F4327" t="str">
            <v>BRWSP1CTF007</v>
          </cell>
          <cell r="K4327" t="str">
            <v>44164</v>
          </cell>
          <cell r="L4327" t="str">
            <v>BNP PARIBAS FUNPRESP FUNDO DE INVESTIMENTO MULTIMERCADO</v>
          </cell>
          <cell r="T4327" t="str">
            <v>IPCA</v>
          </cell>
          <cell r="U4327" t="str">
            <v>IPCA</v>
          </cell>
          <cell r="W4327" t="str">
            <v>BRL</v>
          </cell>
          <cell r="Y4327">
            <v>44957</v>
          </cell>
          <cell r="Z4327">
            <v>43801</v>
          </cell>
          <cell r="AA4327" t="str">
            <v>January 2023</v>
          </cell>
          <cell r="AB4327">
            <v>184129142.82879999</v>
          </cell>
          <cell r="AD4327">
            <v>184129142.82879999</v>
          </cell>
          <cell r="AE4327">
            <v>184129142.82879999</v>
          </cell>
        </row>
        <row r="4328">
          <cell r="F4328" t="str">
            <v>BRYCSQCTF002</v>
          </cell>
          <cell r="K4328" t="str">
            <v>15099</v>
          </cell>
          <cell r="L4328" t="str">
            <v>BNP PARIBAS YIELD CLASSIQUE FUNDO DE INVESTIMENTO MULTIMERCADO LONGO PRAZO</v>
          </cell>
          <cell r="T4328" t="str">
            <v>CDI</v>
          </cell>
          <cell r="U4328" t="str">
            <v>CDI</v>
          </cell>
          <cell r="W4328" t="str">
            <v>BRL</v>
          </cell>
          <cell r="Y4328">
            <v>44957</v>
          </cell>
          <cell r="Z4328">
            <v>37942</v>
          </cell>
          <cell r="AA4328" t="str">
            <v>January 2023</v>
          </cell>
          <cell r="AB4328">
            <v>13270318.789999999</v>
          </cell>
          <cell r="AD4328">
            <v>13270318.789999999</v>
          </cell>
          <cell r="AE4328">
            <v>13270318.789999999</v>
          </cell>
        </row>
        <row r="4329">
          <cell r="F4329" t="str">
            <v>BRZFR1CTF007</v>
          </cell>
          <cell r="K4329" t="str">
            <v>15013</v>
          </cell>
          <cell r="L4329" t="str">
            <v>BNP PARIBAS FUNDO DE INVESTIMENTO ZAFIRA RENDA FIXA PREVIDENCIÁRIO</v>
          </cell>
          <cell r="T4329" t="str">
            <v>CDI</v>
          </cell>
          <cell r="U4329" t="str">
            <v>CDI</v>
          </cell>
          <cell r="W4329" t="str">
            <v>BRL</v>
          </cell>
          <cell r="Y4329">
            <v>44957</v>
          </cell>
          <cell r="Z4329">
            <v>40354</v>
          </cell>
          <cell r="AA4329" t="str">
            <v>January 2023</v>
          </cell>
          <cell r="AB4329">
            <v>724124070.21000004</v>
          </cell>
          <cell r="AD4329">
            <v>724124070.21000004</v>
          </cell>
          <cell r="AE4329">
            <v>724124070.21000004</v>
          </cell>
        </row>
        <row r="4330">
          <cell r="F4330" t="str">
            <v>BRZRC1CTF000</v>
          </cell>
          <cell r="K4330" t="str">
            <v>15182</v>
          </cell>
          <cell r="L4330" t="str">
            <v>ZURICH BNPP MASTER RENDA FIXA FUNDO DE INVESTIMENTO - PREVIDENCIARIO</v>
          </cell>
          <cell r="T4330" t="str">
            <v>CDI</v>
          </cell>
          <cell r="U4330" t="str">
            <v>CDI</v>
          </cell>
          <cell r="W4330" t="str">
            <v>BRL</v>
          </cell>
          <cell r="Y4330">
            <v>44957</v>
          </cell>
          <cell r="Z4330">
            <v>40850</v>
          </cell>
          <cell r="AA4330" t="str">
            <v>January 2023</v>
          </cell>
          <cell r="AB4330">
            <v>169897485.43007499</v>
          </cell>
          <cell r="AD4330">
            <v>169897485.43007499</v>
          </cell>
          <cell r="AE4330">
            <v>169897485.43007499</v>
          </cell>
        </row>
        <row r="4331">
          <cell r="F4331" t="str">
            <v>BRZRC2CTF008</v>
          </cell>
          <cell r="K4331" t="str">
            <v>15180</v>
          </cell>
          <cell r="L4331" t="str">
            <v>ZURICH BNPP FUNDO DE INVESTIMENTO EM COTAS DE FUNDOS DE INVESTIMENTO RENDA FIXA PREVIDENCIÁRIO</v>
          </cell>
          <cell r="T4331" t="str">
            <v>CDI</v>
          </cell>
          <cell r="U4331" t="str">
            <v>CDI</v>
          </cell>
          <cell r="W4331" t="str">
            <v>BRL</v>
          </cell>
          <cell r="Y4331">
            <v>44957</v>
          </cell>
          <cell r="Z4331">
            <v>40850</v>
          </cell>
          <cell r="AA4331" t="str">
            <v>January 2023</v>
          </cell>
          <cell r="AB4331">
            <v>154298739.68000099</v>
          </cell>
          <cell r="AD4331">
            <v>154298739.68000099</v>
          </cell>
          <cell r="AE4331">
            <v>154298739.68000099</v>
          </cell>
        </row>
        <row r="4332">
          <cell r="F4332" t="str">
            <v>BRZRC4CTF004</v>
          </cell>
          <cell r="K4332" t="str">
            <v>15178</v>
          </cell>
          <cell r="L4332" t="str">
            <v>ZURICH BNPP FUNDO DE INVESTIMENTO EM COTAS DE FUNDOS DE INVESTIMENTO MULTIMERCADO PREVIDENCIARIO</v>
          </cell>
          <cell r="W4332" t="str">
            <v>BRL</v>
          </cell>
          <cell r="Y4332">
            <v>44957</v>
          </cell>
          <cell r="Z4332">
            <v>40904</v>
          </cell>
          <cell r="AA4332" t="str">
            <v>January 2023</v>
          </cell>
          <cell r="AB4332">
            <v>18833265.140000001</v>
          </cell>
          <cell r="AD4332">
            <v>18833265.140000001</v>
          </cell>
          <cell r="AE4332">
            <v>18833265.140000001</v>
          </cell>
        </row>
        <row r="4334">
          <cell r="F4334" t="str">
            <v>-</v>
          </cell>
          <cell r="K4334" t="str">
            <v>GLOBALIG</v>
          </cell>
          <cell r="L4334" t="str">
            <v>BNP Paribas Global Investment Grade Corporate Bond Mother Fund</v>
          </cell>
          <cell r="O4334">
            <v>0</v>
          </cell>
          <cell r="T4334" t="str">
            <v>-</v>
          </cell>
          <cell r="U4334" t="str">
            <v>-</v>
          </cell>
          <cell r="W4334" t="str">
            <v>JPY</v>
          </cell>
          <cell r="Y4334">
            <v>44957</v>
          </cell>
          <cell r="Z4334">
            <v>42675</v>
          </cell>
          <cell r="AA4334" t="str">
            <v>January 2023</v>
          </cell>
          <cell r="AB4334">
            <v>11631</v>
          </cell>
          <cell r="AE4334">
            <v>3640266570</v>
          </cell>
        </row>
        <row r="4335">
          <cell r="F4335" t="str">
            <v>-</v>
          </cell>
          <cell r="K4335" t="str">
            <v>500028J</v>
          </cell>
          <cell r="L4335" t="str">
            <v>BNP Paribas Nordic Laddder Mother Fund</v>
          </cell>
          <cell r="O4335">
            <v>0</v>
          </cell>
          <cell r="T4335" t="str">
            <v>-</v>
          </cell>
          <cell r="U4335" t="str">
            <v>-</v>
          </cell>
          <cell r="W4335" t="str">
            <v>JPY</v>
          </cell>
          <cell r="Y4335">
            <v>44957</v>
          </cell>
          <cell r="Z4335">
            <v>42468</v>
          </cell>
          <cell r="AA4335" t="str">
            <v>January 2023</v>
          </cell>
          <cell r="AB4335">
            <v>9516</v>
          </cell>
          <cell r="AE4335">
            <v>408346981</v>
          </cell>
        </row>
        <row r="4336">
          <cell r="F4336" t="str">
            <v>-</v>
          </cell>
          <cell r="K4336" t="str">
            <v>TREQM</v>
          </cell>
          <cell r="L4336" t="str">
            <v>BNP Paribas Turkey Equity Mother Fund</v>
          </cell>
          <cell r="O4336">
            <v>0</v>
          </cell>
          <cell r="T4336" t="str">
            <v>-</v>
          </cell>
          <cell r="U4336" t="str">
            <v>-</v>
          </cell>
          <cell r="W4336" t="str">
            <v>JPY</v>
          </cell>
          <cell r="Y4336">
            <v>44957</v>
          </cell>
          <cell r="Z4336">
            <v>41360</v>
          </cell>
          <cell r="AA4336" t="str">
            <v>January 2023</v>
          </cell>
          <cell r="AB4336">
            <v>9562</v>
          </cell>
          <cell r="AE4336">
            <v>860960943</v>
          </cell>
        </row>
        <row r="4337">
          <cell r="F4337" t="str">
            <v>-</v>
          </cell>
          <cell r="K4337" t="str">
            <v>ABBM</v>
          </cell>
          <cell r="L4337" t="str">
            <v>BraziL_Fund_Mother_Bond</v>
          </cell>
          <cell r="O4337">
            <v>0</v>
          </cell>
          <cell r="T4337" t="str">
            <v>-</v>
          </cell>
          <cell r="U4337" t="str">
            <v>-</v>
          </cell>
          <cell r="W4337" t="str">
            <v>JPY</v>
          </cell>
          <cell r="Y4337">
            <v>44957</v>
          </cell>
          <cell r="Z4337">
            <v>39402</v>
          </cell>
          <cell r="AA4337" t="str">
            <v>January 2023</v>
          </cell>
          <cell r="AB4337">
            <v>19748</v>
          </cell>
          <cell r="AE4337">
            <v>1057286361</v>
          </cell>
        </row>
        <row r="4338">
          <cell r="F4338" t="str">
            <v>-</v>
          </cell>
          <cell r="K4338" t="str">
            <v>ABEM</v>
          </cell>
          <cell r="L4338" t="str">
            <v>BraziL_Fund_Mother_Equity</v>
          </cell>
          <cell r="O4338">
            <v>0</v>
          </cell>
          <cell r="T4338" t="str">
            <v>-</v>
          </cell>
          <cell r="U4338" t="str">
            <v>-</v>
          </cell>
          <cell r="W4338" t="str">
            <v>JPY</v>
          </cell>
          <cell r="Y4338">
            <v>44957</v>
          </cell>
          <cell r="Z4338">
            <v>39402</v>
          </cell>
          <cell r="AA4338" t="str">
            <v>January 2023</v>
          </cell>
          <cell r="AB4338">
            <v>6593</v>
          </cell>
          <cell r="AE4338">
            <v>5757325526</v>
          </cell>
        </row>
        <row r="4339">
          <cell r="F4339" t="str">
            <v>-</v>
          </cell>
          <cell r="K4339" t="str">
            <v>EUROEQ</v>
          </cell>
          <cell r="L4339" t="str">
            <v>Europe HighDiv_Mother</v>
          </cell>
          <cell r="O4339">
            <v>0</v>
          </cell>
          <cell r="T4339" t="str">
            <v>-</v>
          </cell>
          <cell r="U4339" t="str">
            <v>-</v>
          </cell>
          <cell r="W4339" t="str">
            <v>JPY</v>
          </cell>
          <cell r="Y4339">
            <v>44957</v>
          </cell>
          <cell r="Z4339">
            <v>39112</v>
          </cell>
          <cell r="AA4339" t="str">
            <v>January 2023</v>
          </cell>
          <cell r="AB4339">
            <v>14736</v>
          </cell>
          <cell r="AE4339">
            <v>1120286413</v>
          </cell>
        </row>
        <row r="4340">
          <cell r="F4340" t="str">
            <v>JP90C0004C33</v>
          </cell>
          <cell r="K4340" t="str">
            <v>110005J</v>
          </cell>
          <cell r="L4340" t="str">
            <v>Dream Passport</v>
          </cell>
          <cell r="O4340">
            <v>1.7600000000000001E-2</v>
          </cell>
          <cell r="T4340" t="str">
            <v>-</v>
          </cell>
          <cell r="U4340" t="str">
            <v>-</v>
          </cell>
          <cell r="W4340" t="str">
            <v>JPY</v>
          </cell>
          <cell r="Y4340">
            <v>44957</v>
          </cell>
          <cell r="Z4340">
            <v>39112</v>
          </cell>
          <cell r="AA4340" t="str">
            <v>January 2023</v>
          </cell>
          <cell r="AB4340">
            <v>6343</v>
          </cell>
          <cell r="AE4340">
            <v>1138708755</v>
          </cell>
        </row>
        <row r="4341">
          <cell r="F4341" t="str">
            <v>JP90C00054A3</v>
          </cell>
          <cell r="K4341" t="str">
            <v>110007J</v>
          </cell>
          <cell r="L4341" t="str">
            <v>BraziL_Fund_Baby_Equity</v>
          </cell>
          <cell r="O4341">
            <v>1.8700000000000001E-2</v>
          </cell>
          <cell r="T4341" t="str">
            <v>-</v>
          </cell>
          <cell r="U4341" t="str">
            <v>-</v>
          </cell>
          <cell r="W4341" t="str">
            <v>JPY</v>
          </cell>
          <cell r="Y4341">
            <v>44957</v>
          </cell>
          <cell r="Z4341">
            <v>39402</v>
          </cell>
          <cell r="AA4341" t="str">
            <v>January 2023</v>
          </cell>
          <cell r="AB4341">
            <v>4968</v>
          </cell>
          <cell r="AE4341">
            <v>4805569171</v>
          </cell>
        </row>
        <row r="4342">
          <cell r="F4342" t="str">
            <v>JP90C00054B1</v>
          </cell>
          <cell r="K4342" t="str">
            <v>110008J</v>
          </cell>
          <cell r="L4342" t="str">
            <v>BraziL_Fund_Baby_Blanced</v>
          </cell>
          <cell r="O4342">
            <v>1.8700000000000001E-2</v>
          </cell>
          <cell r="T4342" t="str">
            <v>-</v>
          </cell>
          <cell r="U4342" t="str">
            <v>-</v>
          </cell>
          <cell r="W4342" t="str">
            <v>JPY</v>
          </cell>
          <cell r="Y4342">
            <v>44957</v>
          </cell>
          <cell r="Z4342">
            <v>39402</v>
          </cell>
          <cell r="AA4342" t="str">
            <v>January 2023</v>
          </cell>
          <cell r="AB4342">
            <v>5966</v>
          </cell>
          <cell r="AE4342">
            <v>2078762513</v>
          </cell>
        </row>
        <row r="4343">
          <cell r="F4343" t="str">
            <v>JP90C0005MQ1</v>
          </cell>
          <cell r="K4343" t="str">
            <v>241009J</v>
          </cell>
          <cell r="L4343" t="str">
            <v>CUR_AD_VA_0806</v>
          </cell>
          <cell r="O4343">
            <v>2.7720000000000002E-3</v>
          </cell>
          <cell r="T4343" t="str">
            <v>-</v>
          </cell>
          <cell r="U4343" t="str">
            <v>-</v>
          </cell>
          <cell r="W4343" t="str">
            <v>JPY</v>
          </cell>
          <cell r="Y4343">
            <v>44957</v>
          </cell>
          <cell r="Z4343">
            <v>39609</v>
          </cell>
          <cell r="AA4343" t="str">
            <v>January 2023</v>
          </cell>
          <cell r="AB4343">
            <v>8933</v>
          </cell>
          <cell r="AE4343">
            <v>54445373</v>
          </cell>
        </row>
        <row r="4344">
          <cell r="F4344" t="str">
            <v>JP90C0005Q28</v>
          </cell>
          <cell r="K4344" t="str">
            <v>241010J</v>
          </cell>
          <cell r="L4344" t="str">
            <v>CUR_AD_VA_0807</v>
          </cell>
          <cell r="O4344">
            <v>2.7720000000000002E-3</v>
          </cell>
          <cell r="T4344" t="str">
            <v>-</v>
          </cell>
          <cell r="U4344" t="str">
            <v>-</v>
          </cell>
          <cell r="W4344" t="str">
            <v>JPY</v>
          </cell>
          <cell r="Y4344">
            <v>44957</v>
          </cell>
          <cell r="Z4344">
            <v>39638</v>
          </cell>
          <cell r="AA4344" t="str">
            <v>January 2023</v>
          </cell>
          <cell r="AB4344">
            <v>8804</v>
          </cell>
          <cell r="AE4344">
            <v>55056019</v>
          </cell>
        </row>
        <row r="4345">
          <cell r="F4345" t="str">
            <v>JP90C0005RH9</v>
          </cell>
          <cell r="K4345" t="str">
            <v>241011J</v>
          </cell>
          <cell r="L4345" t="str">
            <v>CUR_AD_VA_0808</v>
          </cell>
          <cell r="O4345">
            <v>2.7720000000000002E-3</v>
          </cell>
          <cell r="T4345" t="str">
            <v>-</v>
          </cell>
          <cell r="U4345" t="str">
            <v>-</v>
          </cell>
          <cell r="W4345" t="str">
            <v>JPY</v>
          </cell>
          <cell r="Y4345">
            <v>44957</v>
          </cell>
          <cell r="Z4345">
            <v>39671</v>
          </cell>
          <cell r="AA4345" t="str">
            <v>January 2023</v>
          </cell>
          <cell r="AB4345">
            <v>10118</v>
          </cell>
          <cell r="AE4345">
            <v>117781794</v>
          </cell>
        </row>
        <row r="4346">
          <cell r="F4346" t="str">
            <v>JP90C0008ZB9</v>
          </cell>
          <cell r="K4346" t="str">
            <v>100150J</v>
          </cell>
          <cell r="L4346" t="str">
            <v>BNP Paribas Turkey Equity Fund (Institutional Investor)</v>
          </cell>
          <cell r="O4346">
            <v>7.3325999999999999E-3</v>
          </cell>
          <cell r="T4346" t="str">
            <v>-</v>
          </cell>
          <cell r="U4346" t="str">
            <v>-</v>
          </cell>
          <cell r="W4346" t="str">
            <v>JPY</v>
          </cell>
          <cell r="Y4346">
            <v>44957</v>
          </cell>
          <cell r="Z4346">
            <v>41360</v>
          </cell>
          <cell r="AA4346" t="str">
            <v>January 2023</v>
          </cell>
          <cell r="AB4346">
            <v>8687</v>
          </cell>
          <cell r="AE4346">
            <v>872311351</v>
          </cell>
        </row>
        <row r="4347">
          <cell r="F4347" t="str">
            <v>JP90C000DHW7</v>
          </cell>
          <cell r="K4347" t="str">
            <v>200117J</v>
          </cell>
          <cell r="L4347" t="str">
            <v>BNP Paribas Nordic Ladder Fund1606( with currency hedge)(for Qualified Institutional Investors Only)</v>
          </cell>
          <cell r="O4347">
            <v>2.64E-3</v>
          </cell>
          <cell r="T4347" t="str">
            <v>-</v>
          </cell>
          <cell r="U4347" t="str">
            <v>-</v>
          </cell>
          <cell r="W4347" t="str">
            <v>JPY</v>
          </cell>
          <cell r="Y4347">
            <v>44957</v>
          </cell>
          <cell r="Z4347">
            <v>42550</v>
          </cell>
          <cell r="AA4347" t="str">
            <v>January 2023</v>
          </cell>
          <cell r="AB4347">
            <v>8295</v>
          </cell>
          <cell r="AE4347">
            <v>414746267</v>
          </cell>
        </row>
        <row r="4348">
          <cell r="F4348" t="str">
            <v>JP90C000E6T3</v>
          </cell>
          <cell r="K4348" t="str">
            <v>100160J</v>
          </cell>
          <cell r="L4348" t="str">
            <v>BNP Paribas Global Investment Grade Corporate Bond Open(with currency hedge)(for Qualified Institutional Investor Only)</v>
          </cell>
          <cell r="O4348">
            <v>3.8500000000000001E-3</v>
          </cell>
          <cell r="T4348" t="str">
            <v>-</v>
          </cell>
          <cell r="U4348" t="str">
            <v>-</v>
          </cell>
          <cell r="W4348" t="str">
            <v>JPY</v>
          </cell>
          <cell r="Y4348">
            <v>44957</v>
          </cell>
          <cell r="Z4348">
            <v>42675</v>
          </cell>
          <cell r="AA4348" t="str">
            <v>January 2023</v>
          </cell>
          <cell r="AB4348">
            <v>8148</v>
          </cell>
          <cell r="AE4348">
            <v>3759672870</v>
          </cell>
        </row>
        <row r="4349">
          <cell r="F4349" t="str">
            <v>JP90C000FK77</v>
          </cell>
          <cell r="K4349" t="str">
            <v>100161J</v>
          </cell>
          <cell r="L4349" t="str">
            <v>BNP Paribas Fixed Income Factor Investment Fund (for Quarified Institutional Investor Only)</v>
          </cell>
          <cell r="O4349">
            <v>2.0899999999999998E-3</v>
          </cell>
          <cell r="T4349" t="str">
            <v>-</v>
          </cell>
          <cell r="U4349" t="str">
            <v>-</v>
          </cell>
          <cell r="W4349" t="str">
            <v>JPY</v>
          </cell>
          <cell r="Y4349">
            <v>44957</v>
          </cell>
          <cell r="Z4349">
            <v>43019</v>
          </cell>
          <cell r="AA4349" t="str">
            <v>January 2023</v>
          </cell>
          <cell r="AB4349">
            <v>9378</v>
          </cell>
          <cell r="AE4349">
            <v>14830594132</v>
          </cell>
        </row>
        <row r="4350">
          <cell r="F4350" t="str">
            <v>JP90C000GNF3</v>
          </cell>
          <cell r="K4350" t="str">
            <v>200119J</v>
          </cell>
          <cell r="L4350" t="str">
            <v>BNP Paribas European Bank Loan Fund 1807 (for Qualified Institutional Investors Only)</v>
          </cell>
          <cell r="O4350">
            <v>3.0249999999999999E-3</v>
          </cell>
          <cell r="T4350" t="str">
            <v>-</v>
          </cell>
          <cell r="U4350" t="str">
            <v>-</v>
          </cell>
          <cell r="W4350" t="str">
            <v>JPY</v>
          </cell>
          <cell r="Y4350">
            <v>44957</v>
          </cell>
          <cell r="Z4350">
            <v>43294</v>
          </cell>
          <cell r="AA4350" t="str">
            <v>January 2023</v>
          </cell>
          <cell r="AB4350">
            <v>9669</v>
          </cell>
          <cell r="AE4350">
            <v>5801239304</v>
          </cell>
        </row>
        <row r="4351">
          <cell r="F4351" t="str">
            <v>JP90C000GVE9</v>
          </cell>
          <cell r="K4351" t="str">
            <v>200120J</v>
          </cell>
          <cell r="L4351" t="str">
            <v>BNP Paribas European Bank Loan Fund 1808 (for Qualified Institutional Investors Only)</v>
          </cell>
          <cell r="O4351">
            <v>3.63E-3</v>
          </cell>
          <cell r="T4351" t="str">
            <v>-</v>
          </cell>
          <cell r="U4351" t="str">
            <v>-</v>
          </cell>
          <cell r="W4351" t="str">
            <v>JPY</v>
          </cell>
          <cell r="Y4351">
            <v>44957</v>
          </cell>
          <cell r="Z4351">
            <v>43343</v>
          </cell>
          <cell r="AA4351" t="str">
            <v>January 2023</v>
          </cell>
          <cell r="AB4351">
            <v>9085</v>
          </cell>
          <cell r="AE4351">
            <v>2725350820</v>
          </cell>
        </row>
        <row r="4352">
          <cell r="F4352" t="str">
            <v>JP90C000H399</v>
          </cell>
          <cell r="K4352" t="str">
            <v>100164J</v>
          </cell>
          <cell r="L4352" t="str">
            <v>BNP Paribas Fixed Income Factor Investment Strategy Fund (for Non-professional Institutional Investors)</v>
          </cell>
          <cell r="O4352">
            <v>2.0899999999999998E-3</v>
          </cell>
          <cell r="T4352" t="str">
            <v>-</v>
          </cell>
          <cell r="U4352" t="str">
            <v>-</v>
          </cell>
          <cell r="W4352" t="str">
            <v>JPY</v>
          </cell>
          <cell r="Y4352">
            <v>44957</v>
          </cell>
          <cell r="Z4352">
            <v>43409</v>
          </cell>
          <cell r="AA4352" t="str">
            <v>January 2023</v>
          </cell>
          <cell r="AB4352">
            <v>9340</v>
          </cell>
          <cell r="AE4352">
            <v>6456719291</v>
          </cell>
        </row>
        <row r="4353">
          <cell r="F4353" t="str">
            <v>JP90C000HVW9</v>
          </cell>
          <cell r="K4353" t="str">
            <v>100166J</v>
          </cell>
          <cell r="L4353" t="str">
            <v>BNPParibas Fixed Income Factor Premium Fund (for Qualified Institutional Investors Only)</v>
          </cell>
          <cell r="O4353">
            <v>2.0899999999999998E-3</v>
          </cell>
          <cell r="T4353" t="str">
            <v>-</v>
          </cell>
          <cell r="U4353" t="str">
            <v>-</v>
          </cell>
          <cell r="W4353" t="str">
            <v>JPY</v>
          </cell>
          <cell r="Y4353">
            <v>44957</v>
          </cell>
          <cell r="Z4353">
            <v>43641</v>
          </cell>
          <cell r="AA4353" t="str">
            <v>January 2023</v>
          </cell>
          <cell r="AB4353">
            <v>9350</v>
          </cell>
          <cell r="AE4353">
            <v>3623120028</v>
          </cell>
        </row>
        <row r="4354">
          <cell r="F4354" t="str">
            <v>JP90C000HYG6</v>
          </cell>
          <cell r="K4354" t="str">
            <v>100167J</v>
          </cell>
          <cell r="L4354" t="str">
            <v>BNP Paribas Fixed Income Factor Investment Fund VOL.5 (for Qualified Institutional Investors Only)</v>
          </cell>
          <cell r="O4354">
            <v>3.5200000000000001E-3</v>
          </cell>
          <cell r="T4354" t="str">
            <v>-</v>
          </cell>
          <cell r="U4354" t="str">
            <v>-</v>
          </cell>
          <cell r="W4354" t="str">
            <v>JPY</v>
          </cell>
          <cell r="Y4354">
            <v>44957</v>
          </cell>
          <cell r="Z4354">
            <v>43655</v>
          </cell>
          <cell r="AA4354" t="str">
            <v>January 2023</v>
          </cell>
          <cell r="AB4354">
            <v>8758</v>
          </cell>
          <cell r="AE4354">
            <v>614146445</v>
          </cell>
        </row>
        <row r="4355">
          <cell r="F4355" t="str">
            <v>JP90C000JRG6</v>
          </cell>
          <cell r="K4355" t="str">
            <v>100168J</v>
          </cell>
          <cell r="L4355" t="str">
            <v>BNP Paribas Global Water Related Equity Fund (for Qualified Institutional Investors Only)</v>
          </cell>
          <cell r="O4355">
            <v>6.3249999999999999E-3</v>
          </cell>
          <cell r="T4355" t="str">
            <v>-</v>
          </cell>
          <cell r="U4355" t="str">
            <v>-</v>
          </cell>
          <cell r="W4355" t="str">
            <v>JPY</v>
          </cell>
          <cell r="Y4355">
            <v>44957</v>
          </cell>
          <cell r="Z4355">
            <v>43857</v>
          </cell>
          <cell r="AA4355" t="str">
            <v>January 2023</v>
          </cell>
          <cell r="AB4355">
            <v>15139</v>
          </cell>
          <cell r="AE4355">
            <v>15871601915</v>
          </cell>
        </row>
        <row r="4356">
          <cell r="F4356" t="str">
            <v>JP90C000KAA3</v>
          </cell>
          <cell r="K4356" t="str">
            <v>100169J</v>
          </cell>
          <cell r="L4356" t="str">
            <v>BNP Paribas European Bank Loan Open 2020-1 (for Qualified Institutional Investors Only)</v>
          </cell>
          <cell r="O4356">
            <v>1.65E-3</v>
          </cell>
          <cell r="T4356" t="str">
            <v>-</v>
          </cell>
          <cell r="U4356" t="str">
            <v>-</v>
          </cell>
          <cell r="W4356" t="str">
            <v>JPY</v>
          </cell>
          <cell r="Y4356">
            <v>44957</v>
          </cell>
          <cell r="Z4356">
            <v>43979</v>
          </cell>
          <cell r="AA4356" t="str">
            <v>January 2023</v>
          </cell>
          <cell r="AB4356">
            <v>10057</v>
          </cell>
          <cell r="AE4356">
            <v>8005405097</v>
          </cell>
        </row>
        <row r="4357">
          <cell r="F4357" t="str">
            <v>JP90C000KFN5</v>
          </cell>
          <cell r="K4357" t="str">
            <v>100170J</v>
          </cell>
          <cell r="L4357" t="str">
            <v>BNP Paribas European Bank Loan Open 2020-2 (for Qualified Institutional Investors Only)</v>
          </cell>
          <cell r="O4357">
            <v>1.65E-3</v>
          </cell>
          <cell r="T4357" t="str">
            <v>-</v>
          </cell>
          <cell r="U4357" t="str">
            <v>-</v>
          </cell>
          <cell r="W4357" t="str">
            <v>JPY</v>
          </cell>
          <cell r="Y4357">
            <v>44957</v>
          </cell>
          <cell r="Z4357">
            <v>44026</v>
          </cell>
          <cell r="AA4357" t="str">
            <v>January 2023</v>
          </cell>
          <cell r="AB4357">
            <v>10009</v>
          </cell>
          <cell r="AE4357">
            <v>8006922354</v>
          </cell>
        </row>
        <row r="4358">
          <cell r="F4358" t="str">
            <v>JP90C000L2F2</v>
          </cell>
          <cell r="K4358" t="str">
            <v>200121J</v>
          </cell>
          <cell r="L4358" t="str">
            <v>BNP Paribas European Bank Loan Fund 2012 (for Qualified Institutional Investors Only)</v>
          </cell>
          <cell r="O4358">
            <v>1.815E-3</v>
          </cell>
          <cell r="T4358" t="str">
            <v>-</v>
          </cell>
          <cell r="U4358" t="str">
            <v>-</v>
          </cell>
          <cell r="W4358" t="str">
            <v>JPY</v>
          </cell>
          <cell r="Y4358">
            <v>44957</v>
          </cell>
          <cell r="Z4358">
            <v>44179</v>
          </cell>
          <cell r="AA4358" t="str">
            <v>January 2023</v>
          </cell>
          <cell r="AB4358">
            <v>9399</v>
          </cell>
          <cell r="AE4358">
            <v>2819573639</v>
          </cell>
        </row>
        <row r="4359">
          <cell r="F4359" t="str">
            <v>JP90C000MXS3</v>
          </cell>
          <cell r="K4359" t="str">
            <v>100172J</v>
          </cell>
          <cell r="L4359" t="str">
            <v>BNP Paribas Global Opprotunities</v>
          </cell>
          <cell r="O4359">
            <v>5.6100000000000004E-3</v>
          </cell>
          <cell r="T4359" t="str">
            <v>-</v>
          </cell>
          <cell r="U4359" t="str">
            <v>-</v>
          </cell>
          <cell r="W4359" t="str">
            <v>JPY</v>
          </cell>
          <cell r="Y4359">
            <v>44957</v>
          </cell>
          <cell r="Z4359">
            <v>44592</v>
          </cell>
          <cell r="AA4359" t="str">
            <v>January 2023</v>
          </cell>
          <cell r="AB4359">
            <v>10632</v>
          </cell>
          <cell r="AE4359">
            <v>3110115915</v>
          </cell>
        </row>
        <row r="4360">
          <cell r="F4360" t="str">
            <v>NO0008000239</v>
          </cell>
          <cell r="G4360" t="str">
            <v>12612</v>
          </cell>
          <cell r="J4360" t="str">
            <v>Share</v>
          </cell>
          <cell r="L4360" t="str">
            <v>Alfred Berg Kort Stat (NOK)</v>
          </cell>
          <cell r="O4360">
            <v>55</v>
          </cell>
          <cell r="P4360" t="str">
            <v>N</v>
          </cell>
          <cell r="T4360" t="str">
            <v>100% NOGOVD1</v>
          </cell>
          <cell r="U4360" t="str">
            <v>100% NOGOVD1</v>
          </cell>
          <cell r="W4360" t="str">
            <v>NOK</v>
          </cell>
          <cell r="Y4360">
            <v>44957</v>
          </cell>
          <cell r="Z4360">
            <v>33070</v>
          </cell>
          <cell r="AA4360" t="str">
            <v>January 2023</v>
          </cell>
          <cell r="AD4360">
            <v>690711095</v>
          </cell>
          <cell r="AE4360">
            <v>690711095</v>
          </cell>
        </row>
        <row r="4361">
          <cell r="F4361" t="str">
            <v>NO0008000239</v>
          </cell>
          <cell r="G4361" t="str">
            <v>12612</v>
          </cell>
          <cell r="J4361" t="str">
            <v>Share</v>
          </cell>
          <cell r="L4361" t="str">
            <v>Alfred Berg Kort Stat (NOK)</v>
          </cell>
          <cell r="O4361">
            <v>55</v>
          </cell>
          <cell r="P4361" t="str">
            <v>N</v>
          </cell>
          <cell r="T4361" t="str">
            <v>100% NOGOVD1</v>
          </cell>
          <cell r="U4361" t="str">
            <v>100% NOGOVD1</v>
          </cell>
          <cell r="W4361" t="str">
            <v>NOK</v>
          </cell>
          <cell r="Y4361">
            <v>44957</v>
          </cell>
          <cell r="Z4361">
            <v>33070</v>
          </cell>
          <cell r="AA4361" t="str">
            <v>January 2023</v>
          </cell>
          <cell r="AD4361">
            <v>690711095</v>
          </cell>
          <cell r="AE4361">
            <v>690711095</v>
          </cell>
        </row>
        <row r="4362">
          <cell r="F4362" t="str">
            <v>NO0010032055</v>
          </cell>
          <cell r="G4362" t="str">
            <v>12601</v>
          </cell>
          <cell r="J4362" t="str">
            <v>Share</v>
          </cell>
          <cell r="L4362" t="str">
            <v>Alfred Berg Humanfond C (NOK)</v>
          </cell>
          <cell r="O4362">
            <v>120</v>
          </cell>
          <cell r="P4362" t="str">
            <v>N</v>
          </cell>
          <cell r="R4362" t="str">
            <v>188931</v>
          </cell>
          <cell r="T4362" t="str">
            <v>100% 10% MSCI World (NR) + 90 Oslo Bors Mutual Fund (RI)</v>
          </cell>
          <cell r="U4362" t="str">
            <v>Oslo Bors Mutual Fund (NOK) RI</v>
          </cell>
          <cell r="V4362" t="str">
            <v>Official Benchmark</v>
          </cell>
          <cell r="W4362" t="str">
            <v>NOK</v>
          </cell>
          <cell r="Y4362">
            <v>44957</v>
          </cell>
          <cell r="Z4362">
            <v>36517</v>
          </cell>
          <cell r="AA4362" t="str">
            <v>January 2023</v>
          </cell>
          <cell r="AD4362">
            <v>180633914</v>
          </cell>
          <cell r="AE4362">
            <v>180633914</v>
          </cell>
        </row>
        <row r="4363">
          <cell r="F4363" t="str">
            <v>NO0010032055</v>
          </cell>
          <cell r="G4363" t="str">
            <v>12601</v>
          </cell>
          <cell r="J4363" t="str">
            <v>Share</v>
          </cell>
          <cell r="L4363" t="str">
            <v>Alfred Berg Humanfond C (NOK)</v>
          </cell>
          <cell r="O4363">
            <v>120</v>
          </cell>
          <cell r="P4363" t="str">
            <v>N</v>
          </cell>
          <cell r="R4363" t="str">
            <v>188931</v>
          </cell>
          <cell r="T4363" t="str">
            <v>100% 10% MSCI World (NR) + 90 Oslo Bors Mutual Fund (RI)</v>
          </cell>
          <cell r="U4363" t="str">
            <v>Oslo Bors Mutual Fund (NOK) RI</v>
          </cell>
          <cell r="V4363" t="str">
            <v>Official Benchmark</v>
          </cell>
          <cell r="W4363" t="str">
            <v>NOK</v>
          </cell>
          <cell r="Y4363">
            <v>44957</v>
          </cell>
          <cell r="Z4363">
            <v>36517</v>
          </cell>
          <cell r="AA4363" t="str">
            <v>January 2023</v>
          </cell>
          <cell r="AD4363">
            <v>180633914</v>
          </cell>
          <cell r="AE4363">
            <v>180633914</v>
          </cell>
        </row>
        <row r="4364">
          <cell r="F4364" t="str">
            <v>NO0010089402</v>
          </cell>
          <cell r="G4364" t="str">
            <v>10498</v>
          </cell>
          <cell r="J4364" t="str">
            <v>Share</v>
          </cell>
          <cell r="L4364" t="str">
            <v>Alfred Berg Norge C (NOK)</v>
          </cell>
          <cell r="O4364">
            <v>120</v>
          </cell>
          <cell r="P4364" t="str">
            <v>N</v>
          </cell>
          <cell r="R4364" t="str">
            <v>187640</v>
          </cell>
          <cell r="T4364" t="str">
            <v>100% OSEFX</v>
          </cell>
          <cell r="U4364" t="str">
            <v>Oslo Bors Mutual Fund (NOK) RI</v>
          </cell>
          <cell r="V4364" t="str">
            <v>Official Benchmark</v>
          </cell>
          <cell r="W4364" t="str">
            <v>NOK</v>
          </cell>
          <cell r="Y4364">
            <v>44957</v>
          </cell>
          <cell r="Z4364">
            <v>41393</v>
          </cell>
          <cell r="AA4364" t="str">
            <v>January 2023</v>
          </cell>
          <cell r="AD4364">
            <v>2480660638</v>
          </cell>
          <cell r="AE4364">
            <v>2480660638</v>
          </cell>
        </row>
        <row r="4365">
          <cell r="F4365" t="str">
            <v>NO0010089402</v>
          </cell>
          <cell r="G4365" t="str">
            <v>10498</v>
          </cell>
          <cell r="J4365" t="str">
            <v>Share</v>
          </cell>
          <cell r="L4365" t="str">
            <v>Alfred Berg Norge C (NOK)</v>
          </cell>
          <cell r="O4365">
            <v>120</v>
          </cell>
          <cell r="P4365" t="str">
            <v>N</v>
          </cell>
          <cell r="R4365" t="str">
            <v>187640</v>
          </cell>
          <cell r="T4365" t="str">
            <v>100% OSEFX</v>
          </cell>
          <cell r="U4365" t="str">
            <v>Oslo Bors Mutual Fund (NOK) RI</v>
          </cell>
          <cell r="V4365" t="str">
            <v>Official Benchmark</v>
          </cell>
          <cell r="W4365" t="str">
            <v>NOK</v>
          </cell>
          <cell r="Y4365">
            <v>44957</v>
          </cell>
          <cell r="Z4365">
            <v>41393</v>
          </cell>
          <cell r="AA4365" t="str">
            <v>January 2023</v>
          </cell>
          <cell r="AD4365">
            <v>2480660638</v>
          </cell>
          <cell r="AE4365">
            <v>2480660638</v>
          </cell>
        </row>
        <row r="4366">
          <cell r="F4366" t="str">
            <v>NO0010089410</v>
          </cell>
          <cell r="G4366" t="str">
            <v>12613</v>
          </cell>
          <cell r="J4366" t="str">
            <v>Share</v>
          </cell>
          <cell r="L4366" t="str">
            <v>Alfred Berg Obligasjon C (NOK)</v>
          </cell>
          <cell r="O4366">
            <v>50</v>
          </cell>
          <cell r="P4366" t="str">
            <v>N</v>
          </cell>
          <cell r="R4366" t="str">
            <v>187619</v>
          </cell>
          <cell r="T4366" t="str">
            <v>100% NORM123D3</v>
          </cell>
          <cell r="U4366" t="str">
            <v>100% NBP Norwegian RM1-RM3 Duration 3 (NORM123D3) (NOK) RI -- DUMMY</v>
          </cell>
          <cell r="V4366" t="str">
            <v>Official Benchmark</v>
          </cell>
          <cell r="W4366" t="str">
            <v>NOK</v>
          </cell>
          <cell r="Y4366">
            <v>44957</v>
          </cell>
          <cell r="Z4366">
            <v>33136</v>
          </cell>
          <cell r="AA4366" t="str">
            <v>January 2023</v>
          </cell>
          <cell r="AD4366">
            <v>8764927009</v>
          </cell>
          <cell r="AE4366">
            <v>8764927009</v>
          </cell>
        </row>
        <row r="4367">
          <cell r="F4367" t="str">
            <v>NO0010089410</v>
          </cell>
          <cell r="G4367" t="str">
            <v>12613</v>
          </cell>
          <cell r="J4367" t="str">
            <v>Share</v>
          </cell>
          <cell r="L4367" t="str">
            <v>Alfred Berg Obligasjon C (NOK)</v>
          </cell>
          <cell r="O4367">
            <v>50</v>
          </cell>
          <cell r="P4367" t="str">
            <v>N</v>
          </cell>
          <cell r="R4367" t="str">
            <v>187619</v>
          </cell>
          <cell r="T4367" t="str">
            <v>100% NORM123D3</v>
          </cell>
          <cell r="U4367" t="str">
            <v>100% NBP Norwegian RM1-RM3 Duration 3 (NORM123D3) (NOK) RI -- DUMMY</v>
          </cell>
          <cell r="V4367" t="str">
            <v>Official Benchmark</v>
          </cell>
          <cell r="W4367" t="str">
            <v>NOK</v>
          </cell>
          <cell r="Y4367">
            <v>44957</v>
          </cell>
          <cell r="Z4367">
            <v>33136</v>
          </cell>
          <cell r="AA4367" t="str">
            <v>January 2023</v>
          </cell>
          <cell r="AD4367">
            <v>8764927009</v>
          </cell>
          <cell r="AE4367">
            <v>8764927009</v>
          </cell>
        </row>
        <row r="4368">
          <cell r="F4368" t="str">
            <v>NO0010089428</v>
          </cell>
          <cell r="G4368" t="str">
            <v>12610</v>
          </cell>
          <cell r="J4368" t="str">
            <v>Share</v>
          </cell>
          <cell r="L4368" t="str">
            <v>Alfred Berg Likviditet Pluss C (NOK)</v>
          </cell>
          <cell r="O4368">
            <v>40</v>
          </cell>
          <cell r="P4368" t="str">
            <v>N</v>
          </cell>
          <cell r="T4368" t="str">
            <v>100% NOLIQSTD</v>
          </cell>
          <cell r="U4368" t="str">
            <v>100% NOLIQSTD</v>
          </cell>
          <cell r="W4368" t="str">
            <v>NOK</v>
          </cell>
          <cell r="Y4368">
            <v>44957</v>
          </cell>
          <cell r="Z4368">
            <v>33513</v>
          </cell>
          <cell r="AA4368" t="str">
            <v>January 2023</v>
          </cell>
          <cell r="AD4368">
            <v>8458863398</v>
          </cell>
          <cell r="AE4368">
            <v>8458863398</v>
          </cell>
        </row>
        <row r="4369">
          <cell r="F4369" t="str">
            <v>NO0010089428</v>
          </cell>
          <cell r="G4369" t="str">
            <v>12610</v>
          </cell>
          <cell r="J4369" t="str">
            <v>Share</v>
          </cell>
          <cell r="L4369" t="str">
            <v>Alfred Berg Likviditet Pluss C (NOK)</v>
          </cell>
          <cell r="O4369">
            <v>40</v>
          </cell>
          <cell r="P4369" t="str">
            <v>N</v>
          </cell>
          <cell r="T4369" t="str">
            <v>100% NOLIQSTD</v>
          </cell>
          <cell r="U4369" t="str">
            <v>100% NOLIQSTD</v>
          </cell>
          <cell r="W4369" t="str">
            <v>NOK</v>
          </cell>
          <cell r="Y4369">
            <v>44957</v>
          </cell>
          <cell r="Z4369">
            <v>33513</v>
          </cell>
          <cell r="AA4369" t="str">
            <v>January 2023</v>
          </cell>
          <cell r="AD4369">
            <v>8458863398</v>
          </cell>
          <cell r="AE4369">
            <v>8458863398</v>
          </cell>
        </row>
        <row r="4370">
          <cell r="F4370" t="str">
            <v>NO0010089444</v>
          </cell>
          <cell r="G4370" t="str">
            <v>10497</v>
          </cell>
          <cell r="J4370" t="str">
            <v>Share</v>
          </cell>
          <cell r="L4370" t="str">
            <v>Alfred Berg Aktiv C (NOK)</v>
          </cell>
          <cell r="O4370">
            <v>150</v>
          </cell>
          <cell r="P4370" t="str">
            <v>N</v>
          </cell>
          <cell r="R4370" t="str">
            <v>187645</v>
          </cell>
          <cell r="T4370" t="str">
            <v>100% OSEFX</v>
          </cell>
          <cell r="U4370" t="str">
            <v>100% Oslo Bors Mutual Fund (NOK) RI</v>
          </cell>
          <cell r="V4370" t="str">
            <v>Official Benchmark</v>
          </cell>
          <cell r="W4370" t="str">
            <v>NOK</v>
          </cell>
          <cell r="Y4370">
            <v>44957</v>
          </cell>
          <cell r="Z4370">
            <v>35064</v>
          </cell>
          <cell r="AA4370" t="str">
            <v>January 2023</v>
          </cell>
          <cell r="AD4370">
            <v>3369529569</v>
          </cell>
          <cell r="AE4370">
            <v>3369529569</v>
          </cell>
        </row>
        <row r="4371">
          <cell r="F4371" t="str">
            <v>NO0010089444</v>
          </cell>
          <cell r="G4371" t="str">
            <v>10497</v>
          </cell>
          <cell r="J4371" t="str">
            <v>Share</v>
          </cell>
          <cell r="L4371" t="str">
            <v>Alfred Berg Aktiv C (NOK)</v>
          </cell>
          <cell r="O4371">
            <v>150</v>
          </cell>
          <cell r="P4371" t="str">
            <v>N</v>
          </cell>
          <cell r="R4371" t="str">
            <v>187645</v>
          </cell>
          <cell r="T4371" t="str">
            <v>100% OSEFX</v>
          </cell>
          <cell r="U4371" t="str">
            <v>100% Oslo Bors Mutual Fund (NOK) RI</v>
          </cell>
          <cell r="V4371" t="str">
            <v>Official Benchmark</v>
          </cell>
          <cell r="W4371" t="str">
            <v>NOK</v>
          </cell>
          <cell r="Y4371">
            <v>44957</v>
          </cell>
          <cell r="Z4371">
            <v>35064</v>
          </cell>
          <cell r="AA4371" t="str">
            <v>January 2023</v>
          </cell>
          <cell r="AD4371">
            <v>3369529569</v>
          </cell>
          <cell r="AE4371">
            <v>3369529569</v>
          </cell>
        </row>
        <row r="4372">
          <cell r="F4372" t="str">
            <v>NO0010089485</v>
          </cell>
          <cell r="G4372" t="str">
            <v>12609</v>
          </cell>
          <cell r="J4372" t="str">
            <v>Share</v>
          </cell>
          <cell r="L4372" t="str">
            <v>Alfred Berg Likviditet C (NOK)</v>
          </cell>
          <cell r="O4372">
            <v>10</v>
          </cell>
          <cell r="P4372" t="str">
            <v>N</v>
          </cell>
          <cell r="T4372" t="str">
            <v>100% NOLIQLOWRISK</v>
          </cell>
          <cell r="U4372" t="str">
            <v>100% NOLIQLOWRISK</v>
          </cell>
          <cell r="W4372" t="str">
            <v>NOK</v>
          </cell>
          <cell r="Y4372">
            <v>44957</v>
          </cell>
          <cell r="Z4372">
            <v>34418</v>
          </cell>
          <cell r="AA4372" t="str">
            <v>January 2023</v>
          </cell>
          <cell r="AD4372">
            <v>1126549192</v>
          </cell>
          <cell r="AE4372">
            <v>1126549192</v>
          </cell>
        </row>
        <row r="4373">
          <cell r="F4373" t="str">
            <v>NO0010089485</v>
          </cell>
          <cell r="G4373" t="str">
            <v>12609</v>
          </cell>
          <cell r="J4373" t="str">
            <v>Share</v>
          </cell>
          <cell r="L4373" t="str">
            <v>Alfred Berg Likviditet C (NOK)</v>
          </cell>
          <cell r="O4373">
            <v>10</v>
          </cell>
          <cell r="P4373" t="str">
            <v>N</v>
          </cell>
          <cell r="T4373" t="str">
            <v>100% NOLIQLOWRISK</v>
          </cell>
          <cell r="U4373" t="str">
            <v>100% NOLIQLOWRISK</v>
          </cell>
          <cell r="W4373" t="str">
            <v>NOK</v>
          </cell>
          <cell r="Y4373">
            <v>44957</v>
          </cell>
          <cell r="Z4373">
            <v>34418</v>
          </cell>
          <cell r="AA4373" t="str">
            <v>January 2023</v>
          </cell>
          <cell r="AD4373">
            <v>1126549192</v>
          </cell>
          <cell r="AE4373">
            <v>1126549192</v>
          </cell>
        </row>
        <row r="4374">
          <cell r="F4374" t="str">
            <v>NO0010089501</v>
          </cell>
          <cell r="G4374" t="str">
            <v>10501</v>
          </cell>
          <cell r="J4374" t="str">
            <v>Share</v>
          </cell>
          <cell r="L4374" t="str">
            <v>Alfred Berg Global C (NOK)</v>
          </cell>
          <cell r="O4374">
            <v>100</v>
          </cell>
          <cell r="P4374" t="str">
            <v>N</v>
          </cell>
          <cell r="R4374" t="str">
            <v>187639</v>
          </cell>
          <cell r="T4374" t="str">
            <v>100% MSCI World (NR)</v>
          </cell>
          <cell r="U4374" t="str">
            <v>MSCI World (NOK) NR</v>
          </cell>
          <cell r="V4374" t="str">
            <v>Official Benchmark</v>
          </cell>
          <cell r="W4374" t="str">
            <v>NOK</v>
          </cell>
          <cell r="Y4374">
            <v>44957</v>
          </cell>
          <cell r="Z4374">
            <v>34638</v>
          </cell>
          <cell r="AA4374" t="str">
            <v>January 2023</v>
          </cell>
          <cell r="AD4374">
            <v>142866690</v>
          </cell>
          <cell r="AE4374">
            <v>142866690</v>
          </cell>
        </row>
        <row r="4375">
          <cell r="F4375" t="str">
            <v>NO0010089501</v>
          </cell>
          <cell r="G4375" t="str">
            <v>10501</v>
          </cell>
          <cell r="J4375" t="str">
            <v>Share</v>
          </cell>
          <cell r="L4375" t="str">
            <v>Alfred Berg Global C (NOK)</v>
          </cell>
          <cell r="O4375">
            <v>100</v>
          </cell>
          <cell r="P4375" t="str">
            <v>N</v>
          </cell>
          <cell r="R4375" t="str">
            <v>187639</v>
          </cell>
          <cell r="T4375" t="str">
            <v>100% MSCI World (NR)</v>
          </cell>
          <cell r="U4375" t="str">
            <v>MSCI World (NOK) NR</v>
          </cell>
          <cell r="V4375" t="str">
            <v>Official Benchmark</v>
          </cell>
          <cell r="W4375" t="str">
            <v>NOK</v>
          </cell>
          <cell r="Y4375">
            <v>44957</v>
          </cell>
          <cell r="Z4375">
            <v>34638</v>
          </cell>
          <cell r="AA4375" t="str">
            <v>January 2023</v>
          </cell>
          <cell r="AD4375">
            <v>142866690</v>
          </cell>
          <cell r="AE4375">
            <v>142866690</v>
          </cell>
        </row>
        <row r="4376">
          <cell r="F4376" t="str">
            <v>NO0010105489</v>
          </cell>
          <cell r="G4376" t="str">
            <v>10495</v>
          </cell>
          <cell r="J4376" t="str">
            <v>Share</v>
          </cell>
          <cell r="L4376" t="str">
            <v>Alfred Berg Gambak C (NOK)</v>
          </cell>
          <cell r="O4376">
            <v>200</v>
          </cell>
          <cell r="P4376" t="str">
            <v>N</v>
          </cell>
          <cell r="R4376" t="str">
            <v>187643</v>
          </cell>
          <cell r="T4376" t="str">
            <v>100% Oslo BÃ¸rs Mutual Fund (NOK) RI</v>
          </cell>
          <cell r="U4376" t="str">
            <v>Oslo Bors Mutual Fund (NOK) RI</v>
          </cell>
          <cell r="V4376" t="str">
            <v>Official Benchmark</v>
          </cell>
          <cell r="W4376" t="str">
            <v>NOK</v>
          </cell>
          <cell r="Y4376">
            <v>44957</v>
          </cell>
          <cell r="Z4376">
            <v>33178</v>
          </cell>
          <cell r="AA4376" t="str">
            <v>January 2023</v>
          </cell>
          <cell r="AD4376">
            <v>8344191732</v>
          </cell>
          <cell r="AE4376">
            <v>8344191732</v>
          </cell>
        </row>
        <row r="4377">
          <cell r="F4377" t="str">
            <v>NO0010105489</v>
          </cell>
          <cell r="G4377" t="str">
            <v>10495</v>
          </cell>
          <cell r="J4377" t="str">
            <v>Share</v>
          </cell>
          <cell r="L4377" t="str">
            <v>Alfred Berg Gambak C (NOK)</v>
          </cell>
          <cell r="O4377">
            <v>200</v>
          </cell>
          <cell r="P4377" t="str">
            <v>N</v>
          </cell>
          <cell r="R4377" t="str">
            <v>187643</v>
          </cell>
          <cell r="T4377" t="str">
            <v>100% Oslo BÃ¸rs Mutual Fund (NOK) RI</v>
          </cell>
          <cell r="U4377" t="str">
            <v>Oslo Bors Mutual Fund (NOK) RI</v>
          </cell>
          <cell r="V4377" t="str">
            <v>Official Benchmark</v>
          </cell>
          <cell r="W4377" t="str">
            <v>NOK</v>
          </cell>
          <cell r="Y4377">
            <v>44957</v>
          </cell>
          <cell r="Z4377">
            <v>33178</v>
          </cell>
          <cell r="AA4377" t="str">
            <v>January 2023</v>
          </cell>
          <cell r="AD4377">
            <v>8344191732</v>
          </cell>
          <cell r="AE4377">
            <v>8344191732</v>
          </cell>
        </row>
        <row r="4378">
          <cell r="F4378" t="str">
            <v>NO0010105505</v>
          </cell>
          <cell r="G4378" t="str">
            <v>10491</v>
          </cell>
          <cell r="J4378" t="str">
            <v>Share</v>
          </cell>
          <cell r="L4378" t="str">
            <v>Alfred Berg Kombi (NOK)</v>
          </cell>
          <cell r="O4378">
            <v>100</v>
          </cell>
          <cell r="P4378" t="str">
            <v>N</v>
          </cell>
          <cell r="T4378" t="str">
            <v>10% Oslo BÃ¸rs Mutual Fund (NOK) RI,90% NOHYNH</v>
          </cell>
          <cell r="U4378" t="str">
            <v>10% Oslo BÃ¸rs Mutual Fund (NOK) RI,90% NOHYNH</v>
          </cell>
          <cell r="W4378" t="str">
            <v>NOK</v>
          </cell>
          <cell r="Y4378">
            <v>44957</v>
          </cell>
          <cell r="Z4378">
            <v>35688</v>
          </cell>
          <cell r="AA4378" t="str">
            <v>January 2023</v>
          </cell>
          <cell r="AD4378">
            <v>417635632</v>
          </cell>
          <cell r="AE4378">
            <v>417635632</v>
          </cell>
        </row>
        <row r="4379">
          <cell r="F4379" t="str">
            <v>NO0010105505</v>
          </cell>
          <cell r="G4379" t="str">
            <v>10491</v>
          </cell>
          <cell r="J4379" t="str">
            <v>Share</v>
          </cell>
          <cell r="L4379" t="str">
            <v>Alfred Berg Kombi (NOK)</v>
          </cell>
          <cell r="O4379">
            <v>100</v>
          </cell>
          <cell r="P4379" t="str">
            <v>N</v>
          </cell>
          <cell r="T4379" t="str">
            <v>10% Oslo BÃ¸rs Mutual Fund (NOK) RI,90% NOHYNH</v>
          </cell>
          <cell r="U4379" t="str">
            <v>10% Oslo BÃ¸rs Mutual Fund (NOK) RI,90% NOHYNH</v>
          </cell>
          <cell r="W4379" t="str">
            <v>NOK</v>
          </cell>
          <cell r="Y4379">
            <v>44957</v>
          </cell>
          <cell r="Z4379">
            <v>35688</v>
          </cell>
          <cell r="AA4379" t="str">
            <v>January 2023</v>
          </cell>
          <cell r="AD4379">
            <v>417635632</v>
          </cell>
          <cell r="AE4379">
            <v>417635632</v>
          </cell>
        </row>
        <row r="4380">
          <cell r="F4380" t="str">
            <v>NO0010242233</v>
          </cell>
          <cell r="G4380" t="str">
            <v>10490</v>
          </cell>
          <cell r="J4380" t="str">
            <v>Share</v>
          </cell>
          <cell r="L4380" t="str">
            <v>Alfred Berg Indeks I (NOK)</v>
          </cell>
          <cell r="O4380">
            <v>8</v>
          </cell>
          <cell r="P4380" t="str">
            <v>N</v>
          </cell>
          <cell r="R4380" t="str">
            <v>187646</v>
          </cell>
          <cell r="T4380" t="str">
            <v>100% OSEBX</v>
          </cell>
          <cell r="U4380" t="str">
            <v>Oslo Bors Benchmark (NOK) RI</v>
          </cell>
          <cell r="V4380" t="str">
            <v>Official Benchmark</v>
          </cell>
          <cell r="W4380" t="str">
            <v>NOK</v>
          </cell>
          <cell r="Y4380">
            <v>44957</v>
          </cell>
          <cell r="Z4380">
            <v>38260</v>
          </cell>
          <cell r="AA4380" t="str">
            <v>January 2023</v>
          </cell>
          <cell r="AD4380">
            <v>2420531432</v>
          </cell>
          <cell r="AE4380">
            <v>2420531432</v>
          </cell>
        </row>
        <row r="4381">
          <cell r="F4381" t="str">
            <v>NO0010242233</v>
          </cell>
          <cell r="G4381" t="str">
            <v>10490</v>
          </cell>
          <cell r="J4381" t="str">
            <v>Share</v>
          </cell>
          <cell r="L4381" t="str">
            <v>Alfred Berg Indeks I (NOK)</v>
          </cell>
          <cell r="O4381">
            <v>8</v>
          </cell>
          <cell r="P4381" t="str">
            <v>N</v>
          </cell>
          <cell r="R4381" t="str">
            <v>187646</v>
          </cell>
          <cell r="T4381" t="str">
            <v>100% OSEBX</v>
          </cell>
          <cell r="U4381" t="str">
            <v>Oslo Bors Benchmark (NOK) RI</v>
          </cell>
          <cell r="V4381" t="str">
            <v>Official Benchmark</v>
          </cell>
          <cell r="W4381" t="str">
            <v>NOK</v>
          </cell>
          <cell r="Y4381">
            <v>44957</v>
          </cell>
          <cell r="Z4381">
            <v>38260</v>
          </cell>
          <cell r="AA4381" t="str">
            <v>January 2023</v>
          </cell>
          <cell r="AD4381">
            <v>2420531432</v>
          </cell>
          <cell r="AE4381">
            <v>2420531432</v>
          </cell>
        </row>
        <row r="4382">
          <cell r="F4382" t="str">
            <v>NO0010655152</v>
          </cell>
          <cell r="G4382" t="str">
            <v>23828</v>
          </cell>
          <cell r="J4382" t="str">
            <v>Share</v>
          </cell>
          <cell r="L4382" t="str">
            <v>Alfred Berg OMF Kort I (NOK)</v>
          </cell>
          <cell r="O4382">
            <v>15</v>
          </cell>
          <cell r="P4382" t="str">
            <v>N</v>
          </cell>
          <cell r="R4382" t="str">
            <v>193256</v>
          </cell>
          <cell r="T4382" t="str">
            <v>100% NORM1FRN</v>
          </cell>
          <cell r="U4382" t="str">
            <v>100% NBP Norwegian RM1-RM3 Floating Rate (NORM1FRN) (NOK) RI --  DUMMY</v>
          </cell>
          <cell r="V4382" t="str">
            <v>Official Benchmark</v>
          </cell>
          <cell r="W4382" t="str">
            <v>NOK</v>
          </cell>
          <cell r="Y4382">
            <v>44957</v>
          </cell>
          <cell r="Z4382">
            <v>41323</v>
          </cell>
          <cell r="AA4382" t="str">
            <v>January 2023</v>
          </cell>
          <cell r="AD4382">
            <v>374127728</v>
          </cell>
          <cell r="AE4382">
            <v>374127728</v>
          </cell>
        </row>
        <row r="4383">
          <cell r="F4383" t="str">
            <v>NO0010655152</v>
          </cell>
          <cell r="G4383" t="str">
            <v>23828</v>
          </cell>
          <cell r="J4383" t="str">
            <v>Share</v>
          </cell>
          <cell r="L4383" t="str">
            <v>Alfred Berg OMF Kort I (NOK)</v>
          </cell>
          <cell r="O4383">
            <v>15</v>
          </cell>
          <cell r="P4383" t="str">
            <v>N</v>
          </cell>
          <cell r="R4383" t="str">
            <v>193256</v>
          </cell>
          <cell r="T4383" t="str">
            <v>100% NORM1FRN</v>
          </cell>
          <cell r="U4383" t="str">
            <v>100% NBP Norwegian RM1-RM3 Floating Rate (NORM1FRN) (NOK) RI --  DUMMY</v>
          </cell>
          <cell r="V4383" t="str">
            <v>Official Benchmark</v>
          </cell>
          <cell r="W4383" t="str">
            <v>NOK</v>
          </cell>
          <cell r="Y4383">
            <v>44957</v>
          </cell>
          <cell r="Z4383">
            <v>41323</v>
          </cell>
          <cell r="AA4383" t="str">
            <v>January 2023</v>
          </cell>
          <cell r="AD4383">
            <v>374127728</v>
          </cell>
          <cell r="AE4383">
            <v>374127728</v>
          </cell>
        </row>
        <row r="4384">
          <cell r="F4384" t="str">
            <v>NO0010668106</v>
          </cell>
          <cell r="G4384" t="str">
            <v>24987</v>
          </cell>
          <cell r="J4384" t="str">
            <v>Share</v>
          </cell>
          <cell r="L4384" t="str">
            <v>Alfred Berg Nordic High Yield C (NOK)</v>
          </cell>
          <cell r="O4384">
            <v>80</v>
          </cell>
          <cell r="P4384" t="str">
            <v>N</v>
          </cell>
          <cell r="R4384" t="str">
            <v>187600</v>
          </cell>
          <cell r="T4384" t="str">
            <v>100% NOHYNH</v>
          </cell>
          <cell r="U4384" t="str">
            <v>100% NBP Norwegian HY Aggregated Index (NOHYNH) (Hedged in NOK) RI -- DUMMY</v>
          </cell>
          <cell r="V4384" t="str">
            <v>Official Benchmark</v>
          </cell>
          <cell r="W4384" t="str">
            <v>NOK</v>
          </cell>
          <cell r="Y4384">
            <v>44957</v>
          </cell>
          <cell r="Z4384">
            <v>41283</v>
          </cell>
          <cell r="AA4384" t="str">
            <v>January 2023</v>
          </cell>
          <cell r="AD4384">
            <v>2234182718</v>
          </cell>
          <cell r="AE4384">
            <v>2234182718</v>
          </cell>
        </row>
        <row r="4385">
          <cell r="F4385" t="str">
            <v>NO0010668106</v>
          </cell>
          <cell r="G4385" t="str">
            <v>24987</v>
          </cell>
          <cell r="J4385" t="str">
            <v>Share</v>
          </cell>
          <cell r="L4385" t="str">
            <v>Alfred Berg Nordic High Yield C (NOK)</v>
          </cell>
          <cell r="O4385">
            <v>80</v>
          </cell>
          <cell r="P4385" t="str">
            <v>N</v>
          </cell>
          <cell r="R4385" t="str">
            <v>187600</v>
          </cell>
          <cell r="T4385" t="str">
            <v>100% NOHYNH</v>
          </cell>
          <cell r="U4385" t="str">
            <v>100% NBP Norwegian HY Aggregated Index (NOHYNH) (Hedged in NOK) RI -- DUMMY</v>
          </cell>
          <cell r="V4385" t="str">
            <v>Official Benchmark</v>
          </cell>
          <cell r="W4385" t="str">
            <v>NOK</v>
          </cell>
          <cell r="Y4385">
            <v>44957</v>
          </cell>
          <cell r="Z4385">
            <v>41283</v>
          </cell>
          <cell r="AA4385" t="str">
            <v>January 2023</v>
          </cell>
          <cell r="AD4385">
            <v>2234182718</v>
          </cell>
          <cell r="AE4385">
            <v>2234182718</v>
          </cell>
        </row>
        <row r="4386">
          <cell r="F4386" t="str">
            <v>NO0010700891</v>
          </cell>
          <cell r="G4386" t="str">
            <v>26746</v>
          </cell>
          <cell r="J4386" t="str">
            <v>Share</v>
          </cell>
          <cell r="L4386" t="str">
            <v>Alfred Berg Indeks C (NOK)</v>
          </cell>
          <cell r="O4386">
            <v>19</v>
          </cell>
          <cell r="P4386" t="str">
            <v>N</v>
          </cell>
          <cell r="R4386" t="str">
            <v>187646</v>
          </cell>
          <cell r="T4386" t="str">
            <v>100% OSEBX</v>
          </cell>
          <cell r="U4386" t="str">
            <v>Oslo Bors Benchmark (NOK) RI</v>
          </cell>
          <cell r="V4386" t="str">
            <v>Official Benchmark</v>
          </cell>
          <cell r="W4386" t="str">
            <v>NOK</v>
          </cell>
          <cell r="Y4386">
            <v>44957</v>
          </cell>
          <cell r="Z4386">
            <v>41687</v>
          </cell>
          <cell r="AA4386" t="str">
            <v>January 2023</v>
          </cell>
          <cell r="AD4386">
            <v>1187621746</v>
          </cell>
          <cell r="AE4386">
            <v>1187621746</v>
          </cell>
        </row>
        <row r="4387">
          <cell r="F4387" t="str">
            <v>NO0010700891</v>
          </cell>
          <cell r="G4387" t="str">
            <v>26746</v>
          </cell>
          <cell r="J4387" t="str">
            <v>Share</v>
          </cell>
          <cell r="L4387" t="str">
            <v>Alfred Berg Indeks C (NOK)</v>
          </cell>
          <cell r="O4387">
            <v>19</v>
          </cell>
          <cell r="P4387" t="str">
            <v>N</v>
          </cell>
          <cell r="R4387" t="str">
            <v>187646</v>
          </cell>
          <cell r="T4387" t="str">
            <v>100% OSEBX</v>
          </cell>
          <cell r="U4387" t="str">
            <v>Oslo Bors Benchmark (NOK) RI</v>
          </cell>
          <cell r="V4387" t="str">
            <v>Official Benchmark</v>
          </cell>
          <cell r="W4387" t="str">
            <v>NOK</v>
          </cell>
          <cell r="Y4387">
            <v>44957</v>
          </cell>
          <cell r="Z4387">
            <v>41687</v>
          </cell>
          <cell r="AA4387" t="str">
            <v>January 2023</v>
          </cell>
          <cell r="AD4387">
            <v>1187621746</v>
          </cell>
          <cell r="AE4387">
            <v>1187621746</v>
          </cell>
        </row>
        <row r="4388">
          <cell r="F4388" t="str">
            <v>NO0010704422</v>
          </cell>
          <cell r="G4388" t="str">
            <v>27016</v>
          </cell>
          <cell r="J4388" t="str">
            <v>Share</v>
          </cell>
          <cell r="L4388" t="str">
            <v>Alfred Berg Norge I (NOK)</v>
          </cell>
          <cell r="O4388">
            <v>70</v>
          </cell>
          <cell r="P4388" t="str">
            <v>N</v>
          </cell>
          <cell r="R4388" t="str">
            <v>187640</v>
          </cell>
          <cell r="T4388" t="str">
            <v>100% OSEFX</v>
          </cell>
          <cell r="U4388" t="str">
            <v>Oslo Bors Mutual Fund (NOK) RI</v>
          </cell>
          <cell r="V4388" t="str">
            <v>Official Benchmark</v>
          </cell>
          <cell r="W4388" t="str">
            <v>NOK</v>
          </cell>
          <cell r="Y4388">
            <v>44957</v>
          </cell>
          <cell r="Z4388">
            <v>41757</v>
          </cell>
          <cell r="AA4388" t="str">
            <v>January 2023</v>
          </cell>
          <cell r="AD4388">
            <v>1995527952</v>
          </cell>
          <cell r="AE4388">
            <v>1995527952</v>
          </cell>
        </row>
        <row r="4389">
          <cell r="F4389" t="str">
            <v>NO0010704422</v>
          </cell>
          <cell r="G4389" t="str">
            <v>27016</v>
          </cell>
          <cell r="J4389" t="str">
            <v>Share</v>
          </cell>
          <cell r="L4389" t="str">
            <v>Alfred Berg Norge I (NOK)</v>
          </cell>
          <cell r="O4389">
            <v>70</v>
          </cell>
          <cell r="P4389" t="str">
            <v>N</v>
          </cell>
          <cell r="R4389" t="str">
            <v>187640</v>
          </cell>
          <cell r="T4389" t="str">
            <v>100% OSEFX</v>
          </cell>
          <cell r="U4389" t="str">
            <v>Oslo Bors Mutual Fund (NOK) RI</v>
          </cell>
          <cell r="V4389" t="str">
            <v>Official Benchmark</v>
          </cell>
          <cell r="W4389" t="str">
            <v>NOK</v>
          </cell>
          <cell r="Y4389">
            <v>44957</v>
          </cell>
          <cell r="Z4389">
            <v>41757</v>
          </cell>
          <cell r="AA4389" t="str">
            <v>January 2023</v>
          </cell>
          <cell r="AD4389">
            <v>1995527952</v>
          </cell>
          <cell r="AE4389">
            <v>1995527952</v>
          </cell>
        </row>
        <row r="4390">
          <cell r="F4390" t="str">
            <v>NO0010751936</v>
          </cell>
          <cell r="G4390" t="str">
            <v>44020</v>
          </cell>
          <cell r="J4390" t="str">
            <v>Share</v>
          </cell>
          <cell r="L4390" t="str">
            <v>Alfred Berg Obligasjon I (NOK)</v>
          </cell>
          <cell r="O4390">
            <v>20</v>
          </cell>
          <cell r="P4390" t="str">
            <v>N</v>
          </cell>
          <cell r="R4390" t="str">
            <v>187619</v>
          </cell>
          <cell r="T4390" t="str">
            <v>100% NORM123D3</v>
          </cell>
          <cell r="U4390" t="str">
            <v>100% NBP Norwegian RM1-RM3 Duration 3 (NORM123D3) (NOK) RI -- DUMMY</v>
          </cell>
          <cell r="V4390" t="str">
            <v>Official Benchmark</v>
          </cell>
          <cell r="W4390" t="str">
            <v>NOK</v>
          </cell>
          <cell r="Y4390">
            <v>44957</v>
          </cell>
          <cell r="Z4390">
            <v>43861</v>
          </cell>
          <cell r="AA4390" t="str">
            <v>January 2023</v>
          </cell>
          <cell r="AD4390">
            <v>626821007</v>
          </cell>
          <cell r="AE4390">
            <v>626821007</v>
          </cell>
        </row>
        <row r="4391">
          <cell r="F4391" t="str">
            <v>NO0010751936</v>
          </cell>
          <cell r="G4391" t="str">
            <v>44020</v>
          </cell>
          <cell r="J4391" t="str">
            <v>Share</v>
          </cell>
          <cell r="L4391" t="str">
            <v>Alfred Berg Obligasjon I (NOK)</v>
          </cell>
          <cell r="O4391">
            <v>20</v>
          </cell>
          <cell r="P4391" t="str">
            <v>N</v>
          </cell>
          <cell r="R4391" t="str">
            <v>187619</v>
          </cell>
          <cell r="T4391" t="str">
            <v>100% NORM123D3</v>
          </cell>
          <cell r="U4391" t="str">
            <v>100% NBP Norwegian RM1-RM3 Duration 3 (NORM123D3) (NOK) RI -- DUMMY</v>
          </cell>
          <cell r="V4391" t="str">
            <v>Official Benchmark</v>
          </cell>
          <cell r="W4391" t="str">
            <v>NOK</v>
          </cell>
          <cell r="Y4391">
            <v>44957</v>
          </cell>
          <cell r="Z4391">
            <v>43861</v>
          </cell>
          <cell r="AA4391" t="str">
            <v>January 2023</v>
          </cell>
          <cell r="AD4391">
            <v>626821007</v>
          </cell>
          <cell r="AE4391">
            <v>626821007</v>
          </cell>
        </row>
        <row r="4392">
          <cell r="F4392" t="str">
            <v>NO0010751944</v>
          </cell>
          <cell r="G4392" t="str">
            <v>28532</v>
          </cell>
          <cell r="J4392" t="str">
            <v>Share</v>
          </cell>
          <cell r="L4392" t="str">
            <v>Alfred Berg Likviditet Pluss I (NOK)</v>
          </cell>
          <cell r="O4392">
            <v>26</v>
          </cell>
          <cell r="P4392" t="str">
            <v>N</v>
          </cell>
          <cell r="T4392" t="str">
            <v>100% NOLIQSTD</v>
          </cell>
          <cell r="U4392" t="str">
            <v>100% NOLIQSTD</v>
          </cell>
          <cell r="W4392" t="str">
            <v>NOK</v>
          </cell>
          <cell r="Y4392">
            <v>44957</v>
          </cell>
          <cell r="Z4392">
            <v>43003</v>
          </cell>
          <cell r="AA4392" t="str">
            <v>January 2023</v>
          </cell>
          <cell r="AD4392">
            <v>4649005217</v>
          </cell>
          <cell r="AE4392">
            <v>4649005217</v>
          </cell>
        </row>
        <row r="4393">
          <cell r="F4393" t="str">
            <v>NO0010751944</v>
          </cell>
          <cell r="G4393" t="str">
            <v>28532</v>
          </cell>
          <cell r="J4393" t="str">
            <v>Share</v>
          </cell>
          <cell r="L4393" t="str">
            <v>Alfred Berg Likviditet Pluss I (NOK)</v>
          </cell>
          <cell r="O4393">
            <v>26</v>
          </cell>
          <cell r="P4393" t="str">
            <v>N</v>
          </cell>
          <cell r="T4393" t="str">
            <v>100% NOLIQSTD</v>
          </cell>
          <cell r="U4393" t="str">
            <v>100% NOLIQSTD</v>
          </cell>
          <cell r="W4393" t="str">
            <v>NOK</v>
          </cell>
          <cell r="Y4393">
            <v>44957</v>
          </cell>
          <cell r="Z4393">
            <v>43003</v>
          </cell>
          <cell r="AA4393" t="str">
            <v>January 2023</v>
          </cell>
          <cell r="AD4393">
            <v>4649005217</v>
          </cell>
          <cell r="AE4393">
            <v>4649005217</v>
          </cell>
        </row>
        <row r="4394">
          <cell r="F4394" t="str">
            <v>NO0010752413</v>
          </cell>
          <cell r="G4394" t="str">
            <v>28522</v>
          </cell>
          <cell r="J4394" t="str">
            <v>Share</v>
          </cell>
          <cell r="L4394" t="str">
            <v>Alfred Berg Nordic Investment Grade I (NOK)</v>
          </cell>
          <cell r="O4394">
            <v>30</v>
          </cell>
          <cell r="P4394" t="str">
            <v>N</v>
          </cell>
          <cell r="W4394" t="str">
            <v>NOK</v>
          </cell>
          <cell r="Y4394">
            <v>44957</v>
          </cell>
          <cell r="Z4394">
            <v>42346</v>
          </cell>
          <cell r="AA4394" t="str">
            <v>January 2023</v>
          </cell>
          <cell r="AD4394">
            <v>10834075570</v>
          </cell>
          <cell r="AE4394">
            <v>10834075570</v>
          </cell>
        </row>
        <row r="4395">
          <cell r="F4395" t="str">
            <v>NO0010752413</v>
          </cell>
          <cell r="G4395" t="str">
            <v>28522</v>
          </cell>
          <cell r="J4395" t="str">
            <v>Share</v>
          </cell>
          <cell r="L4395" t="str">
            <v>Alfred Berg Nordic Investment Grade I (NOK)</v>
          </cell>
          <cell r="O4395">
            <v>30</v>
          </cell>
          <cell r="P4395" t="str">
            <v>N</v>
          </cell>
          <cell r="W4395" t="str">
            <v>NOK</v>
          </cell>
          <cell r="Y4395">
            <v>44957</v>
          </cell>
          <cell r="Z4395">
            <v>42346</v>
          </cell>
          <cell r="AA4395" t="str">
            <v>January 2023</v>
          </cell>
          <cell r="AD4395">
            <v>10834075570</v>
          </cell>
          <cell r="AE4395">
            <v>10834075570</v>
          </cell>
        </row>
        <row r="4396">
          <cell r="F4396" t="str">
            <v>NO0010752538</v>
          </cell>
          <cell r="G4396" t="str">
            <v>28527</v>
          </cell>
          <cell r="J4396" t="str">
            <v>Share</v>
          </cell>
          <cell r="L4396" t="str">
            <v>Alfred Berg Nordic Investment Grade C (NOK)</v>
          </cell>
          <cell r="O4396">
            <v>40</v>
          </cell>
          <cell r="P4396" t="str">
            <v>N</v>
          </cell>
          <cell r="W4396" t="str">
            <v>NOK</v>
          </cell>
          <cell r="Y4396">
            <v>44957</v>
          </cell>
          <cell r="Z4396">
            <v>42346</v>
          </cell>
          <cell r="AA4396" t="str">
            <v>January 2023</v>
          </cell>
          <cell r="AD4396">
            <v>7332390430</v>
          </cell>
          <cell r="AE4396">
            <v>7332390430</v>
          </cell>
        </row>
        <row r="4397">
          <cell r="F4397" t="str">
            <v>NO0010752538</v>
          </cell>
          <cell r="G4397" t="str">
            <v>28527</v>
          </cell>
          <cell r="J4397" t="str">
            <v>Share</v>
          </cell>
          <cell r="L4397" t="str">
            <v>Alfred Berg Nordic Investment Grade C (NOK)</v>
          </cell>
          <cell r="O4397">
            <v>40</v>
          </cell>
          <cell r="P4397" t="str">
            <v>N</v>
          </cell>
          <cell r="W4397" t="str">
            <v>NOK</v>
          </cell>
          <cell r="Y4397">
            <v>44957</v>
          </cell>
          <cell r="Z4397">
            <v>42346</v>
          </cell>
          <cell r="AA4397" t="str">
            <v>January 2023</v>
          </cell>
          <cell r="AD4397">
            <v>7332390430</v>
          </cell>
          <cell r="AE4397">
            <v>7332390430</v>
          </cell>
        </row>
        <row r="4398">
          <cell r="F4398" t="str">
            <v>NO0010754146</v>
          </cell>
          <cell r="G4398" t="str">
            <v>28534</v>
          </cell>
          <cell r="J4398" t="str">
            <v>Share</v>
          </cell>
          <cell r="L4398" t="str">
            <v>SBANKEN FRAMGANG SAMMEN</v>
          </cell>
          <cell r="O4398">
            <v>120</v>
          </cell>
          <cell r="P4398" t="str">
            <v>N</v>
          </cell>
          <cell r="R4398" t="str">
            <v>196942</v>
          </cell>
          <cell r="T4398" t="str">
            <v>100% OSEFX</v>
          </cell>
          <cell r="U4398" t="str">
            <v>OSEFX (RI)</v>
          </cell>
          <cell r="V4398" t="str">
            <v>Official Benchmark</v>
          </cell>
          <cell r="W4398" t="str">
            <v>NOK</v>
          </cell>
          <cell r="Y4398">
            <v>44957</v>
          </cell>
          <cell r="Z4398">
            <v>42384</v>
          </cell>
          <cell r="AA4398" t="str">
            <v>January 2023</v>
          </cell>
          <cell r="AD4398">
            <v>101853533</v>
          </cell>
          <cell r="AE4398">
            <v>101853533</v>
          </cell>
        </row>
        <row r="4399">
          <cell r="F4399" t="str">
            <v>NO0010754146</v>
          </cell>
          <cell r="G4399" t="str">
            <v>28534</v>
          </cell>
          <cell r="J4399" t="str">
            <v>Share</v>
          </cell>
          <cell r="L4399" t="str">
            <v>SBANKEN FRAMGANG SAMMEN</v>
          </cell>
          <cell r="O4399">
            <v>120</v>
          </cell>
          <cell r="P4399" t="str">
            <v>N</v>
          </cell>
          <cell r="R4399" t="str">
            <v>196942</v>
          </cell>
          <cell r="T4399" t="str">
            <v>100% OSEFX</v>
          </cell>
          <cell r="U4399" t="str">
            <v>OSEFX (RI)</v>
          </cell>
          <cell r="V4399" t="str">
            <v>Official Benchmark</v>
          </cell>
          <cell r="W4399" t="str">
            <v>NOK</v>
          </cell>
          <cell r="Y4399">
            <v>44957</v>
          </cell>
          <cell r="Z4399">
            <v>42384</v>
          </cell>
          <cell r="AA4399" t="str">
            <v>January 2023</v>
          </cell>
          <cell r="AD4399">
            <v>101853533</v>
          </cell>
          <cell r="AE4399">
            <v>101853533</v>
          </cell>
        </row>
        <row r="4400">
          <cell r="F4400" t="str">
            <v>NO0010769615</v>
          </cell>
          <cell r="G4400" t="str">
            <v>28902</v>
          </cell>
          <cell r="J4400" t="str">
            <v>Share</v>
          </cell>
          <cell r="L4400" t="str">
            <v>Alfred Berg Nordic Investment Grade FO (NOK)</v>
          </cell>
          <cell r="O4400">
            <v>50</v>
          </cell>
          <cell r="P4400" t="str">
            <v>N</v>
          </cell>
          <cell r="W4400" t="str">
            <v>NOK</v>
          </cell>
          <cell r="Y4400">
            <v>44957</v>
          </cell>
          <cell r="Z4400">
            <v>42597</v>
          </cell>
          <cell r="AA4400" t="str">
            <v>January 2023</v>
          </cell>
          <cell r="AD4400">
            <v>2757756148</v>
          </cell>
          <cell r="AE4400">
            <v>2757756148</v>
          </cell>
        </row>
        <row r="4401">
          <cell r="F4401" t="str">
            <v>NO0010811920</v>
          </cell>
          <cell r="G4401" t="str">
            <v>43616</v>
          </cell>
          <cell r="J4401" t="str">
            <v>Share</v>
          </cell>
          <cell r="L4401" t="str">
            <v>Alfred Berg Nordic Investment Grade Mid Duration C (NOK)</v>
          </cell>
          <cell r="O4401">
            <v>50</v>
          </cell>
          <cell r="P4401" t="str">
            <v>N</v>
          </cell>
          <cell r="W4401" t="str">
            <v>NOK</v>
          </cell>
          <cell r="Y4401">
            <v>44957</v>
          </cell>
          <cell r="Z4401">
            <v>43697</v>
          </cell>
          <cell r="AA4401" t="str">
            <v>January 2023</v>
          </cell>
          <cell r="AD4401">
            <v>4326563559</v>
          </cell>
          <cell r="AE4401">
            <v>4326563559</v>
          </cell>
        </row>
        <row r="4402">
          <cell r="F4402" t="str">
            <v>NO0010811938</v>
          </cell>
          <cell r="G4402" t="str">
            <v>42084</v>
          </cell>
          <cell r="J4402" t="str">
            <v>Share</v>
          </cell>
          <cell r="L4402" t="str">
            <v>Alfred Berg Nordic Investment Grade Mid Duration I (NOK)</v>
          </cell>
          <cell r="O4402">
            <v>30</v>
          </cell>
          <cell r="P4402" t="str">
            <v>N</v>
          </cell>
          <cell r="W4402" t="str">
            <v>NOK</v>
          </cell>
          <cell r="Y4402">
            <v>44957</v>
          </cell>
          <cell r="Z4402">
            <v>43081</v>
          </cell>
          <cell r="AA4402" t="str">
            <v>January 2023</v>
          </cell>
          <cell r="AD4402">
            <v>8484181489</v>
          </cell>
          <cell r="AE4402">
            <v>8484181489</v>
          </cell>
        </row>
        <row r="4403">
          <cell r="F4403" t="str">
            <v>NO0010821218</v>
          </cell>
          <cell r="G4403" t="str">
            <v>42342</v>
          </cell>
          <cell r="J4403" t="str">
            <v>Share</v>
          </cell>
          <cell r="L4403" t="str">
            <v>Alfred Berg Nordisk Likviditet Pluss C (NOK)</v>
          </cell>
          <cell r="O4403">
            <v>40</v>
          </cell>
          <cell r="P4403" t="str">
            <v>N</v>
          </cell>
          <cell r="R4403" t="str">
            <v>199313</v>
          </cell>
          <cell r="T4403" t="str">
            <v>100% NOLIQSTD</v>
          </cell>
          <cell r="U4403" t="str">
            <v>Oslo Bors Government Bond 3 Months (RI)</v>
          </cell>
          <cell r="V4403" t="str">
            <v>Official Benchmark</v>
          </cell>
          <cell r="W4403" t="str">
            <v>NOK</v>
          </cell>
          <cell r="Y4403">
            <v>44957</v>
          </cell>
          <cell r="Z4403">
            <v>43265</v>
          </cell>
          <cell r="AA4403" t="str">
            <v>January 2023</v>
          </cell>
          <cell r="AD4403">
            <v>2722202941</v>
          </cell>
          <cell r="AE4403">
            <v>2722202941</v>
          </cell>
        </row>
        <row r="4404">
          <cell r="F4404" t="str">
            <v>NO0010821226</v>
          </cell>
          <cell r="G4404" t="str">
            <v>42343</v>
          </cell>
          <cell r="J4404" t="str">
            <v>Share</v>
          </cell>
          <cell r="L4404" t="str">
            <v>Alfred Berg Nordisk Likviditet Pluss I (NOK)</v>
          </cell>
          <cell r="O4404">
            <v>20</v>
          </cell>
          <cell r="P4404" t="str">
            <v>N</v>
          </cell>
          <cell r="R4404" t="str">
            <v>199313</v>
          </cell>
          <cell r="T4404" t="str">
            <v>100% NOLIQSTD</v>
          </cell>
          <cell r="U4404" t="str">
            <v>Oslo Bors Government Bond 3 Months (RI)</v>
          </cell>
          <cell r="V4404" t="str">
            <v>Official Benchmark</v>
          </cell>
          <cell r="W4404" t="str">
            <v>NOK</v>
          </cell>
          <cell r="Y4404">
            <v>44957</v>
          </cell>
          <cell r="Z4404">
            <v>43265</v>
          </cell>
          <cell r="AA4404" t="str">
            <v>January 2023</v>
          </cell>
          <cell r="AD4404">
            <v>3664751741</v>
          </cell>
          <cell r="AE4404">
            <v>3664751741</v>
          </cell>
        </row>
        <row r="4405">
          <cell r="F4405" t="str">
            <v>NO0010830409</v>
          </cell>
          <cell r="G4405" t="str">
            <v>42631</v>
          </cell>
          <cell r="J4405" t="str">
            <v>Share</v>
          </cell>
          <cell r="L4405" t="str">
            <v>Alfred Berg Nordisk Ansvarlig Kapital I (NOK)</v>
          </cell>
          <cell r="O4405">
            <v>80</v>
          </cell>
          <cell r="P4405" t="str">
            <v>N</v>
          </cell>
          <cell r="W4405" t="str">
            <v>NOK</v>
          </cell>
          <cell r="Y4405">
            <v>44957</v>
          </cell>
          <cell r="Z4405">
            <v>43333</v>
          </cell>
          <cell r="AA4405" t="str">
            <v>January 2023</v>
          </cell>
          <cell r="AD4405">
            <v>1181162161</v>
          </cell>
          <cell r="AE4405">
            <v>1181162161</v>
          </cell>
        </row>
        <row r="4406">
          <cell r="F4406" t="str">
            <v>NO0010833395</v>
          </cell>
          <cell r="G4406" t="str">
            <v>42709</v>
          </cell>
          <cell r="J4406" t="str">
            <v>Share</v>
          </cell>
          <cell r="L4406" t="str">
            <v>Alfred Berg Nordic Gambak C (NOK)</v>
          </cell>
          <cell r="O4406">
            <v>200</v>
          </cell>
          <cell r="P4406" t="str">
            <v>N</v>
          </cell>
          <cell r="R4406" t="str">
            <v>200427</v>
          </cell>
          <cell r="T4406" t="str">
            <v>100% VBCNKN</v>
          </cell>
          <cell r="U4406" t="str">
            <v>VINX Benchmark Cap (NOK) NR</v>
          </cell>
          <cell r="V4406" t="str">
            <v>Official Benchmark</v>
          </cell>
          <cell r="W4406" t="str">
            <v>NOK</v>
          </cell>
          <cell r="Y4406">
            <v>44957</v>
          </cell>
          <cell r="Z4406">
            <v>43405</v>
          </cell>
          <cell r="AA4406" t="str">
            <v>January 2023</v>
          </cell>
          <cell r="AD4406">
            <v>894194691</v>
          </cell>
          <cell r="AE4406">
            <v>894194691</v>
          </cell>
        </row>
        <row r="4407">
          <cell r="F4407" t="str">
            <v>NO0010860166</v>
          </cell>
          <cell r="G4407" t="str">
            <v>43598</v>
          </cell>
          <cell r="J4407" t="str">
            <v>Share</v>
          </cell>
          <cell r="L4407" t="str">
            <v>Alfred Berg Nordic Investment Grade Long Duration C (NOK)</v>
          </cell>
          <cell r="O4407">
            <v>50</v>
          </cell>
          <cell r="P4407" t="str">
            <v>N</v>
          </cell>
          <cell r="W4407" t="str">
            <v>NOK</v>
          </cell>
          <cell r="Y4407">
            <v>44957</v>
          </cell>
          <cell r="Z4407">
            <v>43692</v>
          </cell>
          <cell r="AA4407" t="str">
            <v>January 2023</v>
          </cell>
          <cell r="AD4407">
            <v>834658995</v>
          </cell>
          <cell r="AE4407">
            <v>834658995</v>
          </cell>
        </row>
        <row r="4408">
          <cell r="F4408" t="str">
            <v>NO0010860174</v>
          </cell>
          <cell r="G4408" t="str">
            <v>43599</v>
          </cell>
          <cell r="J4408" t="str">
            <v>Share</v>
          </cell>
          <cell r="L4408" t="str">
            <v>Alfred Berg Nordic Investment Grade Long Duration I (NOK)</v>
          </cell>
          <cell r="O4408">
            <v>30</v>
          </cell>
          <cell r="P4408" t="str">
            <v>N</v>
          </cell>
          <cell r="W4408" t="str">
            <v>NOK</v>
          </cell>
          <cell r="Y4408">
            <v>44957</v>
          </cell>
          <cell r="AA4408" t="str">
            <v>January 2023</v>
          </cell>
          <cell r="AD4408">
            <v>1081658734</v>
          </cell>
          <cell r="AE4408">
            <v>1081658734</v>
          </cell>
        </row>
        <row r="4409">
          <cell r="F4409" t="str">
            <v>NO0010867682</v>
          </cell>
          <cell r="G4409" t="str">
            <v>43760</v>
          </cell>
          <cell r="J4409" t="str">
            <v>Share</v>
          </cell>
          <cell r="L4409" t="str">
            <v>NORNE AKSJE CLASSIC</v>
          </cell>
          <cell r="O4409">
            <v>150</v>
          </cell>
          <cell r="P4409" t="str">
            <v>N</v>
          </cell>
          <cell r="W4409" t="str">
            <v>NOK</v>
          </cell>
          <cell r="Y4409">
            <v>44957</v>
          </cell>
          <cell r="Z4409">
            <v>43810</v>
          </cell>
          <cell r="AA4409" t="str">
            <v>January 2023</v>
          </cell>
          <cell r="AD4409">
            <v>800397203</v>
          </cell>
          <cell r="AE4409">
            <v>800397203</v>
          </cell>
        </row>
        <row r="4410">
          <cell r="F4410" t="str">
            <v>NO0010867690</v>
          </cell>
          <cell r="G4410" t="str">
            <v>43761</v>
          </cell>
          <cell r="J4410" t="str">
            <v>Share</v>
          </cell>
          <cell r="L4410" t="str">
            <v>NORNE AKSJE INST</v>
          </cell>
          <cell r="O4410">
            <v>90</v>
          </cell>
          <cell r="P4410" t="str">
            <v>N</v>
          </cell>
          <cell r="W4410" t="str">
            <v>NOK</v>
          </cell>
          <cell r="Y4410">
            <v>44957</v>
          </cell>
          <cell r="Z4410">
            <v>43810</v>
          </cell>
          <cell r="AA4410" t="str">
            <v>January 2023</v>
          </cell>
          <cell r="AD4410">
            <v>25391795</v>
          </cell>
          <cell r="AE4410">
            <v>25391795</v>
          </cell>
        </row>
        <row r="4411">
          <cell r="F4411" t="str">
            <v>NO0010882467</v>
          </cell>
          <cell r="G4411" t="str">
            <v>44167</v>
          </cell>
          <cell r="J4411" t="str">
            <v>Share</v>
          </cell>
          <cell r="L4411" t="str">
            <v>Alfred Berg Nordic High Yield I (NOK)</v>
          </cell>
          <cell r="O4411">
            <v>50</v>
          </cell>
          <cell r="P4411" t="str">
            <v>N</v>
          </cell>
          <cell r="R4411" t="str">
            <v>187600</v>
          </cell>
          <cell r="T4411" t="str">
            <v>100% NOHYNH</v>
          </cell>
          <cell r="U4411" t="str">
            <v>100% NBP Norwegian HY Aggregated Index (NOHYNH) (Hedged in NOK) RI -- DUMMY</v>
          </cell>
          <cell r="V4411" t="str">
            <v>Official Benchmark</v>
          </cell>
          <cell r="W4411" t="str">
            <v>NOK</v>
          </cell>
          <cell r="Y4411">
            <v>44957</v>
          </cell>
          <cell r="Z4411">
            <v>43983</v>
          </cell>
          <cell r="AA4411" t="str">
            <v>January 2023</v>
          </cell>
          <cell r="AD4411">
            <v>1681448414</v>
          </cell>
          <cell r="AE4411">
            <v>1681448414</v>
          </cell>
        </row>
        <row r="4412">
          <cell r="F4412" t="str">
            <v>NO0010882467</v>
          </cell>
          <cell r="G4412" t="str">
            <v>44167</v>
          </cell>
          <cell r="J4412" t="str">
            <v>Share</v>
          </cell>
          <cell r="L4412" t="str">
            <v>Alfred Berg Nordic High Yield I (NOK)</v>
          </cell>
          <cell r="O4412">
            <v>50</v>
          </cell>
          <cell r="P4412" t="str">
            <v>N</v>
          </cell>
          <cell r="R4412" t="str">
            <v>187600</v>
          </cell>
          <cell r="T4412" t="str">
            <v>100% NOHYNH</v>
          </cell>
          <cell r="U4412" t="str">
            <v>100% NBP Norwegian HY Aggregated Index (NOHYNH) (Hedged in NOK) RI -- DUMMY</v>
          </cell>
          <cell r="V4412" t="str">
            <v>Official Benchmark</v>
          </cell>
          <cell r="W4412" t="str">
            <v>NOK</v>
          </cell>
          <cell r="Y4412">
            <v>44957</v>
          </cell>
          <cell r="Z4412">
            <v>43983</v>
          </cell>
          <cell r="AA4412" t="str">
            <v>January 2023</v>
          </cell>
          <cell r="AD4412">
            <v>1681448414</v>
          </cell>
          <cell r="AE4412">
            <v>1681448414</v>
          </cell>
        </row>
        <row r="4413">
          <cell r="F4413" t="str">
            <v>NO0010904857</v>
          </cell>
          <cell r="G4413" t="str">
            <v>101114</v>
          </cell>
          <cell r="J4413" t="str">
            <v>Share</v>
          </cell>
          <cell r="L4413" t="str">
            <v>Alfred Berg Gambak N (NOK)</v>
          </cell>
          <cell r="O4413">
            <v>100</v>
          </cell>
          <cell r="P4413" t="str">
            <v>N</v>
          </cell>
          <cell r="R4413" t="str">
            <v>187643</v>
          </cell>
          <cell r="T4413" t="str">
            <v>100% Oslo BÃ¸rs Mutual Fund (NOK) RI</v>
          </cell>
          <cell r="U4413" t="str">
            <v>Oslo Bors Mutual Fund (NOK) RI</v>
          </cell>
          <cell r="V4413" t="str">
            <v>Official Benchmark</v>
          </cell>
          <cell r="Y4413">
            <v>44957</v>
          </cell>
          <cell r="AA4413" t="str">
            <v>January 2023</v>
          </cell>
          <cell r="AD4413">
            <v>1032888477</v>
          </cell>
          <cell r="AE4413">
            <v>1032888477</v>
          </cell>
        </row>
        <row r="4414">
          <cell r="F4414" t="str">
            <v>NO0010904865</v>
          </cell>
          <cell r="G4414" t="str">
            <v>101019</v>
          </cell>
          <cell r="J4414" t="str">
            <v>Share</v>
          </cell>
          <cell r="L4414" t="str">
            <v>Alfred Berg Norge N (NOK)</v>
          </cell>
          <cell r="O4414">
            <v>60</v>
          </cell>
          <cell r="P4414" t="str">
            <v>N</v>
          </cell>
          <cell r="R4414" t="str">
            <v>187640</v>
          </cell>
          <cell r="T4414" t="str">
            <v>100% OSEFX</v>
          </cell>
          <cell r="U4414" t="str">
            <v>Oslo Bors Mutual Fund (NOK) RI</v>
          </cell>
          <cell r="V4414" t="str">
            <v>Official Benchmark</v>
          </cell>
          <cell r="Y4414">
            <v>44957</v>
          </cell>
          <cell r="AA4414" t="str">
            <v>January 2023</v>
          </cell>
          <cell r="AD4414">
            <v>36046437</v>
          </cell>
          <cell r="AE4414">
            <v>36046437</v>
          </cell>
        </row>
        <row r="4415">
          <cell r="F4415" t="str">
            <v>NO0010907355</v>
          </cell>
          <cell r="G4415" t="str">
            <v>101125</v>
          </cell>
          <cell r="J4415" t="str">
            <v>Share</v>
          </cell>
          <cell r="L4415" t="str">
            <v>Alfred Berg Nordic Gambak N (NOK)</v>
          </cell>
          <cell r="O4415">
            <v>100</v>
          </cell>
          <cell r="P4415" t="str">
            <v>Y</v>
          </cell>
          <cell r="R4415" t="str">
            <v>200427</v>
          </cell>
          <cell r="T4415" t="str">
            <v>100% VBCNKN</v>
          </cell>
          <cell r="U4415" t="str">
            <v>VINX Benchmark Cap (NOK) NR</v>
          </cell>
          <cell r="V4415" t="str">
            <v>Official Benchmark</v>
          </cell>
          <cell r="Y4415">
            <v>44957</v>
          </cell>
          <cell r="AA4415" t="str">
            <v>January 2023</v>
          </cell>
          <cell r="AD4415">
            <v>29141602</v>
          </cell>
          <cell r="AE4415">
            <v>29141602</v>
          </cell>
        </row>
        <row r="4416">
          <cell r="F4416" t="str">
            <v>NO0010907363</v>
          </cell>
          <cell r="G4416" t="str">
            <v>101115</v>
          </cell>
          <cell r="J4416" t="str">
            <v>Share</v>
          </cell>
          <cell r="L4416" t="str">
            <v>Alfred Berg Global N (NOK)</v>
          </cell>
          <cell r="O4416">
            <v>50</v>
          </cell>
          <cell r="P4416" t="str">
            <v>N</v>
          </cell>
          <cell r="R4416" t="str">
            <v>187639</v>
          </cell>
          <cell r="T4416" t="str">
            <v>100% MSCI World (NR)</v>
          </cell>
          <cell r="U4416" t="str">
            <v>MSCI World (NOK) NR</v>
          </cell>
          <cell r="V4416" t="str">
            <v>Official Benchmark</v>
          </cell>
          <cell r="Y4416">
            <v>44957</v>
          </cell>
          <cell r="AA4416" t="str">
            <v>January 2023</v>
          </cell>
          <cell r="AD4416">
            <v>20707990</v>
          </cell>
          <cell r="AE4416">
            <v>20707990</v>
          </cell>
        </row>
        <row r="4417">
          <cell r="F4417" t="str">
            <v>NO0010922859</v>
          </cell>
          <cell r="G4417" t="str">
            <v>101145</v>
          </cell>
          <cell r="J4417" t="str">
            <v>Share</v>
          </cell>
          <cell r="L4417" t="str">
            <v>NORNE AKSJE NORGE CLASSIC</v>
          </cell>
          <cell r="O4417">
            <v>130</v>
          </cell>
          <cell r="P4417" t="str">
            <v>N</v>
          </cell>
          <cell r="Y4417">
            <v>44957</v>
          </cell>
          <cell r="AA4417" t="str">
            <v>January 2023</v>
          </cell>
          <cell r="AD4417">
            <v>27602337</v>
          </cell>
          <cell r="AE4417">
            <v>27602337</v>
          </cell>
        </row>
        <row r="4418">
          <cell r="F4418" t="str">
            <v>NO0010922867</v>
          </cell>
          <cell r="G4418" t="str">
            <v>101135</v>
          </cell>
          <cell r="J4418" t="str">
            <v>Share</v>
          </cell>
          <cell r="L4418" t="str">
            <v>NORNE KOMBI 80</v>
          </cell>
          <cell r="O4418">
            <v>140</v>
          </cell>
          <cell r="Y4418">
            <v>44957</v>
          </cell>
          <cell r="AA4418" t="str">
            <v>January 2023</v>
          </cell>
          <cell r="AD4418">
            <v>67638763</v>
          </cell>
          <cell r="AE4418">
            <v>67638763</v>
          </cell>
        </row>
        <row r="4419">
          <cell r="F4419" t="str">
            <v>NO0010984875</v>
          </cell>
          <cell r="G4419" t="str">
            <v>101124</v>
          </cell>
          <cell r="J4419" t="str">
            <v>Share</v>
          </cell>
          <cell r="L4419" t="str">
            <v>Alfred Berg Nordic Gambak C (EUR)</v>
          </cell>
          <cell r="O4419">
            <v>200</v>
          </cell>
          <cell r="P4419" t="str">
            <v>N</v>
          </cell>
          <cell r="R4419" t="str">
            <v>200427</v>
          </cell>
          <cell r="T4419" t="str">
            <v>100% Vinx Benchmark Cap (EUR) NR</v>
          </cell>
          <cell r="U4419" t="str">
            <v>VINX Benchmark Cap (NOK) NR</v>
          </cell>
          <cell r="V4419" t="str">
            <v>Official Benchmark</v>
          </cell>
          <cell r="Y4419">
            <v>44957</v>
          </cell>
          <cell r="AA4419" t="str">
            <v>January 2023</v>
          </cell>
          <cell r="AD4419">
            <v>18217</v>
          </cell>
          <cell r="AE4419">
            <v>18217</v>
          </cell>
        </row>
        <row r="4420">
          <cell r="F4420" t="str">
            <v>NO0011204877</v>
          </cell>
          <cell r="G4420" t="str">
            <v>100917</v>
          </cell>
          <cell r="J4420" t="str">
            <v>Share</v>
          </cell>
          <cell r="L4420" t="str">
            <v>Alfred Berg Nordic Index I (NOK)</v>
          </cell>
          <cell r="O4420">
            <v>10</v>
          </cell>
          <cell r="T4420" t="str">
            <v>100% VBCNKN</v>
          </cell>
          <cell r="U4420" t="str">
            <v>100% VBCNKN</v>
          </cell>
          <cell r="W4420" t="str">
            <v>NOK</v>
          </cell>
          <cell r="Y4420">
            <v>44957</v>
          </cell>
          <cell r="AA4420" t="str">
            <v>January 2023</v>
          </cell>
          <cell r="AD4420">
            <v>1961345146</v>
          </cell>
          <cell r="AE4420">
            <v>1961345146</v>
          </cell>
        </row>
        <row r="4421">
          <cell r="F4421" t="str">
            <v>NO0011204885</v>
          </cell>
          <cell r="G4421" t="str">
            <v>101026</v>
          </cell>
          <cell r="J4421" t="str">
            <v>Share</v>
          </cell>
          <cell r="L4421" t="str">
            <v>Alfred Berg Norge Transition I (NOK)</v>
          </cell>
          <cell r="O4421">
            <v>70</v>
          </cell>
          <cell r="P4421" t="str">
            <v>N</v>
          </cell>
          <cell r="W4421" t="str">
            <v>NOK</v>
          </cell>
          <cell r="Y4421">
            <v>44957</v>
          </cell>
          <cell r="AA4421" t="str">
            <v>January 2023</v>
          </cell>
          <cell r="AD4421">
            <v>3264037964</v>
          </cell>
          <cell r="AE4421">
            <v>3264037964</v>
          </cell>
        </row>
        <row r="4422">
          <cell r="F4422" t="str">
            <v>NO0011204893</v>
          </cell>
          <cell r="G4422" t="str">
            <v>101139</v>
          </cell>
          <cell r="J4422" t="str">
            <v>Share</v>
          </cell>
          <cell r="L4422" t="str">
            <v>SPV 100</v>
          </cell>
          <cell r="O4422">
            <v>175</v>
          </cell>
          <cell r="P4422" t="str">
            <v>N</v>
          </cell>
          <cell r="Y4422">
            <v>44957</v>
          </cell>
          <cell r="AA4422" t="str">
            <v>January 2023</v>
          </cell>
          <cell r="AD4422">
            <v>1012677</v>
          </cell>
          <cell r="AE4422">
            <v>1012677</v>
          </cell>
        </row>
        <row r="4423">
          <cell r="F4423" t="str">
            <v>NO0011204901</v>
          </cell>
          <cell r="G4423" t="str">
            <v>101142</v>
          </cell>
          <cell r="J4423" t="str">
            <v>Share</v>
          </cell>
          <cell r="L4423" t="str">
            <v>SPV 80</v>
          </cell>
          <cell r="O4423">
            <v>150</v>
          </cell>
          <cell r="P4423" t="str">
            <v>N</v>
          </cell>
          <cell r="Y4423">
            <v>44957</v>
          </cell>
          <cell r="AA4423" t="str">
            <v>January 2023</v>
          </cell>
          <cell r="AD4423">
            <v>1035941</v>
          </cell>
          <cell r="AE4423">
            <v>1035941</v>
          </cell>
        </row>
        <row r="4424">
          <cell r="F4424" t="str">
            <v>NO0011204919</v>
          </cell>
          <cell r="G4424" t="str">
            <v>101137</v>
          </cell>
          <cell r="J4424" t="str">
            <v>Share</v>
          </cell>
          <cell r="L4424" t="str">
            <v>BULDER 100</v>
          </cell>
          <cell r="O4424">
            <v>145</v>
          </cell>
          <cell r="Y4424">
            <v>44957</v>
          </cell>
          <cell r="AA4424" t="str">
            <v>January 2023</v>
          </cell>
          <cell r="AD4424">
            <v>10208286</v>
          </cell>
          <cell r="AE4424">
            <v>10208286</v>
          </cell>
        </row>
        <row r="4425">
          <cell r="F4425" t="str">
            <v>NO0011204927</v>
          </cell>
          <cell r="G4425" t="str">
            <v>101138</v>
          </cell>
          <cell r="J4425" t="str">
            <v>Share</v>
          </cell>
          <cell r="L4425" t="str">
            <v>BULDER 80</v>
          </cell>
          <cell r="O4425">
            <v>120</v>
          </cell>
          <cell r="P4425" t="str">
            <v>Y</v>
          </cell>
          <cell r="Y4425">
            <v>44957</v>
          </cell>
          <cell r="AA4425" t="str">
            <v>January 2023</v>
          </cell>
          <cell r="AD4425">
            <v>4772923</v>
          </cell>
          <cell r="AE4425">
            <v>4772923</v>
          </cell>
        </row>
        <row r="4426">
          <cell r="F4426" t="str">
            <v>NO0012477720</v>
          </cell>
          <cell r="G4426" t="str">
            <v>101149</v>
          </cell>
          <cell r="J4426" t="str">
            <v>Share</v>
          </cell>
          <cell r="L4426" t="str">
            <v>Alfred Berg Norge Transition C (NOK)</v>
          </cell>
          <cell r="O4426">
            <v>120</v>
          </cell>
          <cell r="P4426" t="str">
            <v>N</v>
          </cell>
          <cell r="W4426" t="str">
            <v>NOK</v>
          </cell>
          <cell r="Y4426">
            <v>44957</v>
          </cell>
          <cell r="AA4426" t="str">
            <v>January 2023</v>
          </cell>
          <cell r="AD4426">
            <v>205316</v>
          </cell>
          <cell r="AE4426">
            <v>205316</v>
          </cell>
        </row>
        <row r="4427">
          <cell r="F4427" t="str">
            <v>NO0012477738</v>
          </cell>
          <cell r="G4427" t="str">
            <v>101158</v>
          </cell>
          <cell r="J4427" t="str">
            <v>Share</v>
          </cell>
          <cell r="L4427" t="str">
            <v>Alfred Berg Nordic Index C (NOK)</v>
          </cell>
          <cell r="O4427">
            <v>18</v>
          </cell>
          <cell r="P4427" t="str">
            <v>N</v>
          </cell>
          <cell r="T4427" t="str">
            <v>100% VBCNKN</v>
          </cell>
          <cell r="U4427" t="str">
            <v>100% VBCNKN</v>
          </cell>
          <cell r="W4427" t="str">
            <v>NOK</v>
          </cell>
          <cell r="Y4427">
            <v>44957</v>
          </cell>
          <cell r="AA4427" t="str">
            <v>January 2023</v>
          </cell>
          <cell r="AD4427">
            <v>833344</v>
          </cell>
          <cell r="AE4427">
            <v>833344</v>
          </cell>
        </row>
        <row r="4428">
          <cell r="F4428" t="str">
            <v>NO0012479775</v>
          </cell>
          <cell r="G4428" t="str">
            <v>101159</v>
          </cell>
          <cell r="J4428" t="str">
            <v>Share</v>
          </cell>
          <cell r="L4428" t="str">
            <v>Alfred Berg Nordic Index C (SEK)</v>
          </cell>
          <cell r="O4428">
            <v>18</v>
          </cell>
          <cell r="P4428" t="str">
            <v>N</v>
          </cell>
          <cell r="W4428" t="str">
            <v>SEK</v>
          </cell>
          <cell r="Y4428">
            <v>44957</v>
          </cell>
          <cell r="AA4428" t="str">
            <v>January 2023</v>
          </cell>
          <cell r="AD4428">
            <v>106839</v>
          </cell>
          <cell r="AE4428">
            <v>106839</v>
          </cell>
        </row>
        <row r="4429">
          <cell r="F4429" t="str">
            <v>NO0012479783</v>
          </cell>
          <cell r="G4429" t="str">
            <v>101160</v>
          </cell>
          <cell r="J4429" t="str">
            <v>Share</v>
          </cell>
          <cell r="L4429" t="str">
            <v>Alfred Berg Nordic Gambak C (SEK)</v>
          </cell>
          <cell r="O4429">
            <v>200</v>
          </cell>
          <cell r="P4429" t="str">
            <v>N</v>
          </cell>
          <cell r="R4429" t="str">
            <v>200427</v>
          </cell>
          <cell r="U4429" t="str">
            <v>VINX Benchmark Cap (NOK) NR</v>
          </cell>
          <cell r="V4429" t="str">
            <v>Official Benchmark</v>
          </cell>
          <cell r="W4429" t="str">
            <v>SEK</v>
          </cell>
          <cell r="Y4429">
            <v>44957</v>
          </cell>
          <cell r="AA4429" t="str">
            <v>January 2023</v>
          </cell>
          <cell r="AD4429">
            <v>111940</v>
          </cell>
          <cell r="AE4429">
            <v>111940</v>
          </cell>
        </row>
        <row r="4430">
          <cell r="F4430" t="str">
            <v>NO0012554684</v>
          </cell>
          <cell r="G4430" t="str">
            <v>101293</v>
          </cell>
          <cell r="J4430" t="str">
            <v>Share</v>
          </cell>
          <cell r="L4430" t="str">
            <v>Alfred Berg Norge Transition N (NOK)</v>
          </cell>
          <cell r="O4430">
            <v>60</v>
          </cell>
          <cell r="W4430" t="str">
            <v>NOK</v>
          </cell>
          <cell r="Y4430">
            <v>44957</v>
          </cell>
          <cell r="AA4430" t="str">
            <v>January 2023</v>
          </cell>
          <cell r="AD4430">
            <v>301584</v>
          </cell>
          <cell r="AE4430">
            <v>301584</v>
          </cell>
        </row>
        <row r="4431">
          <cell r="F4431" t="str">
            <v>SE0006261269</v>
          </cell>
          <cell r="G4431" t="str">
            <v>26783</v>
          </cell>
          <cell r="J4431" t="str">
            <v>Share</v>
          </cell>
          <cell r="L4431" t="str">
            <v>Alfred Berg Income B - C (HNOK)</v>
          </cell>
          <cell r="O4431">
            <v>80</v>
          </cell>
          <cell r="P4431" t="str">
            <v>N</v>
          </cell>
          <cell r="W4431" t="str">
            <v>NOK</v>
          </cell>
          <cell r="Y4431">
            <v>44957</v>
          </cell>
          <cell r="Z4431">
            <v>41939</v>
          </cell>
          <cell r="AA4431" t="str">
            <v>January 2023</v>
          </cell>
          <cell r="AD4431">
            <v>3952526588</v>
          </cell>
          <cell r="AE4431">
            <v>3952526588</v>
          </cell>
        </row>
        <row r="4432">
          <cell r="F4432" t="str">
            <v>SE0006261269</v>
          </cell>
          <cell r="G4432" t="str">
            <v>26783</v>
          </cell>
          <cell r="J4432" t="str">
            <v>Share</v>
          </cell>
          <cell r="L4432" t="str">
            <v>Alfred Berg Income B - C (HNOK)</v>
          </cell>
          <cell r="O4432">
            <v>80</v>
          </cell>
          <cell r="P4432" t="str">
            <v>N</v>
          </cell>
          <cell r="W4432" t="str">
            <v>NOK</v>
          </cell>
          <cell r="Y4432">
            <v>44957</v>
          </cell>
          <cell r="Z4432">
            <v>41939</v>
          </cell>
          <cell r="AA4432" t="str">
            <v>January 2023</v>
          </cell>
          <cell r="AD4432">
            <v>3952526588</v>
          </cell>
          <cell r="AE4432">
            <v>3952526588</v>
          </cell>
        </row>
        <row r="4433">
          <cell r="F4433" t="str">
            <v>SE0009470503</v>
          </cell>
          <cell r="G4433" t="str">
            <v>28908</v>
          </cell>
          <cell r="J4433" t="str">
            <v>Share</v>
          </cell>
          <cell r="L4433" t="str">
            <v>Alfred Berg Nordic Investment Grade ACC D - C (HNOK)</v>
          </cell>
          <cell r="O4433">
            <v>40</v>
          </cell>
          <cell r="P4433" t="str">
            <v>N</v>
          </cell>
          <cell r="W4433" t="str">
            <v>NOK</v>
          </cell>
          <cell r="Y4433">
            <v>44957</v>
          </cell>
          <cell r="Z4433">
            <v>42765</v>
          </cell>
          <cell r="AA4433" t="str">
            <v>January 2023</v>
          </cell>
          <cell r="AD4433">
            <v>6132731605</v>
          </cell>
          <cell r="AE4433">
            <v>6132731605</v>
          </cell>
        </row>
        <row r="4434">
          <cell r="F4434" t="str">
            <v>SE0013877438</v>
          </cell>
          <cell r="G4434" t="str">
            <v>101154</v>
          </cell>
          <cell r="J4434" t="str">
            <v>Share</v>
          </cell>
          <cell r="L4434" t="str">
            <v>Alfred Berg Likviditet Pluss ACC A - C (HNOK)</v>
          </cell>
          <cell r="O4434">
            <v>40</v>
          </cell>
          <cell r="P4434" t="str">
            <v>Y</v>
          </cell>
          <cell r="T4434" t="str">
            <v>100% NOLIQSTD</v>
          </cell>
          <cell r="U4434" t="str">
            <v>100% NOLIQSTD</v>
          </cell>
          <cell r="W4434" t="str">
            <v>NOK</v>
          </cell>
          <cell r="Y4434">
            <v>44957</v>
          </cell>
          <cell r="AA4434" t="str">
            <v>January 2023</v>
          </cell>
          <cell r="AD4434">
            <v>56921280</v>
          </cell>
          <cell r="AE4434">
            <v>56921280</v>
          </cell>
        </row>
        <row r="4435">
          <cell r="F4435" t="str">
            <v>SE0013877453</v>
          </cell>
          <cell r="G4435" t="str">
            <v>101126</v>
          </cell>
          <cell r="J4435" t="str">
            <v>Share</v>
          </cell>
          <cell r="L4435" t="str">
            <v>Alfred Berg Nordic High Yield ACC A - C (HSEK)</v>
          </cell>
          <cell r="O4435">
            <v>80</v>
          </cell>
          <cell r="Y4435">
            <v>44957</v>
          </cell>
          <cell r="AA4435" t="str">
            <v>January 2023</v>
          </cell>
          <cell r="AD4435">
            <v>12108660</v>
          </cell>
          <cell r="AE4435">
            <v>12108660</v>
          </cell>
        </row>
        <row r="4436">
          <cell r="F4436" t="str">
            <v>SE0013877461</v>
          </cell>
          <cell r="G4436" t="str">
            <v>101127</v>
          </cell>
          <cell r="J4436" t="str">
            <v>Share</v>
          </cell>
          <cell r="L4436" t="str">
            <v>Alfred Berg Nordic High Yield ACC C - C (HNOK)</v>
          </cell>
          <cell r="O4436">
            <v>80</v>
          </cell>
          <cell r="P4436" t="str">
            <v>Y</v>
          </cell>
          <cell r="T4436" t="str">
            <v>100% NOHYNH</v>
          </cell>
          <cell r="U4436" t="str">
            <v>100% NOHYNH</v>
          </cell>
          <cell r="Y4436">
            <v>44957</v>
          </cell>
          <cell r="AA4436" t="str">
            <v>January 2023</v>
          </cell>
          <cell r="AD4436">
            <v>497895169</v>
          </cell>
          <cell r="AE4436">
            <v>497895169</v>
          </cell>
        </row>
        <row r="4437">
          <cell r="F4437" t="str">
            <v>SE0013887528</v>
          </cell>
          <cell r="G4437" t="str">
            <v>44239</v>
          </cell>
          <cell r="J4437" t="str">
            <v>Share</v>
          </cell>
          <cell r="L4437" t="str">
            <v>Alfred Berg Nordisk Likviditet Pluss ACC C - C (HNOK)</v>
          </cell>
          <cell r="O4437">
            <v>40</v>
          </cell>
          <cell r="P4437" t="str">
            <v>N</v>
          </cell>
          <cell r="T4437" t="str">
            <v>100% NOLIQSTD</v>
          </cell>
          <cell r="U4437" t="str">
            <v>100% NOLIQSTD</v>
          </cell>
          <cell r="W4437" t="str">
            <v>NOK</v>
          </cell>
          <cell r="Y4437">
            <v>44957</v>
          </cell>
          <cell r="AA4437" t="str">
            <v>January 2023</v>
          </cell>
          <cell r="AD4437">
            <v>1082549592</v>
          </cell>
          <cell r="AE4437">
            <v>1082549592</v>
          </cell>
        </row>
        <row r="4438">
          <cell r="F4438" t="str">
            <v>SE0013887544</v>
          </cell>
          <cell r="G4438" t="str">
            <v>44238</v>
          </cell>
          <cell r="J4438" t="str">
            <v>Share</v>
          </cell>
          <cell r="L4438" t="str">
            <v>Alfred Berg Nordic Investment Grade Mid Duration ACC C - C (HNOK)</v>
          </cell>
          <cell r="O4438">
            <v>50</v>
          </cell>
          <cell r="P4438" t="str">
            <v>N</v>
          </cell>
          <cell r="W4438" t="str">
            <v>NOK</v>
          </cell>
          <cell r="Y4438">
            <v>44957</v>
          </cell>
          <cell r="Z4438">
            <v>43999</v>
          </cell>
          <cell r="AA4438" t="str">
            <v>January 2023</v>
          </cell>
          <cell r="AD4438">
            <v>1828349737</v>
          </cell>
          <cell r="AE4438">
            <v>1828349737</v>
          </cell>
        </row>
        <row r="4439">
          <cell r="F4439" t="str">
            <v>SE0013887569</v>
          </cell>
          <cell r="G4439" t="str">
            <v>101025</v>
          </cell>
          <cell r="J4439" t="str">
            <v>Share</v>
          </cell>
          <cell r="L4439" t="str">
            <v>Alfred Berg Nordic Investment Grade Long Duration ACC C - C (HNOK)</v>
          </cell>
          <cell r="O4439">
            <v>50</v>
          </cell>
          <cell r="P4439" t="str">
            <v>Y</v>
          </cell>
          <cell r="W4439" t="str">
            <v>NOK</v>
          </cell>
          <cell r="Y4439">
            <v>44957</v>
          </cell>
          <cell r="AA4439" t="str">
            <v>January 2023</v>
          </cell>
          <cell r="AD4439">
            <v>644412448</v>
          </cell>
          <cell r="AE4439">
            <v>644412448</v>
          </cell>
        </row>
        <row r="4440">
          <cell r="F4440" t="str">
            <v>SE0013914645</v>
          </cell>
          <cell r="G4440" t="str">
            <v>44110</v>
          </cell>
          <cell r="J4440" t="str">
            <v>Share</v>
          </cell>
          <cell r="L4440" t="str">
            <v>NORNE RENTE</v>
          </cell>
          <cell r="O4440">
            <v>50</v>
          </cell>
          <cell r="P4440" t="str">
            <v>N</v>
          </cell>
          <cell r="W4440" t="str">
            <v>NOK</v>
          </cell>
          <cell r="Y4440">
            <v>44957</v>
          </cell>
          <cell r="Z4440">
            <v>43941</v>
          </cell>
          <cell r="AA4440" t="str">
            <v>January 2023</v>
          </cell>
          <cell r="AD4440">
            <v>1308732994</v>
          </cell>
          <cell r="AE4440">
            <v>1308732994</v>
          </cell>
        </row>
        <row r="4441">
          <cell r="F4441" t="str">
            <v>SE0014399549</v>
          </cell>
          <cell r="G4441" t="str">
            <v>44201</v>
          </cell>
          <cell r="J4441" t="str">
            <v>Share</v>
          </cell>
          <cell r="L4441" t="str">
            <v>Alfred Berg Nordic Small Cap ESG A - C (SEK)</v>
          </cell>
          <cell r="O4441">
            <v>175</v>
          </cell>
          <cell r="P4441" t="str">
            <v>N</v>
          </cell>
          <cell r="R4441" t="str">
            <v>203535</v>
          </cell>
          <cell r="T4441" t="str">
            <v>100% Carnegie Small CSX Return Nordic (SEK) RI</v>
          </cell>
          <cell r="U4441" t="str">
            <v>Carnegie Small CSX Return Nordic (EUR) RI</v>
          </cell>
          <cell r="V4441" t="str">
            <v>Performance Benchmark</v>
          </cell>
          <cell r="W4441" t="str">
            <v>SEK</v>
          </cell>
          <cell r="Y4441">
            <v>44957</v>
          </cell>
          <cell r="Z4441">
            <v>43991</v>
          </cell>
          <cell r="AA4441" t="str">
            <v>January 2023</v>
          </cell>
          <cell r="AD4441">
            <v>183697392</v>
          </cell>
          <cell r="AE4441">
            <v>183697392</v>
          </cell>
        </row>
        <row r="4442">
          <cell r="F4442" t="str">
            <v>SE0014399572</v>
          </cell>
          <cell r="G4442" t="str">
            <v>44202</v>
          </cell>
          <cell r="J4442" t="str">
            <v>Share</v>
          </cell>
          <cell r="L4442" t="str">
            <v>Alfred Berg Nordic Small Cap ESG D - C (NOK)</v>
          </cell>
          <cell r="O4442">
            <v>175</v>
          </cell>
          <cell r="P4442" t="str">
            <v>N</v>
          </cell>
          <cell r="R4442" t="str">
            <v>203535</v>
          </cell>
          <cell r="T4442" t="str">
            <v>100% Carnegie Small CSX Return Nordic (NOK) RI</v>
          </cell>
          <cell r="U4442" t="str">
            <v>Carnegie Small CSX Return Nordic (EUR) RI</v>
          </cell>
          <cell r="V4442" t="str">
            <v>Performance Benchmark</v>
          </cell>
          <cell r="W4442" t="str">
            <v>NOK</v>
          </cell>
          <cell r="Y4442">
            <v>44957</v>
          </cell>
          <cell r="Z4442">
            <v>43991</v>
          </cell>
          <cell r="AA4442" t="str">
            <v>January 2023</v>
          </cell>
          <cell r="AD4442">
            <v>15620815</v>
          </cell>
          <cell r="AE4442">
            <v>15620815</v>
          </cell>
        </row>
        <row r="4443">
          <cell r="F4443" t="str">
            <v>SE0014399580</v>
          </cell>
          <cell r="G4443" t="str">
            <v>101020</v>
          </cell>
          <cell r="J4443" t="str">
            <v>Share</v>
          </cell>
          <cell r="L4443" t="str">
            <v>Alfred Berg Nordic Small Cap ESG E</v>
          </cell>
          <cell r="P4443" t="str">
            <v>N</v>
          </cell>
          <cell r="R4443" t="str">
            <v>203535</v>
          </cell>
          <cell r="T4443" t="str">
            <v>100% Carnegie Small CSX Return Nordic (NOK) RI</v>
          </cell>
          <cell r="U4443" t="str">
            <v>Carnegie Small CSX Return Nordic (EUR) RI</v>
          </cell>
          <cell r="V4443" t="str">
            <v>Performance Benchmark</v>
          </cell>
          <cell r="Y4443">
            <v>44957</v>
          </cell>
          <cell r="AA4443" t="str">
            <v>January 2023</v>
          </cell>
          <cell r="AD4443">
            <v>6015814</v>
          </cell>
          <cell r="AE4443">
            <v>6015814</v>
          </cell>
        </row>
        <row r="4444">
          <cell r="F4444" t="str">
            <v>SE0014583704</v>
          </cell>
          <cell r="G4444" t="str">
            <v>101130</v>
          </cell>
          <cell r="J4444" t="str">
            <v>Share</v>
          </cell>
          <cell r="L4444" t="str">
            <v>Alfred Berg Nordic High Yield ESG A - C (HSEK)</v>
          </cell>
          <cell r="O4444">
            <v>100</v>
          </cell>
          <cell r="P4444" t="str">
            <v>Y</v>
          </cell>
          <cell r="W4444" t="str">
            <v>SEK</v>
          </cell>
          <cell r="Y4444">
            <v>44957</v>
          </cell>
          <cell r="AA4444" t="str">
            <v>January 2023</v>
          </cell>
          <cell r="AD4444">
            <v>1267539</v>
          </cell>
          <cell r="AE4444">
            <v>1267539</v>
          </cell>
        </row>
        <row r="4445">
          <cell r="F4445" t="str">
            <v>SE0014583738</v>
          </cell>
          <cell r="G4445" t="str">
            <v>100392</v>
          </cell>
          <cell r="J4445" t="str">
            <v>Share</v>
          </cell>
          <cell r="L4445" t="str">
            <v>Alfred Berg Nordic High Yield ESG D - C (HNOK)</v>
          </cell>
          <cell r="O4445">
            <v>100</v>
          </cell>
          <cell r="T4445" t="str">
            <v>100% NOHYNH</v>
          </cell>
          <cell r="U4445" t="str">
            <v>100% NOHYNH</v>
          </cell>
          <cell r="W4445" t="str">
            <v>NOK</v>
          </cell>
          <cell r="Y4445">
            <v>44957</v>
          </cell>
          <cell r="Z4445">
            <v>44277</v>
          </cell>
          <cell r="AA4445" t="str">
            <v>January 2023</v>
          </cell>
          <cell r="AD4445">
            <v>155377162</v>
          </cell>
          <cell r="AE4445">
            <v>155377162</v>
          </cell>
        </row>
        <row r="4446">
          <cell r="F4446" t="str">
            <v>SE0014583779</v>
          </cell>
          <cell r="G4446" t="str">
            <v>101131</v>
          </cell>
          <cell r="J4446" t="str">
            <v>Share</v>
          </cell>
          <cell r="L4446" t="str">
            <v>Alfred Berg Nordic High Yield ESG G - C (EUR)</v>
          </cell>
          <cell r="O4446">
            <v>100</v>
          </cell>
          <cell r="P4446" t="str">
            <v>Y</v>
          </cell>
          <cell r="W4446" t="str">
            <v>EUR</v>
          </cell>
          <cell r="Y4446">
            <v>44957</v>
          </cell>
          <cell r="AA4446" t="str">
            <v>January 2023</v>
          </cell>
          <cell r="AD4446">
            <v>100603</v>
          </cell>
          <cell r="AE4446">
            <v>100603</v>
          </cell>
        </row>
        <row r="4447">
          <cell r="F4447" t="str">
            <v>SE0014583787</v>
          </cell>
          <cell r="G4447" t="str">
            <v>100362</v>
          </cell>
          <cell r="J4447" t="str">
            <v>Share</v>
          </cell>
          <cell r="L4447" t="str">
            <v>Alfred Berg Nordic High Yield ESG H - I (EUR)</v>
          </cell>
          <cell r="O4447">
            <v>60</v>
          </cell>
          <cell r="P4447" t="str">
            <v>N</v>
          </cell>
          <cell r="W4447" t="str">
            <v>EUR</v>
          </cell>
          <cell r="Y4447">
            <v>44957</v>
          </cell>
          <cell r="Z4447">
            <v>44277</v>
          </cell>
          <cell r="AA4447" t="str">
            <v>January 2023</v>
          </cell>
          <cell r="AD4447">
            <v>496971</v>
          </cell>
          <cell r="AE4447">
            <v>496971</v>
          </cell>
        </row>
        <row r="4448">
          <cell r="F4448" t="str">
            <v>SE0015194162</v>
          </cell>
          <cell r="G4448" t="str">
            <v>101024</v>
          </cell>
          <cell r="J4448" t="str">
            <v>Share</v>
          </cell>
          <cell r="L4448" t="str">
            <v>Alfred Berg Nordic Investment Grade ACC F - N (HNOK)</v>
          </cell>
          <cell r="O4448">
            <v>20</v>
          </cell>
          <cell r="P4448" t="str">
            <v>Y</v>
          </cell>
          <cell r="W4448" t="str">
            <v>NOK</v>
          </cell>
          <cell r="Y4448">
            <v>44957</v>
          </cell>
          <cell r="AA4448" t="str">
            <v>January 2023</v>
          </cell>
          <cell r="AD4448">
            <v>148090680</v>
          </cell>
          <cell r="AE4448">
            <v>148090680</v>
          </cell>
        </row>
        <row r="4449">
          <cell r="F4449" t="str">
            <v>SE0015194188</v>
          </cell>
          <cell r="G4449" t="str">
            <v>101120</v>
          </cell>
          <cell r="J4449" t="str">
            <v>Share</v>
          </cell>
          <cell r="L4449" t="str">
            <v>Alfred Berg Income E - N (HNOK)</v>
          </cell>
          <cell r="O4449">
            <v>40</v>
          </cell>
          <cell r="P4449" t="str">
            <v>Y</v>
          </cell>
          <cell r="Y4449">
            <v>44957</v>
          </cell>
          <cell r="AA4449" t="str">
            <v>January 2023</v>
          </cell>
          <cell r="AD4449">
            <v>620695973</v>
          </cell>
          <cell r="AE4449">
            <v>620695973</v>
          </cell>
        </row>
        <row r="4450">
          <cell r="F4450" t="str">
            <v>SE0015194626</v>
          </cell>
          <cell r="G4450" t="str">
            <v>101133</v>
          </cell>
          <cell r="J4450" t="str">
            <v>Share</v>
          </cell>
          <cell r="L4450" t="str">
            <v>NORNE KOMBI 20</v>
          </cell>
          <cell r="O4450">
            <v>80</v>
          </cell>
          <cell r="Y4450">
            <v>44957</v>
          </cell>
          <cell r="AA4450" t="str">
            <v>January 2023</v>
          </cell>
          <cell r="AD4450">
            <v>108759014</v>
          </cell>
          <cell r="AE4450">
            <v>108759014</v>
          </cell>
        </row>
        <row r="4451">
          <cell r="F4451" t="str">
            <v>SE0015194634</v>
          </cell>
          <cell r="G4451" t="str">
            <v>101134</v>
          </cell>
          <cell r="J4451" t="str">
            <v>Share</v>
          </cell>
          <cell r="L4451" t="str">
            <v>NORNE KOMBI 50</v>
          </cell>
          <cell r="O4451">
            <v>110</v>
          </cell>
          <cell r="Y4451">
            <v>44957</v>
          </cell>
          <cell r="AA4451" t="str">
            <v>January 2023</v>
          </cell>
          <cell r="AD4451">
            <v>152797428</v>
          </cell>
          <cell r="AE4451">
            <v>152797428</v>
          </cell>
        </row>
        <row r="4452">
          <cell r="F4452" t="str">
            <v>SE0015195094</v>
          </cell>
          <cell r="G4452" t="str">
            <v>100713</v>
          </cell>
          <cell r="J4452" t="str">
            <v>Share</v>
          </cell>
          <cell r="L4452" t="str">
            <v>Alfred Berg EUR IG Corporate Bond Fund H - N (HEUR)</v>
          </cell>
          <cell r="O4452">
            <v>65</v>
          </cell>
          <cell r="P4452" t="str">
            <v>Y</v>
          </cell>
          <cell r="T4452" t="str">
            <v>100% ICE BofAML EMU Corporate (EUR) RI</v>
          </cell>
          <cell r="U4452" t="str">
            <v>100% ICE BofAML EMU Corporate (EUR) RI</v>
          </cell>
          <cell r="W4452" t="str">
            <v>EUR</v>
          </cell>
          <cell r="Y4452">
            <v>44957</v>
          </cell>
          <cell r="AA4452" t="str">
            <v>January 2023</v>
          </cell>
          <cell r="AD4452">
            <v>8630555</v>
          </cell>
          <cell r="AE4452">
            <v>8630555</v>
          </cell>
        </row>
        <row r="4453">
          <cell r="F4453" t="str">
            <v>SE0015195102</v>
          </cell>
          <cell r="G4453" t="str">
            <v>100712</v>
          </cell>
          <cell r="J4453" t="str">
            <v>Share</v>
          </cell>
          <cell r="L4453" t="str">
            <v>Alfred Berg EUR IG Corporate Bond Fund I - I (HEUR)</v>
          </cell>
          <cell r="O4453">
            <v>35</v>
          </cell>
          <cell r="P4453" t="str">
            <v>Y</v>
          </cell>
          <cell r="T4453" t="str">
            <v>100% ICE BofAML EMU Corporate (EUR) RI</v>
          </cell>
          <cell r="U4453" t="str">
            <v>100% ICE BofAML EMU Corporate (EUR) RI</v>
          </cell>
          <cell r="W4453" t="str">
            <v>EUR</v>
          </cell>
          <cell r="Y4453">
            <v>44957</v>
          </cell>
          <cell r="AA4453" t="str">
            <v>January 2023</v>
          </cell>
          <cell r="AD4453">
            <v>9729350</v>
          </cell>
          <cell r="AE4453">
            <v>9729350</v>
          </cell>
        </row>
        <row r="4454">
          <cell r="F4454" t="str">
            <v>SE0015195177</v>
          </cell>
          <cell r="G4454" t="str">
            <v>101147</v>
          </cell>
          <cell r="J4454" t="str">
            <v>Share</v>
          </cell>
          <cell r="L4454" t="str">
            <v>Alfred Berg Global Corporate ESG Enhanced Index D - C (HNOK)</v>
          </cell>
          <cell r="O4454">
            <v>200</v>
          </cell>
          <cell r="W4454" t="str">
            <v>NOK</v>
          </cell>
          <cell r="Y4454">
            <v>44957</v>
          </cell>
          <cell r="AA4454" t="str">
            <v>January 2023</v>
          </cell>
          <cell r="AD4454">
            <v>986400</v>
          </cell>
          <cell r="AE4454">
            <v>986400</v>
          </cell>
        </row>
        <row r="4455">
          <cell r="F4455" t="str">
            <v>SE0015195219</v>
          </cell>
          <cell r="G4455" t="str">
            <v>101116</v>
          </cell>
          <cell r="J4455" t="str">
            <v>Share</v>
          </cell>
          <cell r="L4455" t="str">
            <v>Alfred Berg Global Corporate ESG Enhanced Index F - I (HNOK)</v>
          </cell>
          <cell r="O4455">
            <v>10</v>
          </cell>
          <cell r="P4455" t="str">
            <v>Y</v>
          </cell>
          <cell r="W4455" t="str">
            <v>NOK</v>
          </cell>
          <cell r="Y4455">
            <v>44957</v>
          </cell>
          <cell r="AA4455" t="str">
            <v>January 2023</v>
          </cell>
          <cell r="AD4455">
            <v>1579673011</v>
          </cell>
          <cell r="AE4455">
            <v>1579673011</v>
          </cell>
        </row>
        <row r="4456">
          <cell r="F4456" t="str">
            <v>SE0015195276</v>
          </cell>
          <cell r="G4456" t="str">
            <v>101028</v>
          </cell>
          <cell r="J4456" t="str">
            <v>Share</v>
          </cell>
          <cell r="L4456" t="str">
            <v>Alfred Berg Short Global IG Corporate Bond Fund F - I (HNOK)</v>
          </cell>
          <cell r="O4456">
            <v>10</v>
          </cell>
          <cell r="P4456" t="str">
            <v>Y</v>
          </cell>
          <cell r="W4456" t="str">
            <v>NOK</v>
          </cell>
          <cell r="Y4456">
            <v>44957</v>
          </cell>
          <cell r="AA4456" t="str">
            <v>January 2023</v>
          </cell>
          <cell r="AD4456">
            <v>1458556810</v>
          </cell>
          <cell r="AE4456">
            <v>1458556810</v>
          </cell>
        </row>
        <row r="4457">
          <cell r="F4457" t="str">
            <v>SE0015345863</v>
          </cell>
          <cell r="G4457" t="str">
            <v>101022</v>
          </cell>
          <cell r="J4457" t="str">
            <v>Share</v>
          </cell>
          <cell r="L4457" t="str">
            <v>Alfred Berg Teknologi D - C (NOK)</v>
          </cell>
          <cell r="O4457">
            <v>150</v>
          </cell>
          <cell r="P4457" t="str">
            <v>N</v>
          </cell>
          <cell r="T4457" t="str">
            <v>100% MSCI World (NR)</v>
          </cell>
          <cell r="U4457" t="str">
            <v>100% MSCI World (NR)</v>
          </cell>
          <cell r="W4457" t="str">
            <v>NOK</v>
          </cell>
          <cell r="Y4457">
            <v>44957</v>
          </cell>
          <cell r="AA4457" t="str">
            <v>January 2023</v>
          </cell>
          <cell r="AD4457">
            <v>52017111</v>
          </cell>
          <cell r="AE4457">
            <v>52017111</v>
          </cell>
        </row>
        <row r="4458">
          <cell r="F4458" t="str">
            <v>SE0015345871</v>
          </cell>
          <cell r="G4458" t="str">
            <v>101023</v>
          </cell>
          <cell r="J4458" t="str">
            <v>Share</v>
          </cell>
          <cell r="L4458" t="str">
            <v>Alfred Berg Teknologi E - N (NOK)</v>
          </cell>
          <cell r="O4458">
            <v>75</v>
          </cell>
          <cell r="P4458" t="str">
            <v>N</v>
          </cell>
          <cell r="T4458" t="str">
            <v>100% MSCI World (NR)</v>
          </cell>
          <cell r="U4458" t="str">
            <v>100% MSCI World (NR)</v>
          </cell>
          <cell r="W4458" t="str">
            <v>NOK</v>
          </cell>
          <cell r="Y4458">
            <v>44957</v>
          </cell>
          <cell r="AA4458" t="str">
            <v>January 2023</v>
          </cell>
          <cell r="AD4458">
            <v>3421937</v>
          </cell>
          <cell r="AE4458">
            <v>3421937</v>
          </cell>
        </row>
        <row r="4459">
          <cell r="F4459" t="str">
            <v>SE0015797808</v>
          </cell>
          <cell r="J4459" t="str">
            <v>Share</v>
          </cell>
          <cell r="L4459" t="str">
            <v>ALFRED BERG NORDIC HIGH YIELD Acc D</v>
          </cell>
          <cell r="T4459" t="str">
            <v>100% NOHYNH</v>
          </cell>
          <cell r="U4459" t="str">
            <v>100% NOHYNH</v>
          </cell>
          <cell r="Y4459">
            <v>44957</v>
          </cell>
          <cell r="AA4459" t="str">
            <v>January 2023</v>
          </cell>
          <cell r="AD4459">
            <v>6015814</v>
          </cell>
          <cell r="AE4459">
            <v>6015814</v>
          </cell>
        </row>
        <row r="4460">
          <cell r="F4460" t="str">
            <v>SE0015797816</v>
          </cell>
          <cell r="G4460" t="str">
            <v>101161</v>
          </cell>
          <cell r="J4460" t="str">
            <v>Share</v>
          </cell>
          <cell r="L4460" t="str">
            <v>Alfred Berg Nordic Investment Grade Mid Duration ACC D - N (HNOK)</v>
          </cell>
          <cell r="O4460">
            <v>25</v>
          </cell>
          <cell r="P4460" t="str">
            <v>Y</v>
          </cell>
          <cell r="Y4460">
            <v>44957</v>
          </cell>
          <cell r="AA4460" t="str">
            <v>January 2023</v>
          </cell>
          <cell r="AD4460">
            <v>16685038</v>
          </cell>
          <cell r="AE4460">
            <v>16685038</v>
          </cell>
        </row>
        <row r="4461">
          <cell r="F4461" t="str">
            <v>SE0015797824</v>
          </cell>
          <cell r="G4461" t="str">
            <v>101021</v>
          </cell>
          <cell r="J4461" t="str">
            <v>Share</v>
          </cell>
          <cell r="L4461" t="str">
            <v>Alfred Berg Nordisk Likviditet Pluss ACC D - N (HNOK)</v>
          </cell>
          <cell r="P4461" t="str">
            <v>Y</v>
          </cell>
          <cell r="T4461" t="str">
            <v>100% NOLIQSTD</v>
          </cell>
          <cell r="U4461" t="str">
            <v>100% NOLIQSTD</v>
          </cell>
          <cell r="W4461" t="str">
            <v>NOK</v>
          </cell>
          <cell r="Y4461">
            <v>44957</v>
          </cell>
          <cell r="AA4461" t="str">
            <v>January 2023</v>
          </cell>
          <cell r="AD4461">
            <v>6015814</v>
          </cell>
          <cell r="AE4461">
            <v>6015814</v>
          </cell>
        </row>
        <row r="4462">
          <cell r="F4462" t="str">
            <v>SE0016275697</v>
          </cell>
          <cell r="G4462" t="str">
            <v>101117</v>
          </cell>
          <cell r="J4462" t="str">
            <v>Share</v>
          </cell>
          <cell r="L4462" t="str">
            <v>Alfred Berg Income A - C (HSEK)</v>
          </cell>
          <cell r="O4462">
            <v>80</v>
          </cell>
          <cell r="P4462" t="str">
            <v>Y</v>
          </cell>
          <cell r="Y4462">
            <v>44957</v>
          </cell>
          <cell r="AA4462" t="str">
            <v>January 2023</v>
          </cell>
          <cell r="AD4462">
            <v>1087602</v>
          </cell>
          <cell r="AE4462">
            <v>1087602</v>
          </cell>
        </row>
        <row r="4463">
          <cell r="F4463" t="str">
            <v>SE0016275705</v>
          </cell>
          <cell r="G4463" t="str">
            <v>101119</v>
          </cell>
          <cell r="J4463" t="str">
            <v>Share</v>
          </cell>
          <cell r="L4463" t="str">
            <v>Alfred Berg Income D - N (HSEK)</v>
          </cell>
          <cell r="O4463">
            <v>50</v>
          </cell>
          <cell r="P4463" t="str">
            <v>Y</v>
          </cell>
          <cell r="W4463" t="str">
            <v>SEK</v>
          </cell>
          <cell r="Y4463">
            <v>44957</v>
          </cell>
          <cell r="AA4463" t="str">
            <v>January 2023</v>
          </cell>
          <cell r="AD4463">
            <v>181284459</v>
          </cell>
          <cell r="AE4463">
            <v>181284459</v>
          </cell>
        </row>
        <row r="4464">
          <cell r="F4464" t="str">
            <v>SE0017232101</v>
          </cell>
          <cell r="G4464" t="str">
            <v>101144</v>
          </cell>
          <cell r="J4464" t="str">
            <v>Share</v>
          </cell>
          <cell r="L4464" t="str">
            <v>BULDER 20</v>
          </cell>
          <cell r="O4464">
            <v>60</v>
          </cell>
          <cell r="P4464" t="str">
            <v>N</v>
          </cell>
          <cell r="Y4464">
            <v>44957</v>
          </cell>
          <cell r="AA4464" t="str">
            <v>January 2023</v>
          </cell>
          <cell r="AD4464">
            <v>1289229</v>
          </cell>
          <cell r="AE4464">
            <v>1289229</v>
          </cell>
        </row>
        <row r="4465">
          <cell r="F4465" t="str">
            <v>SE0017232119</v>
          </cell>
          <cell r="G4465" t="str">
            <v>101136</v>
          </cell>
          <cell r="J4465" t="str">
            <v>Share</v>
          </cell>
          <cell r="L4465" t="str">
            <v>BULDER 50</v>
          </cell>
          <cell r="O4465">
            <v>90</v>
          </cell>
          <cell r="Y4465">
            <v>44957</v>
          </cell>
          <cell r="AA4465" t="str">
            <v>January 2023</v>
          </cell>
          <cell r="AD4465">
            <v>2399894</v>
          </cell>
          <cell r="AE4465">
            <v>2399894</v>
          </cell>
        </row>
        <row r="4466">
          <cell r="F4466" t="str">
            <v>SE0017232127</v>
          </cell>
          <cell r="G4466" t="str">
            <v>101141</v>
          </cell>
          <cell r="J4466" t="str">
            <v>Share</v>
          </cell>
          <cell r="L4466" t="str">
            <v>SPV 50</v>
          </cell>
          <cell r="O4466">
            <v>120</v>
          </cell>
          <cell r="P4466" t="str">
            <v>N</v>
          </cell>
          <cell r="Y4466">
            <v>44957</v>
          </cell>
          <cell r="AA4466" t="str">
            <v>January 2023</v>
          </cell>
          <cell r="AD4466">
            <v>1025016</v>
          </cell>
          <cell r="AE4466">
            <v>1025016</v>
          </cell>
        </row>
        <row r="4467">
          <cell r="F4467" t="str">
            <v>SE0017232135</v>
          </cell>
          <cell r="G4467" t="str">
            <v>101140</v>
          </cell>
          <cell r="J4467" t="str">
            <v>Share</v>
          </cell>
          <cell r="L4467" t="str">
            <v>SPV 20</v>
          </cell>
          <cell r="O4467">
            <v>90</v>
          </cell>
          <cell r="P4467" t="str">
            <v>N</v>
          </cell>
          <cell r="Y4467">
            <v>44957</v>
          </cell>
          <cell r="AA4467" t="str">
            <v>January 2023</v>
          </cell>
          <cell r="AD4467">
            <v>1013173</v>
          </cell>
          <cell r="AE4467">
            <v>1013173</v>
          </cell>
        </row>
        <row r="4468">
          <cell r="F4468" t="str">
            <v>SE0017232143</v>
          </cell>
          <cell r="G4468" t="str">
            <v>101143</v>
          </cell>
          <cell r="J4468" t="str">
            <v>Share</v>
          </cell>
          <cell r="L4468" t="str">
            <v>SPV RENTE+</v>
          </cell>
          <cell r="O4468">
            <v>50</v>
          </cell>
          <cell r="P4468" t="str">
            <v>N</v>
          </cell>
          <cell r="Y4468">
            <v>44957</v>
          </cell>
          <cell r="AA4468" t="str">
            <v>January 2023</v>
          </cell>
          <cell r="AD4468">
            <v>1012327</v>
          </cell>
          <cell r="AE4468">
            <v>1012327</v>
          </cell>
        </row>
        <row r="4469">
          <cell r="F4469" t="str">
            <v>SE0017483076</v>
          </cell>
          <cell r="G4469" t="str">
            <v>101123</v>
          </cell>
          <cell r="J4469" t="str">
            <v>Share</v>
          </cell>
          <cell r="L4469" t="str">
            <v>Alfred Berg Income G - I (HSEK)</v>
          </cell>
          <cell r="O4469">
            <v>45</v>
          </cell>
          <cell r="P4469" t="str">
            <v>Y</v>
          </cell>
          <cell r="Y4469">
            <v>44957</v>
          </cell>
          <cell r="AA4469" t="str">
            <v>January 2023</v>
          </cell>
          <cell r="AD4469">
            <v>173837716</v>
          </cell>
          <cell r="AE4469">
            <v>173837716</v>
          </cell>
        </row>
        <row r="4470">
          <cell r="F4470" t="str">
            <v>SE0017483076</v>
          </cell>
          <cell r="G4470" t="str">
            <v>101123</v>
          </cell>
          <cell r="J4470" t="str">
            <v>Share</v>
          </cell>
          <cell r="L4470" t="str">
            <v>Alfred Berg Income G - I (HSEK)</v>
          </cell>
          <cell r="O4470">
            <v>45</v>
          </cell>
          <cell r="P4470" t="str">
            <v>Y</v>
          </cell>
          <cell r="Y4470">
            <v>44957</v>
          </cell>
          <cell r="AA4470" t="str">
            <v>January 2023</v>
          </cell>
          <cell r="AD4470">
            <v>173837716</v>
          </cell>
          <cell r="AE4470">
            <v>173837716</v>
          </cell>
        </row>
        <row r="4471">
          <cell r="F4471" t="str">
            <v>SE0017483076</v>
          </cell>
          <cell r="G4471" t="str">
            <v>101132</v>
          </cell>
          <cell r="J4471" t="str">
            <v>Share</v>
          </cell>
          <cell r="L4471" t="str">
            <v>Alfred Berg Income G - I (HSEK)</v>
          </cell>
          <cell r="O4471">
            <v>45</v>
          </cell>
          <cell r="P4471" t="str">
            <v>Y</v>
          </cell>
          <cell r="Y4471">
            <v>44957</v>
          </cell>
          <cell r="AA4471" t="str">
            <v>January 2023</v>
          </cell>
          <cell r="AD4471">
            <v>173837716</v>
          </cell>
          <cell r="AE4471">
            <v>173837716</v>
          </cell>
        </row>
        <row r="4472">
          <cell r="F4472" t="str">
            <v>SE0017483076</v>
          </cell>
          <cell r="G4472" t="str">
            <v>101132</v>
          </cell>
          <cell r="J4472" t="str">
            <v>Share</v>
          </cell>
          <cell r="L4472" t="str">
            <v>Alfred Berg Income G - I (HSEK)</v>
          </cell>
          <cell r="O4472">
            <v>45</v>
          </cell>
          <cell r="P4472" t="str">
            <v>Y</v>
          </cell>
          <cell r="Y4472">
            <v>44957</v>
          </cell>
          <cell r="AA4472" t="str">
            <v>January 2023</v>
          </cell>
          <cell r="AD4472">
            <v>173837716</v>
          </cell>
          <cell r="AE4472">
            <v>173837716</v>
          </cell>
        </row>
        <row r="4473">
          <cell r="F4473" t="str">
            <v>SE0017767478</v>
          </cell>
          <cell r="G4473" t="str">
            <v>101129</v>
          </cell>
          <cell r="J4473" t="str">
            <v>Share</v>
          </cell>
          <cell r="L4473" t="str">
            <v>Alfred Berg Nordic High Yield ACC G - C (HEUR)</v>
          </cell>
          <cell r="O4473">
            <v>80</v>
          </cell>
          <cell r="P4473" t="str">
            <v>Y</v>
          </cell>
          <cell r="W4473" t="str">
            <v>EUR</v>
          </cell>
          <cell r="Y4473">
            <v>44957</v>
          </cell>
          <cell r="AA4473" t="str">
            <v>January 2023</v>
          </cell>
          <cell r="AD4473">
            <v>103422</v>
          </cell>
          <cell r="AE4473">
            <v>103422</v>
          </cell>
        </row>
        <row r="4474">
          <cell r="F4474" t="str">
            <v>SE0017859242</v>
          </cell>
          <cell r="G4474" t="str">
            <v>101475</v>
          </cell>
          <cell r="J4474" t="str">
            <v>Share</v>
          </cell>
          <cell r="L4474" t="str">
            <v>Alfred Berg Income H - I (HNOK)</v>
          </cell>
          <cell r="O4474">
            <v>45</v>
          </cell>
          <cell r="P4474" t="str">
            <v>Y</v>
          </cell>
          <cell r="W4474" t="str">
            <v>NOK</v>
          </cell>
          <cell r="Y4474">
            <v>44957</v>
          </cell>
          <cell r="AA4474" t="str">
            <v>January 2023</v>
          </cell>
          <cell r="AD4474">
            <v>6015814</v>
          </cell>
          <cell r="AE4474">
            <v>6015814</v>
          </cell>
        </row>
        <row r="4475">
          <cell r="F4475" t="str">
            <v>SE0018537011</v>
          </cell>
          <cell r="G4475" t="str">
            <v>101476</v>
          </cell>
          <cell r="J4475" t="str">
            <v>Share</v>
          </cell>
          <cell r="L4475" t="str">
            <v>Alfred Berg Optimal C (NOK)</v>
          </cell>
          <cell r="O4475">
            <v>120</v>
          </cell>
          <cell r="W4475" t="str">
            <v>NOK</v>
          </cell>
          <cell r="Y4475">
            <v>44957</v>
          </cell>
          <cell r="AA4475" t="str">
            <v>January 2023</v>
          </cell>
          <cell r="AD4475">
            <v>48031603</v>
          </cell>
          <cell r="AE4475">
            <v>48031603</v>
          </cell>
        </row>
        <row r="4476">
          <cell r="F4476" t="str">
            <v>SE0018690257</v>
          </cell>
          <cell r="G4476" t="str">
            <v>101579</v>
          </cell>
          <cell r="J4476" t="str">
            <v>Share</v>
          </cell>
          <cell r="L4476" t="str">
            <v>Alfred Berg Sverige Gambak A (SEK)</v>
          </cell>
          <cell r="O4476">
            <v>130</v>
          </cell>
          <cell r="P4476" t="str">
            <v>N</v>
          </cell>
          <cell r="W4476" t="str">
            <v>SEK</v>
          </cell>
          <cell r="Y4476">
            <v>44957</v>
          </cell>
          <cell r="AA4476" t="str">
            <v>January 2023</v>
          </cell>
          <cell r="AD4476">
            <v>6015814</v>
          </cell>
          <cell r="AE4476">
            <v>6015814</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Fs &amp; Index Funds"/>
      <sheetName val="TCD for Panorama"/>
      <sheetName val="TCD track 5 types"/>
      <sheetName val="TCD for preper SRRI"/>
      <sheetName val="Track 5 types"/>
      <sheetName val="Euronext"/>
      <sheetName val="Borsa"/>
      <sheetName val="Xetra"/>
      <sheetName val="Pichbook"/>
      <sheetName val="Field Description"/>
      <sheetName val="Pano fields sources"/>
    </sheetNames>
    <sheetDataSet>
      <sheetData sheetId="0">
        <row r="1">
          <cell r="H1" t="str">
            <v>ISIN code</v>
          </cell>
          <cell r="I1" t="str">
            <v>Share Category</v>
          </cell>
          <cell r="J1" t="str">
            <v>Share Class</v>
          </cell>
          <cell r="K1" t="str">
            <v>Reference/Trading currency</v>
          </cell>
          <cell r="L1" t="str">
            <v>Accounting/Base currency</v>
          </cell>
          <cell r="M1" t="str">
            <v>Currency Hedged</v>
          </cell>
          <cell r="N1" t="str">
            <v>Other Valuation Currencies</v>
          </cell>
          <cell r="O1" t="str">
            <v>Juridiction</v>
          </cell>
          <cell r="P1" t="str">
            <v>Listing Country Code</v>
          </cell>
          <cell r="Q1" t="str">
            <v>Listing place</v>
          </cell>
          <cell r="R1" t="str">
            <v>MIC (Market Identifier Code)</v>
          </cell>
          <cell r="S1" t="str">
            <v>Share class launch date</v>
          </cell>
          <cell r="T1" t="str">
            <v>Share class listing date</v>
          </cell>
          <cell r="U1" t="str">
            <v>Is primary listing?</v>
          </cell>
          <cell r="V1" t="str">
            <v>Bloomberg Index Ticker (replicated)</v>
          </cell>
          <cell r="W1" t="str">
            <v>Bloomberg Hedged Index Ticker if applicable (not replicated but used for launched ETFs)</v>
          </cell>
          <cell r="X1" t="str">
            <v>Bloomberg Price Ticker (BBG share code)</v>
          </cell>
          <cell r="Y1" t="str">
            <v>Bloomberg iNAV Ticker</v>
          </cell>
          <cell r="Z1" t="str">
            <v>iNAV ISIN Code</v>
          </cell>
          <cell r="AA1" t="str">
            <v>Mnemo</v>
          </cell>
          <cell r="AB1" t="str">
            <v>Reuters Index RIC</v>
          </cell>
          <cell r="AC1" t="str">
            <v>Reuters Price RIC</v>
          </cell>
          <cell r="AD1" t="str">
            <v>Reuters iNAV RIC</v>
          </cell>
          <cell r="AE1" t="str">
            <v>Product description</v>
          </cell>
          <cell r="AF1" t="str">
            <v>SRI</v>
          </cell>
          <cell r="AG1" t="str">
            <v># ETF holdings</v>
          </cell>
          <cell r="AH1" t="str">
            <v>Legal Structure</v>
          </cell>
          <cell r="AI1" t="str">
            <v>Index</v>
          </cell>
          <cell r="AJ1" t="str">
            <v>Index Return Type</v>
          </cell>
          <cell r="AK1" t="str">
            <v>Index Currency</v>
          </cell>
          <cell r="AL1" t="str">
            <v>Benchmark description</v>
          </cell>
          <cell r="AM1" t="str">
            <v># Index holdings</v>
          </cell>
          <cell r="AN1" t="str">
            <v>Index Provider</v>
          </cell>
          <cell r="AO1" t="str">
            <v>Geographical exposure</v>
          </cell>
          <cell r="AP1" t="str">
            <v>Universe</v>
          </cell>
          <cell r="AQ1" t="str">
            <v>Countries registered for Sales after all registrations made (** means registration for Institutional Clients only) CURRENT STATUS</v>
          </cell>
          <cell r="AR1" t="str">
            <v>Countries registered for Sales after all registrations made (** means registration for Institutional Clients only) CURRENT STATUS</v>
          </cell>
          <cell r="AS1" t="str">
            <v>Replication style available after BNPP Easy prospectus</v>
          </cell>
          <cell r="AT1" t="str">
            <v>Category of replication used</v>
          </cell>
          <cell r="AU1" t="str">
            <v>Replication style used</v>
          </cell>
          <cell r="AV1" t="str">
            <v>Product type used for replication</v>
          </cell>
          <cell r="AW1" t="str">
            <v>Is ETC?</v>
          </cell>
          <cell r="AX1" t="str">
            <v>UCITS compliant</v>
          </cell>
          <cell r="AY1" t="str">
            <v>Market makers</v>
          </cell>
          <cell r="AZ1" t="str">
            <v>Authorised Participants</v>
          </cell>
          <cell r="BA1" t="str">
            <v>Decimalization of share</v>
          </cell>
          <cell r="BB1" t="str">
            <v>Target spread</v>
          </cell>
          <cell r="BC1" t="str">
            <v>Average monthly spread for the last 30d</v>
          </cell>
          <cell r="BD1" t="str">
            <v>Average monthly trading volume 30d</v>
          </cell>
          <cell r="BE1" t="str">
            <v>End date of extraction of the average monthly spread &amp; montrhly trading volume</v>
          </cell>
          <cell r="BF1" t="str">
            <v>INAV calculation agent</v>
          </cell>
          <cell r="BG1" t="str">
            <v>NAV frequency</v>
          </cell>
          <cell r="BH1" t="str">
            <v>AuM (M)</v>
          </cell>
          <cell r="BI1" t="str">
            <v>AuM currency</v>
          </cell>
          <cell r="BJ1" t="str">
            <v>AuM date</v>
          </cell>
          <cell r="BK1" t="str">
            <v>Dividend policy / Frequency</v>
          </cell>
          <cell r="BL1" t="str">
            <v>Last dividend</v>
          </cell>
          <cell r="BM1" t="str">
            <v>Last dividend currency</v>
          </cell>
          <cell r="BN1" t="str">
            <v>Date of Last dividend</v>
          </cell>
          <cell r="BO1" t="str">
            <v>Tracking error 3m</v>
          </cell>
          <cell r="BP1" t="str">
            <v>Tracking error 1Y</v>
          </cell>
          <cell r="BQ1" t="str">
            <v>Date of the tracking error</v>
          </cell>
          <cell r="BR1" t="str">
            <v>Minimum Subscription</v>
          </cell>
          <cell r="BS1" t="str">
            <v>Minimum size (shares)</v>
          </cell>
          <cell r="BT1" t="str">
            <v>Official Cut off time Prospectus</v>
          </cell>
          <cell r="BU1" t="str">
            <v>Cut off time non-STP orders (unlisted share class only)</v>
          </cell>
          <cell r="BV1" t="str">
            <v>Cut off time (through Arbitrage)</v>
          </cell>
          <cell r="BW1" t="str">
            <v>Valuation Day</v>
          </cell>
          <cell r="BX1" t="str">
            <v>NAV Calculation Date</v>
          </cell>
          <cell r="BY1" t="str">
            <v>Settlement Date</v>
          </cell>
          <cell r="BZ1" t="str">
            <v>Real Creation Fees in kind (bps)</v>
          </cell>
          <cell r="CA1" t="str">
            <v>Real Redemption fees in kind (bps)</v>
          </cell>
          <cell r="CB1" t="str">
            <v>Real in ADL / Real Creation Fees in Cash (bps)</v>
          </cell>
          <cell r="CC1" t="str">
            <v>Real out ADL / Real Redemption Fees in Cash (bps)</v>
          </cell>
          <cell r="CD1" t="str">
            <v>Max in ADL /  Max Creation Fees in Cash (%) - prospectus BNPP Easy</v>
          </cell>
          <cell r="CE1" t="str">
            <v>Max out ADL / Max Redemption Fees in Cash (%) - prospectus BNPP Easy</v>
          </cell>
          <cell r="CF1" t="str">
            <v>Collateral</v>
          </cell>
          <cell r="CG1" t="str">
            <v>Frequency of Collat</v>
          </cell>
          <cell r="CH1" t="str">
            <v>Collat treshold</v>
          </cell>
          <cell r="CI1" t="str">
            <v>Sec lending 
collateral type</v>
          </cell>
          <cell r="CJ1" t="str">
            <v>Swap 
Counterparty</v>
          </cell>
          <cell r="CK1" t="str">
            <v>Swap Collateral % posted</v>
          </cell>
          <cell r="CL1" t="str">
            <v>Swap Collateral Used</v>
          </cell>
          <cell r="CM1" t="str">
            <v>Collateral Manager</v>
          </cell>
          <cell r="CN1" t="str">
            <v>Collateral Manager Contact Details</v>
          </cell>
          <cell r="CO1" t="str">
            <v>Engage in Securities Lending</v>
          </cell>
          <cell r="CP1" t="str">
            <v>Sec lending collateral % posted</v>
          </cell>
          <cell r="CQ1" t="str">
            <v>Sec lending % revenue paid to fund</v>
          </cell>
          <cell r="CR1" t="str">
            <v>Leverage 
Type</v>
          </cell>
          <cell r="CS1" t="str">
            <v>Name of the Portfolio Manager</v>
          </cell>
          <cell r="CT1" t="str">
            <v>SEDOL</v>
          </cell>
          <cell r="CU1" t="str">
            <v>CUSIP</v>
          </cell>
          <cell r="CV1" t="str">
            <v>WKN number</v>
          </cell>
          <cell r="CW1" t="str">
            <v>LIPPER Code</v>
          </cell>
          <cell r="CX1" t="str">
            <v>Valoren (Swiss)</v>
          </cell>
          <cell r="CY1" t="str">
            <v>Socially Responsible</v>
          </cell>
          <cell r="CZ1" t="str">
            <v>ESG/SRI</v>
          </cell>
          <cell r="DA1" t="str">
            <v>Beta / Smart Beta</v>
          </cell>
          <cell r="DB1" t="str">
            <v>PEA eligible</v>
          </cell>
          <cell r="DC1" t="str">
            <v>Germany Tax fund classification</v>
          </cell>
          <cell r="DD1" t="str">
            <v>Austrian Status "brighter than white fund"</v>
          </cell>
          <cell r="DE1" t="str">
            <v>UK Reporting status</v>
          </cell>
          <cell r="DF1" t="str">
            <v>Filed notification in Japan</v>
          </cell>
          <cell r="DG1" t="str">
            <v>Real Management fees (bps)</v>
          </cell>
          <cell r="DH1" t="str">
            <v>Real Other fees (bps)</v>
          </cell>
          <cell r="DI1" t="str">
            <v>Real Taxe d'abonnement (bps)</v>
          </cell>
          <cell r="DJ1" t="str">
            <v>OCR (bps)</v>
          </cell>
          <cell r="DK1" t="str">
            <v>"Calculated" OCR (bps) without UCIs Tax included</v>
          </cell>
          <cell r="DL1" t="str">
            <v xml:space="preserve">Max Management fees (bps) - prospectus BNPP Easy </v>
          </cell>
          <cell r="DM1" t="str">
            <v>Max Taxe d'abonnement (bps) Prospectus</v>
          </cell>
          <cell r="DN1" t="str">
            <v>Max Other fees (bps) - prospectus BNPP Easy</v>
          </cell>
          <cell r="DO1" t="str">
            <v>Investors</v>
          </cell>
          <cell r="DP1" t="str">
            <v>Minimum Holding</v>
          </cell>
          <cell r="DQ1" t="str">
            <v>Transfer Agent</v>
          </cell>
          <cell r="DR1" t="str">
            <v>Custodian</v>
          </cell>
          <cell r="DS1" t="str">
            <v>Law firm</v>
          </cell>
          <cell r="DT1" t="str">
            <v>Fund accounting firm</v>
          </cell>
          <cell r="DU1" t="str">
            <v>End of Financial year date</v>
          </cell>
          <cell r="DV1" t="str">
            <v>Panorama classification</v>
          </cell>
          <cell r="DW1" t="str">
            <v>Asset Class</v>
          </cell>
          <cell r="DX1" t="str">
            <v>Historical data</v>
          </cell>
          <cell r="DY1" t="str">
            <v>Merger date (Format jj/mm/yyyy)</v>
          </cell>
          <cell r="DZ1" t="str">
            <v>SFDR Article</v>
          </cell>
          <cell r="EA1" t="str">
            <v>AMF Category</v>
          </cell>
        </row>
        <row r="2">
          <cell r="H2" t="str">
            <v>FR0007068036</v>
          </cell>
          <cell r="I2" t="str">
            <v>Classique</v>
          </cell>
          <cell r="J2" t="str">
            <v>Capitalisation</v>
          </cell>
          <cell r="K2" t="str">
            <v>EUR</v>
          </cell>
          <cell r="L2" t="str">
            <v>EUR</v>
          </cell>
          <cell r="M2" t="str">
            <v>No</v>
          </cell>
          <cell r="N2"/>
          <cell r="O2" t="str">
            <v>France</v>
          </cell>
          <cell r="P2" t="str">
            <v>FR</v>
          </cell>
          <cell r="Q2" t="str">
            <v>Euronext Paris</v>
          </cell>
          <cell r="R2" t="str">
            <v xml:space="preserve">XPAR </v>
          </cell>
          <cell r="S2">
            <v>37295</v>
          </cell>
          <cell r="T2">
            <v>37321</v>
          </cell>
          <cell r="U2" t="str">
            <v>Yes</v>
          </cell>
          <cell r="V2" t="str">
            <v>SX6R</v>
          </cell>
          <cell r="W2" t="str">
            <v>Share not hedged</v>
          </cell>
          <cell r="X2" t="str">
            <v>SYU FP</v>
          </cell>
          <cell r="Y2" t="str">
            <v>INSYU</v>
          </cell>
          <cell r="Z2" t="str">
            <v>FR0003510783</v>
          </cell>
          <cell r="AA2" t="str">
            <v>SYU</v>
          </cell>
          <cell r="AB2" t="str">
            <v>.SX6R</v>
          </cell>
          <cell r="AC2" t="str">
            <v>SYU.PA</v>
          </cell>
          <cell r="AD2" t="str">
            <v>INSYUINAV.PA</v>
          </cell>
          <cell r="AE2" t="str">
            <v>BNP Paribas Easy Stoxx Europe 600 Utilities UCITS ETF is an exchange-traded fund registered in France. The objective of the Fund is to provide a return comparable to the Dow Jones Stoxx 600 Utilities Index. The Fund invests its assets in large capitalization equity securities of companies registered in France or in the Euro zone and related to the water, gas and electricity sectors</v>
          </cell>
          <cell r="AF2">
            <v>6</v>
          </cell>
          <cell r="AG2"/>
          <cell r="AH2" t="str">
            <v xml:space="preserve">French FCP </v>
          </cell>
          <cell r="AI2" t="str">
            <v>STOXX Europe 600 Utilities Index</v>
          </cell>
          <cell r="AJ2" t="str">
            <v>Total Return</v>
          </cell>
          <cell r="AK2" t="str">
            <v>EUR</v>
          </cell>
          <cell r="AL2" t="str">
            <v>L’indicateur de référence est l’indice STOXX EUROPE 600 UTILITIES. L’indice STOXX Europe 600 UTILITIES est un indice actions européennes mesurant la performance boursière des sociétés du secteur de l’énergie en Europe. La performance de l’indicateur inclut les dividendes détachés par les actions qui composent l’indicateur.</v>
          </cell>
          <cell r="AM2"/>
          <cell r="AN2" t="str">
            <v>STOXX Limited</v>
          </cell>
          <cell r="AO2" t="str">
            <v>EUROPE</v>
          </cell>
          <cell r="AP2" t="str">
            <v>Europe</v>
          </cell>
          <cell r="AQ2" t="str">
            <v>DE, FR</v>
          </cell>
          <cell r="AR2" t="str">
            <v>DE, FR</v>
          </cell>
          <cell r="AS2" t="str">
            <v>Full, optimized or synthetic replication</v>
          </cell>
          <cell r="AT2" t="str">
            <v>Synthetic</v>
          </cell>
          <cell r="AU2" t="str">
            <v>Synthetic</v>
          </cell>
          <cell r="AV2" t="str">
            <v>Swaps</v>
          </cell>
          <cell r="AW2" t="str">
            <v>No</v>
          </cell>
          <cell r="AX2" t="str">
            <v>Yes with UCITS IV</v>
          </cell>
          <cell r="AY2" t="str">
            <v>BNP PARIBAS ARBITRAGE, CITIGROUP GLOBAL MARKETS, Susquehanna</v>
          </cell>
          <cell r="AZ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 t="str">
            <v>No</v>
          </cell>
          <cell r="BB2"/>
          <cell r="BC2"/>
          <cell r="BD2"/>
          <cell r="BE2"/>
          <cell r="BF2" t="str">
            <v>Euronext</v>
          </cell>
          <cell r="BG2" t="str">
            <v>Daily</v>
          </cell>
          <cell r="BH2"/>
          <cell r="BI2"/>
          <cell r="BJ2"/>
          <cell r="BK2" t="str">
            <v>Reinvested</v>
          </cell>
          <cell r="BL2"/>
          <cell r="BM2"/>
          <cell r="BN2"/>
          <cell r="BO2"/>
          <cell r="BP2"/>
          <cell r="BQ2"/>
          <cell r="BR2" t="str">
            <v>2 000 000 EUR</v>
          </cell>
          <cell r="BS2" t="str">
            <v>-</v>
          </cell>
          <cell r="BT2" t="str">
            <v>03:30 PM Paris time</v>
          </cell>
          <cell r="BU2" t="str">
            <v>NA</v>
          </cell>
          <cell r="BV2" t="str">
            <v>02:45 PM Paris time</v>
          </cell>
          <cell r="BW2" t="str">
            <v>D</v>
          </cell>
          <cell r="BX2" t="str">
            <v>D+1</v>
          </cell>
          <cell r="BY2" t="str">
            <v>D</v>
          </cell>
          <cell r="BZ2" t="str">
            <v>Please refer to PM</v>
          </cell>
          <cell r="CA2" t="str">
            <v>Please refer to PM</v>
          </cell>
          <cell r="CB2">
            <v>3</v>
          </cell>
          <cell r="CC2">
            <v>3</v>
          </cell>
          <cell r="CD2" t="str">
            <v>NA</v>
          </cell>
          <cell r="CE2" t="str">
            <v>NA</v>
          </cell>
          <cell r="CF2"/>
          <cell r="CG2"/>
          <cell r="CH2"/>
          <cell r="CI2"/>
          <cell r="CJ2" t="str">
            <v>BNP</v>
          </cell>
          <cell r="CK2"/>
          <cell r="CL2"/>
          <cell r="CM2"/>
          <cell r="CN2"/>
          <cell r="CO2"/>
          <cell r="CP2"/>
          <cell r="CQ2"/>
          <cell r="CR2" t="str">
            <v>No</v>
          </cell>
          <cell r="CS2" t="str">
            <v>Alain Le Stir</v>
          </cell>
          <cell r="CT2">
            <v>7319419</v>
          </cell>
          <cell r="CU2"/>
          <cell r="CV2" t="str">
            <v>A0CBBD</v>
          </cell>
          <cell r="CW2" t="str">
            <v>LP60067029</v>
          </cell>
          <cell r="CX2" t="str">
            <v>NA</v>
          </cell>
          <cell r="CY2" t="str">
            <v>No</v>
          </cell>
          <cell r="CZ2" t="str">
            <v>No</v>
          </cell>
          <cell r="DA2" t="str">
            <v>Beta</v>
          </cell>
          <cell r="DB2" t="str">
            <v>Yes</v>
          </cell>
          <cell r="DC2"/>
          <cell r="DD2" t="str">
            <v>No</v>
          </cell>
          <cell r="DE2" t="str">
            <v>No</v>
          </cell>
          <cell r="DF2" t="str">
            <v>No</v>
          </cell>
          <cell r="DG2">
            <v>30</v>
          </cell>
          <cell r="DH2">
            <v>0</v>
          </cell>
          <cell r="DI2">
            <v>0</v>
          </cell>
          <cell r="DJ2">
            <v>30</v>
          </cell>
          <cell r="DK2">
            <v>30</v>
          </cell>
          <cell r="DL2">
            <v>30</v>
          </cell>
          <cell r="DM2">
            <v>0</v>
          </cell>
          <cell r="DN2">
            <v>0</v>
          </cell>
          <cell r="DO2" t="str">
            <v>Primary market: Authorised Participants and Institutionnal Investors
Secondary market: All</v>
          </cell>
          <cell r="DP2"/>
          <cell r="DQ2" t="str">
            <v>BNP Paribas Securities Services Paris</v>
          </cell>
          <cell r="DR2" t="str">
            <v>BNP Paribas Securities Services Paris</v>
          </cell>
          <cell r="DS2" t="str">
            <v>in-house lawyers</v>
          </cell>
          <cell r="DT2" t="str">
            <v>BNP Paribas Securities Services Paris</v>
          </cell>
          <cell r="DU2" t="str">
            <v>Last trading day in March</v>
          </cell>
          <cell r="DV2"/>
          <cell r="DW2" t="str">
            <v>EQUITY</v>
          </cell>
          <cell r="DX2" t="str">
            <v>liquidated on 7th May 2019 (07/05/2019)</v>
          </cell>
          <cell r="DY2"/>
          <cell r="DZ2"/>
          <cell r="EA2"/>
        </row>
        <row r="3">
          <cell r="H3" t="str">
            <v>FR0007068044</v>
          </cell>
          <cell r="I3" t="str">
            <v>Classique</v>
          </cell>
          <cell r="J3" t="str">
            <v>Capitalisation</v>
          </cell>
          <cell r="K3" t="str">
            <v>EUR</v>
          </cell>
          <cell r="L3" t="str">
            <v>EUR</v>
          </cell>
          <cell r="M3" t="str">
            <v>No</v>
          </cell>
          <cell r="N3"/>
          <cell r="O3" t="str">
            <v>France</v>
          </cell>
          <cell r="P3" t="str">
            <v>FR</v>
          </cell>
          <cell r="Q3" t="str">
            <v>Euronext Paris</v>
          </cell>
          <cell r="R3" t="str">
            <v xml:space="preserve">XPAR </v>
          </cell>
          <cell r="S3">
            <v>37295</v>
          </cell>
          <cell r="T3">
            <v>37321</v>
          </cell>
          <cell r="U3" t="str">
            <v>Yes</v>
          </cell>
          <cell r="V3" t="str">
            <v>SXKR</v>
          </cell>
          <cell r="W3" t="str">
            <v>Share not hedged</v>
          </cell>
          <cell r="X3" t="str">
            <v>SYT FP</v>
          </cell>
          <cell r="Y3" t="str">
            <v>INSYT</v>
          </cell>
          <cell r="Z3" t="str">
            <v>FR0003510775</v>
          </cell>
          <cell r="AA3" t="str">
            <v>SYT</v>
          </cell>
          <cell r="AB3" t="str">
            <v>.SXKR</v>
          </cell>
          <cell r="AC3" t="str">
            <v>SYT.PA</v>
          </cell>
          <cell r="AD3" t="str">
            <v>INSYTINAV.PA</v>
          </cell>
          <cell r="AE3" t="str">
            <v>BNP Paribas Easy Stoxx Europe 600 Telecommunications UCITS ETF is an exchange-traded fund registered in France. The objective of the Fund is to provide a return comparable to the Dow Jones Stoxx 600 Tecommunication Index. The Fund invests its assets in shares that compose the Dow Jones Stoxx 600 Tecommunication Index.</v>
          </cell>
          <cell r="AF3">
            <v>6</v>
          </cell>
          <cell r="AG3"/>
          <cell r="AH3" t="str">
            <v xml:space="preserve">French FCP </v>
          </cell>
          <cell r="AI3" t="str">
            <v>STOXX Europe 600 Telecommunications Index</v>
          </cell>
          <cell r="AJ3" t="str">
            <v>Total Return</v>
          </cell>
          <cell r="AK3" t="str">
            <v>EUR</v>
          </cell>
          <cell r="AL3" t="str">
            <v>L’indicateur de référence est l’indice STOXX EUROPE 600 TELECOMMUNICATIONS. L’indice STOXX Europe 600 TELECOMMUNICATIONS est un indice actions européennes mesurant la performance boursière des sociétés du secteur de l’énergie en Europe. La performance de l’indicateur inclut les dividendes détachés par les actions qui composent l’indicateur.</v>
          </cell>
          <cell r="AM3"/>
          <cell r="AN3" t="str">
            <v>STOXX Limited</v>
          </cell>
          <cell r="AO3" t="str">
            <v>EUROPE</v>
          </cell>
          <cell r="AP3" t="str">
            <v>Europe</v>
          </cell>
          <cell r="AQ3" t="str">
            <v>DE, FR</v>
          </cell>
          <cell r="AR3" t="str">
            <v>DE, FR</v>
          </cell>
          <cell r="AS3" t="str">
            <v>Full, optimized or synthetic replication</v>
          </cell>
          <cell r="AT3" t="str">
            <v>Synthetic</v>
          </cell>
          <cell r="AU3" t="str">
            <v>Synthetic</v>
          </cell>
          <cell r="AV3" t="str">
            <v>Swaps</v>
          </cell>
          <cell r="AW3" t="str">
            <v>No</v>
          </cell>
          <cell r="AX3" t="str">
            <v>Yes with UCITS IV</v>
          </cell>
          <cell r="AY3" t="str">
            <v>BNP PARIBAS ARBITRAGE, CITIGROUP GLOBAL MARKETS, Susquehanna</v>
          </cell>
          <cell r="AZ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 t="str">
            <v>No</v>
          </cell>
          <cell r="BB3"/>
          <cell r="BC3"/>
          <cell r="BD3"/>
          <cell r="BE3"/>
          <cell r="BF3" t="str">
            <v>Euronext</v>
          </cell>
          <cell r="BG3" t="str">
            <v>Daily</v>
          </cell>
          <cell r="BH3"/>
          <cell r="BI3"/>
          <cell r="BJ3"/>
          <cell r="BK3" t="str">
            <v>Reinvested</v>
          </cell>
          <cell r="BL3"/>
          <cell r="BM3"/>
          <cell r="BN3"/>
          <cell r="BO3"/>
          <cell r="BP3"/>
          <cell r="BQ3"/>
          <cell r="BR3" t="str">
            <v>2 000 000 EUR</v>
          </cell>
          <cell r="BS3" t="str">
            <v>-</v>
          </cell>
          <cell r="BT3" t="str">
            <v>03:30 PM Paris time</v>
          </cell>
          <cell r="BU3" t="str">
            <v>NA</v>
          </cell>
          <cell r="BV3" t="str">
            <v>02:45 PM Paris time</v>
          </cell>
          <cell r="BW3" t="str">
            <v>D</v>
          </cell>
          <cell r="BX3" t="str">
            <v>D+1</v>
          </cell>
          <cell r="BY3" t="str">
            <v>D</v>
          </cell>
          <cell r="BZ3" t="str">
            <v>Please refer to PM</v>
          </cell>
          <cell r="CA3" t="str">
            <v>Please refer to PM</v>
          </cell>
          <cell r="CB3">
            <v>3</v>
          </cell>
          <cell r="CC3">
            <v>3</v>
          </cell>
          <cell r="CD3" t="str">
            <v>NA</v>
          </cell>
          <cell r="CE3" t="str">
            <v>NA</v>
          </cell>
          <cell r="CF3"/>
          <cell r="CG3"/>
          <cell r="CH3"/>
          <cell r="CI3"/>
          <cell r="CJ3" t="str">
            <v>BNP, Société Générale</v>
          </cell>
          <cell r="CK3"/>
          <cell r="CL3"/>
          <cell r="CM3"/>
          <cell r="CN3"/>
          <cell r="CO3"/>
          <cell r="CP3"/>
          <cell r="CQ3"/>
          <cell r="CR3" t="str">
            <v>No</v>
          </cell>
          <cell r="CS3" t="str">
            <v>Alain Le Stir</v>
          </cell>
          <cell r="CT3">
            <v>7319390</v>
          </cell>
          <cell r="CU3"/>
          <cell r="CV3" t="str">
            <v>A0B97C</v>
          </cell>
          <cell r="CW3" t="str">
            <v>LP60067028</v>
          </cell>
          <cell r="CX3" t="str">
            <v>NA</v>
          </cell>
          <cell r="CY3" t="str">
            <v>No</v>
          </cell>
          <cell r="CZ3" t="str">
            <v>No</v>
          </cell>
          <cell r="DA3" t="str">
            <v>Beta</v>
          </cell>
          <cell r="DB3" t="str">
            <v>Yes</v>
          </cell>
          <cell r="DC3"/>
          <cell r="DD3" t="str">
            <v>No</v>
          </cell>
          <cell r="DE3" t="str">
            <v>No</v>
          </cell>
          <cell r="DF3" t="str">
            <v>No</v>
          </cell>
          <cell r="DG3">
            <v>30</v>
          </cell>
          <cell r="DH3">
            <v>0</v>
          </cell>
          <cell r="DI3">
            <v>0</v>
          </cell>
          <cell r="DJ3">
            <v>30</v>
          </cell>
          <cell r="DK3">
            <v>30</v>
          </cell>
          <cell r="DL3">
            <v>30</v>
          </cell>
          <cell r="DM3">
            <v>0</v>
          </cell>
          <cell r="DN3">
            <v>0</v>
          </cell>
          <cell r="DO3" t="str">
            <v>Primary market: Authorised Participants and Institutionnal Investors
Secondary market: All</v>
          </cell>
          <cell r="DP3"/>
          <cell r="DQ3" t="str">
            <v>BNP Paribas Securities Services Paris</v>
          </cell>
          <cell r="DR3" t="str">
            <v>BNP Paribas Securities Services Paris</v>
          </cell>
          <cell r="DS3" t="str">
            <v>in-house lawyers</v>
          </cell>
          <cell r="DT3" t="str">
            <v>BNP Paribas Securities Services Paris</v>
          </cell>
          <cell r="DU3" t="str">
            <v>Last trading day in March</v>
          </cell>
          <cell r="DV3"/>
          <cell r="DW3" t="str">
            <v>EQUITY</v>
          </cell>
          <cell r="DX3" t="str">
            <v>liquidated on 30th August 2018 (30/08/2018)</v>
          </cell>
          <cell r="DY3"/>
          <cell r="DZ3"/>
          <cell r="EA3"/>
        </row>
        <row r="4">
          <cell r="H4" t="str">
            <v>FR0007068051</v>
          </cell>
          <cell r="I4" t="str">
            <v>Classique</v>
          </cell>
          <cell r="J4" t="str">
            <v>Capitalisation</v>
          </cell>
          <cell r="K4" t="str">
            <v>EUR</v>
          </cell>
          <cell r="L4" t="str">
            <v>EUR</v>
          </cell>
          <cell r="M4" t="str">
            <v>No</v>
          </cell>
          <cell r="N4"/>
          <cell r="O4" t="str">
            <v>France</v>
          </cell>
          <cell r="P4" t="str">
            <v>FR</v>
          </cell>
          <cell r="Q4" t="str">
            <v>Euronext Paris</v>
          </cell>
          <cell r="R4" t="str">
            <v xml:space="preserve">XPAR </v>
          </cell>
          <cell r="S4">
            <v>37295</v>
          </cell>
          <cell r="T4">
            <v>37321</v>
          </cell>
          <cell r="U4" t="str">
            <v>Yes</v>
          </cell>
          <cell r="V4" t="str">
            <v>SXMR</v>
          </cell>
          <cell r="W4" t="str">
            <v>Share not hedged</v>
          </cell>
          <cell r="X4" t="str">
            <v>SYM FP</v>
          </cell>
          <cell r="Y4" t="str">
            <v>INSYM</v>
          </cell>
          <cell r="Z4" t="str">
            <v>FR0003510759</v>
          </cell>
          <cell r="AA4" t="str">
            <v>SYM</v>
          </cell>
          <cell r="AB4" t="str">
            <v>.SXMR</v>
          </cell>
          <cell r="AC4" t="str">
            <v>SYM1.PA</v>
          </cell>
          <cell r="AD4" t="str">
            <v>INSYMINAV.PA</v>
          </cell>
          <cell r="AE4" t="str">
            <v>BNP Paribas Easy Stoxx Europe 600 Media UCITS ETF is an exchange-traded fund registered in France. The objective of the Fund is to provide a return comparable to the Dow Jones Stoxx 600 Media Index. The Fund invests its assets in shares that compose the Dow Jones Stoxx 600 Media Index. The Fund is eligible for the PEA scheme to French residents.</v>
          </cell>
          <cell r="AF4">
            <v>6</v>
          </cell>
          <cell r="AG4"/>
          <cell r="AH4" t="str">
            <v xml:space="preserve">French FCP </v>
          </cell>
          <cell r="AI4" t="str">
            <v>STOXX Europe 600 Media Index</v>
          </cell>
          <cell r="AJ4" t="str">
            <v>Total Return</v>
          </cell>
          <cell r="AK4" t="str">
            <v>EUR</v>
          </cell>
          <cell r="AL4" t="str">
            <v>L’indicateur de référence est le STOXX EUROPE 600 Media. L’indice STOXX EUROPE 600 Media est un indice actions européennes mesurant la performance boursière des sociétés du secteur bancaire en Europe. La performance de l’indicateur inclut les dividendes détachés par les actions qui composent l’indicateur.</v>
          </cell>
          <cell r="AM4"/>
          <cell r="AN4" t="str">
            <v>STOXX Limited</v>
          </cell>
          <cell r="AO4" t="str">
            <v>EUROPE</v>
          </cell>
          <cell r="AP4" t="str">
            <v>Europe</v>
          </cell>
          <cell r="AQ4" t="str">
            <v>FR, DE</v>
          </cell>
          <cell r="AR4" t="str">
            <v>FR, DE</v>
          </cell>
          <cell r="AS4" t="str">
            <v>Full, optimized or synthetic replication</v>
          </cell>
          <cell r="AT4" t="str">
            <v>Synthetic</v>
          </cell>
          <cell r="AU4" t="str">
            <v>Synthetic</v>
          </cell>
          <cell r="AV4" t="str">
            <v>Swaps</v>
          </cell>
          <cell r="AW4" t="str">
            <v>No</v>
          </cell>
          <cell r="AX4" t="str">
            <v>Yes with UCITS IV</v>
          </cell>
          <cell r="AY4" t="str">
            <v>BNP PARIBAS ARBITRAGE, Susquehanna</v>
          </cell>
          <cell r="AZ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 t="str">
            <v>No</v>
          </cell>
          <cell r="BB4"/>
          <cell r="BC4"/>
          <cell r="BD4"/>
          <cell r="BE4"/>
          <cell r="BF4" t="str">
            <v>Euronext</v>
          </cell>
          <cell r="BG4" t="str">
            <v>Daily</v>
          </cell>
          <cell r="BH4"/>
          <cell r="BI4"/>
          <cell r="BJ4"/>
          <cell r="BK4" t="str">
            <v>Reinvested</v>
          </cell>
          <cell r="BL4"/>
          <cell r="BM4"/>
          <cell r="BN4"/>
          <cell r="BO4"/>
          <cell r="BP4"/>
          <cell r="BQ4"/>
          <cell r="BR4" t="str">
            <v>2 000 000 EUR</v>
          </cell>
          <cell r="BS4" t="str">
            <v>-</v>
          </cell>
          <cell r="BT4" t="str">
            <v>03:30 PM Paris time</v>
          </cell>
          <cell r="BU4" t="str">
            <v>NA</v>
          </cell>
          <cell r="BV4" t="str">
            <v>02:45 PM Paris time</v>
          </cell>
          <cell r="BW4" t="str">
            <v>D</v>
          </cell>
          <cell r="BX4" t="str">
            <v>D+1</v>
          </cell>
          <cell r="BY4" t="str">
            <v>D</v>
          </cell>
          <cell r="BZ4" t="str">
            <v>Please refer to PM</v>
          </cell>
          <cell r="CA4" t="str">
            <v>Please refer to PM</v>
          </cell>
          <cell r="CB4">
            <v>3</v>
          </cell>
          <cell r="CC4">
            <v>3</v>
          </cell>
          <cell r="CD4" t="str">
            <v>NA</v>
          </cell>
          <cell r="CE4" t="str">
            <v>NA</v>
          </cell>
          <cell r="CF4"/>
          <cell r="CG4"/>
          <cell r="CH4"/>
          <cell r="CI4"/>
          <cell r="CJ4" t="str">
            <v>BNP, Société Générale</v>
          </cell>
          <cell r="CK4"/>
          <cell r="CL4"/>
          <cell r="CM4"/>
          <cell r="CN4"/>
          <cell r="CO4"/>
          <cell r="CP4"/>
          <cell r="CQ4"/>
          <cell r="CR4" t="str">
            <v>No</v>
          </cell>
          <cell r="CS4" t="str">
            <v>Alain Le Stir</v>
          </cell>
          <cell r="CT4">
            <v>7319453</v>
          </cell>
          <cell r="CU4"/>
          <cell r="CV4">
            <v>136519</v>
          </cell>
          <cell r="CW4" t="str">
            <v>LP60067026</v>
          </cell>
          <cell r="CX4" t="str">
            <v>NA</v>
          </cell>
          <cell r="CY4" t="str">
            <v>No</v>
          </cell>
          <cell r="CZ4" t="str">
            <v>No</v>
          </cell>
          <cell r="DA4" t="str">
            <v>Beta</v>
          </cell>
          <cell r="DB4" t="str">
            <v>Yes</v>
          </cell>
          <cell r="DC4"/>
          <cell r="DD4" t="str">
            <v>No</v>
          </cell>
          <cell r="DE4" t="str">
            <v>No</v>
          </cell>
          <cell r="DF4" t="str">
            <v>No</v>
          </cell>
          <cell r="DG4">
            <v>30</v>
          </cell>
          <cell r="DH4">
            <v>0</v>
          </cell>
          <cell r="DI4">
            <v>0</v>
          </cell>
          <cell r="DJ4">
            <v>30</v>
          </cell>
          <cell r="DK4">
            <v>30</v>
          </cell>
          <cell r="DL4">
            <v>30</v>
          </cell>
          <cell r="DM4">
            <v>0</v>
          </cell>
          <cell r="DN4">
            <v>0</v>
          </cell>
          <cell r="DO4" t="str">
            <v>Primary market: Authorised Participants and Institutionnal Investors
Secondary market: All</v>
          </cell>
          <cell r="DP4"/>
          <cell r="DQ4" t="str">
            <v>BNP Paribas Securities Services Paris</v>
          </cell>
          <cell r="DR4" t="str">
            <v>BNP Paribas Securities Services Paris</v>
          </cell>
          <cell r="DS4" t="str">
            <v>in-house lawyers</v>
          </cell>
          <cell r="DT4" t="str">
            <v>BNP Paribas Securities Services Paris</v>
          </cell>
          <cell r="DU4" t="str">
            <v>Last trading day in March</v>
          </cell>
          <cell r="DV4"/>
          <cell r="DW4" t="str">
            <v>EQUITY</v>
          </cell>
          <cell r="DX4" t="str">
            <v>liquidated on 30th August 2018 (30/08/2018)</v>
          </cell>
          <cell r="DY4"/>
          <cell r="DZ4"/>
          <cell r="EA4"/>
        </row>
        <row r="5">
          <cell r="H5" t="str">
            <v>FR0007068069</v>
          </cell>
          <cell r="I5" t="str">
            <v>Classique</v>
          </cell>
          <cell r="J5" t="str">
            <v>Capitalisation</v>
          </cell>
          <cell r="K5" t="str">
            <v>EUR</v>
          </cell>
          <cell r="L5" t="str">
            <v>EUR</v>
          </cell>
          <cell r="M5" t="str">
            <v>No</v>
          </cell>
          <cell r="N5"/>
          <cell r="O5" t="str">
            <v>France</v>
          </cell>
          <cell r="P5" t="str">
            <v>FR</v>
          </cell>
          <cell r="Q5" t="str">
            <v>Euronext Paris</v>
          </cell>
          <cell r="R5" t="str">
            <v xml:space="preserve">XPAR </v>
          </cell>
          <cell r="S5">
            <v>37295</v>
          </cell>
          <cell r="T5">
            <v>37321</v>
          </cell>
          <cell r="U5" t="str">
            <v>Yes</v>
          </cell>
          <cell r="V5" t="str">
            <v>SX8R</v>
          </cell>
          <cell r="W5" t="str">
            <v>Share not hedged</v>
          </cell>
          <cell r="X5" t="str">
            <v>SYQ FP</v>
          </cell>
          <cell r="Y5" t="str">
            <v>INSYQ</v>
          </cell>
          <cell r="Z5" t="str">
            <v>FR0003510767</v>
          </cell>
          <cell r="AA5" t="str">
            <v>SYQ</v>
          </cell>
          <cell r="AB5" t="str">
            <v>.SX8R</v>
          </cell>
          <cell r="AC5" t="str">
            <v>SYQ.PA</v>
          </cell>
          <cell r="AD5" t="str">
            <v>INSYQINAV.PA</v>
          </cell>
          <cell r="AE5" t="str">
            <v>BNP Paribas Easy Stoxx Europe 600Technology UCITS ETF is an exchange-traded fund registered in France. The objective of the Fund is to provide a return comparable to the Dow Jones Stoxx 600 Technology Index. The Fund invests its assets in shares that compose the Dow Jones Stoxx 600 Technology Index.</v>
          </cell>
          <cell r="AF5">
            <v>6</v>
          </cell>
          <cell r="AG5"/>
          <cell r="AH5" t="str">
            <v xml:space="preserve">French FCP </v>
          </cell>
          <cell r="AI5" t="str">
            <v>STOXX Europe 600 Technology Index</v>
          </cell>
          <cell r="AJ5" t="str">
            <v>Total Return</v>
          </cell>
          <cell r="AK5" t="str">
            <v>EUR</v>
          </cell>
          <cell r="AL5" t="str">
            <v>L’indicateur de référence est l’indice STOXX EUROPE 600 TELECOMMUNICATIONS. L’indice STOXX Europe 600 TELECOMMUNICATIONS est un indice actions européennes mesurant la performance boursière des sociétés du secteur de l’énergie en Europe. La performance de l’indicateur inclut les dividendes détachés par les actions qui composent l’indicateur.</v>
          </cell>
          <cell r="AM5"/>
          <cell r="AN5" t="str">
            <v>STOXX Limited</v>
          </cell>
          <cell r="AO5" t="str">
            <v>EUROPE</v>
          </cell>
          <cell r="AP5" t="str">
            <v>Europe</v>
          </cell>
          <cell r="AQ5" t="str">
            <v>FR</v>
          </cell>
          <cell r="AR5" t="str">
            <v>FR</v>
          </cell>
          <cell r="AS5" t="str">
            <v>Full, optimized or synthetic replication</v>
          </cell>
          <cell r="AT5" t="str">
            <v>Synthetic</v>
          </cell>
          <cell r="AU5" t="str">
            <v>Synthetic</v>
          </cell>
          <cell r="AV5" t="str">
            <v>Swaps</v>
          </cell>
          <cell r="AW5" t="str">
            <v>No</v>
          </cell>
          <cell r="AX5" t="str">
            <v>Yes with UCITS IV</v>
          </cell>
          <cell r="AY5" t="str">
            <v>BNP PARIBAS ARBITRAGE, CITIGROUP GLOBAL MARKETS, Susquehanna</v>
          </cell>
          <cell r="AZ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 t="str">
            <v>No</v>
          </cell>
          <cell r="BB5"/>
          <cell r="BC5"/>
          <cell r="BD5"/>
          <cell r="BE5"/>
          <cell r="BF5" t="str">
            <v>Euronext</v>
          </cell>
          <cell r="BG5" t="str">
            <v>Daily</v>
          </cell>
          <cell r="BH5"/>
          <cell r="BI5"/>
          <cell r="BJ5"/>
          <cell r="BK5" t="str">
            <v>Reinvested</v>
          </cell>
          <cell r="BL5"/>
          <cell r="BM5"/>
          <cell r="BN5"/>
          <cell r="BO5"/>
          <cell r="BP5"/>
          <cell r="BQ5"/>
          <cell r="BR5" t="str">
            <v>2 000 000 EUR</v>
          </cell>
          <cell r="BS5" t="str">
            <v>-</v>
          </cell>
          <cell r="BT5" t="str">
            <v>03:30 PM Paris time</v>
          </cell>
          <cell r="BU5" t="str">
            <v>NA</v>
          </cell>
          <cell r="BV5" t="str">
            <v>02:45 PM Paris time</v>
          </cell>
          <cell r="BW5" t="str">
            <v>D</v>
          </cell>
          <cell r="BX5" t="str">
            <v>D+1</v>
          </cell>
          <cell r="BY5" t="str">
            <v>D+5</v>
          </cell>
          <cell r="BZ5" t="str">
            <v>Please refer to PM</v>
          </cell>
          <cell r="CA5" t="str">
            <v>Please refer to PM</v>
          </cell>
          <cell r="CB5">
            <v>3</v>
          </cell>
          <cell r="CC5">
            <v>3</v>
          </cell>
          <cell r="CD5" t="str">
            <v>NA</v>
          </cell>
          <cell r="CE5" t="str">
            <v>NA</v>
          </cell>
          <cell r="CF5"/>
          <cell r="CG5"/>
          <cell r="CH5"/>
          <cell r="CI5"/>
          <cell r="CJ5" t="str">
            <v>BNP</v>
          </cell>
          <cell r="CK5"/>
          <cell r="CL5"/>
          <cell r="CM5"/>
          <cell r="CN5"/>
          <cell r="CO5"/>
          <cell r="CP5"/>
          <cell r="CQ5"/>
          <cell r="CR5" t="str">
            <v>No</v>
          </cell>
          <cell r="CS5" t="str">
            <v>Alain Le Stir</v>
          </cell>
          <cell r="CT5">
            <v>7319378</v>
          </cell>
          <cell r="CU5"/>
          <cell r="CV5" t="str">
            <v>NA</v>
          </cell>
          <cell r="CW5" t="str">
            <v>LP60067027</v>
          </cell>
          <cell r="CX5" t="str">
            <v>NA</v>
          </cell>
          <cell r="CY5" t="str">
            <v>No</v>
          </cell>
          <cell r="CZ5" t="str">
            <v>No</v>
          </cell>
          <cell r="DA5" t="str">
            <v>Beta</v>
          </cell>
          <cell r="DB5" t="str">
            <v>Yes</v>
          </cell>
          <cell r="DC5"/>
          <cell r="DD5" t="str">
            <v>No</v>
          </cell>
          <cell r="DE5" t="str">
            <v>No</v>
          </cell>
          <cell r="DF5" t="str">
            <v>No</v>
          </cell>
          <cell r="DG5">
            <v>30</v>
          </cell>
          <cell r="DH5">
            <v>0</v>
          </cell>
          <cell r="DI5">
            <v>0</v>
          </cell>
          <cell r="DJ5">
            <v>30</v>
          </cell>
          <cell r="DK5">
            <v>30</v>
          </cell>
          <cell r="DL5">
            <v>30</v>
          </cell>
          <cell r="DM5">
            <v>0</v>
          </cell>
          <cell r="DN5">
            <v>0</v>
          </cell>
          <cell r="DO5" t="str">
            <v>Primary market: Authorised Participants and Institutionnal Investors
Secondary market: All</v>
          </cell>
          <cell r="DP5"/>
          <cell r="DQ5" t="str">
            <v>BNP Paribas Securities Services Paris</v>
          </cell>
          <cell r="DR5" t="str">
            <v>BNP Paribas Securities Services Paris</v>
          </cell>
          <cell r="DS5" t="str">
            <v>in-house lawyers</v>
          </cell>
          <cell r="DT5" t="str">
            <v>BNP Paribas Securities Services Paris</v>
          </cell>
          <cell r="DU5"/>
          <cell r="DV5"/>
          <cell r="DW5" t="str">
            <v>EQUITY</v>
          </cell>
          <cell r="DX5" t="str">
            <v>liquidated on 17th July 2019 (17/07/2019)</v>
          </cell>
          <cell r="DY5"/>
          <cell r="DZ5"/>
          <cell r="EA5"/>
        </row>
        <row r="6">
          <cell r="H6" t="str">
            <v>FR0007068077</v>
          </cell>
          <cell r="I6" t="str">
            <v>Classique</v>
          </cell>
          <cell r="J6" t="str">
            <v>Capitalisation</v>
          </cell>
          <cell r="K6" t="str">
            <v>EUR</v>
          </cell>
          <cell r="L6" t="str">
            <v>EUR</v>
          </cell>
          <cell r="M6" t="str">
            <v>No</v>
          </cell>
          <cell r="N6"/>
          <cell r="O6" t="str">
            <v>France</v>
          </cell>
          <cell r="P6" t="str">
            <v>FR</v>
          </cell>
          <cell r="Q6" t="str">
            <v>Euronext Paris</v>
          </cell>
          <cell r="R6" t="str">
            <v xml:space="preserve">XPAR </v>
          </cell>
          <cell r="S6">
            <v>37295</v>
          </cell>
          <cell r="T6">
            <v>37321</v>
          </cell>
          <cell r="U6" t="str">
            <v>Yes</v>
          </cell>
          <cell r="V6" t="str">
            <v>SX7R</v>
          </cell>
          <cell r="W6" t="str">
            <v>Share not hedged</v>
          </cell>
          <cell r="X6" t="str">
            <v>SYB FP</v>
          </cell>
          <cell r="Y6" t="str">
            <v>INSYB</v>
          </cell>
          <cell r="Z6" t="str">
            <v>FR0003510718</v>
          </cell>
          <cell r="AA6" t="str">
            <v>SYB</v>
          </cell>
          <cell r="AB6" t="str">
            <v>.SX7R</v>
          </cell>
          <cell r="AC6" t="str">
            <v>EAEB.PA</v>
          </cell>
          <cell r="AD6" t="str">
            <v>INSYBINAV.PA</v>
          </cell>
          <cell r="AE6" t="str">
            <v>BNP Paribas Easy Stoxx Europe 600 Banks UCITS ETF is an exchange-traded fund registered in France. The objective of the Fund is to provide a return comparable to the STOXX 600 Banks Index. The Fund invests its assets in shares that compose the STOXX 600 Banks Index.</v>
          </cell>
          <cell r="AF6">
            <v>6</v>
          </cell>
          <cell r="AG6"/>
          <cell r="AH6" t="str">
            <v xml:space="preserve">French FCP </v>
          </cell>
          <cell r="AI6" t="str">
            <v>STOXX Europe 600 Banks Index</v>
          </cell>
          <cell r="AJ6" t="str">
            <v>Total Return</v>
          </cell>
          <cell r="AK6" t="str">
            <v>EUR</v>
          </cell>
          <cell r="AL6" t="str">
            <v>L’indicateur de référence est le STOXX EUROPE 600 Banks. L’indice STOXX EUROPE 600 Banks est un indice actions européennes mesurant la performance boursière des sociétés du secteur bancaire en Europe. La performance de l’indicateur inclut les dividendes détachés par les actions qui composent l’indicateur.</v>
          </cell>
          <cell r="AM6"/>
          <cell r="AN6" t="str">
            <v>STOXX Limited</v>
          </cell>
          <cell r="AO6" t="str">
            <v>EUROPE</v>
          </cell>
          <cell r="AP6" t="str">
            <v>Europe</v>
          </cell>
          <cell r="AQ6" t="str">
            <v>DE, FR</v>
          </cell>
          <cell r="AR6" t="str">
            <v>DE, FR</v>
          </cell>
          <cell r="AS6" t="str">
            <v>Full, optimized or synthetic replication</v>
          </cell>
          <cell r="AT6" t="str">
            <v>Synthetic</v>
          </cell>
          <cell r="AU6" t="str">
            <v>Synthetic</v>
          </cell>
          <cell r="AV6" t="str">
            <v>Swaps</v>
          </cell>
          <cell r="AW6" t="str">
            <v>No</v>
          </cell>
          <cell r="AX6" t="str">
            <v>Yes with UCITS IV</v>
          </cell>
          <cell r="AY6" t="str">
            <v>BNP PARIBAS ARBITRAGE, Susquehanna, IMC FINANCIAL MARKETS</v>
          </cell>
          <cell r="AZ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 t="str">
            <v>No</v>
          </cell>
          <cell r="BB6"/>
          <cell r="BC6"/>
          <cell r="BD6"/>
          <cell r="BE6"/>
          <cell r="BF6" t="str">
            <v>Euronext</v>
          </cell>
          <cell r="BG6" t="str">
            <v>Daily</v>
          </cell>
          <cell r="BH6"/>
          <cell r="BI6"/>
          <cell r="BJ6"/>
          <cell r="BK6" t="str">
            <v>Reinvested</v>
          </cell>
          <cell r="BL6"/>
          <cell r="BM6"/>
          <cell r="BN6"/>
          <cell r="BO6"/>
          <cell r="BP6"/>
          <cell r="BQ6"/>
          <cell r="BR6" t="str">
            <v>2 000 000 EUR</v>
          </cell>
          <cell r="BS6" t="str">
            <v>-</v>
          </cell>
          <cell r="BT6" t="str">
            <v>03:30 PM Paris time</v>
          </cell>
          <cell r="BU6" t="str">
            <v>NA</v>
          </cell>
          <cell r="BV6" t="str">
            <v>02:45 PM Paris time</v>
          </cell>
          <cell r="BW6" t="str">
            <v>D</v>
          </cell>
          <cell r="BX6" t="str">
            <v>D+1</v>
          </cell>
          <cell r="BY6" t="str">
            <v>D+5</v>
          </cell>
          <cell r="BZ6" t="str">
            <v>Please refer to PM</v>
          </cell>
          <cell r="CA6" t="str">
            <v>Please refer to PM</v>
          </cell>
          <cell r="CB6">
            <v>3</v>
          </cell>
          <cell r="CC6">
            <v>3</v>
          </cell>
          <cell r="CD6" t="str">
            <v>NA</v>
          </cell>
          <cell r="CE6" t="str">
            <v>NA</v>
          </cell>
          <cell r="CF6"/>
          <cell r="CG6"/>
          <cell r="CH6"/>
          <cell r="CI6"/>
          <cell r="CJ6" t="str">
            <v>BNP</v>
          </cell>
          <cell r="CK6"/>
          <cell r="CL6"/>
          <cell r="CM6"/>
          <cell r="CN6"/>
          <cell r="CO6"/>
          <cell r="CP6"/>
          <cell r="CQ6"/>
          <cell r="CR6" t="str">
            <v>No</v>
          </cell>
          <cell r="CS6" t="str">
            <v>Alain Le Stir</v>
          </cell>
          <cell r="CT6">
            <v>7319367</v>
          </cell>
          <cell r="CU6"/>
          <cell r="CV6">
            <v>590112</v>
          </cell>
          <cell r="CW6" t="str">
            <v>LP60067022</v>
          </cell>
          <cell r="CX6" t="str">
            <v>NA</v>
          </cell>
          <cell r="CY6" t="str">
            <v>No</v>
          </cell>
          <cell r="CZ6" t="str">
            <v>No</v>
          </cell>
          <cell r="DA6" t="str">
            <v>Beta</v>
          </cell>
          <cell r="DB6" t="str">
            <v>Yes</v>
          </cell>
          <cell r="DC6"/>
          <cell r="DD6" t="str">
            <v>No</v>
          </cell>
          <cell r="DE6" t="str">
            <v>No</v>
          </cell>
          <cell r="DF6" t="str">
            <v>No</v>
          </cell>
          <cell r="DG6">
            <v>30</v>
          </cell>
          <cell r="DH6">
            <v>0</v>
          </cell>
          <cell r="DI6">
            <v>0</v>
          </cell>
          <cell r="DJ6">
            <v>30</v>
          </cell>
          <cell r="DK6">
            <v>30</v>
          </cell>
          <cell r="DL6">
            <v>30</v>
          </cell>
          <cell r="DM6">
            <v>0</v>
          </cell>
          <cell r="DN6">
            <v>0</v>
          </cell>
          <cell r="DO6" t="str">
            <v>Primary market: Authorised Participants and Institutionnal Investors
Secondary market: All</v>
          </cell>
          <cell r="DP6"/>
          <cell r="DQ6" t="str">
            <v>BNP Paribas Securities Services Paris</v>
          </cell>
          <cell r="DR6" t="str">
            <v>BNP Paribas Securities Services Paris</v>
          </cell>
          <cell r="DS6" t="str">
            <v>in-house lawyers</v>
          </cell>
          <cell r="DT6" t="str">
            <v>BNP Paribas Securities Services Paris</v>
          </cell>
          <cell r="DU6" t="str">
            <v>Last trading day in March</v>
          </cell>
          <cell r="DV6"/>
          <cell r="DW6" t="str">
            <v>EQUITY</v>
          </cell>
          <cell r="DX6" t="str">
            <v>liquidated on 17th July 2019 (17/07/2019)</v>
          </cell>
          <cell r="DY6"/>
          <cell r="DZ6"/>
          <cell r="EA6"/>
        </row>
        <row r="7">
          <cell r="H7" t="str">
            <v>FR0007068085</v>
          </cell>
          <cell r="I7" t="str">
            <v>Classique</v>
          </cell>
          <cell r="J7" t="str">
            <v>Capitalisation</v>
          </cell>
          <cell r="K7" t="str">
            <v>EUR</v>
          </cell>
          <cell r="L7" t="str">
            <v>EUR</v>
          </cell>
          <cell r="M7" t="str">
            <v>No</v>
          </cell>
          <cell r="N7"/>
          <cell r="O7" t="str">
            <v>France</v>
          </cell>
          <cell r="P7" t="str">
            <v>FR</v>
          </cell>
          <cell r="Q7" t="str">
            <v>Euronext Paris</v>
          </cell>
          <cell r="R7" t="str">
            <v xml:space="preserve">XPAR </v>
          </cell>
          <cell r="S7">
            <v>37295</v>
          </cell>
          <cell r="T7">
            <v>37321</v>
          </cell>
          <cell r="U7" t="str">
            <v>Yes</v>
          </cell>
          <cell r="V7" t="str">
            <v>SXER</v>
          </cell>
          <cell r="W7" t="str">
            <v>Share not hedged</v>
          </cell>
          <cell r="X7" t="str">
            <v>SYE FP</v>
          </cell>
          <cell r="Y7" t="str">
            <v>INSYE</v>
          </cell>
          <cell r="Z7" t="str">
            <v>FR0003510726</v>
          </cell>
          <cell r="AA7" t="str">
            <v>SYE</v>
          </cell>
          <cell r="AB7" t="str">
            <v>.SXER</v>
          </cell>
          <cell r="AC7" t="str">
            <v>EAEU.PA</v>
          </cell>
          <cell r="AD7" t="str">
            <v>INSYEINAV.PA</v>
          </cell>
          <cell r="AE7" t="str">
            <v>BNP Paribas Easy Stoxx Europe 600 Oil &amp; Gas UCITS ETF is an exchange-traded fund registered in France. The objective of the Fund is to provide a return comparable to the Dow Jones Stoxx 600 Oil &amp; Gas Index. The Fund invests its assets in shares that compose the Dow Jones Stoxx 600 Oil &amp; Gas Index.</v>
          </cell>
          <cell r="AF7">
            <v>6</v>
          </cell>
          <cell r="AG7" t="str">
            <v>please refer to another source</v>
          </cell>
          <cell r="AH7" t="str">
            <v xml:space="preserve">French FCP </v>
          </cell>
          <cell r="AI7" t="str">
            <v>STOXX Europe 600 Oil &amp; Gas Index</v>
          </cell>
          <cell r="AJ7" t="str">
            <v>Net Return</v>
          </cell>
          <cell r="AK7" t="str">
            <v>EUR</v>
          </cell>
          <cell r="AL7" t="str">
            <v>L’indicateur de référence est l’indice STOXX EUROPE 600 Oil&amp;Gas. L’indice STOXX Europe 600 Oil&amp;Gas est un indice actions européennes mesurant la performance boursière des sociétés du secteur de l’énergie en Europe. La performance de l’indicateur inclut les dividendes détachés par les actions qui composent l’indicateur.</v>
          </cell>
          <cell r="AM7" t="str">
            <v>please refer to another source</v>
          </cell>
          <cell r="AN7" t="str">
            <v>STOXX Limited</v>
          </cell>
          <cell r="AO7" t="str">
            <v>EUROPE</v>
          </cell>
          <cell r="AP7" t="str">
            <v>Europe</v>
          </cell>
          <cell r="AQ7" t="str">
            <v>FR</v>
          </cell>
          <cell r="AR7" t="str">
            <v>FR</v>
          </cell>
          <cell r="AS7" t="str">
            <v>Full, optimized or synthetic replication</v>
          </cell>
          <cell r="AT7" t="str">
            <v>Synthetic</v>
          </cell>
          <cell r="AU7" t="str">
            <v>Synthetic</v>
          </cell>
          <cell r="AV7" t="str">
            <v>Swaps</v>
          </cell>
          <cell r="AW7" t="str">
            <v>No</v>
          </cell>
          <cell r="AX7" t="str">
            <v>Yes with UCITS V</v>
          </cell>
          <cell r="AY7" t="str">
            <v>BNP PARIBAS ARBITRAGE, Susquehanna</v>
          </cell>
          <cell r="AZ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 t="str">
            <v>No</v>
          </cell>
          <cell r="BB7"/>
          <cell r="BC7"/>
          <cell r="BD7"/>
          <cell r="BE7"/>
          <cell r="BF7" t="str">
            <v>Euronext</v>
          </cell>
          <cell r="BG7" t="str">
            <v>Daily</v>
          </cell>
          <cell r="BH7"/>
          <cell r="BI7"/>
          <cell r="BJ7"/>
          <cell r="BK7" t="str">
            <v>Reinvested</v>
          </cell>
          <cell r="BL7"/>
          <cell r="BM7"/>
          <cell r="BN7"/>
          <cell r="BO7"/>
          <cell r="BP7"/>
          <cell r="BQ7"/>
          <cell r="BR7" t="str">
            <v>2 000 000 EUR</v>
          </cell>
          <cell r="BS7" t="str">
            <v>-</v>
          </cell>
          <cell r="BT7" t="str">
            <v>03:30 PM Paris time</v>
          </cell>
          <cell r="BU7" t="str">
            <v>NA</v>
          </cell>
          <cell r="BV7" t="str">
            <v>02:45 PM Paris time</v>
          </cell>
          <cell r="BW7" t="str">
            <v>D</v>
          </cell>
          <cell r="BX7" t="str">
            <v>D+1</v>
          </cell>
          <cell r="BY7" t="str">
            <v>D+5</v>
          </cell>
          <cell r="BZ7" t="str">
            <v>Please refer to PM</v>
          </cell>
          <cell r="CA7" t="str">
            <v>Please refer to PM</v>
          </cell>
          <cell r="CB7">
            <v>3</v>
          </cell>
          <cell r="CC7">
            <v>3</v>
          </cell>
          <cell r="CD7" t="str">
            <v>NA</v>
          </cell>
          <cell r="CE7" t="str">
            <v>NA</v>
          </cell>
          <cell r="CF7" t="str">
            <v>Yes</v>
          </cell>
          <cell r="CG7" t="str">
            <v>Daily</v>
          </cell>
          <cell r="CH7">
            <v>100000</v>
          </cell>
          <cell r="CI7" t="str">
            <v>No securities lending</v>
          </cell>
          <cell r="CJ7" t="str">
            <v>BNP</v>
          </cell>
          <cell r="CK7" t="str">
            <v>Up to 10%</v>
          </cell>
          <cell r="CL7" t="str">
            <v>Cash</v>
          </cell>
          <cell r="CM7" t="str">
            <v>BNP Paribas Securities Services</v>
          </cell>
          <cell r="CN7" t="str">
            <v>collateral.mgt@bnpparibas-ip.com</v>
          </cell>
          <cell r="CO7" t="str">
            <v>No</v>
          </cell>
          <cell r="CP7" t="str">
            <v>NA</v>
          </cell>
          <cell r="CQ7" t="str">
            <v>NA</v>
          </cell>
          <cell r="CR7" t="str">
            <v>No</v>
          </cell>
          <cell r="CS7" t="str">
            <v>Alain Le Stir</v>
          </cell>
          <cell r="CT7">
            <v>7319389</v>
          </cell>
          <cell r="CU7"/>
          <cell r="CV7" t="str">
            <v>NA</v>
          </cell>
          <cell r="CW7" t="str">
            <v>LP60067023</v>
          </cell>
          <cell r="CX7" t="str">
            <v>NA</v>
          </cell>
          <cell r="CY7" t="str">
            <v>No</v>
          </cell>
          <cell r="CZ7" t="str">
            <v>No</v>
          </cell>
          <cell r="DA7" t="str">
            <v>Beta</v>
          </cell>
          <cell r="DB7" t="str">
            <v>Yes</v>
          </cell>
          <cell r="DC7" t="str">
            <v>Equity fund (&gt;51% equities)</v>
          </cell>
          <cell r="DD7" t="str">
            <v>No</v>
          </cell>
          <cell r="DE7" t="str">
            <v>No</v>
          </cell>
          <cell r="DF7" t="str">
            <v>No</v>
          </cell>
          <cell r="DG7">
            <v>30</v>
          </cell>
          <cell r="DH7">
            <v>0</v>
          </cell>
          <cell r="DI7">
            <v>0</v>
          </cell>
          <cell r="DJ7">
            <v>30</v>
          </cell>
          <cell r="DK7">
            <v>30</v>
          </cell>
          <cell r="DL7">
            <v>30</v>
          </cell>
          <cell r="DM7">
            <v>0</v>
          </cell>
          <cell r="DN7">
            <v>0</v>
          </cell>
          <cell r="DO7" t="str">
            <v>Primary market: Authorised Participants and Institutionnal Investors
Secondary market: All</v>
          </cell>
          <cell r="DP7" t="str">
            <v>NA</v>
          </cell>
          <cell r="DQ7" t="str">
            <v>BNP Paribas Securities Services paris</v>
          </cell>
          <cell r="DR7" t="str">
            <v>BNP Paribas Securities Services Paris</v>
          </cell>
          <cell r="DS7" t="str">
            <v>in-house lawyers</v>
          </cell>
          <cell r="DT7" t="str">
            <v>BNP Paribas Securities Services Paris</v>
          </cell>
          <cell r="DU7" t="str">
            <v>last business day of the year</v>
          </cell>
          <cell r="DV7" t="str">
            <v>Essentials</v>
          </cell>
          <cell r="DW7" t="str">
            <v>EQUITY</v>
          </cell>
          <cell r="DX7" t="str">
            <v>Liquidated on November 15th 2019 (NAV date 15/11/2019)
Delisted on 06/11/2019 (at close)</v>
          </cell>
          <cell r="DY7"/>
          <cell r="DZ7"/>
          <cell r="EA7"/>
        </row>
        <row r="8">
          <cell r="H8" t="str">
            <v>FR0007068093</v>
          </cell>
          <cell r="I8" t="str">
            <v>Classique</v>
          </cell>
          <cell r="J8" t="str">
            <v>Capitalisation</v>
          </cell>
          <cell r="K8" t="str">
            <v>EUR</v>
          </cell>
          <cell r="L8" t="str">
            <v>EUR</v>
          </cell>
          <cell r="M8" t="str">
            <v>No</v>
          </cell>
          <cell r="N8"/>
          <cell r="O8" t="str">
            <v>France</v>
          </cell>
          <cell r="P8" t="str">
            <v>FR</v>
          </cell>
          <cell r="Q8" t="str">
            <v>Euronext Paris</v>
          </cell>
          <cell r="R8" t="str">
            <v xml:space="preserve">XPAR </v>
          </cell>
          <cell r="S8">
            <v>37295</v>
          </cell>
          <cell r="T8">
            <v>37321</v>
          </cell>
          <cell r="U8" t="str">
            <v>Yes</v>
          </cell>
          <cell r="V8" t="str">
            <v>SXDR</v>
          </cell>
          <cell r="W8" t="str">
            <v>Share not hedged</v>
          </cell>
          <cell r="X8" t="str">
            <v>SYH FP</v>
          </cell>
          <cell r="Y8" t="str">
            <v>INSYH</v>
          </cell>
          <cell r="Z8" t="str">
            <v>FR0003510734</v>
          </cell>
          <cell r="AA8" t="str">
            <v>SYH</v>
          </cell>
          <cell r="AB8" t="str">
            <v>.SXDR</v>
          </cell>
          <cell r="AC8" t="str">
            <v>SYH.PA</v>
          </cell>
          <cell r="AD8" t="str">
            <v>INSYHINAV.PA</v>
          </cell>
          <cell r="AE8" t="str">
            <v>BNP Paribas Easy Stoxx Europe 600 Health UCITS ETF is an exchange-traded fund incorporated in France. The objective of the Fund is to provide a return comparable to the STOXX 600 Health Care Index. The Fund invests its assets in shares that compose that Index.</v>
          </cell>
          <cell r="AF8">
            <v>5</v>
          </cell>
          <cell r="AG8"/>
          <cell r="AH8" t="str">
            <v xml:space="preserve">French FCP </v>
          </cell>
          <cell r="AI8" t="str">
            <v>STOXX Europe 600 Health Care Index</v>
          </cell>
          <cell r="AJ8" t="str">
            <v>Total Return</v>
          </cell>
          <cell r="AK8" t="str">
            <v>EUR</v>
          </cell>
          <cell r="AL8" t="str">
            <v>L’indicateur de référence est le STOXX EUROPE 600 Health Care. L’indice STOXX EUROPE 600 Health Care est un indice actions européennes mesurant la performance boursière des sociétés du secteur bancaire en Europe. La performance de l’indicateur inclut les dividendes détachés par les actions qui composent l’indicateur.</v>
          </cell>
          <cell r="AM8"/>
          <cell r="AN8" t="str">
            <v>STOXX Limited</v>
          </cell>
          <cell r="AO8" t="str">
            <v>EUROPE</v>
          </cell>
          <cell r="AP8" t="str">
            <v>Europe</v>
          </cell>
          <cell r="AQ8" t="str">
            <v>FR</v>
          </cell>
          <cell r="AR8" t="str">
            <v>FR</v>
          </cell>
          <cell r="AS8" t="str">
            <v>Full, optimized or synthetic replication</v>
          </cell>
          <cell r="AT8" t="str">
            <v>Synthetic</v>
          </cell>
          <cell r="AU8" t="str">
            <v>Synthetic</v>
          </cell>
          <cell r="AV8" t="str">
            <v>Swaps</v>
          </cell>
          <cell r="AW8" t="str">
            <v>No</v>
          </cell>
          <cell r="AX8" t="str">
            <v>Yes with UCITS IV</v>
          </cell>
          <cell r="AY8" t="str">
            <v>BNP PARIBAS ARBITRAGE, SUSQUEHANNA</v>
          </cell>
          <cell r="AZ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8" t="str">
            <v>No</v>
          </cell>
          <cell r="BB8"/>
          <cell r="BC8"/>
          <cell r="BD8"/>
          <cell r="BE8"/>
          <cell r="BF8" t="str">
            <v>Euronext</v>
          </cell>
          <cell r="BG8" t="str">
            <v>Daily</v>
          </cell>
          <cell r="BH8"/>
          <cell r="BI8"/>
          <cell r="BJ8"/>
          <cell r="BK8" t="str">
            <v>Reinvested</v>
          </cell>
          <cell r="BL8"/>
          <cell r="BM8"/>
          <cell r="BN8"/>
          <cell r="BO8"/>
          <cell r="BP8"/>
          <cell r="BQ8"/>
          <cell r="BR8" t="str">
            <v>2 000 000 EUR</v>
          </cell>
          <cell r="BS8" t="str">
            <v>-</v>
          </cell>
          <cell r="BT8" t="str">
            <v>03:30 PM Paris time</v>
          </cell>
          <cell r="BU8" t="str">
            <v>NA</v>
          </cell>
          <cell r="BV8" t="str">
            <v>02:45 PM Paris time</v>
          </cell>
          <cell r="BW8" t="str">
            <v>D</v>
          </cell>
          <cell r="BX8" t="str">
            <v>D+1</v>
          </cell>
          <cell r="BY8" t="str">
            <v>D</v>
          </cell>
          <cell r="BZ8" t="str">
            <v>Please refer to PM</v>
          </cell>
          <cell r="CA8" t="str">
            <v>Please refer to PM</v>
          </cell>
          <cell r="CB8">
            <v>3</v>
          </cell>
          <cell r="CC8">
            <v>3</v>
          </cell>
          <cell r="CD8" t="str">
            <v>NA</v>
          </cell>
          <cell r="CE8" t="str">
            <v>NA</v>
          </cell>
          <cell r="CF8"/>
          <cell r="CG8"/>
          <cell r="CH8"/>
          <cell r="CI8"/>
          <cell r="CJ8" t="str">
            <v>BNP</v>
          </cell>
          <cell r="CK8"/>
          <cell r="CL8"/>
          <cell r="CM8"/>
          <cell r="CN8"/>
          <cell r="CO8"/>
          <cell r="CP8"/>
          <cell r="CQ8"/>
          <cell r="CR8" t="str">
            <v>No</v>
          </cell>
          <cell r="CS8" t="str">
            <v>Alain Le Stir</v>
          </cell>
          <cell r="CT8">
            <v>7319420</v>
          </cell>
          <cell r="CU8"/>
          <cell r="CV8" t="str">
            <v>NA</v>
          </cell>
          <cell r="CW8" t="str">
            <v>LP60067024</v>
          </cell>
          <cell r="CX8" t="str">
            <v>NA</v>
          </cell>
          <cell r="CY8" t="str">
            <v>No</v>
          </cell>
          <cell r="CZ8" t="str">
            <v>No</v>
          </cell>
          <cell r="DA8" t="str">
            <v>Beta</v>
          </cell>
          <cell r="DB8" t="str">
            <v>Yes</v>
          </cell>
          <cell r="DC8"/>
          <cell r="DD8" t="str">
            <v>No</v>
          </cell>
          <cell r="DE8" t="str">
            <v>No</v>
          </cell>
          <cell r="DF8" t="str">
            <v>No</v>
          </cell>
          <cell r="DG8">
            <v>30</v>
          </cell>
          <cell r="DH8">
            <v>0</v>
          </cell>
          <cell r="DI8">
            <v>0</v>
          </cell>
          <cell r="DJ8">
            <v>30</v>
          </cell>
          <cell r="DK8">
            <v>30</v>
          </cell>
          <cell r="DL8">
            <v>30</v>
          </cell>
          <cell r="DM8">
            <v>0</v>
          </cell>
          <cell r="DN8">
            <v>0</v>
          </cell>
          <cell r="DO8" t="str">
            <v>Primary market: Authorised Participants and Institutionnal Investors
Secondary market: All</v>
          </cell>
          <cell r="DP8"/>
          <cell r="DQ8" t="str">
            <v>BNP Paribas Securities Services Paris</v>
          </cell>
          <cell r="DR8" t="str">
            <v>BNP Paribas Securities Services Paris</v>
          </cell>
          <cell r="DS8" t="str">
            <v>in-house lawyers</v>
          </cell>
          <cell r="DT8" t="str">
            <v>BNP Paribas Securities Services Paris</v>
          </cell>
          <cell r="DU8"/>
          <cell r="DV8"/>
          <cell r="DW8" t="str">
            <v>EQUITY</v>
          </cell>
          <cell r="DX8" t="str">
            <v>liquidated on 7th May 2019 (07/05/2019)</v>
          </cell>
          <cell r="DY8"/>
          <cell r="DZ8"/>
          <cell r="EA8"/>
        </row>
        <row r="9">
          <cell r="H9" t="str">
            <v>FR0007068101</v>
          </cell>
          <cell r="I9" t="str">
            <v>Classique</v>
          </cell>
          <cell r="J9" t="str">
            <v>Capitalisation</v>
          </cell>
          <cell r="K9" t="str">
            <v>EUR</v>
          </cell>
          <cell r="L9" t="str">
            <v>EUR</v>
          </cell>
          <cell r="M9" t="str">
            <v>No</v>
          </cell>
          <cell r="N9"/>
          <cell r="O9" t="str">
            <v>France</v>
          </cell>
          <cell r="P9" t="str">
            <v>FR</v>
          </cell>
          <cell r="Q9" t="str">
            <v>Euronext Paris</v>
          </cell>
          <cell r="R9" t="str">
            <v xml:space="preserve">XPAR </v>
          </cell>
          <cell r="S9">
            <v>37295</v>
          </cell>
          <cell r="T9">
            <v>37321</v>
          </cell>
          <cell r="U9" t="str">
            <v>Yes</v>
          </cell>
          <cell r="V9" t="str">
            <v>SXIR</v>
          </cell>
          <cell r="W9" t="str">
            <v>Share not hedged</v>
          </cell>
          <cell r="X9" t="str">
            <v>SYI FP</v>
          </cell>
          <cell r="Y9" t="str">
            <v>INSYI</v>
          </cell>
          <cell r="Z9" t="str">
            <v>FR0003510742</v>
          </cell>
          <cell r="AA9" t="str">
            <v>SYI</v>
          </cell>
          <cell r="AB9" t="str">
            <v>.SXIR</v>
          </cell>
          <cell r="AC9" t="str">
            <v>SYI.PA</v>
          </cell>
          <cell r="AD9" t="str">
            <v>INSYIINAV.PA</v>
          </cell>
          <cell r="AE9" t="str">
            <v>BNP Paribas Easy Stoxx Europe 600 Insurance UCITS ETF is an exchange-traded fund registered in France. The objective of the Fund is to provide a return comparable to the Dow Jones Stoxx 600 Insurance Index. The Fund invests its assets in shares that compose the Dow Jones Stoxx 600 Insurance Index.</v>
          </cell>
          <cell r="AF9">
            <v>6</v>
          </cell>
          <cell r="AG9"/>
          <cell r="AH9" t="str">
            <v xml:space="preserve">French FCP </v>
          </cell>
          <cell r="AI9" t="str">
            <v>STOXX Europe 600 Insurance Index</v>
          </cell>
          <cell r="AJ9" t="str">
            <v>Total Return</v>
          </cell>
          <cell r="AK9" t="str">
            <v>EUR</v>
          </cell>
          <cell r="AL9" t="str">
            <v>L’indicateur de référence est le STOXX EUROPE 600 Insurance. L’indice STOXX EUROPE 600 Insurance est un indice actions européennes mesurant la performance boursière des sociétés du secteur bancaire en Europe. La performance de l’indicateur inclut les dividendes détachés par les actions qui composent l’indicateur.</v>
          </cell>
          <cell r="AM9"/>
          <cell r="AN9" t="str">
            <v>STOXX Limited</v>
          </cell>
          <cell r="AO9" t="str">
            <v>EUROPE</v>
          </cell>
          <cell r="AP9" t="str">
            <v>Europe</v>
          </cell>
          <cell r="AQ9" t="str">
            <v>FR, DE</v>
          </cell>
          <cell r="AR9" t="str">
            <v>FR, DE</v>
          </cell>
          <cell r="AS9" t="str">
            <v>Full, optimized or synthetic replication</v>
          </cell>
          <cell r="AT9" t="str">
            <v>Synthetic</v>
          </cell>
          <cell r="AU9" t="str">
            <v>Synthetic</v>
          </cell>
          <cell r="AV9" t="str">
            <v>Swaps</v>
          </cell>
          <cell r="AW9" t="str">
            <v>No</v>
          </cell>
          <cell r="AX9" t="str">
            <v>Yes with UCITS IV</v>
          </cell>
          <cell r="AY9" t="str">
            <v>BNP PARIBAS ARBITRAGE, SUSQUEHANNA</v>
          </cell>
          <cell r="AZ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9" t="str">
            <v>No</v>
          </cell>
          <cell r="BB9"/>
          <cell r="BC9"/>
          <cell r="BD9"/>
          <cell r="BE9"/>
          <cell r="BF9" t="str">
            <v>Euronext</v>
          </cell>
          <cell r="BG9" t="str">
            <v>Daily</v>
          </cell>
          <cell r="BH9"/>
          <cell r="BI9"/>
          <cell r="BJ9"/>
          <cell r="BK9" t="str">
            <v>Reinvested</v>
          </cell>
          <cell r="BL9"/>
          <cell r="BM9"/>
          <cell r="BN9"/>
          <cell r="BO9"/>
          <cell r="BP9"/>
          <cell r="BQ9"/>
          <cell r="BR9" t="str">
            <v>2 000 000 EUR</v>
          </cell>
          <cell r="BS9" t="str">
            <v>-</v>
          </cell>
          <cell r="BT9" t="str">
            <v>03:30 PM Paris time</v>
          </cell>
          <cell r="BU9" t="str">
            <v>NA</v>
          </cell>
          <cell r="BV9" t="str">
            <v>02:45 PM Paris time</v>
          </cell>
          <cell r="BW9" t="str">
            <v>D</v>
          </cell>
          <cell r="BX9" t="str">
            <v>D+1</v>
          </cell>
          <cell r="BY9" t="str">
            <v>D</v>
          </cell>
          <cell r="BZ9" t="str">
            <v>Please refer to PM</v>
          </cell>
          <cell r="CA9" t="str">
            <v>Please refer to PM</v>
          </cell>
          <cell r="CB9">
            <v>3</v>
          </cell>
          <cell r="CC9">
            <v>3</v>
          </cell>
          <cell r="CD9" t="str">
            <v>NA</v>
          </cell>
          <cell r="CE9" t="str">
            <v>NA</v>
          </cell>
          <cell r="CF9"/>
          <cell r="CG9"/>
          <cell r="CH9"/>
          <cell r="CI9"/>
          <cell r="CJ9" t="str">
            <v>BNP</v>
          </cell>
          <cell r="CK9"/>
          <cell r="CL9"/>
          <cell r="CM9"/>
          <cell r="CN9"/>
          <cell r="CO9"/>
          <cell r="CP9"/>
          <cell r="CQ9"/>
          <cell r="CR9" t="str">
            <v>No</v>
          </cell>
          <cell r="CS9" t="str">
            <v>Alain Le Stir</v>
          </cell>
          <cell r="CT9">
            <v>7319408</v>
          </cell>
          <cell r="CU9"/>
          <cell r="CV9">
            <v>722716</v>
          </cell>
          <cell r="CW9" t="str">
            <v>LP60067025</v>
          </cell>
          <cell r="CX9" t="str">
            <v>NA</v>
          </cell>
          <cell r="CY9" t="str">
            <v>No</v>
          </cell>
          <cell r="CZ9" t="str">
            <v>No</v>
          </cell>
          <cell r="DA9" t="str">
            <v>Beta</v>
          </cell>
          <cell r="DB9" t="str">
            <v>Yes</v>
          </cell>
          <cell r="DC9"/>
          <cell r="DD9" t="str">
            <v>No</v>
          </cell>
          <cell r="DE9" t="str">
            <v>No</v>
          </cell>
          <cell r="DF9" t="str">
            <v>No</v>
          </cell>
          <cell r="DG9">
            <v>30</v>
          </cell>
          <cell r="DH9">
            <v>0</v>
          </cell>
          <cell r="DI9">
            <v>0</v>
          </cell>
          <cell r="DJ9">
            <v>30</v>
          </cell>
          <cell r="DK9">
            <v>30</v>
          </cell>
          <cell r="DL9">
            <v>30</v>
          </cell>
          <cell r="DM9">
            <v>0</v>
          </cell>
          <cell r="DN9">
            <v>0</v>
          </cell>
          <cell r="DO9" t="str">
            <v>Primary market: Authorised Participants and Institutionnal Investors
Secondary market: All</v>
          </cell>
          <cell r="DP9"/>
          <cell r="DQ9" t="str">
            <v>BNP Paribas Securities Services Paris</v>
          </cell>
          <cell r="DR9" t="str">
            <v>BNP Paribas Securities Services Paris</v>
          </cell>
          <cell r="DS9" t="str">
            <v>in-house lawyers</v>
          </cell>
          <cell r="DT9" t="str">
            <v>BNP Paribas Securities Services Paris</v>
          </cell>
          <cell r="DU9" t="str">
            <v>Last trading day in March</v>
          </cell>
          <cell r="DV9"/>
          <cell r="DW9" t="str">
            <v>EQUITY</v>
          </cell>
          <cell r="DX9" t="str">
            <v>liquidated on 30th August 2018 (30/08/2018)</v>
          </cell>
          <cell r="DY9"/>
          <cell r="DZ9"/>
          <cell r="EA9"/>
        </row>
        <row r="10">
          <cell r="H10" t="str">
            <v>FR0010018333</v>
          </cell>
          <cell r="I10" t="str">
            <v>Classique</v>
          </cell>
          <cell r="J10" t="str">
            <v>Capitalisation</v>
          </cell>
          <cell r="K10" t="str">
            <v>EUR</v>
          </cell>
          <cell r="L10" t="str">
            <v>EUR</v>
          </cell>
          <cell r="M10" t="str">
            <v>No</v>
          </cell>
          <cell r="N10"/>
          <cell r="O10" t="str">
            <v>France</v>
          </cell>
          <cell r="P10" t="str">
            <v>FR</v>
          </cell>
          <cell r="Q10" t="str">
            <v>Euronext Paris</v>
          </cell>
          <cell r="R10" t="str">
            <v xml:space="preserve">XPAR </v>
          </cell>
          <cell r="S10">
            <v>37915</v>
          </cell>
          <cell r="T10">
            <v>37970</v>
          </cell>
          <cell r="U10" t="str">
            <v>Yes</v>
          </cell>
          <cell r="V10" t="str">
            <v>SXAR</v>
          </cell>
          <cell r="W10" t="str">
            <v>Share not hedged</v>
          </cell>
          <cell r="X10" t="str">
            <v>SYA FP</v>
          </cell>
          <cell r="Y10" t="str">
            <v>INSYA</v>
          </cell>
          <cell r="Z10" t="str">
            <v>QS0010973889</v>
          </cell>
          <cell r="AA10" t="str">
            <v>SYA</v>
          </cell>
          <cell r="AB10" t="str">
            <v>.SXAR</v>
          </cell>
          <cell r="AC10" t="str">
            <v>SYA.PA</v>
          </cell>
          <cell r="AD10" t="str">
            <v>INSYAINAV.PA</v>
          </cell>
          <cell r="AE10" t="str">
            <v>BNP Paribas Easy Stoxx Europe 600 Automobiles &amp; Parts UCITS ETF is an exchange traded fund incorporated in France. The objective of the Fund is to mirror the performance of the STOXX Europe 600 Automobile &amp; Parts Index and allow intraday trading of a basket of stocks in one single trade. The Fund invests in a portfolio that consists of component securities of the index with similar weight</v>
          </cell>
          <cell r="AF10">
            <v>7</v>
          </cell>
          <cell r="AG10"/>
          <cell r="AH10" t="str">
            <v xml:space="preserve">French FCP </v>
          </cell>
          <cell r="AI10" t="str">
            <v>STOXX Europe 600 Automobiles &amp; Parts Index</v>
          </cell>
          <cell r="AJ10" t="str">
            <v>Total Return</v>
          </cell>
          <cell r="AK10" t="str">
            <v>EUR</v>
          </cell>
          <cell r="AL10" t="str">
            <v>L’indicateur de référence est le STOXX EUROPE 600 Automobiles &amp; Parts. L’indice STOXX EUROPE 600 Automobiles &amp; Parts est un indice actions européennes mesurant la performance boursière des sociétés du secteur automobile européen. La performance de l’indicateur inclut les dividendes détachés par les actions qui composent l’indicateur.</v>
          </cell>
          <cell r="AM10"/>
          <cell r="AN10" t="str">
            <v>STOXX Limited</v>
          </cell>
          <cell r="AO10" t="str">
            <v>EUROPE</v>
          </cell>
          <cell r="AP10" t="str">
            <v>Europe</v>
          </cell>
          <cell r="AQ10" t="str">
            <v>FR</v>
          </cell>
          <cell r="AR10" t="str">
            <v>FR</v>
          </cell>
          <cell r="AS10" t="str">
            <v>Full, optimized or synthetic replication</v>
          </cell>
          <cell r="AT10" t="str">
            <v>Synthetic</v>
          </cell>
          <cell r="AU10" t="str">
            <v>Synthetic</v>
          </cell>
          <cell r="AV10" t="str">
            <v>Swaps</v>
          </cell>
          <cell r="AW10" t="str">
            <v>No</v>
          </cell>
          <cell r="AX10" t="str">
            <v>Yes with UCITS IV</v>
          </cell>
          <cell r="AY10" t="str">
            <v>BNP PARIBAS ARBITRAGE, CITIGROUP GLOBAL MARKETS, SUSQUEHANNA</v>
          </cell>
          <cell r="AZ1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0" t="str">
            <v>No</v>
          </cell>
          <cell r="BB10"/>
          <cell r="BC10"/>
          <cell r="BD10"/>
          <cell r="BE10"/>
          <cell r="BF10" t="str">
            <v>Euronext</v>
          </cell>
          <cell r="BG10" t="str">
            <v>Daily</v>
          </cell>
          <cell r="BH10"/>
          <cell r="BI10"/>
          <cell r="BJ10"/>
          <cell r="BK10" t="str">
            <v>Reinvested</v>
          </cell>
          <cell r="BL10"/>
          <cell r="BM10"/>
          <cell r="BN10"/>
          <cell r="BO10"/>
          <cell r="BP10"/>
          <cell r="BQ10"/>
          <cell r="BR10" t="str">
            <v>2 000 000 EUR</v>
          </cell>
          <cell r="BS10" t="str">
            <v>-</v>
          </cell>
          <cell r="BT10" t="str">
            <v>03:30 PM Paris time</v>
          </cell>
          <cell r="BU10" t="str">
            <v>NA</v>
          </cell>
          <cell r="BV10" t="str">
            <v>02:45 PM Paris time</v>
          </cell>
          <cell r="BW10" t="str">
            <v>D</v>
          </cell>
          <cell r="BX10" t="str">
            <v>D+1</v>
          </cell>
          <cell r="BY10" t="str">
            <v>D</v>
          </cell>
          <cell r="BZ10" t="str">
            <v>Please refer to PM</v>
          </cell>
          <cell r="CA10" t="str">
            <v>Please refer to PM</v>
          </cell>
          <cell r="CB10">
            <v>3</v>
          </cell>
          <cell r="CC10">
            <v>3</v>
          </cell>
          <cell r="CD10" t="str">
            <v>NA</v>
          </cell>
          <cell r="CE10" t="str">
            <v>NA</v>
          </cell>
          <cell r="CF10"/>
          <cell r="CG10"/>
          <cell r="CH10"/>
          <cell r="CI10"/>
          <cell r="CJ10" t="str">
            <v>BNP</v>
          </cell>
          <cell r="CK10"/>
          <cell r="CL10"/>
          <cell r="CM10"/>
          <cell r="CN10"/>
          <cell r="CO10"/>
          <cell r="CP10"/>
          <cell r="CQ10"/>
          <cell r="CR10" t="str">
            <v>No</v>
          </cell>
          <cell r="CS10" t="str">
            <v>Alain Le Stir</v>
          </cell>
          <cell r="CT10">
            <v>7725492</v>
          </cell>
          <cell r="CU10"/>
          <cell r="CV10" t="str">
            <v>NA</v>
          </cell>
          <cell r="CW10" t="str">
            <v>LP60088652</v>
          </cell>
          <cell r="CX10" t="str">
            <v>NA</v>
          </cell>
          <cell r="CY10" t="str">
            <v>No</v>
          </cell>
          <cell r="CZ10" t="str">
            <v>No</v>
          </cell>
          <cell r="DA10" t="str">
            <v>Beta</v>
          </cell>
          <cell r="DB10" t="str">
            <v>Yes</v>
          </cell>
          <cell r="DC10"/>
          <cell r="DD10" t="str">
            <v>No</v>
          </cell>
          <cell r="DE10" t="str">
            <v>No</v>
          </cell>
          <cell r="DF10" t="str">
            <v>No</v>
          </cell>
          <cell r="DG10">
            <v>30</v>
          </cell>
          <cell r="DH10">
            <v>0</v>
          </cell>
          <cell r="DI10">
            <v>0</v>
          </cell>
          <cell r="DJ10">
            <v>30</v>
          </cell>
          <cell r="DK10">
            <v>30</v>
          </cell>
          <cell r="DL10">
            <v>30</v>
          </cell>
          <cell r="DM10">
            <v>0</v>
          </cell>
          <cell r="DN10">
            <v>0</v>
          </cell>
          <cell r="DO10" t="str">
            <v>Primary market: Authorised Participants and Institutionnal Investors
Secondary market: All</v>
          </cell>
          <cell r="DP10"/>
          <cell r="DQ10" t="str">
            <v>BNP Paribas Securities Services Paris</v>
          </cell>
          <cell r="DR10" t="str">
            <v>BNP Paribas Securities Services Paris</v>
          </cell>
          <cell r="DS10" t="str">
            <v>in-house lawyers</v>
          </cell>
          <cell r="DT10" t="str">
            <v>BNP Paribas Securities Services Paris</v>
          </cell>
          <cell r="DU10"/>
          <cell r="DV10"/>
          <cell r="DW10" t="str">
            <v>EQUITY</v>
          </cell>
          <cell r="DX10" t="str">
            <v>liquidated on 30th August 2018 (30/08/2018)</v>
          </cell>
          <cell r="DY10"/>
          <cell r="DZ10"/>
          <cell r="EA10"/>
        </row>
        <row r="11">
          <cell r="H11" t="str">
            <v>FR0010018341</v>
          </cell>
          <cell r="I11" t="str">
            <v>Classique</v>
          </cell>
          <cell r="J11" t="str">
            <v>Capitalisation</v>
          </cell>
          <cell r="K11" t="str">
            <v>EUR</v>
          </cell>
          <cell r="L11" t="str">
            <v>EUR</v>
          </cell>
          <cell r="M11" t="str">
            <v>No</v>
          </cell>
          <cell r="N11"/>
          <cell r="O11" t="str">
            <v>France</v>
          </cell>
          <cell r="P11" t="str">
            <v>FR</v>
          </cell>
          <cell r="Q11" t="str">
            <v>Euronext Paris</v>
          </cell>
          <cell r="R11" t="str">
            <v xml:space="preserve">XPAR </v>
          </cell>
          <cell r="S11">
            <v>37915</v>
          </cell>
          <cell r="T11">
            <v>37970</v>
          </cell>
          <cell r="U11" t="str">
            <v>Yes</v>
          </cell>
          <cell r="V11" t="str">
            <v>SXOR</v>
          </cell>
          <cell r="W11" t="str">
            <v>Share not hedged</v>
          </cell>
          <cell r="X11" t="str">
            <v>SYC FP</v>
          </cell>
          <cell r="Y11" t="str">
            <v>INSYC</v>
          </cell>
          <cell r="Z11" t="str">
            <v>QS0010973897</v>
          </cell>
          <cell r="AA11" t="str">
            <v>SYC</v>
          </cell>
          <cell r="AB11" t="str">
            <v>.SXOR</v>
          </cell>
          <cell r="AC11" t="str">
            <v>SYC.PA</v>
          </cell>
          <cell r="AD11" t="str">
            <v>INSYCINAV.PA</v>
          </cell>
          <cell r="AE11" t="str">
            <v>BNP Paribas Easy Stoxx Europe 600 Construction &amp; Materials UCITS ETF is an exchange-traded fund incorporated in France. The objective of the Fund is to mirror the performance of the Euro STOXX Construction &amp; Materials Index and allow intraday trading of a basket of stocks in one single trade. The Fund invests in a portfolio that consists of component securities of the index.</v>
          </cell>
          <cell r="AF11">
            <v>6</v>
          </cell>
          <cell r="AG11"/>
          <cell r="AH11" t="str">
            <v xml:space="preserve">French FCP </v>
          </cell>
          <cell r="AI11" t="str">
            <v>STOXX Europe 600 Construction &amp; Materials Index</v>
          </cell>
          <cell r="AJ11" t="str">
            <v>Total Return</v>
          </cell>
          <cell r="AK11" t="str">
            <v>EUR</v>
          </cell>
          <cell r="AL11" t="str">
            <v>L’indicateur de référence est le STOXX EUROPE 600 Construction &amp; Materials. L’indice STOXX EUROPE 600 Construction &amp; Materials est un indice actions européennes mesurant la performance boursière des sociétés du secteur bancaire en Europe. La performance de l’indicateur inclut les dividendes détachés par les actions qui composent l’indicateur.</v>
          </cell>
          <cell r="AM11"/>
          <cell r="AN11" t="str">
            <v>STOXX Limited</v>
          </cell>
          <cell r="AO11" t="str">
            <v>EUROPE</v>
          </cell>
          <cell r="AP11" t="str">
            <v>Europe</v>
          </cell>
          <cell r="AQ11" t="str">
            <v>FR</v>
          </cell>
          <cell r="AR11" t="str">
            <v>FR</v>
          </cell>
          <cell r="AS11" t="str">
            <v>Full, optimized or synthetic replication</v>
          </cell>
          <cell r="AT11" t="str">
            <v>Synthetic</v>
          </cell>
          <cell r="AU11" t="str">
            <v>Synthetic</v>
          </cell>
          <cell r="AV11" t="str">
            <v>Swaps</v>
          </cell>
          <cell r="AW11" t="str">
            <v>No</v>
          </cell>
          <cell r="AX11" t="str">
            <v>Yes with UCITS IV</v>
          </cell>
          <cell r="AY11" t="str">
            <v>BNP PARIBAS ARBITRAGE, CITIGROUP GLOBAL MARKETS, SUSQUEHANNA</v>
          </cell>
          <cell r="AZ1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1" t="str">
            <v>No</v>
          </cell>
          <cell r="BB11"/>
          <cell r="BC11"/>
          <cell r="BD11"/>
          <cell r="BE11"/>
          <cell r="BF11" t="str">
            <v>Euronext</v>
          </cell>
          <cell r="BG11" t="str">
            <v>Daily</v>
          </cell>
          <cell r="BH11"/>
          <cell r="BI11"/>
          <cell r="BJ11"/>
          <cell r="BK11" t="str">
            <v>Reinvested</v>
          </cell>
          <cell r="BL11"/>
          <cell r="BM11"/>
          <cell r="BN11"/>
          <cell r="BO11"/>
          <cell r="BP11"/>
          <cell r="BQ11"/>
          <cell r="BR11" t="str">
            <v>2 000 000 EUR</v>
          </cell>
          <cell r="BS11" t="str">
            <v>-</v>
          </cell>
          <cell r="BT11" t="str">
            <v>03:30 PM Paris time</v>
          </cell>
          <cell r="BU11" t="str">
            <v>NA</v>
          </cell>
          <cell r="BV11" t="str">
            <v>02:45 PM Paris time</v>
          </cell>
          <cell r="BW11" t="str">
            <v>D</v>
          </cell>
          <cell r="BX11" t="str">
            <v>D+1</v>
          </cell>
          <cell r="BY11" t="str">
            <v>D</v>
          </cell>
          <cell r="BZ11" t="str">
            <v>Please refer to PM</v>
          </cell>
          <cell r="CA11" t="str">
            <v>Please refer to PM</v>
          </cell>
          <cell r="CB11">
            <v>3</v>
          </cell>
          <cell r="CC11">
            <v>3</v>
          </cell>
          <cell r="CD11" t="str">
            <v>NA</v>
          </cell>
          <cell r="CE11" t="str">
            <v>NA</v>
          </cell>
          <cell r="CF11"/>
          <cell r="CG11"/>
          <cell r="CH11"/>
          <cell r="CI11"/>
          <cell r="CJ11" t="str">
            <v>BNP, Société Générale</v>
          </cell>
          <cell r="CK11"/>
          <cell r="CL11"/>
          <cell r="CM11"/>
          <cell r="CN11"/>
          <cell r="CO11"/>
          <cell r="CP11"/>
          <cell r="CQ11"/>
          <cell r="CR11" t="str">
            <v>No</v>
          </cell>
          <cell r="CS11" t="str">
            <v>Alain Le Stir</v>
          </cell>
          <cell r="CT11">
            <v>7725500</v>
          </cell>
          <cell r="CU11"/>
          <cell r="CV11" t="str">
            <v>NA</v>
          </cell>
          <cell r="CW11" t="str">
            <v>LP60088687</v>
          </cell>
          <cell r="CX11" t="str">
            <v>NA</v>
          </cell>
          <cell r="CY11" t="str">
            <v>No</v>
          </cell>
          <cell r="CZ11" t="str">
            <v>No</v>
          </cell>
          <cell r="DA11" t="str">
            <v>Beta</v>
          </cell>
          <cell r="DB11" t="str">
            <v>Yes</v>
          </cell>
          <cell r="DC11"/>
          <cell r="DD11" t="str">
            <v>No</v>
          </cell>
          <cell r="DE11" t="str">
            <v>No</v>
          </cell>
          <cell r="DF11" t="str">
            <v>No</v>
          </cell>
          <cell r="DG11">
            <v>30</v>
          </cell>
          <cell r="DH11">
            <v>0</v>
          </cell>
          <cell r="DI11">
            <v>0</v>
          </cell>
          <cell r="DJ11">
            <v>30</v>
          </cell>
          <cell r="DK11">
            <v>30</v>
          </cell>
          <cell r="DL11">
            <v>30</v>
          </cell>
          <cell r="DM11">
            <v>0</v>
          </cell>
          <cell r="DN11">
            <v>0</v>
          </cell>
          <cell r="DO11" t="str">
            <v>Primary market: Authorised Participants and Institutionnal Investors
Secondary market: All</v>
          </cell>
          <cell r="DP11"/>
          <cell r="DQ11" t="str">
            <v>BNP Paribas Securities Services Paris</v>
          </cell>
          <cell r="DR11" t="str">
            <v>BNP Paribas Securities Services Paris</v>
          </cell>
          <cell r="DS11" t="str">
            <v>in-house lawyers</v>
          </cell>
          <cell r="DT11" t="str">
            <v>BNP Paribas Securities Services Paris</v>
          </cell>
          <cell r="DU11"/>
          <cell r="DV11"/>
          <cell r="DW11" t="str">
            <v>EQUITY</v>
          </cell>
          <cell r="DX11" t="str">
            <v>liquidated on 30th August 2018 (30/08/2018)</v>
          </cell>
          <cell r="DY11"/>
          <cell r="DZ11"/>
          <cell r="EA11"/>
        </row>
        <row r="12">
          <cell r="H12" t="str">
            <v>FR0010150458</v>
          </cell>
          <cell r="I12" t="str">
            <v>Classique</v>
          </cell>
          <cell r="J12" t="str">
            <v>Distribution</v>
          </cell>
          <cell r="K12" t="str">
            <v>EUR</v>
          </cell>
          <cell r="L12" t="str">
            <v>EUR</v>
          </cell>
          <cell r="M12" t="str">
            <v>No</v>
          </cell>
          <cell r="N12"/>
          <cell r="O12" t="str">
            <v>France</v>
          </cell>
          <cell r="P12" t="str">
            <v>FR</v>
          </cell>
          <cell r="Q12" t="str">
            <v>Euronext Paris</v>
          </cell>
          <cell r="R12" t="str">
            <v xml:space="preserve">XPAR </v>
          </cell>
          <cell r="S12">
            <v>38418</v>
          </cell>
          <cell r="T12">
            <v>38428</v>
          </cell>
          <cell r="U12" t="str">
            <v>Yes</v>
          </cell>
          <cell r="V12" t="str">
            <v>CACESGGR</v>
          </cell>
          <cell r="W12" t="str">
            <v>Share not hedged</v>
          </cell>
          <cell r="X12" t="str">
            <v>E40 FP</v>
          </cell>
          <cell r="Y12" t="str">
            <v>INE40</v>
          </cell>
          <cell r="Z12" t="str">
            <v>QS0010997797</v>
          </cell>
          <cell r="AA12" t="str">
            <v>E40</v>
          </cell>
          <cell r="AB12" t="str">
            <v>.CESGG</v>
          </cell>
          <cell r="AC12" t="str">
            <v>E40.PA</v>
          </cell>
          <cell r="AD12" t="str">
            <v>INE40INAV.PA</v>
          </cell>
          <cell r="AE12" t="str">
            <v>BNP Paribas Easy CAC 40 ESG UCITS ETF is an open-end fund registered in France. The objective of the Fund is to replicate the performance of the Euronext CAC 40 ESG Index. The Fund invests at least 75 percent of its assets in stocks that are eligible for the PEA. The Fund can also invest up to 10 percent of its assets in shares of other OPCVMs (funds).</v>
          </cell>
          <cell r="AF12" t="str">
            <v>please refer to another source</v>
          </cell>
          <cell r="AG12" t="str">
            <v>please refer to another source</v>
          </cell>
          <cell r="AH12" t="str">
            <v>French FCP</v>
          </cell>
          <cell r="AI12" t="str">
            <v>Euronext CAC 40 ESG Gross Return Index</v>
          </cell>
          <cell r="AJ12" t="str">
            <v>Gross Total Return</v>
          </cell>
          <cell r="AK12" t="str">
            <v>EUR</v>
          </cell>
          <cell r="AL12" t="str">
            <v>L’indicateur de référence est l’indice CAC 40 ESG ®, publié en EURO par la société Euronext Paris SA, dividendes réinvestis.</v>
          </cell>
          <cell r="AM12" t="str">
            <v>please refer to another source</v>
          </cell>
          <cell r="AN12" t="str">
            <v>Euronext</v>
          </cell>
          <cell r="AO12" t="str">
            <v>EUROPE</v>
          </cell>
          <cell r="AP12" t="str">
            <v>France</v>
          </cell>
          <cell r="AQ12" t="str">
            <v>FR, DE</v>
          </cell>
          <cell r="AR12" t="str">
            <v>FR, DE</v>
          </cell>
          <cell r="AS12" t="str">
            <v>Full or optimized replication</v>
          </cell>
          <cell r="AT12" t="str">
            <v>Physical</v>
          </cell>
          <cell r="AU12" t="str">
            <v>Full</v>
          </cell>
          <cell r="AV12" t="str">
            <v>Equities</v>
          </cell>
          <cell r="AW12" t="str">
            <v>No</v>
          </cell>
          <cell r="AX12" t="str">
            <v>Yes with UCITS V</v>
          </cell>
          <cell r="AY12" t="str">
            <v xml:space="preserve">BNP PARIBAS ARBITRAGE, CITIGROUP GLOBAL MARKETS, SUSQUEHANNA, HYPOVEREINSBANK (HVB), IMC FINANCIAL MARKETS, OPTIVER </v>
          </cell>
          <cell r="AZ1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2" t="str">
            <v>No</v>
          </cell>
          <cell r="BB12"/>
          <cell r="BC12"/>
          <cell r="BD12"/>
          <cell r="BE12"/>
          <cell r="BF12" t="str">
            <v>Euronext</v>
          </cell>
          <cell r="BG12" t="str">
            <v>Daily</v>
          </cell>
          <cell r="BH12"/>
          <cell r="BI12"/>
          <cell r="BJ12"/>
          <cell r="BK12" t="str">
            <v>Annually</v>
          </cell>
          <cell r="BL12"/>
          <cell r="BM12"/>
          <cell r="BN12"/>
          <cell r="BO12"/>
          <cell r="BP12"/>
          <cell r="BQ12"/>
          <cell r="BR12" t="str">
            <v>2 000 000 EUR</v>
          </cell>
          <cell r="BS12" t="str">
            <v>-</v>
          </cell>
          <cell r="BT12" t="str">
            <v>04:30 PM Paris time</v>
          </cell>
          <cell r="BU12" t="str">
            <v>NA</v>
          </cell>
          <cell r="BV12" t="str">
            <v>03:45 PM Paris time</v>
          </cell>
          <cell r="BW12" t="str">
            <v>D</v>
          </cell>
          <cell r="BX12" t="str">
            <v>D+1</v>
          </cell>
          <cell r="BY12" t="str">
            <v>D+5</v>
          </cell>
          <cell r="BZ12" t="str">
            <v>Please refer to PM</v>
          </cell>
          <cell r="CA12" t="str">
            <v>Please refer to PM</v>
          </cell>
          <cell r="CB12">
            <v>29</v>
          </cell>
          <cell r="CC12">
            <v>1</v>
          </cell>
          <cell r="CD12" t="str">
            <v>NA</v>
          </cell>
          <cell r="CE12" t="str">
            <v>NA</v>
          </cell>
          <cell r="CF12" t="str">
            <v>No</v>
          </cell>
          <cell r="CG12" t="str">
            <v>NA</v>
          </cell>
          <cell r="CH12" t="str">
            <v>NA</v>
          </cell>
          <cell r="CI12" t="str">
            <v>No securities lending</v>
          </cell>
          <cell r="CJ12" t="str">
            <v>NA</v>
          </cell>
          <cell r="CK12" t="str">
            <v>No collateral</v>
          </cell>
          <cell r="CL12" t="str">
            <v>No collateral</v>
          </cell>
          <cell r="CM12" t="str">
            <v>No collateral</v>
          </cell>
          <cell r="CN12" t="str">
            <v>No collateral</v>
          </cell>
          <cell r="CO12" t="str">
            <v>No</v>
          </cell>
          <cell r="CP12" t="str">
            <v>NA</v>
          </cell>
          <cell r="CQ12" t="str">
            <v>NA</v>
          </cell>
          <cell r="CR12" t="str">
            <v>No</v>
          </cell>
          <cell r="CS12" t="str">
            <v>Paul Xatard-Huberlant</v>
          </cell>
          <cell r="CT12" t="str">
            <v>B06L8P7</v>
          </cell>
          <cell r="CU12"/>
          <cell r="CV12" t="str">
            <v>A0F6CX</v>
          </cell>
          <cell r="CW12" t="str">
            <v>LP60100233</v>
          </cell>
          <cell r="CX12" t="str">
            <v>NA</v>
          </cell>
          <cell r="CY12" t="str">
            <v>Yes</v>
          </cell>
          <cell r="CZ12" t="str">
            <v>ESG</v>
          </cell>
          <cell r="DA12" t="str">
            <v>Beta</v>
          </cell>
          <cell r="DB12" t="str">
            <v>Yes</v>
          </cell>
          <cell r="DC12" t="str">
            <v>Equity fund (&gt;51% equities)</v>
          </cell>
          <cell r="DD12" t="str">
            <v>No</v>
          </cell>
          <cell r="DE12" t="str">
            <v>No</v>
          </cell>
          <cell r="DF12" t="str">
            <v>No</v>
          </cell>
          <cell r="DG12">
            <v>25</v>
          </cell>
          <cell r="DH12">
            <v>0</v>
          </cell>
          <cell r="DI12">
            <v>0</v>
          </cell>
          <cell r="DJ12">
            <v>25</v>
          </cell>
          <cell r="DK12">
            <v>25</v>
          </cell>
          <cell r="DL12">
            <v>25</v>
          </cell>
          <cell r="DM12">
            <v>0</v>
          </cell>
          <cell r="DN12">
            <v>0</v>
          </cell>
          <cell r="DO12" t="str">
            <v>Primary market: Authorised Participants and Institutionnal Investors
Secondary market: All</v>
          </cell>
          <cell r="DP12" t="str">
            <v>NA</v>
          </cell>
          <cell r="DQ12" t="str">
            <v>BNP Paribas Securities Services paris</v>
          </cell>
          <cell r="DR12" t="str">
            <v>BNP Paribas Securities Services Paris</v>
          </cell>
          <cell r="DS12" t="str">
            <v>in-house lawyers</v>
          </cell>
          <cell r="DT12" t="str">
            <v>BNP Paribas Securities Services Paris</v>
          </cell>
          <cell r="DU12" t="str">
            <v>last business day of the year</v>
          </cell>
          <cell r="DV12" t="str">
            <v>ESG</v>
          </cell>
          <cell r="DW12" t="str">
            <v>EQUITY</v>
          </cell>
          <cell r="DX12"/>
          <cell r="DY12"/>
          <cell r="DZ12" t="str">
            <v>ART 8</v>
          </cell>
          <cell r="EA12" t="str">
            <v>CAT 1</v>
          </cell>
        </row>
        <row r="13">
          <cell r="H13" t="str">
            <v>FR0010230516</v>
          </cell>
          <cell r="I13" t="str">
            <v>Classique</v>
          </cell>
          <cell r="J13" t="str">
            <v>Capitalisation and/or Distrib</v>
          </cell>
          <cell r="K13" t="str">
            <v>EUR</v>
          </cell>
          <cell r="L13" t="str">
            <v>EUR</v>
          </cell>
          <cell r="M13" t="str">
            <v>No</v>
          </cell>
          <cell r="N13"/>
          <cell r="O13" t="str">
            <v>France</v>
          </cell>
          <cell r="P13" t="str">
            <v>FR</v>
          </cell>
          <cell r="Q13" t="str">
            <v>Euronext Paris</v>
          </cell>
          <cell r="R13" t="str">
            <v xml:space="preserve">XPAR </v>
          </cell>
          <cell r="S13">
            <v>38622</v>
          </cell>
          <cell r="T13">
            <v>38639</v>
          </cell>
          <cell r="U13" t="str">
            <v>No</v>
          </cell>
          <cell r="V13" t="str">
            <v>SXXT</v>
          </cell>
          <cell r="W13" t="str">
            <v>Share not hedged</v>
          </cell>
          <cell r="X13" t="str">
            <v>ETX FP</v>
          </cell>
          <cell r="Y13" t="str">
            <v>INETX</v>
          </cell>
          <cell r="Z13" t="str">
            <v>QS0011015235</v>
          </cell>
          <cell r="AA13" t="str">
            <v>ETX</v>
          </cell>
          <cell r="AB13" t="str">
            <v>.STOXXER</v>
          </cell>
          <cell r="AC13" t="str">
            <v>ETX.PA</v>
          </cell>
          <cell r="AD13" t="str">
            <v>INETXINAV.PA</v>
          </cell>
          <cell r="AE13" t="str">
            <v>EURO STOXX THEAM EASY UCITS ETF (EUR) is an exchange-traded fund registered in France.  The objective of the Fund is to replicate the performance of the Euro Stoxx Index. The Fund invests at least 75% of its assets in European equities and follows rules that allow it to be eligible for the PEA (French tax-free account for retail investors).</v>
          </cell>
          <cell r="AF13">
            <v>6</v>
          </cell>
          <cell r="AG13"/>
          <cell r="AH13" t="str">
            <v>French FCP</v>
          </cell>
          <cell r="AI13" t="str">
            <v>EURO STOXX Index</v>
          </cell>
          <cell r="AJ13" t="str">
            <v>Total Return</v>
          </cell>
          <cell r="AK13" t="str">
            <v>EUR</v>
          </cell>
          <cell r="AL13" t="str">
            <v>L’indicateur de référence est l’EURO STOXX dividendes réinvestis, publié en EURO par la société STOXX Limited.
L’indice est constitué d’environ 300 valeurs, comprenant les plus grandes sociétés cotées de la zone euro, pondérées en fonction de leur capitalisation boursière.
L’indice est, à la date du 22 juillet 2005, constitué de 312 actions de la zone Euro, sélectionnées parmi les 600 valeurs de l’indice STOXX Europe 600, qui constituent 95% de la capitalisation du marché des actions répondant aux critères de large capitalisation boursière.</v>
          </cell>
          <cell r="AM13"/>
          <cell r="AN13" t="str">
            <v>STOXX Limited</v>
          </cell>
          <cell r="AO13" t="str">
            <v>EUROPE</v>
          </cell>
          <cell r="AP13" t="str">
            <v>Europe</v>
          </cell>
          <cell r="AQ13" t="str">
            <v>DE, FR</v>
          </cell>
          <cell r="AR13" t="str">
            <v>DE, FR</v>
          </cell>
          <cell r="AS13" t="str">
            <v>Full or synthetic replication</v>
          </cell>
          <cell r="AT13" t="str">
            <v>Synthetic</v>
          </cell>
          <cell r="AU13" t="str">
            <v>Synthetic</v>
          </cell>
          <cell r="AV13" t="str">
            <v>Swaps</v>
          </cell>
          <cell r="AW13" t="str">
            <v>No</v>
          </cell>
          <cell r="AX13" t="str">
            <v>Yes with UCITS IV</v>
          </cell>
          <cell r="AY13" t="str">
            <v>BNP PARIBAS ARBITRAGE, SUSQUEHANNA, SG SECURITIES (PARIS)</v>
          </cell>
          <cell r="AZ1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3" t="str">
            <v>No</v>
          </cell>
          <cell r="BB13"/>
          <cell r="BC13"/>
          <cell r="BD13"/>
          <cell r="BE13"/>
          <cell r="BF13" t="str">
            <v>Euronext</v>
          </cell>
          <cell r="BG13" t="str">
            <v>Daily</v>
          </cell>
          <cell r="BH13"/>
          <cell r="BI13"/>
          <cell r="BJ13"/>
          <cell r="BK13" t="str">
            <v>Reinvested</v>
          </cell>
          <cell r="BL13"/>
          <cell r="BM13"/>
          <cell r="BN13"/>
          <cell r="BO13"/>
          <cell r="BP13"/>
          <cell r="BQ13"/>
          <cell r="BR13" t="str">
            <v>-</v>
          </cell>
          <cell r="BS13">
            <v>10000</v>
          </cell>
          <cell r="BT13" t="str">
            <v>04:30 PM Paris time</v>
          </cell>
          <cell r="BU13" t="str">
            <v>NA</v>
          </cell>
          <cell r="BV13" t="str">
            <v>03:45 PM Paris time</v>
          </cell>
          <cell r="BW13" t="str">
            <v>D</v>
          </cell>
          <cell r="BX13" t="str">
            <v>D+1</v>
          </cell>
          <cell r="BY13" t="str">
            <v>D</v>
          </cell>
          <cell r="BZ13" t="str">
            <v>Please refer to PM</v>
          </cell>
          <cell r="CA13" t="str">
            <v>Please refer to PM</v>
          </cell>
          <cell r="CB13">
            <v>2</v>
          </cell>
          <cell r="CC13">
            <v>2</v>
          </cell>
          <cell r="CD13" t="str">
            <v>NA</v>
          </cell>
          <cell r="CE13" t="str">
            <v>NA</v>
          </cell>
          <cell r="CF13"/>
          <cell r="CG13"/>
          <cell r="CH13"/>
          <cell r="CI13"/>
          <cell r="CJ13" t="str">
            <v>BNP, Société Générale</v>
          </cell>
          <cell r="CK13"/>
          <cell r="CL13"/>
          <cell r="CM13"/>
          <cell r="CN13"/>
          <cell r="CO13"/>
          <cell r="CP13"/>
          <cell r="CQ13"/>
          <cell r="CR13" t="str">
            <v>No</v>
          </cell>
          <cell r="CS13" t="str">
            <v>Paul Xatard-Huberlant</v>
          </cell>
          <cell r="CT13" t="str">
            <v>B0MD567</v>
          </cell>
          <cell r="CU13"/>
          <cell r="CV13" t="str">
            <v>A0HHAY</v>
          </cell>
          <cell r="CW13" t="str">
            <v>LP65010203</v>
          </cell>
          <cell r="CX13" t="str">
            <v>NA</v>
          </cell>
          <cell r="CY13" t="str">
            <v>No</v>
          </cell>
          <cell r="CZ13"/>
          <cell r="DA13" t="str">
            <v>Beta</v>
          </cell>
          <cell r="DB13" t="str">
            <v>Yes</v>
          </cell>
          <cell r="DC13"/>
          <cell r="DD13" t="str">
            <v>No</v>
          </cell>
          <cell r="DE13" t="str">
            <v>No</v>
          </cell>
          <cell r="DF13" t="str">
            <v>No</v>
          </cell>
          <cell r="DG13">
            <v>30</v>
          </cell>
          <cell r="DH13">
            <v>0</v>
          </cell>
          <cell r="DI13">
            <v>0</v>
          </cell>
          <cell r="DJ13">
            <v>30</v>
          </cell>
          <cell r="DK13">
            <v>30</v>
          </cell>
          <cell r="DL13">
            <v>18</v>
          </cell>
          <cell r="DM13">
            <v>0</v>
          </cell>
          <cell r="DN13">
            <v>0</v>
          </cell>
          <cell r="DO13" t="str">
            <v>Primary market: Authorised Participants and Institutionnal Investors
Secondary market: All</v>
          </cell>
          <cell r="DP13"/>
          <cell r="DQ13" t="str">
            <v>BNP Paribas Securities Services Paris</v>
          </cell>
          <cell r="DR13" t="str">
            <v>BNP Paribas Securities Services Paris</v>
          </cell>
          <cell r="DS13" t="str">
            <v>in-house lawyers</v>
          </cell>
          <cell r="DT13" t="str">
            <v>BNP Paribas Securities Services Paris</v>
          </cell>
          <cell r="DU13" t="str">
            <v>Last trading day in August</v>
          </cell>
          <cell r="DV13"/>
          <cell r="DW13" t="str">
            <v>EQUITY</v>
          </cell>
          <cell r="DX13" t="str">
            <v>merged on BNP Paribas Easy MSCI EMU ex CW  (LU1291098827) on 31/05/2017</v>
          </cell>
          <cell r="DY13" t="str">
            <v xml:space="preserve">31/05/2017 (based on the NAV as of the 30/05/2017) 
FCP EURO STOXX THEAM EASY UCITS ETF (le « Fonds Absorbé »)  avec le compartiment BNP PARIBAS EASY MSCI EMU ex CW de la SICAV BNP PARIBAS EASY (le « Compartiment Absorbant ») </v>
          </cell>
          <cell r="DZ13"/>
          <cell r="EA13"/>
        </row>
        <row r="14">
          <cell r="H14" t="str">
            <v>FR0010276949</v>
          </cell>
          <cell r="I14" t="str">
            <v>Classique</v>
          </cell>
          <cell r="J14" t="str">
            <v>Capitalisation</v>
          </cell>
          <cell r="K14" t="str">
            <v>EUR</v>
          </cell>
          <cell r="L14" t="str">
            <v>EUR</v>
          </cell>
          <cell r="M14" t="str">
            <v>No</v>
          </cell>
          <cell r="N14"/>
          <cell r="O14" t="str">
            <v>France</v>
          </cell>
          <cell r="P14" t="str">
            <v>FR</v>
          </cell>
          <cell r="Q14" t="str">
            <v>Euronext Paris</v>
          </cell>
          <cell r="R14" t="str">
            <v xml:space="preserve">XPAR </v>
          </cell>
          <cell r="S14">
            <v>38782</v>
          </cell>
          <cell r="T14">
            <v>38793</v>
          </cell>
          <cell r="U14" t="str">
            <v>No</v>
          </cell>
          <cell r="V14" t="str">
            <v>QX62</v>
          </cell>
          <cell r="W14" t="str">
            <v>Share not hedged</v>
          </cell>
          <cell r="X14" t="str">
            <v>ISM FP</v>
          </cell>
          <cell r="Y14" t="str">
            <v>INISM</v>
          </cell>
          <cell r="Z14" t="str">
            <v>QS0011029467</v>
          </cell>
          <cell r="AA14" t="str">
            <v>ISM</v>
          </cell>
          <cell r="AB14" t="str">
            <v>.IBLEU001F</v>
          </cell>
          <cell r="AC14" t="str">
            <v>EEIB.PA</v>
          </cell>
          <cell r="AD14" t="str">
            <v>INISMINAV.PA</v>
          </cell>
          <cell r="AE14" t="str">
            <v>BNP Paribas Easy Markit iBoxx € Liquid Sovereigns UCITS ETF is an open-end exchange-traded fund registered in France. The objective of the Fund is to replicate the performance of the iBoxx Euro Liquid Sovereigns Global Index. This index measures the performance of the Eurozone government bond. The Fund invests in a portfolio that consists of the component securities of the index.</v>
          </cell>
          <cell r="AF14">
            <v>3</v>
          </cell>
          <cell r="AG14"/>
          <cell r="AH14" t="str">
            <v>French FCP</v>
          </cell>
          <cell r="AI14" t="str">
            <v>Markit iBoxx® € Liquid Sovereigns Global Index</v>
          </cell>
          <cell r="AJ14" t="str">
            <v>Total Return</v>
          </cell>
          <cell r="AK14" t="str">
            <v>EUR</v>
          </cell>
          <cell r="AL14" t="str">
            <v>L’indicateur de référence est l’indice Markit iBoxx® € Liquid Sovereigns, publié en euro par la société Markit.
L’indice est constitué de 30 valeurs, comprenant 30 obligations d’Etat de la zone euro. Ces obligations ont en particulier les caractéristiques suivantes :
- La taille de l’émission est de 2 milliards d’euros minimum ;
- La maturité résiduelle est de plus de 1,5 an ;
- L’émission date de moins de 4 ans.</v>
          </cell>
          <cell r="AM14"/>
          <cell r="AN14" t="str">
            <v>Markit</v>
          </cell>
          <cell r="AO14"/>
          <cell r="AP14"/>
          <cell r="AQ14" t="str">
            <v>FR, DE,  AT, ES, NL</v>
          </cell>
          <cell r="AR14" t="str">
            <v>FR, DE,  AT, ES, NL</v>
          </cell>
          <cell r="AS14" t="str">
            <v>Full or synthetic replication</v>
          </cell>
          <cell r="AT14" t="str">
            <v>Physical</v>
          </cell>
          <cell r="AU14" t="str">
            <v>Full</v>
          </cell>
          <cell r="AV14" t="str">
            <v>Bonds</v>
          </cell>
          <cell r="AW14" t="str">
            <v>No</v>
          </cell>
          <cell r="AX14" t="str">
            <v>Yes with UCITS IV</v>
          </cell>
          <cell r="AY14" t="str">
            <v xml:space="preserve">BNP PARIBAS ARBITRAGE, CITIGROUP GLOBAL MARKETS, SUSQUEHANNA, HYPOVEREINSBANK (HVB), IMC FINANCIAL MARKETS, OPTIVER </v>
          </cell>
          <cell r="AZ1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4" t="str">
            <v>No</v>
          </cell>
          <cell r="BB14"/>
          <cell r="BC14"/>
          <cell r="BD14"/>
          <cell r="BE14"/>
          <cell r="BF14" t="str">
            <v>Euronext</v>
          </cell>
          <cell r="BG14" t="str">
            <v>Daily</v>
          </cell>
          <cell r="BH14"/>
          <cell r="BI14"/>
          <cell r="BJ14"/>
          <cell r="BK14" t="str">
            <v>Reinvested</v>
          </cell>
          <cell r="BL14"/>
          <cell r="BM14"/>
          <cell r="BN14"/>
          <cell r="BO14"/>
          <cell r="BP14"/>
          <cell r="BQ14"/>
          <cell r="BR14" t="str">
            <v>-</v>
          </cell>
          <cell r="BS14">
            <v>15000</v>
          </cell>
          <cell r="BT14" t="str">
            <v>04:30 PM Paris time</v>
          </cell>
          <cell r="BU14" t="str">
            <v>NA</v>
          </cell>
          <cell r="BV14" t="str">
            <v>04:00 PM Paris time</v>
          </cell>
          <cell r="BW14" t="str">
            <v>D</v>
          </cell>
          <cell r="BX14" t="str">
            <v>D+1</v>
          </cell>
          <cell r="BY14" t="str">
            <v>D</v>
          </cell>
          <cell r="BZ14" t="str">
            <v>Please refer to PM</v>
          </cell>
          <cell r="CA14" t="str">
            <v>Please refer to PM</v>
          </cell>
          <cell r="CB14">
            <v>0</v>
          </cell>
          <cell r="CC14">
            <v>0</v>
          </cell>
          <cell r="CD14" t="str">
            <v>NA</v>
          </cell>
          <cell r="CE14" t="str">
            <v>NA</v>
          </cell>
          <cell r="CF14"/>
          <cell r="CG14"/>
          <cell r="CH14"/>
          <cell r="CI14"/>
          <cell r="CJ14"/>
          <cell r="CK14"/>
          <cell r="CL14"/>
          <cell r="CM14"/>
          <cell r="CN14"/>
          <cell r="CO14"/>
          <cell r="CP14"/>
          <cell r="CQ14"/>
          <cell r="CR14" t="str">
            <v>No</v>
          </cell>
          <cell r="CS14" t="str">
            <v>Paul Xatard-Huberlant</v>
          </cell>
          <cell r="CT14" t="str">
            <v>B10SJ03</v>
          </cell>
          <cell r="CU14"/>
          <cell r="CV14" t="str">
            <v>A0MN4E</v>
          </cell>
          <cell r="CW14" t="str">
            <v>LP65022433</v>
          </cell>
          <cell r="CX14" t="str">
            <v>NA</v>
          </cell>
          <cell r="CY14" t="str">
            <v>No</v>
          </cell>
          <cell r="CZ14"/>
          <cell r="DA14" t="str">
            <v>Beta</v>
          </cell>
          <cell r="DB14" t="str">
            <v>No</v>
          </cell>
          <cell r="DC14"/>
          <cell r="DD14" t="str">
            <v>No</v>
          </cell>
          <cell r="DE14" t="str">
            <v>No</v>
          </cell>
          <cell r="DF14" t="str">
            <v>No</v>
          </cell>
          <cell r="DG14">
            <v>15</v>
          </cell>
          <cell r="DH14">
            <v>0</v>
          </cell>
          <cell r="DI14">
            <v>0</v>
          </cell>
          <cell r="DJ14">
            <v>15</v>
          </cell>
          <cell r="DK14">
            <v>15</v>
          </cell>
          <cell r="DL14">
            <v>15</v>
          </cell>
          <cell r="DM14">
            <v>0</v>
          </cell>
          <cell r="DN14">
            <v>0</v>
          </cell>
          <cell r="DO14" t="str">
            <v>Primary market: Authorised Participants and Institutionnal Investors
Secondary market: All</v>
          </cell>
          <cell r="DP14"/>
          <cell r="DQ14" t="str">
            <v>BNP Paribas Securities Services Paris</v>
          </cell>
          <cell r="DR14" t="str">
            <v>BNP Paribas Securities Services Paris</v>
          </cell>
          <cell r="DS14" t="str">
            <v>in-house lawyers</v>
          </cell>
          <cell r="DT14" t="str">
            <v>BNP Paribas Securities Services Paris</v>
          </cell>
          <cell r="DU14" t="str">
            <v>Last trading day in June</v>
          </cell>
          <cell r="DV14"/>
          <cell r="DW14" t="str">
            <v>FIXED INCOME</v>
          </cell>
          <cell r="DX14" t="str">
            <v>merged on BNP Paribas Easy JPM GBI EMU  (LU1481202692) on 31/05/2017</v>
          </cell>
          <cell r="DY14"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14"/>
          <cell r="EA14"/>
        </row>
        <row r="15">
          <cell r="H15" t="str">
            <v>FR0010276949</v>
          </cell>
          <cell r="I15" t="str">
            <v>Classique</v>
          </cell>
          <cell r="J15" t="str">
            <v>Capitalisation</v>
          </cell>
          <cell r="K15" t="str">
            <v>EUR</v>
          </cell>
          <cell r="L15" t="str">
            <v>EUR</v>
          </cell>
          <cell r="M15" t="str">
            <v>No</v>
          </cell>
          <cell r="N15"/>
          <cell r="O15" t="str">
            <v>France</v>
          </cell>
          <cell r="P15" t="str">
            <v>NL</v>
          </cell>
          <cell r="Q15" t="str">
            <v>Delisted from Euronext Amsterdam</v>
          </cell>
          <cell r="R15"/>
          <cell r="S15">
            <v>38782</v>
          </cell>
          <cell r="T15" t="str">
            <v>No more listed, was previously listed on 31/01/2011</v>
          </cell>
          <cell r="U15" t="str">
            <v>No</v>
          </cell>
          <cell r="V15" t="str">
            <v>QX62</v>
          </cell>
          <cell r="W15" t="str">
            <v>Share not hedged</v>
          </cell>
          <cell r="X15" t="str">
            <v>ISM NA</v>
          </cell>
          <cell r="Y15" t="str">
            <v>INISM</v>
          </cell>
          <cell r="Z15" t="str">
            <v>QS0011029467</v>
          </cell>
          <cell r="AA15" t="str">
            <v>ISM</v>
          </cell>
          <cell r="AB15" t="str">
            <v>.IBLEU001F</v>
          </cell>
          <cell r="AC15" t="str">
            <v>EEIB.PA</v>
          </cell>
          <cell r="AD15" t="str">
            <v>INISMINAV.PA</v>
          </cell>
          <cell r="AE15" t="str">
            <v>BNP Paribas Easy Markit iBoxx € Liquid Sovereigns UCITS ETF is an open-end exchange-traded fund registered in France. The objective of the Fund is to replicate the performance of the iBoxx Euro Liquid Sovereigns Global Index. This index measures the performance of the Eurozone government bond. The Fund invests in a portfolio that consists of the component securities of the index.</v>
          </cell>
          <cell r="AF15">
            <v>3</v>
          </cell>
          <cell r="AG15"/>
          <cell r="AH15" t="str">
            <v>French FCP</v>
          </cell>
          <cell r="AI15" t="str">
            <v>Markit iBoxx® € Liquid Sovereigns Global Index</v>
          </cell>
          <cell r="AJ15" t="str">
            <v>Total Return</v>
          </cell>
          <cell r="AK15" t="str">
            <v>EUR</v>
          </cell>
          <cell r="AL15" t="str">
            <v>L’indicateur de référence est l’indice Markit iBoxx® € Liquid Sovereigns, publié en euro par la société Markit.
L’indice est constitué de 30 valeurs, comprenant 30 obligations d’Etat de la zone euro. Ces obligations ont en particulier les caractéristiques suivantes :
- La taille de l’émission est de 2 milliards d’euros minimum ;
- La maturité résiduelle est de plus de 1,5 an ;
- L’émission date de moins de 4 ans.</v>
          </cell>
          <cell r="AM15"/>
          <cell r="AN15" t="str">
            <v>Markit</v>
          </cell>
          <cell r="AO15"/>
          <cell r="AP15"/>
          <cell r="AQ15" t="str">
            <v>FR, DE,  AT</v>
          </cell>
          <cell r="AR15" t="str">
            <v>FR, DE,  AT</v>
          </cell>
          <cell r="AS15" t="str">
            <v>Full or synthetic replication</v>
          </cell>
          <cell r="AT15" t="str">
            <v>Physical</v>
          </cell>
          <cell r="AU15" t="str">
            <v>Full</v>
          </cell>
          <cell r="AV15" t="str">
            <v>Bonds</v>
          </cell>
          <cell r="AW15" t="str">
            <v>No</v>
          </cell>
          <cell r="AX15" t="str">
            <v>Yes with UCITS IV</v>
          </cell>
          <cell r="AY15" t="str">
            <v>NA</v>
          </cell>
          <cell r="AZ15" t="str">
            <v>NA</v>
          </cell>
          <cell r="BA15" t="str">
            <v>No</v>
          </cell>
          <cell r="BB15"/>
          <cell r="BC15"/>
          <cell r="BD15"/>
          <cell r="BE15"/>
          <cell r="BF15" t="str">
            <v>Euronext</v>
          </cell>
          <cell r="BG15" t="str">
            <v>Daily</v>
          </cell>
          <cell r="BH15"/>
          <cell r="BI15"/>
          <cell r="BJ15"/>
          <cell r="BK15" t="str">
            <v>Reinvested</v>
          </cell>
          <cell r="BL15"/>
          <cell r="BM15"/>
          <cell r="BN15"/>
          <cell r="BO15"/>
          <cell r="BP15"/>
          <cell r="BQ15"/>
          <cell r="BR15" t="str">
            <v>-</v>
          </cell>
          <cell r="BS15">
            <v>15000</v>
          </cell>
          <cell r="BT15" t="str">
            <v>04:30 PM Paris time</v>
          </cell>
          <cell r="BU15" t="str">
            <v>NA</v>
          </cell>
          <cell r="BV15" t="str">
            <v>04:00 PM Paris time</v>
          </cell>
          <cell r="BW15" t="str">
            <v>D</v>
          </cell>
          <cell r="BX15" t="str">
            <v>D+1</v>
          </cell>
          <cell r="BY15" t="str">
            <v>D</v>
          </cell>
          <cell r="BZ15" t="str">
            <v>Please refer to PM</v>
          </cell>
          <cell r="CA15" t="str">
            <v>Please refer to PM</v>
          </cell>
          <cell r="CB15">
            <v>0</v>
          </cell>
          <cell r="CC15">
            <v>0</v>
          </cell>
          <cell r="CD15" t="str">
            <v>NA</v>
          </cell>
          <cell r="CE15" t="str">
            <v>NA</v>
          </cell>
          <cell r="CF15"/>
          <cell r="CG15"/>
          <cell r="CH15"/>
          <cell r="CI15"/>
          <cell r="CJ15"/>
          <cell r="CK15"/>
          <cell r="CL15"/>
          <cell r="CM15"/>
          <cell r="CN15"/>
          <cell r="CO15"/>
          <cell r="CP15"/>
          <cell r="CQ15"/>
          <cell r="CR15" t="str">
            <v>No</v>
          </cell>
          <cell r="CS15" t="str">
            <v>Paul Xatard-Huberlant</v>
          </cell>
          <cell r="CT15" t="str">
            <v>B10SJ03</v>
          </cell>
          <cell r="CU15"/>
          <cell r="CV15" t="str">
            <v>A0MN4E</v>
          </cell>
          <cell r="CW15" t="str">
            <v>LP65022433</v>
          </cell>
          <cell r="CX15" t="str">
            <v>NA</v>
          </cell>
          <cell r="CY15" t="str">
            <v>No</v>
          </cell>
          <cell r="CZ15"/>
          <cell r="DA15" t="str">
            <v>Beta</v>
          </cell>
          <cell r="DB15" t="str">
            <v>No</v>
          </cell>
          <cell r="DC15"/>
          <cell r="DD15" t="str">
            <v>No</v>
          </cell>
          <cell r="DE15" t="str">
            <v>No</v>
          </cell>
          <cell r="DF15" t="str">
            <v>No</v>
          </cell>
          <cell r="DG15">
            <v>15</v>
          </cell>
          <cell r="DH15">
            <v>0</v>
          </cell>
          <cell r="DI15">
            <v>0</v>
          </cell>
          <cell r="DJ15">
            <v>15</v>
          </cell>
          <cell r="DK15">
            <v>15</v>
          </cell>
          <cell r="DL15">
            <v>15</v>
          </cell>
          <cell r="DM15">
            <v>0</v>
          </cell>
          <cell r="DN15">
            <v>0</v>
          </cell>
          <cell r="DO15" t="str">
            <v>Primary market: Authorised Participants and Institutionnal Investors
Secondary market: All</v>
          </cell>
          <cell r="DP15"/>
          <cell r="DQ15" t="str">
            <v>BNP Paribas Securities Services Paris</v>
          </cell>
          <cell r="DR15" t="str">
            <v>BNP Paribas Securities Services Paris</v>
          </cell>
          <cell r="DS15" t="str">
            <v>in-house lawyers</v>
          </cell>
          <cell r="DT15" t="str">
            <v>BNP Paribas Securities Services Paris</v>
          </cell>
          <cell r="DU15" t="str">
            <v>Last trading day in June</v>
          </cell>
          <cell r="DV15"/>
          <cell r="DW15" t="str">
            <v>FIXED INCOME</v>
          </cell>
          <cell r="DX15"/>
          <cell r="DY15"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15"/>
          <cell r="EA15"/>
        </row>
        <row r="16">
          <cell r="H16" t="str">
            <v>FR0010378570</v>
          </cell>
          <cell r="I16" t="str">
            <v>Classique</v>
          </cell>
          <cell r="J16" t="str">
            <v>Capitalisation and/or Distrib</v>
          </cell>
          <cell r="K16" t="str">
            <v>USD</v>
          </cell>
          <cell r="L16" t="str">
            <v>USD</v>
          </cell>
          <cell r="M16" t="str">
            <v>No</v>
          </cell>
          <cell r="N16"/>
          <cell r="O16" t="str">
            <v>France</v>
          </cell>
          <cell r="P16" t="str">
            <v>FR</v>
          </cell>
          <cell r="Q16" t="str">
            <v>Euronext Paris</v>
          </cell>
          <cell r="R16" t="str">
            <v xml:space="preserve">XPAR </v>
          </cell>
          <cell r="S16">
            <v>39099</v>
          </cell>
          <cell r="T16">
            <v>39622</v>
          </cell>
          <cell r="U16" t="str">
            <v>Yes</v>
          </cell>
          <cell r="V16" t="str">
            <v>IMXLT</v>
          </cell>
          <cell r="W16" t="str">
            <v>Share not hedged</v>
          </cell>
          <cell r="X16" t="str">
            <v>ETI FP</v>
          </cell>
          <cell r="Y16" t="str">
            <v>INETI</v>
          </cell>
          <cell r="Z16" t="str">
            <v>QS0011128186</v>
          </cell>
          <cell r="AA16" t="str">
            <v>ETI</v>
          </cell>
          <cell r="AB16" t="str">
            <v>.IMXLT</v>
          </cell>
          <cell r="AC16" t="str">
            <v>ETIUSD.PA</v>
          </cell>
          <cell r="AD16" t="str">
            <v>INETIINAV.PA</v>
          </cell>
          <cell r="AE16" t="str">
            <v>BNP Paribas Easy DJ Islamic Market Titans 100 UCITS ETF USD is an exchange-traded fund registered in France. The objective of the Fund is to provide a return comparable to the Dow Jones Islamic Market Titans 100 Index. The Fund invests its assets in Asian, European and North American large capitalisation stocks compliant with sharia law.</v>
          </cell>
          <cell r="AF16">
            <v>5</v>
          </cell>
          <cell r="AG16"/>
          <cell r="AH16" t="str">
            <v>French FCP</v>
          </cell>
          <cell r="AI16" t="str">
            <v>Dow Jones Islamic Market Titans 100 Index</v>
          </cell>
          <cell r="AJ16" t="str">
            <v>Total Return</v>
          </cell>
          <cell r="AK16" t="str">
            <v>EUR</v>
          </cell>
          <cell r="AL16" t="str">
            <v>Le Fonds a pour objectif de répliquer la performance de l’indice DOW JONES ISLAMIC MARKET TITANS 100, quelle que soit son évolution. Le Fonds étant indiciel, il a pour objectif de maintenir l’écart de suivi en valeur absolue entre l’évolution de la valeur liquidative du Fonds et celle de l’indice à un niveau inférieur à 1%. Si cet écart de suivi dépasse 1%, il ne devra en tout état de cause pas dépasser 5% de la volatilité de l’indice.</v>
          </cell>
          <cell r="AM16"/>
          <cell r="AN16" t="str">
            <v>S&amp;P Dow Jones</v>
          </cell>
          <cell r="AO16"/>
          <cell r="AP16" t="str">
            <v>Islamic Markets</v>
          </cell>
          <cell r="AQ16" t="str">
            <v>FR</v>
          </cell>
          <cell r="AR16" t="str">
            <v>FR</v>
          </cell>
          <cell r="AS16" t="str">
            <v>Full replication</v>
          </cell>
          <cell r="AT16" t="str">
            <v>Physical</v>
          </cell>
          <cell r="AU16" t="str">
            <v>Full</v>
          </cell>
          <cell r="AV16" t="str">
            <v>Equities</v>
          </cell>
          <cell r="AW16" t="str">
            <v>No</v>
          </cell>
          <cell r="AX16" t="str">
            <v>Yes with UCITS IV</v>
          </cell>
          <cell r="AY16" t="str">
            <v>BNP PARIBAS ARBITRAGE, SUSQUEHANNA</v>
          </cell>
          <cell r="AZ1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 t="str">
            <v>No</v>
          </cell>
          <cell r="BB16"/>
          <cell r="BC16"/>
          <cell r="BD16"/>
          <cell r="BE16"/>
          <cell r="BF16" t="str">
            <v>Euronext</v>
          </cell>
          <cell r="BG16" t="str">
            <v>Daily</v>
          </cell>
          <cell r="BH16"/>
          <cell r="BI16"/>
          <cell r="BJ16"/>
          <cell r="BK16" t="str">
            <v>Reinvested</v>
          </cell>
          <cell r="BL16"/>
          <cell r="BM16"/>
          <cell r="BN16"/>
          <cell r="BO16"/>
          <cell r="BP16"/>
          <cell r="BQ16"/>
          <cell r="BR16" t="str">
            <v>-</v>
          </cell>
          <cell r="BS16">
            <v>5000</v>
          </cell>
          <cell r="BT16" t="str">
            <v>04:30 PM Paris time</v>
          </cell>
          <cell r="BU16" t="str">
            <v>NA</v>
          </cell>
          <cell r="BV16" t="str">
            <v>03:45 PM Paris time</v>
          </cell>
          <cell r="BW16" t="str">
            <v>D</v>
          </cell>
          <cell r="BX16" t="str">
            <v>D+1</v>
          </cell>
          <cell r="BY16" t="str">
            <v>D+1</v>
          </cell>
          <cell r="BZ16" t="str">
            <v>Please refer to PM</v>
          </cell>
          <cell r="CA16" t="str">
            <v>Please refer to PM</v>
          </cell>
          <cell r="CB16">
            <v>10</v>
          </cell>
          <cell r="CC16">
            <v>5</v>
          </cell>
          <cell r="CD16" t="str">
            <v>NA</v>
          </cell>
          <cell r="CE16" t="str">
            <v>NA</v>
          </cell>
          <cell r="CF16"/>
          <cell r="CG16"/>
          <cell r="CH16"/>
          <cell r="CI16"/>
          <cell r="CJ16"/>
          <cell r="CK16"/>
          <cell r="CL16"/>
          <cell r="CM16"/>
          <cell r="CN16"/>
          <cell r="CO16"/>
          <cell r="CP16"/>
          <cell r="CQ16"/>
          <cell r="CR16" t="str">
            <v>No</v>
          </cell>
          <cell r="CS16" t="str">
            <v>Ashok Outtandy</v>
          </cell>
          <cell r="CT16" t="str">
            <v>B3B39K1</v>
          </cell>
          <cell r="CU16"/>
          <cell r="CV16" t="str">
            <v>A0MKVB</v>
          </cell>
          <cell r="CW16" t="str">
            <v>LP65062703</v>
          </cell>
          <cell r="CX16" t="str">
            <v>NA</v>
          </cell>
          <cell r="CY16" t="str">
            <v>No</v>
          </cell>
          <cell r="CZ16"/>
          <cell r="DA16" t="str">
            <v>Beta</v>
          </cell>
          <cell r="DB16" t="str">
            <v>No</v>
          </cell>
          <cell r="DC16"/>
          <cell r="DD16" t="str">
            <v>No</v>
          </cell>
          <cell r="DE16" t="str">
            <v>No</v>
          </cell>
          <cell r="DF16" t="str">
            <v>No</v>
          </cell>
          <cell r="DG16">
            <v>50</v>
          </cell>
          <cell r="DH16">
            <v>0</v>
          </cell>
          <cell r="DI16">
            <v>0</v>
          </cell>
          <cell r="DJ16">
            <v>50</v>
          </cell>
          <cell r="DK16">
            <v>50</v>
          </cell>
          <cell r="DL16">
            <v>50</v>
          </cell>
          <cell r="DM16">
            <v>0</v>
          </cell>
          <cell r="DN16">
            <v>0</v>
          </cell>
          <cell r="DO16" t="str">
            <v>Primary market: Authorised Participants and Institutionnal Investors
Secondary market: All</v>
          </cell>
          <cell r="DP16"/>
          <cell r="DQ16" t="str">
            <v>BNP Paribas Securities Services Paris</v>
          </cell>
          <cell r="DR16" t="str">
            <v>BNP Paribas Securities Services Paris</v>
          </cell>
          <cell r="DS16" t="str">
            <v>in-house lawyers</v>
          </cell>
          <cell r="DT16" t="str">
            <v>BNP Paribas Securities Services Paris</v>
          </cell>
          <cell r="DU16"/>
          <cell r="DV16"/>
          <cell r="DW16"/>
          <cell r="DX16" t="str">
            <v>merged on BNP PARIBAS ISLAMIC FUND EQUITY OPTIMISER (LU0245286777)</v>
          </cell>
          <cell r="DY16">
            <v>42874</v>
          </cell>
          <cell r="DZ16"/>
          <cell r="EA16"/>
        </row>
        <row r="17">
          <cell r="H17" t="str">
            <v>FR0010616284</v>
          </cell>
          <cell r="I17" t="str">
            <v>EUR</v>
          </cell>
          <cell r="J17" t="str">
            <v>capitalisation</v>
          </cell>
          <cell r="K17"/>
          <cell r="L17"/>
          <cell r="M17"/>
          <cell r="N17"/>
          <cell r="O17"/>
          <cell r="P17"/>
          <cell r="Q17"/>
          <cell r="R17"/>
          <cell r="S17"/>
          <cell r="T17"/>
          <cell r="U17"/>
          <cell r="V17"/>
          <cell r="W17"/>
          <cell r="X17"/>
          <cell r="Y17"/>
          <cell r="Z17"/>
          <cell r="AA17"/>
          <cell r="AB17"/>
          <cell r="AC17"/>
          <cell r="AD17"/>
          <cell r="AE17"/>
          <cell r="AF17"/>
          <cell r="AG17"/>
          <cell r="AH17"/>
          <cell r="AI17"/>
          <cell r="AJ17" t="str">
            <v>Total Return</v>
          </cell>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t="str">
            <v>D</v>
          </cell>
          <cell r="BX17" t="str">
            <v>D+1</v>
          </cell>
          <cell r="BY17"/>
          <cell r="BZ17" t="str">
            <v>Please refer to PM</v>
          </cell>
          <cell r="CA17" t="str">
            <v>Please refer to PM</v>
          </cell>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row>
        <row r="18">
          <cell r="H18" t="str">
            <v>FR0010616292</v>
          </cell>
          <cell r="I18" t="str">
            <v>EUR</v>
          </cell>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t="str">
            <v>Total Return</v>
          </cell>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t="str">
            <v>D</v>
          </cell>
          <cell r="BX18" t="str">
            <v>D+1</v>
          </cell>
          <cell r="BY18"/>
          <cell r="BZ18" t="str">
            <v>Please refer to PM</v>
          </cell>
          <cell r="CA18" t="str">
            <v>Please refer to PM</v>
          </cell>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row>
        <row r="19">
          <cell r="H19" t="str">
            <v>FR0010618835</v>
          </cell>
          <cell r="I19" t="str">
            <v>USD</v>
          </cell>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t="str">
            <v>Total Return</v>
          </cell>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t="str">
            <v>D</v>
          </cell>
          <cell r="BX19" t="str">
            <v>D+1</v>
          </cell>
          <cell r="BY19"/>
          <cell r="BZ19" t="str">
            <v>Please refer to PM</v>
          </cell>
          <cell r="CA19" t="str">
            <v>Please refer to PM</v>
          </cell>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row>
        <row r="20">
          <cell r="H20" t="str">
            <v>FR0010626879</v>
          </cell>
          <cell r="I20" t="str">
            <v>USD</v>
          </cell>
          <cell r="J20" t="str">
            <v>capitalisation</v>
          </cell>
          <cell r="K20"/>
          <cell r="L20"/>
          <cell r="M20"/>
          <cell r="N20"/>
          <cell r="O20"/>
          <cell r="P20"/>
          <cell r="Q20"/>
          <cell r="R20"/>
          <cell r="S20"/>
          <cell r="T20"/>
          <cell r="U20"/>
          <cell r="V20"/>
          <cell r="W20"/>
          <cell r="X20"/>
          <cell r="Y20"/>
          <cell r="Z20"/>
          <cell r="AA20"/>
          <cell r="AB20"/>
          <cell r="AC20"/>
          <cell r="AD20"/>
          <cell r="AE20"/>
          <cell r="AF20"/>
          <cell r="AG20"/>
          <cell r="AH20"/>
          <cell r="AI20"/>
          <cell r="AJ20" t="str">
            <v>Total Return</v>
          </cell>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t="str">
            <v>D</v>
          </cell>
          <cell r="BX20" t="str">
            <v>D+1</v>
          </cell>
          <cell r="BY20"/>
          <cell r="BZ20" t="str">
            <v>Please refer to PM</v>
          </cell>
          <cell r="CA20" t="str">
            <v>Please refer to PM</v>
          </cell>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row>
        <row r="21">
          <cell r="H21" t="str">
            <v>FR0010636555</v>
          </cell>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t="str">
            <v>Total Return</v>
          </cell>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t="str">
            <v>D</v>
          </cell>
          <cell r="BX21" t="str">
            <v>D+1</v>
          </cell>
          <cell r="BY21"/>
          <cell r="BZ21" t="str">
            <v>Please refer to PM</v>
          </cell>
          <cell r="CA21" t="str">
            <v>Please refer to PM</v>
          </cell>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row>
        <row r="22">
          <cell r="H22" t="str">
            <v>FR0010636563</v>
          </cell>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t="str">
            <v>Total Return</v>
          </cell>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t="str">
            <v>D</v>
          </cell>
          <cell r="BX22" t="str">
            <v>D+1</v>
          </cell>
          <cell r="BY22"/>
          <cell r="BZ22" t="str">
            <v>Please refer to PM</v>
          </cell>
          <cell r="CA22" t="str">
            <v>Please refer to PM</v>
          </cell>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row>
        <row r="23">
          <cell r="H23" t="str">
            <v>FR00106365630</v>
          </cell>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t="str">
            <v>Total Return</v>
          </cell>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t="str">
            <v>D</v>
          </cell>
          <cell r="BX23" t="str">
            <v>D+1</v>
          </cell>
          <cell r="BY23"/>
          <cell r="BZ23" t="str">
            <v>Please refer to PM</v>
          </cell>
          <cell r="CA23" t="str">
            <v>Please refer to PM</v>
          </cell>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row>
        <row r="24">
          <cell r="H24" t="str">
            <v>FR0010636589</v>
          </cell>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t="str">
            <v>Total Return</v>
          </cell>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t="str">
            <v>D</v>
          </cell>
          <cell r="BX24" t="str">
            <v>D+1</v>
          </cell>
          <cell r="BY24"/>
          <cell r="BZ24" t="str">
            <v>Please refer to PM</v>
          </cell>
          <cell r="CA24" t="str">
            <v>Please refer to PM</v>
          </cell>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row>
        <row r="25">
          <cell r="H25" t="str">
            <v>FR0010655597</v>
          </cell>
          <cell r="I25" t="str">
            <v>Classique</v>
          </cell>
          <cell r="J25" t="str">
            <v>Capitalisation</v>
          </cell>
          <cell r="K25" t="str">
            <v>EUR</v>
          </cell>
          <cell r="L25" t="str">
            <v>EUR</v>
          </cell>
          <cell r="M25" t="str">
            <v>No</v>
          </cell>
          <cell r="N25"/>
          <cell r="O25" t="str">
            <v>France</v>
          </cell>
          <cell r="P25" t="str">
            <v>FR</v>
          </cell>
          <cell r="Q25" t="str">
            <v>Euronext Paris</v>
          </cell>
          <cell r="R25" t="str">
            <v xml:space="preserve">XPAR </v>
          </cell>
          <cell r="S25">
            <v>39744</v>
          </cell>
          <cell r="T25">
            <v>39756</v>
          </cell>
          <cell r="U25" t="str">
            <v>Yes</v>
          </cell>
          <cell r="V25" t="str">
            <v>LC1NR</v>
          </cell>
          <cell r="W25" t="str">
            <v>Share not hedged</v>
          </cell>
          <cell r="X25" t="str">
            <v>ECN FP</v>
          </cell>
          <cell r="Y25" t="str">
            <v>INECN</v>
          </cell>
          <cell r="Z25" t="str">
            <v>QS0011142930</v>
          </cell>
          <cell r="AA25" t="str">
            <v>ECN</v>
          </cell>
          <cell r="AB25" t="str">
            <v>.LC1NR</v>
          </cell>
          <cell r="AC25" t="str">
            <v>ECN.PA</v>
          </cell>
          <cell r="AD25" t="str">
            <v>INECNINAV.PA</v>
          </cell>
          <cell r="AE25" t="str">
            <v>BNP Paribas Easy Low Carbon 100 Europe UCITS ETF is an open-end Exchange Traded Fund incorporated in France. The Fund's objective is to track the performance of the Low Carbon 100 Europe index. The Fund invests primarily in securities eligible for the PEA Scheme, stocks of companies of all sectors large and mid-cap emitted by European countries, debt instruments and existing OPCVMs.</v>
          </cell>
          <cell r="AF25">
            <v>6</v>
          </cell>
          <cell r="AG25"/>
          <cell r="AH25" t="str">
            <v>French FCP</v>
          </cell>
          <cell r="AI25" t="str">
            <v>Low Carbon 100 Europe® NR Index</v>
          </cell>
          <cell r="AJ25" t="str">
            <v>Net Total Return</v>
          </cell>
          <cell r="AK25"/>
          <cell r="AL25" t="str">
            <v>L’indice Low Carbon 100 Europe® NR publié par Euronext est un indice visant à être représentatif d’une économie de type « scenario 2 DS » de l’Agence Internationale de l’Energie, à savoir une économie donnant selon ses travaux une probabilité de 50% de ne pas dépasser une hausse de température moyenne globale supérieure à 2°C. Pour ce faire, l’indice sélectionne 100 entreprises européennes parmi les plus liquides de tous secteurs sans exclusion, à l’exception notamment des entreprises de secteurs controversés (défense et armement, gouvernance d’entreprise, tabac, …). Ces entreprises sont sélectionnées selon leur activité, en fonction de leur efficacité énergétique, leur transparence quant à leur politique relative au réchauffement climatique, ou leur implication dans les activités d’efficacité énergétique ou d’énergie « verte ». Ainsi ces entreprises sont sélectionnées sur la base de leur démarche environnementale, ce qui n’exclut pas la présence dans l’Indice de sociétés émettant du CO2 de manière prononcée.
L’indice est construit pour que le poids des activités énergétiques fortement émettrices de carbone et celui des activités énergétiques « vertes » (ou orientées vers des activités telles que l’efficacité énergétique et les énergies renouvelables) soit en ligne avec le scénario 2DS. Cela revient au 18 décembre 2015 à fortement surpondérer les sociétés à activité « verte » au détriment des sociétés énergétiques fortement émettrices de carbone.</v>
          </cell>
          <cell r="AM25"/>
          <cell r="AN25" t="str">
            <v>Euronext</v>
          </cell>
          <cell r="AO25" t="str">
            <v>Europe</v>
          </cell>
          <cell r="AP25" t="str">
            <v>Europe</v>
          </cell>
          <cell r="AQ25" t="str">
            <v>DE, FR, NL, UK</v>
          </cell>
          <cell r="AR25" t="str">
            <v>DE, FR, NL, UK</v>
          </cell>
          <cell r="AS25" t="str">
            <v>Full or synthetic replication</v>
          </cell>
          <cell r="AT25" t="str">
            <v>Physical</v>
          </cell>
          <cell r="AU25" t="str">
            <v>Full</v>
          </cell>
          <cell r="AV25" t="str">
            <v>Equities</v>
          </cell>
          <cell r="AW25" t="str">
            <v>No</v>
          </cell>
          <cell r="AX25" t="str">
            <v>Yes with UCITS IV</v>
          </cell>
          <cell r="AY25" t="str">
            <v>BNP PARIBAS ARBITRAGE, SUSQUEHANNA</v>
          </cell>
          <cell r="AZ2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 t="str">
            <v>No</v>
          </cell>
          <cell r="BB25"/>
          <cell r="BC25"/>
          <cell r="BD25"/>
          <cell r="BE25"/>
          <cell r="BF25" t="str">
            <v>Euronext</v>
          </cell>
          <cell r="BG25" t="str">
            <v>Daily</v>
          </cell>
          <cell r="BH25"/>
          <cell r="BI25"/>
          <cell r="BJ25"/>
          <cell r="BK25" t="str">
            <v>Reinvested</v>
          </cell>
          <cell r="BL25"/>
          <cell r="BM25"/>
          <cell r="BN25"/>
          <cell r="BO25"/>
          <cell r="BP25"/>
          <cell r="BQ25"/>
          <cell r="BR25" t="str">
            <v>2 000 000 EUR</v>
          </cell>
          <cell r="BS25" t="str">
            <v>-</v>
          </cell>
          <cell r="BT25" t="str">
            <v>04:30 PM Paris time</v>
          </cell>
          <cell r="BU25" t="str">
            <v>NA</v>
          </cell>
          <cell r="BV25" t="str">
            <v>03:45 PM Paris time</v>
          </cell>
          <cell r="BW25" t="str">
            <v>D</v>
          </cell>
          <cell r="BX25" t="str">
            <v>D+1</v>
          </cell>
          <cell r="BY25" t="str">
            <v>D</v>
          </cell>
          <cell r="BZ25" t="str">
            <v>Please refer to PM</v>
          </cell>
          <cell r="CA25" t="str">
            <v>Please refer to PM</v>
          </cell>
          <cell r="CB25">
            <v>20</v>
          </cell>
          <cell r="CC25">
            <v>1</v>
          </cell>
          <cell r="CD25" t="str">
            <v>NA</v>
          </cell>
          <cell r="CE25" t="str">
            <v>NA</v>
          </cell>
          <cell r="CF25"/>
          <cell r="CG25"/>
          <cell r="CH25"/>
          <cell r="CI25"/>
          <cell r="CJ25"/>
          <cell r="CK25"/>
          <cell r="CL25"/>
          <cell r="CM25"/>
          <cell r="CN25"/>
          <cell r="CO25"/>
          <cell r="CP25"/>
          <cell r="CQ25"/>
          <cell r="CR25" t="str">
            <v>No</v>
          </cell>
          <cell r="CS25" t="str">
            <v>Ashok Outtandy</v>
          </cell>
          <cell r="CT25" t="str">
            <v>B3DZ2B7</v>
          </cell>
          <cell r="CU25"/>
          <cell r="CV25" t="str">
            <v>A0X8ZA</v>
          </cell>
          <cell r="CW25" t="str">
            <v>LP65136794</v>
          </cell>
          <cell r="CX25" t="str">
            <v>NA</v>
          </cell>
          <cell r="CY25" t="str">
            <v>Yes</v>
          </cell>
          <cell r="CZ25"/>
          <cell r="DA25" t="str">
            <v>Beta</v>
          </cell>
          <cell r="DB25" t="str">
            <v>Yes</v>
          </cell>
          <cell r="DC25"/>
          <cell r="DD25" t="str">
            <v>No</v>
          </cell>
          <cell r="DE25" t="str">
            <v>No</v>
          </cell>
          <cell r="DF25" t="str">
            <v>No</v>
          </cell>
          <cell r="DG25">
            <v>60</v>
          </cell>
          <cell r="DH25">
            <v>0</v>
          </cell>
          <cell r="DI25">
            <v>0</v>
          </cell>
          <cell r="DJ25">
            <v>60</v>
          </cell>
          <cell r="DK25">
            <v>60</v>
          </cell>
          <cell r="DL25">
            <v>60</v>
          </cell>
          <cell r="DM25">
            <v>0</v>
          </cell>
          <cell r="DN25">
            <v>0</v>
          </cell>
          <cell r="DO25" t="str">
            <v>Primary market: Authorised Participants and Institutionnal Investors
Secondary market: All</v>
          </cell>
          <cell r="DP25"/>
          <cell r="DQ25" t="str">
            <v>BNP Paribas Securities Services Paris</v>
          </cell>
          <cell r="DR25" t="str">
            <v>BNP Paribas Securities Services Paris</v>
          </cell>
          <cell r="DS25" t="str">
            <v>in-house lawyers</v>
          </cell>
          <cell r="DT25" t="str">
            <v>BNP Paribas Securities Services Paris</v>
          </cell>
          <cell r="DU25"/>
          <cell r="DV25"/>
          <cell r="DW25" t="str">
            <v>EQUITY</v>
          </cell>
          <cell r="DX25" t="str">
            <v>merged on BNP PARIBAS EASY LOW CARBON 100 Europe® (LU1377382368)</v>
          </cell>
          <cell r="DY25" t="str">
            <v>02/06/2017 (based on the NAV of the 01/06/2017)</v>
          </cell>
          <cell r="DZ25"/>
          <cell r="EA25"/>
        </row>
        <row r="26">
          <cell r="H26" t="str">
            <v>FR0010655597</v>
          </cell>
          <cell r="I26" t="str">
            <v>Classique</v>
          </cell>
          <cell r="J26" t="str">
            <v>Capitalisation</v>
          </cell>
          <cell r="K26" t="str">
            <v>EUR</v>
          </cell>
          <cell r="L26" t="str">
            <v>EUR</v>
          </cell>
          <cell r="M26" t="str">
            <v>No</v>
          </cell>
          <cell r="N26"/>
          <cell r="O26" t="str">
            <v>France</v>
          </cell>
          <cell r="P26" t="str">
            <v>FR</v>
          </cell>
          <cell r="Q26" t="str">
            <v>Xetra</v>
          </cell>
          <cell r="R26" t="str">
            <v xml:space="preserve">XETR </v>
          </cell>
          <cell r="S26">
            <v>39744</v>
          </cell>
          <cell r="T26">
            <v>42752</v>
          </cell>
          <cell r="U26" t="str">
            <v>No</v>
          </cell>
          <cell r="V26" t="str">
            <v>LC1NR</v>
          </cell>
          <cell r="W26" t="str">
            <v>Share not hedged</v>
          </cell>
          <cell r="X26" t="str">
            <v>LCEU GY</v>
          </cell>
          <cell r="Y26" t="str">
            <v>INECN</v>
          </cell>
          <cell r="Z26" t="str">
            <v>QS0011142930</v>
          </cell>
          <cell r="AA26" t="str">
            <v>LCEU</v>
          </cell>
          <cell r="AB26" t="str">
            <v>.LC1NR</v>
          </cell>
          <cell r="AC26" t="str">
            <v>LCEU.DE</v>
          </cell>
          <cell r="AD26" t="str">
            <v>INECNINAV.PA</v>
          </cell>
          <cell r="AE26" t="str">
            <v>BNP Paribas Easy Low Carbon 100 Europe UCITS ETF is an open-end Exchange Traded Fund incorporated in France. The Fund's objective is to track the performance of the Low Carbon 100 Europe index. The Fund invests primarily in securities eligible for the PEA Scheme, stocks of companies of all sectors large and mid-cap emitted by European countries, debt instruments and existing OPCVMs.</v>
          </cell>
          <cell r="AF26">
            <v>6</v>
          </cell>
          <cell r="AG26"/>
          <cell r="AH26" t="str">
            <v>French FCP</v>
          </cell>
          <cell r="AI26" t="str">
            <v>Low Carbon 100 Europe® NR Index</v>
          </cell>
          <cell r="AJ26" t="str">
            <v>Net Total Return</v>
          </cell>
          <cell r="AK26"/>
          <cell r="AL26" t="str">
            <v>L’indice Low Carbon 100 Europe® NR publié par Euronext est un indice visant à être représentatif d’une économie de type « scenario 2 DS » de l’Agence Internationale de l’Energie, à savoir une économie donnant selon ses travaux une probabilité de 50% de ne pas dépasser une hausse de température moyenne globale supérieure à 2°C. Pour ce faire, l’indice sélectionne 100 entreprises européennes parmi les plus liquides de tous secteurs sans exclusion, à l’exception notamment des entreprises de secteurs controversés (défense et armement, gouvernance d’entreprise, tabac, …). Ces entreprises sont sélectionnées selon leur activité, en fonction de leur efficacité énergétique, leur transparence quant à leur politique relative au réchauffement climatique, ou leur implication dans les activités d’efficacité énergétique ou d’énergie « verte ». Ainsi ces entreprises sont sélectionnées sur la base de leur démarche environnementale, ce qui n’exclut pas la présence dans l’Indice de sociétés émettant du CO2 de manière prononcée.
L’indice est construit pour que le poids des activités énergétiques fortement émettrices de carbone et celui des activités énergétiques « vertes » (ou orientées vers des activités telles que l’efficacité énergétique et les énergies renouvelables) soit en ligne avec le scénario 2DS. Cela revient au 18 décembre 2015 à fortement surpondérer les sociétés à activité « verte » au détriment des sociétés énergétiques fortement émettrices de carbone.</v>
          </cell>
          <cell r="AM26"/>
          <cell r="AN26" t="str">
            <v>Euronext</v>
          </cell>
          <cell r="AO26" t="str">
            <v>Europe</v>
          </cell>
          <cell r="AP26" t="str">
            <v>Europe</v>
          </cell>
          <cell r="AQ26" t="str">
            <v>DE, FR, NL, UK</v>
          </cell>
          <cell r="AR26" t="str">
            <v>DE, FR, NL, UK</v>
          </cell>
          <cell r="AS26" t="str">
            <v>Full or synthetic replication</v>
          </cell>
          <cell r="AT26" t="str">
            <v>Physical</v>
          </cell>
          <cell r="AU26" t="str">
            <v>Full</v>
          </cell>
          <cell r="AV26" t="str">
            <v>Equities</v>
          </cell>
          <cell r="AW26" t="str">
            <v>No</v>
          </cell>
          <cell r="AX26" t="str">
            <v>Yes with UCITS IV</v>
          </cell>
          <cell r="AY26" t="str">
            <v>BNP PARIBAS ARBITRAGE, SUSQUEHANNA</v>
          </cell>
          <cell r="AZ2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 t="str">
            <v>No</v>
          </cell>
          <cell r="BB26"/>
          <cell r="BC26"/>
          <cell r="BD26"/>
          <cell r="BE26"/>
          <cell r="BF26" t="str">
            <v>Euronext</v>
          </cell>
          <cell r="BG26" t="str">
            <v>Daily</v>
          </cell>
          <cell r="BH26"/>
          <cell r="BI26"/>
          <cell r="BJ26"/>
          <cell r="BK26" t="str">
            <v>Reinvested</v>
          </cell>
          <cell r="BL26"/>
          <cell r="BM26"/>
          <cell r="BN26"/>
          <cell r="BO26"/>
          <cell r="BP26"/>
          <cell r="BQ26"/>
          <cell r="BR26" t="str">
            <v>2 000 000 EUR</v>
          </cell>
          <cell r="BS26" t="str">
            <v>-</v>
          </cell>
          <cell r="BT26" t="str">
            <v>04:30 PM Paris time</v>
          </cell>
          <cell r="BU26" t="str">
            <v>NA</v>
          </cell>
          <cell r="BV26" t="str">
            <v>03:45 PM Paris time</v>
          </cell>
          <cell r="BW26" t="str">
            <v>D</v>
          </cell>
          <cell r="BX26" t="str">
            <v>D+1</v>
          </cell>
          <cell r="BY26" t="str">
            <v>D</v>
          </cell>
          <cell r="BZ26" t="str">
            <v>Please refer to PM</v>
          </cell>
          <cell r="CA26" t="str">
            <v>Please refer to PM</v>
          </cell>
          <cell r="CB26">
            <v>20</v>
          </cell>
          <cell r="CC26">
            <v>1</v>
          </cell>
          <cell r="CD26" t="str">
            <v>NA</v>
          </cell>
          <cell r="CE26" t="str">
            <v>NA</v>
          </cell>
          <cell r="CF26"/>
          <cell r="CG26"/>
          <cell r="CH26"/>
          <cell r="CI26"/>
          <cell r="CJ26"/>
          <cell r="CK26"/>
          <cell r="CL26"/>
          <cell r="CM26"/>
          <cell r="CN26"/>
          <cell r="CO26"/>
          <cell r="CP26"/>
          <cell r="CQ26"/>
          <cell r="CR26" t="str">
            <v>No</v>
          </cell>
          <cell r="CS26" t="str">
            <v>Ashok Outtandy</v>
          </cell>
          <cell r="CT26" t="str">
            <v>B3DZ2B7</v>
          </cell>
          <cell r="CU26"/>
          <cell r="CV26" t="str">
            <v>A0X8ZA</v>
          </cell>
          <cell r="CW26" t="str">
            <v>LP65136794</v>
          </cell>
          <cell r="CX26" t="str">
            <v>NA</v>
          </cell>
          <cell r="CY26" t="str">
            <v>Yes</v>
          </cell>
          <cell r="CZ26"/>
          <cell r="DA26" t="str">
            <v>Beta</v>
          </cell>
          <cell r="DB26" t="str">
            <v>Yes</v>
          </cell>
          <cell r="DC26"/>
          <cell r="DD26" t="str">
            <v>No</v>
          </cell>
          <cell r="DE26" t="str">
            <v>No</v>
          </cell>
          <cell r="DF26" t="str">
            <v>No</v>
          </cell>
          <cell r="DG26">
            <v>60</v>
          </cell>
          <cell r="DH26">
            <v>0</v>
          </cell>
          <cell r="DI26">
            <v>0</v>
          </cell>
          <cell r="DJ26">
            <v>60</v>
          </cell>
          <cell r="DK26">
            <v>60</v>
          </cell>
          <cell r="DL26">
            <v>60</v>
          </cell>
          <cell r="DM26">
            <v>0</v>
          </cell>
          <cell r="DN26">
            <v>0</v>
          </cell>
          <cell r="DO26" t="str">
            <v>Primary market: Authorised Participants and Institutionnal Investors
Secondary market: All</v>
          </cell>
          <cell r="DP26"/>
          <cell r="DQ26" t="str">
            <v>BNP Paribas Securities Services Paris</v>
          </cell>
          <cell r="DR26" t="str">
            <v>BNP Paribas Securities Services Paris</v>
          </cell>
          <cell r="DS26" t="str">
            <v>in-house lawyers</v>
          </cell>
          <cell r="DT26" t="str">
            <v>BNP Paribas Securities Services Paris</v>
          </cell>
          <cell r="DU26"/>
          <cell r="DV26"/>
          <cell r="DW26" t="str">
            <v>EQUITY</v>
          </cell>
          <cell r="DX26" t="str">
            <v>merged on BNP PARIBAS EASY LOW CARBON 100 Europe® (LU1377382368)</v>
          </cell>
          <cell r="DY26" t="str">
            <v>02/06/2017 (based on the NAV of the 01/06/2017)</v>
          </cell>
          <cell r="DZ26"/>
          <cell r="EA26"/>
        </row>
        <row r="27">
          <cell r="H27" t="str">
            <v>FR0010713610</v>
          </cell>
          <cell r="I27" t="str">
            <v>EUR</v>
          </cell>
          <cell r="J27" t="str">
            <v>Capitalisation</v>
          </cell>
          <cell r="K27" t="str">
            <v>EUR</v>
          </cell>
          <cell r="L27" t="str">
            <v>EUR</v>
          </cell>
          <cell r="M27" t="str">
            <v>No</v>
          </cell>
          <cell r="N27"/>
          <cell r="O27" t="str">
            <v>France</v>
          </cell>
          <cell r="P27" t="str">
            <v>FR</v>
          </cell>
          <cell r="Q27" t="str">
            <v>Euronext Paris</v>
          </cell>
          <cell r="R27" t="str">
            <v xml:space="preserve">XPAR </v>
          </cell>
          <cell r="S27">
            <v>39861</v>
          </cell>
          <cell r="T27">
            <v>39869</v>
          </cell>
          <cell r="U27" t="str">
            <v>Yes</v>
          </cell>
          <cell r="V27" t="str">
            <v>TPXDDVD</v>
          </cell>
          <cell r="W27" t="str">
            <v>Share not hedged</v>
          </cell>
          <cell r="X27" t="str">
            <v>EJP FP</v>
          </cell>
          <cell r="Y27" t="str">
            <v>INEJP</v>
          </cell>
          <cell r="Z27" t="str">
            <v>QS0011151055</v>
          </cell>
          <cell r="AA27" t="str">
            <v>EJP</v>
          </cell>
          <cell r="AB27" t="str">
            <v>.TOPXDV</v>
          </cell>
          <cell r="AC27" t="str">
            <v>EJP.PA</v>
          </cell>
          <cell r="AD27" t="str">
            <v>INEJPINAV.PA</v>
          </cell>
          <cell r="AE27"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27">
            <v>6</v>
          </cell>
          <cell r="AG27"/>
          <cell r="AH27" t="str">
            <v>French FCP</v>
          </cell>
          <cell r="AI27" t="str">
            <v>TOPIX Index</v>
          </cell>
          <cell r="AJ27" t="str">
            <v>Total Return</v>
          </cell>
          <cell r="AK27" t="str">
            <v>JPY</v>
          </cell>
          <cell r="AL27"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M27"/>
          <cell r="AN27" t="str">
            <v>Tokyo Stock Exchange</v>
          </cell>
          <cell r="AO27" t="str">
            <v>Asia-Pacific</v>
          </cell>
          <cell r="AP27" t="str">
            <v>Japan</v>
          </cell>
          <cell r="AQ27" t="str">
            <v>DE, FR</v>
          </cell>
          <cell r="AR27" t="str">
            <v>DE, FR</v>
          </cell>
          <cell r="AS27" t="str">
            <v>Synthetic replication</v>
          </cell>
          <cell r="AT27" t="str">
            <v>Synthetic</v>
          </cell>
          <cell r="AU27" t="str">
            <v>Synthetic</v>
          </cell>
          <cell r="AV27" t="str">
            <v>Swaps</v>
          </cell>
          <cell r="AW27" t="str">
            <v>No</v>
          </cell>
          <cell r="AX27" t="str">
            <v>Yes with UCITS IV</v>
          </cell>
          <cell r="AY27" t="str">
            <v>BNP PARIBAS ARBITRAGE, SUSQUEHANNA</v>
          </cell>
          <cell r="AZ2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 t="str">
            <v>No</v>
          </cell>
          <cell r="BB27"/>
          <cell r="BC27"/>
          <cell r="BD27"/>
          <cell r="BE27"/>
          <cell r="BF27" t="str">
            <v>Euronext</v>
          </cell>
          <cell r="BG27" t="str">
            <v>Daily</v>
          </cell>
          <cell r="BH27"/>
          <cell r="BI27"/>
          <cell r="BJ27"/>
          <cell r="BK27" t="str">
            <v>Reinvested</v>
          </cell>
          <cell r="BL27"/>
          <cell r="BM27"/>
          <cell r="BN27"/>
          <cell r="BO27"/>
          <cell r="BP27"/>
          <cell r="BQ27"/>
          <cell r="BR27" t="str">
            <v>2 000 000 EUR</v>
          </cell>
          <cell r="BS27" t="str">
            <v>-</v>
          </cell>
          <cell r="BT27" t="str">
            <v>(D-1) 04:30 PM Paris time</v>
          </cell>
          <cell r="BU27" t="str">
            <v>04:00 PM Paris time</v>
          </cell>
          <cell r="BV27" t="str">
            <v>03:45 PM Paris time</v>
          </cell>
          <cell r="BW27" t="str">
            <v>D</v>
          </cell>
          <cell r="BX27" t="str">
            <v>D+1</v>
          </cell>
          <cell r="BY27" t="str">
            <v>D+1</v>
          </cell>
          <cell r="BZ27" t="str">
            <v>Please refer to PM</v>
          </cell>
          <cell r="CA27" t="str">
            <v>Please refer to PM</v>
          </cell>
          <cell r="CB27">
            <v>3</v>
          </cell>
          <cell r="CC27">
            <v>3</v>
          </cell>
          <cell r="CD27" t="str">
            <v>NA</v>
          </cell>
          <cell r="CE27" t="str">
            <v>NA</v>
          </cell>
          <cell r="CF27"/>
          <cell r="CG27"/>
          <cell r="CH27"/>
          <cell r="CI27"/>
          <cell r="CJ27" t="str">
            <v>BNP, Société Générale</v>
          </cell>
          <cell r="CK27"/>
          <cell r="CL27"/>
          <cell r="CM27"/>
          <cell r="CN27"/>
          <cell r="CO27"/>
          <cell r="CP27"/>
          <cell r="CQ27"/>
          <cell r="CR27" t="str">
            <v>No</v>
          </cell>
          <cell r="CS27" t="str">
            <v>Alain Le Stir</v>
          </cell>
          <cell r="CT27" t="str">
            <v>B5KKCN1</v>
          </cell>
          <cell r="CU27"/>
          <cell r="CV27" t="str">
            <v>A0X8Y8</v>
          </cell>
          <cell r="CW27" t="str">
            <v>LP65150290</v>
          </cell>
          <cell r="CX27" t="str">
            <v>NA</v>
          </cell>
          <cell r="CY27" t="str">
            <v>No</v>
          </cell>
          <cell r="CZ27"/>
          <cell r="DA27" t="str">
            <v>Beta</v>
          </cell>
          <cell r="DB27" t="str">
            <v>Yes</v>
          </cell>
          <cell r="DC27"/>
          <cell r="DD27" t="str">
            <v>No</v>
          </cell>
          <cell r="DE27" t="str">
            <v>No</v>
          </cell>
          <cell r="DF27" t="str">
            <v>No</v>
          </cell>
          <cell r="DG27">
            <v>50</v>
          </cell>
          <cell r="DH27">
            <v>0</v>
          </cell>
          <cell r="DI27">
            <v>0</v>
          </cell>
          <cell r="DJ27">
            <v>50</v>
          </cell>
          <cell r="DK27">
            <v>50</v>
          </cell>
          <cell r="DL27">
            <v>28</v>
          </cell>
          <cell r="DM27">
            <v>0</v>
          </cell>
          <cell r="DN27">
            <v>0</v>
          </cell>
          <cell r="DO27" t="str">
            <v>Primary market: Authorised Participants and Institutionnal Investors
Secondary market: All</v>
          </cell>
          <cell r="DP27"/>
          <cell r="DQ27" t="str">
            <v>BNP Paribas Securities Services Paris</v>
          </cell>
          <cell r="DR27" t="str">
            <v>BNP Paribas Securities Services Paris</v>
          </cell>
          <cell r="DS27" t="str">
            <v>in-house lawyers</v>
          </cell>
          <cell r="DT27" t="str">
            <v>BNP Paribas Securities Services Paris</v>
          </cell>
          <cell r="DU27" t="str">
            <v>Last trading day in March</v>
          </cell>
          <cell r="DV27"/>
          <cell r="DW27" t="str">
            <v>EQUITY</v>
          </cell>
          <cell r="DX27" t="str">
            <v>merged in Q3 2017</v>
          </cell>
          <cell r="DY27"/>
          <cell r="DZ27"/>
          <cell r="EA27"/>
        </row>
        <row r="28">
          <cell r="H28" t="str">
            <v>FR0010714238</v>
          </cell>
          <cell r="I28" t="str">
            <v>HKD</v>
          </cell>
          <cell r="J28" t="str">
            <v>Capitalisation</v>
          </cell>
          <cell r="K28" t="str">
            <v>HKD</v>
          </cell>
          <cell r="L28" t="str">
            <v>EUR</v>
          </cell>
          <cell r="M28" t="str">
            <v>No</v>
          </cell>
          <cell r="N28"/>
          <cell r="O28" t="str">
            <v>France</v>
          </cell>
          <cell r="P28" t="str">
            <v>FR</v>
          </cell>
          <cell r="Q28"/>
          <cell r="R28"/>
          <cell r="S28">
            <v>39861</v>
          </cell>
          <cell r="T28" t="str">
            <v>Not listed</v>
          </cell>
          <cell r="U28" t="str">
            <v>Not listed</v>
          </cell>
          <cell r="V28" t="str">
            <v>TPXDDVD</v>
          </cell>
          <cell r="W28" t="str">
            <v>Share not hedged</v>
          </cell>
          <cell r="X28"/>
          <cell r="Y28"/>
          <cell r="Z28"/>
          <cell r="AA28"/>
          <cell r="AB28" t="str">
            <v>.TOPXDV</v>
          </cell>
          <cell r="AC28" t="str">
            <v>NA</v>
          </cell>
          <cell r="AD28" t="str">
            <v>NA</v>
          </cell>
          <cell r="AE28"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28">
            <v>6</v>
          </cell>
          <cell r="AG28"/>
          <cell r="AH28" t="str">
            <v>French FCP</v>
          </cell>
          <cell r="AI28" t="str">
            <v>TOPIX Index</v>
          </cell>
          <cell r="AJ28" t="str">
            <v>Total Return</v>
          </cell>
          <cell r="AK28"/>
          <cell r="AL28"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M28"/>
          <cell r="AN28" t="str">
            <v>Tokyo Stock Exchange</v>
          </cell>
          <cell r="AO28" t="str">
            <v>Asia-Pacific</v>
          </cell>
          <cell r="AP28" t="str">
            <v>Japan</v>
          </cell>
          <cell r="AQ28" t="str">
            <v>DE, FR</v>
          </cell>
          <cell r="AR28" t="str">
            <v>DE, FR</v>
          </cell>
          <cell r="AS28" t="str">
            <v>Synthetic replication</v>
          </cell>
          <cell r="AT28" t="str">
            <v>Synthetic</v>
          </cell>
          <cell r="AU28" t="str">
            <v>Synthetic</v>
          </cell>
          <cell r="AV28" t="str">
            <v>Swaps</v>
          </cell>
          <cell r="AW28" t="str">
            <v>No</v>
          </cell>
          <cell r="AX28" t="str">
            <v>Yes with UCITS IV</v>
          </cell>
          <cell r="AY28"/>
          <cell r="AZ28" t="str">
            <v>NA</v>
          </cell>
          <cell r="BA28" t="str">
            <v>No</v>
          </cell>
          <cell r="BB28"/>
          <cell r="BC28"/>
          <cell r="BD28"/>
          <cell r="BE28"/>
          <cell r="BF28" t="str">
            <v>NA</v>
          </cell>
          <cell r="BG28" t="str">
            <v>Daily</v>
          </cell>
          <cell r="BH28"/>
          <cell r="BI28"/>
          <cell r="BJ28"/>
          <cell r="BK28" t="str">
            <v>Reinvested</v>
          </cell>
          <cell r="BL28"/>
          <cell r="BM28"/>
          <cell r="BN28"/>
          <cell r="BO28"/>
          <cell r="BP28"/>
          <cell r="BQ28"/>
          <cell r="BR28" t="str">
            <v>NA</v>
          </cell>
          <cell r="BS28" t="str">
            <v>NA</v>
          </cell>
          <cell r="BT28" t="str">
            <v>NA</v>
          </cell>
          <cell r="BU28" t="str">
            <v>NA</v>
          </cell>
          <cell r="BV28" t="str">
            <v>NA</v>
          </cell>
          <cell r="BW28" t="str">
            <v>D</v>
          </cell>
          <cell r="BX28" t="str">
            <v>D+1</v>
          </cell>
          <cell r="BY28"/>
          <cell r="BZ28" t="str">
            <v>Please refer to PM</v>
          </cell>
          <cell r="CA28" t="str">
            <v>Please refer to PM</v>
          </cell>
          <cell r="CB28">
            <v>3</v>
          </cell>
          <cell r="CC28">
            <v>3</v>
          </cell>
          <cell r="CD28" t="str">
            <v>NA</v>
          </cell>
          <cell r="CE28" t="str">
            <v>NA</v>
          </cell>
          <cell r="CF28"/>
          <cell r="CG28"/>
          <cell r="CH28"/>
          <cell r="CI28"/>
          <cell r="CJ28"/>
          <cell r="CK28"/>
          <cell r="CL28"/>
          <cell r="CM28"/>
          <cell r="CN28"/>
          <cell r="CO28"/>
          <cell r="CP28"/>
          <cell r="CQ28"/>
          <cell r="CR28"/>
          <cell r="CS28" t="str">
            <v>Alain Le Stir</v>
          </cell>
          <cell r="CT28"/>
          <cell r="CU28"/>
          <cell r="CV28" t="str">
            <v>NA</v>
          </cell>
          <cell r="CW28" t="str">
            <v>NA</v>
          </cell>
          <cell r="CX28" t="str">
            <v>NA</v>
          </cell>
          <cell r="CY28" t="str">
            <v>No</v>
          </cell>
          <cell r="CZ28"/>
          <cell r="DA28"/>
          <cell r="DB28"/>
          <cell r="DC28"/>
          <cell r="DD28" t="str">
            <v>NA</v>
          </cell>
          <cell r="DE28" t="str">
            <v>NA</v>
          </cell>
          <cell r="DF28"/>
          <cell r="DG28">
            <v>50</v>
          </cell>
          <cell r="DH28">
            <v>0</v>
          </cell>
          <cell r="DI28">
            <v>0</v>
          </cell>
          <cell r="DJ28">
            <v>50</v>
          </cell>
          <cell r="DK28">
            <v>50</v>
          </cell>
          <cell r="DL28">
            <v>28</v>
          </cell>
          <cell r="DM28">
            <v>0</v>
          </cell>
          <cell r="DN28">
            <v>0</v>
          </cell>
          <cell r="DO28" t="str">
            <v>Primary market: Authorised Participants and Institutionnal Investors
Secondary market: All</v>
          </cell>
          <cell r="DP28"/>
          <cell r="DQ28" t="str">
            <v>BNP Paribas Securities Services Paris</v>
          </cell>
          <cell r="DR28" t="str">
            <v>BNP Paribas Securities Services Paris</v>
          </cell>
          <cell r="DS28" t="str">
            <v>in-house lawyers</v>
          </cell>
          <cell r="DT28" t="str">
            <v>BNP Paribas Securities Services Paris</v>
          </cell>
          <cell r="DU28"/>
          <cell r="DV28"/>
          <cell r="DW28"/>
          <cell r="DX28" t="str">
            <v>merged in Q3 2017</v>
          </cell>
          <cell r="DY28"/>
          <cell r="DZ28"/>
          <cell r="EA28"/>
        </row>
        <row r="29">
          <cell r="H29" t="str">
            <v>FR0010714246</v>
          </cell>
          <cell r="I29" t="str">
            <v>EURD</v>
          </cell>
          <cell r="J29" t="str">
            <v>Distribution</v>
          </cell>
          <cell r="K29" t="str">
            <v>EUR</v>
          </cell>
          <cell r="L29" t="str">
            <v>EUR</v>
          </cell>
          <cell r="M29" t="str">
            <v>No</v>
          </cell>
          <cell r="N29"/>
          <cell r="O29" t="str">
            <v>France</v>
          </cell>
          <cell r="P29" t="str">
            <v>FR</v>
          </cell>
          <cell r="Q29"/>
          <cell r="R29"/>
          <cell r="S29">
            <v>39861</v>
          </cell>
          <cell r="T29" t="str">
            <v>Not listed</v>
          </cell>
          <cell r="U29" t="str">
            <v>Not listed</v>
          </cell>
          <cell r="V29" t="str">
            <v>TPXDDVD</v>
          </cell>
          <cell r="W29" t="str">
            <v>Share not hedged</v>
          </cell>
          <cell r="X29"/>
          <cell r="Y29"/>
          <cell r="Z29"/>
          <cell r="AA29"/>
          <cell r="AB29" t="str">
            <v>.TOPXDV</v>
          </cell>
          <cell r="AC29" t="str">
            <v>NA</v>
          </cell>
          <cell r="AD29" t="str">
            <v>NA</v>
          </cell>
          <cell r="AE29"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29">
            <v>6</v>
          </cell>
          <cell r="AG29"/>
          <cell r="AH29" t="str">
            <v>French FCP</v>
          </cell>
          <cell r="AI29" t="str">
            <v>TOPIX Index</v>
          </cell>
          <cell r="AJ29" t="str">
            <v>Total Return</v>
          </cell>
          <cell r="AK29"/>
          <cell r="AL29"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M29"/>
          <cell r="AN29" t="str">
            <v>Tokyo Stock Exchange</v>
          </cell>
          <cell r="AO29" t="str">
            <v>Asia-Pacific</v>
          </cell>
          <cell r="AP29" t="str">
            <v>Japan</v>
          </cell>
          <cell r="AQ29" t="str">
            <v>DE, FR</v>
          </cell>
          <cell r="AR29" t="str">
            <v>DE, FR</v>
          </cell>
          <cell r="AS29" t="str">
            <v>Synthetic replication</v>
          </cell>
          <cell r="AT29" t="str">
            <v>Synthetic</v>
          </cell>
          <cell r="AU29" t="str">
            <v>Synthetic</v>
          </cell>
          <cell r="AV29" t="str">
            <v>Swaps</v>
          </cell>
          <cell r="AW29" t="str">
            <v>No</v>
          </cell>
          <cell r="AX29" t="str">
            <v>Yes with UCITS IV</v>
          </cell>
          <cell r="AY29"/>
          <cell r="AZ29" t="str">
            <v>NA</v>
          </cell>
          <cell r="BA29" t="str">
            <v>No</v>
          </cell>
          <cell r="BB29"/>
          <cell r="BC29"/>
          <cell r="BD29"/>
          <cell r="BE29"/>
          <cell r="BF29" t="str">
            <v>NA</v>
          </cell>
          <cell r="BG29" t="str">
            <v>Daily</v>
          </cell>
          <cell r="BH29"/>
          <cell r="BI29"/>
          <cell r="BJ29"/>
          <cell r="BK29"/>
          <cell r="BL29"/>
          <cell r="BM29"/>
          <cell r="BN29"/>
          <cell r="BO29"/>
          <cell r="BP29"/>
          <cell r="BQ29"/>
          <cell r="BR29" t="str">
            <v>NA</v>
          </cell>
          <cell r="BS29" t="str">
            <v>NA</v>
          </cell>
          <cell r="BT29" t="str">
            <v>NA</v>
          </cell>
          <cell r="BU29" t="str">
            <v>NA</v>
          </cell>
          <cell r="BV29" t="str">
            <v>NA</v>
          </cell>
          <cell r="BW29" t="str">
            <v>D</v>
          </cell>
          <cell r="BX29" t="str">
            <v>D+1</v>
          </cell>
          <cell r="BY29"/>
          <cell r="BZ29" t="str">
            <v>Please refer to PM</v>
          </cell>
          <cell r="CA29" t="str">
            <v>Please refer to PM</v>
          </cell>
          <cell r="CB29">
            <v>3</v>
          </cell>
          <cell r="CC29">
            <v>3</v>
          </cell>
          <cell r="CD29" t="str">
            <v>NA</v>
          </cell>
          <cell r="CE29" t="str">
            <v>NA</v>
          </cell>
          <cell r="CF29"/>
          <cell r="CG29"/>
          <cell r="CH29"/>
          <cell r="CI29"/>
          <cell r="CJ29"/>
          <cell r="CK29"/>
          <cell r="CL29"/>
          <cell r="CM29"/>
          <cell r="CN29"/>
          <cell r="CO29"/>
          <cell r="CP29"/>
          <cell r="CQ29"/>
          <cell r="CR29"/>
          <cell r="CS29" t="str">
            <v>Alain Le Stir</v>
          </cell>
          <cell r="CT29"/>
          <cell r="CU29"/>
          <cell r="CV29" t="str">
            <v>NA</v>
          </cell>
          <cell r="CW29" t="str">
            <v>NA</v>
          </cell>
          <cell r="CX29" t="str">
            <v>NA</v>
          </cell>
          <cell r="CY29" t="str">
            <v>No</v>
          </cell>
          <cell r="CZ29"/>
          <cell r="DA29"/>
          <cell r="DB29"/>
          <cell r="DC29"/>
          <cell r="DD29" t="str">
            <v>NA</v>
          </cell>
          <cell r="DE29" t="str">
            <v>NA</v>
          </cell>
          <cell r="DF29"/>
          <cell r="DG29">
            <v>50</v>
          </cell>
          <cell r="DH29">
            <v>0</v>
          </cell>
          <cell r="DI29">
            <v>0</v>
          </cell>
          <cell r="DJ29">
            <v>50</v>
          </cell>
          <cell r="DK29">
            <v>50</v>
          </cell>
          <cell r="DL29">
            <v>28</v>
          </cell>
          <cell r="DM29">
            <v>0</v>
          </cell>
          <cell r="DN29">
            <v>0</v>
          </cell>
          <cell r="DO29" t="str">
            <v>Primary market: Authorised Participants and Institutionnal Investors
Secondary market: All</v>
          </cell>
          <cell r="DP29"/>
          <cell r="DQ29" t="str">
            <v>BNP Paribas Securities Services Paris</v>
          </cell>
          <cell r="DR29" t="str">
            <v>BNP Paribas Securities Services Paris</v>
          </cell>
          <cell r="DS29" t="str">
            <v>in-house lawyers</v>
          </cell>
          <cell r="DT29" t="str">
            <v>BNP Paribas Securities Services Paris</v>
          </cell>
          <cell r="DU29"/>
          <cell r="DV29"/>
          <cell r="DW29"/>
          <cell r="DX29" t="str">
            <v>merged in Q3 2017</v>
          </cell>
          <cell r="DY29"/>
          <cell r="DZ29"/>
          <cell r="EA29"/>
        </row>
        <row r="30">
          <cell r="H30" t="str">
            <v>FR0010714253</v>
          </cell>
          <cell r="I30" t="str">
            <v>JPY</v>
          </cell>
          <cell r="J30" t="str">
            <v>Capitalisation</v>
          </cell>
          <cell r="K30" t="str">
            <v>JPY</v>
          </cell>
          <cell r="L30" t="str">
            <v>EUR</v>
          </cell>
          <cell r="M30" t="str">
            <v>No</v>
          </cell>
          <cell r="N30"/>
          <cell r="O30" t="str">
            <v>France</v>
          </cell>
          <cell r="P30" t="str">
            <v>FR</v>
          </cell>
          <cell r="Q30"/>
          <cell r="R30"/>
          <cell r="S30">
            <v>39861</v>
          </cell>
          <cell r="T30" t="str">
            <v>Not listed</v>
          </cell>
          <cell r="U30" t="str">
            <v>Not listed</v>
          </cell>
          <cell r="V30" t="str">
            <v>TPXDDVD</v>
          </cell>
          <cell r="W30" t="str">
            <v>Share not hedged</v>
          </cell>
          <cell r="X30"/>
          <cell r="Y30"/>
          <cell r="Z30"/>
          <cell r="AA30"/>
          <cell r="AB30" t="str">
            <v>.TOPXDV</v>
          </cell>
          <cell r="AC30" t="str">
            <v>NA</v>
          </cell>
          <cell r="AD30" t="str">
            <v>NA</v>
          </cell>
          <cell r="AE30"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30">
            <v>6</v>
          </cell>
          <cell r="AG30"/>
          <cell r="AH30" t="str">
            <v>French FCP</v>
          </cell>
          <cell r="AI30" t="str">
            <v>TOPIX Index</v>
          </cell>
          <cell r="AJ30" t="str">
            <v>Total Return</v>
          </cell>
          <cell r="AK30" t="str">
            <v>JPY</v>
          </cell>
          <cell r="AL30"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M30"/>
          <cell r="AN30" t="str">
            <v>Tokyo Stock Exchange</v>
          </cell>
          <cell r="AO30" t="str">
            <v>Asia-Pacific</v>
          </cell>
          <cell r="AP30" t="str">
            <v>Japan</v>
          </cell>
          <cell r="AQ30" t="str">
            <v>DE, FR</v>
          </cell>
          <cell r="AR30" t="str">
            <v>DE, FR</v>
          </cell>
          <cell r="AS30" t="str">
            <v>Synthetic replication</v>
          </cell>
          <cell r="AT30" t="str">
            <v>Synthetic</v>
          </cell>
          <cell r="AU30" t="str">
            <v>Synthetic</v>
          </cell>
          <cell r="AV30" t="str">
            <v>Swaps</v>
          </cell>
          <cell r="AW30" t="str">
            <v>No</v>
          </cell>
          <cell r="AX30" t="str">
            <v>Yes with UCITS IV</v>
          </cell>
          <cell r="AY30"/>
          <cell r="AZ30" t="str">
            <v>NA</v>
          </cell>
          <cell r="BA30" t="str">
            <v>No</v>
          </cell>
          <cell r="BB30"/>
          <cell r="BC30"/>
          <cell r="BD30"/>
          <cell r="BE30"/>
          <cell r="BF30" t="str">
            <v>NA</v>
          </cell>
          <cell r="BG30" t="str">
            <v>Daily</v>
          </cell>
          <cell r="BH30"/>
          <cell r="BI30"/>
          <cell r="BJ30"/>
          <cell r="BK30" t="str">
            <v>Reinvested</v>
          </cell>
          <cell r="BL30"/>
          <cell r="BM30"/>
          <cell r="BN30"/>
          <cell r="BO30"/>
          <cell r="BP30"/>
          <cell r="BQ30"/>
          <cell r="BR30" t="str">
            <v>NA</v>
          </cell>
          <cell r="BS30" t="str">
            <v>NA</v>
          </cell>
          <cell r="BT30" t="str">
            <v>NA</v>
          </cell>
          <cell r="BU30" t="str">
            <v>NA</v>
          </cell>
          <cell r="BV30" t="str">
            <v>NA</v>
          </cell>
          <cell r="BW30" t="str">
            <v>D</v>
          </cell>
          <cell r="BX30" t="str">
            <v>D+1</v>
          </cell>
          <cell r="BY30"/>
          <cell r="BZ30" t="str">
            <v>Please refer to PM</v>
          </cell>
          <cell r="CA30" t="str">
            <v>Please refer to PM</v>
          </cell>
          <cell r="CB30">
            <v>3</v>
          </cell>
          <cell r="CC30">
            <v>3</v>
          </cell>
          <cell r="CD30" t="str">
            <v>NA</v>
          </cell>
          <cell r="CE30" t="str">
            <v>NA</v>
          </cell>
          <cell r="CF30"/>
          <cell r="CG30"/>
          <cell r="CH30"/>
          <cell r="CI30"/>
          <cell r="CJ30"/>
          <cell r="CK30"/>
          <cell r="CL30"/>
          <cell r="CM30"/>
          <cell r="CN30"/>
          <cell r="CO30"/>
          <cell r="CP30"/>
          <cell r="CQ30"/>
          <cell r="CR30"/>
          <cell r="CS30" t="str">
            <v>Alain Le Stir</v>
          </cell>
          <cell r="CT30"/>
          <cell r="CU30"/>
          <cell r="CV30" t="str">
            <v>NA</v>
          </cell>
          <cell r="CW30" t="str">
            <v>NA</v>
          </cell>
          <cell r="CX30" t="str">
            <v>NA</v>
          </cell>
          <cell r="CY30" t="str">
            <v>No</v>
          </cell>
          <cell r="CZ30"/>
          <cell r="DA30"/>
          <cell r="DB30"/>
          <cell r="DC30"/>
          <cell r="DD30" t="str">
            <v>NA</v>
          </cell>
          <cell r="DE30" t="str">
            <v>NA</v>
          </cell>
          <cell r="DF30"/>
          <cell r="DG30">
            <v>50</v>
          </cell>
          <cell r="DH30">
            <v>0</v>
          </cell>
          <cell r="DI30">
            <v>0</v>
          </cell>
          <cell r="DJ30">
            <v>50</v>
          </cell>
          <cell r="DK30">
            <v>50</v>
          </cell>
          <cell r="DL30">
            <v>28</v>
          </cell>
          <cell r="DM30">
            <v>0</v>
          </cell>
          <cell r="DN30">
            <v>0</v>
          </cell>
          <cell r="DO30" t="str">
            <v>Primary market: Authorised Participants and Institutionnal Investors
Secondary market: All</v>
          </cell>
          <cell r="DP30"/>
          <cell r="DQ30" t="str">
            <v>BNP Paribas Securities Services Paris</v>
          </cell>
          <cell r="DR30" t="str">
            <v>BNP Paribas Securities Services Paris</v>
          </cell>
          <cell r="DS30" t="str">
            <v>in-house lawyers</v>
          </cell>
          <cell r="DT30" t="str">
            <v>BNP Paribas Securities Services Paris</v>
          </cell>
          <cell r="DU30"/>
          <cell r="DV30"/>
          <cell r="DW30"/>
          <cell r="DX30" t="str">
            <v>merged in Q3 2017</v>
          </cell>
          <cell r="DY30"/>
          <cell r="DZ30"/>
          <cell r="EA30"/>
        </row>
        <row r="31">
          <cell r="H31" t="str">
            <v>FR0010714261</v>
          </cell>
          <cell r="I31" t="str">
            <v>USD</v>
          </cell>
          <cell r="J31" t="str">
            <v>Capitalisation</v>
          </cell>
          <cell r="K31" t="str">
            <v>USD</v>
          </cell>
          <cell r="L31" t="str">
            <v>EUR</v>
          </cell>
          <cell r="M31" t="str">
            <v>No</v>
          </cell>
          <cell r="N31"/>
          <cell r="O31" t="str">
            <v>France</v>
          </cell>
          <cell r="P31" t="str">
            <v>Delisted from FR</v>
          </cell>
          <cell r="Q31" t="str">
            <v>Delisted from Euronext Paris</v>
          </cell>
          <cell r="R31"/>
          <cell r="S31">
            <v>39861</v>
          </cell>
          <cell r="T31" t="str">
            <v>No more listed</v>
          </cell>
          <cell r="U31" t="str">
            <v>Yes</v>
          </cell>
          <cell r="V31" t="str">
            <v>TPXDDVD</v>
          </cell>
          <cell r="W31" t="str">
            <v>Share not hedged</v>
          </cell>
          <cell r="X31" t="str">
            <v>Previously UAJ FP</v>
          </cell>
          <cell r="Y31"/>
          <cell r="Z31"/>
          <cell r="AA31" t="str">
            <v>UAJ</v>
          </cell>
          <cell r="AB31" t="str">
            <v>.TOPXDV</v>
          </cell>
          <cell r="AC31" t="str">
            <v>LP65150291</v>
          </cell>
          <cell r="AD31" t="str">
            <v>NA</v>
          </cell>
          <cell r="AE31"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31">
            <v>6</v>
          </cell>
          <cell r="AG31"/>
          <cell r="AH31" t="str">
            <v>French FCP</v>
          </cell>
          <cell r="AI31" t="str">
            <v>TOPIX Index</v>
          </cell>
          <cell r="AJ31" t="str">
            <v>Total Return</v>
          </cell>
          <cell r="AK31" t="str">
            <v>JPY</v>
          </cell>
          <cell r="AL31"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M31"/>
          <cell r="AN31" t="str">
            <v>Tokyo Stock Exchange</v>
          </cell>
          <cell r="AO31" t="str">
            <v>Asia-Pacific</v>
          </cell>
          <cell r="AP31" t="str">
            <v>Japan</v>
          </cell>
          <cell r="AQ31" t="str">
            <v>DE, FR</v>
          </cell>
          <cell r="AR31" t="str">
            <v>DE, FR</v>
          </cell>
          <cell r="AS31" t="str">
            <v>Synthetic replication</v>
          </cell>
          <cell r="AT31" t="str">
            <v>Synthetic</v>
          </cell>
          <cell r="AU31" t="str">
            <v>Synthetic</v>
          </cell>
          <cell r="AV31" t="str">
            <v>Swaps</v>
          </cell>
          <cell r="AW31" t="str">
            <v>No</v>
          </cell>
          <cell r="AX31" t="str">
            <v>Yes with UCITS IV</v>
          </cell>
          <cell r="AY31" t="str">
            <v>BNP PARIBAS ARBITRAGE, SUSQUEHANNA</v>
          </cell>
          <cell r="AZ31" t="str">
            <v>NA</v>
          </cell>
          <cell r="BA31" t="str">
            <v>No</v>
          </cell>
          <cell r="BB31"/>
          <cell r="BC31"/>
          <cell r="BD31"/>
          <cell r="BE31"/>
          <cell r="BF31" t="str">
            <v>Euronext</v>
          </cell>
          <cell r="BG31" t="str">
            <v>Daily</v>
          </cell>
          <cell r="BH31"/>
          <cell r="BI31"/>
          <cell r="BJ31"/>
          <cell r="BK31" t="str">
            <v>Reinvested</v>
          </cell>
          <cell r="BL31"/>
          <cell r="BM31"/>
          <cell r="BN31"/>
          <cell r="BO31"/>
          <cell r="BP31"/>
          <cell r="BQ31"/>
          <cell r="BR31" t="str">
            <v>NA</v>
          </cell>
          <cell r="BS31" t="str">
            <v>NA</v>
          </cell>
          <cell r="BT31" t="str">
            <v>(D-1) 04:30 PM Paris time</v>
          </cell>
          <cell r="BU31" t="str">
            <v>04:00 PM Paris time</v>
          </cell>
          <cell r="BV31" t="str">
            <v>NA</v>
          </cell>
          <cell r="BW31" t="str">
            <v>D</v>
          </cell>
          <cell r="BX31" t="str">
            <v>D+1</v>
          </cell>
          <cell r="BY31"/>
          <cell r="BZ31" t="str">
            <v>Please refer to PM</v>
          </cell>
          <cell r="CA31" t="str">
            <v>Please refer to PM</v>
          </cell>
          <cell r="CB31">
            <v>3</v>
          </cell>
          <cell r="CC31">
            <v>3</v>
          </cell>
          <cell r="CD31" t="str">
            <v>NA</v>
          </cell>
          <cell r="CE31" t="str">
            <v>NA</v>
          </cell>
          <cell r="CF31"/>
          <cell r="CG31"/>
          <cell r="CH31"/>
          <cell r="CI31"/>
          <cell r="CJ31" t="str">
            <v>BNP, Société Générale</v>
          </cell>
          <cell r="CK31"/>
          <cell r="CL31"/>
          <cell r="CM31"/>
          <cell r="CN31"/>
          <cell r="CO31"/>
          <cell r="CP31"/>
          <cell r="CQ31"/>
          <cell r="CR31" t="str">
            <v>No</v>
          </cell>
          <cell r="CS31" t="str">
            <v>Alain Le Stir</v>
          </cell>
          <cell r="CT31" t="str">
            <v>B5KKCQ4</v>
          </cell>
          <cell r="CU31"/>
          <cell r="CV31" t="str">
            <v>A0X8Y7</v>
          </cell>
          <cell r="CW31" t="str">
            <v>LP65150291</v>
          </cell>
          <cell r="CX31" t="str">
            <v>NA</v>
          </cell>
          <cell r="CY31" t="str">
            <v>No</v>
          </cell>
          <cell r="CZ31"/>
          <cell r="DA31" t="str">
            <v>Beta</v>
          </cell>
          <cell r="DB31" t="str">
            <v>Yes</v>
          </cell>
          <cell r="DC31"/>
          <cell r="DD31" t="str">
            <v>No</v>
          </cell>
          <cell r="DE31" t="str">
            <v>No</v>
          </cell>
          <cell r="DF31" t="str">
            <v>No</v>
          </cell>
          <cell r="DG31">
            <v>50</v>
          </cell>
          <cell r="DH31">
            <v>0</v>
          </cell>
          <cell r="DI31">
            <v>0</v>
          </cell>
          <cell r="DJ31">
            <v>50</v>
          </cell>
          <cell r="DK31">
            <v>50</v>
          </cell>
          <cell r="DL31">
            <v>28</v>
          </cell>
          <cell r="DM31">
            <v>0</v>
          </cell>
          <cell r="DN31">
            <v>0</v>
          </cell>
          <cell r="DO31" t="str">
            <v>Primary market: Authorised Participants and Institutionnal Investors
Secondary market: All</v>
          </cell>
          <cell r="DP31"/>
          <cell r="DQ31" t="str">
            <v>BNP Paribas Securities Services Paris</v>
          </cell>
          <cell r="DR31" t="str">
            <v>BNP Paribas Securities Services Paris</v>
          </cell>
          <cell r="DS31" t="str">
            <v>in-house lawyers</v>
          </cell>
          <cell r="DT31" t="str">
            <v>BNP Paribas Securities Services Paris</v>
          </cell>
          <cell r="DU31" t="str">
            <v>Last trading day in March</v>
          </cell>
          <cell r="DV31"/>
          <cell r="DW31"/>
          <cell r="DX31" t="str">
            <v>merged in Q3 2017</v>
          </cell>
          <cell r="DY31"/>
          <cell r="DZ31"/>
          <cell r="EA31"/>
        </row>
        <row r="32">
          <cell r="H32" t="str">
            <v>FR0010714279</v>
          </cell>
          <cell r="I32" t="str">
            <v>JPYD</v>
          </cell>
          <cell r="J32" t="str">
            <v>Distribution</v>
          </cell>
          <cell r="K32" t="str">
            <v>JPY</v>
          </cell>
          <cell r="L32" t="str">
            <v>EUR</v>
          </cell>
          <cell r="M32" t="str">
            <v>No</v>
          </cell>
          <cell r="N32"/>
          <cell r="O32" t="str">
            <v>France</v>
          </cell>
          <cell r="P32" t="str">
            <v>FR</v>
          </cell>
          <cell r="Q32"/>
          <cell r="R32"/>
          <cell r="S32">
            <v>39861</v>
          </cell>
          <cell r="T32" t="str">
            <v>Not listed</v>
          </cell>
          <cell r="U32" t="str">
            <v>Not listed</v>
          </cell>
          <cell r="V32" t="str">
            <v>TPXDDVD</v>
          </cell>
          <cell r="W32" t="str">
            <v>Share not hedged</v>
          </cell>
          <cell r="X32"/>
          <cell r="Y32"/>
          <cell r="Z32"/>
          <cell r="AA32"/>
          <cell r="AB32" t="str">
            <v>.TOPXDV</v>
          </cell>
          <cell r="AC32" t="str">
            <v>NA</v>
          </cell>
          <cell r="AD32" t="str">
            <v>NA</v>
          </cell>
          <cell r="AE32" t="str">
            <v>TOPIX THEAM EASY UCITS ETF (EUR) is an exchange-traded fund incorporated in France. The Fund's objective is to track the performance of the benchmark index, TOPIX Index. The Fund may invest up to 75% of its assets in shares of companies operating in different sectors and eligible to the PEA Scheme (French tax-free account for retail investors).</v>
          </cell>
          <cell r="AF32">
            <v>6</v>
          </cell>
          <cell r="AG32"/>
          <cell r="AH32" t="str">
            <v>French FCP</v>
          </cell>
          <cell r="AI32" t="str">
            <v>TOPIX Index</v>
          </cell>
          <cell r="AJ32" t="str">
            <v>Total Return</v>
          </cell>
          <cell r="AK32"/>
          <cell r="AL32" t="str">
            <v>L’indicateur de référence est TOPIX dividendes réinvestis, calculé et publié en yens japonais par le Tokyo Stock Exchange.
Description de l’indice :
L'indice TOPIX est composé des actions japonaises cotées sur le segment TSE First Section du Tokyo Stock Exchange, qui regroupe les entreprises les plus importantes en termes de capitalisation boursière. Les actions dans l'indice sont pondérées par les capitalisations boursières.
Au 18 novembre 2008, l'indice TOPIX était constitué de 1710 valeurs.</v>
          </cell>
          <cell r="AM32"/>
          <cell r="AN32" t="str">
            <v>Tokyo Stock Exchange</v>
          </cell>
          <cell r="AO32" t="str">
            <v>Asia-Pacific</v>
          </cell>
          <cell r="AP32" t="str">
            <v>Japan</v>
          </cell>
          <cell r="AQ32" t="str">
            <v>DE, FR</v>
          </cell>
          <cell r="AR32" t="str">
            <v>DE, FR</v>
          </cell>
          <cell r="AS32" t="str">
            <v>Synthetic replication</v>
          </cell>
          <cell r="AT32" t="str">
            <v>Synthetic</v>
          </cell>
          <cell r="AU32" t="str">
            <v>Synthetic</v>
          </cell>
          <cell r="AV32" t="str">
            <v>Swaps</v>
          </cell>
          <cell r="AW32" t="str">
            <v>No</v>
          </cell>
          <cell r="AX32" t="str">
            <v>Yes with UCITS IV</v>
          </cell>
          <cell r="AY32"/>
          <cell r="AZ32" t="str">
            <v>NA</v>
          </cell>
          <cell r="BA32" t="str">
            <v>No</v>
          </cell>
          <cell r="BB32"/>
          <cell r="BC32"/>
          <cell r="BD32"/>
          <cell r="BE32"/>
          <cell r="BF32" t="str">
            <v>NA</v>
          </cell>
          <cell r="BG32" t="str">
            <v>Daily</v>
          </cell>
          <cell r="BH32"/>
          <cell r="BI32"/>
          <cell r="BJ32"/>
          <cell r="BK32"/>
          <cell r="BL32"/>
          <cell r="BM32"/>
          <cell r="BN32"/>
          <cell r="BO32"/>
          <cell r="BP32"/>
          <cell r="BQ32"/>
          <cell r="BR32" t="str">
            <v>NA</v>
          </cell>
          <cell r="BS32" t="str">
            <v>NA</v>
          </cell>
          <cell r="BT32" t="str">
            <v>NA</v>
          </cell>
          <cell r="BU32" t="str">
            <v>NA</v>
          </cell>
          <cell r="BV32" t="str">
            <v>NA</v>
          </cell>
          <cell r="BW32" t="str">
            <v>D</v>
          </cell>
          <cell r="BX32" t="str">
            <v>D+1</v>
          </cell>
          <cell r="BY32"/>
          <cell r="BZ32" t="str">
            <v>Please refer to PM</v>
          </cell>
          <cell r="CA32" t="str">
            <v>Please refer to PM</v>
          </cell>
          <cell r="CB32">
            <v>3</v>
          </cell>
          <cell r="CC32">
            <v>3</v>
          </cell>
          <cell r="CD32" t="str">
            <v>NA</v>
          </cell>
          <cell r="CE32" t="str">
            <v>NA</v>
          </cell>
          <cell r="CF32"/>
          <cell r="CG32"/>
          <cell r="CH32"/>
          <cell r="CI32"/>
          <cell r="CJ32"/>
          <cell r="CK32"/>
          <cell r="CL32"/>
          <cell r="CM32"/>
          <cell r="CN32"/>
          <cell r="CO32"/>
          <cell r="CP32"/>
          <cell r="CQ32"/>
          <cell r="CR32"/>
          <cell r="CS32" t="str">
            <v>Alain Le Stir</v>
          </cell>
          <cell r="CT32"/>
          <cell r="CU32"/>
          <cell r="CV32" t="str">
            <v>NA</v>
          </cell>
          <cell r="CW32" t="str">
            <v>NA</v>
          </cell>
          <cell r="CX32" t="str">
            <v>NA</v>
          </cell>
          <cell r="CY32" t="str">
            <v>No</v>
          </cell>
          <cell r="CZ32"/>
          <cell r="DA32"/>
          <cell r="DB32"/>
          <cell r="DC32"/>
          <cell r="DD32" t="str">
            <v>NA</v>
          </cell>
          <cell r="DE32" t="str">
            <v>NA</v>
          </cell>
          <cell r="DF32"/>
          <cell r="DG32">
            <v>50</v>
          </cell>
          <cell r="DH32">
            <v>0</v>
          </cell>
          <cell r="DI32">
            <v>0</v>
          </cell>
          <cell r="DJ32">
            <v>50</v>
          </cell>
          <cell r="DK32">
            <v>50</v>
          </cell>
          <cell r="DL32">
            <v>28</v>
          </cell>
          <cell r="DM32">
            <v>0</v>
          </cell>
          <cell r="DN32">
            <v>0</v>
          </cell>
          <cell r="DO32" t="str">
            <v>Primary market: Authorised Participants and Institutionnal Investors
Secondary market: All</v>
          </cell>
          <cell r="DP32"/>
          <cell r="DQ32" t="str">
            <v>BNP Paribas Securities Services Paris</v>
          </cell>
          <cell r="DR32" t="str">
            <v>BNP Paribas Securities Services Paris</v>
          </cell>
          <cell r="DS32" t="str">
            <v>in-house lawyers</v>
          </cell>
          <cell r="DT32" t="str">
            <v>BNP Paribas Securities Services Paris</v>
          </cell>
          <cell r="DU32"/>
          <cell r="DV32"/>
          <cell r="DW32"/>
          <cell r="DX32" t="str">
            <v>merged in Q3 2017</v>
          </cell>
          <cell r="DY32"/>
          <cell r="DZ32"/>
          <cell r="EA32"/>
        </row>
        <row r="33">
          <cell r="H33" t="str">
            <v>FR0011528348</v>
          </cell>
          <cell r="I33" t="str">
            <v>A (USD)</v>
          </cell>
          <cell r="J33" t="str">
            <v>Capitalisation</v>
          </cell>
          <cell r="K33" t="str">
            <v>USD</v>
          </cell>
          <cell r="L33" t="str">
            <v>USD</v>
          </cell>
          <cell r="M33" t="str">
            <v>No</v>
          </cell>
          <cell r="N33"/>
          <cell r="O33" t="str">
            <v>France</v>
          </cell>
          <cell r="P33" t="str">
            <v>FR</v>
          </cell>
          <cell r="Q33" t="str">
            <v>Delisted from Euronext Paris</v>
          </cell>
          <cell r="R33"/>
          <cell r="S33">
            <v>41541</v>
          </cell>
          <cell r="T33" t="str">
            <v>No more listed, was previously listed on 18/10/2013</v>
          </cell>
          <cell r="U33" t="str">
            <v>Not listed</v>
          </cell>
          <cell r="V33" t="str">
            <v>BNPIVALS</v>
          </cell>
          <cell r="W33" t="str">
            <v>Share not hedged</v>
          </cell>
          <cell r="X33" t="str">
            <v>EVAUS FP</v>
          </cell>
          <cell r="Y33" t="str">
            <v>IVAUS</v>
          </cell>
          <cell r="Z33"/>
          <cell r="AA33" t="str">
            <v>EVAUS</v>
          </cell>
          <cell r="AB33" t="str">
            <v>.BNPIVALS</v>
          </cell>
          <cell r="AC33" t="str">
            <v>EVAUS.PA^H16</v>
          </cell>
          <cell r="AD33" t="str">
            <v>EVAUSINAV.PA</v>
          </cell>
          <cell r="AE33" t="str">
            <v>BNP Paribas Easy Volatility Arbitrage US UCITS ETF is an open-end, UCITS compliant exchange-traded fund incorporated in France. The Fund seeks to track the performance of the BNP Paribas Volatility Arbitrage US ER Index.</v>
          </cell>
          <cell r="AF33">
            <v>6</v>
          </cell>
          <cell r="AG33"/>
          <cell r="AH33" t="str">
            <v>French SICAV</v>
          </cell>
          <cell r="AI33" t="str">
            <v>BNP Paribas Volatility Arbitrage US ER Index</v>
          </cell>
          <cell r="AJ33" t="str">
            <v>Total Return</v>
          </cell>
          <cell r="AK33"/>
          <cell r="AL33"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M33"/>
          <cell r="AN33" t="str">
            <v>BNP Paribas</v>
          </cell>
          <cell r="AO33" t="str">
            <v>North America</v>
          </cell>
          <cell r="AP33" t="str">
            <v>US</v>
          </cell>
          <cell r="AQ33"/>
          <cell r="AR33"/>
          <cell r="AS33" t="str">
            <v>NA</v>
          </cell>
          <cell r="AT33" t="str">
            <v>Synthetic</v>
          </cell>
          <cell r="AU33" t="str">
            <v>Synthetic</v>
          </cell>
          <cell r="AV33" t="str">
            <v>Swaps</v>
          </cell>
          <cell r="AW33" t="str">
            <v>No</v>
          </cell>
          <cell r="AX33" t="str">
            <v>Yes with UCITS IV</v>
          </cell>
          <cell r="AY33" t="str">
            <v>NA</v>
          </cell>
          <cell r="AZ33" t="str">
            <v>NA</v>
          </cell>
          <cell r="BA33" t="str">
            <v>No</v>
          </cell>
          <cell r="BB33"/>
          <cell r="BC33"/>
          <cell r="BD33"/>
          <cell r="BE33"/>
          <cell r="BF33" t="str">
            <v>NA</v>
          </cell>
          <cell r="BG33" t="str">
            <v>Daily</v>
          </cell>
          <cell r="BH33"/>
          <cell r="BI33"/>
          <cell r="BJ33"/>
          <cell r="BK33" t="str">
            <v>Reinvested</v>
          </cell>
          <cell r="BL33"/>
          <cell r="BM33"/>
          <cell r="BN33"/>
          <cell r="BO33"/>
          <cell r="BP33"/>
          <cell r="BQ33"/>
          <cell r="BR33" t="str">
            <v>NA</v>
          </cell>
          <cell r="BS33" t="str">
            <v>NA</v>
          </cell>
          <cell r="BT33" t="str">
            <v>NA</v>
          </cell>
          <cell r="BU33" t="str">
            <v>NA</v>
          </cell>
          <cell r="BV33" t="str">
            <v>NA</v>
          </cell>
          <cell r="BW33" t="str">
            <v>D</v>
          </cell>
          <cell r="BX33" t="str">
            <v>D+1</v>
          </cell>
          <cell r="BY33"/>
          <cell r="BZ33" t="str">
            <v>Please refer to PM</v>
          </cell>
          <cell r="CA33" t="str">
            <v>Please refer to PM</v>
          </cell>
          <cell r="CB33" t="str">
            <v>NA</v>
          </cell>
          <cell r="CC33" t="str">
            <v>NA</v>
          </cell>
          <cell r="CD33" t="str">
            <v>NA</v>
          </cell>
          <cell r="CE33" t="str">
            <v>NA</v>
          </cell>
          <cell r="CF33"/>
          <cell r="CG33"/>
          <cell r="CH33"/>
          <cell r="CI33"/>
          <cell r="CJ33" t="str">
            <v>BNP</v>
          </cell>
          <cell r="CK33"/>
          <cell r="CL33"/>
          <cell r="CM33"/>
          <cell r="CN33"/>
          <cell r="CO33"/>
          <cell r="CP33"/>
          <cell r="CQ33"/>
          <cell r="CR33" t="str">
            <v>No</v>
          </cell>
          <cell r="CS33" t="str">
            <v>Ashok Outtandy</v>
          </cell>
          <cell r="CT33" t="str">
            <v>BFNY8P4</v>
          </cell>
          <cell r="CU33"/>
          <cell r="CV33" t="str">
            <v>A1W712</v>
          </cell>
          <cell r="CW33" t="str">
            <v>LP68231335</v>
          </cell>
          <cell r="CX33" t="str">
            <v>NA</v>
          </cell>
          <cell r="CY33" t="str">
            <v>No</v>
          </cell>
          <cell r="CZ33"/>
          <cell r="DA33" t="str">
            <v>Beta</v>
          </cell>
          <cell r="DB33" t="str">
            <v>Yes</v>
          </cell>
          <cell r="DC33"/>
          <cell r="DD33" t="str">
            <v>No</v>
          </cell>
          <cell r="DE33" t="str">
            <v>No</v>
          </cell>
          <cell r="DF33" t="str">
            <v>No</v>
          </cell>
          <cell r="DG33">
            <v>50</v>
          </cell>
          <cell r="DH33">
            <v>0</v>
          </cell>
          <cell r="DI33">
            <v>0</v>
          </cell>
          <cell r="DJ33">
            <v>50</v>
          </cell>
          <cell r="DK33">
            <v>50</v>
          </cell>
          <cell r="DL33">
            <v>70</v>
          </cell>
          <cell r="DM33">
            <v>0</v>
          </cell>
          <cell r="DN33">
            <v>0</v>
          </cell>
          <cell r="DO33" t="str">
            <v>Primary market: Authorised Participants and Institutionnal Investors
Secondary market: All</v>
          </cell>
          <cell r="DP33"/>
          <cell r="DQ33" t="str">
            <v>BNP Paribas Securities Services Paris</v>
          </cell>
          <cell r="DR33" t="str">
            <v>BNP Paribas Securities Services Paris</v>
          </cell>
          <cell r="DS33" t="str">
            <v>in-house lawyers</v>
          </cell>
          <cell r="DT33" t="str">
            <v>BNP Paribas Securities Services Paris</v>
          </cell>
          <cell r="DU33"/>
          <cell r="DV33"/>
          <cell r="DW33"/>
          <cell r="DX33"/>
          <cell r="DY33"/>
          <cell r="DZ33"/>
          <cell r="EA33"/>
        </row>
        <row r="34">
          <cell r="H34" t="str">
            <v>FR0011550177</v>
          </cell>
          <cell r="I34" t="str">
            <v>USD C</v>
          </cell>
          <cell r="J34" t="str">
            <v>Capitalisation</v>
          </cell>
          <cell r="K34" t="str">
            <v>USD</v>
          </cell>
          <cell r="L34" t="str">
            <v>EUR</v>
          </cell>
          <cell r="M34" t="str">
            <v>No</v>
          </cell>
          <cell r="N34"/>
          <cell r="O34" t="str">
            <v>France</v>
          </cell>
          <cell r="P34" t="str">
            <v>CH</v>
          </cell>
          <cell r="Q34" t="str">
            <v>SIX Swiss Exchange</v>
          </cell>
          <cell r="R34" t="str">
            <v xml:space="preserve">XSWX </v>
          </cell>
          <cell r="S34">
            <v>41533</v>
          </cell>
          <cell r="T34">
            <v>42906</v>
          </cell>
          <cell r="U34" t="str">
            <v>No</v>
          </cell>
          <cell r="V34" t="str">
            <v>SPTR500N</v>
          </cell>
          <cell r="W34" t="str">
            <v>Share not hedged</v>
          </cell>
          <cell r="X34" t="str">
            <v>ESD SE</v>
          </cell>
          <cell r="Y34" t="str">
            <v>IESD</v>
          </cell>
          <cell r="Z34" t="str">
            <v>QS0011259965</v>
          </cell>
          <cell r="AA34" t="str">
            <v>ESD</v>
          </cell>
          <cell r="AB34" t="str">
            <v>.SPXNTR</v>
          </cell>
          <cell r="AC34" t="str">
            <v>ESD.S</v>
          </cell>
          <cell r="AD34" t="str">
            <v>IESDINAV.PA</v>
          </cell>
          <cell r="AE34" t="str">
            <v>BNP Paribas Easy S&amp;P 500 UCITS ETF is an open-end UCITS compliant exchange-traded fund incorporated in France. The Fund seeks to track the performance of the S&amp;P 500 (NTR) Index.</v>
          </cell>
          <cell r="AF34" t="str">
            <v>please refer to another source</v>
          </cell>
          <cell r="AG34" t="str">
            <v>please refer to another source</v>
          </cell>
          <cell r="AH34" t="str">
            <v>French SICAV</v>
          </cell>
          <cell r="AI34" t="str">
            <v>S&amp;P 500 (NTR) Index</v>
          </cell>
          <cell r="AJ34" t="str">
            <v>Net Total Return</v>
          </cell>
          <cell r="AK34" t="str">
            <v>USD</v>
          </cell>
          <cell r="AL34"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4" t="str">
            <v>please refer to another source</v>
          </cell>
          <cell r="AN34" t="str">
            <v>S&amp;P Dow Jones</v>
          </cell>
          <cell r="AO34" t="str">
            <v>North America</v>
          </cell>
          <cell r="AP34" t="str">
            <v>US</v>
          </cell>
          <cell r="AQ34" t="str">
            <v>CH, DE, FR, LU, AT, IT**, ES</v>
          </cell>
          <cell r="AR34" t="str">
            <v>AT, CH, CZ, DE, ES, FR, IT**, LU</v>
          </cell>
          <cell r="AS34" t="str">
            <v>Synthetic replication</v>
          </cell>
          <cell r="AT34" t="str">
            <v>Synthetic</v>
          </cell>
          <cell r="AU34" t="str">
            <v>Synthetic</v>
          </cell>
          <cell r="AV34" t="str">
            <v>Swaps</v>
          </cell>
          <cell r="AW34" t="str">
            <v>No</v>
          </cell>
          <cell r="AX34" t="str">
            <v>Yes with UCITS V</v>
          </cell>
          <cell r="AY34" t="str">
            <v xml:space="preserve">BNP PARIBAS ARBITRAGE, SUSQUEHANNA, SG SECURITIES (PARIS), SUSQUEHANNA INTERNATIONAL SECURITIES </v>
          </cell>
          <cell r="AZ3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4" t="str">
            <v>No</v>
          </cell>
          <cell r="BB34"/>
          <cell r="BC34"/>
          <cell r="BD34"/>
          <cell r="BE34"/>
          <cell r="BF34" t="str">
            <v>Euronext</v>
          </cell>
          <cell r="BG34" t="str">
            <v>Daily</v>
          </cell>
          <cell r="BH34"/>
          <cell r="BI34"/>
          <cell r="BJ34"/>
          <cell r="BK34" t="str">
            <v>Reinvested</v>
          </cell>
          <cell r="BL34"/>
          <cell r="BM34"/>
          <cell r="BN34"/>
          <cell r="BO34"/>
          <cell r="BP34"/>
          <cell r="BQ34"/>
          <cell r="BR34" t="str">
            <v>2 000 000 EUR</v>
          </cell>
          <cell r="BS34" t="str">
            <v>-</v>
          </cell>
          <cell r="BT34" t="str">
            <v>04:30 PM Paris time</v>
          </cell>
          <cell r="BU34" t="str">
            <v>NA</v>
          </cell>
          <cell r="BV34" t="str">
            <v>03:45 PM Paris time</v>
          </cell>
          <cell r="BW34" t="str">
            <v>D</v>
          </cell>
          <cell r="BX34" t="str">
            <v>D+1</v>
          </cell>
          <cell r="BY34" t="str">
            <v>D+5</v>
          </cell>
          <cell r="BZ34" t="str">
            <v>Please refer to PM</v>
          </cell>
          <cell r="CA34" t="str">
            <v>Please refer to PM</v>
          </cell>
          <cell r="CB34">
            <v>2</v>
          </cell>
          <cell r="CC34">
            <v>2</v>
          </cell>
          <cell r="CD34" t="str">
            <v>NA</v>
          </cell>
          <cell r="CE34" t="str">
            <v>NA</v>
          </cell>
          <cell r="CF34" t="str">
            <v>Yes</v>
          </cell>
          <cell r="CG34" t="str">
            <v>Daily</v>
          </cell>
          <cell r="CH34">
            <v>100000</v>
          </cell>
          <cell r="CI34" t="str">
            <v>No securities lending</v>
          </cell>
          <cell r="CJ34" t="str">
            <v>BNP, Morgan Stanley, Société Générale</v>
          </cell>
          <cell r="CK34" t="str">
            <v>Up to 10%</v>
          </cell>
          <cell r="CL34" t="str">
            <v>Cash</v>
          </cell>
          <cell r="CM34" t="str">
            <v>BNP Paribas Securities Services</v>
          </cell>
          <cell r="CN34" t="str">
            <v>collateral.mgt@bnpparibas-ip.com</v>
          </cell>
          <cell r="CO34" t="str">
            <v>No</v>
          </cell>
          <cell r="CP34" t="str">
            <v>NA</v>
          </cell>
          <cell r="CQ34" t="str">
            <v>NA</v>
          </cell>
          <cell r="CR34" t="str">
            <v>No</v>
          </cell>
          <cell r="CS34" t="str">
            <v>Paul Xatard-Huberlant</v>
          </cell>
          <cell r="CT34" t="str">
            <v>BD64H94</v>
          </cell>
          <cell r="CU34"/>
          <cell r="CV34" t="str">
            <v>A1W4DQ</v>
          </cell>
          <cell r="CW34" t="str">
            <v>NA</v>
          </cell>
          <cell r="CX34">
            <v>22117222</v>
          </cell>
          <cell r="CY34" t="str">
            <v>No</v>
          </cell>
          <cell r="CZ34" t="str">
            <v>No</v>
          </cell>
          <cell r="DA34" t="str">
            <v>Beta</v>
          </cell>
          <cell r="DB34" t="str">
            <v>Yes</v>
          </cell>
          <cell r="DC34" t="str">
            <v>Equity fund (&gt;51% equities)</v>
          </cell>
          <cell r="DD34" t="str">
            <v>Yes</v>
          </cell>
          <cell r="DE34" t="str">
            <v>No</v>
          </cell>
          <cell r="DF34" t="str">
            <v>No</v>
          </cell>
          <cell r="DG34">
            <v>3</v>
          </cell>
          <cell r="DH34">
            <v>12</v>
          </cell>
          <cell r="DI34">
            <v>0</v>
          </cell>
          <cell r="DJ34">
            <v>15</v>
          </cell>
          <cell r="DK34">
            <v>15</v>
          </cell>
          <cell r="DL34">
            <v>3</v>
          </cell>
          <cell r="DM34">
            <v>0</v>
          </cell>
          <cell r="DN34">
            <v>12</v>
          </cell>
          <cell r="DO34" t="str">
            <v>All</v>
          </cell>
          <cell r="DP34" t="str">
            <v>NA</v>
          </cell>
          <cell r="DQ34" t="str">
            <v>BNP Paribas Securities Services paris</v>
          </cell>
          <cell r="DR34" t="str">
            <v>BNP Paribas Securities Services Paris</v>
          </cell>
          <cell r="DS34" t="str">
            <v>in-house lawyers</v>
          </cell>
          <cell r="DT34" t="str">
            <v>BNP Paribas Securities Services Paris</v>
          </cell>
          <cell r="DU34" t="str">
            <v>last business day of the year</v>
          </cell>
          <cell r="DV34" t="str">
            <v>Essentials</v>
          </cell>
          <cell r="DW34" t="str">
            <v>EQUITY</v>
          </cell>
          <cell r="DX34"/>
          <cell r="DY34"/>
          <cell r="DZ34" t="str">
            <v>Neither ART 9 nor ART 8 (ART 6)</v>
          </cell>
          <cell r="EA34" t="str">
            <v>CAT 3</v>
          </cell>
        </row>
        <row r="35">
          <cell r="H35" t="str">
            <v>FR0011550177</v>
          </cell>
          <cell r="I35" t="str">
            <v>USD C</v>
          </cell>
          <cell r="J35" t="str">
            <v>Capitalisation</v>
          </cell>
          <cell r="K35" t="str">
            <v>USD</v>
          </cell>
          <cell r="L35" t="str">
            <v>EUR</v>
          </cell>
          <cell r="M35" t="str">
            <v>No</v>
          </cell>
          <cell r="N35"/>
          <cell r="O35" t="str">
            <v>France</v>
          </cell>
          <cell r="P35" t="str">
            <v>FR</v>
          </cell>
          <cell r="Q35" t="str">
            <v>Euronext Paris</v>
          </cell>
          <cell r="R35" t="str">
            <v xml:space="preserve">XPAR </v>
          </cell>
          <cell r="S35">
            <v>41533</v>
          </cell>
          <cell r="T35">
            <v>41533</v>
          </cell>
          <cell r="U35" t="str">
            <v>Yes</v>
          </cell>
          <cell r="V35" t="str">
            <v>SPTR500N</v>
          </cell>
          <cell r="W35" t="str">
            <v>Share not hedged</v>
          </cell>
          <cell r="X35" t="str">
            <v>ESD FP</v>
          </cell>
          <cell r="Y35" t="str">
            <v>IESD</v>
          </cell>
          <cell r="Z35" t="str">
            <v>QS0011259965</v>
          </cell>
          <cell r="AA35" t="str">
            <v>ESD</v>
          </cell>
          <cell r="AB35" t="str">
            <v>.SPXNTR</v>
          </cell>
          <cell r="AC35" t="str">
            <v>ESD.PA</v>
          </cell>
          <cell r="AD35" t="str">
            <v>IESDINAV.PA</v>
          </cell>
          <cell r="AE35" t="str">
            <v>BNP Paribas Easy S&amp;P 500 UCITS ETF is an open-end UCITS compliant exchange-traded fund incorporated in France. The Fund seeks to track the performance of the S&amp;P 500 (NTR) Index.</v>
          </cell>
          <cell r="AF35" t="str">
            <v>please refer to another source</v>
          </cell>
          <cell r="AG35" t="str">
            <v>please refer to another source</v>
          </cell>
          <cell r="AH35" t="str">
            <v>French SICAV</v>
          </cell>
          <cell r="AI35" t="str">
            <v>S&amp;P 500 (NTR) Index</v>
          </cell>
          <cell r="AJ35" t="str">
            <v>Net Total Return</v>
          </cell>
          <cell r="AK35" t="str">
            <v>USD</v>
          </cell>
          <cell r="AL35"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5" t="str">
            <v>please refer to another source</v>
          </cell>
          <cell r="AN35" t="str">
            <v>S&amp;P Dow Jones</v>
          </cell>
          <cell r="AO35" t="str">
            <v>North America</v>
          </cell>
          <cell r="AP35" t="str">
            <v>US</v>
          </cell>
          <cell r="AQ35" t="str">
            <v>CH, DE, FR, LU, AT, IT**, ES</v>
          </cell>
          <cell r="AR35" t="str">
            <v>AT, CH, CZ, DE, ES, FR, IT**, LU</v>
          </cell>
          <cell r="AS35" t="str">
            <v>Synthetic replication</v>
          </cell>
          <cell r="AT35" t="str">
            <v>Synthetic</v>
          </cell>
          <cell r="AU35" t="str">
            <v>Synthetic</v>
          </cell>
          <cell r="AV35" t="str">
            <v>Swaps</v>
          </cell>
          <cell r="AW35" t="str">
            <v>No</v>
          </cell>
          <cell r="AX35" t="str">
            <v>Yes with UCITS V</v>
          </cell>
          <cell r="AY35" t="str">
            <v xml:space="preserve">BNP PARIBAS ARBITRAGE, SUSQUEHANNA, SG SECURITIES (PARIS), SUSQUEHANNA INTERNATIONAL SECURITIES </v>
          </cell>
          <cell r="AZ3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5" t="str">
            <v>No</v>
          </cell>
          <cell r="BB35"/>
          <cell r="BC35"/>
          <cell r="BD35"/>
          <cell r="BE35"/>
          <cell r="BF35" t="str">
            <v>Euronext</v>
          </cell>
          <cell r="BG35" t="str">
            <v>Daily</v>
          </cell>
          <cell r="BH35"/>
          <cell r="BI35"/>
          <cell r="BJ35"/>
          <cell r="BK35" t="str">
            <v>Reinvested</v>
          </cell>
          <cell r="BL35"/>
          <cell r="BM35"/>
          <cell r="BN35"/>
          <cell r="BO35"/>
          <cell r="BP35"/>
          <cell r="BQ35"/>
          <cell r="BR35" t="str">
            <v>2 000 000 EUR</v>
          </cell>
          <cell r="BS35" t="str">
            <v>-</v>
          </cell>
          <cell r="BT35" t="str">
            <v>04:30 PM Paris time</v>
          </cell>
          <cell r="BU35" t="str">
            <v>NA</v>
          </cell>
          <cell r="BV35" t="str">
            <v>03:45 PM Paris time</v>
          </cell>
          <cell r="BW35" t="str">
            <v>D</v>
          </cell>
          <cell r="BX35" t="str">
            <v>D+1</v>
          </cell>
          <cell r="BY35" t="str">
            <v>D+5</v>
          </cell>
          <cell r="BZ35" t="str">
            <v>Please refer to PM</v>
          </cell>
          <cell r="CA35" t="str">
            <v>Please refer to PM</v>
          </cell>
          <cell r="CB35">
            <v>2</v>
          </cell>
          <cell r="CC35">
            <v>2</v>
          </cell>
          <cell r="CD35" t="str">
            <v>NA</v>
          </cell>
          <cell r="CE35" t="str">
            <v>NA</v>
          </cell>
          <cell r="CF35" t="str">
            <v>Yes</v>
          </cell>
          <cell r="CG35" t="str">
            <v>Daily</v>
          </cell>
          <cell r="CH35">
            <v>100000</v>
          </cell>
          <cell r="CI35" t="str">
            <v>No securities lending</v>
          </cell>
          <cell r="CJ35" t="str">
            <v>BNP, Morgan Stanley, Société Générale</v>
          </cell>
          <cell r="CK35" t="str">
            <v>Up to 10%</v>
          </cell>
          <cell r="CL35" t="str">
            <v>Cash</v>
          </cell>
          <cell r="CM35" t="str">
            <v>BNP Paribas Securities Services</v>
          </cell>
          <cell r="CN35" t="str">
            <v>collateral.mgt@bnpparibas-ip.com</v>
          </cell>
          <cell r="CO35" t="str">
            <v>No</v>
          </cell>
          <cell r="CP35" t="str">
            <v>NA</v>
          </cell>
          <cell r="CQ35" t="str">
            <v>NA</v>
          </cell>
          <cell r="CR35" t="str">
            <v>No</v>
          </cell>
          <cell r="CS35" t="str">
            <v>Paul Xatard-Huberlant</v>
          </cell>
          <cell r="CT35" t="str">
            <v>BD64H94</v>
          </cell>
          <cell r="CU35"/>
          <cell r="CV35" t="str">
            <v>A1W4DQ</v>
          </cell>
          <cell r="CW35" t="str">
            <v>LP68226496</v>
          </cell>
          <cell r="CX35" t="str">
            <v>NA</v>
          </cell>
          <cell r="CY35" t="str">
            <v>No</v>
          </cell>
          <cell r="CZ35" t="str">
            <v>No</v>
          </cell>
          <cell r="DA35" t="str">
            <v>Beta</v>
          </cell>
          <cell r="DB35" t="str">
            <v>Yes</v>
          </cell>
          <cell r="DC35" t="str">
            <v>Equity fund (&gt;51% equities)</v>
          </cell>
          <cell r="DD35" t="str">
            <v>Yes</v>
          </cell>
          <cell r="DE35" t="str">
            <v>No</v>
          </cell>
          <cell r="DF35" t="str">
            <v>No</v>
          </cell>
          <cell r="DG35">
            <v>3</v>
          </cell>
          <cell r="DH35">
            <v>12</v>
          </cell>
          <cell r="DI35">
            <v>0</v>
          </cell>
          <cell r="DJ35">
            <v>15</v>
          </cell>
          <cell r="DK35">
            <v>15</v>
          </cell>
          <cell r="DL35">
            <v>3</v>
          </cell>
          <cell r="DM35">
            <v>0</v>
          </cell>
          <cell r="DN35">
            <v>12</v>
          </cell>
          <cell r="DO35" t="str">
            <v>All</v>
          </cell>
          <cell r="DP35" t="str">
            <v>NA</v>
          </cell>
          <cell r="DQ35" t="str">
            <v>BNP Paribas Securities Services paris</v>
          </cell>
          <cell r="DR35" t="str">
            <v>BNP Paribas Securities Services Paris</v>
          </cell>
          <cell r="DS35" t="str">
            <v>in-house lawyers</v>
          </cell>
          <cell r="DT35" t="str">
            <v>BNP Paribas Securities Services Paris</v>
          </cell>
          <cell r="DU35" t="str">
            <v>last business day of the year</v>
          </cell>
          <cell r="DV35" t="str">
            <v>Essentials</v>
          </cell>
          <cell r="DW35" t="str">
            <v>EQUITY</v>
          </cell>
          <cell r="DX35"/>
          <cell r="DY35"/>
          <cell r="DZ35" t="str">
            <v>Neither ART 9 nor ART 8 (ART 6)</v>
          </cell>
          <cell r="EA35" t="str">
            <v>CAT 3</v>
          </cell>
        </row>
        <row r="36">
          <cell r="H36" t="str">
            <v>FR0011550177</v>
          </cell>
          <cell r="I36" t="str">
            <v>USD C</v>
          </cell>
          <cell r="J36" t="str">
            <v>Capitalisation</v>
          </cell>
          <cell r="K36" t="str">
            <v>USD</v>
          </cell>
          <cell r="L36" t="str">
            <v>EUR</v>
          </cell>
          <cell r="M36" t="str">
            <v>No</v>
          </cell>
          <cell r="N36"/>
          <cell r="O36" t="str">
            <v>France</v>
          </cell>
          <cell r="P36" t="str">
            <v>MX</v>
          </cell>
          <cell r="Q36" t="str">
            <v>BMV (Mexico)</v>
          </cell>
          <cell r="R36" t="str">
            <v>XMEX</v>
          </cell>
          <cell r="S36">
            <v>41533</v>
          </cell>
          <cell r="T36">
            <v>44831</v>
          </cell>
          <cell r="U36" t="str">
            <v>No</v>
          </cell>
          <cell r="V36" t="str">
            <v>SPTR500N</v>
          </cell>
          <cell r="W36" t="str">
            <v>Share not hedged</v>
          </cell>
          <cell r="X36" t="str">
            <v>ESDN MM</v>
          </cell>
          <cell r="Y36" t="str">
            <v>IESD</v>
          </cell>
          <cell r="Z36" t="str">
            <v>QS0011259965</v>
          </cell>
          <cell r="AA36" t="str">
            <v>ESD</v>
          </cell>
          <cell r="AB36" t="str">
            <v>.SPXNTR</v>
          </cell>
          <cell r="AC36" t="str">
            <v>ESD.MX</v>
          </cell>
          <cell r="AD36" t="str">
            <v>IESDINAV.PA</v>
          </cell>
          <cell r="AE36" t="str">
            <v>BNP Paribas Easy S&amp;P 500 UCITS ETF is an open-end UCITS compliant exchange-traded fund incorporated in France. The Fund seeks to track the performance of the S&amp;P 500 (NTR) Index.</v>
          </cell>
          <cell r="AF36" t="str">
            <v>please refer to another source</v>
          </cell>
          <cell r="AG36" t="str">
            <v>please refer to another source</v>
          </cell>
          <cell r="AH36" t="str">
            <v>French SICAV</v>
          </cell>
          <cell r="AI36" t="str">
            <v>S&amp;P 500 (NTR) Index</v>
          </cell>
          <cell r="AJ36" t="str">
            <v>Net Total Return</v>
          </cell>
          <cell r="AK36" t="str">
            <v>USD</v>
          </cell>
          <cell r="AL36"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6" t="str">
            <v>please refer to another source</v>
          </cell>
          <cell r="AN36" t="str">
            <v>S&amp;P Dow Jones</v>
          </cell>
          <cell r="AO36" t="str">
            <v>North America</v>
          </cell>
          <cell r="AP36" t="str">
            <v>US</v>
          </cell>
          <cell r="AQ36" t="str">
            <v>CH, DE, FR, LU, AT, IT**, ES</v>
          </cell>
          <cell r="AR36" t="str">
            <v>AT, CH, CZ, DE, ES, FR, IT**, LU</v>
          </cell>
          <cell r="AS36" t="str">
            <v>Synthetic replication</v>
          </cell>
          <cell r="AT36" t="str">
            <v>Synthetic</v>
          </cell>
          <cell r="AU36" t="str">
            <v>Synthetic</v>
          </cell>
          <cell r="AV36" t="str">
            <v>Swaps</v>
          </cell>
          <cell r="AW36" t="str">
            <v>No</v>
          </cell>
          <cell r="AX36" t="str">
            <v>Yes with UCITS V</v>
          </cell>
          <cell r="AY36" t="str">
            <v xml:space="preserve">BNP PARIBAS ARBITRAGE, SUSQUEHANNA, SG SECURITIES (PARIS), SUSQUEHANNA INTERNATIONAL SECURITIES </v>
          </cell>
          <cell r="AZ3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6" t="str">
            <v>No</v>
          </cell>
          <cell r="BB36"/>
          <cell r="BC36"/>
          <cell r="BD36"/>
          <cell r="BE36"/>
          <cell r="BF36" t="str">
            <v>Euronext</v>
          </cell>
          <cell r="BG36" t="str">
            <v>Daily</v>
          </cell>
          <cell r="BH36"/>
          <cell r="BI36"/>
          <cell r="BJ36"/>
          <cell r="BK36" t="str">
            <v>Reinvested</v>
          </cell>
          <cell r="BL36"/>
          <cell r="BM36"/>
          <cell r="BN36"/>
          <cell r="BO36"/>
          <cell r="BP36"/>
          <cell r="BQ36"/>
          <cell r="BR36" t="str">
            <v>2 000 000 EUR</v>
          </cell>
          <cell r="BS36" t="str">
            <v>-</v>
          </cell>
          <cell r="BT36" t="str">
            <v>04:30 PM Paris time</v>
          </cell>
          <cell r="BU36" t="str">
            <v>NA</v>
          </cell>
          <cell r="BV36" t="str">
            <v>03:45 PM Paris time</v>
          </cell>
          <cell r="BW36" t="str">
            <v>D</v>
          </cell>
          <cell r="BX36" t="str">
            <v>D+1</v>
          </cell>
          <cell r="BY36" t="str">
            <v>D+5</v>
          </cell>
          <cell r="BZ36" t="str">
            <v>Please refer to PM</v>
          </cell>
          <cell r="CA36" t="str">
            <v>Please refer to PM</v>
          </cell>
          <cell r="CB36">
            <v>2</v>
          </cell>
          <cell r="CC36">
            <v>2</v>
          </cell>
          <cell r="CD36" t="str">
            <v>NA</v>
          </cell>
          <cell r="CE36" t="str">
            <v>NA</v>
          </cell>
          <cell r="CF36" t="str">
            <v>Yes</v>
          </cell>
          <cell r="CG36" t="str">
            <v>Daily</v>
          </cell>
          <cell r="CH36">
            <v>100000</v>
          </cell>
          <cell r="CI36" t="str">
            <v>No securities lending</v>
          </cell>
          <cell r="CJ36" t="str">
            <v>BNP, Morgan Stanley, Société Générale</v>
          </cell>
          <cell r="CK36" t="str">
            <v>Up to 10%</v>
          </cell>
          <cell r="CL36" t="str">
            <v>Cash</v>
          </cell>
          <cell r="CM36" t="str">
            <v>BNP Paribas Securities Services</v>
          </cell>
          <cell r="CN36" t="str">
            <v>collateral.mgt@bnpparibas-ip.com</v>
          </cell>
          <cell r="CO36" t="str">
            <v>No</v>
          </cell>
          <cell r="CP36" t="str">
            <v>NA</v>
          </cell>
          <cell r="CQ36" t="str">
            <v>NA</v>
          </cell>
          <cell r="CR36" t="str">
            <v>No</v>
          </cell>
          <cell r="CS36" t="str">
            <v>Paul Xatard-Huberlant</v>
          </cell>
          <cell r="CT36" t="str">
            <v>BD64H94</v>
          </cell>
          <cell r="CU36"/>
          <cell r="CV36" t="str">
            <v>A1W4DQ</v>
          </cell>
          <cell r="CW36" t="str">
            <v>LP68226496</v>
          </cell>
          <cell r="CX36" t="str">
            <v>NA</v>
          </cell>
          <cell r="CY36" t="str">
            <v>No</v>
          </cell>
          <cell r="CZ36" t="str">
            <v>No</v>
          </cell>
          <cell r="DA36" t="str">
            <v>Beta</v>
          </cell>
          <cell r="DB36" t="str">
            <v>Yes</v>
          </cell>
          <cell r="DC36" t="str">
            <v>Equity fund (&gt;51% equities)</v>
          </cell>
          <cell r="DD36" t="str">
            <v>Yes</v>
          </cell>
          <cell r="DE36" t="str">
            <v>No</v>
          </cell>
          <cell r="DF36" t="str">
            <v>No</v>
          </cell>
          <cell r="DG36">
            <v>3</v>
          </cell>
          <cell r="DH36">
            <v>12</v>
          </cell>
          <cell r="DI36">
            <v>0</v>
          </cell>
          <cell r="DJ36">
            <v>15</v>
          </cell>
          <cell r="DK36">
            <v>15</v>
          </cell>
          <cell r="DL36">
            <v>3</v>
          </cell>
          <cell r="DM36">
            <v>0</v>
          </cell>
          <cell r="DN36">
            <v>12</v>
          </cell>
          <cell r="DO36" t="str">
            <v>All</v>
          </cell>
          <cell r="DP36" t="str">
            <v>NA</v>
          </cell>
          <cell r="DQ36" t="str">
            <v>BNP Paribas Securities Services paris</v>
          </cell>
          <cell r="DR36" t="str">
            <v>BNP Paribas Securities Services Paris</v>
          </cell>
          <cell r="DS36" t="str">
            <v>in-house lawyers</v>
          </cell>
          <cell r="DT36" t="str">
            <v>BNP Paribas Securities Services Paris</v>
          </cell>
          <cell r="DU36" t="str">
            <v>last business day of the year</v>
          </cell>
          <cell r="DV36" t="str">
            <v>Essentials</v>
          </cell>
          <cell r="DW36" t="str">
            <v>EQUITY</v>
          </cell>
          <cell r="DX36"/>
          <cell r="DY36"/>
          <cell r="DZ36" t="str">
            <v>Neither ART 9 nor ART 8 (ART 6)</v>
          </cell>
          <cell r="EA36" t="str">
            <v>CAT 3</v>
          </cell>
        </row>
        <row r="37">
          <cell r="H37" t="str">
            <v>FR0011550185</v>
          </cell>
          <cell r="I37" t="str">
            <v>EUR C</v>
          </cell>
          <cell r="J37" t="str">
            <v>Capitalisation</v>
          </cell>
          <cell r="K37" t="str">
            <v>EUR</v>
          </cell>
          <cell r="L37" t="str">
            <v>EUR</v>
          </cell>
          <cell r="M37" t="str">
            <v>No</v>
          </cell>
          <cell r="N37"/>
          <cell r="O37" t="str">
            <v>France</v>
          </cell>
          <cell r="P37" t="str">
            <v>CH</v>
          </cell>
          <cell r="Q37" t="str">
            <v>SIX Swiss Exchange</v>
          </cell>
          <cell r="R37" t="str">
            <v xml:space="preserve">XSWX </v>
          </cell>
          <cell r="S37">
            <v>41533</v>
          </cell>
          <cell r="T37">
            <v>42906</v>
          </cell>
          <cell r="U37" t="str">
            <v>NO</v>
          </cell>
          <cell r="V37" t="str">
            <v>SPTR500N</v>
          </cell>
          <cell r="W37" t="str">
            <v>Share not hedged</v>
          </cell>
          <cell r="X37" t="str">
            <v>ESE SE</v>
          </cell>
          <cell r="Y37" t="str">
            <v>IESE</v>
          </cell>
          <cell r="Z37" t="str">
            <v>QS0011259957</v>
          </cell>
          <cell r="AA37" t="str">
            <v>ESE</v>
          </cell>
          <cell r="AB37" t="str">
            <v>.SPXNTR</v>
          </cell>
          <cell r="AC37" t="str">
            <v>EAESE.S</v>
          </cell>
          <cell r="AD37" t="str">
            <v>IDESEINAV.PA</v>
          </cell>
          <cell r="AE37" t="str">
            <v>BNP Paribas Easy S&amp;P 500 UCITS ETF is an open-end UCITS compliant exchange-traded fund incorporated in France. The Fund seeks to track the performance of the S&amp;P 500 (NTR) Index.</v>
          </cell>
          <cell r="AF37" t="str">
            <v>please refer to another source</v>
          </cell>
          <cell r="AG37" t="str">
            <v>please refer to another source</v>
          </cell>
          <cell r="AH37" t="str">
            <v>French SICAV</v>
          </cell>
          <cell r="AI37" t="str">
            <v>S&amp;P 500 (NTR) Index</v>
          </cell>
          <cell r="AJ37" t="str">
            <v>Net Total Return</v>
          </cell>
          <cell r="AK37" t="str">
            <v>USD</v>
          </cell>
          <cell r="AL37"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7" t="str">
            <v>please refer to another source</v>
          </cell>
          <cell r="AN37" t="str">
            <v>S&amp;P Dow Jones</v>
          </cell>
          <cell r="AO37" t="str">
            <v>North America</v>
          </cell>
          <cell r="AP37" t="str">
            <v>US</v>
          </cell>
          <cell r="AQ37" t="str">
            <v>AT, CH, DE, FR, IT, ES, SK</v>
          </cell>
          <cell r="AR37" t="str">
            <v>AT, CH, DE, ES, FR, IT**, SK</v>
          </cell>
          <cell r="AS37" t="str">
            <v>Synthetic replication</v>
          </cell>
          <cell r="AT37" t="str">
            <v>Synthetic</v>
          </cell>
          <cell r="AU37" t="str">
            <v>Synthetic</v>
          </cell>
          <cell r="AV37" t="str">
            <v>Swaps</v>
          </cell>
          <cell r="AW37" t="str">
            <v>No</v>
          </cell>
          <cell r="AX37" t="str">
            <v>Yes with UCITS V</v>
          </cell>
          <cell r="AY37" t="str">
            <v xml:space="preserve">BNP PARIBAS ARBITRAGE, COMMERZBANK, SUSQUEHANNA INTERNATIONAL SECURITIES </v>
          </cell>
          <cell r="AZ3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7" t="str">
            <v>No</v>
          </cell>
          <cell r="BB37"/>
          <cell r="BC37"/>
          <cell r="BD37"/>
          <cell r="BE37"/>
          <cell r="BF37" t="str">
            <v>Euronext</v>
          </cell>
          <cell r="BG37" t="str">
            <v>Daily</v>
          </cell>
          <cell r="BH37"/>
          <cell r="BI37"/>
          <cell r="BJ37"/>
          <cell r="BK37" t="str">
            <v>Reinvested</v>
          </cell>
          <cell r="BL37"/>
          <cell r="BM37"/>
          <cell r="BN37"/>
          <cell r="BO37"/>
          <cell r="BP37"/>
          <cell r="BQ37"/>
          <cell r="BR37" t="str">
            <v>2 000 000 EUR</v>
          </cell>
          <cell r="BS37" t="str">
            <v>-</v>
          </cell>
          <cell r="BT37" t="str">
            <v>04:30 PM Paris time</v>
          </cell>
          <cell r="BU37" t="str">
            <v>NA</v>
          </cell>
          <cell r="BV37" t="str">
            <v>03:45 PM Paris time</v>
          </cell>
          <cell r="BW37" t="str">
            <v>D</v>
          </cell>
          <cell r="BX37" t="str">
            <v>D+1</v>
          </cell>
          <cell r="BY37" t="str">
            <v>D+5</v>
          </cell>
          <cell r="BZ37" t="str">
            <v>Please refer to PM</v>
          </cell>
          <cell r="CA37" t="str">
            <v>Please refer to PM</v>
          </cell>
          <cell r="CB37">
            <v>2</v>
          </cell>
          <cell r="CC37">
            <v>2</v>
          </cell>
          <cell r="CD37" t="str">
            <v>NA</v>
          </cell>
          <cell r="CE37" t="str">
            <v>NA</v>
          </cell>
          <cell r="CF37" t="str">
            <v>Yes</v>
          </cell>
          <cell r="CG37" t="str">
            <v>Daily</v>
          </cell>
          <cell r="CH37">
            <v>100000</v>
          </cell>
          <cell r="CI37" t="str">
            <v>No securities lending</v>
          </cell>
          <cell r="CJ37" t="str">
            <v>BNP, Morgan Stanley, Société Générale</v>
          </cell>
          <cell r="CK37" t="str">
            <v>Up to 10%</v>
          </cell>
          <cell r="CL37" t="str">
            <v>Cash</v>
          </cell>
          <cell r="CM37" t="str">
            <v>BNP Paribas Securities Services</v>
          </cell>
          <cell r="CN37" t="str">
            <v>collateral.mgt@bnpparibas-ip.com</v>
          </cell>
          <cell r="CO37" t="str">
            <v>No</v>
          </cell>
          <cell r="CP37" t="str">
            <v>NA</v>
          </cell>
          <cell r="CQ37" t="str">
            <v>NA</v>
          </cell>
          <cell r="CR37" t="str">
            <v>No</v>
          </cell>
          <cell r="CS37" t="str">
            <v>Paul Xatard-Huberlant</v>
          </cell>
          <cell r="CT37" t="str">
            <v>BDZR5X4</v>
          </cell>
          <cell r="CU37"/>
          <cell r="CV37" t="str">
            <v>A1W4DP</v>
          </cell>
          <cell r="CW37" t="str">
            <v>NA</v>
          </cell>
          <cell r="CX37">
            <v>22116859</v>
          </cell>
          <cell r="CY37" t="str">
            <v>No</v>
          </cell>
          <cell r="CZ37" t="str">
            <v>No</v>
          </cell>
          <cell r="DA37" t="str">
            <v>Beta</v>
          </cell>
          <cell r="DB37" t="str">
            <v>Yes</v>
          </cell>
          <cell r="DC37" t="str">
            <v>Equity fund (&gt;51% equities)</v>
          </cell>
          <cell r="DD37" t="str">
            <v>Yes</v>
          </cell>
          <cell r="DE37" t="str">
            <v>No</v>
          </cell>
          <cell r="DF37" t="str">
            <v>No</v>
          </cell>
          <cell r="DG37">
            <v>3</v>
          </cell>
          <cell r="DH37">
            <v>12</v>
          </cell>
          <cell r="DI37">
            <v>0</v>
          </cell>
          <cell r="DJ37">
            <v>15</v>
          </cell>
          <cell r="DK37">
            <v>15</v>
          </cell>
          <cell r="DL37">
            <v>3</v>
          </cell>
          <cell r="DM37">
            <v>0</v>
          </cell>
          <cell r="DN37">
            <v>12</v>
          </cell>
          <cell r="DO37" t="str">
            <v>All</v>
          </cell>
          <cell r="DP37" t="str">
            <v>NA</v>
          </cell>
          <cell r="DQ37" t="str">
            <v>BNP Paribas Securities Services paris</v>
          </cell>
          <cell r="DR37" t="str">
            <v>BNP Paribas Securities Services Paris</v>
          </cell>
          <cell r="DS37" t="str">
            <v>in-house lawyers</v>
          </cell>
          <cell r="DT37" t="str">
            <v>BNP Paribas Securities Services Paris</v>
          </cell>
          <cell r="DU37" t="str">
            <v>last business day of the year</v>
          </cell>
          <cell r="DV37" t="str">
            <v>Essentials</v>
          </cell>
          <cell r="DW37" t="str">
            <v>EQUITY</v>
          </cell>
          <cell r="DX37"/>
          <cell r="DY37"/>
          <cell r="DZ37" t="str">
            <v>Neither ART 9 nor ART 8 (ART 6)</v>
          </cell>
          <cell r="EA37" t="str">
            <v>CAT 3</v>
          </cell>
        </row>
        <row r="38">
          <cell r="H38" t="str">
            <v>FR0011550185</v>
          </cell>
          <cell r="I38" t="str">
            <v>EUR C</v>
          </cell>
          <cell r="J38" t="str">
            <v>Capitalisation</v>
          </cell>
          <cell r="K38" t="str">
            <v>EUR</v>
          </cell>
          <cell r="L38" t="str">
            <v>EUR</v>
          </cell>
          <cell r="M38" t="str">
            <v>No</v>
          </cell>
          <cell r="N38"/>
          <cell r="O38" t="str">
            <v>France</v>
          </cell>
          <cell r="P38" t="str">
            <v>FR</v>
          </cell>
          <cell r="Q38" t="str">
            <v>Euronext Paris</v>
          </cell>
          <cell r="R38" t="str">
            <v xml:space="preserve">XPAR </v>
          </cell>
          <cell r="S38">
            <v>41533</v>
          </cell>
          <cell r="T38">
            <v>41533</v>
          </cell>
          <cell r="U38" t="str">
            <v>yes</v>
          </cell>
          <cell r="V38" t="str">
            <v>SPTR500N</v>
          </cell>
          <cell r="W38" t="str">
            <v>Share not hedged</v>
          </cell>
          <cell r="X38" t="str">
            <v>ESE FP</v>
          </cell>
          <cell r="Y38" t="str">
            <v>IESE</v>
          </cell>
          <cell r="Z38" t="str">
            <v>QS0011259957</v>
          </cell>
          <cell r="AA38" t="str">
            <v>ESE</v>
          </cell>
          <cell r="AB38" t="str">
            <v>.SPXNTR</v>
          </cell>
          <cell r="AC38" t="str">
            <v>EEESE.PA</v>
          </cell>
          <cell r="AD38" t="str">
            <v>IDESEINAV.PA</v>
          </cell>
          <cell r="AE38" t="str">
            <v>BNP Paribas Easy S&amp;P 500 UCITS ETF is an open-end UCITS compliant exchange-traded fund incorporated in France. The Fund seeks to track the performance of the S&amp;P 500 (NTR) Index.</v>
          </cell>
          <cell r="AF38" t="str">
            <v>please refer to another source</v>
          </cell>
          <cell r="AG38" t="str">
            <v>please refer to another source</v>
          </cell>
          <cell r="AH38" t="str">
            <v>French SICAV</v>
          </cell>
          <cell r="AI38" t="str">
            <v>S&amp;P 500 (NTR) Index</v>
          </cell>
          <cell r="AJ38" t="str">
            <v>Net Total Return</v>
          </cell>
          <cell r="AK38" t="str">
            <v>USD</v>
          </cell>
          <cell r="AL38"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8" t="str">
            <v>please refer to another source</v>
          </cell>
          <cell r="AN38" t="str">
            <v>S&amp;P Dow Jones</v>
          </cell>
          <cell r="AO38" t="str">
            <v>North America</v>
          </cell>
          <cell r="AP38" t="str">
            <v>US</v>
          </cell>
          <cell r="AQ38" t="str">
            <v>AT, CH, DE, FR, IT, ES, SK</v>
          </cell>
          <cell r="AR38" t="str">
            <v>AT, CH, DE, ES, FR, IT**, SK</v>
          </cell>
          <cell r="AS38" t="str">
            <v>Synthetic replication</v>
          </cell>
          <cell r="AT38" t="str">
            <v>Synthetic</v>
          </cell>
          <cell r="AU38" t="str">
            <v>Synthetic</v>
          </cell>
          <cell r="AV38" t="str">
            <v>Swaps</v>
          </cell>
          <cell r="AW38" t="str">
            <v>No</v>
          </cell>
          <cell r="AX38" t="str">
            <v>Yes with UCITS V</v>
          </cell>
          <cell r="AY38" t="str">
            <v xml:space="preserve">BNP PARIBAS ARBITRAGE, COMMERZBANK, SUSQUEHANNA INTERNATIONAL SECURITIES </v>
          </cell>
          <cell r="AZ3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8" t="str">
            <v>No</v>
          </cell>
          <cell r="BB38"/>
          <cell r="BC38"/>
          <cell r="BD38"/>
          <cell r="BE38"/>
          <cell r="BF38" t="str">
            <v>Euronext</v>
          </cell>
          <cell r="BG38" t="str">
            <v>Daily</v>
          </cell>
          <cell r="BH38"/>
          <cell r="BI38"/>
          <cell r="BJ38"/>
          <cell r="BK38" t="str">
            <v>Reinvested</v>
          </cell>
          <cell r="BL38"/>
          <cell r="BM38"/>
          <cell r="BN38"/>
          <cell r="BO38"/>
          <cell r="BP38"/>
          <cell r="BQ38"/>
          <cell r="BR38" t="str">
            <v>2 000 000 EUR</v>
          </cell>
          <cell r="BS38" t="str">
            <v>-</v>
          </cell>
          <cell r="BT38" t="str">
            <v>04:30 PM Paris time</v>
          </cell>
          <cell r="BU38" t="str">
            <v>NA</v>
          </cell>
          <cell r="BV38" t="str">
            <v>03:45 PM Paris time</v>
          </cell>
          <cell r="BW38" t="str">
            <v>D</v>
          </cell>
          <cell r="BX38" t="str">
            <v>D+1</v>
          </cell>
          <cell r="BY38" t="str">
            <v>D+5</v>
          </cell>
          <cell r="BZ38" t="str">
            <v>Please refer to PM</v>
          </cell>
          <cell r="CA38" t="str">
            <v>Please refer to PM</v>
          </cell>
          <cell r="CB38">
            <v>2</v>
          </cell>
          <cell r="CC38">
            <v>2</v>
          </cell>
          <cell r="CD38" t="str">
            <v>NA</v>
          </cell>
          <cell r="CE38" t="str">
            <v>NA</v>
          </cell>
          <cell r="CF38" t="str">
            <v>Yes</v>
          </cell>
          <cell r="CG38" t="str">
            <v>Daily</v>
          </cell>
          <cell r="CH38">
            <v>100000</v>
          </cell>
          <cell r="CI38" t="str">
            <v>No securities lending</v>
          </cell>
          <cell r="CJ38" t="str">
            <v>BNP, Morgan Stanley, Société Générale</v>
          </cell>
          <cell r="CK38" t="str">
            <v>Up to 10%</v>
          </cell>
          <cell r="CL38" t="str">
            <v>Cash</v>
          </cell>
          <cell r="CM38" t="str">
            <v>BNP Paribas Securities Services</v>
          </cell>
          <cell r="CN38" t="str">
            <v>collateral.mgt@bnpparibas-ip.com</v>
          </cell>
          <cell r="CO38" t="str">
            <v>No</v>
          </cell>
          <cell r="CP38" t="str">
            <v>NA</v>
          </cell>
          <cell r="CQ38" t="str">
            <v>NA</v>
          </cell>
          <cell r="CR38" t="str">
            <v>No</v>
          </cell>
          <cell r="CS38" t="str">
            <v>Paul Xatard-Huberlant</v>
          </cell>
          <cell r="CT38" t="str">
            <v>BCZXZQ8</v>
          </cell>
          <cell r="CU38"/>
          <cell r="CV38" t="str">
            <v>A1W4DP</v>
          </cell>
          <cell r="CW38" t="str">
            <v>LP68226497</v>
          </cell>
          <cell r="CX38" t="str">
            <v>NA</v>
          </cell>
          <cell r="CY38" t="str">
            <v>No</v>
          </cell>
          <cell r="CZ38" t="str">
            <v>No</v>
          </cell>
          <cell r="DA38" t="str">
            <v>Beta</v>
          </cell>
          <cell r="DB38" t="str">
            <v>Yes</v>
          </cell>
          <cell r="DC38" t="str">
            <v>Equity fund (&gt;51% equities)</v>
          </cell>
          <cell r="DD38" t="str">
            <v>Yes</v>
          </cell>
          <cell r="DE38" t="str">
            <v>No</v>
          </cell>
          <cell r="DF38" t="str">
            <v>No</v>
          </cell>
          <cell r="DG38">
            <v>3</v>
          </cell>
          <cell r="DH38">
            <v>12</v>
          </cell>
          <cell r="DI38">
            <v>0</v>
          </cell>
          <cell r="DJ38">
            <v>15</v>
          </cell>
          <cell r="DK38">
            <v>15</v>
          </cell>
          <cell r="DL38">
            <v>3</v>
          </cell>
          <cell r="DM38">
            <v>0</v>
          </cell>
          <cell r="DN38">
            <v>12</v>
          </cell>
          <cell r="DO38" t="str">
            <v>All</v>
          </cell>
          <cell r="DP38" t="str">
            <v>NA</v>
          </cell>
          <cell r="DQ38" t="str">
            <v>BNP Paribas Securities Services paris</v>
          </cell>
          <cell r="DR38" t="str">
            <v>BNP Paribas Securities Services Paris</v>
          </cell>
          <cell r="DS38" t="str">
            <v>in-house lawyers</v>
          </cell>
          <cell r="DT38" t="str">
            <v>BNP Paribas Securities Services Paris</v>
          </cell>
          <cell r="DU38" t="str">
            <v>last business day of the year</v>
          </cell>
          <cell r="DV38" t="str">
            <v>Essentials</v>
          </cell>
          <cell r="DW38" t="str">
            <v>EQUITY</v>
          </cell>
          <cell r="DX38"/>
          <cell r="DY38"/>
          <cell r="DZ38" t="str">
            <v>Neither ART 9 nor ART 8 (ART 6)</v>
          </cell>
          <cell r="EA38" t="str">
            <v>CAT 3</v>
          </cell>
        </row>
        <row r="39">
          <cell r="H39" t="str">
            <v>FR0011550185</v>
          </cell>
          <cell r="I39" t="str">
            <v>EUR C</v>
          </cell>
          <cell r="J39" t="str">
            <v>Capitalisation</v>
          </cell>
          <cell r="K39" t="str">
            <v>EUR</v>
          </cell>
          <cell r="L39" t="str">
            <v>EUR</v>
          </cell>
          <cell r="M39" t="str">
            <v>No</v>
          </cell>
          <cell r="N39"/>
          <cell r="O39" t="str">
            <v>France</v>
          </cell>
          <cell r="P39" t="str">
            <v>DE</v>
          </cell>
          <cell r="Q39" t="str">
            <v>Xetra</v>
          </cell>
          <cell r="R39" t="str">
            <v xml:space="preserve">XETR </v>
          </cell>
          <cell r="S39">
            <v>41533</v>
          </cell>
          <cell r="T39">
            <v>41564</v>
          </cell>
          <cell r="U39" t="str">
            <v>NO</v>
          </cell>
          <cell r="V39" t="str">
            <v>SPTR500N</v>
          </cell>
          <cell r="W39" t="str">
            <v>Share not hedged</v>
          </cell>
          <cell r="X39" t="str">
            <v>ESEE GY</v>
          </cell>
          <cell r="Y39" t="str">
            <v>IESE</v>
          </cell>
          <cell r="Z39" t="str">
            <v>QS0011259957</v>
          </cell>
          <cell r="AA39" t="str">
            <v>ESEE</v>
          </cell>
          <cell r="AB39" t="str">
            <v>.SPXNTR</v>
          </cell>
          <cell r="AC39" t="str">
            <v>ESEE.DE</v>
          </cell>
          <cell r="AD39" t="str">
            <v>IDESEINAV.PA</v>
          </cell>
          <cell r="AE39" t="str">
            <v>BNP Paribas Easy S&amp;P 500 UCITS ETF is an open-end UCITS compliant exchange-traded fund incorporated in France. The Fund seeks to track the performance of the S&amp;P 500 (NTR) Index.</v>
          </cell>
          <cell r="AF39" t="str">
            <v>please refer to another source</v>
          </cell>
          <cell r="AG39" t="str">
            <v>please refer to another source</v>
          </cell>
          <cell r="AH39" t="str">
            <v>French SICAV</v>
          </cell>
          <cell r="AI39" t="str">
            <v>S&amp;P 500 (NTR) Index</v>
          </cell>
          <cell r="AJ39" t="str">
            <v>Net Total Return</v>
          </cell>
          <cell r="AK39" t="str">
            <v>USD</v>
          </cell>
          <cell r="AL39"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9" t="str">
            <v>please refer to another source</v>
          </cell>
          <cell r="AN39" t="str">
            <v>S&amp;P Dow Jones</v>
          </cell>
          <cell r="AO39" t="str">
            <v>North America</v>
          </cell>
          <cell r="AP39" t="str">
            <v>US</v>
          </cell>
          <cell r="AQ39" t="str">
            <v>AT, CH, DE, FR, IT, ES, SK</v>
          </cell>
          <cell r="AR39" t="str">
            <v>AT, CH, DE, ES, FR, IT**, SK</v>
          </cell>
          <cell r="AS39" t="str">
            <v>Synthetic replication</v>
          </cell>
          <cell r="AT39" t="str">
            <v>Synthetic</v>
          </cell>
          <cell r="AU39" t="str">
            <v>Synthetic</v>
          </cell>
          <cell r="AV39" t="str">
            <v>Swaps</v>
          </cell>
          <cell r="AW39" t="str">
            <v>No</v>
          </cell>
          <cell r="AX39" t="str">
            <v>Yes with UCITS V</v>
          </cell>
          <cell r="AY39" t="str">
            <v xml:space="preserve">BNP PARIBAS ARBITRAGE, COMMERZBANK, SUSQUEHANNA INTERNATIONAL SECURITIES </v>
          </cell>
          <cell r="AZ3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9" t="str">
            <v>No</v>
          </cell>
          <cell r="BB39"/>
          <cell r="BC39"/>
          <cell r="BD39"/>
          <cell r="BE39"/>
          <cell r="BF39" t="str">
            <v>Euronext</v>
          </cell>
          <cell r="BG39" t="str">
            <v>Daily</v>
          </cell>
          <cell r="BH39"/>
          <cell r="BI39"/>
          <cell r="BJ39"/>
          <cell r="BK39" t="str">
            <v>Reinvested</v>
          </cell>
          <cell r="BL39"/>
          <cell r="BM39"/>
          <cell r="BN39"/>
          <cell r="BO39"/>
          <cell r="BP39"/>
          <cell r="BQ39"/>
          <cell r="BR39" t="str">
            <v>2 000 000 EUR</v>
          </cell>
          <cell r="BS39" t="str">
            <v>-</v>
          </cell>
          <cell r="BT39" t="str">
            <v>04:30 PM Paris time</v>
          </cell>
          <cell r="BU39" t="str">
            <v>NA</v>
          </cell>
          <cell r="BV39" t="str">
            <v>03:45 PM Paris time</v>
          </cell>
          <cell r="BW39" t="str">
            <v>D</v>
          </cell>
          <cell r="BX39" t="str">
            <v>D+1</v>
          </cell>
          <cell r="BY39" t="str">
            <v>D+5</v>
          </cell>
          <cell r="BZ39" t="str">
            <v>Please refer to PM</v>
          </cell>
          <cell r="CA39" t="str">
            <v>Please refer to PM</v>
          </cell>
          <cell r="CB39">
            <v>2</v>
          </cell>
          <cell r="CC39">
            <v>2</v>
          </cell>
          <cell r="CD39" t="str">
            <v>NA</v>
          </cell>
          <cell r="CE39" t="str">
            <v>NA</v>
          </cell>
          <cell r="CF39" t="str">
            <v>Yes</v>
          </cell>
          <cell r="CG39" t="str">
            <v>Daily</v>
          </cell>
          <cell r="CH39">
            <v>100000</v>
          </cell>
          <cell r="CI39" t="str">
            <v>No securities lending</v>
          </cell>
          <cell r="CJ39" t="str">
            <v>BNP, Morgan Stanley, Société Générale</v>
          </cell>
          <cell r="CK39" t="str">
            <v>Up to 10%</v>
          </cell>
          <cell r="CL39" t="str">
            <v>Cash</v>
          </cell>
          <cell r="CM39" t="str">
            <v>BNP Paribas Securities Services</v>
          </cell>
          <cell r="CN39" t="str">
            <v>collateral.mgt@bnpparibas-ip.com</v>
          </cell>
          <cell r="CO39" t="str">
            <v>No</v>
          </cell>
          <cell r="CP39" t="str">
            <v>NA</v>
          </cell>
          <cell r="CQ39" t="str">
            <v>NA</v>
          </cell>
          <cell r="CR39" t="str">
            <v>No</v>
          </cell>
          <cell r="CS39" t="str">
            <v>Paul Xatard-Huberlant</v>
          </cell>
          <cell r="CT39" t="str">
            <v>BDZR5X4</v>
          </cell>
          <cell r="CU39"/>
          <cell r="CV39" t="str">
            <v>A1W4DP</v>
          </cell>
          <cell r="CW39" t="str">
            <v>LP68226497</v>
          </cell>
          <cell r="CX39" t="str">
            <v>NA</v>
          </cell>
          <cell r="CY39" t="str">
            <v>No</v>
          </cell>
          <cell r="CZ39" t="str">
            <v>No</v>
          </cell>
          <cell r="DA39" t="str">
            <v>Beta</v>
          </cell>
          <cell r="DB39" t="str">
            <v>Yes</v>
          </cell>
          <cell r="DC39" t="str">
            <v>Equity fund (&gt;51% equities)</v>
          </cell>
          <cell r="DD39" t="str">
            <v>Yes</v>
          </cell>
          <cell r="DE39" t="str">
            <v>No</v>
          </cell>
          <cell r="DF39" t="str">
            <v>No</v>
          </cell>
          <cell r="DG39">
            <v>3</v>
          </cell>
          <cell r="DH39">
            <v>12</v>
          </cell>
          <cell r="DI39">
            <v>0</v>
          </cell>
          <cell r="DJ39">
            <v>15</v>
          </cell>
          <cell r="DK39">
            <v>15</v>
          </cell>
          <cell r="DL39">
            <v>3</v>
          </cell>
          <cell r="DM39">
            <v>0</v>
          </cell>
          <cell r="DN39">
            <v>12</v>
          </cell>
          <cell r="DO39" t="str">
            <v>All</v>
          </cell>
          <cell r="DP39" t="str">
            <v>NA</v>
          </cell>
          <cell r="DQ39" t="str">
            <v>BNP Paribas Securities Services paris</v>
          </cell>
          <cell r="DR39" t="str">
            <v>BNP Paribas Securities Services Paris</v>
          </cell>
          <cell r="DS39" t="str">
            <v>in-house lawyers</v>
          </cell>
          <cell r="DT39" t="str">
            <v>BNP Paribas Securities Services Paris</v>
          </cell>
          <cell r="DU39" t="str">
            <v>last business day of the year</v>
          </cell>
          <cell r="DV39" t="str">
            <v>Essentials</v>
          </cell>
          <cell r="DW39" t="str">
            <v>EQUITY</v>
          </cell>
          <cell r="DX39"/>
          <cell r="DY39"/>
          <cell r="DZ39" t="str">
            <v>Neither ART 9 nor ART 8 (ART 6)</v>
          </cell>
          <cell r="EA39" t="str">
            <v>CAT 3</v>
          </cell>
        </row>
        <row r="40">
          <cell r="H40" t="str">
            <v>FR0011550193</v>
          </cell>
          <cell r="I40" t="str">
            <v>EUR C</v>
          </cell>
          <cell r="J40" t="str">
            <v>Capitalisation</v>
          </cell>
          <cell r="K40" t="str">
            <v>EUR</v>
          </cell>
          <cell r="L40" t="str">
            <v>EUR</v>
          </cell>
          <cell r="M40" t="str">
            <v>No</v>
          </cell>
          <cell r="N40"/>
          <cell r="O40" t="str">
            <v>France</v>
          </cell>
          <cell r="P40" t="str">
            <v>CH</v>
          </cell>
          <cell r="Q40" t="str">
            <v>SIX Swiss Exchange</v>
          </cell>
          <cell r="R40" t="str">
            <v xml:space="preserve">XSWX </v>
          </cell>
          <cell r="S40">
            <v>41533</v>
          </cell>
          <cell r="T40">
            <v>42906</v>
          </cell>
          <cell r="U40" t="str">
            <v>NO</v>
          </cell>
          <cell r="V40" t="str">
            <v>SXXR</v>
          </cell>
          <cell r="W40" t="str">
            <v>Share not hedged</v>
          </cell>
          <cell r="X40" t="str">
            <v>ETZ SE</v>
          </cell>
          <cell r="Y40" t="str">
            <v>IETZ</v>
          </cell>
          <cell r="Z40" t="str">
            <v>QS0011259940</v>
          </cell>
          <cell r="AA40" t="str">
            <v>ETSZ</v>
          </cell>
          <cell r="AB40" t="str">
            <v>.STOXXR</v>
          </cell>
          <cell r="AC40" t="str">
            <v>ETZ.S</v>
          </cell>
          <cell r="AD40" t="str">
            <v>IETZINAV.PA</v>
          </cell>
          <cell r="AE40" t="str">
            <v>BNP Paribas Easy Stoxx Europe 600 UCITS ETF (C) is an open-end UCITS compliant exchange traded fund incorporated in France. The Fund seeks to track the performance of the STOXX Europe 600 Index.</v>
          </cell>
          <cell r="AF40" t="str">
            <v>please refer to another source</v>
          </cell>
          <cell r="AG40" t="str">
            <v>please refer to another source</v>
          </cell>
          <cell r="AH40" t="str">
            <v>French SICAV</v>
          </cell>
          <cell r="AI40" t="str">
            <v>STOXX® Europe 600 (NR) Index</v>
          </cell>
          <cell r="AJ40" t="str">
            <v>Net Return</v>
          </cell>
          <cell r="AK40" t="str">
            <v>EUR</v>
          </cell>
          <cell r="AL40"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0" t="str">
            <v>please refer to another source</v>
          </cell>
          <cell r="AN40" t="str">
            <v>STOXX Limited</v>
          </cell>
          <cell r="AO40" t="str">
            <v>EUROPE</v>
          </cell>
          <cell r="AP40" t="str">
            <v>Europe</v>
          </cell>
          <cell r="AQ40" t="str">
            <v>AT,CH, DE, FR, LU, IT**, CZ</v>
          </cell>
          <cell r="AR40" t="str">
            <v>AT, CH, CZ, DE, FR, IT**, LU</v>
          </cell>
          <cell r="AS40" t="str">
            <v>Synthetic replication</v>
          </cell>
          <cell r="AT40" t="str">
            <v>Synthetic</v>
          </cell>
          <cell r="AU40" t="str">
            <v>Synthetic</v>
          </cell>
          <cell r="AV40" t="str">
            <v>Swaps</v>
          </cell>
          <cell r="AW40" t="str">
            <v>No</v>
          </cell>
          <cell r="AX40" t="str">
            <v>Yes with UCITS V</v>
          </cell>
          <cell r="AY40" t="str">
            <v xml:space="preserve">BNP PARIBAS ARBITRAGE, COMMERZBANK, FLOW TRADERS, SUSQUEHANNA, IMC FINANCIAL MARKETS, SG SECURITIES (PARIS) </v>
          </cell>
          <cell r="AZ4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0" t="str">
            <v>No</v>
          </cell>
          <cell r="BB40"/>
          <cell r="BC40"/>
          <cell r="BD40"/>
          <cell r="BE40"/>
          <cell r="BF40" t="str">
            <v>Euronext</v>
          </cell>
          <cell r="BG40" t="str">
            <v>Daily</v>
          </cell>
          <cell r="BH40"/>
          <cell r="BI40"/>
          <cell r="BJ40"/>
          <cell r="BK40" t="str">
            <v>Reinvested</v>
          </cell>
          <cell r="BL40"/>
          <cell r="BM40"/>
          <cell r="BN40"/>
          <cell r="BO40"/>
          <cell r="BP40"/>
          <cell r="BQ40"/>
          <cell r="BR40" t="str">
            <v>2 000 000 EUR</v>
          </cell>
          <cell r="BS40" t="str">
            <v>-</v>
          </cell>
          <cell r="BT40" t="str">
            <v>03:30 PM Paris time</v>
          </cell>
          <cell r="BU40" t="str">
            <v>NA</v>
          </cell>
          <cell r="BV40" t="str">
            <v>02:45 PM Paris time</v>
          </cell>
          <cell r="BW40" t="str">
            <v>D</v>
          </cell>
          <cell r="BX40" t="str">
            <v>D+1</v>
          </cell>
          <cell r="BY40" t="str">
            <v>D+5</v>
          </cell>
          <cell r="BZ40" t="str">
            <v>Please refer to PM</v>
          </cell>
          <cell r="CA40" t="str">
            <v>Please refer to PM</v>
          </cell>
          <cell r="CB40">
            <v>3</v>
          </cell>
          <cell r="CC40">
            <v>3</v>
          </cell>
          <cell r="CD40" t="str">
            <v>NA</v>
          </cell>
          <cell r="CE40" t="str">
            <v>NA</v>
          </cell>
          <cell r="CF40" t="str">
            <v>Yes</v>
          </cell>
          <cell r="CG40" t="str">
            <v>Daily</v>
          </cell>
          <cell r="CH40">
            <v>100000</v>
          </cell>
          <cell r="CI40" t="str">
            <v>No securities lending</v>
          </cell>
          <cell r="CJ40" t="str">
            <v>BNP, HSBC, Société Générale</v>
          </cell>
          <cell r="CK40" t="str">
            <v>Up to 10%</v>
          </cell>
          <cell r="CL40" t="str">
            <v>Cash</v>
          </cell>
          <cell r="CM40" t="str">
            <v>BNP Paribas Securities Services</v>
          </cell>
          <cell r="CN40" t="str">
            <v>collateral.mgt@bnpparibas-ip.com</v>
          </cell>
          <cell r="CO40" t="str">
            <v>No</v>
          </cell>
          <cell r="CP40" t="str">
            <v>NA</v>
          </cell>
          <cell r="CQ40" t="str">
            <v>NA</v>
          </cell>
          <cell r="CR40" t="str">
            <v>No</v>
          </cell>
          <cell r="CS40" t="str">
            <v>Alain Le Stir</v>
          </cell>
          <cell r="CT40" t="str">
            <v>BFC5R40</v>
          </cell>
          <cell r="CU40"/>
          <cell r="CV40" t="str">
            <v>A1W37K</v>
          </cell>
          <cell r="CW40" t="str">
            <v>NA</v>
          </cell>
          <cell r="CX40">
            <v>22124077</v>
          </cell>
          <cell r="CY40" t="str">
            <v>No</v>
          </cell>
          <cell r="CZ40" t="str">
            <v>No</v>
          </cell>
          <cell r="DA40" t="str">
            <v>Beta</v>
          </cell>
          <cell r="DB40" t="str">
            <v>Yes</v>
          </cell>
          <cell r="DC40" t="str">
            <v>Equity fund (&gt;51% equities)</v>
          </cell>
          <cell r="DD40" t="str">
            <v>Yes</v>
          </cell>
          <cell r="DE40" t="str">
            <v>No</v>
          </cell>
          <cell r="DF40" t="str">
            <v>No</v>
          </cell>
          <cell r="DG40">
            <v>8</v>
          </cell>
          <cell r="DH40">
            <v>12</v>
          </cell>
          <cell r="DI40">
            <v>0</v>
          </cell>
          <cell r="DJ40">
            <v>20</v>
          </cell>
          <cell r="DK40">
            <v>20</v>
          </cell>
          <cell r="DL40">
            <v>8</v>
          </cell>
          <cell r="DM40">
            <v>0</v>
          </cell>
          <cell r="DN40">
            <v>12</v>
          </cell>
          <cell r="DO40" t="str">
            <v>All</v>
          </cell>
          <cell r="DP40" t="str">
            <v>NA</v>
          </cell>
          <cell r="DQ40" t="str">
            <v>BNP Paribas Securities Services paris</v>
          </cell>
          <cell r="DR40" t="str">
            <v>BNP Paribas Securities Services Paris</v>
          </cell>
          <cell r="DS40" t="str">
            <v>in-house lawyers</v>
          </cell>
          <cell r="DT40" t="str">
            <v>BNP Paribas Securities Services Paris</v>
          </cell>
          <cell r="DU40" t="str">
            <v>last business day of the year</v>
          </cell>
          <cell r="DV40" t="str">
            <v>Essentials</v>
          </cell>
          <cell r="DW40" t="str">
            <v>EQUITY</v>
          </cell>
          <cell r="DX40"/>
          <cell r="DY40"/>
          <cell r="DZ40" t="str">
            <v>Neither ART 9 nor ART 8 (ART 6)</v>
          </cell>
          <cell r="EA40" t="str">
            <v>CAT 3</v>
          </cell>
        </row>
        <row r="41">
          <cell r="H41" t="str">
            <v>FR0011550193</v>
          </cell>
          <cell r="I41" t="str">
            <v>EUR C</v>
          </cell>
          <cell r="J41" t="str">
            <v>Capitalisation</v>
          </cell>
          <cell r="K41" t="str">
            <v>EUR</v>
          </cell>
          <cell r="L41" t="str">
            <v>EUR</v>
          </cell>
          <cell r="M41" t="str">
            <v>No</v>
          </cell>
          <cell r="N41"/>
          <cell r="O41" t="str">
            <v>France</v>
          </cell>
          <cell r="P41" t="str">
            <v>FR</v>
          </cell>
          <cell r="Q41" t="str">
            <v>Euronext Paris</v>
          </cell>
          <cell r="R41" t="str">
            <v xml:space="preserve">XPAR </v>
          </cell>
          <cell r="S41">
            <v>41533</v>
          </cell>
          <cell r="T41">
            <v>41533</v>
          </cell>
          <cell r="U41" t="str">
            <v>yes</v>
          </cell>
          <cell r="V41" t="str">
            <v>SXXR</v>
          </cell>
          <cell r="W41" t="str">
            <v>Share not hedged</v>
          </cell>
          <cell r="X41" t="str">
            <v>ETZ FP</v>
          </cell>
          <cell r="Y41" t="str">
            <v>IETZ</v>
          </cell>
          <cell r="Z41" t="str">
            <v>QS0011259940</v>
          </cell>
          <cell r="AA41" t="str">
            <v>ETZ</v>
          </cell>
          <cell r="AB41" t="str">
            <v>.STOXXR</v>
          </cell>
          <cell r="AC41" t="str">
            <v>ETZ.PA</v>
          </cell>
          <cell r="AD41" t="str">
            <v>IETZINAV.PA</v>
          </cell>
          <cell r="AE41" t="str">
            <v>BNP Paribas Easy Stoxx Europe 600 UCITS ETF (C) is an open-end UCITS compliant exchange traded fund incorporated in France. The Fund seeks to track the performance of the STOXX Europe 600 Index.</v>
          </cell>
          <cell r="AF41" t="str">
            <v>please refer to another source</v>
          </cell>
          <cell r="AG41" t="str">
            <v>please refer to another source</v>
          </cell>
          <cell r="AH41" t="str">
            <v>French SICAV</v>
          </cell>
          <cell r="AI41" t="str">
            <v>STOXX® Europe 600 (NR) Index</v>
          </cell>
          <cell r="AJ41" t="str">
            <v>Net Return</v>
          </cell>
          <cell r="AK41" t="str">
            <v>EUR</v>
          </cell>
          <cell r="AL41"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1" t="str">
            <v>please refer to another source</v>
          </cell>
          <cell r="AN41" t="str">
            <v>STOXX Limited</v>
          </cell>
          <cell r="AO41" t="str">
            <v>EUROPE</v>
          </cell>
          <cell r="AP41" t="str">
            <v>Europe</v>
          </cell>
          <cell r="AQ41" t="str">
            <v>AT,CH, DE, FR, LU, IT**, CZ</v>
          </cell>
          <cell r="AR41" t="str">
            <v>AT, CH, CZ, DE, FR, IT**, LU</v>
          </cell>
          <cell r="AS41" t="str">
            <v>Synthetic replication</v>
          </cell>
          <cell r="AT41" t="str">
            <v>Synthetic</v>
          </cell>
          <cell r="AU41" t="str">
            <v>Synthetic</v>
          </cell>
          <cell r="AV41" t="str">
            <v>Swaps</v>
          </cell>
          <cell r="AW41" t="str">
            <v>No</v>
          </cell>
          <cell r="AX41" t="str">
            <v>Yes with UCITS V</v>
          </cell>
          <cell r="AY41" t="str">
            <v xml:space="preserve">BNP PARIBAS ARBITRAGE, COMMERZBANK, FLOW TRADERS, SUSQUEHANNA, IMC FINANCIAL MARKETS, SG SECURITIES (PARIS) </v>
          </cell>
          <cell r="AZ4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1" t="str">
            <v>No</v>
          </cell>
          <cell r="BB41"/>
          <cell r="BC41"/>
          <cell r="BD41"/>
          <cell r="BE41"/>
          <cell r="BF41" t="str">
            <v>Euronext</v>
          </cell>
          <cell r="BG41" t="str">
            <v>Daily</v>
          </cell>
          <cell r="BH41"/>
          <cell r="BI41"/>
          <cell r="BJ41"/>
          <cell r="BK41" t="str">
            <v>Reinvested</v>
          </cell>
          <cell r="BL41"/>
          <cell r="BM41"/>
          <cell r="BN41"/>
          <cell r="BO41"/>
          <cell r="BP41"/>
          <cell r="BQ41"/>
          <cell r="BR41" t="str">
            <v>2 000 000 EUR</v>
          </cell>
          <cell r="BS41" t="str">
            <v>-</v>
          </cell>
          <cell r="BT41" t="str">
            <v>03:30 PM Paris time</v>
          </cell>
          <cell r="BU41" t="str">
            <v>NA</v>
          </cell>
          <cell r="BV41" t="str">
            <v>02:45 PM Paris time</v>
          </cell>
          <cell r="BW41" t="str">
            <v>D</v>
          </cell>
          <cell r="BX41" t="str">
            <v>D+1</v>
          </cell>
          <cell r="BY41" t="str">
            <v>D+5</v>
          </cell>
          <cell r="BZ41" t="str">
            <v>Please refer to PM</v>
          </cell>
          <cell r="CA41" t="str">
            <v>Please refer to PM</v>
          </cell>
          <cell r="CB41">
            <v>3</v>
          </cell>
          <cell r="CC41">
            <v>3</v>
          </cell>
          <cell r="CD41" t="str">
            <v>NA</v>
          </cell>
          <cell r="CE41" t="str">
            <v>NA</v>
          </cell>
          <cell r="CF41" t="str">
            <v>Yes</v>
          </cell>
          <cell r="CG41" t="str">
            <v>Daily</v>
          </cell>
          <cell r="CH41">
            <v>100000</v>
          </cell>
          <cell r="CI41" t="str">
            <v>No securities lending</v>
          </cell>
          <cell r="CJ41" t="str">
            <v>BNP, HSBC, Société Générale</v>
          </cell>
          <cell r="CK41" t="str">
            <v>Up to 10%</v>
          </cell>
          <cell r="CL41" t="str">
            <v>Cash</v>
          </cell>
          <cell r="CM41" t="str">
            <v>BNP Paribas Securities Services</v>
          </cell>
          <cell r="CN41" t="str">
            <v>collateral.mgt@bnpparibas-ip.com</v>
          </cell>
          <cell r="CO41" t="str">
            <v>No</v>
          </cell>
          <cell r="CP41" t="str">
            <v>NA</v>
          </cell>
          <cell r="CQ41" t="str">
            <v>NA</v>
          </cell>
          <cell r="CR41" t="str">
            <v>No</v>
          </cell>
          <cell r="CS41" t="str">
            <v>Alain Le Stir</v>
          </cell>
          <cell r="CT41" t="str">
            <v>BCZXZP7</v>
          </cell>
          <cell r="CU41"/>
          <cell r="CV41" t="str">
            <v>A1W37K</v>
          </cell>
          <cell r="CW41" t="str">
            <v>LP68226499</v>
          </cell>
          <cell r="CX41" t="str">
            <v>NA</v>
          </cell>
          <cell r="CY41" t="str">
            <v>No</v>
          </cell>
          <cell r="CZ41" t="str">
            <v>No</v>
          </cell>
          <cell r="DA41" t="str">
            <v>Beta</v>
          </cell>
          <cell r="DB41" t="str">
            <v>Yes</v>
          </cell>
          <cell r="DC41" t="str">
            <v>Equity fund (&gt;51% equities)</v>
          </cell>
          <cell r="DD41" t="str">
            <v>Yes</v>
          </cell>
          <cell r="DE41" t="str">
            <v>No</v>
          </cell>
          <cell r="DF41" t="str">
            <v>No</v>
          </cell>
          <cell r="DG41">
            <v>8</v>
          </cell>
          <cell r="DH41">
            <v>12</v>
          </cell>
          <cell r="DI41">
            <v>0</v>
          </cell>
          <cell r="DJ41">
            <v>20</v>
          </cell>
          <cell r="DK41">
            <v>20</v>
          </cell>
          <cell r="DL41">
            <v>8</v>
          </cell>
          <cell r="DM41">
            <v>0</v>
          </cell>
          <cell r="DN41">
            <v>12</v>
          </cell>
          <cell r="DO41" t="str">
            <v>All</v>
          </cell>
          <cell r="DP41" t="str">
            <v>NA</v>
          </cell>
          <cell r="DQ41" t="str">
            <v>BNP Paribas Securities Services paris</v>
          </cell>
          <cell r="DR41" t="str">
            <v>BNP Paribas Securities Services Paris</v>
          </cell>
          <cell r="DS41" t="str">
            <v>in-house lawyers</v>
          </cell>
          <cell r="DT41" t="str">
            <v>BNP Paribas Securities Services Paris</v>
          </cell>
          <cell r="DU41" t="str">
            <v>last business day of the year</v>
          </cell>
          <cell r="DV41" t="str">
            <v>Essentials</v>
          </cell>
          <cell r="DW41" t="str">
            <v>EQUITY</v>
          </cell>
          <cell r="DX41"/>
          <cell r="DY41"/>
          <cell r="DZ41" t="str">
            <v>Neither ART 9 nor ART 8 (ART 6)</v>
          </cell>
          <cell r="EA41" t="str">
            <v>CAT 3</v>
          </cell>
        </row>
        <row r="42">
          <cell r="H42" t="str">
            <v>FR0011550193</v>
          </cell>
          <cell r="I42" t="str">
            <v>EUR C</v>
          </cell>
          <cell r="J42" t="str">
            <v>Capitalisation</v>
          </cell>
          <cell r="K42" t="str">
            <v>EUR</v>
          </cell>
          <cell r="L42" t="str">
            <v>EUR</v>
          </cell>
          <cell r="M42" t="str">
            <v>No</v>
          </cell>
          <cell r="N42"/>
          <cell r="O42" t="str">
            <v>France</v>
          </cell>
          <cell r="P42" t="str">
            <v>DE</v>
          </cell>
          <cell r="Q42" t="str">
            <v>Xetra</v>
          </cell>
          <cell r="R42" t="str">
            <v xml:space="preserve">XETR </v>
          </cell>
          <cell r="S42">
            <v>41533</v>
          </cell>
          <cell r="T42">
            <v>41564</v>
          </cell>
          <cell r="U42" t="str">
            <v>No</v>
          </cell>
          <cell r="V42" t="str">
            <v>SXXR</v>
          </cell>
          <cell r="W42" t="str">
            <v>Share not hedged</v>
          </cell>
          <cell r="X42" t="str">
            <v>ETSZ GY</v>
          </cell>
          <cell r="Y42" t="str">
            <v>IETZ</v>
          </cell>
          <cell r="Z42" t="str">
            <v>QS0011259940</v>
          </cell>
          <cell r="AA42" t="str">
            <v>ETSZ</v>
          </cell>
          <cell r="AB42" t="str">
            <v>.STOXXR</v>
          </cell>
          <cell r="AC42" t="str">
            <v>ETSZ.DE</v>
          </cell>
          <cell r="AD42" t="str">
            <v>IETZINAV.PA</v>
          </cell>
          <cell r="AE42" t="str">
            <v>BNP Paribas Easy Stoxx Europe 600 UCITS ETF (C) is an open-end UCITS compliant exchange traded fund incorporated in France. The Fund seeks to track the performance of the STOXX Europe 600 Index.</v>
          </cell>
          <cell r="AF42" t="str">
            <v>please refer to another source</v>
          </cell>
          <cell r="AG42" t="str">
            <v>please refer to another source</v>
          </cell>
          <cell r="AH42" t="str">
            <v>French SICAV</v>
          </cell>
          <cell r="AI42" t="str">
            <v>STOXX® Europe 600 (NR) Index</v>
          </cell>
          <cell r="AJ42" t="str">
            <v>Net Return</v>
          </cell>
          <cell r="AK42" t="str">
            <v>EUR</v>
          </cell>
          <cell r="AL42"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2" t="str">
            <v>please refer to another source</v>
          </cell>
          <cell r="AN42" t="str">
            <v>STOXX Limited</v>
          </cell>
          <cell r="AO42" t="str">
            <v>EUROPE</v>
          </cell>
          <cell r="AP42" t="str">
            <v>Europe</v>
          </cell>
          <cell r="AQ42" t="str">
            <v>AT,CH, DE, FR, LU, IT**, CZ</v>
          </cell>
          <cell r="AR42" t="str">
            <v>AT, CH, CZ, DE, FR, IT**, LU</v>
          </cell>
          <cell r="AS42" t="str">
            <v>Synthetic replication</v>
          </cell>
          <cell r="AT42" t="str">
            <v>Synthetic</v>
          </cell>
          <cell r="AU42" t="str">
            <v>Synthetic</v>
          </cell>
          <cell r="AV42" t="str">
            <v>Swaps</v>
          </cell>
          <cell r="AW42" t="str">
            <v>No</v>
          </cell>
          <cell r="AX42" t="str">
            <v>Yes with UCITS V</v>
          </cell>
          <cell r="AY42" t="str">
            <v xml:space="preserve">BNP PARIBAS ARBITRAGE, COMMERZBANK, FLOW TRADERS, SUSQUEHANNA, IMC FINANCIAL MARKETS, SG SECURITIES (PARIS) </v>
          </cell>
          <cell r="AZ4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2" t="str">
            <v>No</v>
          </cell>
          <cell r="BB42"/>
          <cell r="BC42"/>
          <cell r="BD42"/>
          <cell r="BE42"/>
          <cell r="BF42" t="str">
            <v>Euronext</v>
          </cell>
          <cell r="BG42" t="str">
            <v>Daily</v>
          </cell>
          <cell r="BH42"/>
          <cell r="BI42"/>
          <cell r="BJ42"/>
          <cell r="BK42" t="str">
            <v>Reinvested</v>
          </cell>
          <cell r="BL42"/>
          <cell r="BM42"/>
          <cell r="BN42"/>
          <cell r="BO42"/>
          <cell r="BP42"/>
          <cell r="BQ42"/>
          <cell r="BR42" t="str">
            <v>2 000 000 EUR</v>
          </cell>
          <cell r="BS42" t="str">
            <v>-</v>
          </cell>
          <cell r="BT42" t="str">
            <v>03:30 PM Paris time</v>
          </cell>
          <cell r="BU42" t="str">
            <v>NA</v>
          </cell>
          <cell r="BV42" t="str">
            <v>02:45 PM Paris time</v>
          </cell>
          <cell r="BW42" t="str">
            <v>D</v>
          </cell>
          <cell r="BX42" t="str">
            <v>D+1</v>
          </cell>
          <cell r="BY42" t="str">
            <v>D+5</v>
          </cell>
          <cell r="BZ42" t="str">
            <v>Please refer to PM</v>
          </cell>
          <cell r="CA42" t="str">
            <v>Please refer to PM</v>
          </cell>
          <cell r="CB42">
            <v>3</v>
          </cell>
          <cell r="CC42">
            <v>3</v>
          </cell>
          <cell r="CD42" t="str">
            <v>NA</v>
          </cell>
          <cell r="CE42" t="str">
            <v>NA</v>
          </cell>
          <cell r="CF42" t="str">
            <v>Yes</v>
          </cell>
          <cell r="CG42" t="str">
            <v>Daily</v>
          </cell>
          <cell r="CH42">
            <v>100000</v>
          </cell>
          <cell r="CI42" t="str">
            <v>No securities lending</v>
          </cell>
          <cell r="CJ42" t="str">
            <v>BNP, HSBC, Société Générale</v>
          </cell>
          <cell r="CK42" t="str">
            <v>Up to 10%</v>
          </cell>
          <cell r="CL42" t="str">
            <v>Cash</v>
          </cell>
          <cell r="CM42" t="str">
            <v>BNP Paribas Securities Services</v>
          </cell>
          <cell r="CN42" t="str">
            <v>collateral.mgt@bnpparibas-ip.com</v>
          </cell>
          <cell r="CO42" t="str">
            <v>No</v>
          </cell>
          <cell r="CP42" t="str">
            <v>NA</v>
          </cell>
          <cell r="CQ42" t="str">
            <v>NA</v>
          </cell>
          <cell r="CR42" t="str">
            <v>No</v>
          </cell>
          <cell r="CS42" t="str">
            <v>Alain Le Stir</v>
          </cell>
          <cell r="CT42" t="str">
            <v>BFC5R40</v>
          </cell>
          <cell r="CU42"/>
          <cell r="CV42" t="str">
            <v>A1W37K</v>
          </cell>
          <cell r="CW42" t="str">
            <v>LP68226499</v>
          </cell>
          <cell r="CX42" t="str">
            <v>NA</v>
          </cell>
          <cell r="CY42" t="str">
            <v>No</v>
          </cell>
          <cell r="CZ42" t="str">
            <v>No</v>
          </cell>
          <cell r="DA42" t="str">
            <v>Beta</v>
          </cell>
          <cell r="DB42" t="str">
            <v>Yes</v>
          </cell>
          <cell r="DC42" t="str">
            <v>Equity fund (&gt;51% equities)</v>
          </cell>
          <cell r="DD42" t="str">
            <v>Yes</v>
          </cell>
          <cell r="DE42" t="str">
            <v>No</v>
          </cell>
          <cell r="DF42" t="str">
            <v>No</v>
          </cell>
          <cell r="DG42">
            <v>8</v>
          </cell>
          <cell r="DH42">
            <v>12</v>
          </cell>
          <cell r="DI42">
            <v>0</v>
          </cell>
          <cell r="DJ42">
            <v>20</v>
          </cell>
          <cell r="DK42">
            <v>20</v>
          </cell>
          <cell r="DL42">
            <v>8</v>
          </cell>
          <cell r="DM42">
            <v>0</v>
          </cell>
          <cell r="DN42">
            <v>12</v>
          </cell>
          <cell r="DO42" t="str">
            <v>All</v>
          </cell>
          <cell r="DP42" t="str">
            <v>NA</v>
          </cell>
          <cell r="DQ42" t="str">
            <v>BNP Paribas Securities Services paris</v>
          </cell>
          <cell r="DR42" t="str">
            <v>BNP Paribas Securities Services Paris</v>
          </cell>
          <cell r="DS42" t="str">
            <v>in-house lawyers</v>
          </cell>
          <cell r="DT42" t="str">
            <v>BNP Paribas Securities Services Paris</v>
          </cell>
          <cell r="DU42" t="str">
            <v>last business day of the year</v>
          </cell>
          <cell r="DV42" t="str">
            <v>Essentials</v>
          </cell>
          <cell r="DW42" t="str">
            <v>EQUITY</v>
          </cell>
          <cell r="DX42"/>
          <cell r="DY42"/>
          <cell r="DZ42" t="str">
            <v>Neither ART 9 nor ART 8 (ART 6)</v>
          </cell>
          <cell r="EA42" t="str">
            <v>CAT 3</v>
          </cell>
        </row>
        <row r="43">
          <cell r="H43" t="str">
            <v>FR0011550672</v>
          </cell>
          <cell r="I43" t="str">
            <v>EUR C/D</v>
          </cell>
          <cell r="J43" t="str">
            <v>Capitalisation and/or Distrib</v>
          </cell>
          <cell r="K43" t="str">
            <v>EUR</v>
          </cell>
          <cell r="L43" t="str">
            <v>EUR</v>
          </cell>
          <cell r="M43" t="str">
            <v>No</v>
          </cell>
          <cell r="N43"/>
          <cell r="O43" t="str">
            <v>France</v>
          </cell>
          <cell r="P43" t="str">
            <v>CH</v>
          </cell>
          <cell r="Q43" t="str">
            <v>SIX Swiss Exchange</v>
          </cell>
          <cell r="R43" t="str">
            <v xml:space="preserve">XSWX </v>
          </cell>
          <cell r="S43">
            <v>41534</v>
          </cell>
          <cell r="T43">
            <v>42906</v>
          </cell>
          <cell r="U43" t="str">
            <v>NO</v>
          </cell>
          <cell r="V43" t="str">
            <v>SXXR</v>
          </cell>
          <cell r="W43" t="str">
            <v>Share not hedged</v>
          </cell>
          <cell r="X43" t="str">
            <v>ETZD SE</v>
          </cell>
          <cell r="Y43" t="str">
            <v>IETZD</v>
          </cell>
          <cell r="Z43" t="str">
            <v>QS0011259981</v>
          </cell>
          <cell r="AA43" t="str">
            <v>ETZD</v>
          </cell>
          <cell r="AB43" t="str">
            <v>.STOXXR</v>
          </cell>
          <cell r="AC43" t="str">
            <v>ETZD.S</v>
          </cell>
          <cell r="AD43" t="str">
            <v>IETZDINAV.PA</v>
          </cell>
          <cell r="AE43" t="str">
            <v>BNP Paribas Easy STOXX Europe 600 UCITS ETF is an open-end UCITS compliant exchange-traded fund incorporated in France. The Fund seeks to track the performance of the STOXX Europe 600 Index.</v>
          </cell>
          <cell r="AF43" t="str">
            <v>please refer to another source</v>
          </cell>
          <cell r="AG43" t="str">
            <v>please refer to another source</v>
          </cell>
          <cell r="AH43" t="str">
            <v>French SICAV</v>
          </cell>
          <cell r="AI43" t="str">
            <v>STOXX® Europe 600 (NR) Index</v>
          </cell>
          <cell r="AJ43" t="str">
            <v>Net Return</v>
          </cell>
          <cell r="AK43" t="str">
            <v>EUR</v>
          </cell>
          <cell r="AL43"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3" t="str">
            <v>please refer to another source</v>
          </cell>
          <cell r="AN43" t="str">
            <v>STOXX Limited</v>
          </cell>
          <cell r="AO43" t="str">
            <v>EUROPE</v>
          </cell>
          <cell r="AP43" t="str">
            <v>Europe</v>
          </cell>
          <cell r="AQ43" t="str">
            <v>CH, FR, DE</v>
          </cell>
          <cell r="AR43" t="str">
            <v>CH, FR, DE</v>
          </cell>
          <cell r="AS43" t="str">
            <v>Synthetic replication</v>
          </cell>
          <cell r="AT43" t="str">
            <v>Synthetic</v>
          </cell>
          <cell r="AU43" t="str">
            <v>Synthetic</v>
          </cell>
          <cell r="AV43" t="str">
            <v>Swaps</v>
          </cell>
          <cell r="AW43" t="str">
            <v>No</v>
          </cell>
          <cell r="AX43" t="str">
            <v>Yes with UCITS V</v>
          </cell>
          <cell r="AY43" t="str">
            <v xml:space="preserve">BNP PARIBAS ARBITRAGE, FLOW TRADERS, SUSQUEHANNA, IMC FINANCIAL MARKETS </v>
          </cell>
          <cell r="AZ4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3" t="str">
            <v>No</v>
          </cell>
          <cell r="BB43"/>
          <cell r="BC43"/>
          <cell r="BD43"/>
          <cell r="BE43"/>
          <cell r="BF43" t="str">
            <v>Euronext</v>
          </cell>
          <cell r="BG43" t="str">
            <v>Daily</v>
          </cell>
          <cell r="BH43"/>
          <cell r="BI43"/>
          <cell r="BJ43"/>
          <cell r="BK43" t="str">
            <v>At least annually</v>
          </cell>
          <cell r="BL43"/>
          <cell r="BM43"/>
          <cell r="BN43"/>
          <cell r="BO43"/>
          <cell r="BP43"/>
          <cell r="BQ43"/>
          <cell r="BR43" t="str">
            <v>2 000 000 EUR</v>
          </cell>
          <cell r="BS43" t="str">
            <v>-</v>
          </cell>
          <cell r="BT43" t="str">
            <v>03:30 PM Paris time</v>
          </cell>
          <cell r="BU43" t="str">
            <v>NA</v>
          </cell>
          <cell r="BV43" t="str">
            <v>02:45 PM Paris time</v>
          </cell>
          <cell r="BW43" t="str">
            <v>D</v>
          </cell>
          <cell r="BX43" t="str">
            <v>D+1</v>
          </cell>
          <cell r="BY43" t="str">
            <v>D+5</v>
          </cell>
          <cell r="BZ43" t="str">
            <v>Please refer to PM</v>
          </cell>
          <cell r="CA43" t="str">
            <v>Please refer to PM</v>
          </cell>
          <cell r="CB43">
            <v>3</v>
          </cell>
          <cell r="CC43">
            <v>3</v>
          </cell>
          <cell r="CD43" t="str">
            <v>NA</v>
          </cell>
          <cell r="CE43" t="str">
            <v>NA</v>
          </cell>
          <cell r="CF43" t="str">
            <v>Yes</v>
          </cell>
          <cell r="CG43" t="str">
            <v>Daily</v>
          </cell>
          <cell r="CH43">
            <v>100000</v>
          </cell>
          <cell r="CI43" t="str">
            <v>No securities lending</v>
          </cell>
          <cell r="CJ43" t="str">
            <v>BNP, HSBC, Société Générale</v>
          </cell>
          <cell r="CK43" t="str">
            <v>Up to 10%</v>
          </cell>
          <cell r="CL43" t="str">
            <v>Cash</v>
          </cell>
          <cell r="CM43" t="str">
            <v>BNP Paribas Securities Services</v>
          </cell>
          <cell r="CN43" t="str">
            <v>collateral.mgt@bnpparibas-ip.com</v>
          </cell>
          <cell r="CO43" t="str">
            <v>No</v>
          </cell>
          <cell r="CP43" t="str">
            <v>NA</v>
          </cell>
          <cell r="CQ43" t="str">
            <v>NA</v>
          </cell>
          <cell r="CR43" t="str">
            <v>No</v>
          </cell>
          <cell r="CS43" t="str">
            <v>Alain Le Stir</v>
          </cell>
          <cell r="CT43" t="str">
            <v>BF320X0</v>
          </cell>
          <cell r="CU43"/>
          <cell r="CV43" t="str">
            <v>A1W6FD</v>
          </cell>
          <cell r="CW43" t="str">
            <v>NA</v>
          </cell>
          <cell r="CX43">
            <v>22216076</v>
          </cell>
          <cell r="CY43" t="str">
            <v>No</v>
          </cell>
          <cell r="CZ43" t="str">
            <v>No</v>
          </cell>
          <cell r="DA43" t="str">
            <v>Beta</v>
          </cell>
          <cell r="DB43" t="str">
            <v>Yes</v>
          </cell>
          <cell r="DC43" t="str">
            <v>Equity fund (&gt;51% equities)</v>
          </cell>
          <cell r="DD43" t="str">
            <v>No</v>
          </cell>
          <cell r="DE43" t="str">
            <v>No</v>
          </cell>
          <cell r="DF43" t="str">
            <v>No</v>
          </cell>
          <cell r="DG43">
            <v>8</v>
          </cell>
          <cell r="DH43">
            <v>12</v>
          </cell>
          <cell r="DI43">
            <v>0</v>
          </cell>
          <cell r="DJ43">
            <v>20</v>
          </cell>
          <cell r="DK43">
            <v>20</v>
          </cell>
          <cell r="DL43">
            <v>8</v>
          </cell>
          <cell r="DM43">
            <v>0</v>
          </cell>
          <cell r="DN43">
            <v>12</v>
          </cell>
          <cell r="DO43" t="str">
            <v>All</v>
          </cell>
          <cell r="DP43" t="str">
            <v>NA</v>
          </cell>
          <cell r="DQ43" t="str">
            <v>BNP Paribas Securities Services paris</v>
          </cell>
          <cell r="DR43" t="str">
            <v>BNP Paribas Securities Services Paris</v>
          </cell>
          <cell r="DS43" t="str">
            <v>in-house lawyers</v>
          </cell>
          <cell r="DT43" t="str">
            <v>BNP Paribas Securities Services Paris</v>
          </cell>
          <cell r="DU43" t="str">
            <v>last business day of the year</v>
          </cell>
          <cell r="DV43" t="str">
            <v>Essentials</v>
          </cell>
          <cell r="DW43" t="str">
            <v>EQUITY</v>
          </cell>
          <cell r="DX43"/>
          <cell r="DY43"/>
          <cell r="DZ43" t="str">
            <v>Neither ART 9 nor ART 8 (ART 6)</v>
          </cell>
          <cell r="EA43" t="str">
            <v>CAT 3</v>
          </cell>
        </row>
        <row r="44">
          <cell r="H44" t="str">
            <v>FR0011550672</v>
          </cell>
          <cell r="I44" t="str">
            <v>EUR C/D</v>
          </cell>
          <cell r="J44" t="str">
            <v>Capitalisation and/or Distrib</v>
          </cell>
          <cell r="K44" t="str">
            <v>EUR</v>
          </cell>
          <cell r="L44" t="str">
            <v>EUR</v>
          </cell>
          <cell r="M44" t="str">
            <v>No</v>
          </cell>
          <cell r="N44"/>
          <cell r="O44" t="str">
            <v>France</v>
          </cell>
          <cell r="P44" t="str">
            <v>FR</v>
          </cell>
          <cell r="Q44" t="str">
            <v>Euronext Paris</v>
          </cell>
          <cell r="R44" t="str">
            <v xml:space="preserve">XPAR </v>
          </cell>
          <cell r="S44">
            <v>41534</v>
          </cell>
          <cell r="T44">
            <v>41542</v>
          </cell>
          <cell r="U44" t="str">
            <v>Yes</v>
          </cell>
          <cell r="V44" t="str">
            <v>SXXR</v>
          </cell>
          <cell r="W44" t="str">
            <v>Share not hedged</v>
          </cell>
          <cell r="X44" t="str">
            <v>ETZD FP</v>
          </cell>
          <cell r="Y44" t="str">
            <v>IETZD</v>
          </cell>
          <cell r="Z44" t="str">
            <v>QS0011259981</v>
          </cell>
          <cell r="AA44" t="str">
            <v>ETZD</v>
          </cell>
          <cell r="AB44" t="str">
            <v>.STOXXR</v>
          </cell>
          <cell r="AC44" t="str">
            <v>ETZD.PA</v>
          </cell>
          <cell r="AD44" t="str">
            <v>IETZDINAV.PA</v>
          </cell>
          <cell r="AE44" t="str">
            <v>BNP Paribas Easy STOXX Europe 600 UCITS ETF is an open-end UCITS compliant exchange-traded fund incorporated in France. The Fund seeks to track the performance of the STOXX Europe 600 Index.</v>
          </cell>
          <cell r="AF44" t="str">
            <v>please refer to another source</v>
          </cell>
          <cell r="AG44" t="str">
            <v>please refer to another source</v>
          </cell>
          <cell r="AH44" t="str">
            <v>French SICAV</v>
          </cell>
          <cell r="AI44" t="str">
            <v>STOXX® Europe 600 (NR) Index</v>
          </cell>
          <cell r="AJ44" t="str">
            <v>Net Return</v>
          </cell>
          <cell r="AK44" t="str">
            <v>EUR</v>
          </cell>
          <cell r="AL44"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4" t="str">
            <v>please refer to another source</v>
          </cell>
          <cell r="AN44" t="str">
            <v>STOXX Limited</v>
          </cell>
          <cell r="AO44" t="str">
            <v>EUROPE</v>
          </cell>
          <cell r="AP44" t="str">
            <v>Europe</v>
          </cell>
          <cell r="AQ44" t="str">
            <v>CH, FR, DE</v>
          </cell>
          <cell r="AR44" t="str">
            <v>CH, FR, DE</v>
          </cell>
          <cell r="AS44" t="str">
            <v>Synthetic replication</v>
          </cell>
          <cell r="AT44" t="str">
            <v>Synthetic</v>
          </cell>
          <cell r="AU44" t="str">
            <v>Synthetic</v>
          </cell>
          <cell r="AV44" t="str">
            <v>Swaps</v>
          </cell>
          <cell r="AW44" t="str">
            <v>No</v>
          </cell>
          <cell r="AX44" t="str">
            <v>Yes with UCITS V</v>
          </cell>
          <cell r="AY44" t="str">
            <v xml:space="preserve">BNP PARIBAS ARBITRAGE, FLOW TRADERS, SUSQUEHANNA, IMC FINANCIAL MARKETS </v>
          </cell>
          <cell r="AZ4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4" t="str">
            <v>No</v>
          </cell>
          <cell r="BB44"/>
          <cell r="BC44"/>
          <cell r="BD44"/>
          <cell r="BE44"/>
          <cell r="BF44" t="str">
            <v>Euronext</v>
          </cell>
          <cell r="BG44" t="str">
            <v>Daily</v>
          </cell>
          <cell r="BH44"/>
          <cell r="BI44"/>
          <cell r="BJ44"/>
          <cell r="BK44" t="str">
            <v>At least annually</v>
          </cell>
          <cell r="BL44"/>
          <cell r="BM44"/>
          <cell r="BN44"/>
          <cell r="BO44"/>
          <cell r="BP44"/>
          <cell r="BQ44"/>
          <cell r="BR44" t="str">
            <v>2 000 000 EUR</v>
          </cell>
          <cell r="BS44" t="str">
            <v>-</v>
          </cell>
          <cell r="BT44" t="str">
            <v>03:30 PM Paris time</v>
          </cell>
          <cell r="BU44" t="str">
            <v>NA</v>
          </cell>
          <cell r="BV44" t="str">
            <v>02:45 PM Paris time</v>
          </cell>
          <cell r="BW44" t="str">
            <v>D</v>
          </cell>
          <cell r="BX44" t="str">
            <v>D+1</v>
          </cell>
          <cell r="BY44" t="str">
            <v>D+5</v>
          </cell>
          <cell r="BZ44" t="str">
            <v>Please refer to PM</v>
          </cell>
          <cell r="CA44" t="str">
            <v>Please refer to PM</v>
          </cell>
          <cell r="CB44">
            <v>3</v>
          </cell>
          <cell r="CC44">
            <v>3</v>
          </cell>
          <cell r="CD44" t="str">
            <v>NA</v>
          </cell>
          <cell r="CE44" t="str">
            <v>NA</v>
          </cell>
          <cell r="CF44" t="str">
            <v>Yes</v>
          </cell>
          <cell r="CG44" t="str">
            <v>Daily</v>
          </cell>
          <cell r="CH44">
            <v>100000</v>
          </cell>
          <cell r="CI44" t="str">
            <v>No securities lending</v>
          </cell>
          <cell r="CJ44" t="str">
            <v>BNP, HSBC, Société Générale</v>
          </cell>
          <cell r="CK44" t="str">
            <v>Up to 10%</v>
          </cell>
          <cell r="CL44" t="str">
            <v>Cash</v>
          </cell>
          <cell r="CM44" t="str">
            <v>BNP Paribas Securities Services</v>
          </cell>
          <cell r="CN44" t="str">
            <v>collateral.mgt@bnpparibas-ip.com</v>
          </cell>
          <cell r="CO44" t="str">
            <v>No</v>
          </cell>
          <cell r="CP44" t="str">
            <v>NA</v>
          </cell>
          <cell r="CQ44" t="str">
            <v>NA</v>
          </cell>
          <cell r="CR44" t="str">
            <v>No</v>
          </cell>
          <cell r="CS44" t="str">
            <v>Alain Le Stir</v>
          </cell>
          <cell r="CT44" t="str">
            <v>BF320X0</v>
          </cell>
          <cell r="CU44"/>
          <cell r="CV44" t="str">
            <v>A1W6FD</v>
          </cell>
          <cell r="CW44" t="str">
            <v>LP68205280</v>
          </cell>
          <cell r="CX44" t="str">
            <v>NA</v>
          </cell>
          <cell r="CY44" t="str">
            <v>No</v>
          </cell>
          <cell r="CZ44" t="str">
            <v>No</v>
          </cell>
          <cell r="DA44" t="str">
            <v>Beta</v>
          </cell>
          <cell r="DB44" t="str">
            <v>Yes</v>
          </cell>
          <cell r="DC44" t="str">
            <v>Equity fund (&gt;51% equities)</v>
          </cell>
          <cell r="DD44" t="str">
            <v>No</v>
          </cell>
          <cell r="DE44" t="str">
            <v>No</v>
          </cell>
          <cell r="DF44" t="str">
            <v>No</v>
          </cell>
          <cell r="DG44">
            <v>8</v>
          </cell>
          <cell r="DH44">
            <v>12</v>
          </cell>
          <cell r="DI44">
            <v>0</v>
          </cell>
          <cell r="DJ44">
            <v>20</v>
          </cell>
          <cell r="DK44">
            <v>20</v>
          </cell>
          <cell r="DL44">
            <v>8</v>
          </cell>
          <cell r="DM44">
            <v>0</v>
          </cell>
          <cell r="DN44">
            <v>12</v>
          </cell>
          <cell r="DO44" t="str">
            <v>All</v>
          </cell>
          <cell r="DP44" t="str">
            <v>NA</v>
          </cell>
          <cell r="DQ44" t="str">
            <v>BNP Paribas Securities Services paris</v>
          </cell>
          <cell r="DR44" t="str">
            <v>BNP Paribas Securities Services Paris</v>
          </cell>
          <cell r="DS44" t="str">
            <v>in-house lawyers</v>
          </cell>
          <cell r="DT44" t="str">
            <v>BNP Paribas Securities Services Paris</v>
          </cell>
          <cell r="DU44" t="str">
            <v>last business day of the year</v>
          </cell>
          <cell r="DV44" t="str">
            <v>Essentials</v>
          </cell>
          <cell r="DW44" t="str">
            <v>EQUITY</v>
          </cell>
          <cell r="DX44"/>
          <cell r="DY44"/>
          <cell r="DZ44" t="str">
            <v>Neither ART 9 nor ART 8 (ART 6)</v>
          </cell>
          <cell r="EA44" t="str">
            <v>CAT 3</v>
          </cell>
        </row>
        <row r="45">
          <cell r="H45" t="str">
            <v>FR0011550680</v>
          </cell>
          <cell r="I45" t="str">
            <v>USD C/D</v>
          </cell>
          <cell r="J45" t="str">
            <v>Capitalisation and/or Distrib</v>
          </cell>
          <cell r="K45" t="str">
            <v>USD</v>
          </cell>
          <cell r="L45" t="str">
            <v>EUR</v>
          </cell>
          <cell r="M45" t="str">
            <v>No</v>
          </cell>
          <cell r="N45"/>
          <cell r="O45" t="str">
            <v>France</v>
          </cell>
          <cell r="P45" t="str">
            <v>CH</v>
          </cell>
          <cell r="Q45" t="str">
            <v>SIX Swiss Exchange</v>
          </cell>
          <cell r="R45" t="str">
            <v xml:space="preserve">XSWX </v>
          </cell>
          <cell r="S45">
            <v>41534</v>
          </cell>
          <cell r="T45">
            <v>42906</v>
          </cell>
          <cell r="U45" t="str">
            <v>NO</v>
          </cell>
          <cell r="V45" t="str">
            <v>SPTR500N</v>
          </cell>
          <cell r="W45" t="str">
            <v>Share not hedged</v>
          </cell>
          <cell r="X45" t="str">
            <v>ESDD SE</v>
          </cell>
          <cell r="Y45" t="str">
            <v>IESDD</v>
          </cell>
          <cell r="Z45" t="str">
            <v>QS0011259973</v>
          </cell>
          <cell r="AA45" t="str">
            <v>ESDD</v>
          </cell>
          <cell r="AB45" t="str">
            <v>.SPXNTR</v>
          </cell>
          <cell r="AC45" t="str">
            <v>ESDD.S</v>
          </cell>
          <cell r="AD45" t="str">
            <v>IESDDINAV.PA</v>
          </cell>
          <cell r="AE45" t="str">
            <v>BNP Paribas Easy S&amp;P 500 UCITS ETF is an open-end UCITS compliant exchange-traded fund incorporated in France. The Fund seeks to track the performance of the S&amp;P 500 (NTR) Index.</v>
          </cell>
          <cell r="AF45" t="str">
            <v>please refer to another source</v>
          </cell>
          <cell r="AG45" t="str">
            <v>please refer to another source</v>
          </cell>
          <cell r="AH45" t="str">
            <v>French SICAV</v>
          </cell>
          <cell r="AI45" t="str">
            <v>S&amp;P 500 (NTR) Index</v>
          </cell>
          <cell r="AJ45" t="str">
            <v>Net Total Return</v>
          </cell>
          <cell r="AK45" t="str">
            <v>USD</v>
          </cell>
          <cell r="AL45"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5" t="str">
            <v>please refer to another source</v>
          </cell>
          <cell r="AN45" t="str">
            <v>S&amp;P Dow Jones</v>
          </cell>
          <cell r="AO45" t="str">
            <v>North America</v>
          </cell>
          <cell r="AP45" t="str">
            <v>US</v>
          </cell>
          <cell r="AQ45" t="str">
            <v>AT,CH, FR, DE</v>
          </cell>
          <cell r="AR45" t="str">
            <v>AT, CH, DE, FR</v>
          </cell>
          <cell r="AS45" t="str">
            <v>Synthetic replication</v>
          </cell>
          <cell r="AT45" t="str">
            <v>Synthetic</v>
          </cell>
          <cell r="AU45" t="str">
            <v>Synthetic</v>
          </cell>
          <cell r="AV45" t="str">
            <v>Swaps</v>
          </cell>
          <cell r="AW45" t="str">
            <v>No</v>
          </cell>
          <cell r="AX45" t="str">
            <v>Yes with UCITS V</v>
          </cell>
          <cell r="AY45" t="str">
            <v>BNP PARIBAS ARBITRAGE, SUSQUEHANNA, SG SECURITIES (PARIS)</v>
          </cell>
          <cell r="AZ4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5" t="str">
            <v>No</v>
          </cell>
          <cell r="BB45"/>
          <cell r="BC45"/>
          <cell r="BD45"/>
          <cell r="BE45"/>
          <cell r="BF45" t="str">
            <v>Euronext</v>
          </cell>
          <cell r="BG45" t="str">
            <v>Daily</v>
          </cell>
          <cell r="BH45"/>
          <cell r="BI45"/>
          <cell r="BJ45"/>
          <cell r="BK45" t="str">
            <v>Reinvested / Annually</v>
          </cell>
          <cell r="BL45"/>
          <cell r="BM45"/>
          <cell r="BN45"/>
          <cell r="BO45"/>
          <cell r="BP45"/>
          <cell r="BQ45"/>
          <cell r="BR45" t="str">
            <v>2 000 000 EUR</v>
          </cell>
          <cell r="BS45" t="str">
            <v>-</v>
          </cell>
          <cell r="BT45" t="str">
            <v>04:30 PM Paris time</v>
          </cell>
          <cell r="BU45" t="str">
            <v>NA</v>
          </cell>
          <cell r="BV45" t="str">
            <v>03:45 PM Paris time</v>
          </cell>
          <cell r="BW45" t="str">
            <v>D</v>
          </cell>
          <cell r="BX45" t="str">
            <v>D+1</v>
          </cell>
          <cell r="BY45" t="str">
            <v>D+5</v>
          </cell>
          <cell r="BZ45" t="str">
            <v>Please refer to PM</v>
          </cell>
          <cell r="CA45" t="str">
            <v>Please refer to PM</v>
          </cell>
          <cell r="CB45">
            <v>2</v>
          </cell>
          <cell r="CC45">
            <v>2</v>
          </cell>
          <cell r="CD45" t="str">
            <v>NA</v>
          </cell>
          <cell r="CE45" t="str">
            <v>NA</v>
          </cell>
          <cell r="CF45" t="str">
            <v>Yes</v>
          </cell>
          <cell r="CG45" t="str">
            <v>Daily</v>
          </cell>
          <cell r="CH45">
            <v>100000</v>
          </cell>
          <cell r="CI45" t="str">
            <v>No securities lending</v>
          </cell>
          <cell r="CJ45" t="str">
            <v>BNP, Morgan Stanley, Société Générale</v>
          </cell>
          <cell r="CK45" t="str">
            <v>Up to 10%</v>
          </cell>
          <cell r="CL45" t="str">
            <v>Cash</v>
          </cell>
          <cell r="CM45" t="str">
            <v>BNP Paribas Securities Services</v>
          </cell>
          <cell r="CN45" t="str">
            <v>collateral.mgt@bnpparibas-ip.com</v>
          </cell>
          <cell r="CO45" t="str">
            <v>No</v>
          </cell>
          <cell r="CP45" t="str">
            <v>NA</v>
          </cell>
          <cell r="CQ45" t="str">
            <v>NA</v>
          </cell>
          <cell r="CR45" t="str">
            <v>No</v>
          </cell>
          <cell r="CS45" t="str">
            <v>Paul Xatard-Huberlant</v>
          </cell>
          <cell r="CT45" t="str">
            <v>BF320V8</v>
          </cell>
          <cell r="CU45"/>
          <cell r="CV45" t="str">
            <v>A1W6FE</v>
          </cell>
          <cell r="CW45" t="str">
            <v>NA</v>
          </cell>
          <cell r="CX45">
            <v>22216124</v>
          </cell>
          <cell r="CY45" t="str">
            <v>No</v>
          </cell>
          <cell r="CZ45" t="str">
            <v>No</v>
          </cell>
          <cell r="DA45" t="str">
            <v>Beta</v>
          </cell>
          <cell r="DB45" t="str">
            <v>Yes</v>
          </cell>
          <cell r="DC45" t="str">
            <v>Equity fund (&gt;51% equities)</v>
          </cell>
          <cell r="DD45" t="str">
            <v>Yes</v>
          </cell>
          <cell r="DE45" t="str">
            <v>No</v>
          </cell>
          <cell r="DF45" t="str">
            <v>No</v>
          </cell>
          <cell r="DG45">
            <v>3</v>
          </cell>
          <cell r="DH45">
            <v>12</v>
          </cell>
          <cell r="DI45">
            <v>0</v>
          </cell>
          <cell r="DJ45">
            <v>15</v>
          </cell>
          <cell r="DK45">
            <v>15</v>
          </cell>
          <cell r="DL45">
            <v>3</v>
          </cell>
          <cell r="DM45">
            <v>0</v>
          </cell>
          <cell r="DN45">
            <v>12</v>
          </cell>
          <cell r="DO45" t="str">
            <v>All</v>
          </cell>
          <cell r="DP45" t="str">
            <v>NA</v>
          </cell>
          <cell r="DQ45" t="str">
            <v>BNP Paribas Securities Services paris</v>
          </cell>
          <cell r="DR45" t="str">
            <v>BNP Paribas Securities Services Paris</v>
          </cell>
          <cell r="DS45" t="str">
            <v>in-house lawyers</v>
          </cell>
          <cell r="DT45" t="str">
            <v>BNP Paribas Securities Services Paris</v>
          </cell>
          <cell r="DU45" t="str">
            <v>last business day of the year</v>
          </cell>
          <cell r="DV45" t="str">
            <v>Essentials</v>
          </cell>
          <cell r="DW45" t="str">
            <v>EQUITY</v>
          </cell>
          <cell r="DX45"/>
          <cell r="DY45"/>
          <cell r="DZ45" t="str">
            <v>Neither ART 9 nor ART 8 (ART 6)</v>
          </cell>
          <cell r="EA45" t="str">
            <v>CAT 3</v>
          </cell>
        </row>
        <row r="46">
          <cell r="H46" t="str">
            <v>FR0011550680</v>
          </cell>
          <cell r="I46" t="str">
            <v>USD C/D</v>
          </cell>
          <cell r="J46" t="str">
            <v>Capitalisation and/or Distrib</v>
          </cell>
          <cell r="K46" t="str">
            <v>USD</v>
          </cell>
          <cell r="L46" t="str">
            <v>EUR</v>
          </cell>
          <cell r="M46" t="str">
            <v>No</v>
          </cell>
          <cell r="N46"/>
          <cell r="O46" t="str">
            <v>France</v>
          </cell>
          <cell r="P46" t="str">
            <v>FR</v>
          </cell>
          <cell r="Q46" t="str">
            <v>Euronext Paris</v>
          </cell>
          <cell r="R46" t="str">
            <v xml:space="preserve">XPAR </v>
          </cell>
          <cell r="S46">
            <v>41534</v>
          </cell>
          <cell r="T46">
            <v>41542</v>
          </cell>
          <cell r="U46" t="str">
            <v>Yes</v>
          </cell>
          <cell r="V46" t="str">
            <v>SPTR500N</v>
          </cell>
          <cell r="W46" t="str">
            <v>Share not hedged</v>
          </cell>
          <cell r="X46" t="str">
            <v>ESDD FP</v>
          </cell>
          <cell r="Y46" t="str">
            <v>IESDD</v>
          </cell>
          <cell r="Z46" t="str">
            <v>QS0011259973</v>
          </cell>
          <cell r="AA46" t="str">
            <v>ESDD</v>
          </cell>
          <cell r="AB46" t="str">
            <v>.SPXNTR</v>
          </cell>
          <cell r="AC46" t="str">
            <v>ESDD.PA</v>
          </cell>
          <cell r="AD46" t="str">
            <v>IESDDINAV.PA</v>
          </cell>
          <cell r="AE46" t="str">
            <v>BNP Paribas Easy S&amp;P 500 UCITS ETF is an open-end UCITS compliant exchange-traded fund incorporated in France. The Fund seeks to track the performance of the S&amp;P 500 (NTR) Index.</v>
          </cell>
          <cell r="AF46" t="str">
            <v>please refer to another source</v>
          </cell>
          <cell r="AG46" t="str">
            <v>please refer to another source</v>
          </cell>
          <cell r="AH46" t="str">
            <v>French SICAV</v>
          </cell>
          <cell r="AI46" t="str">
            <v>S&amp;P 500 (NTR) Index</v>
          </cell>
          <cell r="AJ46" t="str">
            <v>Net Total Return</v>
          </cell>
          <cell r="AK46" t="str">
            <v>USD</v>
          </cell>
          <cell r="AL46"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6" t="str">
            <v>please refer to another source</v>
          </cell>
          <cell r="AN46" t="str">
            <v>S&amp;P Dow Jones</v>
          </cell>
          <cell r="AO46" t="str">
            <v>North America</v>
          </cell>
          <cell r="AP46" t="str">
            <v>US</v>
          </cell>
          <cell r="AQ46" t="str">
            <v>AT,CH, FR, DE</v>
          </cell>
          <cell r="AR46" t="str">
            <v>AT, CH, DE, FR</v>
          </cell>
          <cell r="AS46" t="str">
            <v>Synthetic replication</v>
          </cell>
          <cell r="AT46" t="str">
            <v>Synthetic</v>
          </cell>
          <cell r="AU46" t="str">
            <v>Synthetic</v>
          </cell>
          <cell r="AV46" t="str">
            <v>Swaps</v>
          </cell>
          <cell r="AW46" t="str">
            <v>No</v>
          </cell>
          <cell r="AX46" t="str">
            <v>Yes with UCITS V</v>
          </cell>
          <cell r="AY46" t="str">
            <v>BNP PARIBAS ARBITRAGE, SUSQUEHANNA, SG SECURITIES (PARIS)</v>
          </cell>
          <cell r="AZ4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6" t="str">
            <v>No</v>
          </cell>
          <cell r="BB46"/>
          <cell r="BC46"/>
          <cell r="BD46"/>
          <cell r="BE46"/>
          <cell r="BF46" t="str">
            <v>Euronext</v>
          </cell>
          <cell r="BG46" t="str">
            <v>Daily</v>
          </cell>
          <cell r="BH46"/>
          <cell r="BI46"/>
          <cell r="BJ46"/>
          <cell r="BK46" t="str">
            <v>Reinvested / Annually</v>
          </cell>
          <cell r="BL46"/>
          <cell r="BM46"/>
          <cell r="BN46"/>
          <cell r="BO46"/>
          <cell r="BP46"/>
          <cell r="BQ46"/>
          <cell r="BR46" t="str">
            <v>2 000 000 EUR</v>
          </cell>
          <cell r="BS46" t="str">
            <v>-</v>
          </cell>
          <cell r="BT46" t="str">
            <v>04:30 PM Paris time</v>
          </cell>
          <cell r="BU46" t="str">
            <v>NA</v>
          </cell>
          <cell r="BV46" t="str">
            <v>03:45 PM Paris time</v>
          </cell>
          <cell r="BW46" t="str">
            <v>D</v>
          </cell>
          <cell r="BX46" t="str">
            <v>D+1</v>
          </cell>
          <cell r="BY46" t="str">
            <v>D+5</v>
          </cell>
          <cell r="BZ46" t="str">
            <v>Please refer to PM</v>
          </cell>
          <cell r="CA46" t="str">
            <v>Please refer to PM</v>
          </cell>
          <cell r="CB46">
            <v>2</v>
          </cell>
          <cell r="CC46">
            <v>2</v>
          </cell>
          <cell r="CD46" t="str">
            <v>NA</v>
          </cell>
          <cell r="CE46" t="str">
            <v>NA</v>
          </cell>
          <cell r="CF46" t="str">
            <v>Yes</v>
          </cell>
          <cell r="CG46" t="str">
            <v>Daily</v>
          </cell>
          <cell r="CH46">
            <v>100000</v>
          </cell>
          <cell r="CI46" t="str">
            <v>No securities lending</v>
          </cell>
          <cell r="CJ46" t="str">
            <v>BNP, Morgan Stanley, Société Générale</v>
          </cell>
          <cell r="CK46" t="str">
            <v>Up to 10%</v>
          </cell>
          <cell r="CL46" t="str">
            <v>Cash</v>
          </cell>
          <cell r="CM46" t="str">
            <v>BNP Paribas Securities Services</v>
          </cell>
          <cell r="CN46" t="str">
            <v>collateral.mgt@bnpparibas-ip.com</v>
          </cell>
          <cell r="CO46" t="str">
            <v>No</v>
          </cell>
          <cell r="CP46" t="str">
            <v>NA</v>
          </cell>
          <cell r="CQ46" t="str">
            <v>NA</v>
          </cell>
          <cell r="CR46" t="str">
            <v>No</v>
          </cell>
          <cell r="CS46" t="str">
            <v>Paul Xatard-Huberlant</v>
          </cell>
          <cell r="CT46" t="str">
            <v>BF320V8</v>
          </cell>
          <cell r="CU46"/>
          <cell r="CV46" t="str">
            <v>A1W6FE</v>
          </cell>
          <cell r="CW46" t="str">
            <v>LP68205279</v>
          </cell>
          <cell r="CX46" t="str">
            <v>NA</v>
          </cell>
          <cell r="CY46" t="str">
            <v>No</v>
          </cell>
          <cell r="CZ46" t="str">
            <v>No</v>
          </cell>
          <cell r="DA46" t="str">
            <v>Beta</v>
          </cell>
          <cell r="DB46" t="str">
            <v>Yes</v>
          </cell>
          <cell r="DC46" t="str">
            <v>Equity fund (&gt;51% equities)</v>
          </cell>
          <cell r="DD46" t="str">
            <v>Yes</v>
          </cell>
          <cell r="DE46" t="str">
            <v>No</v>
          </cell>
          <cell r="DF46" t="str">
            <v>No</v>
          </cell>
          <cell r="DG46">
            <v>3</v>
          </cell>
          <cell r="DH46">
            <v>12</v>
          </cell>
          <cell r="DI46">
            <v>0</v>
          </cell>
          <cell r="DJ46">
            <v>15</v>
          </cell>
          <cell r="DK46">
            <v>15</v>
          </cell>
          <cell r="DL46">
            <v>3</v>
          </cell>
          <cell r="DM46">
            <v>0</v>
          </cell>
          <cell r="DN46">
            <v>12</v>
          </cell>
          <cell r="DO46" t="str">
            <v>All</v>
          </cell>
          <cell r="DP46" t="str">
            <v>NA</v>
          </cell>
          <cell r="DQ46" t="str">
            <v>BNP Paribas Securities Services paris</v>
          </cell>
          <cell r="DR46" t="str">
            <v>BNP Paribas Securities Services Paris</v>
          </cell>
          <cell r="DS46" t="str">
            <v>in-house lawyers</v>
          </cell>
          <cell r="DT46" t="str">
            <v>BNP Paribas Securities Services Paris</v>
          </cell>
          <cell r="DU46" t="str">
            <v>last business day of the year</v>
          </cell>
          <cell r="DV46" t="str">
            <v>Essentials</v>
          </cell>
          <cell r="DW46" t="str">
            <v>EQUITY</v>
          </cell>
          <cell r="DX46"/>
          <cell r="DY46"/>
          <cell r="DZ46" t="str">
            <v>Neither ART 9 nor ART 8 (ART 6)</v>
          </cell>
          <cell r="EA46" t="str">
            <v>CAT 3</v>
          </cell>
        </row>
        <row r="47">
          <cell r="H47" t="str">
            <v>FR0011550698</v>
          </cell>
          <cell r="I47" t="str">
            <v>A (EUR)</v>
          </cell>
          <cell r="J47" t="str">
            <v>Capitalisation</v>
          </cell>
          <cell r="K47" t="str">
            <v>EUR</v>
          </cell>
          <cell r="L47" t="str">
            <v>USD</v>
          </cell>
          <cell r="M47" t="str">
            <v>No</v>
          </cell>
          <cell r="N47"/>
          <cell r="O47" t="str">
            <v>France</v>
          </cell>
          <cell r="P47" t="str">
            <v>FR</v>
          </cell>
          <cell r="Q47"/>
          <cell r="R47"/>
          <cell r="S47">
            <v>41541</v>
          </cell>
          <cell r="T47" t="str">
            <v>Not listed</v>
          </cell>
          <cell r="U47" t="str">
            <v>Not listed</v>
          </cell>
          <cell r="V47" t="str">
            <v>BNPIVALS</v>
          </cell>
          <cell r="W47" t="str">
            <v>Share not hedged</v>
          </cell>
          <cell r="X47"/>
          <cell r="Y47"/>
          <cell r="Z47"/>
          <cell r="AA47"/>
          <cell r="AB47" t="str">
            <v>.BNPIVALS</v>
          </cell>
          <cell r="AC47" t="str">
            <v>NA</v>
          </cell>
          <cell r="AD47" t="str">
            <v>NA</v>
          </cell>
          <cell r="AE47" t="str">
            <v>BNP Paribas Easy Volatility Arbitrage US UCITS ETF is an open-end, UCITS compliant exchange-traded fund incorporated in France. The Fund seeks to track the performance of the BNP Paribas Volatility Arbitrage US ER Index.</v>
          </cell>
          <cell r="AF47">
            <v>6</v>
          </cell>
          <cell r="AG47"/>
          <cell r="AH47" t="str">
            <v>French SICAV</v>
          </cell>
          <cell r="AI47" t="str">
            <v>BNP Paribas Volatility Arbitrage US ER Index</v>
          </cell>
          <cell r="AJ47" t="str">
            <v>Total Return</v>
          </cell>
          <cell r="AK47"/>
          <cell r="AL47"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M47"/>
          <cell r="AN47" t="str">
            <v>BNP Paribas</v>
          </cell>
          <cell r="AO47" t="str">
            <v>North America</v>
          </cell>
          <cell r="AP47" t="str">
            <v>US</v>
          </cell>
          <cell r="AQ47"/>
          <cell r="AR47"/>
          <cell r="AS47" t="str">
            <v>NA</v>
          </cell>
          <cell r="AT47" t="str">
            <v>Synthetic</v>
          </cell>
          <cell r="AU47" t="str">
            <v>Synthetic</v>
          </cell>
          <cell r="AV47" t="str">
            <v>Swaps</v>
          </cell>
          <cell r="AW47" t="str">
            <v>No</v>
          </cell>
          <cell r="AX47" t="str">
            <v>Yes with UCITS IV</v>
          </cell>
          <cell r="AY47" t="str">
            <v>NA</v>
          </cell>
          <cell r="AZ47" t="str">
            <v>NA</v>
          </cell>
          <cell r="BA47" t="str">
            <v>No</v>
          </cell>
          <cell r="BB47"/>
          <cell r="BC47"/>
          <cell r="BD47"/>
          <cell r="BE47"/>
          <cell r="BF47" t="str">
            <v>NA</v>
          </cell>
          <cell r="BG47" t="str">
            <v>Daily</v>
          </cell>
          <cell r="BH47"/>
          <cell r="BI47"/>
          <cell r="BJ47"/>
          <cell r="BK47" t="str">
            <v>Reinvested</v>
          </cell>
          <cell r="BL47"/>
          <cell r="BM47"/>
          <cell r="BN47"/>
          <cell r="BO47"/>
          <cell r="BP47"/>
          <cell r="BQ47"/>
          <cell r="BR47" t="str">
            <v>NA</v>
          </cell>
          <cell r="BS47" t="str">
            <v>NA</v>
          </cell>
          <cell r="BT47" t="str">
            <v>NA</v>
          </cell>
          <cell r="BU47" t="str">
            <v>NA</v>
          </cell>
          <cell r="BV47" t="str">
            <v>NA</v>
          </cell>
          <cell r="BW47" t="str">
            <v>D</v>
          </cell>
          <cell r="BX47" t="str">
            <v>D+1</v>
          </cell>
          <cell r="BY47"/>
          <cell r="BZ47" t="str">
            <v>Please refer to PM</v>
          </cell>
          <cell r="CA47" t="str">
            <v>Please refer to PM</v>
          </cell>
          <cell r="CB47" t="str">
            <v>NA</v>
          </cell>
          <cell r="CC47" t="str">
            <v>NA</v>
          </cell>
          <cell r="CD47" t="str">
            <v>NA</v>
          </cell>
          <cell r="CE47" t="str">
            <v>NA</v>
          </cell>
          <cell r="CF47"/>
          <cell r="CG47"/>
          <cell r="CH47"/>
          <cell r="CI47"/>
          <cell r="CJ47"/>
          <cell r="CK47"/>
          <cell r="CL47"/>
          <cell r="CM47"/>
          <cell r="CN47"/>
          <cell r="CO47"/>
          <cell r="CP47"/>
          <cell r="CQ47"/>
          <cell r="CR47"/>
          <cell r="CS47" t="str">
            <v>Ashok Outtandy</v>
          </cell>
          <cell r="CT47"/>
          <cell r="CU47"/>
          <cell r="CV47" t="str">
            <v>NA</v>
          </cell>
          <cell r="CW47" t="str">
            <v>NA</v>
          </cell>
          <cell r="CX47" t="str">
            <v>NA</v>
          </cell>
          <cell r="CY47" t="str">
            <v>No</v>
          </cell>
          <cell r="CZ47"/>
          <cell r="DA47"/>
          <cell r="DB47"/>
          <cell r="DC47"/>
          <cell r="DD47" t="str">
            <v>NA</v>
          </cell>
          <cell r="DE47" t="str">
            <v>NA</v>
          </cell>
          <cell r="DF47"/>
          <cell r="DG47">
            <v>70</v>
          </cell>
          <cell r="DH47">
            <v>0</v>
          </cell>
          <cell r="DI47">
            <v>0</v>
          </cell>
          <cell r="DJ47">
            <v>70</v>
          </cell>
          <cell r="DK47">
            <v>70</v>
          </cell>
          <cell r="DL47">
            <v>70</v>
          </cell>
          <cell r="DM47">
            <v>0</v>
          </cell>
          <cell r="DN47">
            <v>0</v>
          </cell>
          <cell r="DO47" t="str">
            <v>Primary market: Authorised Participants and Institutionnal Investors
Secondary market: All</v>
          </cell>
          <cell r="DP47"/>
          <cell r="DQ47" t="str">
            <v>BNP Paribas Securities Services Paris</v>
          </cell>
          <cell r="DR47" t="str">
            <v>BNP Paribas Securities Services Paris</v>
          </cell>
          <cell r="DS47" t="str">
            <v>in-house lawyers</v>
          </cell>
          <cell r="DT47" t="str">
            <v>BNP Paribas Securities Services Paris</v>
          </cell>
          <cell r="DU47"/>
          <cell r="DV47"/>
          <cell r="DW47"/>
          <cell r="DX47"/>
          <cell r="DY47"/>
          <cell r="DZ47"/>
          <cell r="EA47"/>
        </row>
        <row r="48">
          <cell r="H48" t="str">
            <v>FR0011550706</v>
          </cell>
          <cell r="I48" t="str">
            <v>A (GBP)</v>
          </cell>
          <cell r="J48" t="str">
            <v>Capitalisation</v>
          </cell>
          <cell r="K48" t="str">
            <v>GBP</v>
          </cell>
          <cell r="L48" t="str">
            <v>USD</v>
          </cell>
          <cell r="M48" t="str">
            <v>No</v>
          </cell>
          <cell r="N48"/>
          <cell r="O48" t="str">
            <v>France</v>
          </cell>
          <cell r="P48" t="str">
            <v>FR</v>
          </cell>
          <cell r="Q48"/>
          <cell r="R48"/>
          <cell r="S48">
            <v>41541</v>
          </cell>
          <cell r="T48" t="str">
            <v>Not listed</v>
          </cell>
          <cell r="U48" t="str">
            <v>Not listed</v>
          </cell>
          <cell r="V48" t="str">
            <v>BNPIVALS</v>
          </cell>
          <cell r="W48" t="str">
            <v>Share not hedged</v>
          </cell>
          <cell r="X48"/>
          <cell r="Y48"/>
          <cell r="Z48"/>
          <cell r="AA48"/>
          <cell r="AB48" t="str">
            <v>.BNPIVALS</v>
          </cell>
          <cell r="AC48" t="str">
            <v>NA</v>
          </cell>
          <cell r="AD48" t="str">
            <v>NA</v>
          </cell>
          <cell r="AE48" t="str">
            <v>BNP Paribas Easy Volatility Arbitrage US UCITS ETF is an open-end, UCITS compliant exchange-traded fund incorporated in France. The Fund seeks to track the performance of the BNP Paribas Volatility Arbitrage US ER Index.</v>
          </cell>
          <cell r="AF48">
            <v>6</v>
          </cell>
          <cell r="AG48"/>
          <cell r="AH48" t="str">
            <v>French SICAV</v>
          </cell>
          <cell r="AI48" t="str">
            <v>BNP Paribas Volatility Arbitrage US ER Index</v>
          </cell>
          <cell r="AJ48" t="str">
            <v>Total Return</v>
          </cell>
          <cell r="AK48"/>
          <cell r="AL48"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M48"/>
          <cell r="AN48" t="str">
            <v>BNP Paribas</v>
          </cell>
          <cell r="AO48" t="str">
            <v>North America</v>
          </cell>
          <cell r="AP48" t="str">
            <v>US</v>
          </cell>
          <cell r="AQ48"/>
          <cell r="AR48"/>
          <cell r="AS48" t="str">
            <v>NA</v>
          </cell>
          <cell r="AT48" t="str">
            <v>Synthetic</v>
          </cell>
          <cell r="AU48" t="str">
            <v>Synthetic</v>
          </cell>
          <cell r="AV48" t="str">
            <v>Swaps</v>
          </cell>
          <cell r="AW48" t="str">
            <v>No</v>
          </cell>
          <cell r="AX48" t="str">
            <v>Yes with UCITS IV</v>
          </cell>
          <cell r="AY48" t="str">
            <v>NA</v>
          </cell>
          <cell r="AZ48" t="str">
            <v>NA</v>
          </cell>
          <cell r="BA48" t="str">
            <v>No</v>
          </cell>
          <cell r="BB48"/>
          <cell r="BC48"/>
          <cell r="BD48"/>
          <cell r="BE48"/>
          <cell r="BF48" t="str">
            <v>NA</v>
          </cell>
          <cell r="BG48" t="str">
            <v>Daily</v>
          </cell>
          <cell r="BH48"/>
          <cell r="BI48"/>
          <cell r="BJ48"/>
          <cell r="BK48" t="str">
            <v>Reinvested</v>
          </cell>
          <cell r="BL48"/>
          <cell r="BM48"/>
          <cell r="BN48"/>
          <cell r="BO48"/>
          <cell r="BP48"/>
          <cell r="BQ48"/>
          <cell r="BR48" t="str">
            <v>NA</v>
          </cell>
          <cell r="BS48" t="str">
            <v>NA</v>
          </cell>
          <cell r="BT48" t="str">
            <v>NA</v>
          </cell>
          <cell r="BU48" t="str">
            <v>NA</v>
          </cell>
          <cell r="BV48" t="str">
            <v>NA</v>
          </cell>
          <cell r="BW48" t="str">
            <v>D</v>
          </cell>
          <cell r="BX48" t="str">
            <v>D+1</v>
          </cell>
          <cell r="BY48"/>
          <cell r="BZ48" t="str">
            <v>Please refer to PM</v>
          </cell>
          <cell r="CA48" t="str">
            <v>Please refer to PM</v>
          </cell>
          <cell r="CB48" t="str">
            <v>NA</v>
          </cell>
          <cell r="CC48" t="str">
            <v>NA</v>
          </cell>
          <cell r="CD48" t="str">
            <v>NA</v>
          </cell>
          <cell r="CE48" t="str">
            <v>NA</v>
          </cell>
          <cell r="CF48"/>
          <cell r="CG48"/>
          <cell r="CH48"/>
          <cell r="CI48"/>
          <cell r="CJ48"/>
          <cell r="CK48"/>
          <cell r="CL48"/>
          <cell r="CM48"/>
          <cell r="CN48"/>
          <cell r="CO48"/>
          <cell r="CP48"/>
          <cell r="CQ48"/>
          <cell r="CR48"/>
          <cell r="CS48" t="str">
            <v>Ashok Outtandy</v>
          </cell>
          <cell r="CT48"/>
          <cell r="CU48"/>
          <cell r="CV48" t="str">
            <v>NA</v>
          </cell>
          <cell r="CW48" t="str">
            <v>NA</v>
          </cell>
          <cell r="CX48" t="str">
            <v>NA</v>
          </cell>
          <cell r="CY48" t="str">
            <v>No</v>
          </cell>
          <cell r="CZ48"/>
          <cell r="DA48"/>
          <cell r="DB48"/>
          <cell r="DC48"/>
          <cell r="DD48" t="str">
            <v>NA</v>
          </cell>
          <cell r="DE48" t="str">
            <v>NA</v>
          </cell>
          <cell r="DF48"/>
          <cell r="DG48">
            <v>50</v>
          </cell>
          <cell r="DH48">
            <v>0</v>
          </cell>
          <cell r="DI48">
            <v>0</v>
          </cell>
          <cell r="DJ48">
            <v>50</v>
          </cell>
          <cell r="DK48">
            <v>50</v>
          </cell>
          <cell r="DL48">
            <v>70</v>
          </cell>
          <cell r="DM48">
            <v>0</v>
          </cell>
          <cell r="DN48">
            <v>0</v>
          </cell>
          <cell r="DO48" t="str">
            <v>Primary market: Authorised Participants and Institutionnal Investors
Secondary market: All</v>
          </cell>
          <cell r="DP48"/>
          <cell r="DQ48" t="str">
            <v>BNP Paribas Securities Services Paris</v>
          </cell>
          <cell r="DR48" t="str">
            <v>BNP Paribas Securities Services Paris</v>
          </cell>
          <cell r="DS48" t="str">
            <v>in-house lawyers</v>
          </cell>
          <cell r="DT48" t="str">
            <v>BNP Paribas Securities Services Paris</v>
          </cell>
          <cell r="DU48"/>
          <cell r="DV48"/>
          <cell r="DW48"/>
          <cell r="DX48"/>
          <cell r="DY48"/>
          <cell r="DZ48"/>
          <cell r="EA48"/>
        </row>
        <row r="49">
          <cell r="H49" t="str">
            <v>FR0011550714</v>
          </cell>
          <cell r="I49" t="str">
            <v>A (EUR H)</v>
          </cell>
          <cell r="J49" t="str">
            <v>Capitalisation</v>
          </cell>
          <cell r="K49" t="str">
            <v>EUR</v>
          </cell>
          <cell r="L49" t="str">
            <v>USD</v>
          </cell>
          <cell r="M49" t="str">
            <v>Yes</v>
          </cell>
          <cell r="N49"/>
          <cell r="O49" t="str">
            <v>France</v>
          </cell>
          <cell r="P49" t="str">
            <v>FR</v>
          </cell>
          <cell r="Q49"/>
          <cell r="R49"/>
          <cell r="S49">
            <v>41541</v>
          </cell>
          <cell r="T49" t="str">
            <v>Not listed</v>
          </cell>
          <cell r="U49" t="str">
            <v>Not listed</v>
          </cell>
          <cell r="V49" t="str">
            <v>BNPIVALS</v>
          </cell>
          <cell r="W49"/>
          <cell r="X49"/>
          <cell r="Y49"/>
          <cell r="Z49"/>
          <cell r="AA49"/>
          <cell r="AB49" t="str">
            <v>.BNPIVALS</v>
          </cell>
          <cell r="AC49" t="str">
            <v>NA</v>
          </cell>
          <cell r="AD49" t="str">
            <v>NA</v>
          </cell>
          <cell r="AE49" t="str">
            <v>BNP Paribas Easy Volatility Arbitrage US UCITS ETF is an open-end, UCITS compliant exchange-traded fund incorporated in France. The Fund seeks to track the performance of the BNP Paribas Volatility Arbitrage US ER Index.</v>
          </cell>
          <cell r="AF49">
            <v>6</v>
          </cell>
          <cell r="AG49"/>
          <cell r="AH49" t="str">
            <v>French SICAV</v>
          </cell>
          <cell r="AI49" t="str">
            <v>BNP Paribas Volatility Arbitrage US ER Index</v>
          </cell>
          <cell r="AJ49" t="str">
            <v>Total Return</v>
          </cell>
          <cell r="AK49"/>
          <cell r="AL49"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M49"/>
          <cell r="AN49" t="str">
            <v>BNP Paribas</v>
          </cell>
          <cell r="AO49" t="str">
            <v>North America</v>
          </cell>
          <cell r="AP49" t="str">
            <v>US</v>
          </cell>
          <cell r="AQ49"/>
          <cell r="AR49"/>
          <cell r="AS49" t="str">
            <v>NA</v>
          </cell>
          <cell r="AT49" t="str">
            <v>Synthetic</v>
          </cell>
          <cell r="AU49" t="str">
            <v>Synthetic</v>
          </cell>
          <cell r="AV49" t="str">
            <v>Swaps</v>
          </cell>
          <cell r="AW49" t="str">
            <v>No</v>
          </cell>
          <cell r="AX49" t="str">
            <v>Yes with UCITS IV</v>
          </cell>
          <cell r="AY49" t="str">
            <v>NA</v>
          </cell>
          <cell r="AZ49" t="str">
            <v>NA</v>
          </cell>
          <cell r="BA49" t="str">
            <v>No</v>
          </cell>
          <cell r="BB49"/>
          <cell r="BC49"/>
          <cell r="BD49"/>
          <cell r="BE49"/>
          <cell r="BF49" t="str">
            <v>NA</v>
          </cell>
          <cell r="BG49" t="str">
            <v>Daily</v>
          </cell>
          <cell r="BH49"/>
          <cell r="BI49"/>
          <cell r="BJ49"/>
          <cell r="BK49" t="str">
            <v>Reinvested</v>
          </cell>
          <cell r="BL49"/>
          <cell r="BM49"/>
          <cell r="BN49"/>
          <cell r="BO49"/>
          <cell r="BP49"/>
          <cell r="BQ49"/>
          <cell r="BR49" t="str">
            <v>NA</v>
          </cell>
          <cell r="BS49" t="str">
            <v>NA</v>
          </cell>
          <cell r="BT49" t="str">
            <v>NA</v>
          </cell>
          <cell r="BU49" t="str">
            <v>NA</v>
          </cell>
          <cell r="BV49" t="str">
            <v>NA</v>
          </cell>
          <cell r="BW49" t="str">
            <v>D</v>
          </cell>
          <cell r="BX49" t="str">
            <v>D+1</v>
          </cell>
          <cell r="BY49"/>
          <cell r="BZ49" t="str">
            <v>Please refer to PM</v>
          </cell>
          <cell r="CA49" t="str">
            <v>Please refer to PM</v>
          </cell>
          <cell r="CB49" t="str">
            <v>NA</v>
          </cell>
          <cell r="CC49" t="str">
            <v>NA</v>
          </cell>
          <cell r="CD49" t="str">
            <v>NA</v>
          </cell>
          <cell r="CE49" t="str">
            <v>NA</v>
          </cell>
          <cell r="CF49"/>
          <cell r="CG49"/>
          <cell r="CH49"/>
          <cell r="CI49"/>
          <cell r="CJ49"/>
          <cell r="CK49"/>
          <cell r="CL49"/>
          <cell r="CM49"/>
          <cell r="CN49"/>
          <cell r="CO49"/>
          <cell r="CP49"/>
          <cell r="CQ49"/>
          <cell r="CR49"/>
          <cell r="CS49" t="str">
            <v>Ashok Outtandy</v>
          </cell>
          <cell r="CT49"/>
          <cell r="CU49"/>
          <cell r="CV49" t="str">
            <v>NA</v>
          </cell>
          <cell r="CW49" t="str">
            <v>NA</v>
          </cell>
          <cell r="CX49" t="str">
            <v>NA</v>
          </cell>
          <cell r="CY49" t="str">
            <v>No</v>
          </cell>
          <cell r="CZ49"/>
          <cell r="DA49"/>
          <cell r="DB49"/>
          <cell r="DC49"/>
          <cell r="DD49" t="str">
            <v>NA</v>
          </cell>
          <cell r="DE49" t="str">
            <v>NA</v>
          </cell>
          <cell r="DF49"/>
          <cell r="DG49">
            <v>70</v>
          </cell>
          <cell r="DH49">
            <v>0</v>
          </cell>
          <cell r="DI49">
            <v>0</v>
          </cell>
          <cell r="DJ49">
            <v>70</v>
          </cell>
          <cell r="DK49">
            <v>70</v>
          </cell>
          <cell r="DL49">
            <v>70</v>
          </cell>
          <cell r="DM49">
            <v>0</v>
          </cell>
          <cell r="DN49">
            <v>0</v>
          </cell>
          <cell r="DO49" t="str">
            <v>Primary market: Authorised Participants and Institutionnal Investors
Secondary market: All</v>
          </cell>
          <cell r="DP49"/>
          <cell r="DQ49" t="str">
            <v>BNP Paribas Securities Services Paris</v>
          </cell>
          <cell r="DR49" t="str">
            <v>BNP Paribas Securities Services Paris</v>
          </cell>
          <cell r="DS49" t="str">
            <v>in-house lawyers</v>
          </cell>
          <cell r="DT49" t="str">
            <v>BNP Paribas Securities Services Paris</v>
          </cell>
          <cell r="DU49"/>
          <cell r="DV49"/>
          <cell r="DW49"/>
          <cell r="DX49"/>
          <cell r="DY49"/>
          <cell r="DZ49"/>
          <cell r="EA49"/>
        </row>
        <row r="50">
          <cell r="H50" t="str">
            <v>FR0011550722</v>
          </cell>
          <cell r="I50" t="str">
            <v>A (GBP H)</v>
          </cell>
          <cell r="J50" t="str">
            <v>Capitalisation</v>
          </cell>
          <cell r="K50" t="str">
            <v>GBP</v>
          </cell>
          <cell r="L50" t="str">
            <v>USD</v>
          </cell>
          <cell r="M50" t="str">
            <v>Yes</v>
          </cell>
          <cell r="N50"/>
          <cell r="O50" t="str">
            <v>France</v>
          </cell>
          <cell r="P50" t="str">
            <v>FR</v>
          </cell>
          <cell r="Q50"/>
          <cell r="R50"/>
          <cell r="S50">
            <v>41541</v>
          </cell>
          <cell r="T50" t="str">
            <v>Not listed</v>
          </cell>
          <cell r="U50" t="str">
            <v>Not listed</v>
          </cell>
          <cell r="V50" t="str">
            <v>BNPIVALS</v>
          </cell>
          <cell r="W50"/>
          <cell r="X50"/>
          <cell r="Y50"/>
          <cell r="Z50"/>
          <cell r="AA50"/>
          <cell r="AB50" t="str">
            <v>.BNPIVALS</v>
          </cell>
          <cell r="AC50" t="str">
            <v>NA</v>
          </cell>
          <cell r="AD50" t="str">
            <v>NA</v>
          </cell>
          <cell r="AE50" t="str">
            <v>BNP Paribas Easy Volatility Arbitrage US UCITS ETF is an open-end, UCITS compliant exchange-traded fund incorporated in France. The Fund seeks to track the performance of the BNP Paribas Volatility Arbitrage US ER Index.</v>
          </cell>
          <cell r="AF50">
            <v>6</v>
          </cell>
          <cell r="AG50"/>
          <cell r="AH50" t="str">
            <v>French SICAV</v>
          </cell>
          <cell r="AI50" t="str">
            <v>BNP Paribas Volatility Arbitrage US ER Index</v>
          </cell>
          <cell r="AJ50" t="str">
            <v>Total Return</v>
          </cell>
          <cell r="AK50"/>
          <cell r="AL50"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performance absolue par le biais d’une stratégie sur la volatilité implicite court/moyen terme de l’indice S&amp;P 500 au moyen de prises de position longues (« long ») ou courtes (« short ») sur les contrats à terme cotés sur le CBOE de Chicago portant sur la volatilité implicite de l’indice S&amp;P 500.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générer une performance positive quelles que soient les conditions de marché à travers la mise en place d’une exposition acheteuse ou vendeuse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La stratégie d’investissement de l’Indice de Stratégie jouera alors la déformation de la structure par terme de la volatilité implicite de l’indice S&amp;P 500 plutôt que la hausse ou la baisse d’un contrat de volatilité implicite.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https://indices-globalmarkets.bnpparibas.com/nr/VALSER.pdf</v>
          </cell>
          <cell r="AM50"/>
          <cell r="AN50" t="str">
            <v>BNP Paribas</v>
          </cell>
          <cell r="AO50" t="str">
            <v>North America</v>
          </cell>
          <cell r="AP50" t="str">
            <v>US</v>
          </cell>
          <cell r="AQ50"/>
          <cell r="AR50"/>
          <cell r="AS50" t="str">
            <v>NA</v>
          </cell>
          <cell r="AT50" t="str">
            <v>Synthetic</v>
          </cell>
          <cell r="AU50" t="str">
            <v>Synthetic</v>
          </cell>
          <cell r="AV50" t="str">
            <v>Swaps</v>
          </cell>
          <cell r="AW50" t="str">
            <v>No</v>
          </cell>
          <cell r="AX50" t="str">
            <v>Yes with UCITS IV</v>
          </cell>
          <cell r="AY50" t="str">
            <v>NA</v>
          </cell>
          <cell r="AZ50" t="str">
            <v>NA</v>
          </cell>
          <cell r="BA50" t="str">
            <v>No</v>
          </cell>
          <cell r="BB50"/>
          <cell r="BC50"/>
          <cell r="BD50"/>
          <cell r="BE50"/>
          <cell r="BF50" t="str">
            <v>NA</v>
          </cell>
          <cell r="BG50" t="str">
            <v>Daily</v>
          </cell>
          <cell r="BH50"/>
          <cell r="BI50"/>
          <cell r="BJ50"/>
          <cell r="BK50" t="str">
            <v>Reinvested</v>
          </cell>
          <cell r="BL50"/>
          <cell r="BM50"/>
          <cell r="BN50"/>
          <cell r="BO50"/>
          <cell r="BP50"/>
          <cell r="BQ50"/>
          <cell r="BR50" t="str">
            <v>NA</v>
          </cell>
          <cell r="BS50" t="str">
            <v>NA</v>
          </cell>
          <cell r="BT50" t="str">
            <v>NA</v>
          </cell>
          <cell r="BU50" t="str">
            <v>NA</v>
          </cell>
          <cell r="BV50" t="str">
            <v>NA</v>
          </cell>
          <cell r="BW50" t="str">
            <v>D</v>
          </cell>
          <cell r="BX50" t="str">
            <v>D+1</v>
          </cell>
          <cell r="BY50"/>
          <cell r="BZ50" t="str">
            <v>Please refer to PM</v>
          </cell>
          <cell r="CA50" t="str">
            <v>Please refer to PM</v>
          </cell>
          <cell r="CB50" t="str">
            <v>NA</v>
          </cell>
          <cell r="CC50" t="str">
            <v>NA</v>
          </cell>
          <cell r="CD50" t="str">
            <v>NA</v>
          </cell>
          <cell r="CE50" t="str">
            <v>NA</v>
          </cell>
          <cell r="CF50"/>
          <cell r="CG50"/>
          <cell r="CH50"/>
          <cell r="CI50"/>
          <cell r="CJ50"/>
          <cell r="CK50"/>
          <cell r="CL50"/>
          <cell r="CM50"/>
          <cell r="CN50"/>
          <cell r="CO50"/>
          <cell r="CP50"/>
          <cell r="CQ50"/>
          <cell r="CR50"/>
          <cell r="CS50" t="str">
            <v>Ashok Outtandy</v>
          </cell>
          <cell r="CT50"/>
          <cell r="CU50"/>
          <cell r="CV50" t="str">
            <v>NA</v>
          </cell>
          <cell r="CW50" t="str">
            <v>NA</v>
          </cell>
          <cell r="CX50" t="str">
            <v>NA</v>
          </cell>
          <cell r="CY50" t="str">
            <v>No</v>
          </cell>
          <cell r="CZ50"/>
          <cell r="DA50"/>
          <cell r="DB50"/>
          <cell r="DC50"/>
          <cell r="DD50" t="str">
            <v>NA</v>
          </cell>
          <cell r="DE50" t="str">
            <v>NA</v>
          </cell>
          <cell r="DF50"/>
          <cell r="DG50">
            <v>70</v>
          </cell>
          <cell r="DH50">
            <v>0</v>
          </cell>
          <cell r="DI50">
            <v>0</v>
          </cell>
          <cell r="DJ50">
            <v>70</v>
          </cell>
          <cell r="DK50">
            <v>70</v>
          </cell>
          <cell r="DL50">
            <v>70</v>
          </cell>
          <cell r="DM50">
            <v>0</v>
          </cell>
          <cell r="DN50">
            <v>0</v>
          </cell>
          <cell r="DO50" t="str">
            <v>Primary market: Authorised Participants and Institutionnal Investors
Secondary market: All</v>
          </cell>
          <cell r="DP50"/>
          <cell r="DQ50" t="str">
            <v>BNP Paribas Securities Services Paris</v>
          </cell>
          <cell r="DR50" t="str">
            <v>BNP Paribas Securities Services Paris</v>
          </cell>
          <cell r="DS50" t="str">
            <v>in-house lawyers</v>
          </cell>
          <cell r="DT50" t="str">
            <v>BNP Paribas Securities Services Paris</v>
          </cell>
          <cell r="DU50"/>
          <cell r="DV50"/>
          <cell r="DW50"/>
          <cell r="DX50"/>
          <cell r="DY50"/>
          <cell r="DZ50"/>
          <cell r="EA50"/>
        </row>
        <row r="51">
          <cell r="H51" t="str">
            <v>FR0011619444</v>
          </cell>
          <cell r="I51" t="str">
            <v>A USD</v>
          </cell>
          <cell r="J51" t="str">
            <v>Capitalisation</v>
          </cell>
          <cell r="K51" t="str">
            <v>USD</v>
          </cell>
          <cell r="L51" t="str">
            <v>USD</v>
          </cell>
          <cell r="M51" t="str">
            <v>No</v>
          </cell>
          <cell r="N51"/>
          <cell r="O51" t="str">
            <v>France</v>
          </cell>
          <cell r="P51" t="str">
            <v>FR</v>
          </cell>
          <cell r="Q51" t="str">
            <v>Delisted from Euronext Paris</v>
          </cell>
          <cell r="R51"/>
          <cell r="S51">
            <v>41645</v>
          </cell>
          <cell r="T51" t="str">
            <v>No more listed, was previously listed on 20/01/2014</v>
          </cell>
          <cell r="U51" t="str">
            <v>Not listed</v>
          </cell>
          <cell r="V51" t="str">
            <v>BNPIMTVX</v>
          </cell>
          <cell r="W51" t="str">
            <v>Share not hedged</v>
          </cell>
          <cell r="X51" t="str">
            <v>EVUSE FP</v>
          </cell>
          <cell r="Y51" t="str">
            <v>IVUSE</v>
          </cell>
          <cell r="Z51"/>
          <cell r="AA51" t="str">
            <v>EVUSE</v>
          </cell>
          <cell r="AB51" t="str">
            <v xml:space="preserve">.BNPIMTVX </v>
          </cell>
          <cell r="AC51" t="str">
            <v>EVUSE.PA^H16</v>
          </cell>
          <cell r="AD51" t="str">
            <v>IVUSEINAV.PA</v>
          </cell>
          <cell r="AE51"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1">
            <v>6</v>
          </cell>
          <cell r="AG51"/>
          <cell r="AH51" t="str">
            <v>French SICAV</v>
          </cell>
          <cell r="AI51" t="str">
            <v>BNP Paribas Volatility US Enhanced ER Index</v>
          </cell>
          <cell r="AJ51" t="str">
            <v>Total Return</v>
          </cell>
          <cell r="AK51"/>
          <cell r="AL51"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M51"/>
          <cell r="AN51" t="str">
            <v>BNP Paribas</v>
          </cell>
          <cell r="AO51" t="str">
            <v>North America</v>
          </cell>
          <cell r="AP51" t="str">
            <v>US</v>
          </cell>
          <cell r="AQ51"/>
          <cell r="AR51"/>
          <cell r="AS51" t="str">
            <v>NA</v>
          </cell>
          <cell r="AT51" t="str">
            <v>Synthetic</v>
          </cell>
          <cell r="AU51" t="str">
            <v>Synthetic</v>
          </cell>
          <cell r="AV51" t="str">
            <v>Swaps</v>
          </cell>
          <cell r="AW51" t="str">
            <v>No</v>
          </cell>
          <cell r="AX51" t="str">
            <v>Yes with UCITS IV</v>
          </cell>
          <cell r="AY51" t="str">
            <v>NA</v>
          </cell>
          <cell r="AZ51" t="str">
            <v>NA</v>
          </cell>
          <cell r="BA51" t="str">
            <v>No</v>
          </cell>
          <cell r="BB51"/>
          <cell r="BC51"/>
          <cell r="BD51"/>
          <cell r="BE51"/>
          <cell r="BF51" t="str">
            <v>NA</v>
          </cell>
          <cell r="BG51" t="str">
            <v>Daily</v>
          </cell>
          <cell r="BH51"/>
          <cell r="BI51"/>
          <cell r="BJ51"/>
          <cell r="BK51" t="str">
            <v>Reinvested</v>
          </cell>
          <cell r="BL51"/>
          <cell r="BM51"/>
          <cell r="BN51"/>
          <cell r="BO51"/>
          <cell r="BP51"/>
          <cell r="BQ51"/>
          <cell r="BR51" t="str">
            <v>NA</v>
          </cell>
          <cell r="BS51" t="str">
            <v>NA</v>
          </cell>
          <cell r="BT51" t="str">
            <v>NA</v>
          </cell>
          <cell r="BU51" t="str">
            <v>NA</v>
          </cell>
          <cell r="BV51" t="str">
            <v>NA</v>
          </cell>
          <cell r="BW51" t="str">
            <v>D</v>
          </cell>
          <cell r="BX51" t="str">
            <v>D+1</v>
          </cell>
          <cell r="BY51"/>
          <cell r="BZ51" t="str">
            <v>Please refer to PM</v>
          </cell>
          <cell r="CA51" t="str">
            <v>Please refer to PM</v>
          </cell>
          <cell r="CB51" t="str">
            <v>NA</v>
          </cell>
          <cell r="CC51" t="str">
            <v>NA</v>
          </cell>
          <cell r="CD51" t="str">
            <v>NA</v>
          </cell>
          <cell r="CE51" t="str">
            <v>NA</v>
          </cell>
          <cell r="CF51"/>
          <cell r="CG51"/>
          <cell r="CH51"/>
          <cell r="CI51"/>
          <cell r="CJ51" t="str">
            <v>BNP</v>
          </cell>
          <cell r="CK51"/>
          <cell r="CL51"/>
          <cell r="CM51"/>
          <cell r="CN51"/>
          <cell r="CO51"/>
          <cell r="CP51"/>
          <cell r="CQ51"/>
          <cell r="CR51" t="str">
            <v>No</v>
          </cell>
          <cell r="CS51" t="str">
            <v>Ashok Outtandy</v>
          </cell>
          <cell r="CT51" t="str">
            <v>BHZ6ZQ2</v>
          </cell>
          <cell r="CU51"/>
          <cell r="CV51" t="str">
            <v>NA</v>
          </cell>
          <cell r="CW51" t="str">
            <v>LP68245674</v>
          </cell>
          <cell r="CX51" t="str">
            <v>NA</v>
          </cell>
          <cell r="CY51" t="str">
            <v>No</v>
          </cell>
          <cell r="CZ51"/>
          <cell r="DA51" t="str">
            <v>Beta</v>
          </cell>
          <cell r="DB51" t="str">
            <v>Yes</v>
          </cell>
          <cell r="DC51"/>
          <cell r="DD51" t="str">
            <v>No</v>
          </cell>
          <cell r="DE51" t="str">
            <v>No</v>
          </cell>
          <cell r="DF51" t="str">
            <v>No</v>
          </cell>
          <cell r="DG51">
            <v>50</v>
          </cell>
          <cell r="DH51">
            <v>0</v>
          </cell>
          <cell r="DI51">
            <v>0</v>
          </cell>
          <cell r="DJ51">
            <v>50</v>
          </cell>
          <cell r="DK51">
            <v>50</v>
          </cell>
          <cell r="DL51">
            <v>50</v>
          </cell>
          <cell r="DM51">
            <v>0</v>
          </cell>
          <cell r="DN51">
            <v>0</v>
          </cell>
          <cell r="DO51" t="str">
            <v>Primary market: Authorised Participants and Institutionnal Investors
Secondary market: All</v>
          </cell>
          <cell r="DP51"/>
          <cell r="DQ51" t="str">
            <v>BNP Paribas Securities Services Paris</v>
          </cell>
          <cell r="DR51" t="str">
            <v>BNP Paribas Securities Services Paris</v>
          </cell>
          <cell r="DS51" t="str">
            <v>in-house lawyers</v>
          </cell>
          <cell r="DT51" t="str">
            <v>BNP Paribas Securities Services Paris</v>
          </cell>
          <cell r="DU51"/>
          <cell r="DV51"/>
          <cell r="DW51"/>
          <cell r="DX51"/>
          <cell r="DY51"/>
          <cell r="DZ51"/>
          <cell r="EA51"/>
        </row>
        <row r="52">
          <cell r="H52" t="str">
            <v>FR0011619451</v>
          </cell>
          <cell r="I52" t="str">
            <v>A - EUR</v>
          </cell>
          <cell r="J52" t="str">
            <v>Capitalisation</v>
          </cell>
          <cell r="K52" t="str">
            <v>EUR</v>
          </cell>
          <cell r="L52" t="str">
            <v>USD</v>
          </cell>
          <cell r="M52" t="str">
            <v>No</v>
          </cell>
          <cell r="N52"/>
          <cell r="O52" t="str">
            <v>France</v>
          </cell>
          <cell r="P52"/>
          <cell r="Q52"/>
          <cell r="R52"/>
          <cell r="S52">
            <v>41645</v>
          </cell>
          <cell r="T52" t="str">
            <v>Not listed</v>
          </cell>
          <cell r="U52" t="str">
            <v>Not listed</v>
          </cell>
          <cell r="V52" t="str">
            <v>BNPIMTVX</v>
          </cell>
          <cell r="W52" t="str">
            <v>Share not hedged</v>
          </cell>
          <cell r="X52"/>
          <cell r="Y52"/>
          <cell r="Z52"/>
          <cell r="AA52"/>
          <cell r="AB52" t="str">
            <v xml:space="preserve">.BNPIMTVX </v>
          </cell>
          <cell r="AC52" t="str">
            <v>NA</v>
          </cell>
          <cell r="AD52" t="str">
            <v>NA</v>
          </cell>
          <cell r="AE52"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2">
            <v>6</v>
          </cell>
          <cell r="AG52"/>
          <cell r="AH52" t="str">
            <v>French SICAV</v>
          </cell>
          <cell r="AI52" t="str">
            <v>BNP Paribas Volatility US Enhanced ER Index</v>
          </cell>
          <cell r="AJ52" t="str">
            <v>Total Return</v>
          </cell>
          <cell r="AK52"/>
          <cell r="AL52"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M52"/>
          <cell r="AN52" t="str">
            <v>BNP Paribas</v>
          </cell>
          <cell r="AO52" t="str">
            <v>North America</v>
          </cell>
          <cell r="AP52" t="str">
            <v>US</v>
          </cell>
          <cell r="AQ52"/>
          <cell r="AR52"/>
          <cell r="AS52" t="str">
            <v>NA</v>
          </cell>
          <cell r="AT52" t="str">
            <v>Synthetic</v>
          </cell>
          <cell r="AU52" t="str">
            <v>Synthetic</v>
          </cell>
          <cell r="AV52" t="str">
            <v>Swaps</v>
          </cell>
          <cell r="AW52" t="str">
            <v>No</v>
          </cell>
          <cell r="AX52" t="str">
            <v>Yes with UCITS IV</v>
          </cell>
          <cell r="AY52" t="str">
            <v>NA</v>
          </cell>
          <cell r="AZ52" t="str">
            <v>NA</v>
          </cell>
          <cell r="BA52" t="str">
            <v>No</v>
          </cell>
          <cell r="BB52"/>
          <cell r="BC52"/>
          <cell r="BD52"/>
          <cell r="BE52"/>
          <cell r="BF52" t="str">
            <v>NA</v>
          </cell>
          <cell r="BG52" t="str">
            <v>Daily</v>
          </cell>
          <cell r="BH52"/>
          <cell r="BI52"/>
          <cell r="BJ52"/>
          <cell r="BK52" t="str">
            <v>Reinvested</v>
          </cell>
          <cell r="BL52"/>
          <cell r="BM52"/>
          <cell r="BN52"/>
          <cell r="BO52"/>
          <cell r="BP52"/>
          <cell r="BQ52"/>
          <cell r="BR52" t="str">
            <v>NA</v>
          </cell>
          <cell r="BS52" t="str">
            <v>NA</v>
          </cell>
          <cell r="BT52" t="str">
            <v>NA</v>
          </cell>
          <cell r="BU52" t="str">
            <v>NA</v>
          </cell>
          <cell r="BV52" t="str">
            <v>NA</v>
          </cell>
          <cell r="BW52" t="str">
            <v>D</v>
          </cell>
          <cell r="BX52" t="str">
            <v>D+1</v>
          </cell>
          <cell r="BY52"/>
          <cell r="BZ52" t="str">
            <v>Please refer to PM</v>
          </cell>
          <cell r="CA52" t="str">
            <v>Please refer to PM</v>
          </cell>
          <cell r="CB52" t="str">
            <v>NA</v>
          </cell>
          <cell r="CC52" t="str">
            <v>NA</v>
          </cell>
          <cell r="CD52" t="str">
            <v>NA</v>
          </cell>
          <cell r="CE52" t="str">
            <v>NA</v>
          </cell>
          <cell r="CF52"/>
          <cell r="CG52"/>
          <cell r="CH52"/>
          <cell r="CI52"/>
          <cell r="CJ52"/>
          <cell r="CK52"/>
          <cell r="CL52"/>
          <cell r="CM52"/>
          <cell r="CN52"/>
          <cell r="CO52"/>
          <cell r="CP52"/>
          <cell r="CQ52"/>
          <cell r="CR52"/>
          <cell r="CS52" t="str">
            <v>Ashok Outtandy</v>
          </cell>
          <cell r="CT52"/>
          <cell r="CU52"/>
          <cell r="CV52" t="str">
            <v>NA</v>
          </cell>
          <cell r="CW52" t="str">
            <v>NA</v>
          </cell>
          <cell r="CX52" t="str">
            <v>NA</v>
          </cell>
          <cell r="CY52" t="str">
            <v>No</v>
          </cell>
          <cell r="CZ52"/>
          <cell r="DA52"/>
          <cell r="DB52"/>
          <cell r="DC52"/>
          <cell r="DD52" t="str">
            <v>NA</v>
          </cell>
          <cell r="DE52" t="str">
            <v>NA</v>
          </cell>
          <cell r="DF52"/>
          <cell r="DG52">
            <v>50</v>
          </cell>
          <cell r="DH52">
            <v>0</v>
          </cell>
          <cell r="DI52">
            <v>0</v>
          </cell>
          <cell r="DJ52">
            <v>50</v>
          </cell>
          <cell r="DK52">
            <v>50</v>
          </cell>
          <cell r="DL52">
            <v>50</v>
          </cell>
          <cell r="DM52">
            <v>0</v>
          </cell>
          <cell r="DN52">
            <v>0</v>
          </cell>
          <cell r="DO52" t="str">
            <v>Primary market: Authorised Participants and Institutionnal Investors
Secondary market: All</v>
          </cell>
          <cell r="DP52"/>
          <cell r="DQ52" t="str">
            <v>BNP Paribas Securities Services Paris</v>
          </cell>
          <cell r="DR52" t="str">
            <v>BNP Paribas Securities Services Paris</v>
          </cell>
          <cell r="DS52" t="str">
            <v>in-house lawyers</v>
          </cell>
          <cell r="DT52" t="str">
            <v>BNP Paribas Securities Services Paris</v>
          </cell>
          <cell r="DU52"/>
          <cell r="DV52"/>
          <cell r="DW52"/>
          <cell r="DX52"/>
          <cell r="DY52"/>
          <cell r="DZ52"/>
          <cell r="EA52"/>
        </row>
        <row r="53">
          <cell r="H53" t="str">
            <v>FR0011619469</v>
          </cell>
          <cell r="I53" t="str">
            <v>A (EUR H)</v>
          </cell>
          <cell r="J53" t="str">
            <v>Capitalisation</v>
          </cell>
          <cell r="K53" t="str">
            <v>EUR</v>
          </cell>
          <cell r="L53" t="str">
            <v>USD</v>
          </cell>
          <cell r="M53" t="str">
            <v>Yes</v>
          </cell>
          <cell r="N53"/>
          <cell r="O53" t="str">
            <v>France</v>
          </cell>
          <cell r="P53"/>
          <cell r="Q53"/>
          <cell r="R53"/>
          <cell r="S53">
            <v>41645</v>
          </cell>
          <cell r="T53" t="str">
            <v>Not listed</v>
          </cell>
          <cell r="U53" t="str">
            <v>Not listed</v>
          </cell>
          <cell r="V53" t="str">
            <v>BNPIMTVX</v>
          </cell>
          <cell r="W53"/>
          <cell r="X53"/>
          <cell r="Y53"/>
          <cell r="Z53"/>
          <cell r="AA53"/>
          <cell r="AB53" t="str">
            <v xml:space="preserve">.BNPIMTVX </v>
          </cell>
          <cell r="AC53" t="str">
            <v>NA</v>
          </cell>
          <cell r="AD53" t="str">
            <v>NA</v>
          </cell>
          <cell r="AE53"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3">
            <v>6</v>
          </cell>
          <cell r="AG53"/>
          <cell r="AH53" t="str">
            <v>French SICAV</v>
          </cell>
          <cell r="AI53" t="str">
            <v>BNP Paribas Volatility US Enhanced ER Index</v>
          </cell>
          <cell r="AJ53" t="str">
            <v>Total Return</v>
          </cell>
          <cell r="AK53"/>
          <cell r="AL53"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M53"/>
          <cell r="AN53" t="str">
            <v>BNP Paribas</v>
          </cell>
          <cell r="AO53" t="str">
            <v>North America</v>
          </cell>
          <cell r="AP53" t="str">
            <v>US</v>
          </cell>
          <cell r="AQ53"/>
          <cell r="AR53"/>
          <cell r="AS53" t="str">
            <v>NA</v>
          </cell>
          <cell r="AT53" t="str">
            <v>Synthetic</v>
          </cell>
          <cell r="AU53" t="str">
            <v>Synthetic</v>
          </cell>
          <cell r="AV53" t="str">
            <v>Swaps</v>
          </cell>
          <cell r="AW53" t="str">
            <v>No</v>
          </cell>
          <cell r="AX53" t="str">
            <v>Yes with UCITS IV</v>
          </cell>
          <cell r="AY53" t="str">
            <v>NA</v>
          </cell>
          <cell r="AZ53" t="str">
            <v>NA</v>
          </cell>
          <cell r="BA53" t="str">
            <v>No</v>
          </cell>
          <cell r="BB53"/>
          <cell r="BC53"/>
          <cell r="BD53"/>
          <cell r="BE53"/>
          <cell r="BF53" t="str">
            <v>NA</v>
          </cell>
          <cell r="BG53" t="str">
            <v>Daily</v>
          </cell>
          <cell r="BH53"/>
          <cell r="BI53"/>
          <cell r="BJ53"/>
          <cell r="BK53" t="str">
            <v>Reinvested</v>
          </cell>
          <cell r="BL53"/>
          <cell r="BM53"/>
          <cell r="BN53"/>
          <cell r="BO53"/>
          <cell r="BP53"/>
          <cell r="BQ53"/>
          <cell r="BR53" t="str">
            <v>NA</v>
          </cell>
          <cell r="BS53" t="str">
            <v>NA</v>
          </cell>
          <cell r="BT53" t="str">
            <v>NA</v>
          </cell>
          <cell r="BU53" t="str">
            <v>NA</v>
          </cell>
          <cell r="BV53" t="str">
            <v>NA</v>
          </cell>
          <cell r="BW53" t="str">
            <v>D</v>
          </cell>
          <cell r="BX53" t="str">
            <v>D+1</v>
          </cell>
          <cell r="BY53"/>
          <cell r="BZ53" t="str">
            <v>Please refer to PM</v>
          </cell>
          <cell r="CA53" t="str">
            <v>Please refer to PM</v>
          </cell>
          <cell r="CB53" t="str">
            <v>NA</v>
          </cell>
          <cell r="CC53" t="str">
            <v>NA</v>
          </cell>
          <cell r="CD53" t="str">
            <v>NA</v>
          </cell>
          <cell r="CE53" t="str">
            <v>NA</v>
          </cell>
          <cell r="CF53"/>
          <cell r="CG53"/>
          <cell r="CH53"/>
          <cell r="CI53"/>
          <cell r="CJ53"/>
          <cell r="CK53"/>
          <cell r="CL53"/>
          <cell r="CM53"/>
          <cell r="CN53"/>
          <cell r="CO53"/>
          <cell r="CP53"/>
          <cell r="CQ53"/>
          <cell r="CR53"/>
          <cell r="CS53" t="str">
            <v>Ashok Outtandy</v>
          </cell>
          <cell r="CT53"/>
          <cell r="CU53"/>
          <cell r="CV53" t="str">
            <v>NA</v>
          </cell>
          <cell r="CW53" t="str">
            <v>NA</v>
          </cell>
          <cell r="CX53" t="str">
            <v>NA</v>
          </cell>
          <cell r="CY53" t="str">
            <v>No</v>
          </cell>
          <cell r="CZ53"/>
          <cell r="DA53"/>
          <cell r="DB53"/>
          <cell r="DC53"/>
          <cell r="DD53" t="str">
            <v>NA</v>
          </cell>
          <cell r="DE53" t="str">
            <v>NA</v>
          </cell>
          <cell r="DF53"/>
          <cell r="DG53">
            <v>50</v>
          </cell>
          <cell r="DH53">
            <v>0</v>
          </cell>
          <cell r="DI53">
            <v>0</v>
          </cell>
          <cell r="DJ53">
            <v>50</v>
          </cell>
          <cell r="DK53">
            <v>50</v>
          </cell>
          <cell r="DL53">
            <v>50</v>
          </cell>
          <cell r="DM53">
            <v>0</v>
          </cell>
          <cell r="DN53">
            <v>0</v>
          </cell>
          <cell r="DO53" t="str">
            <v>Primary market: Authorised Participants and Institutionnal Investors
Secondary market: All</v>
          </cell>
          <cell r="DP53"/>
          <cell r="DQ53" t="str">
            <v>BNP Paribas Securities Services Paris</v>
          </cell>
          <cell r="DR53" t="str">
            <v>BNP Paribas Securities Services Paris</v>
          </cell>
          <cell r="DS53" t="str">
            <v>in-house lawyers</v>
          </cell>
          <cell r="DT53" t="str">
            <v>BNP Paribas Securities Services Paris</v>
          </cell>
          <cell r="DU53"/>
          <cell r="DV53"/>
          <cell r="DW53"/>
          <cell r="DX53"/>
          <cell r="DY53"/>
          <cell r="DZ53"/>
          <cell r="EA53"/>
        </row>
        <row r="54">
          <cell r="H54" t="str">
            <v>FR0011619477</v>
          </cell>
          <cell r="I54" t="str">
            <v>A - GBP</v>
          </cell>
          <cell r="J54" t="str">
            <v>Capitalisation</v>
          </cell>
          <cell r="K54" t="str">
            <v>GBP</v>
          </cell>
          <cell r="L54" t="str">
            <v>USD</v>
          </cell>
          <cell r="M54" t="str">
            <v>No</v>
          </cell>
          <cell r="N54"/>
          <cell r="O54" t="str">
            <v>France</v>
          </cell>
          <cell r="P54"/>
          <cell r="Q54"/>
          <cell r="R54"/>
          <cell r="S54">
            <v>41645</v>
          </cell>
          <cell r="T54" t="str">
            <v>Not listed</v>
          </cell>
          <cell r="U54" t="str">
            <v>Not listed</v>
          </cell>
          <cell r="V54" t="str">
            <v>BNPIMTVX</v>
          </cell>
          <cell r="W54" t="str">
            <v>Share not hedged</v>
          </cell>
          <cell r="X54"/>
          <cell r="Y54"/>
          <cell r="Z54"/>
          <cell r="AA54"/>
          <cell r="AB54" t="str">
            <v xml:space="preserve">.BNPIMTVX </v>
          </cell>
          <cell r="AC54"/>
          <cell r="AD54"/>
          <cell r="AE54"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4">
            <v>6</v>
          </cell>
          <cell r="AG54"/>
          <cell r="AH54" t="str">
            <v>French SICAV</v>
          </cell>
          <cell r="AI54" t="str">
            <v>BNP Paribas Volatility US Enhanced ER Index</v>
          </cell>
          <cell r="AJ54" t="str">
            <v>Total Return</v>
          </cell>
          <cell r="AK54"/>
          <cell r="AL54"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M54"/>
          <cell r="AN54" t="str">
            <v>BNP Paribas</v>
          </cell>
          <cell r="AO54" t="str">
            <v>North America</v>
          </cell>
          <cell r="AP54" t="str">
            <v>US</v>
          </cell>
          <cell r="AQ54"/>
          <cell r="AR54"/>
          <cell r="AS54" t="str">
            <v>NA</v>
          </cell>
          <cell r="AT54" t="str">
            <v>Synthetic</v>
          </cell>
          <cell r="AU54" t="str">
            <v>Synthetic</v>
          </cell>
          <cell r="AV54" t="str">
            <v>Swaps</v>
          </cell>
          <cell r="AW54" t="str">
            <v>No</v>
          </cell>
          <cell r="AX54" t="str">
            <v>Yes with UCITS IV</v>
          </cell>
          <cell r="AY54" t="str">
            <v>NA</v>
          </cell>
          <cell r="AZ54" t="str">
            <v>NA</v>
          </cell>
          <cell r="BA54" t="str">
            <v>No</v>
          </cell>
          <cell r="BB54"/>
          <cell r="BC54"/>
          <cell r="BD54"/>
          <cell r="BE54"/>
          <cell r="BF54" t="str">
            <v>NA</v>
          </cell>
          <cell r="BG54" t="str">
            <v>Daily</v>
          </cell>
          <cell r="BH54"/>
          <cell r="BI54"/>
          <cell r="BJ54"/>
          <cell r="BK54" t="str">
            <v>Reinvested</v>
          </cell>
          <cell r="BL54"/>
          <cell r="BM54"/>
          <cell r="BN54"/>
          <cell r="BO54"/>
          <cell r="BP54"/>
          <cell r="BQ54"/>
          <cell r="BR54" t="str">
            <v>NA</v>
          </cell>
          <cell r="BS54" t="str">
            <v>NA</v>
          </cell>
          <cell r="BT54" t="str">
            <v>NA</v>
          </cell>
          <cell r="BU54" t="str">
            <v>NA</v>
          </cell>
          <cell r="BV54" t="str">
            <v>NA</v>
          </cell>
          <cell r="BW54" t="str">
            <v>D</v>
          </cell>
          <cell r="BX54" t="str">
            <v>D+1</v>
          </cell>
          <cell r="BY54"/>
          <cell r="BZ54" t="str">
            <v>Please refer to PM</v>
          </cell>
          <cell r="CA54" t="str">
            <v>Please refer to PM</v>
          </cell>
          <cell r="CB54" t="str">
            <v>NA</v>
          </cell>
          <cell r="CC54" t="str">
            <v>NA</v>
          </cell>
          <cell r="CD54" t="str">
            <v>NA</v>
          </cell>
          <cell r="CE54" t="str">
            <v>NA</v>
          </cell>
          <cell r="CF54"/>
          <cell r="CG54"/>
          <cell r="CH54"/>
          <cell r="CI54"/>
          <cell r="CJ54"/>
          <cell r="CK54"/>
          <cell r="CL54"/>
          <cell r="CM54"/>
          <cell r="CN54"/>
          <cell r="CO54"/>
          <cell r="CP54"/>
          <cell r="CQ54"/>
          <cell r="CR54"/>
          <cell r="CS54" t="str">
            <v>Ashok Outtandy</v>
          </cell>
          <cell r="CT54"/>
          <cell r="CU54"/>
          <cell r="CV54" t="str">
            <v>NA</v>
          </cell>
          <cell r="CW54" t="str">
            <v>NA</v>
          </cell>
          <cell r="CX54" t="str">
            <v>NA</v>
          </cell>
          <cell r="CY54" t="str">
            <v>No</v>
          </cell>
          <cell r="CZ54"/>
          <cell r="DA54"/>
          <cell r="DB54"/>
          <cell r="DC54"/>
          <cell r="DD54" t="str">
            <v>NA</v>
          </cell>
          <cell r="DE54" t="str">
            <v>NA</v>
          </cell>
          <cell r="DF54"/>
          <cell r="DG54">
            <v>50</v>
          </cell>
          <cell r="DH54">
            <v>0</v>
          </cell>
          <cell r="DI54">
            <v>0</v>
          </cell>
          <cell r="DJ54">
            <v>50</v>
          </cell>
          <cell r="DK54">
            <v>50</v>
          </cell>
          <cell r="DL54">
            <v>50</v>
          </cell>
          <cell r="DM54">
            <v>0</v>
          </cell>
          <cell r="DN54">
            <v>0</v>
          </cell>
          <cell r="DO54" t="str">
            <v>Primary market: Authorised Participants and Institutionnal Investors
Secondary market: All</v>
          </cell>
          <cell r="DP54"/>
          <cell r="DQ54" t="str">
            <v>BNP Paribas Securities Services Paris</v>
          </cell>
          <cell r="DR54" t="str">
            <v>BNP Paribas Securities Services Paris</v>
          </cell>
          <cell r="DS54" t="str">
            <v>in-house lawyers</v>
          </cell>
          <cell r="DT54" t="str">
            <v>BNP Paribas Securities Services Paris</v>
          </cell>
          <cell r="DU54"/>
          <cell r="DV54"/>
          <cell r="DW54"/>
          <cell r="DX54"/>
          <cell r="DY54"/>
          <cell r="DZ54"/>
          <cell r="EA54"/>
        </row>
        <row r="55">
          <cell r="H55" t="str">
            <v>FR0011619485</v>
          </cell>
          <cell r="I55" t="str">
            <v>A (GBP H)</v>
          </cell>
          <cell r="J55" t="str">
            <v>Capitalisation</v>
          </cell>
          <cell r="K55" t="str">
            <v>GBP</v>
          </cell>
          <cell r="L55" t="str">
            <v>USD</v>
          </cell>
          <cell r="M55" t="str">
            <v>Yes</v>
          </cell>
          <cell r="N55"/>
          <cell r="O55" t="str">
            <v>France</v>
          </cell>
          <cell r="P55"/>
          <cell r="Q55"/>
          <cell r="R55"/>
          <cell r="S55">
            <v>41645</v>
          </cell>
          <cell r="T55" t="str">
            <v>Not listed</v>
          </cell>
          <cell r="U55" t="str">
            <v>Not listed</v>
          </cell>
          <cell r="V55" t="str">
            <v>BNPIMTVX</v>
          </cell>
          <cell r="W55"/>
          <cell r="X55"/>
          <cell r="Y55"/>
          <cell r="Z55"/>
          <cell r="AA55"/>
          <cell r="AB55" t="str">
            <v xml:space="preserve">.BNPIMTVX </v>
          </cell>
          <cell r="AC55"/>
          <cell r="AD55"/>
          <cell r="AE55" t="str">
            <v>BNP Paribas Easy Volatility US Enhanced UCITS ETF is an open-end UCITS compliant exchange traded fund incorporated in France. The Fund seeks to offer shareholders a long position on Volatility US Enhanced Index, which is a new generation strategy designed to provide a dynamic exposure to mid-term implied volatility of US equity market, while reducing carry costs.</v>
          </cell>
          <cell r="AF55">
            <v>6</v>
          </cell>
          <cell r="AG55"/>
          <cell r="AH55" t="str">
            <v>French SICAV</v>
          </cell>
          <cell r="AI55" t="str">
            <v>BNP Paribas Volatility US Enhanced ER Index</v>
          </cell>
          <cell r="AJ55" t="str">
            <v>Total Return</v>
          </cell>
          <cell r="AK55"/>
          <cell r="AL55" t="str">
            <v>Du fait de son objectif de gestion, le Compartiment n’est pas comparable à un indicateur de référence. Néanmoins, il sera exposé à l’Indice de Stratégie.
Description de l’Indice de Stratégie :
L’Indice de Stratégie est un indice ayant pour sponsor BNP Paribas. L’agent de calcul de l’Indice de Stratégie est Solactive AG. Les niveaux de l’Indice de Stratégie sont libellés en USD. L’Indice de Stratégie a pour objectif d’offrir une exposition longue à la volatilité implicite court/moyen terme de l’indice S&amp;P 500 au moyen de prises de position longues (« long ») ou courtes (« short ») sur les contrats à terme cotés sur le CBOE de Chicago portant sur la volatilité implicite de l’indice S&amp;P 500, formant au total une exposition longue. L’univers d’investissement de l’Indice de Stratégie est l’univers des sept contrats à terme de maturité la plus proche répliquant la volatilité implicite court / moyen terme de l’indice S&amp;P 500. La stratégie d’investissement de l’Indice de Stratégie utilise un mécanisme quantitatif réajusté quotidiennement selon un algorithme déterminé visant à offrir une exposition longue à la volatilité à travers la mise en place de positions acheteuses ou vendeuses aux différents contrats à terme composant l’univers d’investissement en minimisant les coûts de « roll » en situation de « contango » (courbe à terme croissante) et en maximisant les bénéfices du « roll » en situation de « backwardation » (courbe à terme décroissante).
Le « roll » se définissant comme le roulement d’une position à terme sur la maturité la plus proche, celui-ci se matérialise par un coût / gain égal à la différence de prix entre le contrat à terme ferme détenu et celui sur lequel la position est « rollée ». Il existe des coûts de réplication et d’exécution qui sont définis par sous-jacent et qui, de par leur nature et la nature de la stratégie, varient dans le temps. Ces coûts seront reflétés dans le niveau de l’Indice de Stratégie et viendront diminuer la performance du Compartiment. L’indice S&amp;P 500 est un indice composé des 500 principales sociétés cotées américaines et libellées en US Dollars. L’Indice de Stratégie a pour sponsor BNP Paribas, il est calculé par Solactive AG. Pour plus d’information sur l’Indice de Stratégie, l’investisseur est invité à se rendre sur le site internet : https://indices-globalmarkets.bnpparibas.com à la page correspondant à l’Indice de Stratégie. La composition exhaustive de l’Indice de Stratégie est disponible sur cette même page. La méthode de calcul de l’Indice de Stratégie est disponible directement à l’adresse : https://indices-globalmarkets.bnpparibas.com/nr/MTVXER.pdf</v>
          </cell>
          <cell r="AM55"/>
          <cell r="AN55" t="str">
            <v>BNP Paribas</v>
          </cell>
          <cell r="AO55" t="str">
            <v>North America</v>
          </cell>
          <cell r="AP55" t="str">
            <v>US</v>
          </cell>
          <cell r="AQ55"/>
          <cell r="AR55"/>
          <cell r="AS55" t="str">
            <v>NA</v>
          </cell>
          <cell r="AT55" t="str">
            <v>Synthetic</v>
          </cell>
          <cell r="AU55" t="str">
            <v>Synthetic</v>
          </cell>
          <cell r="AV55" t="str">
            <v>Swaps</v>
          </cell>
          <cell r="AW55" t="str">
            <v>No</v>
          </cell>
          <cell r="AX55" t="str">
            <v>Yes with UCITS IV</v>
          </cell>
          <cell r="AY55" t="str">
            <v>NA</v>
          </cell>
          <cell r="AZ55" t="str">
            <v>NA</v>
          </cell>
          <cell r="BA55" t="str">
            <v>No</v>
          </cell>
          <cell r="BB55"/>
          <cell r="BC55"/>
          <cell r="BD55"/>
          <cell r="BE55"/>
          <cell r="BF55" t="str">
            <v>NA</v>
          </cell>
          <cell r="BG55" t="str">
            <v>Daily</v>
          </cell>
          <cell r="BH55"/>
          <cell r="BI55"/>
          <cell r="BJ55"/>
          <cell r="BK55" t="str">
            <v>Reinvested</v>
          </cell>
          <cell r="BL55"/>
          <cell r="BM55"/>
          <cell r="BN55"/>
          <cell r="BO55"/>
          <cell r="BP55"/>
          <cell r="BQ55"/>
          <cell r="BR55" t="str">
            <v>NA</v>
          </cell>
          <cell r="BS55" t="str">
            <v>NA</v>
          </cell>
          <cell r="BT55" t="str">
            <v>NA</v>
          </cell>
          <cell r="BU55" t="str">
            <v>NA</v>
          </cell>
          <cell r="BV55" t="str">
            <v>NA</v>
          </cell>
          <cell r="BW55" t="str">
            <v>D</v>
          </cell>
          <cell r="BX55" t="str">
            <v>D+1</v>
          </cell>
          <cell r="BY55"/>
          <cell r="BZ55" t="str">
            <v>Please refer to PM</v>
          </cell>
          <cell r="CA55" t="str">
            <v>Please refer to PM</v>
          </cell>
          <cell r="CB55" t="str">
            <v>NA</v>
          </cell>
          <cell r="CC55" t="str">
            <v>NA</v>
          </cell>
          <cell r="CD55" t="str">
            <v>NA</v>
          </cell>
          <cell r="CE55" t="str">
            <v>NA</v>
          </cell>
          <cell r="CF55"/>
          <cell r="CG55"/>
          <cell r="CH55"/>
          <cell r="CI55"/>
          <cell r="CJ55" t="str">
            <v>NA</v>
          </cell>
          <cell r="CK55"/>
          <cell r="CL55"/>
          <cell r="CM55"/>
          <cell r="CN55"/>
          <cell r="CO55"/>
          <cell r="CP55"/>
          <cell r="CQ55"/>
          <cell r="CR55"/>
          <cell r="CS55" t="str">
            <v>Ashok Outtandy</v>
          </cell>
          <cell r="CT55"/>
          <cell r="CU55"/>
          <cell r="CV55" t="str">
            <v>NA</v>
          </cell>
          <cell r="CW55" t="str">
            <v>NA</v>
          </cell>
          <cell r="CX55" t="str">
            <v>NA</v>
          </cell>
          <cell r="CY55" t="str">
            <v>No</v>
          </cell>
          <cell r="CZ55"/>
          <cell r="DA55"/>
          <cell r="DB55"/>
          <cell r="DC55"/>
          <cell r="DD55" t="str">
            <v>NA</v>
          </cell>
          <cell r="DE55" t="str">
            <v>NA</v>
          </cell>
          <cell r="DF55"/>
          <cell r="DG55">
            <v>50</v>
          </cell>
          <cell r="DH55">
            <v>0</v>
          </cell>
          <cell r="DI55">
            <v>0</v>
          </cell>
          <cell r="DJ55">
            <v>50</v>
          </cell>
          <cell r="DK55">
            <v>50</v>
          </cell>
          <cell r="DL55">
            <v>50</v>
          </cell>
          <cell r="DM55">
            <v>0</v>
          </cell>
          <cell r="DN55">
            <v>0</v>
          </cell>
          <cell r="DO55" t="str">
            <v>Primary market: Authorised Participants and Institutionnal Investors
Secondary market: All</v>
          </cell>
          <cell r="DP55"/>
          <cell r="DQ55" t="str">
            <v>BNP Paribas Securities Services Paris</v>
          </cell>
          <cell r="DR55" t="str">
            <v>BNP Paribas Securities Services Paris</v>
          </cell>
          <cell r="DS55" t="str">
            <v>in-house lawyers</v>
          </cell>
          <cell r="DT55" t="str">
            <v>BNP Paribas Securities Services Paris</v>
          </cell>
          <cell r="DU55"/>
          <cell r="DV55"/>
          <cell r="DW55"/>
          <cell r="DX55"/>
          <cell r="DY55"/>
          <cell r="DZ55"/>
          <cell r="EA55"/>
        </row>
        <row r="56">
          <cell r="H56" t="str">
            <v>FR0012739423</v>
          </cell>
          <cell r="I56" t="str">
            <v>EUR C</v>
          </cell>
          <cell r="J56" t="str">
            <v>Capitalisation</v>
          </cell>
          <cell r="K56" t="str">
            <v>EUR</v>
          </cell>
          <cell r="L56" t="str">
            <v>EUR</v>
          </cell>
          <cell r="M56" t="str">
            <v>No</v>
          </cell>
          <cell r="N56"/>
          <cell r="O56" t="str">
            <v>France</v>
          </cell>
          <cell r="P56" t="str">
            <v>FR</v>
          </cell>
          <cell r="Q56" t="str">
            <v>Euronext Paris</v>
          </cell>
          <cell r="R56" t="str">
            <v xml:space="preserve">XPAR </v>
          </cell>
          <cell r="S56">
            <v>42212</v>
          </cell>
          <cell r="T56">
            <v>42212</v>
          </cell>
          <cell r="U56" t="str">
            <v>Yes</v>
          </cell>
          <cell r="V56" t="str">
            <v>BNPINETR</v>
          </cell>
          <cell r="W56" t="str">
            <v>Share not hedged</v>
          </cell>
          <cell r="X56" t="str">
            <v>E11E FP</v>
          </cell>
          <cell r="Y56" t="str">
            <v>IE11E</v>
          </cell>
          <cell r="Z56" t="str">
            <v>NSCFR0IE11E0</v>
          </cell>
          <cell r="AA56" t="str">
            <v>E11E</v>
          </cell>
          <cell r="AB56" t="str">
            <v>.BNPINETR</v>
          </cell>
          <cell r="AC56" t="str">
            <v>E11E.PA</v>
          </cell>
          <cell r="AD56" t="str">
            <v>IE11EINAV.PA</v>
          </cell>
          <cell r="AE56" t="str">
            <v xml:space="preserve">The benchmark index is the BNP Paribas Next 11 Core 8 with net dividends reinvested, published in USD by Solactive AG and sponsored by BNP Paribas.
The BNP Paribas Next 11 Core 8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v>
          </cell>
          <cell r="AF56">
            <v>6</v>
          </cell>
          <cell r="AG56"/>
          <cell r="AH56" t="str">
            <v>French SICAV</v>
          </cell>
          <cell r="AI56" t="str">
            <v>BNP Paribas Next 11 Core 8 Index</v>
          </cell>
          <cell r="AJ56" t="str">
            <v>Total Return</v>
          </cell>
          <cell r="AK56" t="str">
            <v>USD</v>
          </cell>
          <cell r="AL56" t="str">
            <v>L'indicateur de référence est BNP Paribas Next 11 Core 8, dividendes nets réinvestis publié en USD par Solactive AG et sponsorisé par BNP Paribas. L’indice BNP Paribas Next 11 Core 8 est composé d’actions d’entreprises internationales sélectionnées selon des critères de pays, de taille de marché et de critères fondamentaux. L'univers de référence est composé des 11 prochains pays émergents (en référence aux quatre premiers que sont les BRIC - Brésil, Russie, Inde, Chine): Bangladesh, Egypte, Indonésie, Iran, Corée, Mexique, Nigeria, Pakistan, Philippines, Turquie et Vietnam. Chaque pays se voit affecter un certain poids « objectif » en fonction de l‘importance de son économie et de ses perspectives de croissance à partir des données du « World Economic Outlook » qui est utilisé comme la source de données. Les actions composant l’indice sont sélectionnées notamment à partir d’un filtre conjuguant liquidité et capitalisation boursière. Le processus de choix des titres composant l’indice est entièrement systématique et vise à obtenir 6 actions par pays, équipondérées au sein de chaque pays. Des dispositions particulières, elles-mêmes systématiques, sont prévues pour traiter le cas où la liquidité de certains de ces 6 titres ne serait pas suffisante, cette liquidité étant mesurée à partir de seuils de capitalisation boursière et de volume d’échange des titres en bourse. En conséquence de cette méthodologie de construction de l’indice, il peut arriver que certains pays soient représentés différemment de leur poids cible dans l’indice, voire pas du tout représentés. Au 24 avril 2015, l’indice regroupait 36 titres d’entreprises présentes dans 6 des 11 pays émergents cités. A cette même date, les principaux secteurs représentés sont ceux de la finance et de la communication. L’indice est calculé et publié par Solactive AG et diffusé par La Bourse de Stuttgart.</v>
          </cell>
          <cell r="AM56"/>
          <cell r="AN56" t="str">
            <v>BNP Paribas</v>
          </cell>
          <cell r="AO56" t="str">
            <v>Emerging</v>
          </cell>
          <cell r="AP56" t="str">
            <v>Emerging Markets</v>
          </cell>
          <cell r="AQ56" t="str">
            <v>AT, DE, FR, LU</v>
          </cell>
          <cell r="AR56" t="str">
            <v>AT, DE, FR, LU</v>
          </cell>
          <cell r="AS56" t="str">
            <v>Synthetic replication</v>
          </cell>
          <cell r="AT56" t="str">
            <v>Synthetic</v>
          </cell>
          <cell r="AU56" t="str">
            <v>Synthetic</v>
          </cell>
          <cell r="AV56" t="str">
            <v>Swaps</v>
          </cell>
          <cell r="AW56" t="str">
            <v>No</v>
          </cell>
          <cell r="AX56" t="str">
            <v>Yes with UCITS IV</v>
          </cell>
          <cell r="AY56" t="str">
            <v xml:space="preserve">BNP PARIBAS ARBITRAGE, SUSQUEHANNA INTERNATIONAL SECURITIES </v>
          </cell>
          <cell r="AZ5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6" t="str">
            <v>No</v>
          </cell>
          <cell r="BB56"/>
          <cell r="BC56"/>
          <cell r="BD56"/>
          <cell r="BE56"/>
          <cell r="BF56" t="str">
            <v>Euronext</v>
          </cell>
          <cell r="BG56" t="str">
            <v>Daily</v>
          </cell>
          <cell r="BH56"/>
          <cell r="BI56"/>
          <cell r="BJ56"/>
          <cell r="BK56" t="str">
            <v>Reinvested</v>
          </cell>
          <cell r="BL56"/>
          <cell r="BM56"/>
          <cell r="BN56"/>
          <cell r="BO56"/>
          <cell r="BP56"/>
          <cell r="BQ56"/>
          <cell r="BR56" t="str">
            <v>2 000 000 EUR</v>
          </cell>
          <cell r="BS56" t="str">
            <v>-</v>
          </cell>
          <cell r="BT56" t="str">
            <v>04:30 PM Paris time</v>
          </cell>
          <cell r="BU56" t="str">
            <v>NA</v>
          </cell>
          <cell r="BV56" t="str">
            <v>03:45 PM Paris time</v>
          </cell>
          <cell r="BW56" t="str">
            <v>D</v>
          </cell>
          <cell r="BX56" t="str">
            <v>D+1</v>
          </cell>
          <cell r="BY56" t="str">
            <v>D+1</v>
          </cell>
          <cell r="BZ56" t="str">
            <v>Please refer to PM</v>
          </cell>
          <cell r="CA56" t="str">
            <v>Please refer to PM</v>
          </cell>
          <cell r="CB56">
            <v>85</v>
          </cell>
          <cell r="CC56">
            <v>85</v>
          </cell>
          <cell r="CD56" t="str">
            <v>NA</v>
          </cell>
          <cell r="CE56" t="str">
            <v>NA</v>
          </cell>
          <cell r="CF56"/>
          <cell r="CG56"/>
          <cell r="CH56"/>
          <cell r="CI56"/>
          <cell r="CJ56" t="str">
            <v>BNP</v>
          </cell>
          <cell r="CK56"/>
          <cell r="CL56"/>
          <cell r="CM56"/>
          <cell r="CN56"/>
          <cell r="CO56"/>
          <cell r="CP56"/>
          <cell r="CQ56"/>
          <cell r="CR56" t="str">
            <v>No</v>
          </cell>
          <cell r="CS56" t="str">
            <v>Alain Le Stir</v>
          </cell>
          <cell r="CT56" t="str">
            <v>BYRH368</v>
          </cell>
          <cell r="CU56"/>
          <cell r="CV56" t="str">
            <v>A14UTG</v>
          </cell>
          <cell r="CW56" t="str">
            <v>LP68331081</v>
          </cell>
          <cell r="CX56" t="str">
            <v>NA</v>
          </cell>
          <cell r="CY56" t="str">
            <v>No</v>
          </cell>
          <cell r="CZ56" t="str">
            <v>No</v>
          </cell>
          <cell r="DA56" t="str">
            <v>Beta</v>
          </cell>
          <cell r="DB56" t="str">
            <v>Yes</v>
          </cell>
          <cell r="DC56"/>
          <cell r="DD56" t="str">
            <v>Yes</v>
          </cell>
          <cell r="DE56" t="str">
            <v>No</v>
          </cell>
          <cell r="DF56" t="str">
            <v>No</v>
          </cell>
          <cell r="DG56">
            <v>68</v>
          </cell>
          <cell r="DH56">
            <v>12</v>
          </cell>
          <cell r="DI56">
            <v>0</v>
          </cell>
          <cell r="DJ56">
            <v>80</v>
          </cell>
          <cell r="DK56">
            <v>80</v>
          </cell>
          <cell r="DL56">
            <v>68</v>
          </cell>
          <cell r="DM56">
            <v>0</v>
          </cell>
          <cell r="DN56">
            <v>12</v>
          </cell>
          <cell r="DO56" t="str">
            <v>All</v>
          </cell>
          <cell r="DP56"/>
          <cell r="DQ56" t="str">
            <v>BNP Paribas Securities Services Paris</v>
          </cell>
          <cell r="DR56" t="str">
            <v>BNP Paribas Securities Services Paris</v>
          </cell>
          <cell r="DS56" t="str">
            <v>in-house lawyers</v>
          </cell>
          <cell r="DT56" t="str">
            <v>BNP Paribas Securities Services Paris</v>
          </cell>
          <cell r="DU56" t="str">
            <v>last business day of the year</v>
          </cell>
          <cell r="DV56"/>
          <cell r="DW56" t="str">
            <v>EQUITY</v>
          </cell>
          <cell r="DX56" t="str">
            <v>To me mergered with BNP Paribas Easy Emerging Markets SRI  (LU1659681230) on the 26th October 2018</v>
          </cell>
          <cell r="DY56"/>
          <cell r="DZ56"/>
          <cell r="EA56"/>
        </row>
        <row r="57">
          <cell r="H57" t="str">
            <v>FR0012739431</v>
          </cell>
          <cell r="I57" t="str">
            <v>EUR C</v>
          </cell>
          <cell r="J57" t="str">
            <v>Capitalisation</v>
          </cell>
          <cell r="K57" t="str">
            <v>EUR</v>
          </cell>
          <cell r="L57" t="str">
            <v>EUR</v>
          </cell>
          <cell r="M57" t="str">
            <v>No</v>
          </cell>
          <cell r="N57"/>
          <cell r="O57" t="str">
            <v>France</v>
          </cell>
          <cell r="P57" t="str">
            <v>CH</v>
          </cell>
          <cell r="Q57" t="str">
            <v>SIX Swiss Exchange</v>
          </cell>
          <cell r="R57" t="str">
            <v xml:space="preserve">XSWX </v>
          </cell>
          <cell r="S57">
            <v>42212</v>
          </cell>
          <cell r="T57">
            <v>42906</v>
          </cell>
          <cell r="U57" t="str">
            <v>yes</v>
          </cell>
          <cell r="V57" t="str">
            <v>SX5T</v>
          </cell>
          <cell r="W57" t="str">
            <v>Share not hedged</v>
          </cell>
          <cell r="X57" t="str">
            <v>ETDD SE</v>
          </cell>
          <cell r="Y57" t="str">
            <v>IETDD</v>
          </cell>
          <cell r="Z57" t="str">
            <v>NSCFR0IETDD7</v>
          </cell>
          <cell r="AA57" t="str">
            <v>ETDD</v>
          </cell>
          <cell r="AB57" t="str">
            <v>.STOXX50ER</v>
          </cell>
          <cell r="AC57" t="str">
            <v>ETDD.S</v>
          </cell>
          <cell r="AD57" t="str">
            <v>IETDDINAV.PA</v>
          </cell>
          <cell r="AE57" t="str">
            <v>BNP Paribas Easy EURO STOXX 50 replicates the performance of the Euro Stoxx 50 (NR)* index (Bloomberg : SX5T index), including fluctuations, and to maintain the Tracking Error between the sub-fund and the index below 1%.</v>
          </cell>
          <cell r="AF57" t="str">
            <v>please refer to another source</v>
          </cell>
          <cell r="AG57" t="str">
            <v>please refer to another source</v>
          </cell>
          <cell r="AH57" t="str">
            <v>French SICAV</v>
          </cell>
          <cell r="AI57" t="str">
            <v>EURO STOXX 50® (NR) ndex</v>
          </cell>
          <cell r="AJ57" t="str">
            <v>Net Return</v>
          </cell>
          <cell r="AK57" t="str">
            <v>EUR</v>
          </cell>
          <cell r="AL57"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57" t="str">
            <v>please refer to another source</v>
          </cell>
          <cell r="AN57" t="str">
            <v>STOXX Limited</v>
          </cell>
          <cell r="AO57" t="str">
            <v>EUROPE</v>
          </cell>
          <cell r="AP57" t="str">
            <v>Europe</v>
          </cell>
          <cell r="AQ57" t="str">
            <v>CH, DE, FR, IT**, LU, CZ</v>
          </cell>
          <cell r="AR57" t="str">
            <v>CH, DE, FR, IT**, LU, CZ</v>
          </cell>
          <cell r="AS57" t="str">
            <v>Full or synthetic replication</v>
          </cell>
          <cell r="AT57" t="str">
            <v>Physical</v>
          </cell>
          <cell r="AU57" t="str">
            <v>Full</v>
          </cell>
          <cell r="AV57" t="str">
            <v>Equities</v>
          </cell>
          <cell r="AW57" t="str">
            <v>No</v>
          </cell>
          <cell r="AX57" t="str">
            <v>Yes with UCITS V</v>
          </cell>
          <cell r="AY57" t="str">
            <v xml:space="preserve">BNP PARIBAS ARBITRAGE, SUSQUEHANNA, IMC FINANCIAL MARKETS, OPTIVER SG SECURITIES (PARIS), SUSQUEHANNA INTERNATIONAL SECURITIES </v>
          </cell>
          <cell r="AZ5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7" t="str">
            <v>No</v>
          </cell>
          <cell r="BB57"/>
          <cell r="BC57"/>
          <cell r="BD57"/>
          <cell r="BE57"/>
          <cell r="BF57" t="str">
            <v>Euronext</v>
          </cell>
          <cell r="BG57" t="str">
            <v>Daily</v>
          </cell>
          <cell r="BH57"/>
          <cell r="BI57"/>
          <cell r="BJ57"/>
          <cell r="BK57" t="str">
            <v>Reinvested</v>
          </cell>
          <cell r="BL57"/>
          <cell r="BM57"/>
          <cell r="BN57"/>
          <cell r="BO57"/>
          <cell r="BP57"/>
          <cell r="BQ57"/>
          <cell r="BR57" t="str">
            <v>500 000 EUR (Cash orders)</v>
          </cell>
          <cell r="BS57" t="str">
            <v>100 000 (In-kind orders)</v>
          </cell>
          <cell r="BT57" t="str">
            <v>04:30 PM Paris time</v>
          </cell>
          <cell r="BU57" t="str">
            <v>NA</v>
          </cell>
          <cell r="BV57" t="str">
            <v>03:45 PM Paris time</v>
          </cell>
          <cell r="BW57" t="str">
            <v>D</v>
          </cell>
          <cell r="BX57" t="str">
            <v>D+1</v>
          </cell>
          <cell r="BY57" t="str">
            <v>D+5</v>
          </cell>
          <cell r="BZ57" t="str">
            <v>Please refer to PM</v>
          </cell>
          <cell r="CA57" t="str">
            <v>Please refer to PM</v>
          </cell>
          <cell r="CB57">
            <v>15</v>
          </cell>
          <cell r="CC57">
            <v>1</v>
          </cell>
          <cell r="CD57" t="str">
            <v>NA</v>
          </cell>
          <cell r="CE57" t="str">
            <v>NA</v>
          </cell>
          <cell r="CF57" t="str">
            <v>No</v>
          </cell>
          <cell r="CG57" t="str">
            <v>NA</v>
          </cell>
          <cell r="CH57" t="str">
            <v>NA</v>
          </cell>
          <cell r="CI57" t="str">
            <v>No securities lending</v>
          </cell>
          <cell r="CJ57" t="str">
            <v>NA</v>
          </cell>
          <cell r="CK57" t="str">
            <v>No collateral</v>
          </cell>
          <cell r="CL57" t="str">
            <v>No collateral</v>
          </cell>
          <cell r="CM57" t="str">
            <v>No collateral</v>
          </cell>
          <cell r="CN57" t="str">
            <v>No collateral</v>
          </cell>
          <cell r="CO57" t="str">
            <v>No</v>
          </cell>
          <cell r="CP57" t="str">
            <v>NA</v>
          </cell>
          <cell r="CQ57" t="str">
            <v>NA</v>
          </cell>
          <cell r="CR57" t="str">
            <v>No</v>
          </cell>
          <cell r="CS57" t="str">
            <v>Ashok Outtandy</v>
          </cell>
          <cell r="CT57" t="str">
            <v>BYSF5X2</v>
          </cell>
          <cell r="CU57"/>
          <cell r="CV57" t="str">
            <v>A14UTE</v>
          </cell>
          <cell r="CW57" t="str">
            <v>NA</v>
          </cell>
          <cell r="CX57">
            <v>28252766</v>
          </cell>
          <cell r="CY57" t="str">
            <v>No</v>
          </cell>
          <cell r="CZ57" t="str">
            <v>No</v>
          </cell>
          <cell r="DA57" t="str">
            <v>Beta</v>
          </cell>
          <cell r="DB57" t="str">
            <v>Yes</v>
          </cell>
          <cell r="DC57" t="str">
            <v>Equity fund (&gt;51% equities)</v>
          </cell>
          <cell r="DD57" t="str">
            <v>Yes</v>
          </cell>
          <cell r="DE57" t="str">
            <v>No</v>
          </cell>
          <cell r="DF57" t="str">
            <v>No</v>
          </cell>
          <cell r="DG57">
            <v>6</v>
          </cell>
          <cell r="DH57">
            <v>12</v>
          </cell>
          <cell r="DI57">
            <v>0</v>
          </cell>
          <cell r="DJ57">
            <v>18</v>
          </cell>
          <cell r="DK57">
            <v>18</v>
          </cell>
          <cell r="DL57">
            <v>6</v>
          </cell>
          <cell r="DM57">
            <v>0</v>
          </cell>
          <cell r="DN57">
            <v>12</v>
          </cell>
          <cell r="DO57" t="str">
            <v>All</v>
          </cell>
          <cell r="DP57" t="str">
            <v>NA</v>
          </cell>
          <cell r="DQ57" t="str">
            <v>BNP Paribas Securities Services paris</v>
          </cell>
          <cell r="DR57" t="str">
            <v>BNP Paribas Securities Services Paris</v>
          </cell>
          <cell r="DS57" t="str">
            <v>in-house lawyers</v>
          </cell>
          <cell r="DT57" t="str">
            <v>BNP Paribas Securities Services Paris</v>
          </cell>
          <cell r="DU57" t="str">
            <v>last business day of the year</v>
          </cell>
          <cell r="DV57" t="str">
            <v>Essentials</v>
          </cell>
          <cell r="DW57" t="str">
            <v>EQUITY</v>
          </cell>
          <cell r="DX57"/>
          <cell r="DY57"/>
          <cell r="DZ57" t="str">
            <v>Neither ART 9 nor ART 8 (ART 6)</v>
          </cell>
          <cell r="EA57" t="str">
            <v>CAT 3</v>
          </cell>
        </row>
        <row r="58">
          <cell r="H58" t="str">
            <v>FR0012739431</v>
          </cell>
          <cell r="I58" t="str">
            <v>EUR C</v>
          </cell>
          <cell r="J58" t="str">
            <v>Capitalisation</v>
          </cell>
          <cell r="K58" t="str">
            <v>EUR</v>
          </cell>
          <cell r="L58" t="str">
            <v>EUR</v>
          </cell>
          <cell r="M58" t="str">
            <v>No</v>
          </cell>
          <cell r="N58"/>
          <cell r="O58" t="str">
            <v>France</v>
          </cell>
          <cell r="P58" t="str">
            <v>FR</v>
          </cell>
          <cell r="Q58" t="str">
            <v>Euronext Paris</v>
          </cell>
          <cell r="R58" t="str">
            <v xml:space="preserve">XPAR </v>
          </cell>
          <cell r="S58">
            <v>42212</v>
          </cell>
          <cell r="T58">
            <v>42212</v>
          </cell>
          <cell r="U58" t="str">
            <v>No</v>
          </cell>
          <cell r="V58" t="str">
            <v>SX5T</v>
          </cell>
          <cell r="W58" t="str">
            <v>Share not hedged</v>
          </cell>
          <cell r="X58" t="str">
            <v>ETDD FP</v>
          </cell>
          <cell r="Y58" t="str">
            <v>IETDD</v>
          </cell>
          <cell r="Z58" t="str">
            <v>NSCFR0IETDD7</v>
          </cell>
          <cell r="AA58" t="str">
            <v>ETDD</v>
          </cell>
          <cell r="AB58" t="str">
            <v>.STOXX50ER</v>
          </cell>
          <cell r="AC58" t="str">
            <v>ETDD.PA</v>
          </cell>
          <cell r="AD58" t="str">
            <v>IETDDINAV.PA</v>
          </cell>
          <cell r="AE58" t="str">
            <v>BNP Paribas Easy EURO STOXX 50 replicates the performance of the Euro Stoxx 50 (NR)* index (Bloomberg : SX5T index), including fluctuations, and to maintain the Tracking Error between the sub-fund and the index below 1%.</v>
          </cell>
          <cell r="AF58" t="str">
            <v>please refer to another source</v>
          </cell>
          <cell r="AG58" t="str">
            <v>please refer to another source</v>
          </cell>
          <cell r="AH58" t="str">
            <v>French SICAV</v>
          </cell>
          <cell r="AI58" t="str">
            <v>EURO STOXX 50® (NR) ndex</v>
          </cell>
          <cell r="AJ58" t="str">
            <v>Net Return</v>
          </cell>
          <cell r="AK58" t="str">
            <v>EUR</v>
          </cell>
          <cell r="AL58"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58" t="str">
            <v>please refer to another source</v>
          </cell>
          <cell r="AN58" t="str">
            <v>STOXX Limited</v>
          </cell>
          <cell r="AO58" t="str">
            <v>EUROPE</v>
          </cell>
          <cell r="AP58" t="str">
            <v>Europe</v>
          </cell>
          <cell r="AQ58" t="str">
            <v>CH, DE, FR, IT**, LU, CZ</v>
          </cell>
          <cell r="AR58" t="str">
            <v>CH, DE, FR, IT**, LU, CZ</v>
          </cell>
          <cell r="AS58" t="str">
            <v>Full or synthetic replication</v>
          </cell>
          <cell r="AT58" t="str">
            <v>Physical</v>
          </cell>
          <cell r="AU58" t="str">
            <v>Full</v>
          </cell>
          <cell r="AV58" t="str">
            <v>Equities</v>
          </cell>
          <cell r="AW58" t="str">
            <v>No</v>
          </cell>
          <cell r="AX58" t="str">
            <v>Yes with UCITS V</v>
          </cell>
          <cell r="AY58" t="str">
            <v xml:space="preserve">BNP PARIBAS ARBITRAGE, SUSQUEHANNA, IMC FINANCIAL MARKETS, OPTIVER SG SECURITIES (PARIS), SUSQUEHANNA INTERNATIONAL SECURITIES </v>
          </cell>
          <cell r="AZ5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8" t="str">
            <v>No</v>
          </cell>
          <cell r="BB58"/>
          <cell r="BC58"/>
          <cell r="BD58"/>
          <cell r="BE58"/>
          <cell r="BF58" t="str">
            <v>Euronext</v>
          </cell>
          <cell r="BG58" t="str">
            <v>Daily</v>
          </cell>
          <cell r="BH58"/>
          <cell r="BI58"/>
          <cell r="BJ58"/>
          <cell r="BK58" t="str">
            <v>Reinvested</v>
          </cell>
          <cell r="BL58"/>
          <cell r="BM58"/>
          <cell r="BN58"/>
          <cell r="BO58"/>
          <cell r="BP58"/>
          <cell r="BQ58"/>
          <cell r="BR58" t="str">
            <v>500 000 EUR (Cash orders)</v>
          </cell>
          <cell r="BS58" t="str">
            <v>100 000 (In-kind orders)</v>
          </cell>
          <cell r="BT58" t="str">
            <v>04:30 PM Paris time</v>
          </cell>
          <cell r="BU58" t="str">
            <v>NA</v>
          </cell>
          <cell r="BV58" t="str">
            <v>03:45 PM Paris time</v>
          </cell>
          <cell r="BW58" t="str">
            <v>D</v>
          </cell>
          <cell r="BX58" t="str">
            <v>D+1</v>
          </cell>
          <cell r="BY58" t="str">
            <v>D+5</v>
          </cell>
          <cell r="BZ58" t="str">
            <v>Please refer to PM</v>
          </cell>
          <cell r="CA58" t="str">
            <v>Please refer to PM</v>
          </cell>
          <cell r="CB58">
            <v>15</v>
          </cell>
          <cell r="CC58">
            <v>1</v>
          </cell>
          <cell r="CD58" t="str">
            <v>NA</v>
          </cell>
          <cell r="CE58" t="str">
            <v>NA</v>
          </cell>
          <cell r="CF58" t="str">
            <v>No</v>
          </cell>
          <cell r="CG58" t="str">
            <v>NA</v>
          </cell>
          <cell r="CH58" t="str">
            <v>NA</v>
          </cell>
          <cell r="CI58" t="str">
            <v>No securities lending</v>
          </cell>
          <cell r="CJ58" t="str">
            <v>NA</v>
          </cell>
          <cell r="CK58" t="str">
            <v>No collateral</v>
          </cell>
          <cell r="CL58" t="str">
            <v>No collateral</v>
          </cell>
          <cell r="CM58" t="str">
            <v>No collateral</v>
          </cell>
          <cell r="CN58" t="str">
            <v>No collateral</v>
          </cell>
          <cell r="CO58" t="str">
            <v>No</v>
          </cell>
          <cell r="CP58" t="str">
            <v>NA</v>
          </cell>
          <cell r="CQ58" t="str">
            <v>NA</v>
          </cell>
          <cell r="CR58" t="str">
            <v>No</v>
          </cell>
          <cell r="CS58" t="str">
            <v>Ashok Outtandy</v>
          </cell>
          <cell r="CT58" t="str">
            <v>BYY9WJ3</v>
          </cell>
          <cell r="CU58"/>
          <cell r="CV58" t="str">
            <v>A14UTE</v>
          </cell>
          <cell r="CW58" t="str">
            <v>LP68331488</v>
          </cell>
          <cell r="CX58" t="str">
            <v>NA</v>
          </cell>
          <cell r="CY58" t="str">
            <v>No</v>
          </cell>
          <cell r="CZ58" t="str">
            <v>No</v>
          </cell>
          <cell r="DA58" t="str">
            <v>Beta</v>
          </cell>
          <cell r="DB58" t="str">
            <v>Yes</v>
          </cell>
          <cell r="DC58" t="str">
            <v>Equity fund (&gt;51% equities)</v>
          </cell>
          <cell r="DD58" t="str">
            <v>Yes</v>
          </cell>
          <cell r="DE58" t="str">
            <v>No</v>
          </cell>
          <cell r="DF58" t="str">
            <v>No</v>
          </cell>
          <cell r="DG58">
            <v>6</v>
          </cell>
          <cell r="DH58">
            <v>12</v>
          </cell>
          <cell r="DI58">
            <v>0</v>
          </cell>
          <cell r="DJ58">
            <v>18</v>
          </cell>
          <cell r="DK58">
            <v>18</v>
          </cell>
          <cell r="DL58">
            <v>6</v>
          </cell>
          <cell r="DM58">
            <v>0</v>
          </cell>
          <cell r="DN58">
            <v>12</v>
          </cell>
          <cell r="DO58" t="str">
            <v>All</v>
          </cell>
          <cell r="DP58" t="str">
            <v>NA</v>
          </cell>
          <cell r="DQ58" t="str">
            <v>BNP Paribas Securities Services paris</v>
          </cell>
          <cell r="DR58" t="str">
            <v>BNP Paribas Securities Services Paris</v>
          </cell>
          <cell r="DS58" t="str">
            <v>in-house lawyers</v>
          </cell>
          <cell r="DT58" t="str">
            <v>BNP Paribas Securities Services Paris</v>
          </cell>
          <cell r="DU58" t="str">
            <v>last business day of the year</v>
          </cell>
          <cell r="DV58" t="str">
            <v>Essentials</v>
          </cell>
          <cell r="DW58" t="str">
            <v>EQUITY</v>
          </cell>
          <cell r="DX58"/>
          <cell r="DY58"/>
          <cell r="DZ58" t="str">
            <v>Neither ART 9 nor ART 8 (ART 6)</v>
          </cell>
          <cell r="EA58" t="str">
            <v>CAT 3</v>
          </cell>
        </row>
        <row r="59">
          <cell r="H59" t="str">
            <v>FR0012739431</v>
          </cell>
          <cell r="I59" t="str">
            <v>EUR C</v>
          </cell>
          <cell r="J59" t="str">
            <v>Capitalisation</v>
          </cell>
          <cell r="K59" t="str">
            <v>EUR</v>
          </cell>
          <cell r="L59" t="str">
            <v>EUR</v>
          </cell>
          <cell r="M59" t="str">
            <v>No</v>
          </cell>
          <cell r="N59"/>
          <cell r="O59" t="str">
            <v>France</v>
          </cell>
          <cell r="P59" t="str">
            <v>DE</v>
          </cell>
          <cell r="Q59" t="str">
            <v>Xetra</v>
          </cell>
          <cell r="R59" t="str">
            <v xml:space="preserve">XETR </v>
          </cell>
          <cell r="S59">
            <v>42212</v>
          </cell>
          <cell r="T59">
            <v>42213</v>
          </cell>
          <cell r="U59" t="str">
            <v>No</v>
          </cell>
          <cell r="V59" t="str">
            <v>SX5T</v>
          </cell>
          <cell r="W59" t="str">
            <v>Share not hedged</v>
          </cell>
          <cell r="X59" t="str">
            <v>ETDD GY</v>
          </cell>
          <cell r="Y59" t="str">
            <v>IETDD</v>
          </cell>
          <cell r="Z59" t="str">
            <v>NSCFR0IETDD7</v>
          </cell>
          <cell r="AA59" t="str">
            <v>ETDD</v>
          </cell>
          <cell r="AB59" t="str">
            <v>.STOXX50ER</v>
          </cell>
          <cell r="AC59" t="str">
            <v>ETDD.DE</v>
          </cell>
          <cell r="AD59" t="str">
            <v>IETDDINAV.PA</v>
          </cell>
          <cell r="AE59" t="str">
            <v>BNP Paribas Easy EURO STOXX 50 replicates the performance of the Euro Stoxx 50 (NR)* index (Bloomberg : SX5T index), including fluctuations, and to maintain the Tracking Error between the sub-fund and the index below 1%.</v>
          </cell>
          <cell r="AF59" t="str">
            <v>please refer to another source</v>
          </cell>
          <cell r="AG59" t="str">
            <v>please refer to another source</v>
          </cell>
          <cell r="AH59" t="str">
            <v>French SICAV</v>
          </cell>
          <cell r="AI59" t="str">
            <v>EURO STOXX 50® (NR) ndex</v>
          </cell>
          <cell r="AJ59" t="str">
            <v>Net Return</v>
          </cell>
          <cell r="AK59" t="str">
            <v>EUR</v>
          </cell>
          <cell r="AL59"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59" t="str">
            <v>please refer to another source</v>
          </cell>
          <cell r="AN59" t="str">
            <v>STOXX Limited</v>
          </cell>
          <cell r="AO59" t="str">
            <v>EUROPE</v>
          </cell>
          <cell r="AP59" t="str">
            <v>Europe</v>
          </cell>
          <cell r="AQ59" t="str">
            <v>CH, DE, FR, IT**, LU, CZ</v>
          </cell>
          <cell r="AR59" t="str">
            <v>CH, DE, FR, IT**, LU, CZ</v>
          </cell>
          <cell r="AS59" t="str">
            <v>Full or synthetic replication</v>
          </cell>
          <cell r="AT59" t="str">
            <v>Physical</v>
          </cell>
          <cell r="AU59" t="str">
            <v>Full</v>
          </cell>
          <cell r="AV59" t="str">
            <v>Equities</v>
          </cell>
          <cell r="AW59" t="str">
            <v>No</v>
          </cell>
          <cell r="AX59" t="str">
            <v>Yes with UCITS V</v>
          </cell>
          <cell r="AY59" t="str">
            <v xml:space="preserve">BNP PARIBAS ARBITRAGE, SUSQUEHANNA, IMC FINANCIAL MARKETS, OPTIVER SG SECURITIES (PARIS), SUSQUEHANNA INTERNATIONAL SECURITIES </v>
          </cell>
          <cell r="AZ5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9" t="str">
            <v>No</v>
          </cell>
          <cell r="BB59"/>
          <cell r="BC59"/>
          <cell r="BD59"/>
          <cell r="BE59"/>
          <cell r="BF59" t="str">
            <v>Euronext</v>
          </cell>
          <cell r="BG59" t="str">
            <v>Daily</v>
          </cell>
          <cell r="BH59"/>
          <cell r="BI59"/>
          <cell r="BJ59"/>
          <cell r="BK59" t="str">
            <v>Reinvested</v>
          </cell>
          <cell r="BL59"/>
          <cell r="BM59"/>
          <cell r="BN59"/>
          <cell r="BO59"/>
          <cell r="BP59"/>
          <cell r="BQ59"/>
          <cell r="BR59" t="str">
            <v>500 000 EUR (Cash orders)</v>
          </cell>
          <cell r="BS59" t="str">
            <v>100 000 (In-kind orders)</v>
          </cell>
          <cell r="BT59" t="str">
            <v>04:30 PM Paris time</v>
          </cell>
          <cell r="BU59" t="str">
            <v>NA</v>
          </cell>
          <cell r="BV59" t="str">
            <v>03:45 PM Paris time</v>
          </cell>
          <cell r="BW59" t="str">
            <v>D</v>
          </cell>
          <cell r="BX59" t="str">
            <v>D+1</v>
          </cell>
          <cell r="BY59" t="str">
            <v>D+5</v>
          </cell>
          <cell r="BZ59" t="str">
            <v>Please refer to PM</v>
          </cell>
          <cell r="CA59" t="str">
            <v>Please refer to PM</v>
          </cell>
          <cell r="CB59">
            <v>15</v>
          </cell>
          <cell r="CC59">
            <v>1</v>
          </cell>
          <cell r="CD59" t="str">
            <v>NA</v>
          </cell>
          <cell r="CE59" t="str">
            <v>NA</v>
          </cell>
          <cell r="CF59" t="str">
            <v>No</v>
          </cell>
          <cell r="CG59" t="str">
            <v>NA</v>
          </cell>
          <cell r="CH59" t="str">
            <v>NA</v>
          </cell>
          <cell r="CI59" t="str">
            <v>No securities lending</v>
          </cell>
          <cell r="CJ59" t="str">
            <v>NA</v>
          </cell>
          <cell r="CK59" t="str">
            <v>No collateral</v>
          </cell>
          <cell r="CL59" t="str">
            <v>No collateral</v>
          </cell>
          <cell r="CM59" t="str">
            <v>No collateral</v>
          </cell>
          <cell r="CN59" t="str">
            <v>No collateral</v>
          </cell>
          <cell r="CO59" t="str">
            <v>No</v>
          </cell>
          <cell r="CP59" t="str">
            <v>NA</v>
          </cell>
          <cell r="CQ59" t="str">
            <v>NA</v>
          </cell>
          <cell r="CR59" t="str">
            <v>No</v>
          </cell>
          <cell r="CS59" t="str">
            <v>Ashok Outtandy</v>
          </cell>
          <cell r="CT59" t="str">
            <v>BYSF5X2</v>
          </cell>
          <cell r="CU59"/>
          <cell r="CV59" t="str">
            <v>A14UTE</v>
          </cell>
          <cell r="CW59" t="str">
            <v>LP68331488</v>
          </cell>
          <cell r="CX59" t="str">
            <v>NA</v>
          </cell>
          <cell r="CY59" t="str">
            <v>No</v>
          </cell>
          <cell r="CZ59" t="str">
            <v>No</v>
          </cell>
          <cell r="DA59" t="str">
            <v>Beta</v>
          </cell>
          <cell r="DB59" t="str">
            <v>Yes</v>
          </cell>
          <cell r="DC59" t="str">
            <v>Equity fund (&gt;51% equities)</v>
          </cell>
          <cell r="DD59" t="str">
            <v>Yes</v>
          </cell>
          <cell r="DE59" t="str">
            <v>No</v>
          </cell>
          <cell r="DF59" t="str">
            <v>No</v>
          </cell>
          <cell r="DG59">
            <v>6</v>
          </cell>
          <cell r="DH59">
            <v>12</v>
          </cell>
          <cell r="DI59">
            <v>0</v>
          </cell>
          <cell r="DJ59">
            <v>18</v>
          </cell>
          <cell r="DK59">
            <v>18</v>
          </cell>
          <cell r="DL59">
            <v>6</v>
          </cell>
          <cell r="DM59">
            <v>0</v>
          </cell>
          <cell r="DN59">
            <v>12</v>
          </cell>
          <cell r="DO59" t="str">
            <v>All</v>
          </cell>
          <cell r="DP59" t="str">
            <v>NA</v>
          </cell>
          <cell r="DQ59" t="str">
            <v>BNP Paribas Securities Services paris</v>
          </cell>
          <cell r="DR59" t="str">
            <v>BNP Paribas Securities Services Paris</v>
          </cell>
          <cell r="DS59" t="str">
            <v>in-house lawyers</v>
          </cell>
          <cell r="DT59" t="str">
            <v>BNP Paribas Securities Services Paris</v>
          </cell>
          <cell r="DU59" t="str">
            <v>last business day of the year</v>
          </cell>
          <cell r="DV59" t="str">
            <v>Essentials</v>
          </cell>
          <cell r="DW59" t="str">
            <v>EQUITY</v>
          </cell>
          <cell r="DX59"/>
          <cell r="DY59"/>
          <cell r="DZ59" t="str">
            <v>Neither ART 9 nor ART 8 (ART 6)</v>
          </cell>
          <cell r="EA59" t="str">
            <v>CAT 3</v>
          </cell>
        </row>
        <row r="60">
          <cell r="H60" t="str">
            <v>FR0012739928</v>
          </cell>
          <cell r="I60" t="str">
            <v>USD C</v>
          </cell>
          <cell r="J60" t="str">
            <v>Capitalisation</v>
          </cell>
          <cell r="K60" t="str">
            <v>USD</v>
          </cell>
          <cell r="L60" t="str">
            <v>EUR</v>
          </cell>
          <cell r="M60" t="str">
            <v>No</v>
          </cell>
          <cell r="N60"/>
          <cell r="O60" t="str">
            <v>France</v>
          </cell>
          <cell r="P60" t="str">
            <v>FR</v>
          </cell>
          <cell r="Q60" t="str">
            <v>Euronext Paris</v>
          </cell>
          <cell r="R60" t="str">
            <v xml:space="preserve">XPAR </v>
          </cell>
          <cell r="S60">
            <v>42212</v>
          </cell>
          <cell r="T60">
            <v>42212</v>
          </cell>
          <cell r="U60" t="str">
            <v>Yes</v>
          </cell>
          <cell r="V60" t="str">
            <v>BNPINETR</v>
          </cell>
          <cell r="W60" t="str">
            <v>Share not hedged</v>
          </cell>
          <cell r="X60" t="str">
            <v>U11S FP</v>
          </cell>
          <cell r="Y60" t="str">
            <v>IU11S</v>
          </cell>
          <cell r="Z60" t="str">
            <v>NSCFR0IU11S6</v>
          </cell>
          <cell r="AA60" t="str">
            <v>U11S</v>
          </cell>
          <cell r="AB60" t="str">
            <v>.BNPINETR</v>
          </cell>
          <cell r="AC60" t="str">
            <v>U11S.PA</v>
          </cell>
          <cell r="AD60" t="str">
            <v>IU11SINAV.PA</v>
          </cell>
          <cell r="AE60" t="str">
            <v xml:space="preserve">The benchmark index is the BNP Paribas Next 11 Core 8 with net dividends reinvested, published in USD by Solactive AG and sponsored by BNP Paribas.
The BNP Paribas Next 11 Core 8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v>
          </cell>
          <cell r="AF60">
            <v>6</v>
          </cell>
          <cell r="AG60"/>
          <cell r="AH60" t="str">
            <v>French SICAV</v>
          </cell>
          <cell r="AI60" t="str">
            <v>BNP Paribas Next 11 Core 8 Index</v>
          </cell>
          <cell r="AJ60" t="str">
            <v>Total Return</v>
          </cell>
          <cell r="AK60" t="str">
            <v>USD</v>
          </cell>
          <cell r="AL60" t="str">
            <v>L'indicateur de référence est BNP Paribas Next 11 Core 8, dividendes nets réinvestis publié en USD par Solactive AG et sponsorisé par BNP Paribas. L’indice BNP Paribas Next 11 Core 8 est composé d’actions d’entreprises internationales sélectionnées selon des critères de pays, de taille de marché et de critères fondamentaux. L'univers de référence est composé des 11 prochains pays émergents (en référence aux quatre premiers que sont les BRIC - Brésil, Russie, Inde, Chine): Bangladesh, Egypte, Indonésie, Iran, Corée, Mexique, Nigeria, Pakistan, Philippines, Turquie et Vietnam. Chaque pays se voit affecter un certain poids « objectif » en fonction de l‘importance de son économie et de ses perspectives de croissance à partir des données du « World Economic Outlook » qui est utilisé comme la source de données. Les actions composant l’indice sont sélectionnées notamment à partir d’un filtre conjuguant liquidité et capitalisation boursière. Le processus de choix des titres composant l’indice est entièrement systématique et vise à obtenir 6 actions par pays, équipondérées au sein de chaque pays. Des dispositions particulières, elles-mêmes systématiques, sont prévues pour traiter le cas où la liquidité de certains de ces 6 titres ne serait pas suffisante, cette liquidité étant mesurée à partir de seuils de capitalisation boursière et de volume d’échange des titres en bourse. En conséquence de cette méthodologie de construction de l’indice, il peut arriver que certains pays soient représentés différemment de leur poids cible dans l’indice, voire pas du tout représentés. Au 24 avril 2015, l’indice regroupait 36 titres d’entreprises présentes dans 6 des 11 pays émergents cités. A cette même date, les principaux secteurs représentés sont ceux de la finance et de la communication. L’indice est calculé et publié par Solactive AG et diffusé par La Bourse de Stuttgart.</v>
          </cell>
          <cell r="AM60"/>
          <cell r="AN60" t="str">
            <v>BNP Paribas</v>
          </cell>
          <cell r="AO60" t="str">
            <v>Emerging</v>
          </cell>
          <cell r="AP60" t="str">
            <v>Emerging Markets</v>
          </cell>
          <cell r="AQ60" t="str">
            <v>AT, DE, FR</v>
          </cell>
          <cell r="AR60" t="str">
            <v>AT, DE, FR</v>
          </cell>
          <cell r="AS60" t="str">
            <v>Synthetic replication</v>
          </cell>
          <cell r="AT60" t="str">
            <v>Synthetic</v>
          </cell>
          <cell r="AU60" t="str">
            <v>Synthetic</v>
          </cell>
          <cell r="AV60" t="str">
            <v>Swaps</v>
          </cell>
          <cell r="AW60" t="str">
            <v>No</v>
          </cell>
          <cell r="AX60" t="str">
            <v>Yes with UCITS IV</v>
          </cell>
          <cell r="AY60" t="str">
            <v xml:space="preserve">BNP PARIBAS ARBITRAGE, SUSQUEHANNA INTERNATIONAL SECURITIES </v>
          </cell>
          <cell r="AZ6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0" t="str">
            <v>No</v>
          </cell>
          <cell r="BB60"/>
          <cell r="BC60"/>
          <cell r="BD60"/>
          <cell r="BE60"/>
          <cell r="BF60" t="str">
            <v>Euronext</v>
          </cell>
          <cell r="BG60" t="str">
            <v>Daily</v>
          </cell>
          <cell r="BH60"/>
          <cell r="BI60"/>
          <cell r="BJ60"/>
          <cell r="BK60" t="str">
            <v>Reinvested</v>
          </cell>
          <cell r="BL60"/>
          <cell r="BM60"/>
          <cell r="BN60"/>
          <cell r="BO60"/>
          <cell r="BP60"/>
          <cell r="BQ60"/>
          <cell r="BR60" t="str">
            <v>2 000 000 EUR</v>
          </cell>
          <cell r="BS60" t="str">
            <v>-</v>
          </cell>
          <cell r="BT60" t="str">
            <v>04:30 PM Paris time</v>
          </cell>
          <cell r="BU60" t="str">
            <v>NA</v>
          </cell>
          <cell r="BV60" t="str">
            <v>03:45 PM Paris time</v>
          </cell>
          <cell r="BW60" t="str">
            <v>D</v>
          </cell>
          <cell r="BX60" t="str">
            <v>D+1</v>
          </cell>
          <cell r="BY60" t="str">
            <v>D+1</v>
          </cell>
          <cell r="BZ60" t="str">
            <v>Please refer to PM</v>
          </cell>
          <cell r="CA60" t="str">
            <v>Please refer to PM</v>
          </cell>
          <cell r="CB60">
            <v>85</v>
          </cell>
          <cell r="CC60">
            <v>85</v>
          </cell>
          <cell r="CD60" t="str">
            <v>NA</v>
          </cell>
          <cell r="CE60" t="str">
            <v>NA</v>
          </cell>
          <cell r="CF60"/>
          <cell r="CG60"/>
          <cell r="CH60"/>
          <cell r="CI60"/>
          <cell r="CJ60" t="str">
            <v>BNP</v>
          </cell>
          <cell r="CK60"/>
          <cell r="CL60"/>
          <cell r="CM60"/>
          <cell r="CN60"/>
          <cell r="CO60"/>
          <cell r="CP60"/>
          <cell r="CQ60"/>
          <cell r="CR60" t="str">
            <v>No</v>
          </cell>
          <cell r="CS60" t="str">
            <v>Alain Le Stir</v>
          </cell>
          <cell r="CT60" t="str">
            <v>BYSG546</v>
          </cell>
          <cell r="CU60"/>
          <cell r="CV60" t="str">
            <v>A14UTH</v>
          </cell>
          <cell r="CW60" t="str">
            <v>LP68331082</v>
          </cell>
          <cell r="CX60" t="str">
            <v>NA</v>
          </cell>
          <cell r="CY60" t="str">
            <v>No</v>
          </cell>
          <cell r="CZ60" t="str">
            <v>No</v>
          </cell>
          <cell r="DA60" t="str">
            <v>Beta</v>
          </cell>
          <cell r="DB60" t="str">
            <v>Yes</v>
          </cell>
          <cell r="DC60"/>
          <cell r="DD60" t="str">
            <v>Yes</v>
          </cell>
          <cell r="DE60" t="str">
            <v>No</v>
          </cell>
          <cell r="DF60" t="str">
            <v>No</v>
          </cell>
          <cell r="DG60">
            <v>68</v>
          </cell>
          <cell r="DH60">
            <v>12</v>
          </cell>
          <cell r="DI60">
            <v>0</v>
          </cell>
          <cell r="DJ60">
            <v>80</v>
          </cell>
          <cell r="DK60">
            <v>80</v>
          </cell>
          <cell r="DL60">
            <v>68</v>
          </cell>
          <cell r="DM60">
            <v>0</v>
          </cell>
          <cell r="DN60">
            <v>12</v>
          </cell>
          <cell r="DO60" t="str">
            <v>All</v>
          </cell>
          <cell r="DP60"/>
          <cell r="DQ60" t="str">
            <v>BNP Paribas Securities Services Paris</v>
          </cell>
          <cell r="DR60" t="str">
            <v>BNP Paribas Securities Services Paris</v>
          </cell>
          <cell r="DS60" t="str">
            <v>in-house lawyers</v>
          </cell>
          <cell r="DT60" t="str">
            <v>BNP Paribas Securities Services Paris</v>
          </cell>
          <cell r="DU60" t="str">
            <v>last business day of the year</v>
          </cell>
          <cell r="DV60"/>
          <cell r="DW60" t="str">
            <v>EQUITY</v>
          </cell>
          <cell r="DX60" t="str">
            <v>mergered with BNP Paribas Easy Emerging Markets SRI (LU1291098314) on the 26th October 2018</v>
          </cell>
          <cell r="DY60"/>
          <cell r="DZ60"/>
          <cell r="EA60"/>
        </row>
        <row r="61">
          <cell r="H61" t="str">
            <v>FR0012740934</v>
          </cell>
          <cell r="I61" t="str">
            <v>EUR C/D</v>
          </cell>
          <cell r="J61" t="str">
            <v>Capitalisation and/or Distrib</v>
          </cell>
          <cell r="K61" t="str">
            <v>EUR</v>
          </cell>
          <cell r="L61" t="str">
            <v>EUR</v>
          </cell>
          <cell r="M61" t="str">
            <v>No</v>
          </cell>
          <cell r="N61"/>
          <cell r="O61" t="str">
            <v>France</v>
          </cell>
          <cell r="P61" t="str">
            <v>FR</v>
          </cell>
          <cell r="Q61" t="str">
            <v>Euronext Paris</v>
          </cell>
          <cell r="R61" t="str">
            <v xml:space="preserve">XPAR </v>
          </cell>
          <cell r="S61">
            <v>42213</v>
          </cell>
          <cell r="T61">
            <v>42212</v>
          </cell>
          <cell r="U61" t="str">
            <v>Yes</v>
          </cell>
          <cell r="V61" t="str">
            <v>BNPINETR</v>
          </cell>
          <cell r="W61" t="str">
            <v>Share not hedged</v>
          </cell>
          <cell r="X61" t="str">
            <v>E11D FP</v>
          </cell>
          <cell r="Y61" t="str">
            <v>IE11D</v>
          </cell>
          <cell r="Z61" t="str">
            <v>NSCFR0IE11D2</v>
          </cell>
          <cell r="AA61" t="str">
            <v>E11D</v>
          </cell>
          <cell r="AB61" t="str">
            <v>.BNPINETR</v>
          </cell>
          <cell r="AC61" t="str">
            <v>E11D.PA</v>
          </cell>
          <cell r="AD61" t="str">
            <v>IE11DINAV.PA</v>
          </cell>
          <cell r="AE61" t="str">
            <v xml:space="preserve">The benchmark index is the BNP Paribas Next 11 Core 8 with net dividends reinvested, published in USD by Solactive AG and sponsored by BNP Paribas.
The BNP Paribas Next 11 Core 8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v>
          </cell>
          <cell r="AF61">
            <v>6</v>
          </cell>
          <cell r="AG61"/>
          <cell r="AH61" t="str">
            <v>French SICAV</v>
          </cell>
          <cell r="AI61" t="str">
            <v>BNP Paribas Next 11 Core 8 Index</v>
          </cell>
          <cell r="AJ61" t="str">
            <v>Total Return</v>
          </cell>
          <cell r="AK61" t="str">
            <v>USD</v>
          </cell>
          <cell r="AL61" t="str">
            <v>L'indicateur de référence est BNP Paribas Next 11 Core 8, dividendes nets réinvestis publié en USD par Solactive AG et sponsorisé par BNP Paribas. L’indice BNP Paribas Next 11 Core 8 est composé d’actions d’entreprises internationales sélectionnées selon des critères de pays, de taille de marché et de critères fondamentaux. L'univers de référence est composé des 11 prochains pays émergents (en référence aux quatre premiers que sont les BRIC - Brésil, Russie, Inde, Chine): Bangladesh, Egypte, Indonésie, Iran, Corée, Mexique, Nigeria, Pakistan, Philippines, Turquie et Vietnam. Chaque pays se voit affecter un certain poids « objectif » en fonction de l‘importance de son économie et de ses perspectives de croissance à partir des données du « World Economic Outlook » qui est utilisé comme la source de données. Les actions composant l’indice sont sélectionnées notamment à partir d’un filtre conjuguant liquidité et capitalisation boursière. Le processus de choix des titres composant l’indice est entièrement systématique et vise à obtenir 6 actions par pays, équipondérées au sein de chaque pays. Des dispositions particulières, elles-mêmes systématiques, sont prévues pour traiter le cas où la liquidité de certains de ces 6 titres ne serait pas suffisante, cette liquidité étant mesurée à partir de seuils de capitalisation boursière et de volume d’échange des titres en bourse. En conséquence de cette méthodologie de construction de l’indice, il peut arriver que certains pays soient représentés différemment de leur poids cible dans l’indice, voire pas du tout représentés. Au 24 avril 2015, l’indice regroupait 36 titres d’entreprises présentes dans 6 des 11 pays émergents cités. A cette même date, les principaux secteurs représentés sont ceux de la finance et de la communication. L’indice est calculé et publié par Solactive AG et diffusé par La Bourse de Stuttgart.</v>
          </cell>
          <cell r="AM61"/>
          <cell r="AN61" t="str">
            <v>BNP Paribas</v>
          </cell>
          <cell r="AO61" t="str">
            <v>Emerging</v>
          </cell>
          <cell r="AP61" t="str">
            <v>Emerging Markets</v>
          </cell>
          <cell r="AQ61" t="str">
            <v>FR</v>
          </cell>
          <cell r="AR61" t="str">
            <v>FR</v>
          </cell>
          <cell r="AS61" t="str">
            <v>Synthetic replication</v>
          </cell>
          <cell r="AT61" t="str">
            <v>Synthetic</v>
          </cell>
          <cell r="AU61" t="str">
            <v>Synthetic</v>
          </cell>
          <cell r="AV61" t="str">
            <v>Swaps</v>
          </cell>
          <cell r="AW61" t="str">
            <v>No</v>
          </cell>
          <cell r="AX61" t="str">
            <v>Yes with UCITS IV</v>
          </cell>
          <cell r="AY61" t="str">
            <v>BNP Paribas Arbitrage</v>
          </cell>
          <cell r="AZ6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1" t="str">
            <v>No</v>
          </cell>
          <cell r="BB61"/>
          <cell r="BC61"/>
          <cell r="BD61"/>
          <cell r="BE61"/>
          <cell r="BF61" t="str">
            <v>Euronext</v>
          </cell>
          <cell r="BG61" t="str">
            <v>Daily</v>
          </cell>
          <cell r="BH61"/>
          <cell r="BI61"/>
          <cell r="BJ61"/>
          <cell r="BK61" t="str">
            <v>Reinvested/Annually</v>
          </cell>
          <cell r="BL61"/>
          <cell r="BM61"/>
          <cell r="BN61"/>
          <cell r="BO61"/>
          <cell r="BP61"/>
          <cell r="BQ61"/>
          <cell r="BR61" t="str">
            <v>2 000 000 EUR</v>
          </cell>
          <cell r="BS61" t="str">
            <v>-</v>
          </cell>
          <cell r="BT61" t="str">
            <v>04:30 PM Paris time</v>
          </cell>
          <cell r="BU61" t="str">
            <v>NA</v>
          </cell>
          <cell r="BV61" t="str">
            <v>03:45 PM Paris time</v>
          </cell>
          <cell r="BW61" t="str">
            <v>D</v>
          </cell>
          <cell r="BX61" t="str">
            <v>D+1</v>
          </cell>
          <cell r="BY61" t="str">
            <v>D+1</v>
          </cell>
          <cell r="BZ61" t="str">
            <v>Please refer to PM</v>
          </cell>
          <cell r="CA61" t="str">
            <v>Please refer to PM</v>
          </cell>
          <cell r="CB61">
            <v>85</v>
          </cell>
          <cell r="CC61">
            <v>85</v>
          </cell>
          <cell r="CD61" t="str">
            <v>NA</v>
          </cell>
          <cell r="CE61" t="str">
            <v>NA</v>
          </cell>
          <cell r="CF61"/>
          <cell r="CG61"/>
          <cell r="CH61"/>
          <cell r="CI61"/>
          <cell r="CJ61" t="str">
            <v>BNP</v>
          </cell>
          <cell r="CK61"/>
          <cell r="CL61"/>
          <cell r="CM61"/>
          <cell r="CN61"/>
          <cell r="CO61"/>
          <cell r="CP61"/>
          <cell r="CQ61"/>
          <cell r="CR61" t="str">
            <v>No</v>
          </cell>
          <cell r="CS61" t="str">
            <v>Alain Le Stir</v>
          </cell>
          <cell r="CT61" t="str">
            <v>BZ03LR7</v>
          </cell>
          <cell r="CU61"/>
          <cell r="CV61" t="str">
            <v>NA</v>
          </cell>
          <cell r="CW61" t="str">
            <v>LP68331083</v>
          </cell>
          <cell r="CX61" t="str">
            <v>NA</v>
          </cell>
          <cell r="CY61" t="str">
            <v>No</v>
          </cell>
          <cell r="CZ61" t="str">
            <v>No</v>
          </cell>
          <cell r="DA61" t="str">
            <v>Beta</v>
          </cell>
          <cell r="DB61" t="str">
            <v>Yes</v>
          </cell>
          <cell r="DC61"/>
          <cell r="DD61" t="str">
            <v>no</v>
          </cell>
          <cell r="DE61" t="str">
            <v>No</v>
          </cell>
          <cell r="DF61" t="str">
            <v>No</v>
          </cell>
          <cell r="DG61">
            <v>68</v>
          </cell>
          <cell r="DH61">
            <v>12</v>
          </cell>
          <cell r="DI61">
            <v>0</v>
          </cell>
          <cell r="DJ61">
            <v>80</v>
          </cell>
          <cell r="DK61">
            <v>80</v>
          </cell>
          <cell r="DL61">
            <v>68</v>
          </cell>
          <cell r="DM61">
            <v>0</v>
          </cell>
          <cell r="DN61">
            <v>12</v>
          </cell>
          <cell r="DO61" t="str">
            <v>All</v>
          </cell>
          <cell r="DP61"/>
          <cell r="DQ61" t="str">
            <v>BNP Paribas Securities Services Paris</v>
          </cell>
          <cell r="DR61" t="str">
            <v>BNP Paribas Securities Services Paris</v>
          </cell>
          <cell r="DS61" t="str">
            <v>in-house lawyers</v>
          </cell>
          <cell r="DT61" t="str">
            <v>BNP Paribas Securities Services Paris</v>
          </cell>
          <cell r="DU61" t="str">
            <v>last business day of the year</v>
          </cell>
          <cell r="DV61"/>
          <cell r="DW61" t="str">
            <v>EQUITY</v>
          </cell>
          <cell r="DX61" t="str">
            <v>mergered with BNP Paribas Easy Emerging Markets SRI (LU1659681313) on the 26th October 2018</v>
          </cell>
          <cell r="DY61"/>
          <cell r="DZ61"/>
          <cell r="EA61"/>
        </row>
        <row r="62">
          <cell r="H62" t="str">
            <v>FR0012740975</v>
          </cell>
          <cell r="I62" t="str">
            <v>EUR C/D</v>
          </cell>
          <cell r="J62" t="str">
            <v>Capitalisation and/or Distrib</v>
          </cell>
          <cell r="K62" t="str">
            <v>EUR</v>
          </cell>
          <cell r="L62" t="str">
            <v>EUR</v>
          </cell>
          <cell r="M62" t="str">
            <v>No</v>
          </cell>
          <cell r="N62"/>
          <cell r="O62" t="str">
            <v>France</v>
          </cell>
          <cell r="P62" t="str">
            <v>CH</v>
          </cell>
          <cell r="Q62" t="str">
            <v>SIX Swiss Exchange</v>
          </cell>
          <cell r="R62" t="str">
            <v xml:space="preserve">XSWX </v>
          </cell>
          <cell r="S62">
            <v>42213</v>
          </cell>
          <cell r="T62">
            <v>42906</v>
          </cell>
          <cell r="U62" t="str">
            <v>NO</v>
          </cell>
          <cell r="V62" t="str">
            <v>SX5T</v>
          </cell>
          <cell r="W62" t="str">
            <v>Share not hedged</v>
          </cell>
          <cell r="X62" t="str">
            <v>ETCC SE</v>
          </cell>
          <cell r="Y62" t="str">
            <v>IETCC</v>
          </cell>
          <cell r="Z62" t="str">
            <v>NSCFR0IETCC1</v>
          </cell>
          <cell r="AA62" t="str">
            <v>ETCC</v>
          </cell>
          <cell r="AB62" t="str">
            <v>.STOXX50ER</v>
          </cell>
          <cell r="AC62" t="str">
            <v>ETCC.S</v>
          </cell>
          <cell r="AD62" t="str">
            <v>IETCCINAV.PA</v>
          </cell>
          <cell r="AE62" t="str">
            <v>BNP Paribas Easy EURO STOXX 50 replicates the performance of the Euro Stoxx 50 (NR)* index (Bloomberg : SX5T index), including fluctuations, and to maintain the Tracking Error between the sub-fund and the index below 1%.</v>
          </cell>
          <cell r="AF62">
            <v>6</v>
          </cell>
          <cell r="AG62"/>
          <cell r="AH62" t="str">
            <v>French SICAV</v>
          </cell>
          <cell r="AI62" t="str">
            <v>EURO STOXX 50® (NR) ndex</v>
          </cell>
          <cell r="AJ62" t="str">
            <v>Net Return</v>
          </cell>
          <cell r="AK62" t="str">
            <v>EUR</v>
          </cell>
          <cell r="AL62"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2"/>
          <cell r="AN62" t="str">
            <v>STOXX Limited</v>
          </cell>
          <cell r="AO62" t="str">
            <v>EUROPE</v>
          </cell>
          <cell r="AP62" t="str">
            <v>Europe</v>
          </cell>
          <cell r="AQ62" t="str">
            <v>CH, FR</v>
          </cell>
          <cell r="AR62" t="str">
            <v>CH, FR</v>
          </cell>
          <cell r="AS62" t="str">
            <v>Full or synthetic replication</v>
          </cell>
          <cell r="AT62" t="str">
            <v>Physical</v>
          </cell>
          <cell r="AU62" t="str">
            <v>Full</v>
          </cell>
          <cell r="AV62" t="str">
            <v>Equities</v>
          </cell>
          <cell r="AW62" t="str">
            <v>No</v>
          </cell>
          <cell r="AX62" t="str">
            <v>Yes with UCITS IV</v>
          </cell>
          <cell r="AY62" t="str">
            <v>BNP PARIBAS ARBITRAGE, SUSQUEHANNA</v>
          </cell>
          <cell r="AZ6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2" t="str">
            <v>No</v>
          </cell>
          <cell r="BB62"/>
          <cell r="BC62"/>
          <cell r="BD62"/>
          <cell r="BE62"/>
          <cell r="BF62" t="str">
            <v>Euronext</v>
          </cell>
          <cell r="BG62" t="str">
            <v>Daily</v>
          </cell>
          <cell r="BH62"/>
          <cell r="BI62"/>
          <cell r="BJ62"/>
          <cell r="BK62" t="str">
            <v>Annually</v>
          </cell>
          <cell r="BL62"/>
          <cell r="BM62"/>
          <cell r="BN62"/>
          <cell r="BO62"/>
          <cell r="BP62"/>
          <cell r="BQ62"/>
          <cell r="BR62" t="str">
            <v>500 000 EUR (Cash orders)</v>
          </cell>
          <cell r="BS62" t="str">
            <v>100 000 (In-kind orders)</v>
          </cell>
          <cell r="BT62" t="str">
            <v>04:30 PM Paris time</v>
          </cell>
          <cell r="BU62" t="str">
            <v>NA</v>
          </cell>
          <cell r="BV62" t="str">
            <v>03:45 PM Paris time</v>
          </cell>
          <cell r="BW62" t="str">
            <v>D</v>
          </cell>
          <cell r="BX62" t="str">
            <v>D+1</v>
          </cell>
          <cell r="BY62" t="str">
            <v>D+5</v>
          </cell>
          <cell r="BZ62" t="str">
            <v>Please refer to PM</v>
          </cell>
          <cell r="CA62" t="str">
            <v>Please refer to PM</v>
          </cell>
          <cell r="CB62">
            <v>13</v>
          </cell>
          <cell r="CC62">
            <v>1</v>
          </cell>
          <cell r="CD62" t="str">
            <v>NA</v>
          </cell>
          <cell r="CE62" t="str">
            <v>NA</v>
          </cell>
          <cell r="CF62"/>
          <cell r="CG62"/>
          <cell r="CH62"/>
          <cell r="CI62"/>
          <cell r="CJ62"/>
          <cell r="CK62"/>
          <cell r="CL62"/>
          <cell r="CM62"/>
          <cell r="CN62"/>
          <cell r="CO62"/>
          <cell r="CP62"/>
          <cell r="CQ62"/>
          <cell r="CR62" t="str">
            <v>No</v>
          </cell>
          <cell r="CS62" t="str">
            <v>Ashok Outtandy</v>
          </cell>
          <cell r="CT62" t="str">
            <v>BZ03LN3</v>
          </cell>
          <cell r="CU62"/>
          <cell r="CV62" t="str">
            <v>NA</v>
          </cell>
          <cell r="CW62" t="str">
            <v>NA</v>
          </cell>
          <cell r="CX62">
            <v>28267531</v>
          </cell>
          <cell r="CY62" t="str">
            <v>No</v>
          </cell>
          <cell r="CZ62" t="str">
            <v>No</v>
          </cell>
          <cell r="DA62" t="str">
            <v>Beta</v>
          </cell>
          <cell r="DB62" t="str">
            <v>Yes</v>
          </cell>
          <cell r="DC62"/>
          <cell r="DD62" t="str">
            <v>No</v>
          </cell>
          <cell r="DE62" t="str">
            <v>No</v>
          </cell>
          <cell r="DF62" t="str">
            <v>No</v>
          </cell>
          <cell r="DG62">
            <v>6</v>
          </cell>
          <cell r="DH62">
            <v>12</v>
          </cell>
          <cell r="DI62">
            <v>0</v>
          </cell>
          <cell r="DJ62">
            <v>18</v>
          </cell>
          <cell r="DK62">
            <v>18</v>
          </cell>
          <cell r="DL62">
            <v>6</v>
          </cell>
          <cell r="DM62">
            <v>0</v>
          </cell>
          <cell r="DN62">
            <v>12</v>
          </cell>
          <cell r="DO62" t="str">
            <v>All</v>
          </cell>
          <cell r="DP62"/>
          <cell r="DQ62" t="str">
            <v>BNP Paribas Securities Services Paris</v>
          </cell>
          <cell r="DR62" t="str">
            <v>BNP Paribas Securities Services Paris</v>
          </cell>
          <cell r="DS62" t="str">
            <v>in-house lawyers</v>
          </cell>
          <cell r="DT62" t="str">
            <v>BNP Paribas Securities Services Paris</v>
          </cell>
          <cell r="DU62" t="str">
            <v>last business day of the year</v>
          </cell>
          <cell r="DV62"/>
          <cell r="DW62" t="str">
            <v>EQUITY</v>
          </cell>
          <cell r="DX62" t="str">
            <v xml:space="preserve">mergered into FR0012740983 Euro stoxx 50 on 30/05/2018 </v>
          </cell>
          <cell r="DY62"/>
          <cell r="DZ62"/>
          <cell r="EA62"/>
        </row>
        <row r="63">
          <cell r="H63" t="str">
            <v>FR0012740975</v>
          </cell>
          <cell r="I63" t="str">
            <v>EUR C/D</v>
          </cell>
          <cell r="J63" t="str">
            <v>Capitalisation and/or Distrib</v>
          </cell>
          <cell r="K63" t="str">
            <v>EUR</v>
          </cell>
          <cell r="L63" t="str">
            <v>EUR</v>
          </cell>
          <cell r="M63" t="str">
            <v>No</v>
          </cell>
          <cell r="N63"/>
          <cell r="O63" t="str">
            <v>France</v>
          </cell>
          <cell r="P63" t="str">
            <v>FR</v>
          </cell>
          <cell r="Q63" t="str">
            <v>Euronext Paris</v>
          </cell>
          <cell r="R63" t="str">
            <v xml:space="preserve">XPAR </v>
          </cell>
          <cell r="S63">
            <v>42213</v>
          </cell>
          <cell r="T63">
            <v>42213</v>
          </cell>
          <cell r="U63" t="str">
            <v>Yes</v>
          </cell>
          <cell r="V63" t="str">
            <v>SX5T</v>
          </cell>
          <cell r="W63" t="str">
            <v>Share not hedged</v>
          </cell>
          <cell r="X63" t="str">
            <v>ETCC FP</v>
          </cell>
          <cell r="Y63" t="str">
            <v>IETCC</v>
          </cell>
          <cell r="Z63" t="str">
            <v>NSCFR0IETCC1</v>
          </cell>
          <cell r="AA63" t="str">
            <v>ETCC</v>
          </cell>
          <cell r="AB63" t="str">
            <v>.STOXX50ER</v>
          </cell>
          <cell r="AC63" t="str">
            <v>ETCC.PA</v>
          </cell>
          <cell r="AD63" t="str">
            <v>IETCCINAV.PA</v>
          </cell>
          <cell r="AE63" t="str">
            <v>BNP Paribas Easy EURO STOXX 50 replicates the performance of the Euro Stoxx 50 (NR)* index (Bloomberg : SX5T index), including fluctuations, and to maintain the Tracking Error between the sub-fund and the index below 1%.</v>
          </cell>
          <cell r="AF63">
            <v>6</v>
          </cell>
          <cell r="AG63"/>
          <cell r="AH63" t="str">
            <v>French SICAV</v>
          </cell>
          <cell r="AI63" t="str">
            <v>EURO STOXX 50® (NR) ndex</v>
          </cell>
          <cell r="AJ63" t="str">
            <v>Net Return</v>
          </cell>
          <cell r="AK63" t="str">
            <v>EUR</v>
          </cell>
          <cell r="AL63"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3"/>
          <cell r="AN63" t="str">
            <v>STOXX Limited</v>
          </cell>
          <cell r="AO63" t="str">
            <v>EUROPE</v>
          </cell>
          <cell r="AP63" t="str">
            <v>Europe</v>
          </cell>
          <cell r="AQ63" t="str">
            <v>CH, FR</v>
          </cell>
          <cell r="AR63" t="str">
            <v>CH, FR</v>
          </cell>
          <cell r="AS63" t="str">
            <v>Full or synthetic replication</v>
          </cell>
          <cell r="AT63" t="str">
            <v>Physical</v>
          </cell>
          <cell r="AU63" t="str">
            <v>Full</v>
          </cell>
          <cell r="AV63" t="str">
            <v>Equities</v>
          </cell>
          <cell r="AW63" t="str">
            <v>No</v>
          </cell>
          <cell r="AX63" t="str">
            <v>Yes with UCITS IV</v>
          </cell>
          <cell r="AY63" t="str">
            <v>BNP PARIBAS ARBITRAGE, SUSQUEHANNA</v>
          </cell>
          <cell r="AZ6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3" t="str">
            <v>No</v>
          </cell>
          <cell r="BB63"/>
          <cell r="BC63"/>
          <cell r="BD63"/>
          <cell r="BE63"/>
          <cell r="BF63" t="str">
            <v>Euronext</v>
          </cell>
          <cell r="BG63" t="str">
            <v>Daily</v>
          </cell>
          <cell r="BH63"/>
          <cell r="BI63"/>
          <cell r="BJ63"/>
          <cell r="BK63" t="str">
            <v>Annually</v>
          </cell>
          <cell r="BL63"/>
          <cell r="BM63"/>
          <cell r="BN63"/>
          <cell r="BO63"/>
          <cell r="BP63"/>
          <cell r="BQ63"/>
          <cell r="BR63" t="str">
            <v>500 000 EUR (Cash orders)</v>
          </cell>
          <cell r="BS63" t="str">
            <v>100 000 (In-kind orders)</v>
          </cell>
          <cell r="BT63" t="str">
            <v>04:30 PM Paris time</v>
          </cell>
          <cell r="BU63" t="str">
            <v>NA</v>
          </cell>
          <cell r="BV63" t="str">
            <v>03:45 PM Paris time</v>
          </cell>
          <cell r="BW63" t="str">
            <v>D</v>
          </cell>
          <cell r="BX63" t="str">
            <v>D+1</v>
          </cell>
          <cell r="BY63" t="str">
            <v>D+5</v>
          </cell>
          <cell r="BZ63" t="str">
            <v>Please refer to PM</v>
          </cell>
          <cell r="CA63" t="str">
            <v>Please refer to PM</v>
          </cell>
          <cell r="CB63">
            <v>13</v>
          </cell>
          <cell r="CC63">
            <v>1</v>
          </cell>
          <cell r="CD63" t="str">
            <v>NA</v>
          </cell>
          <cell r="CE63" t="str">
            <v>NA</v>
          </cell>
          <cell r="CF63"/>
          <cell r="CG63"/>
          <cell r="CH63"/>
          <cell r="CI63"/>
          <cell r="CJ63"/>
          <cell r="CK63"/>
          <cell r="CL63"/>
          <cell r="CM63"/>
          <cell r="CN63"/>
          <cell r="CO63"/>
          <cell r="CP63"/>
          <cell r="CQ63"/>
          <cell r="CR63" t="str">
            <v>No</v>
          </cell>
          <cell r="CS63" t="str">
            <v>Ashok Outtandy</v>
          </cell>
          <cell r="CT63" t="str">
            <v>BZ03LN3</v>
          </cell>
          <cell r="CU63"/>
          <cell r="CV63" t="str">
            <v>A14XZ0</v>
          </cell>
          <cell r="CW63" t="str">
            <v>LP68331746</v>
          </cell>
          <cell r="CX63" t="str">
            <v>NA</v>
          </cell>
          <cell r="CY63" t="str">
            <v>No</v>
          </cell>
          <cell r="CZ63" t="str">
            <v>No</v>
          </cell>
          <cell r="DA63" t="str">
            <v>Beta</v>
          </cell>
          <cell r="DB63" t="str">
            <v>Yes</v>
          </cell>
          <cell r="DC63"/>
          <cell r="DD63" t="str">
            <v>No</v>
          </cell>
          <cell r="DE63" t="str">
            <v>No</v>
          </cell>
          <cell r="DF63" t="str">
            <v>No</v>
          </cell>
          <cell r="DG63">
            <v>6</v>
          </cell>
          <cell r="DH63">
            <v>12</v>
          </cell>
          <cell r="DI63">
            <v>0</v>
          </cell>
          <cell r="DJ63">
            <v>18</v>
          </cell>
          <cell r="DK63">
            <v>18</v>
          </cell>
          <cell r="DL63">
            <v>6</v>
          </cell>
          <cell r="DM63">
            <v>0</v>
          </cell>
          <cell r="DN63">
            <v>12</v>
          </cell>
          <cell r="DO63" t="str">
            <v>All</v>
          </cell>
          <cell r="DP63"/>
          <cell r="DQ63" t="str">
            <v>BNP Paribas Securities Services Paris</v>
          </cell>
          <cell r="DR63" t="str">
            <v>BNP Paribas Securities Services Paris</v>
          </cell>
          <cell r="DS63" t="str">
            <v>in-house lawyers</v>
          </cell>
          <cell r="DT63" t="str">
            <v>BNP Paribas Securities Services Paris</v>
          </cell>
          <cell r="DU63" t="str">
            <v>last business day of the year</v>
          </cell>
          <cell r="DV63"/>
          <cell r="DW63" t="str">
            <v>EQUITY</v>
          </cell>
          <cell r="DX63" t="str">
            <v xml:space="preserve">mergered into FR0012740983 Euro stoxx 50 on 30/05/2018 </v>
          </cell>
          <cell r="DY63"/>
          <cell r="DZ63"/>
          <cell r="EA63"/>
        </row>
        <row r="64">
          <cell r="H64" t="str">
            <v>FR0012740983</v>
          </cell>
          <cell r="I64" t="str">
            <v>EUR C/D</v>
          </cell>
          <cell r="J64" t="str">
            <v>Capitalisation/Distribution</v>
          </cell>
          <cell r="K64" t="str">
            <v>EUR</v>
          </cell>
          <cell r="L64" t="str">
            <v>EUR</v>
          </cell>
          <cell r="M64" t="str">
            <v>No</v>
          </cell>
          <cell r="N64"/>
          <cell r="O64" t="str">
            <v>France</v>
          </cell>
          <cell r="P64" t="str">
            <v>CH</v>
          </cell>
          <cell r="Q64" t="str">
            <v>SIX Swiss Exchange</v>
          </cell>
          <cell r="R64" t="str">
            <v xml:space="preserve">XSWX </v>
          </cell>
          <cell r="S64">
            <v>42212</v>
          </cell>
          <cell r="T64">
            <v>42906</v>
          </cell>
          <cell r="U64" t="str">
            <v>NO</v>
          </cell>
          <cell r="V64" t="str">
            <v>SX5T</v>
          </cell>
          <cell r="W64" t="str">
            <v>Share not hedged</v>
          </cell>
          <cell r="X64" t="str">
            <v>ETBB SE</v>
          </cell>
          <cell r="Y64" t="str">
            <v>IETBB</v>
          </cell>
          <cell r="Z64" t="str">
            <v>NSCFR0IETBB5</v>
          </cell>
          <cell r="AA64" t="str">
            <v>ETBB</v>
          </cell>
          <cell r="AB64" t="str">
            <v>.STOXX50ER</v>
          </cell>
          <cell r="AC64" t="str">
            <v>ETBB.S</v>
          </cell>
          <cell r="AD64" t="str">
            <v>IETBBINAV.PA</v>
          </cell>
          <cell r="AE64" t="str">
            <v>BNP Paribas Easy EURO STOXX 50 replicates the performance of the Euro Stoxx 50 (NR)* index (Bloomberg : SX5T index), including fluctuations, and to maintain the Tracking Error between the sub-fund and the index below 1%.</v>
          </cell>
          <cell r="AF64" t="str">
            <v>please refer to another source</v>
          </cell>
          <cell r="AG64" t="str">
            <v>please refer to another source</v>
          </cell>
          <cell r="AH64" t="str">
            <v>French SICAV</v>
          </cell>
          <cell r="AI64" t="str">
            <v>EURO STOXX 50® (NR) ndex</v>
          </cell>
          <cell r="AJ64" t="str">
            <v>Net Return</v>
          </cell>
          <cell r="AK64" t="str">
            <v>EUR</v>
          </cell>
          <cell r="AL64"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4" t="str">
            <v>please refer to another source</v>
          </cell>
          <cell r="AN64" t="str">
            <v>STOXX Limited</v>
          </cell>
          <cell r="AO64" t="str">
            <v>EUROPE</v>
          </cell>
          <cell r="AP64" t="str">
            <v>Europe</v>
          </cell>
          <cell r="AQ64" t="str">
            <v>AT, CH, DE, FR</v>
          </cell>
          <cell r="AR64" t="str">
            <v>AT, CH, DE, FR</v>
          </cell>
          <cell r="AS64" t="str">
            <v>Full or synthetic replication</v>
          </cell>
          <cell r="AT64" t="str">
            <v>Physical</v>
          </cell>
          <cell r="AU64" t="str">
            <v>Full</v>
          </cell>
          <cell r="AV64" t="str">
            <v>Equities</v>
          </cell>
          <cell r="AW64" t="str">
            <v>No</v>
          </cell>
          <cell r="AX64" t="str">
            <v>Yes with UCITS V</v>
          </cell>
          <cell r="AY64" t="str">
            <v xml:space="preserve">BNP PARIBAS ARBITRAGE, SUSQUEHANNA, IMC FINANCIAL MARKETS, OPTIVER SG SECURITIES (PARIS), SUSQUEHANNA INTERNATIONAL SECURITIES </v>
          </cell>
          <cell r="AZ6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4" t="str">
            <v>No</v>
          </cell>
          <cell r="BB64"/>
          <cell r="BC64"/>
          <cell r="BD64"/>
          <cell r="BE64"/>
          <cell r="BF64" t="str">
            <v>Euronext</v>
          </cell>
          <cell r="BG64" t="str">
            <v>Daily</v>
          </cell>
          <cell r="BH64"/>
          <cell r="BI64"/>
          <cell r="BJ64"/>
          <cell r="BK64" t="str">
            <v>Annually</v>
          </cell>
          <cell r="BL64"/>
          <cell r="BM64"/>
          <cell r="BN64"/>
          <cell r="BO64"/>
          <cell r="BP64"/>
          <cell r="BQ64"/>
          <cell r="BR64" t="str">
            <v>500 000 EUR (Cash orders)</v>
          </cell>
          <cell r="BS64" t="str">
            <v>100 000 (In-kind orders)</v>
          </cell>
          <cell r="BT64" t="str">
            <v>04:30 PM Paris time</v>
          </cell>
          <cell r="BU64" t="str">
            <v>NA</v>
          </cell>
          <cell r="BV64" t="str">
            <v>03:45 PM Paris time</v>
          </cell>
          <cell r="BW64" t="str">
            <v>D</v>
          </cell>
          <cell r="BX64" t="str">
            <v>D+1</v>
          </cell>
          <cell r="BY64" t="str">
            <v>D+5</v>
          </cell>
          <cell r="BZ64" t="str">
            <v>Please refer to PM</v>
          </cell>
          <cell r="CA64" t="str">
            <v>Please refer to PM</v>
          </cell>
          <cell r="CB64">
            <v>15</v>
          </cell>
          <cell r="CC64">
            <v>1</v>
          </cell>
          <cell r="CD64" t="str">
            <v>NA</v>
          </cell>
          <cell r="CE64" t="str">
            <v>NA</v>
          </cell>
          <cell r="CF64" t="str">
            <v>No</v>
          </cell>
          <cell r="CG64" t="str">
            <v>NA</v>
          </cell>
          <cell r="CH64" t="str">
            <v>NA</v>
          </cell>
          <cell r="CI64" t="str">
            <v>No securities lending</v>
          </cell>
          <cell r="CJ64" t="str">
            <v>NA</v>
          </cell>
          <cell r="CK64" t="str">
            <v>No collateral</v>
          </cell>
          <cell r="CL64" t="str">
            <v>No collateral</v>
          </cell>
          <cell r="CM64" t="str">
            <v>No collateral</v>
          </cell>
          <cell r="CN64" t="str">
            <v>No collateral</v>
          </cell>
          <cell r="CO64" t="str">
            <v>No</v>
          </cell>
          <cell r="CP64" t="str">
            <v>NA</v>
          </cell>
          <cell r="CQ64" t="str">
            <v>NA</v>
          </cell>
          <cell r="CR64" t="str">
            <v>No</v>
          </cell>
          <cell r="CS64" t="str">
            <v>Ashok Outtandy</v>
          </cell>
          <cell r="CT64" t="str">
            <v>BYSF5Y3</v>
          </cell>
          <cell r="CU64"/>
          <cell r="CV64" t="str">
            <v>A14UTF</v>
          </cell>
          <cell r="CW64" t="str">
            <v>NA</v>
          </cell>
          <cell r="CX64">
            <v>28267532</v>
          </cell>
          <cell r="CY64" t="str">
            <v>No</v>
          </cell>
          <cell r="CZ64" t="str">
            <v>No</v>
          </cell>
          <cell r="DA64" t="str">
            <v>Beta</v>
          </cell>
          <cell r="DB64" t="str">
            <v>Yes</v>
          </cell>
          <cell r="DC64" t="str">
            <v>Equity fund (&gt;51% equities)</v>
          </cell>
          <cell r="DD64" t="str">
            <v>Yes</v>
          </cell>
          <cell r="DE64" t="str">
            <v>No</v>
          </cell>
          <cell r="DF64" t="str">
            <v>No</v>
          </cell>
          <cell r="DG64">
            <v>6</v>
          </cell>
          <cell r="DH64">
            <v>12</v>
          </cell>
          <cell r="DI64">
            <v>0</v>
          </cell>
          <cell r="DJ64">
            <v>18</v>
          </cell>
          <cell r="DK64">
            <v>18</v>
          </cell>
          <cell r="DL64">
            <v>6</v>
          </cell>
          <cell r="DM64">
            <v>0</v>
          </cell>
          <cell r="DN64">
            <v>12</v>
          </cell>
          <cell r="DO64" t="str">
            <v>All</v>
          </cell>
          <cell r="DP64" t="str">
            <v>NA</v>
          </cell>
          <cell r="DQ64" t="str">
            <v>BNP Paribas Securities Services paris</v>
          </cell>
          <cell r="DR64" t="str">
            <v>BNP Paribas Securities Services Paris</v>
          </cell>
          <cell r="DS64" t="str">
            <v>in-house lawyers</v>
          </cell>
          <cell r="DT64" t="str">
            <v>BNP Paribas Securities Services Paris</v>
          </cell>
          <cell r="DU64" t="str">
            <v>last business day of the year</v>
          </cell>
          <cell r="DV64" t="str">
            <v>Essentials</v>
          </cell>
          <cell r="DW64" t="str">
            <v>EQUITY</v>
          </cell>
          <cell r="DX64" t="str">
            <v>became C/D Share class on 30/05/2018</v>
          </cell>
          <cell r="DY64"/>
          <cell r="DZ64" t="str">
            <v>Neither ART 9 nor ART 8 (ART 6)</v>
          </cell>
          <cell r="EA64" t="str">
            <v>CAT 3</v>
          </cell>
        </row>
        <row r="65">
          <cell r="H65" t="str">
            <v>FR0012740983</v>
          </cell>
          <cell r="I65" t="str">
            <v>EUR C/D</v>
          </cell>
          <cell r="J65" t="str">
            <v>Capitalisation/Distribution</v>
          </cell>
          <cell r="K65" t="str">
            <v>EUR</v>
          </cell>
          <cell r="L65" t="str">
            <v>EUR</v>
          </cell>
          <cell r="M65" t="str">
            <v>No</v>
          </cell>
          <cell r="N65"/>
          <cell r="O65" t="str">
            <v>France</v>
          </cell>
          <cell r="P65" t="str">
            <v>FR</v>
          </cell>
          <cell r="Q65" t="str">
            <v>Euronext Paris</v>
          </cell>
          <cell r="R65" t="str">
            <v xml:space="preserve">XPAR </v>
          </cell>
          <cell r="S65">
            <v>42212</v>
          </cell>
          <cell r="T65">
            <v>42212</v>
          </cell>
          <cell r="U65" t="str">
            <v>NO</v>
          </cell>
          <cell r="V65" t="str">
            <v>SX5T</v>
          </cell>
          <cell r="W65" t="str">
            <v>Share not hedged</v>
          </cell>
          <cell r="X65" t="str">
            <v>ETBB FP</v>
          </cell>
          <cell r="Y65" t="str">
            <v>IETBB</v>
          </cell>
          <cell r="Z65" t="str">
            <v>NSCFR0IETBB5</v>
          </cell>
          <cell r="AA65" t="str">
            <v>ETBB</v>
          </cell>
          <cell r="AB65" t="str">
            <v>.STOXX50ER</v>
          </cell>
          <cell r="AC65" t="str">
            <v>ETBB.PA</v>
          </cell>
          <cell r="AD65" t="str">
            <v>IETBBINAV.PA</v>
          </cell>
          <cell r="AE65" t="str">
            <v>BNP Paribas Easy EURO STOXX 50 replicates the performance of the Euro Stoxx 50 (NR)* index (Bloomberg : SX5T index), including fluctuations, and to maintain the Tracking Error between the sub-fund and the index below 1%.</v>
          </cell>
          <cell r="AF65" t="str">
            <v>please refer to another source</v>
          </cell>
          <cell r="AG65" t="str">
            <v>please refer to another source</v>
          </cell>
          <cell r="AH65" t="str">
            <v>French SICAV</v>
          </cell>
          <cell r="AI65" t="str">
            <v>EURO STOXX 50® (NR) ndex</v>
          </cell>
          <cell r="AJ65" t="str">
            <v>Net Return</v>
          </cell>
          <cell r="AK65" t="str">
            <v>EUR</v>
          </cell>
          <cell r="AL65"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5" t="str">
            <v>please refer to another source</v>
          </cell>
          <cell r="AN65" t="str">
            <v>STOXX Limited</v>
          </cell>
          <cell r="AO65" t="str">
            <v>EUROPE</v>
          </cell>
          <cell r="AP65" t="str">
            <v>Europe</v>
          </cell>
          <cell r="AQ65" t="str">
            <v>AT, CH, DE, FR</v>
          </cell>
          <cell r="AR65" t="str">
            <v>AT, CH, DE, FR</v>
          </cell>
          <cell r="AS65" t="str">
            <v>Full or synthetic replication</v>
          </cell>
          <cell r="AT65" t="str">
            <v>Physical</v>
          </cell>
          <cell r="AU65" t="str">
            <v>Full</v>
          </cell>
          <cell r="AV65" t="str">
            <v>Equities</v>
          </cell>
          <cell r="AW65" t="str">
            <v>No</v>
          </cell>
          <cell r="AX65" t="str">
            <v>Yes with UCITS V</v>
          </cell>
          <cell r="AY65" t="str">
            <v xml:space="preserve">BNP PARIBAS ARBITRAGE, SUSQUEHANNA, IMC FINANCIAL MARKETS, OPTIVER SG SECURITIES (PARIS), SUSQUEHANNA INTERNATIONAL SECURITIES </v>
          </cell>
          <cell r="AZ6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5" t="str">
            <v>No</v>
          </cell>
          <cell r="BB65"/>
          <cell r="BC65"/>
          <cell r="BD65"/>
          <cell r="BE65"/>
          <cell r="BF65" t="str">
            <v>Euronext</v>
          </cell>
          <cell r="BG65" t="str">
            <v>Daily</v>
          </cell>
          <cell r="BH65"/>
          <cell r="BI65"/>
          <cell r="BJ65"/>
          <cell r="BK65" t="str">
            <v>Annually</v>
          </cell>
          <cell r="BL65"/>
          <cell r="BM65"/>
          <cell r="BN65"/>
          <cell r="BO65"/>
          <cell r="BP65"/>
          <cell r="BQ65"/>
          <cell r="BR65" t="str">
            <v>500 000 EUR (Cash orders)</v>
          </cell>
          <cell r="BS65" t="str">
            <v>100 000 (In-kind orders)</v>
          </cell>
          <cell r="BT65" t="str">
            <v>04:30 PM Paris time</v>
          </cell>
          <cell r="BU65" t="str">
            <v>NA</v>
          </cell>
          <cell r="BV65" t="str">
            <v>03:45 PM Paris time</v>
          </cell>
          <cell r="BW65" t="str">
            <v>D</v>
          </cell>
          <cell r="BX65" t="str">
            <v>D+1</v>
          </cell>
          <cell r="BY65" t="str">
            <v>D+5</v>
          </cell>
          <cell r="BZ65" t="str">
            <v>Please refer to PM</v>
          </cell>
          <cell r="CA65" t="str">
            <v>Please refer to PM</v>
          </cell>
          <cell r="CB65">
            <v>15</v>
          </cell>
          <cell r="CC65">
            <v>1</v>
          </cell>
          <cell r="CD65" t="str">
            <v>NA</v>
          </cell>
          <cell r="CE65" t="str">
            <v>NA</v>
          </cell>
          <cell r="CF65" t="str">
            <v>No</v>
          </cell>
          <cell r="CG65" t="str">
            <v>NA</v>
          </cell>
          <cell r="CH65" t="str">
            <v>NA</v>
          </cell>
          <cell r="CI65" t="str">
            <v>No securities lending</v>
          </cell>
          <cell r="CJ65" t="str">
            <v>NA</v>
          </cell>
          <cell r="CK65" t="str">
            <v>No collateral</v>
          </cell>
          <cell r="CL65" t="str">
            <v>No collateral</v>
          </cell>
          <cell r="CM65" t="str">
            <v>No collateral</v>
          </cell>
          <cell r="CN65" t="str">
            <v>No collateral</v>
          </cell>
          <cell r="CO65" t="str">
            <v>No</v>
          </cell>
          <cell r="CP65" t="str">
            <v>NA</v>
          </cell>
          <cell r="CQ65" t="str">
            <v>NA</v>
          </cell>
          <cell r="CR65" t="str">
            <v>No</v>
          </cell>
          <cell r="CS65" t="str">
            <v>Ashok Outtandy</v>
          </cell>
          <cell r="CT65" t="str">
            <v>BYYB1D6</v>
          </cell>
          <cell r="CU65"/>
          <cell r="CV65" t="str">
            <v>A14UTF</v>
          </cell>
          <cell r="CW65" t="str">
            <v>LP68331489</v>
          </cell>
          <cell r="CX65" t="str">
            <v>NA</v>
          </cell>
          <cell r="CY65" t="str">
            <v>No</v>
          </cell>
          <cell r="CZ65" t="str">
            <v>No</v>
          </cell>
          <cell r="DA65" t="str">
            <v>Beta</v>
          </cell>
          <cell r="DB65" t="str">
            <v>Yes</v>
          </cell>
          <cell r="DC65" t="str">
            <v>Equity fund (&gt;51% equities)</v>
          </cell>
          <cell r="DD65" t="str">
            <v>Yes</v>
          </cell>
          <cell r="DE65" t="str">
            <v>No</v>
          </cell>
          <cell r="DF65" t="str">
            <v>No</v>
          </cell>
          <cell r="DG65">
            <v>6</v>
          </cell>
          <cell r="DH65">
            <v>12</v>
          </cell>
          <cell r="DI65">
            <v>0</v>
          </cell>
          <cell r="DJ65">
            <v>18</v>
          </cell>
          <cell r="DK65">
            <v>18</v>
          </cell>
          <cell r="DL65">
            <v>6</v>
          </cell>
          <cell r="DM65">
            <v>0</v>
          </cell>
          <cell r="DN65">
            <v>12</v>
          </cell>
          <cell r="DO65" t="str">
            <v>All</v>
          </cell>
          <cell r="DP65" t="str">
            <v>NA</v>
          </cell>
          <cell r="DQ65" t="str">
            <v>BNP Paribas Securities Services paris</v>
          </cell>
          <cell r="DR65" t="str">
            <v>BNP Paribas Securities Services Paris</v>
          </cell>
          <cell r="DS65" t="str">
            <v>in-house lawyers</v>
          </cell>
          <cell r="DT65" t="str">
            <v>BNP Paribas Securities Services Paris</v>
          </cell>
          <cell r="DU65" t="str">
            <v>last business day of the year</v>
          </cell>
          <cell r="DV65" t="str">
            <v>Essentials</v>
          </cell>
          <cell r="DW65" t="str">
            <v>EQUITY</v>
          </cell>
          <cell r="DX65" t="str">
            <v>became C/D Share class on 30/05/2018</v>
          </cell>
          <cell r="DY65"/>
          <cell r="DZ65" t="str">
            <v>Neither ART 9 nor ART 8 (ART 6)</v>
          </cell>
          <cell r="EA65" t="str">
            <v>CAT 3</v>
          </cell>
        </row>
        <row r="66">
          <cell r="H66" t="str">
            <v>FR0012740983</v>
          </cell>
          <cell r="I66" t="str">
            <v>EUR C/D</v>
          </cell>
          <cell r="J66" t="str">
            <v>Capitalisation/Distribution</v>
          </cell>
          <cell r="K66" t="str">
            <v>EUR</v>
          </cell>
          <cell r="L66" t="str">
            <v>EUR</v>
          </cell>
          <cell r="M66" t="str">
            <v>No</v>
          </cell>
          <cell r="N66"/>
          <cell r="O66" t="str">
            <v>France</v>
          </cell>
          <cell r="P66" t="str">
            <v>DE</v>
          </cell>
          <cell r="Q66" t="str">
            <v>Xetra</v>
          </cell>
          <cell r="R66" t="str">
            <v xml:space="preserve">XETR </v>
          </cell>
          <cell r="S66">
            <v>42212</v>
          </cell>
          <cell r="T66">
            <v>42213</v>
          </cell>
          <cell r="U66" t="str">
            <v>yes</v>
          </cell>
          <cell r="V66" t="str">
            <v>SX5T</v>
          </cell>
          <cell r="W66" t="str">
            <v>Share not hedged</v>
          </cell>
          <cell r="X66" t="str">
            <v>ETBB GY</v>
          </cell>
          <cell r="Y66" t="str">
            <v>IETBB</v>
          </cell>
          <cell r="Z66" t="str">
            <v>NSCFR0IETBB5</v>
          </cell>
          <cell r="AA66" t="str">
            <v>ETBB</v>
          </cell>
          <cell r="AB66" t="str">
            <v>.STOXX50ER</v>
          </cell>
          <cell r="AC66" t="str">
            <v>ETBB.DE</v>
          </cell>
          <cell r="AD66" t="str">
            <v>IETBBINAV.PA</v>
          </cell>
          <cell r="AE66" t="str">
            <v>BNP Paribas Easy EURO STOXX 50 replicates the performance of the Euro Stoxx 50 (NR)* index (Bloomberg : SX5T index), including fluctuations, and to maintain the Tracking Error between the sub-fund and the index below 1%.</v>
          </cell>
          <cell r="AF66" t="str">
            <v>please refer to another source</v>
          </cell>
          <cell r="AG66" t="str">
            <v>please refer to another source</v>
          </cell>
          <cell r="AH66" t="str">
            <v>French SICAV</v>
          </cell>
          <cell r="AI66" t="str">
            <v>EURO STOXX 50® (NR) ndex</v>
          </cell>
          <cell r="AJ66" t="str">
            <v>Net Return</v>
          </cell>
          <cell r="AK66" t="str">
            <v>EUR</v>
          </cell>
          <cell r="AL66"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6" t="str">
            <v>please refer to another source</v>
          </cell>
          <cell r="AN66" t="str">
            <v>STOXX Limited</v>
          </cell>
          <cell r="AO66" t="str">
            <v>EUROPE</v>
          </cell>
          <cell r="AP66" t="str">
            <v>Europe</v>
          </cell>
          <cell r="AQ66" t="str">
            <v>AT, CH, DE, FR</v>
          </cell>
          <cell r="AR66" t="str">
            <v>AT, CH, DE, FR</v>
          </cell>
          <cell r="AS66" t="str">
            <v>Full or synthetic replication</v>
          </cell>
          <cell r="AT66" t="str">
            <v>Physical</v>
          </cell>
          <cell r="AU66" t="str">
            <v>Full</v>
          </cell>
          <cell r="AV66" t="str">
            <v>Equities</v>
          </cell>
          <cell r="AW66" t="str">
            <v>No</v>
          </cell>
          <cell r="AX66" t="str">
            <v>Yes with UCITS V</v>
          </cell>
          <cell r="AY66" t="str">
            <v xml:space="preserve">BNP PARIBAS ARBITRAGE, SUSQUEHANNA, IMC FINANCIAL MARKETS, OPTIVER SG SECURITIES (PARIS), SUSQUEHANNA INTERNATIONAL SECURITIES </v>
          </cell>
          <cell r="AZ6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6" t="str">
            <v>No</v>
          </cell>
          <cell r="BB66"/>
          <cell r="BC66"/>
          <cell r="BD66"/>
          <cell r="BE66"/>
          <cell r="BF66" t="str">
            <v>Euronext</v>
          </cell>
          <cell r="BG66" t="str">
            <v>Daily</v>
          </cell>
          <cell r="BH66"/>
          <cell r="BI66"/>
          <cell r="BJ66"/>
          <cell r="BK66" t="str">
            <v>Annually</v>
          </cell>
          <cell r="BL66"/>
          <cell r="BM66"/>
          <cell r="BN66"/>
          <cell r="BO66"/>
          <cell r="BP66"/>
          <cell r="BQ66"/>
          <cell r="BR66" t="str">
            <v>500 000 EUR (Cash orders)</v>
          </cell>
          <cell r="BS66" t="str">
            <v>100 000 (In-kind orders)</v>
          </cell>
          <cell r="BT66" t="str">
            <v>04:30 PM Paris time</v>
          </cell>
          <cell r="BU66" t="str">
            <v>NA</v>
          </cell>
          <cell r="BV66" t="str">
            <v>03:45 PM Paris time</v>
          </cell>
          <cell r="BW66" t="str">
            <v>D</v>
          </cell>
          <cell r="BX66" t="str">
            <v>D+1</v>
          </cell>
          <cell r="BY66" t="str">
            <v>D+5</v>
          </cell>
          <cell r="BZ66" t="str">
            <v>Please refer to PM</v>
          </cell>
          <cell r="CA66" t="str">
            <v>Please refer to PM</v>
          </cell>
          <cell r="CB66">
            <v>15</v>
          </cell>
          <cell r="CC66">
            <v>1</v>
          </cell>
          <cell r="CD66" t="str">
            <v>NA</v>
          </cell>
          <cell r="CE66" t="str">
            <v>NA</v>
          </cell>
          <cell r="CF66" t="str">
            <v>No</v>
          </cell>
          <cell r="CG66" t="str">
            <v>NA</v>
          </cell>
          <cell r="CH66" t="str">
            <v>NA</v>
          </cell>
          <cell r="CI66" t="str">
            <v>No securities lending</v>
          </cell>
          <cell r="CJ66" t="str">
            <v>NA</v>
          </cell>
          <cell r="CK66" t="str">
            <v>No collateral</v>
          </cell>
          <cell r="CL66" t="str">
            <v>No collateral</v>
          </cell>
          <cell r="CM66" t="str">
            <v>No collateral</v>
          </cell>
          <cell r="CN66" t="str">
            <v>No collateral</v>
          </cell>
          <cell r="CO66" t="str">
            <v>No</v>
          </cell>
          <cell r="CP66" t="str">
            <v>NA</v>
          </cell>
          <cell r="CQ66" t="str">
            <v>NA</v>
          </cell>
          <cell r="CR66" t="str">
            <v>No</v>
          </cell>
          <cell r="CS66" t="str">
            <v>Ashok Outtandy</v>
          </cell>
          <cell r="CT66" t="str">
            <v>BYSF5Y3</v>
          </cell>
          <cell r="CU66"/>
          <cell r="CV66" t="str">
            <v>A14UTF</v>
          </cell>
          <cell r="CW66" t="str">
            <v>LP68331489</v>
          </cell>
          <cell r="CX66" t="str">
            <v>NA</v>
          </cell>
          <cell r="CY66" t="str">
            <v>No</v>
          </cell>
          <cell r="CZ66" t="str">
            <v>No</v>
          </cell>
          <cell r="DA66" t="str">
            <v>Beta</v>
          </cell>
          <cell r="DB66" t="str">
            <v>Yes</v>
          </cell>
          <cell r="DC66" t="str">
            <v>Equity fund (&gt;51% equities)</v>
          </cell>
          <cell r="DD66" t="str">
            <v>Yes</v>
          </cell>
          <cell r="DE66" t="str">
            <v>No</v>
          </cell>
          <cell r="DF66" t="str">
            <v>No</v>
          </cell>
          <cell r="DG66">
            <v>6</v>
          </cell>
          <cell r="DH66">
            <v>12</v>
          </cell>
          <cell r="DI66">
            <v>0</v>
          </cell>
          <cell r="DJ66">
            <v>18</v>
          </cell>
          <cell r="DK66">
            <v>18</v>
          </cell>
          <cell r="DL66">
            <v>6</v>
          </cell>
          <cell r="DM66">
            <v>0</v>
          </cell>
          <cell r="DN66">
            <v>12</v>
          </cell>
          <cell r="DO66" t="str">
            <v>All</v>
          </cell>
          <cell r="DP66" t="str">
            <v>NA</v>
          </cell>
          <cell r="DQ66" t="str">
            <v>BNP Paribas Securities Services paris</v>
          </cell>
          <cell r="DR66" t="str">
            <v>BNP Paribas Securities Services Paris</v>
          </cell>
          <cell r="DS66" t="str">
            <v>in-house lawyers</v>
          </cell>
          <cell r="DT66" t="str">
            <v>BNP Paribas Securities Services Paris</v>
          </cell>
          <cell r="DU66" t="str">
            <v>last business day of the year</v>
          </cell>
          <cell r="DV66" t="str">
            <v>Essentials</v>
          </cell>
          <cell r="DW66" t="str">
            <v>EQUITY</v>
          </cell>
          <cell r="DX66" t="str">
            <v>became C/D Share class on 30/05/2018</v>
          </cell>
          <cell r="DY66"/>
          <cell r="DZ66" t="str">
            <v>Neither ART 9 nor ART 8 (ART 6)</v>
          </cell>
          <cell r="EA66" t="str">
            <v>CAT 3</v>
          </cell>
        </row>
        <row r="67">
          <cell r="H67" t="str">
            <v>FR0013041530</v>
          </cell>
          <cell r="I67" t="str">
            <v>EUR H</v>
          </cell>
          <cell r="J67" t="str">
            <v>Capitalisation</v>
          </cell>
          <cell r="K67" t="str">
            <v>EUR</v>
          </cell>
          <cell r="L67" t="str">
            <v>EUR</v>
          </cell>
          <cell r="M67" t="str">
            <v>Yes</v>
          </cell>
          <cell r="N67"/>
          <cell r="O67" t="str">
            <v>France</v>
          </cell>
          <cell r="P67" t="str">
            <v>CH</v>
          </cell>
          <cell r="Q67" t="str">
            <v>SIX Swiss Exchange</v>
          </cell>
          <cell r="R67" t="str">
            <v xml:space="preserve">XSWX </v>
          </cell>
          <cell r="S67">
            <v>42305</v>
          </cell>
          <cell r="T67">
            <v>42906</v>
          </cell>
          <cell r="U67" t="str">
            <v>No</v>
          </cell>
          <cell r="V67" t="str">
            <v>SPTR500N</v>
          </cell>
          <cell r="W67" t="str">
            <v>SPXDHEN</v>
          </cell>
          <cell r="X67" t="str">
            <v>ESEH SE</v>
          </cell>
          <cell r="Y67" t="str">
            <v>IESEH</v>
          </cell>
          <cell r="Z67" t="str">
            <v>NSCFR0IESEH8</v>
          </cell>
          <cell r="AA67" t="str">
            <v>ESEH</v>
          </cell>
          <cell r="AB67" t="str">
            <v>.SPXNTR</v>
          </cell>
          <cell r="AC67" t="str">
            <v>ESEH.S</v>
          </cell>
          <cell r="AD67" t="str">
            <v>IESEHINAV.PA</v>
          </cell>
          <cell r="AE67" t="str">
            <v>BNP Paribas Easy S&amp;P 500 UCITS ETF is an open-end UCITS compliant exchange-traded fund incorporated in France. The Fund seeks to track the performance of the S&amp;P 500 (NTR) Index.</v>
          </cell>
          <cell r="AF67" t="str">
            <v>please refer to another source</v>
          </cell>
          <cell r="AG67" t="str">
            <v>please refer to another source</v>
          </cell>
          <cell r="AH67" t="str">
            <v>French SICAV</v>
          </cell>
          <cell r="AI67" t="str">
            <v>S&amp;P 500 (NTR) Index</v>
          </cell>
          <cell r="AJ67" t="str">
            <v>Net Total Return</v>
          </cell>
          <cell r="AK67" t="str">
            <v>USD</v>
          </cell>
          <cell r="AL67"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67" t="str">
            <v>please refer to another source</v>
          </cell>
          <cell r="AN67" t="str">
            <v>S&amp;P Dow Jones</v>
          </cell>
          <cell r="AO67" t="str">
            <v>North America</v>
          </cell>
          <cell r="AP67" t="str">
            <v>US</v>
          </cell>
          <cell r="AQ67" t="str">
            <v>AT, CH, DE, FR, LU, IT, ES, CZ</v>
          </cell>
          <cell r="AR67" t="str">
            <v>AT, CH, CZ, DE, ES, FR, IT**, LU</v>
          </cell>
          <cell r="AS67" t="str">
            <v>Synthetic replication</v>
          </cell>
          <cell r="AT67" t="str">
            <v>Synthetic</v>
          </cell>
          <cell r="AU67" t="str">
            <v>Synthetic</v>
          </cell>
          <cell r="AV67" t="str">
            <v>Swaps</v>
          </cell>
          <cell r="AW67" t="str">
            <v>No</v>
          </cell>
          <cell r="AX67" t="str">
            <v>Yes with UCITS V</v>
          </cell>
          <cell r="AY67" t="str">
            <v>BNP Paribas Arbitrage</v>
          </cell>
          <cell r="AZ6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7" t="str">
            <v>No</v>
          </cell>
          <cell r="BB67"/>
          <cell r="BC67"/>
          <cell r="BD67"/>
          <cell r="BE67"/>
          <cell r="BF67" t="str">
            <v>Euronext</v>
          </cell>
          <cell r="BG67" t="str">
            <v>Daily</v>
          </cell>
          <cell r="BH67"/>
          <cell r="BI67"/>
          <cell r="BJ67"/>
          <cell r="BK67" t="str">
            <v>Reinvested</v>
          </cell>
          <cell r="BL67"/>
          <cell r="BM67"/>
          <cell r="BN67"/>
          <cell r="BO67"/>
          <cell r="BP67"/>
          <cell r="BQ67"/>
          <cell r="BR67" t="str">
            <v>2 000 000 EUR</v>
          </cell>
          <cell r="BS67" t="str">
            <v>-</v>
          </cell>
          <cell r="BT67" t="str">
            <v>04:30 PM Paris time</v>
          </cell>
          <cell r="BU67" t="str">
            <v>NA</v>
          </cell>
          <cell r="BV67" t="str">
            <v>03:45 PM Paris time</v>
          </cell>
          <cell r="BW67" t="str">
            <v>D</v>
          </cell>
          <cell r="BX67" t="str">
            <v>D+1</v>
          </cell>
          <cell r="BY67" t="str">
            <v>D+5</v>
          </cell>
          <cell r="BZ67" t="str">
            <v>Please refer to PM</v>
          </cell>
          <cell r="CA67" t="str">
            <v>Please refer to PM</v>
          </cell>
          <cell r="CB67">
            <v>3</v>
          </cell>
          <cell r="CC67">
            <v>3</v>
          </cell>
          <cell r="CD67" t="str">
            <v>NA</v>
          </cell>
          <cell r="CE67" t="str">
            <v>NA</v>
          </cell>
          <cell r="CF67" t="str">
            <v>Yes</v>
          </cell>
          <cell r="CG67" t="str">
            <v>Daily</v>
          </cell>
          <cell r="CH67">
            <v>100000</v>
          </cell>
          <cell r="CI67" t="str">
            <v>No securities lending</v>
          </cell>
          <cell r="CJ67" t="str">
            <v>BNP, Morgan Stanley, Société Générale</v>
          </cell>
          <cell r="CK67" t="str">
            <v>Up to 10%</v>
          </cell>
          <cell r="CL67" t="str">
            <v>Cash</v>
          </cell>
          <cell r="CM67" t="str">
            <v>BNP Paribas Securities Services</v>
          </cell>
          <cell r="CN67" t="str">
            <v>collateral.mgt@bnpparibas-ip.com</v>
          </cell>
          <cell r="CO67" t="str">
            <v>No</v>
          </cell>
          <cell r="CP67" t="str">
            <v>NA</v>
          </cell>
          <cell r="CQ67" t="str">
            <v>NA</v>
          </cell>
          <cell r="CR67" t="str">
            <v>No</v>
          </cell>
          <cell r="CS67" t="str">
            <v>Paul Xatard-Huberlant</v>
          </cell>
          <cell r="CT67" t="str">
            <v>BYZYDY9</v>
          </cell>
          <cell r="CU67"/>
          <cell r="CV67" t="str">
            <v>A14Z68</v>
          </cell>
          <cell r="CW67" t="str">
            <v>NA</v>
          </cell>
          <cell r="CX67">
            <v>30229177</v>
          </cell>
          <cell r="CY67" t="str">
            <v>No</v>
          </cell>
          <cell r="CZ67" t="str">
            <v>No</v>
          </cell>
          <cell r="DA67" t="str">
            <v>Beta</v>
          </cell>
          <cell r="DB67" t="str">
            <v>Yes</v>
          </cell>
          <cell r="DC67" t="str">
            <v>Equity fund (&gt;51% equities)</v>
          </cell>
          <cell r="DD67" t="str">
            <v>Yes</v>
          </cell>
          <cell r="DE67" t="str">
            <v>No</v>
          </cell>
          <cell r="DF67" t="str">
            <v>No</v>
          </cell>
          <cell r="DG67">
            <v>3</v>
          </cell>
          <cell r="DH67">
            <v>12</v>
          </cell>
          <cell r="DI67">
            <v>0</v>
          </cell>
          <cell r="DJ67">
            <v>15</v>
          </cell>
          <cell r="DK67">
            <v>15</v>
          </cell>
          <cell r="DL67">
            <v>3</v>
          </cell>
          <cell r="DM67">
            <v>0</v>
          </cell>
          <cell r="DN67">
            <v>12</v>
          </cell>
          <cell r="DO67" t="str">
            <v>All</v>
          </cell>
          <cell r="DP67" t="str">
            <v>NA</v>
          </cell>
          <cell r="DQ67" t="str">
            <v>BNP Paribas Securities Services paris</v>
          </cell>
          <cell r="DR67" t="str">
            <v>BNP Paribas Securities Services Paris</v>
          </cell>
          <cell r="DS67" t="str">
            <v>in-house lawyers</v>
          </cell>
          <cell r="DT67" t="str">
            <v>BNP Paribas Securities Services Paris</v>
          </cell>
          <cell r="DU67" t="str">
            <v>last business day of the year</v>
          </cell>
          <cell r="DV67" t="str">
            <v>Essentials</v>
          </cell>
          <cell r="DW67" t="str">
            <v>EQUITY</v>
          </cell>
          <cell r="DX67"/>
          <cell r="DY67"/>
          <cell r="DZ67" t="str">
            <v>Neither ART 9 nor ART 8 (ART 6)</v>
          </cell>
          <cell r="EA67" t="str">
            <v>CAT 3</v>
          </cell>
        </row>
        <row r="68">
          <cell r="H68" t="str">
            <v>FR0013041530</v>
          </cell>
          <cell r="I68" t="str">
            <v>EUR H</v>
          </cell>
          <cell r="J68" t="str">
            <v>Capitalisation</v>
          </cell>
          <cell r="K68" t="str">
            <v>EUR</v>
          </cell>
          <cell r="L68" t="str">
            <v>EUR</v>
          </cell>
          <cell r="M68" t="str">
            <v>Yes</v>
          </cell>
          <cell r="N68"/>
          <cell r="O68" t="str">
            <v>France</v>
          </cell>
          <cell r="P68" t="str">
            <v>FR</v>
          </cell>
          <cell r="Q68" t="str">
            <v>Euronext Paris</v>
          </cell>
          <cell r="R68" t="str">
            <v xml:space="preserve">XPAR </v>
          </cell>
          <cell r="S68">
            <v>42305</v>
          </cell>
          <cell r="T68">
            <v>42314</v>
          </cell>
          <cell r="U68" t="str">
            <v>Yes</v>
          </cell>
          <cell r="V68" t="str">
            <v>SPTR500N</v>
          </cell>
          <cell r="W68" t="str">
            <v>SPXDHEN</v>
          </cell>
          <cell r="X68" t="str">
            <v>ESEH FP</v>
          </cell>
          <cell r="Y68" t="str">
            <v>IESEH</v>
          </cell>
          <cell r="Z68" t="str">
            <v>NSCFR0IESEH8</v>
          </cell>
          <cell r="AA68" t="str">
            <v>ESEH</v>
          </cell>
          <cell r="AB68" t="str">
            <v>.SPXNTR</v>
          </cell>
          <cell r="AC68" t="str">
            <v>ESEH.PA</v>
          </cell>
          <cell r="AD68" t="str">
            <v>IESEHINAV.PA</v>
          </cell>
          <cell r="AE68" t="str">
            <v>BNP Paribas Easy S&amp;P 500 UCITS ETF is an open-end UCITS compliant exchange-traded fund incorporated in France. The Fund seeks to track the performance of the S&amp;P 500 (NTR) Index.</v>
          </cell>
          <cell r="AF68" t="str">
            <v>please refer to another source</v>
          </cell>
          <cell r="AG68" t="str">
            <v>please refer to another source</v>
          </cell>
          <cell r="AH68" t="str">
            <v>French SICAV</v>
          </cell>
          <cell r="AI68" t="str">
            <v>S&amp;P 500 (NTR) Index</v>
          </cell>
          <cell r="AJ68" t="str">
            <v>Net Total Return</v>
          </cell>
          <cell r="AK68" t="str">
            <v>USD</v>
          </cell>
          <cell r="AL68"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68" t="str">
            <v>please refer to another source</v>
          </cell>
          <cell r="AN68" t="str">
            <v>S&amp;P Dow Jones</v>
          </cell>
          <cell r="AO68" t="str">
            <v>North America</v>
          </cell>
          <cell r="AP68" t="str">
            <v>US</v>
          </cell>
          <cell r="AQ68" t="str">
            <v>AT, CH, DE, FR, LU, IT, ES, CZ</v>
          </cell>
          <cell r="AR68" t="str">
            <v>AT, CH, CZ, DE, ES, FR, IT**, LU</v>
          </cell>
          <cell r="AS68" t="str">
            <v>Synthetic replication</v>
          </cell>
          <cell r="AT68" t="str">
            <v>Synthetic</v>
          </cell>
          <cell r="AU68" t="str">
            <v>Synthetic</v>
          </cell>
          <cell r="AV68" t="str">
            <v>Swaps</v>
          </cell>
          <cell r="AW68" t="str">
            <v>No</v>
          </cell>
          <cell r="AX68" t="str">
            <v>Yes with UCITS V</v>
          </cell>
          <cell r="AY68" t="str">
            <v>BNP Paribas Arbitrage</v>
          </cell>
          <cell r="AZ6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8" t="str">
            <v>No</v>
          </cell>
          <cell r="BB68"/>
          <cell r="BC68"/>
          <cell r="BD68"/>
          <cell r="BE68"/>
          <cell r="BF68" t="str">
            <v>Euronext</v>
          </cell>
          <cell r="BG68" t="str">
            <v>Daily</v>
          </cell>
          <cell r="BH68"/>
          <cell r="BI68"/>
          <cell r="BJ68"/>
          <cell r="BK68" t="str">
            <v>Reinvested</v>
          </cell>
          <cell r="BL68"/>
          <cell r="BM68"/>
          <cell r="BN68"/>
          <cell r="BO68"/>
          <cell r="BP68"/>
          <cell r="BQ68"/>
          <cell r="BR68" t="str">
            <v>2 000 000 EUR</v>
          </cell>
          <cell r="BS68" t="str">
            <v>-</v>
          </cell>
          <cell r="BT68" t="str">
            <v>04:30 PM Paris time</v>
          </cell>
          <cell r="BU68" t="str">
            <v>NA</v>
          </cell>
          <cell r="BV68" t="str">
            <v>03:45 PM Paris time</v>
          </cell>
          <cell r="BW68" t="str">
            <v>D</v>
          </cell>
          <cell r="BX68" t="str">
            <v>D+1</v>
          </cell>
          <cell r="BY68" t="str">
            <v>D+5</v>
          </cell>
          <cell r="BZ68" t="str">
            <v>Please refer to PM</v>
          </cell>
          <cell r="CA68" t="str">
            <v>Please refer to PM</v>
          </cell>
          <cell r="CB68">
            <v>3</v>
          </cell>
          <cell r="CC68">
            <v>3</v>
          </cell>
          <cell r="CD68" t="str">
            <v>NA</v>
          </cell>
          <cell r="CE68" t="str">
            <v>NA</v>
          </cell>
          <cell r="CF68" t="str">
            <v>Yes</v>
          </cell>
          <cell r="CG68" t="str">
            <v>Daily</v>
          </cell>
          <cell r="CH68">
            <v>100000</v>
          </cell>
          <cell r="CI68" t="str">
            <v>No securities lending</v>
          </cell>
          <cell r="CJ68" t="str">
            <v>BNP, Morgan Stanley, Société Générale</v>
          </cell>
          <cell r="CK68" t="str">
            <v>Up to 10%</v>
          </cell>
          <cell r="CL68" t="str">
            <v>Cash</v>
          </cell>
          <cell r="CM68" t="str">
            <v>BNP Paribas Securities Services</v>
          </cell>
          <cell r="CN68" t="str">
            <v>collateral.mgt@bnpparibas-ip.com</v>
          </cell>
          <cell r="CO68" t="str">
            <v>No</v>
          </cell>
          <cell r="CP68" t="str">
            <v>NA</v>
          </cell>
          <cell r="CQ68" t="str">
            <v>NA</v>
          </cell>
          <cell r="CR68" t="str">
            <v>No</v>
          </cell>
          <cell r="CS68" t="str">
            <v>Paul Xatard-Huberlant</v>
          </cell>
          <cell r="CT68" t="str">
            <v>BYZYDY9</v>
          </cell>
          <cell r="CU68"/>
          <cell r="CV68" t="str">
            <v>A14Z68</v>
          </cell>
          <cell r="CW68" t="str">
            <v>LP68342735</v>
          </cell>
          <cell r="CX68" t="str">
            <v>NA</v>
          </cell>
          <cell r="CY68" t="str">
            <v>No</v>
          </cell>
          <cell r="CZ68" t="str">
            <v>No</v>
          </cell>
          <cell r="DA68" t="str">
            <v>Beta</v>
          </cell>
          <cell r="DB68" t="str">
            <v>Yes</v>
          </cell>
          <cell r="DC68" t="str">
            <v>Equity fund (&gt;51% equities)</v>
          </cell>
          <cell r="DD68" t="str">
            <v>Yes</v>
          </cell>
          <cell r="DE68" t="str">
            <v>No</v>
          </cell>
          <cell r="DF68" t="str">
            <v>No</v>
          </cell>
          <cell r="DG68">
            <v>3</v>
          </cell>
          <cell r="DH68">
            <v>12</v>
          </cell>
          <cell r="DI68">
            <v>0</v>
          </cell>
          <cell r="DJ68">
            <v>15</v>
          </cell>
          <cell r="DK68">
            <v>15</v>
          </cell>
          <cell r="DL68">
            <v>3</v>
          </cell>
          <cell r="DM68">
            <v>0</v>
          </cell>
          <cell r="DN68">
            <v>12</v>
          </cell>
          <cell r="DO68" t="str">
            <v>All</v>
          </cell>
          <cell r="DP68" t="str">
            <v>NA</v>
          </cell>
          <cell r="DQ68" t="str">
            <v>BNP Paribas Securities Services paris</v>
          </cell>
          <cell r="DR68" t="str">
            <v>BNP Paribas Securities Services Paris</v>
          </cell>
          <cell r="DS68" t="str">
            <v>in-house lawyers</v>
          </cell>
          <cell r="DT68" t="str">
            <v>BNP Paribas Securities Services Paris</v>
          </cell>
          <cell r="DU68" t="str">
            <v>last business day of the year</v>
          </cell>
          <cell r="DV68" t="str">
            <v>Essentials</v>
          </cell>
          <cell r="DW68" t="str">
            <v>EQUITY</v>
          </cell>
          <cell r="DX68"/>
          <cell r="DY68"/>
          <cell r="DZ68" t="str">
            <v>Neither ART 9 nor ART 8 (ART 6)</v>
          </cell>
          <cell r="EA68" t="str">
            <v>CAT 3</v>
          </cell>
        </row>
        <row r="69">
          <cell r="H69" t="str">
            <v>FR0013041530</v>
          </cell>
          <cell r="I69" t="str">
            <v>EUR H</v>
          </cell>
          <cell r="J69" t="str">
            <v>Capitalisation</v>
          </cell>
          <cell r="K69" t="str">
            <v>EUR</v>
          </cell>
          <cell r="L69" t="str">
            <v>EUR</v>
          </cell>
          <cell r="M69" t="str">
            <v>Yes</v>
          </cell>
          <cell r="N69"/>
          <cell r="O69" t="str">
            <v>France</v>
          </cell>
          <cell r="P69" t="str">
            <v>DE</v>
          </cell>
          <cell r="Q69" t="str">
            <v>Xetra</v>
          </cell>
          <cell r="R69" t="str">
            <v xml:space="preserve">XETR </v>
          </cell>
          <cell r="S69">
            <v>42305</v>
          </cell>
          <cell r="T69">
            <v>42759</v>
          </cell>
          <cell r="U69" t="str">
            <v>No</v>
          </cell>
          <cell r="V69" t="str">
            <v>SPTR500N</v>
          </cell>
          <cell r="W69" t="str">
            <v>SPXDHEN</v>
          </cell>
          <cell r="X69" t="str">
            <v>ESEH GY</v>
          </cell>
          <cell r="Y69" t="str">
            <v>IESEH</v>
          </cell>
          <cell r="Z69" t="str">
            <v>NSCFR0IESEH8</v>
          </cell>
          <cell r="AA69" t="str">
            <v>ESEH</v>
          </cell>
          <cell r="AB69" t="str">
            <v>.SPXNTR</v>
          </cell>
          <cell r="AC69" t="str">
            <v>ESEH.DE</v>
          </cell>
          <cell r="AD69" t="str">
            <v>IESEHINAV.PA</v>
          </cell>
          <cell r="AE69" t="str">
            <v>BNP Paribas Easy S&amp;P 500 UCITS ETF is an open-end UCITS compliant exchange-traded fund incorporated in France. The Fund seeks to track the performance of the S&amp;P 500 (NTR) Index.</v>
          </cell>
          <cell r="AF69" t="str">
            <v>please refer to another source</v>
          </cell>
          <cell r="AG69" t="str">
            <v>please refer to another source</v>
          </cell>
          <cell r="AH69" t="str">
            <v>French SICAV</v>
          </cell>
          <cell r="AI69" t="str">
            <v>S&amp;P 500 (NTR) Index</v>
          </cell>
          <cell r="AJ69" t="str">
            <v>Net Total Return</v>
          </cell>
          <cell r="AK69" t="str">
            <v>USD</v>
          </cell>
          <cell r="AL69"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69" t="str">
            <v>please refer to another source</v>
          </cell>
          <cell r="AN69" t="str">
            <v>S&amp;P Dow Jones</v>
          </cell>
          <cell r="AO69" t="str">
            <v>North America</v>
          </cell>
          <cell r="AP69" t="str">
            <v>US</v>
          </cell>
          <cell r="AQ69" t="str">
            <v>AT, CH, DE, FR, LU, IT, ES, CZ</v>
          </cell>
          <cell r="AR69" t="str">
            <v>AT, CH, CZ, DE, ES, FR, IT**, LU</v>
          </cell>
          <cell r="AS69" t="str">
            <v>Synthetic replication</v>
          </cell>
          <cell r="AT69" t="str">
            <v>Synthetic</v>
          </cell>
          <cell r="AU69" t="str">
            <v>Synthetic</v>
          </cell>
          <cell r="AV69" t="str">
            <v>Swaps</v>
          </cell>
          <cell r="AW69" t="str">
            <v>No</v>
          </cell>
          <cell r="AX69" t="str">
            <v>Yes with UCITS V</v>
          </cell>
          <cell r="AY69" t="str">
            <v>BNP Paribas Arbitrage</v>
          </cell>
          <cell r="AZ6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9" t="str">
            <v>No</v>
          </cell>
          <cell r="BB69"/>
          <cell r="BC69"/>
          <cell r="BD69"/>
          <cell r="BE69"/>
          <cell r="BF69" t="str">
            <v>Euronext</v>
          </cell>
          <cell r="BG69" t="str">
            <v>Daily</v>
          </cell>
          <cell r="BH69"/>
          <cell r="BI69"/>
          <cell r="BJ69"/>
          <cell r="BK69" t="str">
            <v>Reinvested</v>
          </cell>
          <cell r="BL69"/>
          <cell r="BM69"/>
          <cell r="BN69"/>
          <cell r="BO69"/>
          <cell r="BP69"/>
          <cell r="BQ69"/>
          <cell r="BR69" t="str">
            <v>2 000 000 EUR</v>
          </cell>
          <cell r="BS69" t="str">
            <v>-</v>
          </cell>
          <cell r="BT69" t="str">
            <v>04:30 PM Paris time</v>
          </cell>
          <cell r="BU69" t="str">
            <v>NA</v>
          </cell>
          <cell r="BV69" t="str">
            <v>03:45 PM Paris time</v>
          </cell>
          <cell r="BW69" t="str">
            <v>D</v>
          </cell>
          <cell r="BX69" t="str">
            <v>D+1</v>
          </cell>
          <cell r="BY69" t="str">
            <v>D+5</v>
          </cell>
          <cell r="BZ69" t="str">
            <v>Please refer to PM</v>
          </cell>
          <cell r="CA69" t="str">
            <v>Please refer to PM</v>
          </cell>
          <cell r="CB69">
            <v>3</v>
          </cell>
          <cell r="CC69">
            <v>3</v>
          </cell>
          <cell r="CD69" t="str">
            <v>NA</v>
          </cell>
          <cell r="CE69" t="str">
            <v>NA</v>
          </cell>
          <cell r="CF69" t="str">
            <v>Yes</v>
          </cell>
          <cell r="CG69" t="str">
            <v>Daily</v>
          </cell>
          <cell r="CH69">
            <v>100000</v>
          </cell>
          <cell r="CI69" t="str">
            <v>No securities lending</v>
          </cell>
          <cell r="CJ69" t="str">
            <v>BNP, Morgan Stanley, Société Générale</v>
          </cell>
          <cell r="CK69" t="str">
            <v>Up to 10%</v>
          </cell>
          <cell r="CL69" t="str">
            <v>Cash</v>
          </cell>
          <cell r="CM69" t="str">
            <v>BNP Paribas Securities Services</v>
          </cell>
          <cell r="CN69" t="str">
            <v>collateral.mgt@bnpparibas-ip.com</v>
          </cell>
          <cell r="CO69" t="str">
            <v>No</v>
          </cell>
          <cell r="CP69" t="str">
            <v>NA</v>
          </cell>
          <cell r="CQ69" t="str">
            <v>NA</v>
          </cell>
          <cell r="CR69" t="str">
            <v>No</v>
          </cell>
          <cell r="CS69" t="str">
            <v>Paul Xatard-Huberlant</v>
          </cell>
          <cell r="CT69" t="str">
            <v>BYZYDY9</v>
          </cell>
          <cell r="CU69"/>
          <cell r="CV69" t="str">
            <v>A14Z68</v>
          </cell>
          <cell r="CW69" t="str">
            <v>LP68342735</v>
          </cell>
          <cell r="CX69" t="str">
            <v>NA</v>
          </cell>
          <cell r="CY69" t="str">
            <v>No</v>
          </cell>
          <cell r="CZ69" t="str">
            <v>No</v>
          </cell>
          <cell r="DA69" t="str">
            <v>Beta</v>
          </cell>
          <cell r="DB69" t="str">
            <v>Yes</v>
          </cell>
          <cell r="DC69" t="str">
            <v>Equity fund (&gt;51% equities)</v>
          </cell>
          <cell r="DD69" t="str">
            <v>Yes</v>
          </cell>
          <cell r="DE69" t="str">
            <v>No</v>
          </cell>
          <cell r="DF69" t="str">
            <v>No</v>
          </cell>
          <cell r="DG69">
            <v>3</v>
          </cell>
          <cell r="DH69">
            <v>12</v>
          </cell>
          <cell r="DI69">
            <v>0</v>
          </cell>
          <cell r="DJ69">
            <v>15</v>
          </cell>
          <cell r="DK69">
            <v>15</v>
          </cell>
          <cell r="DL69">
            <v>3</v>
          </cell>
          <cell r="DM69">
            <v>0</v>
          </cell>
          <cell r="DN69">
            <v>12</v>
          </cell>
          <cell r="DO69" t="str">
            <v>All</v>
          </cell>
          <cell r="DP69" t="str">
            <v>NA</v>
          </cell>
          <cell r="DQ69" t="str">
            <v>BNP Paribas Securities Services paris</v>
          </cell>
          <cell r="DR69" t="str">
            <v>BNP Paribas Securities Services Paris</v>
          </cell>
          <cell r="DS69" t="str">
            <v>in-house lawyers</v>
          </cell>
          <cell r="DT69" t="str">
            <v>BNP Paribas Securities Services Paris</v>
          </cell>
          <cell r="DU69" t="str">
            <v>last business day of the year</v>
          </cell>
          <cell r="DV69" t="str">
            <v>Essentials</v>
          </cell>
          <cell r="DW69" t="str">
            <v>EQUITY</v>
          </cell>
          <cell r="DX69"/>
          <cell r="DY69"/>
          <cell r="DZ69" t="str">
            <v>Neither ART 9 nor ART 8 (ART 6)</v>
          </cell>
          <cell r="EA69" t="str">
            <v>CAT 3</v>
          </cell>
        </row>
        <row r="70">
          <cell r="H70" t="str">
            <v>FR0013064524</v>
          </cell>
          <cell r="I70" t="str">
            <v>X</v>
          </cell>
          <cell r="J70" t="str">
            <v>Capitalisation and/or Distrib</v>
          </cell>
          <cell r="K70" t="str">
            <v>EUR</v>
          </cell>
          <cell r="L70" t="str">
            <v>EUR</v>
          </cell>
          <cell r="M70" t="str">
            <v>No</v>
          </cell>
          <cell r="N70"/>
          <cell r="O70" t="str">
            <v>France</v>
          </cell>
          <cell r="P70" t="str">
            <v>NA</v>
          </cell>
          <cell r="Q70"/>
          <cell r="R70"/>
          <cell r="S70">
            <v>39744</v>
          </cell>
          <cell r="T70" t="str">
            <v>Not listed</v>
          </cell>
          <cell r="U70" t="str">
            <v>Yes</v>
          </cell>
          <cell r="V70" t="str">
            <v>LC1NR</v>
          </cell>
          <cell r="W70" t="str">
            <v>Share not hedged</v>
          </cell>
          <cell r="X70"/>
          <cell r="Y70"/>
          <cell r="Z70"/>
          <cell r="AA70"/>
          <cell r="AB70" t="str">
            <v>.LC1NR</v>
          </cell>
          <cell r="AC70" t="str">
            <v>LP68347347</v>
          </cell>
          <cell r="AD70" t="str">
            <v>NA</v>
          </cell>
          <cell r="AE70" t="str">
            <v>BNP Paribas Easy Low Carbon 100 Europe UCITS ETF is an open-end Exchange Traded Fund incorporated in France. The Fund's objective is to track the performance of the Low Carbon 100 Europe index. The Fund invests primarily in securities eligible for the PEA Scheme, stocks of companies of all sectors large and mid-cap emitted by European countries, debt instruments and existing OPCVMs.</v>
          </cell>
          <cell r="AF70">
            <v>6</v>
          </cell>
          <cell r="AG70"/>
          <cell r="AH70" t="str">
            <v>French FCP</v>
          </cell>
          <cell r="AI70" t="str">
            <v>Low Carbon 100 Europe® NR Index</v>
          </cell>
          <cell r="AJ70" t="str">
            <v>Net Total Return</v>
          </cell>
          <cell r="AK70" t="str">
            <v>EUR</v>
          </cell>
          <cell r="AL70" t="str">
            <v>L’indice Low Carbon 100 Europe® NR publié par Euronext est un indice visant à être représentatif d’une économie de type « scenario 2 DS » de l’Agence Internationale de l’Energie, à savoir une économie donnant selon ses travaux une probabilité de 50% de ne pas dépasser une hausse de température moyenne globale supérieure à 2°C. Pour ce faire, l’indice sélectionne 100 entreprises européennes parmi les plus liquides de tous secteurs sans exclusion, à l’exception notamment des entreprises de secteurs controversés (défense et armement, gouvernance d’entreprise, tabac, …). Ces entreprises sont sélectionnées selon leur activité, en fonction de leur efficacité énergétique, leur transparence quant à leur politique relative au réchauffement climatique, ou leur implication dans les activités d’efficacité énergétique ou d’énergie « verte ». Ainsi ces entreprises sont sélectionnées sur la base de leur démarche environnementale, ce qui n’exclut pas la présence dans l’Indice de sociétés émettant du CO2 de manière prononcée.
L’indice est construit pour que le poids des activités énergétiques fortement émettrices de carbone et celui des activités énergétiques « vertes » (ou orientées vers des activités telles que l’efficacité énergétique et les énergies renouvelables) soit en ligne avec le scénario 2DS. Cela revient au 18 décembre 2015 à fortement surpondérer les sociétés à activité « verte » au détriment des sociétés énergétiques fortement émettrices de carbone.</v>
          </cell>
          <cell r="AM70"/>
          <cell r="AN70" t="str">
            <v>Euronext</v>
          </cell>
          <cell r="AO70" t="str">
            <v>EUROPE</v>
          </cell>
          <cell r="AP70" t="str">
            <v>Europe</v>
          </cell>
          <cell r="AQ70" t="str">
            <v>FR</v>
          </cell>
          <cell r="AR70" t="str">
            <v>FR</v>
          </cell>
          <cell r="AS70" t="str">
            <v>Full or synthetic replication</v>
          </cell>
          <cell r="AT70" t="str">
            <v>Physical</v>
          </cell>
          <cell r="AU70" t="str">
            <v>Full</v>
          </cell>
          <cell r="AV70" t="str">
            <v>Equities</v>
          </cell>
          <cell r="AW70" t="str">
            <v>No</v>
          </cell>
          <cell r="AX70" t="str">
            <v>Yes with UCITS IV</v>
          </cell>
          <cell r="AY70"/>
          <cell r="AZ70" t="str">
            <v>NA</v>
          </cell>
          <cell r="BA70" t="str">
            <v>No</v>
          </cell>
          <cell r="BB70"/>
          <cell r="BC70"/>
          <cell r="BD70"/>
          <cell r="BE70"/>
          <cell r="BF70" t="str">
            <v>Euronext</v>
          </cell>
          <cell r="BG70" t="str">
            <v>Daily</v>
          </cell>
          <cell r="BH70"/>
          <cell r="BI70"/>
          <cell r="BJ70"/>
          <cell r="BK70" t="str">
            <v>Reinvested</v>
          </cell>
          <cell r="BL70"/>
          <cell r="BM70"/>
          <cell r="BN70"/>
          <cell r="BO70"/>
          <cell r="BP70"/>
          <cell r="BQ70"/>
          <cell r="BR70" t="str">
            <v>NA</v>
          </cell>
          <cell r="BS70" t="str">
            <v>NA</v>
          </cell>
          <cell r="BT70" t="str">
            <v>04:30 PM Paris time</v>
          </cell>
          <cell r="BU70" t="str">
            <v>NA</v>
          </cell>
          <cell r="BV70" t="str">
            <v>NA</v>
          </cell>
          <cell r="BW70" t="str">
            <v>D</v>
          </cell>
          <cell r="BX70" t="str">
            <v>D+1</v>
          </cell>
          <cell r="BY70"/>
          <cell r="BZ70" t="str">
            <v>Please refer to PM</v>
          </cell>
          <cell r="CA70" t="str">
            <v>Please refer to PM</v>
          </cell>
          <cell r="CB70">
            <v>20</v>
          </cell>
          <cell r="CC70">
            <v>1</v>
          </cell>
          <cell r="CD70" t="str">
            <v>NA</v>
          </cell>
          <cell r="CE70" t="str">
            <v>NA</v>
          </cell>
          <cell r="CF70"/>
          <cell r="CG70"/>
          <cell r="CH70"/>
          <cell r="CI70"/>
          <cell r="CJ70"/>
          <cell r="CK70"/>
          <cell r="CL70"/>
          <cell r="CM70"/>
          <cell r="CN70"/>
          <cell r="CO70"/>
          <cell r="CP70"/>
          <cell r="CQ70"/>
          <cell r="CR70" t="str">
            <v>No</v>
          </cell>
          <cell r="CS70" t="str">
            <v>Ashok Outtandy</v>
          </cell>
          <cell r="CT70"/>
          <cell r="CU70"/>
          <cell r="CV70" t="str">
            <v>NA</v>
          </cell>
          <cell r="CW70" t="str">
            <v>LP68347347</v>
          </cell>
          <cell r="CX70" t="str">
            <v>NA</v>
          </cell>
          <cell r="CY70" t="str">
            <v>Yes</v>
          </cell>
          <cell r="CZ70"/>
          <cell r="DA70" t="str">
            <v>Beta</v>
          </cell>
          <cell r="DB70" t="str">
            <v>Yes</v>
          </cell>
          <cell r="DC70"/>
          <cell r="DD70" t="str">
            <v>No</v>
          </cell>
          <cell r="DE70" t="str">
            <v>No</v>
          </cell>
          <cell r="DF70" t="str">
            <v>No</v>
          </cell>
          <cell r="DG70">
            <v>20</v>
          </cell>
          <cell r="DH70">
            <v>0</v>
          </cell>
          <cell r="DI70">
            <v>0</v>
          </cell>
          <cell r="DJ70">
            <v>20</v>
          </cell>
          <cell r="DK70">
            <v>20</v>
          </cell>
          <cell r="DL70">
            <v>60</v>
          </cell>
          <cell r="DM70">
            <v>0</v>
          </cell>
          <cell r="DN70">
            <v>0</v>
          </cell>
          <cell r="DO70" t="str">
            <v>Authorized Investors</v>
          </cell>
          <cell r="DP70"/>
          <cell r="DQ70" t="str">
            <v>BNP Paribas Securities Services Paris</v>
          </cell>
          <cell r="DR70" t="str">
            <v>BNP Paribas Securities Services Paris</v>
          </cell>
          <cell r="DS70" t="str">
            <v>in-house lawyers</v>
          </cell>
          <cell r="DT70" t="str">
            <v>BNP Paribas Securities Services Paris</v>
          </cell>
          <cell r="DU70"/>
          <cell r="DV70"/>
          <cell r="DW70"/>
          <cell r="DX70" t="str">
            <v>merged in Q3 2017</v>
          </cell>
          <cell r="DY70"/>
          <cell r="DZ70"/>
          <cell r="EA70"/>
        </row>
        <row r="71">
          <cell r="H71" t="str">
            <v>LU0192223062</v>
          </cell>
          <cell r="I71" t="str">
            <v>UCITS ETF QD</v>
          </cell>
          <cell r="J71" t="str">
            <v>Distribution</v>
          </cell>
          <cell r="K71" t="str">
            <v>EUR</v>
          </cell>
          <cell r="L71" t="str">
            <v>EUR</v>
          </cell>
          <cell r="M71" t="str">
            <v>No</v>
          </cell>
          <cell r="N71"/>
          <cell r="O71" t="str">
            <v>Luxembourg</v>
          </cell>
          <cell r="P71" t="str">
            <v>FR</v>
          </cell>
          <cell r="Q71" t="str">
            <v>Euronext Paris</v>
          </cell>
          <cell r="R71" t="str">
            <v xml:space="preserve">XPAR </v>
          </cell>
          <cell r="S71">
            <v>42298</v>
          </cell>
          <cell r="T71">
            <v>38323</v>
          </cell>
          <cell r="U71" t="str">
            <v>Yes</v>
          </cell>
          <cell r="V71" t="str">
            <v>NR0EUE</v>
          </cell>
          <cell r="W71" t="str">
            <v>Share not hedged</v>
          </cell>
          <cell r="X71" t="str">
            <v>EEE FP</v>
          </cell>
          <cell r="Y71" t="str">
            <v>INEEE</v>
          </cell>
          <cell r="Z71" t="str">
            <v>QS0010982260</v>
          </cell>
          <cell r="AA71" t="str">
            <v>EEE</v>
          </cell>
          <cell r="AB71" t="str">
            <v>.TRIROEU</v>
          </cell>
          <cell r="AC71" t="str">
            <v>EEE.PA</v>
          </cell>
          <cell r="AD71" t="str">
            <v>INEEEINAV.PA</v>
          </cell>
          <cell r="AE71"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71" t="str">
            <v>please refer to another source</v>
          </cell>
          <cell r="AG71" t="str">
            <v>please refer to another source</v>
          </cell>
          <cell r="AH71" t="str">
            <v>Luxemburg SICAV</v>
          </cell>
          <cell r="AI71" t="str">
            <v>FTSE EPRA Nareit Eurozone Capped (NTR) index</v>
          </cell>
          <cell r="AJ71" t="str">
            <v>Net Total Return</v>
          </cell>
          <cell r="AK71" t="str">
            <v>EUR</v>
          </cell>
          <cell r="AL71"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71" t="str">
            <v>please refer to another source</v>
          </cell>
          <cell r="AN71" t="str">
            <v>FTSE International Limited</v>
          </cell>
          <cell r="AO71" t="str">
            <v>EUROPE</v>
          </cell>
          <cell r="AP71" t="str">
            <v>Eurozone</v>
          </cell>
          <cell r="AQ71" t="str">
            <v>AT,  DE, FR, LU, NL, CH, SN**</v>
          </cell>
          <cell r="AR71" t="str">
            <v>AT, CH, DE, FR, LU, NL, SG**</v>
          </cell>
          <cell r="AS71" t="str">
            <v>Full replication</v>
          </cell>
          <cell r="AT71" t="str">
            <v>Physical</v>
          </cell>
          <cell r="AU71" t="str">
            <v>Full</v>
          </cell>
          <cell r="AV71" t="str">
            <v>Equities</v>
          </cell>
          <cell r="AW71" t="str">
            <v>No</v>
          </cell>
          <cell r="AX71" t="str">
            <v>Yes with UCITS V</v>
          </cell>
          <cell r="AY71" t="str">
            <v xml:space="preserve">BNP PARIBAS ARBITRAGE, CITIGROUP GLOBAL MARKETS , FLOW TRADERS, SUSQUEHANNA, HYPOVEREINSBANK (HVB), MORGAN STANLEY INTERNATIONAL , SUSQUEHANNA INTERNATIONAL SECURITIES </v>
          </cell>
          <cell r="AZ7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1" t="str">
            <v>No</v>
          </cell>
          <cell r="BB71"/>
          <cell r="BC71"/>
          <cell r="BD71"/>
          <cell r="BE71"/>
          <cell r="BF71" t="str">
            <v>Euronext</v>
          </cell>
          <cell r="BG71" t="str">
            <v>Daily</v>
          </cell>
          <cell r="BH71"/>
          <cell r="BI71"/>
          <cell r="BJ71"/>
          <cell r="BK71" t="str">
            <v>Quaterly</v>
          </cell>
          <cell r="BL71"/>
          <cell r="BM71"/>
          <cell r="BN71"/>
          <cell r="BO71"/>
          <cell r="BP71"/>
          <cell r="BQ71"/>
          <cell r="BR71">
            <v>500000</v>
          </cell>
          <cell r="BS71" t="str">
            <v>-</v>
          </cell>
          <cell r="BT71" t="str">
            <v>03:30 PM Paris time</v>
          </cell>
          <cell r="BU71" t="str">
            <v>NA</v>
          </cell>
          <cell r="BV71" t="str">
            <v>02:45 PM Paris time</v>
          </cell>
          <cell r="BW71" t="str">
            <v>D</v>
          </cell>
          <cell r="BX71" t="str">
            <v>D+1</v>
          </cell>
          <cell r="BY71" t="str">
            <v>D+3</v>
          </cell>
          <cell r="BZ71" t="str">
            <v>Please refer to PM</v>
          </cell>
          <cell r="CA71" t="str">
            <v>Please refer to PM</v>
          </cell>
          <cell r="CB71">
            <v>10</v>
          </cell>
          <cell r="CC71">
            <v>1</v>
          </cell>
          <cell r="CD71" t="str">
            <v>0.25% on the primary market</v>
          </cell>
          <cell r="CE71" t="str">
            <v>0,1% on the primary market</v>
          </cell>
          <cell r="CF71" t="str">
            <v>No</v>
          </cell>
          <cell r="CG71" t="str">
            <v>NA</v>
          </cell>
          <cell r="CH71" t="str">
            <v>NA</v>
          </cell>
          <cell r="CI71" t="str">
            <v>No securities lending</v>
          </cell>
          <cell r="CJ71" t="str">
            <v>NA</v>
          </cell>
          <cell r="CK71" t="str">
            <v>No collateral</v>
          </cell>
          <cell r="CL71" t="str">
            <v>No collateral</v>
          </cell>
          <cell r="CM71" t="str">
            <v>No collateral</v>
          </cell>
          <cell r="CN71" t="str">
            <v>No collateral</v>
          </cell>
          <cell r="CO71" t="str">
            <v>No</v>
          </cell>
          <cell r="CP71" t="str">
            <v>NA</v>
          </cell>
          <cell r="CQ71" t="str">
            <v>NA</v>
          </cell>
          <cell r="CR71" t="str">
            <v>No</v>
          </cell>
          <cell r="CS71" t="str">
            <v>Ashok Outtandy</v>
          </cell>
          <cell r="CT71" t="str">
            <v>B04Q047</v>
          </cell>
          <cell r="CU71"/>
          <cell r="CV71" t="str">
            <v>A0ERY9</v>
          </cell>
          <cell r="CW71" t="str">
            <v>LP60099057</v>
          </cell>
          <cell r="CX71" t="str">
            <v>NA</v>
          </cell>
          <cell r="CY71" t="str">
            <v>No</v>
          </cell>
          <cell r="CZ71" t="str">
            <v>No</v>
          </cell>
          <cell r="DA71" t="str">
            <v>Beta</v>
          </cell>
          <cell r="DB71" t="str">
            <v>No</v>
          </cell>
          <cell r="DC71" t="str">
            <v>Foreign real estate fund (&gt;51% foreign real estate)</v>
          </cell>
          <cell r="DD71" t="str">
            <v>Yes</v>
          </cell>
          <cell r="DE71" t="str">
            <v>Yes</v>
          </cell>
          <cell r="DF71" t="str">
            <v>No</v>
          </cell>
          <cell r="DG71">
            <v>28</v>
          </cell>
          <cell r="DH71">
            <v>12</v>
          </cell>
          <cell r="DI71">
            <v>0</v>
          </cell>
          <cell r="DJ71">
            <v>40</v>
          </cell>
          <cell r="DK71">
            <v>40</v>
          </cell>
          <cell r="DL71">
            <v>28</v>
          </cell>
          <cell r="DM71">
            <v>0</v>
          </cell>
          <cell r="DN71">
            <v>12</v>
          </cell>
          <cell r="DO71" t="str">
            <v>Primary market: Authorised Participants and Institutionnal Investors
Secondary market: All</v>
          </cell>
          <cell r="DP71" t="str">
            <v>None</v>
          </cell>
          <cell r="DQ71" t="str">
            <v>BNP Paribas Securities Services Luxembourg</v>
          </cell>
          <cell r="DR71" t="str">
            <v>BNP Paribas Securities Services Luxembourg</v>
          </cell>
          <cell r="DS71" t="str">
            <v>in-house lawyers</v>
          </cell>
          <cell r="DT71" t="str">
            <v>BNP Paribas Securities Services Luxembourg</v>
          </cell>
          <cell r="DU71" t="str">
            <v>31th of December</v>
          </cell>
          <cell r="DV71" t="str">
            <v>Essentials</v>
          </cell>
          <cell r="DW71" t="str">
            <v>LISTED REAL ESTATE</v>
          </cell>
          <cell r="DX71" t="str">
            <v>launched in 07/07/2004 "FTSE EPRA Eurozone THEAM Easy UCITS ETF" then mergered into Easy</v>
          </cell>
          <cell r="DY71"/>
          <cell r="DZ71" t="str">
            <v>Neither ART 9 nor ART 8 (ART 6)</v>
          </cell>
          <cell r="EA71" t="str">
            <v>CAT 3</v>
          </cell>
        </row>
        <row r="72">
          <cell r="H72" t="str">
            <v>LU0192223062</v>
          </cell>
          <cell r="I72" t="str">
            <v>UCITS ETF QD</v>
          </cell>
          <cell r="J72" t="str">
            <v>Distribution</v>
          </cell>
          <cell r="K72" t="str">
            <v>EUR</v>
          </cell>
          <cell r="L72" t="str">
            <v>EUR</v>
          </cell>
          <cell r="M72" t="str">
            <v>No</v>
          </cell>
          <cell r="N72"/>
          <cell r="O72" t="str">
            <v>Luxembourg</v>
          </cell>
          <cell r="P72" t="str">
            <v>DE</v>
          </cell>
          <cell r="Q72" t="str">
            <v>Xetra</v>
          </cell>
          <cell r="R72" t="str">
            <v xml:space="preserve">XETR </v>
          </cell>
          <cell r="S72">
            <v>42298</v>
          </cell>
          <cell r="T72">
            <v>38758</v>
          </cell>
          <cell r="U72" t="str">
            <v>No</v>
          </cell>
          <cell r="V72" t="str">
            <v>NR0EUE</v>
          </cell>
          <cell r="W72" t="str">
            <v>Share not hedged</v>
          </cell>
          <cell r="X72" t="str">
            <v>EEEG GY</v>
          </cell>
          <cell r="Y72" t="str">
            <v>INEEE</v>
          </cell>
          <cell r="Z72" t="str">
            <v>QS0010982260</v>
          </cell>
          <cell r="AA72" t="str">
            <v>EEEG</v>
          </cell>
          <cell r="AB72" t="str">
            <v>.TRIROEU</v>
          </cell>
          <cell r="AC72" t="str">
            <v>EEE.DE</v>
          </cell>
          <cell r="AD72" t="str">
            <v>INEEEINAV.PA</v>
          </cell>
          <cell r="AE72"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72" t="str">
            <v>please refer to another source</v>
          </cell>
          <cell r="AG72" t="str">
            <v>please refer to another source</v>
          </cell>
          <cell r="AH72" t="str">
            <v>Luxemburg SICAV</v>
          </cell>
          <cell r="AI72" t="str">
            <v>FTSE EPRA Nareit Eurozone Capped (NTR) index</v>
          </cell>
          <cell r="AJ72" t="str">
            <v>Net Total Return</v>
          </cell>
          <cell r="AK72" t="str">
            <v>EUR</v>
          </cell>
          <cell r="AL72"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72" t="str">
            <v>please refer to another source</v>
          </cell>
          <cell r="AN72" t="str">
            <v>FTSE International Limited</v>
          </cell>
          <cell r="AO72" t="str">
            <v>EUROPE</v>
          </cell>
          <cell r="AP72" t="str">
            <v>Eurozone</v>
          </cell>
          <cell r="AQ72" t="str">
            <v>AT,  DE, FR, LU, NL, CH, SN**</v>
          </cell>
          <cell r="AR72" t="str">
            <v>AT, CH, DE, FR, LU, NL, SG**</v>
          </cell>
          <cell r="AS72" t="str">
            <v>Full replication</v>
          </cell>
          <cell r="AT72" t="str">
            <v>Physical</v>
          </cell>
          <cell r="AU72" t="str">
            <v>Full</v>
          </cell>
          <cell r="AV72" t="str">
            <v>Equities</v>
          </cell>
          <cell r="AW72" t="str">
            <v>No</v>
          </cell>
          <cell r="AX72" t="str">
            <v>Yes with UCITS V</v>
          </cell>
          <cell r="AY72" t="str">
            <v xml:space="preserve">BNP PARIBAS ARBITRAGE, CITIGROUP GLOBAL MARKETS , FLOW TRADERS, SUSQUEHANNA, HYPOVEREINSBANK (HVB), MORGAN STANLEY INTERNATIONAL , SUSQUEHANNA INTERNATIONAL SECURITIES </v>
          </cell>
          <cell r="AZ7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2" t="str">
            <v>No</v>
          </cell>
          <cell r="BB72"/>
          <cell r="BC72"/>
          <cell r="BD72"/>
          <cell r="BE72"/>
          <cell r="BF72" t="str">
            <v>Euronext</v>
          </cell>
          <cell r="BG72" t="str">
            <v>Daily</v>
          </cell>
          <cell r="BH72"/>
          <cell r="BI72"/>
          <cell r="BJ72"/>
          <cell r="BK72" t="str">
            <v>Quaterly</v>
          </cell>
          <cell r="BL72"/>
          <cell r="BM72"/>
          <cell r="BN72"/>
          <cell r="BO72"/>
          <cell r="BP72"/>
          <cell r="BQ72"/>
          <cell r="BR72">
            <v>500000</v>
          </cell>
          <cell r="BS72" t="str">
            <v>-</v>
          </cell>
          <cell r="BT72" t="str">
            <v>03:30 PM Paris time</v>
          </cell>
          <cell r="BU72" t="str">
            <v>NA</v>
          </cell>
          <cell r="BV72" t="str">
            <v>02:45 PM Paris time</v>
          </cell>
          <cell r="BW72" t="str">
            <v>D</v>
          </cell>
          <cell r="BX72" t="str">
            <v>D+1</v>
          </cell>
          <cell r="BY72" t="str">
            <v>D+3</v>
          </cell>
          <cell r="BZ72" t="str">
            <v>Please refer to PM</v>
          </cell>
          <cell r="CA72" t="str">
            <v>Please refer to PM</v>
          </cell>
          <cell r="CB72">
            <v>10</v>
          </cell>
          <cell r="CC72">
            <v>1</v>
          </cell>
          <cell r="CD72" t="str">
            <v>0.25% on the primary market</v>
          </cell>
          <cell r="CE72" t="str">
            <v>0,1% on the primary market</v>
          </cell>
          <cell r="CF72" t="str">
            <v>No</v>
          </cell>
          <cell r="CG72" t="str">
            <v>NA</v>
          </cell>
          <cell r="CH72" t="str">
            <v>NA</v>
          </cell>
          <cell r="CI72" t="str">
            <v>No securities lending</v>
          </cell>
          <cell r="CJ72" t="str">
            <v>NA</v>
          </cell>
          <cell r="CK72" t="str">
            <v>No collateral</v>
          </cell>
          <cell r="CL72" t="str">
            <v>No collateral</v>
          </cell>
          <cell r="CM72" t="str">
            <v>No collateral</v>
          </cell>
          <cell r="CN72" t="str">
            <v>No collateral</v>
          </cell>
          <cell r="CO72" t="str">
            <v>No</v>
          </cell>
          <cell r="CP72" t="str">
            <v>NA</v>
          </cell>
          <cell r="CQ72" t="str">
            <v>NA</v>
          </cell>
          <cell r="CR72" t="str">
            <v>No</v>
          </cell>
          <cell r="CS72" t="str">
            <v>Ashok Outtandy</v>
          </cell>
          <cell r="CT72" t="str">
            <v>B0YVM35</v>
          </cell>
          <cell r="CU72"/>
          <cell r="CV72" t="str">
            <v>A0ERY9</v>
          </cell>
          <cell r="CW72" t="str">
            <v>LP60099057</v>
          </cell>
          <cell r="CX72" t="str">
            <v>NA</v>
          </cell>
          <cell r="CY72" t="str">
            <v>No</v>
          </cell>
          <cell r="CZ72" t="str">
            <v>No</v>
          </cell>
          <cell r="DA72" t="str">
            <v>Beta</v>
          </cell>
          <cell r="DB72" t="str">
            <v>No</v>
          </cell>
          <cell r="DC72" t="str">
            <v>Foreign real estate fund (&gt;51% foreign real estate)</v>
          </cell>
          <cell r="DD72" t="str">
            <v>Yes</v>
          </cell>
          <cell r="DE72" t="str">
            <v>Yes</v>
          </cell>
          <cell r="DF72" t="str">
            <v>No</v>
          </cell>
          <cell r="DG72">
            <v>28</v>
          </cell>
          <cell r="DH72">
            <v>12</v>
          </cell>
          <cell r="DI72">
            <v>0</v>
          </cell>
          <cell r="DJ72">
            <v>40</v>
          </cell>
          <cell r="DK72">
            <v>40</v>
          </cell>
          <cell r="DL72">
            <v>28</v>
          </cell>
          <cell r="DM72">
            <v>0</v>
          </cell>
          <cell r="DN72">
            <v>12</v>
          </cell>
          <cell r="DO72" t="str">
            <v>Primary market: Authorised Participants and Institutionnal Investors
Secondary market: All</v>
          </cell>
          <cell r="DP72" t="str">
            <v>None</v>
          </cell>
          <cell r="DQ72" t="str">
            <v>BNP Paribas Securities Services Luxembourg</v>
          </cell>
          <cell r="DR72" t="str">
            <v>BNP Paribas Securities Services Luxembourg</v>
          </cell>
          <cell r="DS72" t="str">
            <v>in-house lawyers</v>
          </cell>
          <cell r="DT72" t="str">
            <v>BNP Paribas Securities Services Luxembourg</v>
          </cell>
          <cell r="DU72" t="str">
            <v>31th of December</v>
          </cell>
          <cell r="DV72" t="str">
            <v>Essentials</v>
          </cell>
          <cell r="DW72" t="str">
            <v>LISTED REAL ESTATE</v>
          </cell>
          <cell r="DX72" t="str">
            <v>launched in 07/07/2004 "FTSE EPRA Eurozone THEAM Easy UCITS ETF" then mergered into Easy</v>
          </cell>
          <cell r="DY72"/>
          <cell r="DZ72" t="str">
            <v>Neither ART 9 nor ART 8 (ART 6)</v>
          </cell>
          <cell r="EA72" t="str">
            <v>CAT 3</v>
          </cell>
        </row>
        <row r="73">
          <cell r="H73" t="str">
            <v>LU0203243844</v>
          </cell>
          <cell r="I73" t="str">
            <v>A USD</v>
          </cell>
          <cell r="J73" t="str">
            <v>Capitalisation</v>
          </cell>
          <cell r="K73" t="str">
            <v>USD</v>
          </cell>
          <cell r="L73" t="str">
            <v>USD</v>
          </cell>
          <cell r="M73" t="str">
            <v>No</v>
          </cell>
          <cell r="N73"/>
          <cell r="O73" t="str">
            <v>Luxembourg</v>
          </cell>
          <cell r="P73" t="str">
            <v>CH</v>
          </cell>
          <cell r="Q73" t="str">
            <v>SIX Swiss Exchange</v>
          </cell>
          <cell r="R73" t="str">
            <v xml:space="preserve">XSWX </v>
          </cell>
          <cell r="S73">
            <v>38364</v>
          </cell>
          <cell r="T73">
            <v>38503</v>
          </cell>
          <cell r="U73" t="str">
            <v>Yes</v>
          </cell>
          <cell r="V73" t="str">
            <v>SPGCNCT</v>
          </cell>
          <cell r="W73" t="str">
            <v>Share not hedged</v>
          </cell>
          <cell r="X73" t="str">
            <v>GSCIUSD SE</v>
          </cell>
          <cell r="Y73" t="str">
            <v>IGSCIUSD</v>
          </cell>
          <cell r="Z73" t="str">
            <v>NA</v>
          </cell>
          <cell r="AA73" t="str">
            <v>GSCIUSD</v>
          </cell>
          <cell r="AB73" t="str">
            <v xml:space="preserve">.SPGCNCT </v>
          </cell>
          <cell r="AC73" t="str">
            <v>GSCID.S</v>
          </cell>
          <cell r="AD73" t="str">
            <v>GSCIUSDNAV.DE</v>
          </cell>
          <cell r="AE73" t="str">
            <v>S&amp;P GSCI Energy &amp; Metals Capped Component 35/20 THEAM Easy UCITS ETF is an UCITS compliant exchange traded fund set up in Luxembourg and registered in Germany and Switzerland. The objective of the Fund is to achieve a return comparable to the S&amp;P GSCI Energy &amp; Metals Capped Component 35/20 Total Return Index.</v>
          </cell>
          <cell r="AF73" t="str">
            <v>please refer to another source</v>
          </cell>
          <cell r="AG73" t="str">
            <v>please refer to another source</v>
          </cell>
          <cell r="AH73" t="str">
            <v>Luxemburg FCP</v>
          </cell>
          <cell r="AI73" t="str">
            <v>S&amp;P GSCI® Energy&amp;Metals Capped Component 35/20 (TR) index</v>
          </cell>
          <cell r="AJ73" t="str">
            <v>Total Return</v>
          </cell>
          <cell r="AK73" t="str">
            <v>USD</v>
          </cell>
          <cell r="AL73"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M73" t="str">
            <v>please refer to another source</v>
          </cell>
          <cell r="AN73" t="str">
            <v>S&amp;P Dow Jones</v>
          </cell>
          <cell r="AO73" t="str">
            <v>Global</v>
          </cell>
          <cell r="AP73" t="str">
            <v>Global</v>
          </cell>
          <cell r="AQ73" t="str">
            <v>AT, CH, DE, FR, UK, JP, LU, NL, CZ</v>
          </cell>
          <cell r="AR73" t="str">
            <v>AT, CH, DE, FR, UK, JP, LU, NL, CZ</v>
          </cell>
          <cell r="AS73" t="str">
            <v>Synthetic replication</v>
          </cell>
          <cell r="AT73" t="str">
            <v>Synthetic</v>
          </cell>
          <cell r="AU73" t="str">
            <v>Synthetic</v>
          </cell>
          <cell r="AV73" t="str">
            <v>Swaps</v>
          </cell>
          <cell r="AW73" t="str">
            <v>No</v>
          </cell>
          <cell r="AX73" t="str">
            <v>Yes with UCITS V</v>
          </cell>
          <cell r="AY73" t="str">
            <v xml:space="preserve">SUSQUEHANNA INTERNATIONAL SECURITIES </v>
          </cell>
          <cell r="AZ7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3" t="str">
            <v>No</v>
          </cell>
          <cell r="BB73"/>
          <cell r="BC73"/>
          <cell r="BD73"/>
          <cell r="BE73"/>
          <cell r="BF73" t="str">
            <v>Euronext</v>
          </cell>
          <cell r="BG73" t="str">
            <v>Daily</v>
          </cell>
          <cell r="BH73"/>
          <cell r="BI73"/>
          <cell r="BJ73"/>
          <cell r="BK73" t="str">
            <v>Reinvested</v>
          </cell>
          <cell r="BL73"/>
          <cell r="BM73"/>
          <cell r="BN73"/>
          <cell r="BO73"/>
          <cell r="BP73"/>
          <cell r="BQ73"/>
          <cell r="BR73" t="str">
            <v>1 000 000 USD</v>
          </cell>
          <cell r="BS73" t="str">
            <v>-</v>
          </cell>
          <cell r="BT73" t="str">
            <v>03:30 PM Paris time</v>
          </cell>
          <cell r="BU73" t="str">
            <v>NA</v>
          </cell>
          <cell r="BV73" t="str">
            <v>03:00 PM Paris time</v>
          </cell>
          <cell r="BW73" t="str">
            <v>D</v>
          </cell>
          <cell r="BX73" t="str">
            <v>D+1</v>
          </cell>
          <cell r="BY73" t="str">
            <v>D+3</v>
          </cell>
          <cell r="BZ73" t="str">
            <v>Please refer to PM</v>
          </cell>
          <cell r="CA73" t="str">
            <v>Please refer to PM</v>
          </cell>
          <cell r="CB73">
            <v>0</v>
          </cell>
          <cell r="CC73">
            <v>0</v>
          </cell>
          <cell r="CD73" t="str">
            <v>NA</v>
          </cell>
          <cell r="CE73" t="str">
            <v>NA</v>
          </cell>
          <cell r="CF73" t="str">
            <v>Yes</v>
          </cell>
          <cell r="CG73" t="str">
            <v>Daily</v>
          </cell>
          <cell r="CH73">
            <v>100000</v>
          </cell>
          <cell r="CI73" t="str">
            <v>No securities lending</v>
          </cell>
          <cell r="CJ73" t="str">
            <v>BNP, Société Générale</v>
          </cell>
          <cell r="CK73" t="str">
            <v>Up to 10%</v>
          </cell>
          <cell r="CL73" t="str">
            <v>Cash</v>
          </cell>
          <cell r="CM73" t="str">
            <v>BNP Paribas Securities Services</v>
          </cell>
          <cell r="CN73" t="str">
            <v>collateral.mgt@bnpparibas-ip.com</v>
          </cell>
          <cell r="CO73" t="str">
            <v>No</v>
          </cell>
          <cell r="CP73" t="str">
            <v>NA</v>
          </cell>
          <cell r="CQ73" t="str">
            <v>NA</v>
          </cell>
          <cell r="CR73" t="str">
            <v>No</v>
          </cell>
          <cell r="CS73" t="str">
            <v>Ashok Outtandy</v>
          </cell>
          <cell r="CT73" t="str">
            <v>B09RF84</v>
          </cell>
          <cell r="CU73"/>
          <cell r="CV73" t="str">
            <v>A0EAZD</v>
          </cell>
          <cell r="CW73" t="str">
            <v>LP60101641</v>
          </cell>
          <cell r="CX73">
            <v>1967784</v>
          </cell>
          <cell r="CY73" t="str">
            <v>No</v>
          </cell>
          <cell r="CZ73" t="str">
            <v>No</v>
          </cell>
          <cell r="DA73" t="str">
            <v>Beta</v>
          </cell>
          <cell r="DB73" t="str">
            <v>No</v>
          </cell>
          <cell r="DC73" t="str">
            <v>Equity fund (&gt;51% equities)</v>
          </cell>
          <cell r="DD73" t="str">
            <v>Yes</v>
          </cell>
          <cell r="DE73" t="str">
            <v>No</v>
          </cell>
          <cell r="DF73" t="str">
            <v>Yes</v>
          </cell>
          <cell r="DG73">
            <v>30</v>
          </cell>
          <cell r="DH73">
            <v>18</v>
          </cell>
          <cell r="DI73">
            <v>0</v>
          </cell>
          <cell r="DJ73">
            <v>48</v>
          </cell>
          <cell r="DK73">
            <v>48</v>
          </cell>
          <cell r="DL73">
            <v>30</v>
          </cell>
          <cell r="DM73">
            <v>0</v>
          </cell>
          <cell r="DN73">
            <v>20</v>
          </cell>
          <cell r="DO73" t="str">
            <v>Primary market: Authorised Participants and Institutionnal Investors
Secondary market: All</v>
          </cell>
          <cell r="DP73" t="str">
            <v>NA</v>
          </cell>
          <cell r="DQ73" t="str">
            <v>BNP Paribas Securities Services Luxembourg</v>
          </cell>
          <cell r="DR73" t="str">
            <v>BNP Paribas Securities Services Luxembourg</v>
          </cell>
          <cell r="DS73" t="str">
            <v>in-house lawyers</v>
          </cell>
          <cell r="DT73" t="str">
            <v>BNP Paribas Securities Services Luxembourg</v>
          </cell>
          <cell r="DU73" t="str">
            <v>31th of December</v>
          </cell>
          <cell r="DV73" t="str">
            <v>Essentials</v>
          </cell>
          <cell r="DW73" t="str">
            <v>COMMODITIES</v>
          </cell>
          <cell r="DX73" t="str">
            <v>Delisted on 04/11/2021 (after the close)
Liquidated on November 12th 2021 (12/11/2021-NAV date)</v>
          </cell>
          <cell r="DY73"/>
          <cell r="DZ73" t="str">
            <v>Neither ART 9 nor ART 8 (ART 6)</v>
          </cell>
          <cell r="EA73" t="str">
            <v>CAT 3</v>
          </cell>
        </row>
        <row r="74">
          <cell r="H74" t="str">
            <v>LU0203243844</v>
          </cell>
          <cell r="I74" t="str">
            <v>A USD</v>
          </cell>
          <cell r="J74" t="str">
            <v>Capitalisation</v>
          </cell>
          <cell r="K74" t="str">
            <v>USD</v>
          </cell>
          <cell r="L74" t="str">
            <v>USD</v>
          </cell>
          <cell r="M74" t="str">
            <v>No</v>
          </cell>
          <cell r="N74"/>
          <cell r="O74" t="str">
            <v>Luxembourg</v>
          </cell>
          <cell r="P74" t="str">
            <v>JP</v>
          </cell>
          <cell r="Q74" t="str">
            <v>Tokyo Stock Exchange</v>
          </cell>
          <cell r="R74" t="str">
            <v>XJPX</v>
          </cell>
          <cell r="S74">
            <v>38364</v>
          </cell>
          <cell r="T74">
            <v>38503</v>
          </cell>
          <cell r="U74" t="str">
            <v>No</v>
          </cell>
          <cell r="V74" t="str">
            <v>SPGCNCT</v>
          </cell>
          <cell r="W74" t="str">
            <v>Share not hedged</v>
          </cell>
          <cell r="X74" t="str">
            <v>1327 JP</v>
          </cell>
          <cell r="Y74" t="str">
            <v>IGSCIUSD</v>
          </cell>
          <cell r="Z74" t="str">
            <v>NA</v>
          </cell>
          <cell r="AA74">
            <v>1327</v>
          </cell>
          <cell r="AB74" t="str">
            <v xml:space="preserve">.SPGCNCT </v>
          </cell>
          <cell r="AC74" t="str">
            <v>1327.T</v>
          </cell>
          <cell r="AD74" t="str">
            <v>GSCIUSDNAV.DE</v>
          </cell>
          <cell r="AE74" t="str">
            <v>S&amp;P GSCI Energy &amp; Metals Capped Component 35/20 THEAM Easy UCITS ETF is an UCITS compliant exchange traded fund set up in Luxembourg and registered in Germany and Switzerland. The objective of the Fund is to achieve a return comparable to the S&amp;P GSCI Energy &amp; Metals Capped Component 35/20 Total Return Index.</v>
          </cell>
          <cell r="AF74" t="str">
            <v>please refer to another source</v>
          </cell>
          <cell r="AG74" t="str">
            <v>please refer to another source</v>
          </cell>
          <cell r="AH74" t="str">
            <v>Luxemburg FCP</v>
          </cell>
          <cell r="AI74" t="str">
            <v>S&amp;P GSCI® Energy&amp;Metals Capped Component 35/20 (TR) index</v>
          </cell>
          <cell r="AJ74" t="str">
            <v>Total Return</v>
          </cell>
          <cell r="AK74" t="str">
            <v>USD</v>
          </cell>
          <cell r="AL74"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M74" t="str">
            <v>please refer to another source</v>
          </cell>
          <cell r="AN74" t="str">
            <v>S&amp;P Dow Jones</v>
          </cell>
          <cell r="AO74" t="str">
            <v>Global</v>
          </cell>
          <cell r="AP74" t="str">
            <v>Global</v>
          </cell>
          <cell r="AQ74" t="str">
            <v>AT, CH, DE, FR, UK, JP, LU, NL, CZ</v>
          </cell>
          <cell r="AR74" t="str">
            <v>AT, CH, DE, FR, UK, JP, LU, NL, CZ</v>
          </cell>
          <cell r="AS74" t="str">
            <v>Synthetic replication</v>
          </cell>
          <cell r="AT74" t="str">
            <v>Synthetic</v>
          </cell>
          <cell r="AU74" t="str">
            <v>Synthetic</v>
          </cell>
          <cell r="AV74" t="str">
            <v>Swaps</v>
          </cell>
          <cell r="AW74" t="str">
            <v>No</v>
          </cell>
          <cell r="AX74" t="str">
            <v>Yes with UCITS V</v>
          </cell>
          <cell r="AY74" t="str">
            <v xml:space="preserve">SUSQUEHANNA INTERNATIONAL SECURITIES </v>
          </cell>
          <cell r="AZ7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4" t="str">
            <v>No</v>
          </cell>
          <cell r="BB74"/>
          <cell r="BC74"/>
          <cell r="BD74"/>
          <cell r="BE74"/>
          <cell r="BF74" t="str">
            <v>Euronext</v>
          </cell>
          <cell r="BG74" t="str">
            <v>Daily</v>
          </cell>
          <cell r="BH74"/>
          <cell r="BI74"/>
          <cell r="BJ74"/>
          <cell r="BK74" t="str">
            <v>Reinvested</v>
          </cell>
          <cell r="BL74"/>
          <cell r="BM74"/>
          <cell r="BN74"/>
          <cell r="BO74"/>
          <cell r="BP74"/>
          <cell r="BQ74"/>
          <cell r="BR74" t="str">
            <v>1 000 000 USD</v>
          </cell>
          <cell r="BS74" t="str">
            <v>-</v>
          </cell>
          <cell r="BT74" t="str">
            <v>03:30 PM Paris time</v>
          </cell>
          <cell r="BU74" t="str">
            <v>NA</v>
          </cell>
          <cell r="BV74" t="str">
            <v>03:00 PM Paris time</v>
          </cell>
          <cell r="BW74" t="str">
            <v>D</v>
          </cell>
          <cell r="BX74" t="str">
            <v>D+1</v>
          </cell>
          <cell r="BY74" t="str">
            <v>D+3</v>
          </cell>
          <cell r="BZ74" t="str">
            <v>Please refer to PM</v>
          </cell>
          <cell r="CA74" t="str">
            <v>Please refer to PM</v>
          </cell>
          <cell r="CB74">
            <v>0</v>
          </cell>
          <cell r="CC74">
            <v>0</v>
          </cell>
          <cell r="CD74" t="str">
            <v>NA</v>
          </cell>
          <cell r="CE74" t="str">
            <v>NA</v>
          </cell>
          <cell r="CF74" t="str">
            <v>Yes</v>
          </cell>
          <cell r="CG74" t="str">
            <v>Daily</v>
          </cell>
          <cell r="CH74">
            <v>100000</v>
          </cell>
          <cell r="CI74" t="str">
            <v>No securities lending</v>
          </cell>
          <cell r="CJ74" t="str">
            <v>BNP, Société Générale</v>
          </cell>
          <cell r="CK74" t="str">
            <v>Up to 10%</v>
          </cell>
          <cell r="CL74" t="str">
            <v>Cash</v>
          </cell>
          <cell r="CM74" t="str">
            <v>BNP Paribas Securities Services</v>
          </cell>
          <cell r="CN74" t="str">
            <v>collateral.mgt@bnpparibas-ip.com</v>
          </cell>
          <cell r="CO74" t="str">
            <v>No</v>
          </cell>
          <cell r="CP74" t="str">
            <v>NA</v>
          </cell>
          <cell r="CQ74" t="str">
            <v>NA</v>
          </cell>
          <cell r="CR74" t="str">
            <v>No</v>
          </cell>
          <cell r="CS74" t="str">
            <v>Ashok Outtandy</v>
          </cell>
          <cell r="CT74" t="str">
            <v>B09RF84</v>
          </cell>
          <cell r="CU74"/>
          <cell r="CV74" t="str">
            <v>A0EAZD</v>
          </cell>
          <cell r="CW74" t="str">
            <v>LP60101641</v>
          </cell>
          <cell r="CX74">
            <v>1967784</v>
          </cell>
          <cell r="CY74" t="str">
            <v>No</v>
          </cell>
          <cell r="CZ74" t="str">
            <v>No</v>
          </cell>
          <cell r="DA74" t="str">
            <v>Beta</v>
          </cell>
          <cell r="DB74" t="str">
            <v>No</v>
          </cell>
          <cell r="DC74" t="str">
            <v>Equity fund (&gt;51% equities)</v>
          </cell>
          <cell r="DD74" t="str">
            <v>Yes</v>
          </cell>
          <cell r="DE74" t="str">
            <v>No</v>
          </cell>
          <cell r="DF74" t="str">
            <v>Yes</v>
          </cell>
          <cell r="DG74">
            <v>30</v>
          </cell>
          <cell r="DH74">
            <v>18</v>
          </cell>
          <cell r="DI74">
            <v>0</v>
          </cell>
          <cell r="DJ74">
            <v>48</v>
          </cell>
          <cell r="DK74">
            <v>48</v>
          </cell>
          <cell r="DL74">
            <v>30</v>
          </cell>
          <cell r="DM74">
            <v>0</v>
          </cell>
          <cell r="DN74">
            <v>20</v>
          </cell>
          <cell r="DO74" t="str">
            <v>Primary market: Authorised Participants and Institutionnal Investors
Secondary market: All</v>
          </cell>
          <cell r="DP74" t="str">
            <v>NA</v>
          </cell>
          <cell r="DQ74" t="str">
            <v>BNP Paribas Securities Services Luxembourg</v>
          </cell>
          <cell r="DR74" t="str">
            <v>BNP Paribas Securities Services Luxembourg</v>
          </cell>
          <cell r="DS74" t="str">
            <v>in-house lawyers</v>
          </cell>
          <cell r="DT74" t="str">
            <v>BNP Paribas Securities Services Luxembourg</v>
          </cell>
          <cell r="DU74" t="str">
            <v>31th of December</v>
          </cell>
          <cell r="DV74" t="str">
            <v>Essentials</v>
          </cell>
          <cell r="DW74" t="str">
            <v>COMMODITIES</v>
          </cell>
          <cell r="DX74" t="str">
            <v>Delisted on 04/11/2021 (after the close)
Liquidated on November 12th 2021 (12/11/2021-NAV date)</v>
          </cell>
          <cell r="DY74"/>
          <cell r="DZ74" t="str">
            <v>Neither ART 9 nor ART 8 (ART 6)</v>
          </cell>
          <cell r="EA74" t="str">
            <v>CAT 3</v>
          </cell>
        </row>
        <row r="75">
          <cell r="H75" t="str">
            <v>LU0339362732</v>
          </cell>
          <cell r="I75" t="str">
            <v>EUR</v>
          </cell>
          <cell r="J75" t="str">
            <v>Capitalisation</v>
          </cell>
          <cell r="K75"/>
          <cell r="L75"/>
          <cell r="M75"/>
          <cell r="N75"/>
          <cell r="O75"/>
          <cell r="P75"/>
          <cell r="Q75"/>
          <cell r="R75"/>
          <cell r="S75"/>
          <cell r="T75"/>
          <cell r="U75"/>
          <cell r="V75"/>
          <cell r="W75"/>
          <cell r="X75"/>
          <cell r="Y75"/>
          <cell r="Z75"/>
          <cell r="AA75"/>
          <cell r="AB75"/>
          <cell r="AC75"/>
          <cell r="AD75"/>
          <cell r="AE75"/>
          <cell r="AF75"/>
          <cell r="AG75"/>
          <cell r="AH75"/>
          <cell r="AI75"/>
          <cell r="AJ75" t="str">
            <v>Total Return</v>
          </cell>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t="str">
            <v>D</v>
          </cell>
          <cell r="BX75" t="str">
            <v>D+1</v>
          </cell>
          <cell r="BY75"/>
          <cell r="BZ75" t="str">
            <v>Please refer to PM</v>
          </cell>
          <cell r="CA75" t="str">
            <v>Please refer to PM</v>
          </cell>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row>
        <row r="76">
          <cell r="H76" t="str">
            <v>LU0339362906</v>
          </cell>
          <cell r="I76" t="str">
            <v>EUR</v>
          </cell>
          <cell r="J76" t="str">
            <v>Capitalisation</v>
          </cell>
          <cell r="K76"/>
          <cell r="L76"/>
          <cell r="M76"/>
          <cell r="N76"/>
          <cell r="O76"/>
          <cell r="P76"/>
          <cell r="Q76"/>
          <cell r="R76"/>
          <cell r="S76"/>
          <cell r="T76"/>
          <cell r="U76"/>
          <cell r="V76"/>
          <cell r="W76"/>
          <cell r="X76"/>
          <cell r="Y76"/>
          <cell r="Z76"/>
          <cell r="AA76"/>
          <cell r="AB76"/>
          <cell r="AC76"/>
          <cell r="AD76"/>
          <cell r="AE76"/>
          <cell r="AF76"/>
          <cell r="AG76"/>
          <cell r="AH76"/>
          <cell r="AI76"/>
          <cell r="AJ76" t="str">
            <v>Total Return</v>
          </cell>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t="str">
            <v>D</v>
          </cell>
          <cell r="BX76" t="str">
            <v>D+1</v>
          </cell>
          <cell r="BY76"/>
          <cell r="BZ76" t="str">
            <v>Please refer to PM</v>
          </cell>
          <cell r="CA76" t="str">
            <v>Please refer to PM</v>
          </cell>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row>
        <row r="77">
          <cell r="H77" t="str">
            <v>LU0339363110</v>
          </cell>
          <cell r="I77" t="str">
            <v>EUR</v>
          </cell>
          <cell r="J77" t="str">
            <v>Capitalisation</v>
          </cell>
          <cell r="K77"/>
          <cell r="L77"/>
          <cell r="M77"/>
          <cell r="N77"/>
          <cell r="O77"/>
          <cell r="P77"/>
          <cell r="Q77"/>
          <cell r="R77"/>
          <cell r="S77"/>
          <cell r="T77"/>
          <cell r="U77"/>
          <cell r="V77"/>
          <cell r="W77"/>
          <cell r="X77"/>
          <cell r="Y77"/>
          <cell r="Z77"/>
          <cell r="AA77"/>
          <cell r="AB77"/>
          <cell r="AC77"/>
          <cell r="AD77"/>
          <cell r="AE77"/>
          <cell r="AF77"/>
          <cell r="AG77"/>
          <cell r="AH77"/>
          <cell r="AI77"/>
          <cell r="AJ77" t="str">
            <v>Total Return</v>
          </cell>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t="str">
            <v>D</v>
          </cell>
          <cell r="BX77" t="str">
            <v>D+1</v>
          </cell>
          <cell r="BY77"/>
          <cell r="BZ77" t="str">
            <v>Please refer to PM</v>
          </cell>
          <cell r="CA77" t="str">
            <v>Please refer to PM</v>
          </cell>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row>
        <row r="78">
          <cell r="H78" t="str">
            <v>LU0339363383</v>
          </cell>
          <cell r="I78" t="str">
            <v>EUR</v>
          </cell>
          <cell r="J78" t="str">
            <v>Capitalisation</v>
          </cell>
          <cell r="K78"/>
          <cell r="L78"/>
          <cell r="M78"/>
          <cell r="N78"/>
          <cell r="O78"/>
          <cell r="P78"/>
          <cell r="Q78"/>
          <cell r="R78"/>
          <cell r="S78"/>
          <cell r="T78"/>
          <cell r="U78"/>
          <cell r="V78"/>
          <cell r="W78"/>
          <cell r="X78"/>
          <cell r="Y78"/>
          <cell r="Z78"/>
          <cell r="AA78"/>
          <cell r="AB78"/>
          <cell r="AC78"/>
          <cell r="AD78"/>
          <cell r="AE78"/>
          <cell r="AF78"/>
          <cell r="AG78"/>
          <cell r="AH78"/>
          <cell r="AI78"/>
          <cell r="AJ78" t="str">
            <v>Total Return</v>
          </cell>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t="str">
            <v>D</v>
          </cell>
          <cell r="BX78" t="str">
            <v>D+1</v>
          </cell>
          <cell r="BY78"/>
          <cell r="BZ78" t="str">
            <v>Please refer to PM</v>
          </cell>
          <cell r="CA78" t="str">
            <v>Please refer to PM</v>
          </cell>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row>
        <row r="79">
          <cell r="H79" t="str">
            <v>LU0950381748</v>
          </cell>
          <cell r="I79" t="str">
            <v>UCITS ETF</v>
          </cell>
          <cell r="J79" t="str">
            <v>Capitalisation</v>
          </cell>
          <cell r="K79" t="str">
            <v>EUR</v>
          </cell>
          <cell r="L79" t="str">
            <v>EUR</v>
          </cell>
          <cell r="M79" t="str">
            <v>No</v>
          </cell>
          <cell r="N79"/>
          <cell r="O79" t="str">
            <v>Luxembourg</v>
          </cell>
          <cell r="P79" t="str">
            <v>FR</v>
          </cell>
          <cell r="Q79" t="str">
            <v>Euronext Paris</v>
          </cell>
          <cell r="R79" t="str">
            <v xml:space="preserve">XPAR </v>
          </cell>
          <cell r="S79">
            <v>41463</v>
          </cell>
          <cell r="T79">
            <v>41478</v>
          </cell>
          <cell r="U79" t="str">
            <v>Yes</v>
          </cell>
          <cell r="V79" t="str">
            <v>NR0EUE</v>
          </cell>
          <cell r="W79" t="str">
            <v>Share not hedged</v>
          </cell>
          <cell r="X79" t="str">
            <v>EEA FP</v>
          </cell>
          <cell r="Y79" t="str">
            <v>IEEA</v>
          </cell>
          <cell r="Z79" t="str">
            <v>QS0011257548</v>
          </cell>
          <cell r="AA79" t="str">
            <v>EEA</v>
          </cell>
          <cell r="AB79" t="str">
            <v>.TRIROEU</v>
          </cell>
          <cell r="AC79" t="str">
            <v>EEA.PA</v>
          </cell>
          <cell r="AD79" t="str">
            <v>IEEAINAV.PA</v>
          </cell>
          <cell r="AE79"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79" t="str">
            <v>please refer to another source</v>
          </cell>
          <cell r="AG79" t="str">
            <v>please refer to another source</v>
          </cell>
          <cell r="AH79" t="str">
            <v>Luxemburg SICAV</v>
          </cell>
          <cell r="AI79" t="str">
            <v>FTSE EPRA Nareit Eurozone Capped (NTR) index</v>
          </cell>
          <cell r="AJ79" t="str">
            <v>Net Total Return</v>
          </cell>
          <cell r="AK79" t="str">
            <v>EUR</v>
          </cell>
          <cell r="AL79"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79" t="str">
            <v>please refer to another source</v>
          </cell>
          <cell r="AN79" t="str">
            <v>FTSE International Limited</v>
          </cell>
          <cell r="AO79" t="str">
            <v>EUROPE</v>
          </cell>
          <cell r="AP79" t="str">
            <v>Eurozone</v>
          </cell>
          <cell r="AQ79" t="str">
            <v>FR, IT, LU, DE, CH, AT, ES, CZ, SN**</v>
          </cell>
          <cell r="AR79" t="str">
            <v>AT, CH, CZ, DE, ES, FR, IT**, LU, SG**</v>
          </cell>
          <cell r="AS79" t="str">
            <v>Full replication</v>
          </cell>
          <cell r="AT79" t="str">
            <v>Physical</v>
          </cell>
          <cell r="AU79" t="str">
            <v>Full</v>
          </cell>
          <cell r="AV79" t="str">
            <v>Equities</v>
          </cell>
          <cell r="AW79" t="str">
            <v>No</v>
          </cell>
          <cell r="AX79" t="str">
            <v>Yes with UCITS V</v>
          </cell>
          <cell r="AY79" t="str">
            <v>BNP Paribas, SUSQUEHANNA</v>
          </cell>
          <cell r="AZ7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9" t="str">
            <v>No</v>
          </cell>
          <cell r="BB79"/>
          <cell r="BC79"/>
          <cell r="BD79"/>
          <cell r="BE79"/>
          <cell r="BF79" t="str">
            <v>Euronext</v>
          </cell>
          <cell r="BG79" t="str">
            <v>Daily</v>
          </cell>
          <cell r="BH79"/>
          <cell r="BI79"/>
          <cell r="BJ79"/>
          <cell r="BK79" t="str">
            <v>Reinvested</v>
          </cell>
          <cell r="BL79"/>
          <cell r="BM79"/>
          <cell r="BN79"/>
          <cell r="BO79"/>
          <cell r="BP79"/>
          <cell r="BQ79"/>
          <cell r="BR79">
            <v>500000</v>
          </cell>
          <cell r="BS79" t="str">
            <v>-</v>
          </cell>
          <cell r="BT79" t="str">
            <v>03:30 PM Paris time</v>
          </cell>
          <cell r="BU79" t="str">
            <v>NA</v>
          </cell>
          <cell r="BV79" t="str">
            <v>02:45 PM Paris time</v>
          </cell>
          <cell r="BW79" t="str">
            <v>D</v>
          </cell>
          <cell r="BX79" t="str">
            <v>D+1</v>
          </cell>
          <cell r="BY79" t="str">
            <v>D+3</v>
          </cell>
          <cell r="BZ79" t="str">
            <v>Please refer to PM</v>
          </cell>
          <cell r="CA79" t="str">
            <v>Please refer to PM</v>
          </cell>
          <cell r="CB79">
            <v>10</v>
          </cell>
          <cell r="CC79">
            <v>1</v>
          </cell>
          <cell r="CD79" t="str">
            <v>0.25% on the primary market</v>
          </cell>
          <cell r="CE79" t="str">
            <v>0,1% on the primary market</v>
          </cell>
          <cell r="CF79" t="str">
            <v>No</v>
          </cell>
          <cell r="CG79" t="str">
            <v>NA</v>
          </cell>
          <cell r="CH79" t="str">
            <v>NA</v>
          </cell>
          <cell r="CI79" t="str">
            <v>No securities lending</v>
          </cell>
          <cell r="CJ79" t="str">
            <v>NA</v>
          </cell>
          <cell r="CK79" t="str">
            <v>No collateral</v>
          </cell>
          <cell r="CL79" t="str">
            <v>No collateral</v>
          </cell>
          <cell r="CM79" t="str">
            <v>No collateral</v>
          </cell>
          <cell r="CN79" t="str">
            <v>No collateral</v>
          </cell>
          <cell r="CO79" t="str">
            <v>No</v>
          </cell>
          <cell r="CP79" t="str">
            <v>NA</v>
          </cell>
          <cell r="CQ79" t="str">
            <v>NA</v>
          </cell>
          <cell r="CR79" t="str">
            <v>No</v>
          </cell>
          <cell r="CS79" t="str">
            <v>Ashok Outtandy</v>
          </cell>
          <cell r="CT79" t="str">
            <v>BCF5JC8</v>
          </cell>
          <cell r="CU79"/>
          <cell r="CV79" t="str">
            <v>A1W15E</v>
          </cell>
          <cell r="CW79" t="str">
            <v>LP68226543</v>
          </cell>
          <cell r="CX79" t="str">
            <v>NA</v>
          </cell>
          <cell r="CY79" t="str">
            <v>No</v>
          </cell>
          <cell r="CZ79" t="str">
            <v>No</v>
          </cell>
          <cell r="DA79" t="str">
            <v>Beta</v>
          </cell>
          <cell r="DB79" t="str">
            <v>No</v>
          </cell>
          <cell r="DC79" t="str">
            <v>Foreign real estate fund (&gt;51% foreign real estate)</v>
          </cell>
          <cell r="DD79" t="str">
            <v>Yes</v>
          </cell>
          <cell r="DE79" t="str">
            <v>No</v>
          </cell>
          <cell r="DF79" t="str">
            <v>No</v>
          </cell>
          <cell r="DG79">
            <v>28</v>
          </cell>
          <cell r="DH79">
            <v>12</v>
          </cell>
          <cell r="DI79">
            <v>0</v>
          </cell>
          <cell r="DJ79">
            <v>40</v>
          </cell>
          <cell r="DK79">
            <v>40</v>
          </cell>
          <cell r="DL79">
            <v>28</v>
          </cell>
          <cell r="DM79">
            <v>0</v>
          </cell>
          <cell r="DN79">
            <v>12</v>
          </cell>
          <cell r="DO79" t="str">
            <v>Primary market: Authorised Participants and Institutionnal Investors
Secondary market: All</v>
          </cell>
          <cell r="DP79" t="str">
            <v>None</v>
          </cell>
          <cell r="DQ79" t="str">
            <v>BNP Paribas Securities Services Luxembourg</v>
          </cell>
          <cell r="DR79" t="str">
            <v>BNP Paribas Securities Services Luxembourg</v>
          </cell>
          <cell r="DS79" t="str">
            <v>in-house lawyers</v>
          </cell>
          <cell r="DT79" t="str">
            <v>BNP Paribas Securities Services Luxembourg</v>
          </cell>
          <cell r="DU79" t="str">
            <v>31th of December</v>
          </cell>
          <cell r="DV79" t="str">
            <v>Essentials</v>
          </cell>
          <cell r="DW79" t="str">
            <v>LISTED REAL ESTATE</v>
          </cell>
          <cell r="DX79" t="str">
            <v>launched in 07/07/2004 "FTSE EPRA Eurozone THEAM Easy UCITS ETF" then mergered into Easy</v>
          </cell>
          <cell r="DY79"/>
          <cell r="DZ79" t="str">
            <v>Neither ART 9 nor ART 8 (ART 6)</v>
          </cell>
          <cell r="EA79" t="str">
            <v>CAT 3</v>
          </cell>
        </row>
        <row r="80">
          <cell r="H80" t="str">
            <v>LU0950381748</v>
          </cell>
          <cell r="I80" t="str">
            <v>UCITS ETF</v>
          </cell>
          <cell r="J80" t="str">
            <v>Capitalisation</v>
          </cell>
          <cell r="K80" t="str">
            <v>EUR</v>
          </cell>
          <cell r="L80" t="str">
            <v>EUR</v>
          </cell>
          <cell r="M80" t="str">
            <v>No</v>
          </cell>
          <cell r="N80"/>
          <cell r="O80" t="str">
            <v>Luxembourg</v>
          </cell>
          <cell r="P80" t="str">
            <v>IT</v>
          </cell>
          <cell r="Q80" t="str">
            <v>Borsa Italiana</v>
          </cell>
          <cell r="R80" t="str">
            <v>XMIL</v>
          </cell>
          <cell r="S80">
            <v>41463</v>
          </cell>
          <cell r="T80">
            <v>42907</v>
          </cell>
          <cell r="U80" t="str">
            <v>No</v>
          </cell>
          <cell r="V80" t="str">
            <v>NR0EUE</v>
          </cell>
          <cell r="W80" t="str">
            <v>Share not hedged</v>
          </cell>
          <cell r="X80" t="str">
            <v>EEA IM</v>
          </cell>
          <cell r="Y80" t="str">
            <v>IEEA</v>
          </cell>
          <cell r="Z80" t="str">
            <v>QS0011257548</v>
          </cell>
          <cell r="AA80" t="str">
            <v>EEA</v>
          </cell>
          <cell r="AB80" t="str">
            <v>.TRIROEU</v>
          </cell>
          <cell r="AC80" t="str">
            <v>EEA.MI</v>
          </cell>
          <cell r="AD80" t="str">
            <v>IEEAINAV.PA</v>
          </cell>
          <cell r="AE80"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80" t="str">
            <v>please refer to another source</v>
          </cell>
          <cell r="AG80" t="str">
            <v>please refer to another source</v>
          </cell>
          <cell r="AH80" t="str">
            <v>Luxemburg SICAV</v>
          </cell>
          <cell r="AI80" t="str">
            <v>FTSE EPRA Nareit Eurozone Capped (NTR) index</v>
          </cell>
          <cell r="AJ80" t="str">
            <v>Net Total Return</v>
          </cell>
          <cell r="AK80" t="str">
            <v>EUR</v>
          </cell>
          <cell r="AL80"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80" t="str">
            <v>please refer to another source</v>
          </cell>
          <cell r="AN80" t="str">
            <v>FTSE International Limited</v>
          </cell>
          <cell r="AO80" t="str">
            <v>EUROPE</v>
          </cell>
          <cell r="AP80" t="str">
            <v>Eurozone</v>
          </cell>
          <cell r="AQ80" t="str">
            <v>FR, IT, LU, DE, CH, AT, ES, CZ, SN**</v>
          </cell>
          <cell r="AR80" t="str">
            <v>AT, CH, CZ, DE, ES, FR, IT**, LU, SG**</v>
          </cell>
          <cell r="AS80" t="str">
            <v>Full replication</v>
          </cell>
          <cell r="AT80" t="str">
            <v>Physical</v>
          </cell>
          <cell r="AU80" t="str">
            <v>Full</v>
          </cell>
          <cell r="AV80" t="str">
            <v>Equities</v>
          </cell>
          <cell r="AW80" t="str">
            <v>No</v>
          </cell>
          <cell r="AX80" t="str">
            <v>Yes with UCITS V</v>
          </cell>
          <cell r="AY80" t="str">
            <v>BNP Paribas, SUSQUEHANNA</v>
          </cell>
          <cell r="AZ8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80" t="str">
            <v>No</v>
          </cell>
          <cell r="BB80"/>
          <cell r="BC80"/>
          <cell r="BD80"/>
          <cell r="BE80"/>
          <cell r="BF80" t="str">
            <v>Euronext</v>
          </cell>
          <cell r="BG80" t="str">
            <v>Daily</v>
          </cell>
          <cell r="BH80"/>
          <cell r="BI80"/>
          <cell r="BJ80"/>
          <cell r="BK80" t="str">
            <v>Reinvested</v>
          </cell>
          <cell r="BL80"/>
          <cell r="BM80"/>
          <cell r="BN80"/>
          <cell r="BO80"/>
          <cell r="BP80"/>
          <cell r="BQ80"/>
          <cell r="BR80">
            <v>500000</v>
          </cell>
          <cell r="BS80" t="str">
            <v>-</v>
          </cell>
          <cell r="BT80" t="str">
            <v>03:30 PM Paris time</v>
          </cell>
          <cell r="BU80" t="str">
            <v>NA</v>
          </cell>
          <cell r="BV80" t="str">
            <v>02:45 PM Paris time</v>
          </cell>
          <cell r="BW80" t="str">
            <v>D</v>
          </cell>
          <cell r="BX80" t="str">
            <v>D+1</v>
          </cell>
          <cell r="BY80" t="str">
            <v>D+3</v>
          </cell>
          <cell r="BZ80" t="str">
            <v>Please refer to PM</v>
          </cell>
          <cell r="CA80" t="str">
            <v>Please refer to PM</v>
          </cell>
          <cell r="CB80">
            <v>10</v>
          </cell>
          <cell r="CC80">
            <v>1</v>
          </cell>
          <cell r="CD80" t="str">
            <v>0.25% on the primary market</v>
          </cell>
          <cell r="CE80" t="str">
            <v>0,1% on the primary market</v>
          </cell>
          <cell r="CF80" t="str">
            <v>No</v>
          </cell>
          <cell r="CG80" t="str">
            <v>NA</v>
          </cell>
          <cell r="CH80" t="str">
            <v>NA</v>
          </cell>
          <cell r="CI80" t="str">
            <v>No securities lending</v>
          </cell>
          <cell r="CJ80" t="str">
            <v>NA</v>
          </cell>
          <cell r="CK80" t="str">
            <v>No collateral</v>
          </cell>
          <cell r="CL80" t="str">
            <v>No collateral</v>
          </cell>
          <cell r="CM80" t="str">
            <v>No collateral</v>
          </cell>
          <cell r="CN80" t="str">
            <v>No collateral</v>
          </cell>
          <cell r="CO80" t="str">
            <v>No</v>
          </cell>
          <cell r="CP80" t="str">
            <v>NA</v>
          </cell>
          <cell r="CQ80" t="str">
            <v>NA</v>
          </cell>
          <cell r="CR80" t="str">
            <v>No</v>
          </cell>
          <cell r="CS80" t="str">
            <v>Ashok Outtandy</v>
          </cell>
          <cell r="CT80"/>
          <cell r="CU80"/>
          <cell r="CV80" t="str">
            <v>A1W15E</v>
          </cell>
          <cell r="CW80"/>
          <cell r="CX80" t="str">
            <v>NA</v>
          </cell>
          <cell r="CY80" t="str">
            <v>No</v>
          </cell>
          <cell r="CZ80" t="str">
            <v>No</v>
          </cell>
          <cell r="DA80" t="str">
            <v>Beta</v>
          </cell>
          <cell r="DB80" t="str">
            <v>No</v>
          </cell>
          <cell r="DC80" t="str">
            <v>Foreign real estate fund (&gt;51% foreign real estate)</v>
          </cell>
          <cell r="DD80" t="str">
            <v>Yes</v>
          </cell>
          <cell r="DE80" t="str">
            <v>No</v>
          </cell>
          <cell r="DF80" t="str">
            <v>No</v>
          </cell>
          <cell r="DG80">
            <v>28</v>
          </cell>
          <cell r="DH80">
            <v>12</v>
          </cell>
          <cell r="DI80">
            <v>0</v>
          </cell>
          <cell r="DJ80">
            <v>40</v>
          </cell>
          <cell r="DK80">
            <v>40</v>
          </cell>
          <cell r="DL80">
            <v>28</v>
          </cell>
          <cell r="DM80">
            <v>0</v>
          </cell>
          <cell r="DN80">
            <v>12</v>
          </cell>
          <cell r="DO80" t="str">
            <v>Primary market: Authorised Participants and Institutionnal Investors
Secondary market: All</v>
          </cell>
          <cell r="DP80" t="str">
            <v>None</v>
          </cell>
          <cell r="DQ80" t="str">
            <v>BNP Paribas Securities Services Luxembourg</v>
          </cell>
          <cell r="DR80" t="str">
            <v>BNP Paribas Securities Services Luxembourg</v>
          </cell>
          <cell r="DS80" t="str">
            <v>in-house lawyers</v>
          </cell>
          <cell r="DT80" t="str">
            <v>BNP Paribas Securities Services Luxembourg</v>
          </cell>
          <cell r="DU80" t="str">
            <v>31th of December</v>
          </cell>
          <cell r="DV80" t="str">
            <v>Essentials</v>
          </cell>
          <cell r="DW80" t="str">
            <v>LISTED REAL ESTATE</v>
          </cell>
          <cell r="DX80" t="str">
            <v>launched in 07/07/2004 "FTSE EPRA Eurozone THEAM Easy UCITS ETF" then mergered into Easy</v>
          </cell>
          <cell r="DY80"/>
          <cell r="DZ80" t="str">
            <v>Neither ART 9 nor ART 8 (ART 6)</v>
          </cell>
          <cell r="EA80" t="str">
            <v>CAT 3</v>
          </cell>
        </row>
        <row r="81">
          <cell r="H81" t="str">
            <v>LU1057726967</v>
          </cell>
          <cell r="I81" t="str">
            <v>E Euro unhedged</v>
          </cell>
          <cell r="J81"/>
          <cell r="K81"/>
          <cell r="L81"/>
          <cell r="M81"/>
          <cell r="N81"/>
          <cell r="O81"/>
          <cell r="P81"/>
          <cell r="Q81"/>
          <cell r="R81"/>
          <cell r="S81"/>
          <cell r="T81"/>
          <cell r="U81"/>
          <cell r="V81"/>
          <cell r="W81"/>
          <cell r="X81"/>
          <cell r="Y81"/>
          <cell r="Z81"/>
          <cell r="AA81"/>
          <cell r="AB81"/>
          <cell r="AC81"/>
          <cell r="AD81"/>
          <cell r="AE81"/>
          <cell r="AF81">
            <v>6</v>
          </cell>
          <cell r="AG81"/>
          <cell r="AH81"/>
          <cell r="AI81"/>
          <cell r="AJ81" t="str">
            <v>Total Return</v>
          </cell>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t="str">
            <v>D</v>
          </cell>
          <cell r="BX81" t="str">
            <v>D+1</v>
          </cell>
          <cell r="BY81"/>
          <cell r="BZ81" t="str">
            <v>Please refer to PM</v>
          </cell>
          <cell r="CA81" t="str">
            <v>Please refer to PM</v>
          </cell>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row>
        <row r="82">
          <cell r="H82" t="str">
            <v>LU1057727189</v>
          </cell>
          <cell r="I82" t="str">
            <v>E USD</v>
          </cell>
          <cell r="J82"/>
          <cell r="K82"/>
          <cell r="L82"/>
          <cell r="M82"/>
          <cell r="N82"/>
          <cell r="O82"/>
          <cell r="P82"/>
          <cell r="Q82"/>
          <cell r="R82"/>
          <cell r="S82"/>
          <cell r="T82"/>
          <cell r="U82"/>
          <cell r="V82"/>
          <cell r="W82"/>
          <cell r="X82"/>
          <cell r="Y82"/>
          <cell r="Z82"/>
          <cell r="AA82"/>
          <cell r="AB82"/>
          <cell r="AC82"/>
          <cell r="AD82"/>
          <cell r="AE82"/>
          <cell r="AF82">
            <v>6</v>
          </cell>
          <cell r="AG82"/>
          <cell r="AH82"/>
          <cell r="AI82"/>
          <cell r="AJ82" t="str">
            <v>Total Return</v>
          </cell>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t="str">
            <v>D</v>
          </cell>
          <cell r="BX82" t="str">
            <v>D+1</v>
          </cell>
          <cell r="BY82"/>
          <cell r="BZ82" t="str">
            <v>Please refer to PM</v>
          </cell>
          <cell r="CA82" t="str">
            <v>Please refer to PM</v>
          </cell>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row>
        <row r="83">
          <cell r="H83" t="str">
            <v>LU1291090097</v>
          </cell>
          <cell r="I83" t="str">
            <v>Track Classic</v>
          </cell>
          <cell r="J83" t="str">
            <v>Capitalisation</v>
          </cell>
          <cell r="K83" t="str">
            <v>EUR</v>
          </cell>
          <cell r="L83" t="str">
            <v>EUR</v>
          </cell>
          <cell r="M83" t="str">
            <v>No</v>
          </cell>
          <cell r="N83" t="str">
            <v>USD</v>
          </cell>
          <cell r="O83" t="str">
            <v>Luxembourg</v>
          </cell>
          <cell r="P83" t="str">
            <v>NA</v>
          </cell>
          <cell r="Q83"/>
          <cell r="R83"/>
          <cell r="S83">
            <v>42298</v>
          </cell>
          <cell r="T83" t="str">
            <v>Not listed</v>
          </cell>
          <cell r="U83" t="str">
            <v>Not listed</v>
          </cell>
          <cell r="V83" t="str">
            <v>LET1TREU</v>
          </cell>
          <cell r="W83" t="str">
            <v>Share not hedged</v>
          </cell>
          <cell r="X83"/>
          <cell r="Y83"/>
          <cell r="Z83"/>
          <cell r="AA83"/>
          <cell r="AB83" t="str">
            <v>NA</v>
          </cell>
          <cell r="AC83" t="str">
            <v>NA</v>
          </cell>
          <cell r="AD83" t="str">
            <v>NA</v>
          </cell>
          <cell r="AE83"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3">
            <v>2</v>
          </cell>
          <cell r="AG83"/>
          <cell r="AH83" t="str">
            <v>Luxemburg SICAV</v>
          </cell>
          <cell r="AI83" t="str">
            <v>Barclays Euro Aggregate Treasury 1-3 Years (TR) index</v>
          </cell>
          <cell r="AJ83" t="str">
            <v>Total Return</v>
          </cell>
          <cell r="AK83"/>
          <cell r="AL83"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M83"/>
          <cell r="AN83" t="str">
            <v>Barclays</v>
          </cell>
          <cell r="AO83" t="str">
            <v>EUROPE</v>
          </cell>
          <cell r="AP83" t="str">
            <v>EMU</v>
          </cell>
          <cell r="AQ83"/>
          <cell r="AR83"/>
          <cell r="AS83" t="str">
            <v>Full or optimized replication</v>
          </cell>
          <cell r="AT83" t="str">
            <v>Physical</v>
          </cell>
          <cell r="AU83" t="str">
            <v>Full</v>
          </cell>
          <cell r="AV83" t="str">
            <v>Bonds</v>
          </cell>
          <cell r="AW83" t="str">
            <v>No</v>
          </cell>
          <cell r="AX83" t="str">
            <v>Yes with UCITS V</v>
          </cell>
          <cell r="AY83" t="str">
            <v>NA</v>
          </cell>
          <cell r="AZ83" t="str">
            <v>NA</v>
          </cell>
          <cell r="BA83" t="str">
            <v>No</v>
          </cell>
          <cell r="BB83"/>
          <cell r="BC83"/>
          <cell r="BD83"/>
          <cell r="BE83"/>
          <cell r="BF83" t="str">
            <v>NA</v>
          </cell>
          <cell r="BG83" t="str">
            <v>Daily</v>
          </cell>
          <cell r="BH83"/>
          <cell r="BI83"/>
          <cell r="BJ83"/>
          <cell r="BK83" t="str">
            <v>Reinvested</v>
          </cell>
          <cell r="BL83"/>
          <cell r="BM83"/>
          <cell r="BN83"/>
          <cell r="BO83"/>
          <cell r="BP83"/>
          <cell r="BQ83"/>
          <cell r="BR83" t="str">
            <v>NA</v>
          </cell>
          <cell r="BS83" t="str">
            <v>NA</v>
          </cell>
          <cell r="BT83" t="str">
            <v>03:00 PM Paris time</v>
          </cell>
          <cell r="BU83" t="str">
            <v>12:00 AM Paris time</v>
          </cell>
          <cell r="BV83" t="str">
            <v>NA</v>
          </cell>
          <cell r="BW83" t="str">
            <v>D</v>
          </cell>
          <cell r="BX83" t="str">
            <v>D+1</v>
          </cell>
          <cell r="BY83"/>
          <cell r="BZ83" t="str">
            <v>Please refer to PM</v>
          </cell>
          <cell r="CA83" t="str">
            <v>Please refer to PM</v>
          </cell>
          <cell r="CB83" t="str">
            <v>NA</v>
          </cell>
          <cell r="CC83" t="str">
            <v>NA</v>
          </cell>
          <cell r="CD83">
            <v>5.0000000000000001E-4</v>
          </cell>
          <cell r="CE83">
            <v>5.0000000000000001E-4</v>
          </cell>
          <cell r="CF83"/>
          <cell r="CG83"/>
          <cell r="CH83"/>
          <cell r="CI83"/>
          <cell r="CJ83"/>
          <cell r="CK83"/>
          <cell r="CL83"/>
          <cell r="CM83"/>
          <cell r="CN83"/>
          <cell r="CO83"/>
          <cell r="CP83"/>
          <cell r="CQ83"/>
          <cell r="CR83" t="str">
            <v>No</v>
          </cell>
          <cell r="CS83" t="str">
            <v>Charles Lewandowski</v>
          </cell>
          <cell r="CT83"/>
          <cell r="CU83"/>
          <cell r="CV83" t="str">
            <v>NA</v>
          </cell>
          <cell r="CW83" t="str">
            <v>NA</v>
          </cell>
          <cell r="CX83" t="str">
            <v>NA</v>
          </cell>
          <cell r="CY83" t="str">
            <v>No</v>
          </cell>
          <cell r="CZ83"/>
          <cell r="DA83" t="str">
            <v>Beta</v>
          </cell>
          <cell r="DB83" t="str">
            <v>No</v>
          </cell>
          <cell r="DC83"/>
          <cell r="DD83" t="str">
            <v>No</v>
          </cell>
          <cell r="DE83" t="str">
            <v>No</v>
          </cell>
          <cell r="DF83" t="str">
            <v>No</v>
          </cell>
          <cell r="DG83">
            <v>50</v>
          </cell>
          <cell r="DH83">
            <v>30</v>
          </cell>
          <cell r="DI83">
            <v>5</v>
          </cell>
          <cell r="DJ83">
            <v>85.4</v>
          </cell>
          <cell r="DK83">
            <v>85</v>
          </cell>
          <cell r="DL83">
            <v>50</v>
          </cell>
          <cell r="DM83">
            <v>5</v>
          </cell>
          <cell r="DN83">
            <v>30</v>
          </cell>
          <cell r="DO83" t="str">
            <v>All</v>
          </cell>
          <cell r="DP83" t="str">
            <v>None</v>
          </cell>
          <cell r="DQ83" t="str">
            <v>BNP Paribas Securities Services Luxembourg</v>
          </cell>
          <cell r="DR83" t="str">
            <v>BNP Paribas Securities Services Luxembourg</v>
          </cell>
          <cell r="DS83" t="str">
            <v>in-house lawyers</v>
          </cell>
          <cell r="DT83" t="str">
            <v>BNP Paribas Securities Services Luxembourg</v>
          </cell>
          <cell r="DU83" t="str">
            <v>31th of December</v>
          </cell>
          <cell r="DV83"/>
          <cell r="DW83"/>
          <cell r="DX83" t="str">
            <v>Fully redeemed</v>
          </cell>
          <cell r="DY83"/>
          <cell r="DZ83"/>
          <cell r="EA83"/>
        </row>
        <row r="84">
          <cell r="H84" t="str">
            <v>LU1291090170</v>
          </cell>
          <cell r="I84" t="str">
            <v>Track Privilege</v>
          </cell>
          <cell r="J84" t="str">
            <v>Capitalisation</v>
          </cell>
          <cell r="K84" t="str">
            <v>EUR</v>
          </cell>
          <cell r="L84" t="str">
            <v>EUR</v>
          </cell>
          <cell r="M84" t="str">
            <v>No</v>
          </cell>
          <cell r="N84" t="str">
            <v>USD</v>
          </cell>
          <cell r="O84" t="str">
            <v>Luxembourg</v>
          </cell>
          <cell r="P84" t="str">
            <v>NA</v>
          </cell>
          <cell r="Q84"/>
          <cell r="R84"/>
          <cell r="S84">
            <v>42298</v>
          </cell>
          <cell r="T84" t="str">
            <v>Not listed</v>
          </cell>
          <cell r="U84" t="str">
            <v>Not listed</v>
          </cell>
          <cell r="V84" t="str">
            <v>LET1TREU</v>
          </cell>
          <cell r="W84" t="str">
            <v>Share not hedged</v>
          </cell>
          <cell r="X84"/>
          <cell r="Y84"/>
          <cell r="Z84"/>
          <cell r="AA84"/>
          <cell r="AB84" t="str">
            <v>NA</v>
          </cell>
          <cell r="AC84" t="str">
            <v>NA</v>
          </cell>
          <cell r="AD84" t="str">
            <v>NA</v>
          </cell>
          <cell r="AE84"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4">
            <v>2</v>
          </cell>
          <cell r="AG84"/>
          <cell r="AH84" t="str">
            <v>Luxemburg SICAV</v>
          </cell>
          <cell r="AI84" t="str">
            <v>Barclays Euro Aggregate Treasury 1-3 Years (TR) index</v>
          </cell>
          <cell r="AJ84" t="str">
            <v>Total Return</v>
          </cell>
          <cell r="AK84"/>
          <cell r="AL84"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M84"/>
          <cell r="AN84" t="str">
            <v>Barclays</v>
          </cell>
          <cell r="AO84" t="str">
            <v>EUROPE</v>
          </cell>
          <cell r="AP84" t="str">
            <v>EMU</v>
          </cell>
          <cell r="AQ84" t="str">
            <v>LU</v>
          </cell>
          <cell r="AR84" t="str">
            <v>LU</v>
          </cell>
          <cell r="AS84" t="str">
            <v>Full or optimized replication</v>
          </cell>
          <cell r="AT84" t="str">
            <v>Physical</v>
          </cell>
          <cell r="AU84" t="str">
            <v>Full</v>
          </cell>
          <cell r="AV84" t="str">
            <v>Bonds</v>
          </cell>
          <cell r="AW84" t="str">
            <v>No</v>
          </cell>
          <cell r="AX84" t="str">
            <v>Yes with UCITS V</v>
          </cell>
          <cell r="AY84" t="str">
            <v>NA</v>
          </cell>
          <cell r="AZ84" t="str">
            <v>NA</v>
          </cell>
          <cell r="BA84" t="str">
            <v>No</v>
          </cell>
          <cell r="BB84"/>
          <cell r="BC84"/>
          <cell r="BD84"/>
          <cell r="BE84"/>
          <cell r="BF84" t="str">
            <v>NA</v>
          </cell>
          <cell r="BG84" t="str">
            <v>Daily</v>
          </cell>
          <cell r="BH84"/>
          <cell r="BI84"/>
          <cell r="BJ84"/>
          <cell r="BK84" t="str">
            <v>Reinvested</v>
          </cell>
          <cell r="BL84"/>
          <cell r="BM84"/>
          <cell r="BN84"/>
          <cell r="BO84"/>
          <cell r="BP84"/>
          <cell r="BQ84"/>
          <cell r="BR84" t="str">
            <v>NA</v>
          </cell>
          <cell r="BS84" t="str">
            <v>NA</v>
          </cell>
          <cell r="BT84" t="str">
            <v>03:00 PM Paris time</v>
          </cell>
          <cell r="BU84" t="str">
            <v>12:00 AM Paris time</v>
          </cell>
          <cell r="BV84" t="str">
            <v>NA</v>
          </cell>
          <cell r="BW84" t="str">
            <v>D</v>
          </cell>
          <cell r="BX84" t="str">
            <v>D+1</v>
          </cell>
          <cell r="BY84"/>
          <cell r="BZ84" t="str">
            <v>Please refer to PM</v>
          </cell>
          <cell r="CA84" t="str">
            <v>Please refer to PM</v>
          </cell>
          <cell r="CB84" t="str">
            <v>NA</v>
          </cell>
          <cell r="CC84" t="str">
            <v>NA</v>
          </cell>
          <cell r="CD84">
            <v>5.0000000000000001E-4</v>
          </cell>
          <cell r="CE84">
            <v>5.0000000000000001E-4</v>
          </cell>
          <cell r="CF84"/>
          <cell r="CG84"/>
          <cell r="CH84"/>
          <cell r="CI84"/>
          <cell r="CJ84"/>
          <cell r="CK84"/>
          <cell r="CL84"/>
          <cell r="CM84"/>
          <cell r="CN84"/>
          <cell r="CO84"/>
          <cell r="CP84"/>
          <cell r="CQ84"/>
          <cell r="CR84" t="str">
            <v>No</v>
          </cell>
          <cell r="CS84" t="str">
            <v>Charles Lewandowski</v>
          </cell>
          <cell r="CT84"/>
          <cell r="CU84"/>
          <cell r="CV84" t="str">
            <v>NA</v>
          </cell>
          <cell r="CW84" t="str">
            <v>NA</v>
          </cell>
          <cell r="CX84" t="str">
            <v>NA</v>
          </cell>
          <cell r="CY84" t="str">
            <v>No</v>
          </cell>
          <cell r="CZ84"/>
          <cell r="DA84" t="str">
            <v>Beta</v>
          </cell>
          <cell r="DB84" t="str">
            <v>No</v>
          </cell>
          <cell r="DC84"/>
          <cell r="DD84" t="str">
            <v>No</v>
          </cell>
          <cell r="DE84" t="str">
            <v>No</v>
          </cell>
          <cell r="DF84" t="str">
            <v>No</v>
          </cell>
          <cell r="DG84">
            <v>3</v>
          </cell>
          <cell r="DH84">
            <v>12</v>
          </cell>
          <cell r="DI84">
            <v>5</v>
          </cell>
          <cell r="DJ84">
            <v>15.9</v>
          </cell>
          <cell r="DK84">
            <v>15.5</v>
          </cell>
          <cell r="DL84">
            <v>3</v>
          </cell>
          <cell r="DM84">
            <v>5</v>
          </cell>
          <cell r="DN84">
            <v>12</v>
          </cell>
          <cell r="DO84" t="str">
            <v>All</v>
          </cell>
          <cell r="DP84" t="str">
            <v xml:space="preserve">Distributors : None
Managers: none (refer to Book II by sub-fund for min holding amount applicable)
Others : EUR 100 000 per sub-fund
</v>
          </cell>
          <cell r="DQ84" t="str">
            <v>BNP Paribas Securities Services Luxembourg</v>
          </cell>
          <cell r="DR84" t="str">
            <v>BNP Paribas Securities Services Luxembourg</v>
          </cell>
          <cell r="DS84" t="str">
            <v>in-house lawyers</v>
          </cell>
          <cell r="DT84" t="str">
            <v>BNP Paribas Securities Services Luxembourg</v>
          </cell>
          <cell r="DU84" t="str">
            <v>31th of December</v>
          </cell>
          <cell r="DV84"/>
          <cell r="DW84"/>
          <cell r="DX84" t="str">
            <v>Fully redeemed</v>
          </cell>
          <cell r="DY84"/>
          <cell r="DZ84"/>
          <cell r="EA84"/>
        </row>
        <row r="85">
          <cell r="H85" t="str">
            <v>LU1291090253</v>
          </cell>
          <cell r="I85" t="str">
            <v>Track Privilege</v>
          </cell>
          <cell r="J85" t="str">
            <v>Distribution</v>
          </cell>
          <cell r="K85" t="str">
            <v>EUR</v>
          </cell>
          <cell r="L85" t="str">
            <v>EUR</v>
          </cell>
          <cell r="M85" t="str">
            <v>No</v>
          </cell>
          <cell r="N85" t="str">
            <v>USD</v>
          </cell>
          <cell r="O85" t="str">
            <v>Luxembourg</v>
          </cell>
          <cell r="P85" t="str">
            <v>NA</v>
          </cell>
          <cell r="Q85"/>
          <cell r="R85"/>
          <cell r="S85">
            <v>42298</v>
          </cell>
          <cell r="T85" t="str">
            <v>Not listed</v>
          </cell>
          <cell r="U85" t="str">
            <v>Not listed</v>
          </cell>
          <cell r="V85" t="str">
            <v>LET1TREU</v>
          </cell>
          <cell r="W85" t="str">
            <v>Share not hedged</v>
          </cell>
          <cell r="X85"/>
          <cell r="Y85"/>
          <cell r="Z85"/>
          <cell r="AA85"/>
          <cell r="AB85" t="str">
            <v>NA</v>
          </cell>
          <cell r="AC85" t="str">
            <v>NA</v>
          </cell>
          <cell r="AD85" t="str">
            <v>NA</v>
          </cell>
          <cell r="AE85"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5">
            <v>2</v>
          </cell>
          <cell r="AG85"/>
          <cell r="AH85" t="str">
            <v>Luxemburg SICAV</v>
          </cell>
          <cell r="AI85" t="str">
            <v>Barclays Euro Aggregate Treasury 1-3 Years (TR) index</v>
          </cell>
          <cell r="AJ85" t="str">
            <v>Total Return</v>
          </cell>
          <cell r="AK85"/>
          <cell r="AL85"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M85"/>
          <cell r="AN85" t="str">
            <v>Barclays</v>
          </cell>
          <cell r="AO85" t="str">
            <v>EUROPE</v>
          </cell>
          <cell r="AP85" t="str">
            <v>EMU</v>
          </cell>
          <cell r="AQ85" t="str">
            <v>LU</v>
          </cell>
          <cell r="AR85" t="str">
            <v>LU</v>
          </cell>
          <cell r="AS85" t="str">
            <v>Full or optimized replication</v>
          </cell>
          <cell r="AT85" t="str">
            <v>Physical</v>
          </cell>
          <cell r="AU85" t="str">
            <v>Full</v>
          </cell>
          <cell r="AV85" t="str">
            <v>Bonds</v>
          </cell>
          <cell r="AW85" t="str">
            <v>No</v>
          </cell>
          <cell r="AX85" t="str">
            <v>Yes with UCITS V</v>
          </cell>
          <cell r="AY85" t="str">
            <v>NA</v>
          </cell>
          <cell r="AZ85" t="str">
            <v>NA</v>
          </cell>
          <cell r="BA85" t="str">
            <v>No</v>
          </cell>
          <cell r="BB85"/>
          <cell r="BC85"/>
          <cell r="BD85"/>
          <cell r="BE85"/>
          <cell r="BF85" t="str">
            <v>NA</v>
          </cell>
          <cell r="BG85" t="str">
            <v>Daily</v>
          </cell>
          <cell r="BH85"/>
          <cell r="BI85"/>
          <cell r="BJ85"/>
          <cell r="BK85" t="str">
            <v>Annually</v>
          </cell>
          <cell r="BL85"/>
          <cell r="BM85"/>
          <cell r="BN85"/>
          <cell r="BO85"/>
          <cell r="BP85"/>
          <cell r="BQ85"/>
          <cell r="BR85" t="str">
            <v>NA</v>
          </cell>
          <cell r="BS85" t="str">
            <v>NA</v>
          </cell>
          <cell r="BT85" t="str">
            <v>03:00 PM Paris time</v>
          </cell>
          <cell r="BU85" t="str">
            <v>12:00 AM Paris time</v>
          </cell>
          <cell r="BV85" t="str">
            <v>NA</v>
          </cell>
          <cell r="BW85" t="str">
            <v>D</v>
          </cell>
          <cell r="BX85" t="str">
            <v>D+1</v>
          </cell>
          <cell r="BY85"/>
          <cell r="BZ85" t="str">
            <v>Please refer to PM</v>
          </cell>
          <cell r="CA85" t="str">
            <v>Please refer to PM</v>
          </cell>
          <cell r="CB85" t="str">
            <v>NA</v>
          </cell>
          <cell r="CC85" t="str">
            <v>NA</v>
          </cell>
          <cell r="CD85">
            <v>5.0000000000000001E-4</v>
          </cell>
          <cell r="CE85">
            <v>5.0000000000000001E-4</v>
          </cell>
          <cell r="CF85"/>
          <cell r="CG85"/>
          <cell r="CH85"/>
          <cell r="CI85"/>
          <cell r="CJ85"/>
          <cell r="CK85"/>
          <cell r="CL85"/>
          <cell r="CM85"/>
          <cell r="CN85"/>
          <cell r="CO85"/>
          <cell r="CP85"/>
          <cell r="CQ85"/>
          <cell r="CR85" t="str">
            <v>No</v>
          </cell>
          <cell r="CS85" t="str">
            <v>Charles Lewandowski</v>
          </cell>
          <cell r="CT85"/>
          <cell r="CU85"/>
          <cell r="CV85" t="str">
            <v>NA</v>
          </cell>
          <cell r="CW85" t="str">
            <v>NA</v>
          </cell>
          <cell r="CX85" t="str">
            <v>NA</v>
          </cell>
          <cell r="CY85" t="str">
            <v>No</v>
          </cell>
          <cell r="CZ85"/>
          <cell r="DA85" t="str">
            <v>Beta</v>
          </cell>
          <cell r="DB85" t="str">
            <v>No</v>
          </cell>
          <cell r="DC85"/>
          <cell r="DD85" t="str">
            <v>No</v>
          </cell>
          <cell r="DE85" t="str">
            <v>No</v>
          </cell>
          <cell r="DF85" t="str">
            <v>No</v>
          </cell>
          <cell r="DG85">
            <v>3</v>
          </cell>
          <cell r="DH85">
            <v>12</v>
          </cell>
          <cell r="DI85">
            <v>5</v>
          </cell>
          <cell r="DJ85">
            <v>15.9</v>
          </cell>
          <cell r="DK85">
            <v>15.5</v>
          </cell>
          <cell r="DL85">
            <v>3</v>
          </cell>
          <cell r="DM85">
            <v>5</v>
          </cell>
          <cell r="DN85">
            <v>12</v>
          </cell>
          <cell r="DO85" t="str">
            <v>All</v>
          </cell>
          <cell r="DP85" t="str">
            <v xml:space="preserve">Distributors : None
Managers: none (refer to Book II by sub-fund for min holding amount applicable)
Others : EUR 100 000 per sub-fund
</v>
          </cell>
          <cell r="DQ85" t="str">
            <v>BNP Paribas Securities Services Luxembourg</v>
          </cell>
          <cell r="DR85" t="str">
            <v>BNP Paribas Securities Services Luxembourg</v>
          </cell>
          <cell r="DS85" t="str">
            <v>in-house lawyers</v>
          </cell>
          <cell r="DT85" t="str">
            <v>BNP Paribas Securities Services Luxembourg</v>
          </cell>
          <cell r="DU85" t="str">
            <v>31th of December</v>
          </cell>
          <cell r="DV85"/>
          <cell r="DW85"/>
          <cell r="DX85" t="str">
            <v>Fully redeemed</v>
          </cell>
          <cell r="DY85"/>
          <cell r="DZ85"/>
          <cell r="EA85"/>
        </row>
        <row r="86">
          <cell r="H86" t="str">
            <v>LU1291090337</v>
          </cell>
          <cell r="I86" t="str">
            <v>Track I</v>
          </cell>
          <cell r="J86" t="str">
            <v>Capitalisation</v>
          </cell>
          <cell r="K86" t="str">
            <v>EUR</v>
          </cell>
          <cell r="L86" t="str">
            <v>EUR</v>
          </cell>
          <cell r="M86" t="str">
            <v>No</v>
          </cell>
          <cell r="N86" t="str">
            <v>USD</v>
          </cell>
          <cell r="O86" t="str">
            <v>Luxembourg</v>
          </cell>
          <cell r="P86" t="str">
            <v>NA</v>
          </cell>
          <cell r="Q86"/>
          <cell r="R86"/>
          <cell r="S86">
            <v>42298</v>
          </cell>
          <cell r="T86" t="str">
            <v>Not listed</v>
          </cell>
          <cell r="U86" t="str">
            <v>Not listed</v>
          </cell>
          <cell r="V86" t="str">
            <v>LET1TREU</v>
          </cell>
          <cell r="W86" t="str">
            <v>Share not hedged</v>
          </cell>
          <cell r="X86"/>
          <cell r="Y86"/>
          <cell r="Z86"/>
          <cell r="AA86"/>
          <cell r="AB86" t="str">
            <v>NA</v>
          </cell>
          <cell r="AC86" t="str">
            <v>NA</v>
          </cell>
          <cell r="AD86" t="str">
            <v>NA</v>
          </cell>
          <cell r="AE86"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6">
            <v>2</v>
          </cell>
          <cell r="AG86"/>
          <cell r="AH86" t="str">
            <v>Luxemburg SICAV</v>
          </cell>
          <cell r="AI86" t="str">
            <v>Barclays Euro Aggregate Treasury 1-3 Years (TR) index</v>
          </cell>
          <cell r="AJ86" t="str">
            <v>Total Return</v>
          </cell>
          <cell r="AK86"/>
          <cell r="AL86"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M86"/>
          <cell r="AN86" t="str">
            <v>Barclays</v>
          </cell>
          <cell r="AO86" t="str">
            <v>EUROPE</v>
          </cell>
          <cell r="AP86" t="str">
            <v>EMU</v>
          </cell>
          <cell r="AQ86" t="str">
            <v>AT, UK</v>
          </cell>
          <cell r="AR86" t="str">
            <v>AT, UK</v>
          </cell>
          <cell r="AS86" t="str">
            <v>Full or optimized replication</v>
          </cell>
          <cell r="AT86" t="str">
            <v>Physical</v>
          </cell>
          <cell r="AU86" t="str">
            <v>Full</v>
          </cell>
          <cell r="AV86" t="str">
            <v>Bonds</v>
          </cell>
          <cell r="AW86" t="str">
            <v>No</v>
          </cell>
          <cell r="AX86" t="str">
            <v>Yes with UCITS V</v>
          </cell>
          <cell r="AY86" t="str">
            <v>NA</v>
          </cell>
          <cell r="AZ86" t="str">
            <v>NA</v>
          </cell>
          <cell r="BA86" t="str">
            <v>No</v>
          </cell>
          <cell r="BB86"/>
          <cell r="BC86"/>
          <cell r="BD86"/>
          <cell r="BE86"/>
          <cell r="BF86" t="str">
            <v>NA</v>
          </cell>
          <cell r="BG86" t="str">
            <v>Daily</v>
          </cell>
          <cell r="BH86"/>
          <cell r="BI86"/>
          <cell r="BJ86"/>
          <cell r="BK86" t="str">
            <v>Reinvested</v>
          </cell>
          <cell r="BL86"/>
          <cell r="BM86"/>
          <cell r="BN86"/>
          <cell r="BO86"/>
          <cell r="BP86"/>
          <cell r="BQ86"/>
          <cell r="BR86" t="str">
            <v>NA</v>
          </cell>
          <cell r="BS86" t="str">
            <v>NA</v>
          </cell>
          <cell r="BT86" t="str">
            <v>03:00 PM Paris time</v>
          </cell>
          <cell r="BU86" t="str">
            <v>12:00 AM Paris time</v>
          </cell>
          <cell r="BV86" t="str">
            <v>NA</v>
          </cell>
          <cell r="BW86" t="str">
            <v>D</v>
          </cell>
          <cell r="BX86" t="str">
            <v>D+1</v>
          </cell>
          <cell r="BY86"/>
          <cell r="BZ86" t="str">
            <v>Please refer to PM</v>
          </cell>
          <cell r="CA86" t="str">
            <v>Please refer to PM</v>
          </cell>
          <cell r="CB86" t="str">
            <v>NA</v>
          </cell>
          <cell r="CC86" t="str">
            <v>NA</v>
          </cell>
          <cell r="CD86">
            <v>5.0000000000000001E-4</v>
          </cell>
          <cell r="CE86">
            <v>5.0000000000000001E-4</v>
          </cell>
          <cell r="CF86"/>
          <cell r="CG86"/>
          <cell r="CH86"/>
          <cell r="CI86"/>
          <cell r="CJ86"/>
          <cell r="CK86"/>
          <cell r="CL86"/>
          <cell r="CM86"/>
          <cell r="CN86"/>
          <cell r="CO86"/>
          <cell r="CP86"/>
          <cell r="CQ86"/>
          <cell r="CR86" t="str">
            <v>No</v>
          </cell>
          <cell r="CS86" t="str">
            <v>Charles Lewandowski</v>
          </cell>
          <cell r="CT86"/>
          <cell r="CU86"/>
          <cell r="CV86" t="str">
            <v>NA</v>
          </cell>
          <cell r="CW86" t="str">
            <v>NA</v>
          </cell>
          <cell r="CX86" t="str">
            <v>NA</v>
          </cell>
          <cell r="CY86" t="str">
            <v>No</v>
          </cell>
          <cell r="CZ86"/>
          <cell r="DA86" t="str">
            <v>Beta</v>
          </cell>
          <cell r="DB86" t="str">
            <v>No</v>
          </cell>
          <cell r="DC86"/>
          <cell r="DD86" t="str">
            <v>Yes</v>
          </cell>
          <cell r="DE86" t="str">
            <v>No</v>
          </cell>
          <cell r="DF86" t="str">
            <v>No</v>
          </cell>
          <cell r="DG86">
            <v>2</v>
          </cell>
          <cell r="DH86">
            <v>12</v>
          </cell>
          <cell r="DI86">
            <v>1</v>
          </cell>
          <cell r="DJ86">
            <v>15.4</v>
          </cell>
          <cell r="DK86">
            <v>15</v>
          </cell>
          <cell r="DL86">
            <v>2</v>
          </cell>
          <cell r="DM86">
            <v>1</v>
          </cell>
          <cell r="DN86">
            <v>12</v>
          </cell>
          <cell r="DO86" t="str">
            <v>Institutionnal Investors UCIs</v>
          </cell>
          <cell r="DP86"/>
          <cell r="DQ86" t="str">
            <v>BNP Paribas Securities Services Luxembourg</v>
          </cell>
          <cell r="DR86" t="str">
            <v>BNP Paribas Securities Services Luxembourg</v>
          </cell>
          <cell r="DS86" t="str">
            <v>in-house lawyers</v>
          </cell>
          <cell r="DT86" t="str">
            <v>BNP Paribas Securities Services Luxembourg</v>
          </cell>
          <cell r="DU86" t="str">
            <v>31th of December</v>
          </cell>
          <cell r="DV86"/>
          <cell r="DW86"/>
          <cell r="DX86" t="str">
            <v>Fully redeemed</v>
          </cell>
          <cell r="DY86"/>
          <cell r="DZ86"/>
          <cell r="EA86"/>
        </row>
        <row r="87">
          <cell r="H87" t="str">
            <v>LU1291090410</v>
          </cell>
          <cell r="I87" t="str">
            <v>Track IH GBP</v>
          </cell>
          <cell r="J87" t="str">
            <v>Capitalisation</v>
          </cell>
          <cell r="K87" t="str">
            <v>GBP</v>
          </cell>
          <cell r="L87" t="str">
            <v>EUR</v>
          </cell>
          <cell r="M87" t="str">
            <v>Yes</v>
          </cell>
          <cell r="N87"/>
          <cell r="O87" t="str">
            <v>Luxembourg</v>
          </cell>
          <cell r="P87" t="str">
            <v>NA</v>
          </cell>
          <cell r="Q87"/>
          <cell r="R87"/>
          <cell r="S87">
            <v>42298</v>
          </cell>
          <cell r="T87" t="str">
            <v>Not listed</v>
          </cell>
          <cell r="U87" t="str">
            <v>Not listed</v>
          </cell>
          <cell r="V87" t="str">
            <v>LET1TREU</v>
          </cell>
          <cell r="W87"/>
          <cell r="X87"/>
          <cell r="Y87"/>
          <cell r="Z87"/>
          <cell r="AA87"/>
          <cell r="AB87" t="str">
            <v>NA</v>
          </cell>
          <cell r="AC87" t="str">
            <v>NA</v>
          </cell>
          <cell r="AD87" t="str">
            <v>NA</v>
          </cell>
          <cell r="AE87"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7">
            <v>2</v>
          </cell>
          <cell r="AG87"/>
          <cell r="AH87" t="str">
            <v>Luxemburg SICAV</v>
          </cell>
          <cell r="AI87" t="str">
            <v>Barclays Euro Aggregate Treasury 1-3 Years (TR) index</v>
          </cell>
          <cell r="AJ87" t="str">
            <v>Total Return</v>
          </cell>
          <cell r="AK87"/>
          <cell r="AL87"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M87"/>
          <cell r="AN87" t="str">
            <v>Barclays</v>
          </cell>
          <cell r="AO87" t="str">
            <v>EUROPE</v>
          </cell>
          <cell r="AP87" t="str">
            <v>EMU</v>
          </cell>
          <cell r="AQ87" t="str">
            <v>LU</v>
          </cell>
          <cell r="AR87" t="str">
            <v>LU</v>
          </cell>
          <cell r="AS87" t="str">
            <v>Full or optimized replication</v>
          </cell>
          <cell r="AT87" t="str">
            <v>Physical</v>
          </cell>
          <cell r="AU87" t="str">
            <v>Full</v>
          </cell>
          <cell r="AV87" t="str">
            <v>Bonds</v>
          </cell>
          <cell r="AW87" t="str">
            <v>No</v>
          </cell>
          <cell r="AX87" t="str">
            <v>Yes with UCITS V</v>
          </cell>
          <cell r="AY87" t="str">
            <v>NA</v>
          </cell>
          <cell r="AZ87" t="str">
            <v>NA</v>
          </cell>
          <cell r="BA87" t="str">
            <v>No</v>
          </cell>
          <cell r="BB87"/>
          <cell r="BC87"/>
          <cell r="BD87"/>
          <cell r="BE87"/>
          <cell r="BF87" t="str">
            <v>NA</v>
          </cell>
          <cell r="BG87" t="str">
            <v>Daily</v>
          </cell>
          <cell r="BH87"/>
          <cell r="BI87"/>
          <cell r="BJ87"/>
          <cell r="BK87" t="str">
            <v>Reinvested</v>
          </cell>
          <cell r="BL87"/>
          <cell r="BM87"/>
          <cell r="BN87"/>
          <cell r="BO87"/>
          <cell r="BP87"/>
          <cell r="BQ87"/>
          <cell r="BR87" t="str">
            <v>NA</v>
          </cell>
          <cell r="BS87" t="str">
            <v>NA</v>
          </cell>
          <cell r="BT87" t="str">
            <v>03:00 PM Paris time</v>
          </cell>
          <cell r="BU87" t="str">
            <v>12:00 AM Paris time</v>
          </cell>
          <cell r="BV87" t="str">
            <v>NA</v>
          </cell>
          <cell r="BW87" t="str">
            <v>D</v>
          </cell>
          <cell r="BX87" t="str">
            <v>D+1</v>
          </cell>
          <cell r="BY87"/>
          <cell r="BZ87" t="str">
            <v>Please refer to PM</v>
          </cell>
          <cell r="CA87" t="str">
            <v>Please refer to PM</v>
          </cell>
          <cell r="CB87" t="str">
            <v>NA</v>
          </cell>
          <cell r="CC87" t="str">
            <v>NA</v>
          </cell>
          <cell r="CD87">
            <v>5.0000000000000001E-4</v>
          </cell>
          <cell r="CE87">
            <v>5.0000000000000001E-4</v>
          </cell>
          <cell r="CF87"/>
          <cell r="CG87"/>
          <cell r="CH87"/>
          <cell r="CI87"/>
          <cell r="CJ87"/>
          <cell r="CK87"/>
          <cell r="CL87"/>
          <cell r="CM87"/>
          <cell r="CN87"/>
          <cell r="CO87"/>
          <cell r="CP87"/>
          <cell r="CQ87"/>
          <cell r="CR87" t="str">
            <v>No</v>
          </cell>
          <cell r="CS87" t="str">
            <v>Charles Lewandowski</v>
          </cell>
          <cell r="CT87"/>
          <cell r="CU87"/>
          <cell r="CV87" t="str">
            <v>NA</v>
          </cell>
          <cell r="CW87" t="str">
            <v>NA</v>
          </cell>
          <cell r="CX87" t="str">
            <v>NA</v>
          </cell>
          <cell r="CY87" t="str">
            <v>No</v>
          </cell>
          <cell r="CZ87"/>
          <cell r="DA87" t="str">
            <v>Beta</v>
          </cell>
          <cell r="DB87" t="str">
            <v>No</v>
          </cell>
          <cell r="DC87"/>
          <cell r="DD87" t="str">
            <v>No</v>
          </cell>
          <cell r="DE87" t="str">
            <v>No</v>
          </cell>
          <cell r="DF87" t="str">
            <v>No</v>
          </cell>
          <cell r="DG87">
            <v>2</v>
          </cell>
          <cell r="DH87">
            <v>12</v>
          </cell>
          <cell r="DI87">
            <v>1</v>
          </cell>
          <cell r="DJ87">
            <v>15.4</v>
          </cell>
          <cell r="DK87">
            <v>15</v>
          </cell>
          <cell r="DL87">
            <v>2</v>
          </cell>
          <cell r="DM87">
            <v>1</v>
          </cell>
          <cell r="DN87">
            <v>12</v>
          </cell>
          <cell r="DO87" t="str">
            <v>Institutionnal Investors UCIs</v>
          </cell>
          <cell r="DP87"/>
          <cell r="DQ87" t="str">
            <v>BNP Paribas Securities Services Luxembourg</v>
          </cell>
          <cell r="DR87" t="str">
            <v>BNP Paribas Securities Services Luxembourg</v>
          </cell>
          <cell r="DS87" t="str">
            <v>in-house lawyers</v>
          </cell>
          <cell r="DT87" t="str">
            <v>BNP Paribas Securities Services Luxembourg</v>
          </cell>
          <cell r="DU87" t="str">
            <v>31th of December</v>
          </cell>
          <cell r="DV87"/>
          <cell r="DW87"/>
          <cell r="DX87" t="str">
            <v>Fully redeemed</v>
          </cell>
          <cell r="DY87"/>
          <cell r="DZ87"/>
          <cell r="EA87"/>
        </row>
        <row r="88">
          <cell r="H88" t="str">
            <v>LU1291090501</v>
          </cell>
          <cell r="I88" t="str">
            <v>Track X</v>
          </cell>
          <cell r="J88" t="str">
            <v>Capitalisation</v>
          </cell>
          <cell r="K88" t="str">
            <v>EUR</v>
          </cell>
          <cell r="L88" t="str">
            <v>EUR</v>
          </cell>
          <cell r="M88" t="str">
            <v>No</v>
          </cell>
          <cell r="N88" t="str">
            <v>USD</v>
          </cell>
          <cell r="O88" t="str">
            <v>Luxembourg</v>
          </cell>
          <cell r="P88" t="str">
            <v>NA</v>
          </cell>
          <cell r="Q88"/>
          <cell r="R88"/>
          <cell r="S88">
            <v>42298</v>
          </cell>
          <cell r="T88" t="str">
            <v>Not listed</v>
          </cell>
          <cell r="U88" t="str">
            <v>Not listed</v>
          </cell>
          <cell r="V88" t="str">
            <v>LET1TREU</v>
          </cell>
          <cell r="W88" t="str">
            <v>Share not hedged</v>
          </cell>
          <cell r="X88"/>
          <cell r="Y88"/>
          <cell r="Z88"/>
          <cell r="AA88"/>
          <cell r="AB88" t="str">
            <v>NA</v>
          </cell>
          <cell r="AC88" t="str">
            <v>NA</v>
          </cell>
          <cell r="AD88" t="str">
            <v>NA</v>
          </cell>
          <cell r="AE88"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88">
            <v>2</v>
          </cell>
          <cell r="AG88"/>
          <cell r="AH88" t="str">
            <v>Luxemburg SICAV</v>
          </cell>
          <cell r="AI88" t="str">
            <v>Barclays Euro Aggregate Treasury 1-3 Years (TR) index</v>
          </cell>
          <cell r="AJ88" t="str">
            <v>Total Return</v>
          </cell>
          <cell r="AK88"/>
          <cell r="AL88"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M88"/>
          <cell r="AN88" t="str">
            <v>Barclays</v>
          </cell>
          <cell r="AO88" t="str">
            <v>EUROPE</v>
          </cell>
          <cell r="AP88" t="str">
            <v>EMU</v>
          </cell>
          <cell r="AQ88"/>
          <cell r="AR88"/>
          <cell r="AS88" t="str">
            <v>Full or optimized replication</v>
          </cell>
          <cell r="AT88" t="str">
            <v>Physical</v>
          </cell>
          <cell r="AU88" t="str">
            <v>Full</v>
          </cell>
          <cell r="AV88" t="str">
            <v>Bonds</v>
          </cell>
          <cell r="AW88" t="str">
            <v>No</v>
          </cell>
          <cell r="AX88" t="str">
            <v>Yes with UCITS V</v>
          </cell>
          <cell r="AY88" t="str">
            <v>NA</v>
          </cell>
          <cell r="AZ88" t="str">
            <v>NA</v>
          </cell>
          <cell r="BA88" t="str">
            <v>No</v>
          </cell>
          <cell r="BB88"/>
          <cell r="BC88"/>
          <cell r="BD88"/>
          <cell r="BE88"/>
          <cell r="BF88" t="str">
            <v>NA</v>
          </cell>
          <cell r="BG88" t="str">
            <v>Daily</v>
          </cell>
          <cell r="BH88"/>
          <cell r="BI88"/>
          <cell r="BJ88"/>
          <cell r="BK88" t="str">
            <v>Reinvested</v>
          </cell>
          <cell r="BL88"/>
          <cell r="BM88"/>
          <cell r="BN88"/>
          <cell r="BO88"/>
          <cell r="BP88"/>
          <cell r="BQ88"/>
          <cell r="BR88" t="str">
            <v>NA</v>
          </cell>
          <cell r="BS88" t="str">
            <v>NA</v>
          </cell>
          <cell r="BT88" t="str">
            <v>03:00 PM Paris time</v>
          </cell>
          <cell r="BU88" t="str">
            <v>12:00 AM Paris time</v>
          </cell>
          <cell r="BV88" t="str">
            <v>NA</v>
          </cell>
          <cell r="BW88" t="str">
            <v>D</v>
          </cell>
          <cell r="BX88" t="str">
            <v>D+1</v>
          </cell>
          <cell r="BY88"/>
          <cell r="BZ88" t="str">
            <v>Please refer to PM</v>
          </cell>
          <cell r="CA88" t="str">
            <v>Please refer to PM</v>
          </cell>
          <cell r="CB88" t="str">
            <v>NA</v>
          </cell>
          <cell r="CC88" t="str">
            <v>NA</v>
          </cell>
          <cell r="CD88">
            <v>5.0000000000000001E-4</v>
          </cell>
          <cell r="CE88">
            <v>5.0000000000000001E-4</v>
          </cell>
          <cell r="CF88"/>
          <cell r="CG88"/>
          <cell r="CH88"/>
          <cell r="CI88"/>
          <cell r="CJ88"/>
          <cell r="CK88"/>
          <cell r="CL88"/>
          <cell r="CM88"/>
          <cell r="CN88"/>
          <cell r="CO88"/>
          <cell r="CP88"/>
          <cell r="CQ88"/>
          <cell r="CR88" t="str">
            <v>No</v>
          </cell>
          <cell r="CS88" t="str">
            <v>Charles Lewandowski</v>
          </cell>
          <cell r="CT88"/>
          <cell r="CU88"/>
          <cell r="CV88" t="str">
            <v>NA</v>
          </cell>
          <cell r="CW88" t="str">
            <v>NA</v>
          </cell>
          <cell r="CX88" t="str">
            <v>NA</v>
          </cell>
          <cell r="CY88" t="str">
            <v>No</v>
          </cell>
          <cell r="CZ88"/>
          <cell r="DA88" t="str">
            <v>Beta</v>
          </cell>
          <cell r="DB88" t="str">
            <v>No</v>
          </cell>
          <cell r="DC88"/>
          <cell r="DD88" t="str">
            <v>No</v>
          </cell>
          <cell r="DE88" t="str">
            <v>No</v>
          </cell>
          <cell r="DF88" t="str">
            <v>No</v>
          </cell>
          <cell r="DG88">
            <v>0</v>
          </cell>
          <cell r="DH88">
            <v>8</v>
          </cell>
          <cell r="DI88">
            <v>1</v>
          </cell>
          <cell r="DJ88">
            <v>9.4</v>
          </cell>
          <cell r="DK88">
            <v>9</v>
          </cell>
          <cell r="DL88">
            <v>0</v>
          </cell>
          <cell r="DM88">
            <v>1</v>
          </cell>
          <cell r="DN88">
            <v>8</v>
          </cell>
          <cell r="DO88" t="str">
            <v>Authorized Investors</v>
          </cell>
          <cell r="DP88" t="str">
            <v>None</v>
          </cell>
          <cell r="DQ88" t="str">
            <v>BNP Paribas Securities Services Luxembourg</v>
          </cell>
          <cell r="DR88" t="str">
            <v>BNP Paribas Securities Services Luxembourg</v>
          </cell>
          <cell r="DS88" t="str">
            <v>in-house lawyers</v>
          </cell>
          <cell r="DT88" t="str">
            <v>BNP Paribas Securities Services Luxembourg</v>
          </cell>
          <cell r="DU88" t="str">
            <v>31th of December</v>
          </cell>
          <cell r="DV88"/>
          <cell r="DW88"/>
          <cell r="DX88" t="str">
            <v>Fully redeemed</v>
          </cell>
          <cell r="DY88"/>
          <cell r="DZ88"/>
          <cell r="EA88"/>
        </row>
        <row r="89">
          <cell r="H89" t="str">
            <v>LU1291090683</v>
          </cell>
          <cell r="I89" t="str">
            <v>Track Classic</v>
          </cell>
          <cell r="J89" t="str">
            <v>Capitalisation</v>
          </cell>
          <cell r="K89" t="str">
            <v>EUR</v>
          </cell>
          <cell r="L89" t="str">
            <v>EUR</v>
          </cell>
          <cell r="M89" t="str">
            <v>No</v>
          </cell>
          <cell r="N89" t="str">
            <v>USD</v>
          </cell>
          <cell r="O89" t="str">
            <v>Luxembourg</v>
          </cell>
          <cell r="P89" t="str">
            <v>NA</v>
          </cell>
          <cell r="Q89" t="str">
            <v>NA</v>
          </cell>
          <cell r="R89" t="str">
            <v>NA</v>
          </cell>
          <cell r="S89">
            <v>42298</v>
          </cell>
          <cell r="T89" t="str">
            <v>Not listed</v>
          </cell>
          <cell r="U89" t="str">
            <v>Not listed</v>
          </cell>
          <cell r="V89" t="str">
            <v>BEIG1T</v>
          </cell>
          <cell r="W89" t="str">
            <v>Share not hedged</v>
          </cell>
          <cell r="X89" t="str">
            <v>BNBEGTC LX</v>
          </cell>
          <cell r="Y89" t="str">
            <v>NA</v>
          </cell>
          <cell r="Z89" t="str">
            <v>NA</v>
          </cell>
          <cell r="AA89" t="str">
            <v>BNBEGTC</v>
          </cell>
          <cell r="AB89" t="str">
            <v>.BCEURILEZACPI</v>
          </cell>
          <cell r="AC89" t="str">
            <v>LU1291090683.LUF</v>
          </cell>
          <cell r="AD89" t="str">
            <v>NA</v>
          </cell>
          <cell r="AE89"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89">
            <v>3</v>
          </cell>
          <cell r="AG89" t="str">
            <v>please refer to another source</v>
          </cell>
          <cell r="AH89" t="str">
            <v>Luxemburg SICAV</v>
          </cell>
          <cell r="AI89" t="str">
            <v>Barclays Euro Government Inflation Linked All Maturities (TR) Index</v>
          </cell>
          <cell r="AJ89" t="str">
            <v>Total Return</v>
          </cell>
          <cell r="AK89" t="str">
            <v>EUR</v>
          </cell>
          <cell r="AL89"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89" t="str">
            <v>please refer to another source</v>
          </cell>
          <cell r="AN89" t="str">
            <v>Bloomberg - Barclays</v>
          </cell>
          <cell r="AO89" t="str">
            <v>EUROPE</v>
          </cell>
          <cell r="AP89" t="str">
            <v>Eurozone</v>
          </cell>
          <cell r="AQ89" t="str">
            <v>LU, NL</v>
          </cell>
          <cell r="AR89" t="str">
            <v>LU, NL</v>
          </cell>
          <cell r="AS89" t="str">
            <v>Full replication</v>
          </cell>
          <cell r="AT89" t="str">
            <v>Physical</v>
          </cell>
          <cell r="AU89" t="str">
            <v>Full</v>
          </cell>
          <cell r="AV89" t="str">
            <v>Bonds</v>
          </cell>
          <cell r="AW89" t="str">
            <v>No</v>
          </cell>
          <cell r="AX89" t="str">
            <v>Yes with UCITS V</v>
          </cell>
          <cell r="AY89" t="str">
            <v>NA</v>
          </cell>
          <cell r="AZ89" t="str">
            <v>NA</v>
          </cell>
          <cell r="BA89" t="str">
            <v>Yes</v>
          </cell>
          <cell r="BB89"/>
          <cell r="BC89"/>
          <cell r="BD89"/>
          <cell r="BE89"/>
          <cell r="BF89" t="str">
            <v>NA</v>
          </cell>
          <cell r="BG89" t="str">
            <v>Daily</v>
          </cell>
          <cell r="BH89"/>
          <cell r="BI89"/>
          <cell r="BJ89"/>
          <cell r="BK89" t="str">
            <v>Reinvested</v>
          </cell>
          <cell r="BL89"/>
          <cell r="BM89"/>
          <cell r="BN89"/>
          <cell r="BO89"/>
          <cell r="BP89"/>
          <cell r="BQ89"/>
          <cell r="BR89" t="str">
            <v>None</v>
          </cell>
          <cell r="BS89" t="str">
            <v>-</v>
          </cell>
          <cell r="BT89" t="str">
            <v>03:00 PM Paris time</v>
          </cell>
          <cell r="BU89" t="str">
            <v>12:00 AM Paris time</v>
          </cell>
          <cell r="BV89" t="str">
            <v>NA</v>
          </cell>
          <cell r="BW89" t="str">
            <v>D</v>
          </cell>
          <cell r="BX89" t="str">
            <v>D+1</v>
          </cell>
          <cell r="BY89" t="str">
            <v>D+3</v>
          </cell>
          <cell r="BZ89" t="str">
            <v>Please refer to PM</v>
          </cell>
          <cell r="CA89" t="str">
            <v>Please refer to PM</v>
          </cell>
          <cell r="CB89">
            <v>3</v>
          </cell>
          <cell r="CC89">
            <v>3</v>
          </cell>
          <cell r="CD89">
            <v>2E-3</v>
          </cell>
          <cell r="CE89">
            <v>2E-3</v>
          </cell>
          <cell r="CF89" t="str">
            <v>No</v>
          </cell>
          <cell r="CG89" t="str">
            <v>NA</v>
          </cell>
          <cell r="CH89" t="str">
            <v>NA</v>
          </cell>
          <cell r="CI89" t="str">
            <v>No securities lending</v>
          </cell>
          <cell r="CJ89" t="str">
            <v>NA</v>
          </cell>
          <cell r="CK89" t="str">
            <v>No collateral</v>
          </cell>
          <cell r="CL89" t="str">
            <v>No collateral</v>
          </cell>
          <cell r="CM89" t="str">
            <v>No collateral</v>
          </cell>
          <cell r="CN89" t="str">
            <v>No collateral</v>
          </cell>
          <cell r="CO89" t="str">
            <v>No</v>
          </cell>
          <cell r="CP89" t="str">
            <v>NA</v>
          </cell>
          <cell r="CQ89" t="str">
            <v>NA</v>
          </cell>
          <cell r="CR89" t="str">
            <v>No</v>
          </cell>
          <cell r="CS89" t="str">
            <v>Charles Lewandowski</v>
          </cell>
          <cell r="CT89"/>
          <cell r="CU89"/>
          <cell r="CV89" t="str">
            <v>NA</v>
          </cell>
          <cell r="CW89" t="str">
            <v>LP68357731</v>
          </cell>
          <cell r="CX89" t="str">
            <v>NA</v>
          </cell>
          <cell r="CY89" t="str">
            <v>No</v>
          </cell>
          <cell r="CZ89" t="str">
            <v>No</v>
          </cell>
          <cell r="DA89" t="str">
            <v>Beta</v>
          </cell>
          <cell r="DB89" t="str">
            <v>No</v>
          </cell>
          <cell r="DC89" t="str">
            <v>Other funds (no equities or &lt;25% equities)</v>
          </cell>
          <cell r="DD89" t="str">
            <v>No</v>
          </cell>
          <cell r="DE89" t="str">
            <v>No</v>
          </cell>
          <cell r="DF89" t="str">
            <v>No</v>
          </cell>
          <cell r="DG89">
            <v>50</v>
          </cell>
          <cell r="DH89">
            <v>30</v>
          </cell>
          <cell r="DI89">
            <v>5</v>
          </cell>
          <cell r="DJ89">
            <v>85</v>
          </cell>
          <cell r="DK89">
            <v>85</v>
          </cell>
          <cell r="DL89">
            <v>50</v>
          </cell>
          <cell r="DM89">
            <v>5</v>
          </cell>
          <cell r="DN89">
            <v>30</v>
          </cell>
          <cell r="DO89" t="str">
            <v>All</v>
          </cell>
          <cell r="DP89" t="str">
            <v>None</v>
          </cell>
          <cell r="DQ89" t="str">
            <v>BNP Paribas Securities Services Luxembourg</v>
          </cell>
          <cell r="DR89" t="str">
            <v>BNP Paribas Securities Services Luxembourg</v>
          </cell>
          <cell r="DS89" t="str">
            <v>in-house lawyers</v>
          </cell>
          <cell r="DT89" t="str">
            <v>BNP Paribas Securities Services Luxembourg</v>
          </cell>
          <cell r="DU89" t="str">
            <v>31th of December</v>
          </cell>
          <cell r="DV89" t="str">
            <v>Essentials</v>
          </cell>
          <cell r="DW89" t="str">
            <v>FIXED INCOME</v>
          </cell>
          <cell r="DX89" t="str">
            <v>liquidated on December 18th (18/12/2019 NAV date)</v>
          </cell>
          <cell r="DY89"/>
          <cell r="DZ89"/>
          <cell r="EA89"/>
        </row>
        <row r="90">
          <cell r="H90" t="str">
            <v>LU1291090766</v>
          </cell>
          <cell r="I90" t="str">
            <v>Track Privilege</v>
          </cell>
          <cell r="J90" t="str">
            <v>Capitalisation</v>
          </cell>
          <cell r="K90" t="str">
            <v>EUR</v>
          </cell>
          <cell r="L90" t="str">
            <v>EUR</v>
          </cell>
          <cell r="M90" t="str">
            <v>No</v>
          </cell>
          <cell r="N90" t="str">
            <v>USD</v>
          </cell>
          <cell r="O90" t="str">
            <v>Luxembourg</v>
          </cell>
          <cell r="P90" t="str">
            <v>NA</v>
          </cell>
          <cell r="Q90" t="str">
            <v>NA</v>
          </cell>
          <cell r="R90" t="str">
            <v>NA</v>
          </cell>
          <cell r="S90">
            <v>42298</v>
          </cell>
          <cell r="T90" t="str">
            <v>Not listed</v>
          </cell>
          <cell r="U90" t="str">
            <v>Not listed</v>
          </cell>
          <cell r="V90" t="str">
            <v>BEIG1T</v>
          </cell>
          <cell r="W90" t="str">
            <v>Share not hedged</v>
          </cell>
          <cell r="X90" t="str">
            <v>BNBEGTP LX</v>
          </cell>
          <cell r="Y90" t="str">
            <v>NA</v>
          </cell>
          <cell r="Z90" t="str">
            <v>NA</v>
          </cell>
          <cell r="AA90" t="str">
            <v>BNBEGTP</v>
          </cell>
          <cell r="AB90" t="str">
            <v>.BCEURILEZACPI</v>
          </cell>
          <cell r="AC90" t="str">
            <v>LU1291090766.LUF</v>
          </cell>
          <cell r="AD90" t="str">
            <v>NA</v>
          </cell>
          <cell r="AE90"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0">
            <v>3</v>
          </cell>
          <cell r="AG90" t="str">
            <v>please refer to another source</v>
          </cell>
          <cell r="AH90" t="str">
            <v>Luxemburg SICAV</v>
          </cell>
          <cell r="AI90" t="str">
            <v>Barclays Euro Government Inflation Linked All Maturities (TR) Index</v>
          </cell>
          <cell r="AJ90" t="str">
            <v>Total Return</v>
          </cell>
          <cell r="AK90" t="str">
            <v>EUR</v>
          </cell>
          <cell r="AL90"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90" t="str">
            <v>please refer to another source</v>
          </cell>
          <cell r="AN90" t="str">
            <v>Bloomberg - Barclays</v>
          </cell>
          <cell r="AO90" t="str">
            <v>EUROPE</v>
          </cell>
          <cell r="AP90" t="str">
            <v>Eurozone</v>
          </cell>
          <cell r="AQ90" t="str">
            <v>AT, FR, LU, NL</v>
          </cell>
          <cell r="AR90" t="str">
            <v>AT, FR, LU, NL</v>
          </cell>
          <cell r="AS90" t="str">
            <v>Full replication</v>
          </cell>
          <cell r="AT90" t="str">
            <v>Physical</v>
          </cell>
          <cell r="AU90" t="str">
            <v>Full</v>
          </cell>
          <cell r="AV90" t="str">
            <v>Bonds</v>
          </cell>
          <cell r="AW90" t="str">
            <v>No</v>
          </cell>
          <cell r="AX90" t="str">
            <v>Yes with UCITS V</v>
          </cell>
          <cell r="AY90" t="str">
            <v>NA</v>
          </cell>
          <cell r="AZ90" t="str">
            <v>NA</v>
          </cell>
          <cell r="BA90" t="str">
            <v>Yes</v>
          </cell>
          <cell r="BB90"/>
          <cell r="BC90"/>
          <cell r="BD90"/>
          <cell r="BE90"/>
          <cell r="BF90" t="str">
            <v>NA</v>
          </cell>
          <cell r="BG90" t="str">
            <v>Daily</v>
          </cell>
          <cell r="BH90"/>
          <cell r="BI90"/>
          <cell r="BJ90"/>
          <cell r="BK90" t="str">
            <v>Reinvested</v>
          </cell>
          <cell r="BL90"/>
          <cell r="BM90"/>
          <cell r="BN90"/>
          <cell r="BO90"/>
          <cell r="BP90"/>
          <cell r="BQ90"/>
          <cell r="BR90" t="str">
            <v>None</v>
          </cell>
          <cell r="BS90" t="str">
            <v>-</v>
          </cell>
          <cell r="BT90" t="str">
            <v>03:00 PM Paris time</v>
          </cell>
          <cell r="BU90" t="str">
            <v>12:00 AM Paris time</v>
          </cell>
          <cell r="BV90" t="str">
            <v>NA</v>
          </cell>
          <cell r="BW90" t="str">
            <v>D</v>
          </cell>
          <cell r="BX90" t="str">
            <v>D+1</v>
          </cell>
          <cell r="BY90" t="str">
            <v>D+3</v>
          </cell>
          <cell r="BZ90" t="str">
            <v>Please refer to PM</v>
          </cell>
          <cell r="CA90" t="str">
            <v>Please refer to PM</v>
          </cell>
          <cell r="CB90">
            <v>3</v>
          </cell>
          <cell r="CC90">
            <v>3</v>
          </cell>
          <cell r="CD90">
            <v>2E-3</v>
          </cell>
          <cell r="CE90">
            <v>2E-3</v>
          </cell>
          <cell r="CF90" t="str">
            <v>No</v>
          </cell>
          <cell r="CG90" t="str">
            <v>NA</v>
          </cell>
          <cell r="CH90" t="str">
            <v>NA</v>
          </cell>
          <cell r="CI90" t="str">
            <v>No securities lending</v>
          </cell>
          <cell r="CJ90" t="str">
            <v>NA</v>
          </cell>
          <cell r="CK90" t="str">
            <v>No collateral</v>
          </cell>
          <cell r="CL90" t="str">
            <v>No collateral</v>
          </cell>
          <cell r="CM90" t="str">
            <v>No collateral</v>
          </cell>
          <cell r="CN90" t="str">
            <v>No collateral</v>
          </cell>
          <cell r="CO90" t="str">
            <v>No</v>
          </cell>
          <cell r="CP90" t="str">
            <v>NA</v>
          </cell>
          <cell r="CQ90" t="str">
            <v>NA</v>
          </cell>
          <cell r="CR90" t="str">
            <v>No</v>
          </cell>
          <cell r="CS90" t="str">
            <v>Charles Lewandowski</v>
          </cell>
          <cell r="CT90" t="str">
            <v>BD04R90</v>
          </cell>
          <cell r="CU90"/>
          <cell r="CV90" t="str">
            <v>NA</v>
          </cell>
          <cell r="CW90" t="str">
            <v>LP68357736</v>
          </cell>
          <cell r="CX90" t="str">
            <v>NA</v>
          </cell>
          <cell r="CY90" t="str">
            <v>No</v>
          </cell>
          <cell r="CZ90" t="str">
            <v>No</v>
          </cell>
          <cell r="DA90" t="str">
            <v>Beta</v>
          </cell>
          <cell r="DB90" t="str">
            <v>No</v>
          </cell>
          <cell r="DC90" t="str">
            <v>Other funds (no equities or &lt;25% equities)</v>
          </cell>
          <cell r="DD90" t="str">
            <v>Yes</v>
          </cell>
          <cell r="DE90" t="str">
            <v>No</v>
          </cell>
          <cell r="DF90" t="str">
            <v>No</v>
          </cell>
          <cell r="DG90">
            <v>3</v>
          </cell>
          <cell r="DH90">
            <v>12</v>
          </cell>
          <cell r="DI90">
            <v>5</v>
          </cell>
          <cell r="DJ90">
            <v>20</v>
          </cell>
          <cell r="DK90">
            <v>20</v>
          </cell>
          <cell r="DL90">
            <v>3</v>
          </cell>
          <cell r="DM90">
            <v>5</v>
          </cell>
          <cell r="DN90">
            <v>12</v>
          </cell>
          <cell r="DO90" t="str">
            <v>All, Distributors, 
Managers</v>
          </cell>
          <cell r="DP90" t="str">
            <v xml:space="preserve">Distributors : None
Managers: none (refer to Book II by sub-fund for min holding amount applicable)
Others : EUR 100 000 per sub-fund
</v>
          </cell>
          <cell r="DQ90" t="str">
            <v>BNP Paribas Securities Services Luxembourg</v>
          </cell>
          <cell r="DR90" t="str">
            <v>BNP Paribas Securities Services Luxembourg</v>
          </cell>
          <cell r="DS90" t="str">
            <v>in-house lawyers</v>
          </cell>
          <cell r="DT90" t="str">
            <v>BNP Paribas Securities Services Luxembourg</v>
          </cell>
          <cell r="DU90" t="str">
            <v>31th of December</v>
          </cell>
          <cell r="DV90" t="str">
            <v>Essentials</v>
          </cell>
          <cell r="DW90" t="str">
            <v>FIXED INCOME</v>
          </cell>
          <cell r="DX90" t="str">
            <v>liquidated on December 18th (18/12/2019 NAV date)</v>
          </cell>
          <cell r="DY90"/>
          <cell r="DZ90"/>
          <cell r="EA90"/>
        </row>
        <row r="91">
          <cell r="H91" t="str">
            <v>LU1291090840</v>
          </cell>
          <cell r="I91" t="str">
            <v>Track Privilege</v>
          </cell>
          <cell r="J91" t="str">
            <v>Distribution</v>
          </cell>
          <cell r="K91" t="str">
            <v>EUR</v>
          </cell>
          <cell r="L91" t="str">
            <v>EUR</v>
          </cell>
          <cell r="M91" t="str">
            <v>No</v>
          </cell>
          <cell r="N91" t="str">
            <v>USD</v>
          </cell>
          <cell r="O91" t="str">
            <v>Luxembourg</v>
          </cell>
          <cell r="P91" t="str">
            <v>NA</v>
          </cell>
          <cell r="Q91"/>
          <cell r="R91"/>
          <cell r="S91"/>
          <cell r="T91" t="str">
            <v>Not listed</v>
          </cell>
          <cell r="U91" t="str">
            <v>Not listed</v>
          </cell>
          <cell r="V91" t="str">
            <v>BEIG1T</v>
          </cell>
          <cell r="W91" t="str">
            <v>Share not hedged</v>
          </cell>
          <cell r="X91"/>
          <cell r="Y91"/>
          <cell r="Z91"/>
          <cell r="AA91"/>
          <cell r="AB91" t="str">
            <v>.BCEURILEZACPI</v>
          </cell>
          <cell r="AC91" t="str">
            <v>NA</v>
          </cell>
          <cell r="AD91" t="str">
            <v>NA</v>
          </cell>
          <cell r="AE91"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1">
            <v>3</v>
          </cell>
          <cell r="AG91"/>
          <cell r="AH91" t="str">
            <v>Luxemburg SICAV</v>
          </cell>
          <cell r="AI91" t="str">
            <v>Barclays Euro Government Inflation Linked All Maturities (TR) Index</v>
          </cell>
          <cell r="AJ91" t="str">
            <v>Total Return</v>
          </cell>
          <cell r="AK91" t="str">
            <v>EUR</v>
          </cell>
          <cell r="AL91"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91"/>
          <cell r="AN91" t="str">
            <v>Barclays</v>
          </cell>
          <cell r="AO91" t="str">
            <v>Europe</v>
          </cell>
          <cell r="AP91" t="str">
            <v>Eurozone</v>
          </cell>
          <cell r="AQ91" t="str">
            <v>LU</v>
          </cell>
          <cell r="AR91" t="str">
            <v>LU</v>
          </cell>
          <cell r="AS91" t="str">
            <v>Full replication</v>
          </cell>
          <cell r="AT91" t="str">
            <v>Physical</v>
          </cell>
          <cell r="AU91" t="str">
            <v>Full</v>
          </cell>
          <cell r="AV91" t="str">
            <v>Bonds</v>
          </cell>
          <cell r="AW91" t="str">
            <v>No</v>
          </cell>
          <cell r="AX91" t="str">
            <v>Yes with UCITS V</v>
          </cell>
          <cell r="AY91" t="str">
            <v>NA</v>
          </cell>
          <cell r="AZ91" t="str">
            <v>NA</v>
          </cell>
          <cell r="BA91" t="str">
            <v>Yes</v>
          </cell>
          <cell r="BB91"/>
          <cell r="BC91"/>
          <cell r="BD91"/>
          <cell r="BE91"/>
          <cell r="BF91" t="str">
            <v>NA</v>
          </cell>
          <cell r="BG91" t="str">
            <v>Daily</v>
          </cell>
          <cell r="BH91"/>
          <cell r="BI91"/>
          <cell r="BJ91"/>
          <cell r="BK91" t="str">
            <v>Annually</v>
          </cell>
          <cell r="BL91"/>
          <cell r="BM91"/>
          <cell r="BN91"/>
          <cell r="BO91"/>
          <cell r="BP91"/>
          <cell r="BQ91"/>
          <cell r="BR91" t="str">
            <v>None</v>
          </cell>
          <cell r="BS91" t="str">
            <v>-</v>
          </cell>
          <cell r="BT91" t="str">
            <v>03:00 PM Paris time</v>
          </cell>
          <cell r="BU91" t="str">
            <v>12:00 AM Paris time</v>
          </cell>
          <cell r="BV91" t="str">
            <v>NA</v>
          </cell>
          <cell r="BW91" t="str">
            <v>D</v>
          </cell>
          <cell r="BX91" t="str">
            <v>D+1</v>
          </cell>
          <cell r="BY91"/>
          <cell r="BZ91" t="str">
            <v>Please refer to PM</v>
          </cell>
          <cell r="CA91" t="str">
            <v>Please refer to PM</v>
          </cell>
          <cell r="CB91">
            <v>5</v>
          </cell>
          <cell r="CC91">
            <v>5</v>
          </cell>
          <cell r="CD91">
            <v>2E-3</v>
          </cell>
          <cell r="CE91">
            <v>2E-3</v>
          </cell>
          <cell r="CF91" t="str">
            <v>No</v>
          </cell>
          <cell r="CG91" t="str">
            <v>NA</v>
          </cell>
          <cell r="CH91" t="str">
            <v>NA</v>
          </cell>
          <cell r="CI91" t="str">
            <v>No securities lending</v>
          </cell>
          <cell r="CJ91"/>
          <cell r="CK91" t="str">
            <v>No collateral</v>
          </cell>
          <cell r="CL91" t="str">
            <v>No collateral</v>
          </cell>
          <cell r="CM91" t="str">
            <v>No collateral</v>
          </cell>
          <cell r="CN91" t="str">
            <v>No collateral</v>
          </cell>
          <cell r="CO91" t="str">
            <v>No</v>
          </cell>
          <cell r="CP91" t="str">
            <v>NA</v>
          </cell>
          <cell r="CQ91" t="str">
            <v>NA</v>
          </cell>
          <cell r="CR91" t="str">
            <v>No</v>
          </cell>
          <cell r="CS91" t="str">
            <v>Charles Lewandowski</v>
          </cell>
          <cell r="CT91"/>
          <cell r="CU91"/>
          <cell r="CV91" t="str">
            <v>NA</v>
          </cell>
          <cell r="CW91" t="str">
            <v>NA</v>
          </cell>
          <cell r="CX91" t="str">
            <v>NA</v>
          </cell>
          <cell r="CY91" t="str">
            <v>No</v>
          </cell>
          <cell r="CZ91" t="str">
            <v>No</v>
          </cell>
          <cell r="DA91" t="str">
            <v>Beta</v>
          </cell>
          <cell r="DB91" t="str">
            <v>No</v>
          </cell>
          <cell r="DC91" t="str">
            <v>Other funds (no equities or &lt;25% equities)</v>
          </cell>
          <cell r="DD91" t="str">
            <v>No</v>
          </cell>
          <cell r="DE91" t="str">
            <v>No</v>
          </cell>
          <cell r="DF91" t="str">
            <v>No</v>
          </cell>
          <cell r="DG91">
            <v>3</v>
          </cell>
          <cell r="DH91">
            <v>12</v>
          </cell>
          <cell r="DI91">
            <v>5</v>
          </cell>
          <cell r="DJ91">
            <v>20</v>
          </cell>
          <cell r="DK91">
            <v>20</v>
          </cell>
          <cell r="DL91">
            <v>3</v>
          </cell>
          <cell r="DM91">
            <v>5</v>
          </cell>
          <cell r="DN91">
            <v>12</v>
          </cell>
          <cell r="DO91" t="str">
            <v>All, Distributors, 
Managers</v>
          </cell>
          <cell r="DP91" t="str">
            <v>Distributors : None
Managers: none (refer to Book II by sub-fund for min holding amount applicable)
Others : EUR 100 000 per sub-fund</v>
          </cell>
          <cell r="DQ91" t="str">
            <v>BNP Paribas Securities Services Luxembourg</v>
          </cell>
          <cell r="DR91" t="str">
            <v>BNP Paribas Securities Services Luxembourg</v>
          </cell>
          <cell r="DS91" t="str">
            <v>in-house lawyers</v>
          </cell>
          <cell r="DT91" t="str">
            <v>BNP Paribas Securities Services Luxembourg</v>
          </cell>
          <cell r="DU91" t="str">
            <v>31th of December</v>
          </cell>
          <cell r="DV91" t="str">
            <v>Essentials</v>
          </cell>
          <cell r="DW91" t="str">
            <v>FIXED INCOME</v>
          </cell>
          <cell r="DX91" t="str">
            <v>liquidated on December 18th (18/12/2019 NAV date)</v>
          </cell>
          <cell r="DY91"/>
          <cell r="DZ91"/>
          <cell r="EA91"/>
        </row>
        <row r="92">
          <cell r="H92" t="str">
            <v>LU1291090923</v>
          </cell>
          <cell r="I92" t="str">
            <v>Track I</v>
          </cell>
          <cell r="J92" t="str">
            <v>Capitalisation</v>
          </cell>
          <cell r="K92" t="str">
            <v>EUR</v>
          </cell>
          <cell r="L92" t="str">
            <v>EUR</v>
          </cell>
          <cell r="M92" t="str">
            <v>No</v>
          </cell>
          <cell r="N92" t="str">
            <v>USD</v>
          </cell>
          <cell r="O92" t="str">
            <v>Luxembourg</v>
          </cell>
          <cell r="P92" t="str">
            <v>NA</v>
          </cell>
          <cell r="Q92" t="str">
            <v>NA</v>
          </cell>
          <cell r="R92" t="str">
            <v>NA</v>
          </cell>
          <cell r="S92">
            <v>42298</v>
          </cell>
          <cell r="T92" t="str">
            <v>Not listed</v>
          </cell>
          <cell r="U92" t="str">
            <v>Not listed</v>
          </cell>
          <cell r="V92" t="str">
            <v>BEIG1T</v>
          </cell>
          <cell r="W92" t="str">
            <v>Share not hedged</v>
          </cell>
          <cell r="X92" t="str">
            <v>BNBEGTI LX</v>
          </cell>
          <cell r="Y92" t="str">
            <v>NA</v>
          </cell>
          <cell r="Z92" t="str">
            <v>NA</v>
          </cell>
          <cell r="AA92" t="str">
            <v>BNBEGTI</v>
          </cell>
          <cell r="AB92" t="str">
            <v>.BCEURILEZACPI</v>
          </cell>
          <cell r="AC92" t="str">
            <v>LU1291090923.LUF</v>
          </cell>
          <cell r="AD92" t="str">
            <v>NA</v>
          </cell>
          <cell r="AE92"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2">
            <v>3</v>
          </cell>
          <cell r="AG92" t="str">
            <v>please refer to another source</v>
          </cell>
          <cell r="AH92" t="str">
            <v>Luxemburg SICAV</v>
          </cell>
          <cell r="AI92" t="str">
            <v>Barclays Euro Government Inflation Linked All Maturities (TR) Index</v>
          </cell>
          <cell r="AJ92" t="str">
            <v>Total Return</v>
          </cell>
          <cell r="AK92" t="str">
            <v>EUR</v>
          </cell>
          <cell r="AL92"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92" t="str">
            <v>please refer to another source</v>
          </cell>
          <cell r="AN92" t="str">
            <v>Bloomberg - Barclays</v>
          </cell>
          <cell r="AO92" t="str">
            <v>EUROPE</v>
          </cell>
          <cell r="AP92" t="str">
            <v>Eurozone</v>
          </cell>
          <cell r="AQ92" t="str">
            <v>AT, DE, FI, LU, NL, SE</v>
          </cell>
          <cell r="AR92" t="str">
            <v>AT, DE, FI, LU, NL, SE</v>
          </cell>
          <cell r="AS92" t="str">
            <v>Full replication</v>
          </cell>
          <cell r="AT92" t="str">
            <v>Physical</v>
          </cell>
          <cell r="AU92" t="str">
            <v>Full</v>
          </cell>
          <cell r="AV92" t="str">
            <v>Bonds</v>
          </cell>
          <cell r="AW92" t="str">
            <v>No</v>
          </cell>
          <cell r="AX92" t="str">
            <v>Yes with UCITS V</v>
          </cell>
          <cell r="AY92" t="str">
            <v>NA</v>
          </cell>
          <cell r="AZ92" t="str">
            <v>NA</v>
          </cell>
          <cell r="BA92" t="str">
            <v>Yes</v>
          </cell>
          <cell r="BB92"/>
          <cell r="BC92"/>
          <cell r="BD92"/>
          <cell r="BE92"/>
          <cell r="BF92" t="str">
            <v>NA</v>
          </cell>
          <cell r="BG92" t="str">
            <v>Daily</v>
          </cell>
          <cell r="BH92"/>
          <cell r="BI92"/>
          <cell r="BJ92"/>
          <cell r="BK92" t="str">
            <v>Reinvested</v>
          </cell>
          <cell r="BL92"/>
          <cell r="BM92"/>
          <cell r="BN92"/>
          <cell r="BO92"/>
          <cell r="BP92"/>
          <cell r="BQ92"/>
          <cell r="BR92" t="str">
            <v>None</v>
          </cell>
          <cell r="BS92" t="str">
            <v>-</v>
          </cell>
          <cell r="BT92" t="str">
            <v>03:00 PM Paris time</v>
          </cell>
          <cell r="BU92" t="str">
            <v>12:00 AM Paris time</v>
          </cell>
          <cell r="BV92" t="str">
            <v>NA</v>
          </cell>
          <cell r="BW92" t="str">
            <v>D</v>
          </cell>
          <cell r="BX92" t="str">
            <v>D+1</v>
          </cell>
          <cell r="BY92" t="str">
            <v>D+3</v>
          </cell>
          <cell r="BZ92" t="str">
            <v>Please refer to PM</v>
          </cell>
          <cell r="CA92" t="str">
            <v>Please refer to PM</v>
          </cell>
          <cell r="CB92">
            <v>3</v>
          </cell>
          <cell r="CC92">
            <v>3</v>
          </cell>
          <cell r="CD92">
            <v>2E-3</v>
          </cell>
          <cell r="CE92">
            <v>2E-3</v>
          </cell>
          <cell r="CF92" t="str">
            <v>No</v>
          </cell>
          <cell r="CG92" t="str">
            <v>NA</v>
          </cell>
          <cell r="CH92" t="str">
            <v>NA</v>
          </cell>
          <cell r="CI92" t="str">
            <v>No securities lending</v>
          </cell>
          <cell r="CJ92" t="str">
            <v>NA</v>
          </cell>
          <cell r="CK92" t="str">
            <v>No collateral</v>
          </cell>
          <cell r="CL92" t="str">
            <v>No collateral</v>
          </cell>
          <cell r="CM92" t="str">
            <v>No collateral</v>
          </cell>
          <cell r="CN92" t="str">
            <v>No collateral</v>
          </cell>
          <cell r="CO92" t="str">
            <v>No</v>
          </cell>
          <cell r="CP92" t="str">
            <v>NA</v>
          </cell>
          <cell r="CQ92" t="str">
            <v>NA</v>
          </cell>
          <cell r="CR92" t="str">
            <v>No</v>
          </cell>
          <cell r="CS92" t="str">
            <v>Charles Lewandowski</v>
          </cell>
          <cell r="CT92"/>
          <cell r="CU92"/>
          <cell r="CV92" t="str">
            <v>A2AJF</v>
          </cell>
          <cell r="CW92" t="str">
            <v>LP68357722</v>
          </cell>
          <cell r="CX92" t="str">
            <v>NA</v>
          </cell>
          <cell r="CY92" t="str">
            <v>No</v>
          </cell>
          <cell r="CZ92" t="str">
            <v>No</v>
          </cell>
          <cell r="DA92" t="str">
            <v>Beta</v>
          </cell>
          <cell r="DB92" t="str">
            <v>No</v>
          </cell>
          <cell r="DC92" t="str">
            <v>Other funds (no equities or &lt;25% equities)</v>
          </cell>
          <cell r="DD92" t="str">
            <v>Yes</v>
          </cell>
          <cell r="DE92" t="str">
            <v>No</v>
          </cell>
          <cell r="DF92" t="str">
            <v>No</v>
          </cell>
          <cell r="DG92">
            <v>2</v>
          </cell>
          <cell r="DH92">
            <v>12</v>
          </cell>
          <cell r="DI92">
            <v>1</v>
          </cell>
          <cell r="DJ92">
            <v>15</v>
          </cell>
          <cell r="DK92">
            <v>15</v>
          </cell>
          <cell r="DL92">
            <v>2</v>
          </cell>
          <cell r="DM92">
            <v>1</v>
          </cell>
          <cell r="DN92">
            <v>12</v>
          </cell>
          <cell r="DO92" t="str">
            <v>Institutionnal Investors UCIs</v>
          </cell>
          <cell r="DP92" t="str">
            <v>Institutional Investors: 250 000 per sub-fund
UCIs: None</v>
          </cell>
          <cell r="DQ92" t="str">
            <v>BNP Paribas Securities Services Luxembourg</v>
          </cell>
          <cell r="DR92" t="str">
            <v>BNP Paribas Securities Services Luxembourg</v>
          </cell>
          <cell r="DS92" t="str">
            <v>in-house lawyers</v>
          </cell>
          <cell r="DT92" t="str">
            <v>BNP Paribas Securities Services Luxembourg</v>
          </cell>
          <cell r="DU92" t="str">
            <v>31th of December</v>
          </cell>
          <cell r="DV92" t="str">
            <v>Essentials</v>
          </cell>
          <cell r="DW92" t="str">
            <v>FIXED INCOME</v>
          </cell>
          <cell r="DX92" t="str">
            <v>liquidated on December 18th (18/12/2019 NAV date)</v>
          </cell>
          <cell r="DY92"/>
          <cell r="DZ92"/>
          <cell r="EA92"/>
        </row>
        <row r="93">
          <cell r="H93" t="str">
            <v>LU1291091061</v>
          </cell>
          <cell r="I93" t="str">
            <v>Track IH GBP</v>
          </cell>
          <cell r="J93" t="str">
            <v>Capitalisation</v>
          </cell>
          <cell r="K93" t="str">
            <v>GBP</v>
          </cell>
          <cell r="L93" t="str">
            <v>EUR</v>
          </cell>
          <cell r="M93" t="str">
            <v>Yes</v>
          </cell>
          <cell r="N93"/>
          <cell r="O93" t="str">
            <v>Luxembourg</v>
          </cell>
          <cell r="P93" t="str">
            <v>NA</v>
          </cell>
          <cell r="Q93"/>
          <cell r="R93"/>
          <cell r="S93"/>
          <cell r="T93" t="str">
            <v>Not listed</v>
          </cell>
          <cell r="U93" t="str">
            <v>Not listed</v>
          </cell>
          <cell r="V93" t="str">
            <v>BEIG1T</v>
          </cell>
          <cell r="W93"/>
          <cell r="X93"/>
          <cell r="Y93"/>
          <cell r="Z93"/>
          <cell r="AA93"/>
          <cell r="AB93" t="str">
            <v>.BCEURILEZACPI</v>
          </cell>
          <cell r="AC93" t="str">
            <v>NA</v>
          </cell>
          <cell r="AD93" t="str">
            <v>NA</v>
          </cell>
          <cell r="AE93"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3">
            <v>3</v>
          </cell>
          <cell r="AG93"/>
          <cell r="AH93" t="str">
            <v>Luxemburg SICAV</v>
          </cell>
          <cell r="AI93" t="str">
            <v>Barclays Euro Government Inflation Linked All Maturities (TR) Index</v>
          </cell>
          <cell r="AJ93" t="str">
            <v>Total Return</v>
          </cell>
          <cell r="AK93" t="str">
            <v>EUR</v>
          </cell>
          <cell r="AL93"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93"/>
          <cell r="AN93" t="str">
            <v>Barclays</v>
          </cell>
          <cell r="AO93" t="str">
            <v>Europe</v>
          </cell>
          <cell r="AP93" t="str">
            <v>Eurozone</v>
          </cell>
          <cell r="AQ93" t="str">
            <v>LU</v>
          </cell>
          <cell r="AR93" t="str">
            <v>LU</v>
          </cell>
          <cell r="AS93" t="str">
            <v>Full replication</v>
          </cell>
          <cell r="AT93" t="str">
            <v>Physical</v>
          </cell>
          <cell r="AU93" t="str">
            <v>Full</v>
          </cell>
          <cell r="AV93" t="str">
            <v>Bonds</v>
          </cell>
          <cell r="AW93" t="str">
            <v>No</v>
          </cell>
          <cell r="AX93" t="str">
            <v>Yes with UCITS V</v>
          </cell>
          <cell r="AY93" t="str">
            <v>NA</v>
          </cell>
          <cell r="AZ93" t="str">
            <v>NA</v>
          </cell>
          <cell r="BA93" t="str">
            <v>Yes</v>
          </cell>
          <cell r="BB93"/>
          <cell r="BC93"/>
          <cell r="BD93"/>
          <cell r="BE93"/>
          <cell r="BF93" t="str">
            <v>NA</v>
          </cell>
          <cell r="BG93" t="str">
            <v>Daily</v>
          </cell>
          <cell r="BH93"/>
          <cell r="BI93"/>
          <cell r="BJ93"/>
          <cell r="BK93" t="str">
            <v>Reinvested</v>
          </cell>
          <cell r="BL93"/>
          <cell r="BM93"/>
          <cell r="BN93"/>
          <cell r="BO93"/>
          <cell r="BP93"/>
          <cell r="BQ93"/>
          <cell r="BR93" t="str">
            <v>None</v>
          </cell>
          <cell r="BS93" t="str">
            <v>-</v>
          </cell>
          <cell r="BT93" t="str">
            <v>03:00 PM Paris time</v>
          </cell>
          <cell r="BU93" t="str">
            <v>12:00 AM Paris time</v>
          </cell>
          <cell r="BV93" t="str">
            <v>NA</v>
          </cell>
          <cell r="BW93" t="str">
            <v>D</v>
          </cell>
          <cell r="BX93" t="str">
            <v>D+1</v>
          </cell>
          <cell r="BY93"/>
          <cell r="BZ93" t="str">
            <v>Please refer to PM</v>
          </cell>
          <cell r="CA93" t="str">
            <v>Please refer to PM</v>
          </cell>
          <cell r="CB93">
            <v>5</v>
          </cell>
          <cell r="CC93">
            <v>5</v>
          </cell>
          <cell r="CD93">
            <v>2E-3</v>
          </cell>
          <cell r="CE93">
            <v>2E-3</v>
          </cell>
          <cell r="CF93" t="str">
            <v>Yes</v>
          </cell>
          <cell r="CG93" t="str">
            <v>Daily</v>
          </cell>
          <cell r="CH93">
            <v>100000</v>
          </cell>
          <cell r="CI93" t="str">
            <v>No securities lending</v>
          </cell>
          <cell r="CJ93"/>
          <cell r="CK93" t="str">
            <v>Up to 10%</v>
          </cell>
          <cell r="CL93" t="str">
            <v>Cash</v>
          </cell>
          <cell r="CM93" t="str">
            <v>BNP Paribas Securities Services</v>
          </cell>
          <cell r="CN93" t="str">
            <v>collateral.mgt@bnpparibas-ip.com</v>
          </cell>
          <cell r="CO93" t="str">
            <v>No</v>
          </cell>
          <cell r="CP93" t="str">
            <v>NA</v>
          </cell>
          <cell r="CQ93" t="str">
            <v>NA</v>
          </cell>
          <cell r="CR93" t="str">
            <v>No</v>
          </cell>
          <cell r="CS93" t="str">
            <v>Charles Lewandowski</v>
          </cell>
          <cell r="CT93"/>
          <cell r="CU93"/>
          <cell r="CV93" t="str">
            <v>NA</v>
          </cell>
          <cell r="CW93" t="str">
            <v>NA</v>
          </cell>
          <cell r="CX93" t="str">
            <v>NA</v>
          </cell>
          <cell r="CY93" t="str">
            <v>No</v>
          </cell>
          <cell r="CZ93" t="str">
            <v>No</v>
          </cell>
          <cell r="DA93" t="str">
            <v>Beta</v>
          </cell>
          <cell r="DB93" t="str">
            <v>No</v>
          </cell>
          <cell r="DC93" t="str">
            <v>Other funds (no equities or &lt;25% equities)</v>
          </cell>
          <cell r="DD93" t="str">
            <v>No</v>
          </cell>
          <cell r="DE93" t="str">
            <v>No</v>
          </cell>
          <cell r="DF93" t="str">
            <v>No</v>
          </cell>
          <cell r="DG93">
            <v>2</v>
          </cell>
          <cell r="DH93">
            <v>12</v>
          </cell>
          <cell r="DI93">
            <v>1</v>
          </cell>
          <cell r="DJ93">
            <v>15</v>
          </cell>
          <cell r="DK93">
            <v>15</v>
          </cell>
          <cell r="DL93">
            <v>2</v>
          </cell>
          <cell r="DM93">
            <v>1</v>
          </cell>
          <cell r="DN93">
            <v>12</v>
          </cell>
          <cell r="DO93" t="str">
            <v>Institutionnal Investors UCIs</v>
          </cell>
          <cell r="DP93" t="str">
            <v>Institutional Investors: 250 000 per sub-fund
UCIs: None</v>
          </cell>
          <cell r="DQ93" t="str">
            <v>BNP Paribas Securities Services Luxembourg</v>
          </cell>
          <cell r="DR93" t="str">
            <v>BNP Paribas Securities Services Luxembourg</v>
          </cell>
          <cell r="DS93" t="str">
            <v>in-house lawyers</v>
          </cell>
          <cell r="DT93" t="str">
            <v>BNP Paribas Securities Services Luxembourg</v>
          </cell>
          <cell r="DU93" t="str">
            <v>31th of December</v>
          </cell>
          <cell r="DV93" t="str">
            <v>Essentials</v>
          </cell>
          <cell r="DW93" t="str">
            <v>FIXED INCOME</v>
          </cell>
          <cell r="DX93" t="str">
            <v>liquidated on December 18th (18/12/2019 NAV date)</v>
          </cell>
          <cell r="DY93"/>
          <cell r="DZ93"/>
          <cell r="EA93"/>
        </row>
        <row r="94">
          <cell r="H94" t="str">
            <v>LU1291091145</v>
          </cell>
          <cell r="I94" t="str">
            <v>Track X</v>
          </cell>
          <cell r="J94" t="str">
            <v>Capitalisation</v>
          </cell>
          <cell r="K94" t="str">
            <v>EUR</v>
          </cell>
          <cell r="L94" t="str">
            <v>EUR</v>
          </cell>
          <cell r="M94" t="str">
            <v>No</v>
          </cell>
          <cell r="N94" t="str">
            <v>USD</v>
          </cell>
          <cell r="O94" t="str">
            <v>Luxembourg</v>
          </cell>
          <cell r="P94" t="str">
            <v>NA</v>
          </cell>
          <cell r="Q94" t="str">
            <v>NA</v>
          </cell>
          <cell r="R94" t="str">
            <v>NA</v>
          </cell>
          <cell r="S94">
            <v>42298</v>
          </cell>
          <cell r="T94" t="str">
            <v>Not listed</v>
          </cell>
          <cell r="U94" t="str">
            <v>Not listed</v>
          </cell>
          <cell r="V94" t="str">
            <v>BEIG1T</v>
          </cell>
          <cell r="W94" t="str">
            <v>Share not hedged</v>
          </cell>
          <cell r="X94" t="str">
            <v>BNBEGTX LX</v>
          </cell>
          <cell r="Y94" t="str">
            <v>NA</v>
          </cell>
          <cell r="Z94" t="str">
            <v>NA</v>
          </cell>
          <cell r="AA94" t="str">
            <v>BNBEGTX</v>
          </cell>
          <cell r="AB94" t="str">
            <v>.BCEURILEZACPI</v>
          </cell>
          <cell r="AC94" t="str">
            <v>LU1291091145.LUF</v>
          </cell>
          <cell r="AD94" t="str">
            <v>NA</v>
          </cell>
          <cell r="AE94"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94">
            <v>3</v>
          </cell>
          <cell r="AG94" t="str">
            <v>please refer to another source</v>
          </cell>
          <cell r="AH94" t="str">
            <v>Luxemburg SICAV</v>
          </cell>
          <cell r="AI94" t="str">
            <v>Barclays Euro Government Inflation Linked All Maturities (TR) Index</v>
          </cell>
          <cell r="AJ94" t="str">
            <v>Total Return</v>
          </cell>
          <cell r="AK94" t="str">
            <v>EUR</v>
          </cell>
          <cell r="AL94"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94" t="str">
            <v>please refer to another source</v>
          </cell>
          <cell r="AN94" t="str">
            <v>Bloomberg - Barclays</v>
          </cell>
          <cell r="AO94" t="str">
            <v>EUROPE</v>
          </cell>
          <cell r="AP94" t="str">
            <v>Eurozone</v>
          </cell>
          <cell r="AQ94" t="str">
            <v>LU</v>
          </cell>
          <cell r="AR94" t="str">
            <v>LU</v>
          </cell>
          <cell r="AS94" t="str">
            <v>Full replication</v>
          </cell>
          <cell r="AT94" t="str">
            <v>Physical</v>
          </cell>
          <cell r="AU94" t="str">
            <v>Full</v>
          </cell>
          <cell r="AV94" t="str">
            <v>Bonds</v>
          </cell>
          <cell r="AW94" t="str">
            <v>No</v>
          </cell>
          <cell r="AX94" t="str">
            <v>Yes with UCITS V</v>
          </cell>
          <cell r="AY94" t="str">
            <v>NA</v>
          </cell>
          <cell r="AZ94" t="str">
            <v>NA</v>
          </cell>
          <cell r="BA94" t="str">
            <v>Yes</v>
          </cell>
          <cell r="BB94"/>
          <cell r="BC94"/>
          <cell r="BD94"/>
          <cell r="BE94"/>
          <cell r="BF94" t="str">
            <v>NA</v>
          </cell>
          <cell r="BG94" t="str">
            <v>Daily</v>
          </cell>
          <cell r="BH94"/>
          <cell r="BI94"/>
          <cell r="BJ94"/>
          <cell r="BK94" t="str">
            <v>Reinvested</v>
          </cell>
          <cell r="BL94"/>
          <cell r="BM94"/>
          <cell r="BN94"/>
          <cell r="BO94"/>
          <cell r="BP94"/>
          <cell r="BQ94"/>
          <cell r="BR94" t="str">
            <v>None</v>
          </cell>
          <cell r="BS94" t="str">
            <v>-</v>
          </cell>
          <cell r="BT94" t="str">
            <v>03:00 PM Paris time</v>
          </cell>
          <cell r="BU94" t="str">
            <v>12:00 AM Paris time</v>
          </cell>
          <cell r="BV94" t="str">
            <v>NA</v>
          </cell>
          <cell r="BW94" t="str">
            <v>D</v>
          </cell>
          <cell r="BX94" t="str">
            <v>D+1</v>
          </cell>
          <cell r="BY94" t="str">
            <v>D+3</v>
          </cell>
          <cell r="BZ94" t="str">
            <v>Please refer to PM</v>
          </cell>
          <cell r="CA94" t="str">
            <v>Please refer to PM</v>
          </cell>
          <cell r="CB94">
            <v>3</v>
          </cell>
          <cell r="CC94">
            <v>3</v>
          </cell>
          <cell r="CD94">
            <v>2E-3</v>
          </cell>
          <cell r="CE94">
            <v>2E-3</v>
          </cell>
          <cell r="CF94" t="str">
            <v>No</v>
          </cell>
          <cell r="CG94" t="str">
            <v>NA</v>
          </cell>
          <cell r="CH94" t="str">
            <v>NA</v>
          </cell>
          <cell r="CI94" t="str">
            <v>No securities lending</v>
          </cell>
          <cell r="CJ94" t="str">
            <v>NA</v>
          </cell>
          <cell r="CK94" t="str">
            <v>No collateral</v>
          </cell>
          <cell r="CL94" t="str">
            <v>No collateral</v>
          </cell>
          <cell r="CM94" t="str">
            <v>No collateral</v>
          </cell>
          <cell r="CN94" t="str">
            <v>No collateral</v>
          </cell>
          <cell r="CO94" t="str">
            <v>No</v>
          </cell>
          <cell r="CP94" t="str">
            <v>NA</v>
          </cell>
          <cell r="CQ94" t="str">
            <v>NA</v>
          </cell>
          <cell r="CR94" t="str">
            <v>No</v>
          </cell>
          <cell r="CS94" t="str">
            <v>Charles Lewandowski</v>
          </cell>
          <cell r="CT94"/>
          <cell r="CU94"/>
          <cell r="CV94" t="str">
            <v>NA</v>
          </cell>
          <cell r="CW94" t="str">
            <v>NA</v>
          </cell>
          <cell r="CX94" t="str">
            <v>NA</v>
          </cell>
          <cell r="CY94" t="str">
            <v>No</v>
          </cell>
          <cell r="CZ94" t="str">
            <v>No</v>
          </cell>
          <cell r="DA94" t="str">
            <v>Beta</v>
          </cell>
          <cell r="DB94" t="str">
            <v>No</v>
          </cell>
          <cell r="DC94" t="str">
            <v>Other funds (no equities or &lt;25% equities)</v>
          </cell>
          <cell r="DD94" t="str">
            <v>No</v>
          </cell>
          <cell r="DE94" t="str">
            <v>No</v>
          </cell>
          <cell r="DF94" t="str">
            <v>No</v>
          </cell>
          <cell r="DG94">
            <v>0</v>
          </cell>
          <cell r="DH94">
            <v>12</v>
          </cell>
          <cell r="DI94">
            <v>1</v>
          </cell>
          <cell r="DJ94">
            <v>13</v>
          </cell>
          <cell r="DK94">
            <v>13</v>
          </cell>
          <cell r="DL94">
            <v>0</v>
          </cell>
          <cell r="DM94">
            <v>1</v>
          </cell>
          <cell r="DN94">
            <v>12</v>
          </cell>
          <cell r="DO94" t="str">
            <v>Authorized Investors</v>
          </cell>
          <cell r="DP94" t="str">
            <v>None</v>
          </cell>
          <cell r="DQ94" t="str">
            <v>BNP Paribas Securities Services Luxembourg</v>
          </cell>
          <cell r="DR94" t="str">
            <v>BNP Paribas Securities Services Luxembourg</v>
          </cell>
          <cell r="DS94" t="str">
            <v>in-house lawyers</v>
          </cell>
          <cell r="DT94" t="str">
            <v>BNP Paribas Securities Services Luxembourg</v>
          </cell>
          <cell r="DU94" t="str">
            <v>31th of December</v>
          </cell>
          <cell r="DV94" t="str">
            <v>Essentials</v>
          </cell>
          <cell r="DW94" t="str">
            <v>FIXED INCOME</v>
          </cell>
          <cell r="DX94" t="str">
            <v>liquidated on December 18th (18/12/2019 NAV date)</v>
          </cell>
          <cell r="DY94"/>
          <cell r="DZ94"/>
          <cell r="EA94"/>
        </row>
        <row r="95">
          <cell r="H95" t="str">
            <v>LU1291091228</v>
          </cell>
          <cell r="I95" t="str">
            <v>UCITS ETF QD</v>
          </cell>
          <cell r="J95" t="str">
            <v>Distribution</v>
          </cell>
          <cell r="K95" t="str">
            <v>EUR</v>
          </cell>
          <cell r="L95" t="str">
            <v>EUR</v>
          </cell>
          <cell r="M95" t="str">
            <v>No</v>
          </cell>
          <cell r="N95"/>
          <cell r="O95" t="str">
            <v>Luxembourg</v>
          </cell>
          <cell r="P95" t="str">
            <v>FR</v>
          </cell>
          <cell r="Q95" t="str">
            <v>Euronext Paris</v>
          </cell>
          <cell r="R95" t="str">
            <v xml:space="preserve">XPAR </v>
          </cell>
          <cell r="S95">
            <v>42298</v>
          </cell>
          <cell r="T95">
            <v>42405</v>
          </cell>
          <cell r="U95" t="str">
            <v>Yes</v>
          </cell>
          <cell r="V95" t="str">
            <v>NEPRA</v>
          </cell>
          <cell r="W95" t="str">
            <v>Share not hedged</v>
          </cell>
          <cell r="X95" t="str">
            <v>EEP FP</v>
          </cell>
          <cell r="Y95" t="str">
            <v>INEEP</v>
          </cell>
          <cell r="Z95" t="str">
            <v>NSCFR0INEEP2</v>
          </cell>
          <cell r="AA95" t="str">
            <v>EEP</v>
          </cell>
          <cell r="AB95" t="str">
            <v>.TFTRPRAE</v>
          </cell>
          <cell r="AC95" t="str">
            <v>EEP.PA</v>
          </cell>
          <cell r="AD95" t="str">
            <v>INEEPINAV.PA</v>
          </cell>
          <cell r="AE95"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95" t="str">
            <v>please refer to another source</v>
          </cell>
          <cell r="AG95" t="str">
            <v>please refer to another source</v>
          </cell>
          <cell r="AH95" t="str">
            <v>Luxemburg SICAV</v>
          </cell>
          <cell r="AI95" t="str">
            <v>FTSE EPRA Nareit Developed Europe (NTR) index</v>
          </cell>
          <cell r="AJ95" t="str">
            <v>Net Total Return</v>
          </cell>
          <cell r="AK95" t="str">
            <v>EUR</v>
          </cell>
          <cell r="AL95"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95" t="str">
            <v>please refer to another source</v>
          </cell>
          <cell r="AN95" t="str">
            <v>FTSE International Limited</v>
          </cell>
          <cell r="AO95" t="str">
            <v>EUROPE</v>
          </cell>
          <cell r="AP95" t="str">
            <v>Europe</v>
          </cell>
          <cell r="AQ95" t="str">
            <v>AT, DE, FR, LU, NL, IT**,CH</v>
          </cell>
          <cell r="AR95" t="str">
            <v>AT, CH, DE, FR, IT**, LU, NL</v>
          </cell>
          <cell r="AS95" t="str">
            <v>Full replication</v>
          </cell>
          <cell r="AT95" t="str">
            <v>Physical</v>
          </cell>
          <cell r="AU95" t="str">
            <v>Full</v>
          </cell>
          <cell r="AV95" t="str">
            <v>Equities</v>
          </cell>
          <cell r="AW95" t="str">
            <v>No</v>
          </cell>
          <cell r="AX95" t="str">
            <v>Yes with UCITS V</v>
          </cell>
          <cell r="AY95" t="str">
            <v>BNP PARIBAS ARBITRAGE, FLOW TRADERS, SUSQUEHANNA</v>
          </cell>
          <cell r="AZ9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95" t="str">
            <v>No</v>
          </cell>
          <cell r="BB95"/>
          <cell r="BC95"/>
          <cell r="BD95"/>
          <cell r="BE95"/>
          <cell r="BF95" t="str">
            <v>Euronext</v>
          </cell>
          <cell r="BG95" t="str">
            <v>Daily</v>
          </cell>
          <cell r="BH95"/>
          <cell r="BI95"/>
          <cell r="BJ95"/>
          <cell r="BK95" t="str">
            <v>Quaterly</v>
          </cell>
          <cell r="BL95"/>
          <cell r="BM95"/>
          <cell r="BN95"/>
          <cell r="BO95"/>
          <cell r="BP95"/>
          <cell r="BQ95"/>
          <cell r="BR95">
            <v>500000</v>
          </cell>
          <cell r="BS95" t="str">
            <v>-</v>
          </cell>
          <cell r="BT95" t="str">
            <v>03:30 PM Paris time</v>
          </cell>
          <cell r="BU95" t="str">
            <v>NA</v>
          </cell>
          <cell r="BV95" t="str">
            <v>02:45 PM Paris time</v>
          </cell>
          <cell r="BW95" t="str">
            <v>D</v>
          </cell>
          <cell r="BX95" t="str">
            <v>D+1</v>
          </cell>
          <cell r="BY95" t="str">
            <v>D+3</v>
          </cell>
          <cell r="BZ95" t="str">
            <v>Please refer to PM</v>
          </cell>
          <cell r="CA95" t="str">
            <v>Please refer to PM</v>
          </cell>
          <cell r="CB95">
            <v>18</v>
          </cell>
          <cell r="CC95">
            <v>1</v>
          </cell>
          <cell r="CD95" t="str">
            <v>0,3% on the primary market</v>
          </cell>
          <cell r="CE95" t="str">
            <v>0,05% on the primary market</v>
          </cell>
          <cell r="CF95" t="str">
            <v>No</v>
          </cell>
          <cell r="CG95" t="str">
            <v>NA</v>
          </cell>
          <cell r="CH95" t="str">
            <v>NA</v>
          </cell>
          <cell r="CI95" t="str">
            <v>No securities lending</v>
          </cell>
          <cell r="CJ95" t="str">
            <v>NA</v>
          </cell>
          <cell r="CK95" t="str">
            <v>No collateral</v>
          </cell>
          <cell r="CL95" t="str">
            <v>No collateral</v>
          </cell>
          <cell r="CM95" t="str">
            <v>No collateral</v>
          </cell>
          <cell r="CN95" t="str">
            <v>No collateral</v>
          </cell>
          <cell r="CO95" t="str">
            <v>No</v>
          </cell>
          <cell r="CP95" t="str">
            <v>NA</v>
          </cell>
          <cell r="CQ95" t="str">
            <v>NA</v>
          </cell>
          <cell r="CR95" t="str">
            <v>No</v>
          </cell>
          <cell r="CS95" t="str">
            <v>Ashok Outtandy</v>
          </cell>
          <cell r="CT95" t="str">
            <v>BDD1XB2</v>
          </cell>
          <cell r="CU95"/>
          <cell r="CV95" t="str">
            <v>A2ACQZ</v>
          </cell>
          <cell r="CW95" t="str">
            <v>LP68354541</v>
          </cell>
          <cell r="CX95" t="str">
            <v>NA</v>
          </cell>
          <cell r="CY95" t="str">
            <v>No</v>
          </cell>
          <cell r="CZ95" t="str">
            <v>No</v>
          </cell>
          <cell r="DA95" t="str">
            <v>Beta</v>
          </cell>
          <cell r="DB95" t="str">
            <v>No</v>
          </cell>
          <cell r="DC95" t="str">
            <v>Foreign real estate fund (&gt;51% foreign real estate)</v>
          </cell>
          <cell r="DD95" t="str">
            <v>Yes</v>
          </cell>
          <cell r="DE95" t="str">
            <v>No</v>
          </cell>
          <cell r="DF95" t="str">
            <v>No</v>
          </cell>
          <cell r="DG95">
            <v>28</v>
          </cell>
          <cell r="DH95">
            <v>12</v>
          </cell>
          <cell r="DI95">
            <v>0</v>
          </cell>
          <cell r="DJ95">
            <v>40</v>
          </cell>
          <cell r="DK95">
            <v>40</v>
          </cell>
          <cell r="DL95">
            <v>28</v>
          </cell>
          <cell r="DM95">
            <v>0</v>
          </cell>
          <cell r="DN95">
            <v>12</v>
          </cell>
          <cell r="DO95" t="str">
            <v>Primary market: Authorised Participants and Institutionnal Investors
Secondary market: All</v>
          </cell>
          <cell r="DP95" t="str">
            <v>None</v>
          </cell>
          <cell r="DQ95" t="str">
            <v>BNP Paribas Securities Services Luxembourg</v>
          </cell>
          <cell r="DR95" t="str">
            <v>BNP Paribas Securities Services Luxembourg</v>
          </cell>
          <cell r="DS95" t="str">
            <v>in-house lawyers</v>
          </cell>
          <cell r="DT95" t="str">
            <v>BNP Paribas Securities Services Luxembourg</v>
          </cell>
          <cell r="DU95" t="str">
            <v>31th of December</v>
          </cell>
          <cell r="DV95" t="str">
            <v>Essentials</v>
          </cell>
          <cell r="DW95" t="str">
            <v>LISTED REAL ESTATE</v>
          </cell>
          <cell r="DX95" t="str">
            <v xml:space="preserve">launched in 06/03/2006 "FTSE EPRA Europe THEAM Easy UCITS ETF" then mergered into Easy </v>
          </cell>
          <cell r="DY95"/>
          <cell r="DZ95" t="str">
            <v>Neither ART 9 nor ART 8 (ART 6)</v>
          </cell>
          <cell r="EA95" t="str">
            <v>CAT 3</v>
          </cell>
        </row>
        <row r="96">
          <cell r="H96" t="str">
            <v>LU1291091228</v>
          </cell>
          <cell r="I96" t="str">
            <v>UCITS ETF QD</v>
          </cell>
          <cell r="J96" t="str">
            <v>Distribution</v>
          </cell>
          <cell r="K96" t="str">
            <v>EUR</v>
          </cell>
          <cell r="L96" t="str">
            <v>EUR</v>
          </cell>
          <cell r="M96" t="str">
            <v>No</v>
          </cell>
          <cell r="N96"/>
          <cell r="O96" t="str">
            <v>Luxembourg</v>
          </cell>
          <cell r="P96" t="str">
            <v>DE</v>
          </cell>
          <cell r="Q96" t="str">
            <v>Xetra</v>
          </cell>
          <cell r="R96" t="str">
            <v xml:space="preserve">XETR </v>
          </cell>
          <cell r="S96">
            <v>42298</v>
          </cell>
          <cell r="T96">
            <v>42703</v>
          </cell>
          <cell r="U96" t="str">
            <v>No</v>
          </cell>
          <cell r="V96" t="str">
            <v>NEPRA</v>
          </cell>
          <cell r="W96" t="str">
            <v>Share not hedged</v>
          </cell>
          <cell r="X96" t="str">
            <v>EEP GY</v>
          </cell>
          <cell r="Y96" t="str">
            <v>INEEP</v>
          </cell>
          <cell r="Z96" t="str">
            <v>NSCFR0INEEP2</v>
          </cell>
          <cell r="AA96" t="str">
            <v>EEP</v>
          </cell>
          <cell r="AB96" t="str">
            <v>.TFTRPRAE</v>
          </cell>
          <cell r="AC96" t="str">
            <v>EEP.DE</v>
          </cell>
          <cell r="AD96" t="str">
            <v>INEEPINAV.PA</v>
          </cell>
          <cell r="AE96"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96" t="str">
            <v>please refer to another source</v>
          </cell>
          <cell r="AG96" t="str">
            <v>please refer to another source</v>
          </cell>
          <cell r="AH96" t="str">
            <v>Luxemburg SICAV</v>
          </cell>
          <cell r="AI96" t="str">
            <v>FTSE EPRA Nareit Developed Europe (NTR) index</v>
          </cell>
          <cell r="AJ96" t="str">
            <v>Net Total Return</v>
          </cell>
          <cell r="AK96" t="str">
            <v>EUR</v>
          </cell>
          <cell r="AL96"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96" t="str">
            <v>please refer to another source</v>
          </cell>
          <cell r="AN96" t="str">
            <v>FTSE International Limited</v>
          </cell>
          <cell r="AO96" t="str">
            <v>EUROPE</v>
          </cell>
          <cell r="AP96" t="str">
            <v>Europe</v>
          </cell>
          <cell r="AQ96" t="str">
            <v>AT, DE, FR, LU, NL, IT**,CH</v>
          </cell>
          <cell r="AR96" t="str">
            <v>AT, CH, DE, FR, IT**, LU, NL</v>
          </cell>
          <cell r="AS96" t="str">
            <v>Full replication</v>
          </cell>
          <cell r="AT96" t="str">
            <v>Physical</v>
          </cell>
          <cell r="AU96" t="str">
            <v>Full</v>
          </cell>
          <cell r="AV96" t="str">
            <v>Equities</v>
          </cell>
          <cell r="AW96" t="str">
            <v>No</v>
          </cell>
          <cell r="AX96" t="str">
            <v>Yes with UCITS V</v>
          </cell>
          <cell r="AY96" t="str">
            <v>BNP PARIBAS ARBITRAGE, FLOW TRADERS, SUSQUEHANNA</v>
          </cell>
          <cell r="AZ9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96" t="str">
            <v>No</v>
          </cell>
          <cell r="BB96"/>
          <cell r="BC96"/>
          <cell r="BD96"/>
          <cell r="BE96"/>
          <cell r="BF96" t="str">
            <v>Euronext</v>
          </cell>
          <cell r="BG96" t="str">
            <v>Daily</v>
          </cell>
          <cell r="BH96"/>
          <cell r="BI96"/>
          <cell r="BJ96"/>
          <cell r="BK96" t="str">
            <v>Quaterly</v>
          </cell>
          <cell r="BL96"/>
          <cell r="BM96"/>
          <cell r="BN96"/>
          <cell r="BO96"/>
          <cell r="BP96"/>
          <cell r="BQ96"/>
          <cell r="BR96">
            <v>500000</v>
          </cell>
          <cell r="BS96" t="str">
            <v>-</v>
          </cell>
          <cell r="BT96" t="str">
            <v>03:30 PM Paris time</v>
          </cell>
          <cell r="BU96" t="str">
            <v>NA</v>
          </cell>
          <cell r="BV96" t="str">
            <v>02:45 PM Paris time</v>
          </cell>
          <cell r="BW96" t="str">
            <v>D</v>
          </cell>
          <cell r="BX96" t="str">
            <v>D+1</v>
          </cell>
          <cell r="BY96" t="str">
            <v>D+3</v>
          </cell>
          <cell r="BZ96" t="str">
            <v>Please refer to PM</v>
          </cell>
          <cell r="CA96" t="str">
            <v>Please refer to PM</v>
          </cell>
          <cell r="CB96">
            <v>18</v>
          </cell>
          <cell r="CC96">
            <v>1</v>
          </cell>
          <cell r="CD96" t="str">
            <v>0,3% on the primary market</v>
          </cell>
          <cell r="CE96" t="str">
            <v>0,05% on the primary market</v>
          </cell>
          <cell r="CF96" t="str">
            <v>No</v>
          </cell>
          <cell r="CG96" t="str">
            <v>NA</v>
          </cell>
          <cell r="CH96" t="str">
            <v>NA</v>
          </cell>
          <cell r="CI96" t="str">
            <v>No securities lending</v>
          </cell>
          <cell r="CJ96" t="str">
            <v>NA</v>
          </cell>
          <cell r="CK96" t="str">
            <v>No collateral</v>
          </cell>
          <cell r="CL96" t="str">
            <v>No collateral</v>
          </cell>
          <cell r="CM96" t="str">
            <v>No collateral</v>
          </cell>
          <cell r="CN96" t="str">
            <v>No collateral</v>
          </cell>
          <cell r="CO96" t="str">
            <v>No</v>
          </cell>
          <cell r="CP96" t="str">
            <v>NA</v>
          </cell>
          <cell r="CQ96" t="str">
            <v>NA</v>
          </cell>
          <cell r="CR96" t="str">
            <v>No</v>
          </cell>
          <cell r="CS96" t="str">
            <v>Ashok Outtandy</v>
          </cell>
          <cell r="CT96" t="str">
            <v>BDD1XB2</v>
          </cell>
          <cell r="CU96"/>
          <cell r="CV96" t="str">
            <v>A2ACQZ</v>
          </cell>
          <cell r="CW96" t="str">
            <v>LP68354541</v>
          </cell>
          <cell r="CX96" t="str">
            <v>NA</v>
          </cell>
          <cell r="CY96" t="str">
            <v>No</v>
          </cell>
          <cell r="CZ96" t="str">
            <v>No</v>
          </cell>
          <cell r="DA96" t="str">
            <v>Beta</v>
          </cell>
          <cell r="DB96" t="str">
            <v>No</v>
          </cell>
          <cell r="DC96" t="str">
            <v>Foreign real estate fund (&gt;51% foreign real estate)</v>
          </cell>
          <cell r="DD96" t="str">
            <v>Yes</v>
          </cell>
          <cell r="DE96" t="str">
            <v>No</v>
          </cell>
          <cell r="DF96" t="str">
            <v>No</v>
          </cell>
          <cell r="DG96">
            <v>28</v>
          </cell>
          <cell r="DH96">
            <v>12</v>
          </cell>
          <cell r="DI96">
            <v>0</v>
          </cell>
          <cell r="DJ96">
            <v>40</v>
          </cell>
          <cell r="DK96">
            <v>40</v>
          </cell>
          <cell r="DL96">
            <v>28</v>
          </cell>
          <cell r="DM96">
            <v>0</v>
          </cell>
          <cell r="DN96">
            <v>12</v>
          </cell>
          <cell r="DO96" t="str">
            <v>Primary market: Authorised Participants and Institutionnal Investors
Secondary market: All</v>
          </cell>
          <cell r="DP96" t="str">
            <v>None</v>
          </cell>
          <cell r="DQ96" t="str">
            <v>BNP Paribas Securities Services Luxembourg</v>
          </cell>
          <cell r="DR96" t="str">
            <v>BNP Paribas Securities Services Luxembourg</v>
          </cell>
          <cell r="DS96" t="str">
            <v>in-house lawyers</v>
          </cell>
          <cell r="DT96" t="str">
            <v>BNP Paribas Securities Services Luxembourg</v>
          </cell>
          <cell r="DU96" t="str">
            <v>31th of December</v>
          </cell>
          <cell r="DV96" t="str">
            <v>Essentials</v>
          </cell>
          <cell r="DW96" t="str">
            <v>LISTED REAL ESTATE</v>
          </cell>
          <cell r="DX96" t="str">
            <v xml:space="preserve">launched in 06/03/2006 "FTSE EPRA Europe THEAM Easy UCITS ETF" then mergered into Easy </v>
          </cell>
          <cell r="DY96"/>
          <cell r="DZ96" t="str">
            <v>Neither ART 9 nor ART 8 (ART 6)</v>
          </cell>
          <cell r="EA96" t="str">
            <v>CAT 3</v>
          </cell>
        </row>
        <row r="97">
          <cell r="H97" t="str">
            <v>LU1291091491</v>
          </cell>
          <cell r="I97" t="str">
            <v>Track Classic</v>
          </cell>
          <cell r="J97" t="str">
            <v>Capitalisation</v>
          </cell>
          <cell r="K97" t="str">
            <v>EUR</v>
          </cell>
          <cell r="L97" t="str">
            <v>EUR</v>
          </cell>
          <cell r="M97" t="str">
            <v>No</v>
          </cell>
          <cell r="N97"/>
          <cell r="O97" t="str">
            <v>Luxembourg</v>
          </cell>
          <cell r="P97" t="str">
            <v>NA</v>
          </cell>
          <cell r="Q97"/>
          <cell r="R97"/>
          <cell r="S97">
            <v>42298</v>
          </cell>
          <cell r="T97" t="str">
            <v>Not listed</v>
          </cell>
          <cell r="U97" t="str">
            <v>Not listed</v>
          </cell>
          <cell r="V97" t="str">
            <v>NEPRA</v>
          </cell>
          <cell r="W97" t="str">
            <v>Share not hedged</v>
          </cell>
          <cell r="X97"/>
          <cell r="Y97"/>
          <cell r="Z97"/>
          <cell r="AA97"/>
          <cell r="AB97" t="str">
            <v>.TFTRPRAE</v>
          </cell>
          <cell r="AC97" t="str">
            <v>NA</v>
          </cell>
          <cell r="AD97" t="str">
            <v>NA</v>
          </cell>
          <cell r="AE97" t="str">
            <v>BNP Paribas Easy FTSE EPRA/NAREIT Developped Europe is a UCITS compliant exchange-traded fund registered in Luxembourg. The objective of the Fund is to mirror the performance of the FTSE EPRA/NAREIT Index and to allow intraday trading of a basket of securities in one single trade. EPRA is the European Public Real Estate Association.</v>
          </cell>
          <cell r="AF97">
            <v>5</v>
          </cell>
          <cell r="AG97"/>
          <cell r="AH97" t="str">
            <v>Luxemburg SICAV</v>
          </cell>
          <cell r="AI97" t="str">
            <v>FTSE EPRA/NAREIT Developed Europe (NTR) index</v>
          </cell>
          <cell r="AJ97" t="str">
            <v>Net Total Return</v>
          </cell>
          <cell r="AK97"/>
          <cell r="AL97" t="str">
            <v>The benchmark is the FTSE EPRA/NAREIT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97"/>
          <cell r="AN97" t="str">
            <v>FTSE International Limited</v>
          </cell>
          <cell r="AO97" t="str">
            <v>EUROPE</v>
          </cell>
          <cell r="AP97" t="str">
            <v>Europe</v>
          </cell>
          <cell r="AQ97" t="str">
            <v>LU</v>
          </cell>
          <cell r="AR97" t="str">
            <v>LU</v>
          </cell>
          <cell r="AS97" t="str">
            <v>Full replication</v>
          </cell>
          <cell r="AT97" t="str">
            <v>Physical</v>
          </cell>
          <cell r="AU97" t="str">
            <v>Full</v>
          </cell>
          <cell r="AV97" t="str">
            <v>Equities</v>
          </cell>
          <cell r="AW97" t="str">
            <v>No</v>
          </cell>
          <cell r="AX97" t="str">
            <v>Yes with UCITS V</v>
          </cell>
          <cell r="AY97" t="str">
            <v>NA</v>
          </cell>
          <cell r="AZ97" t="str">
            <v>NA</v>
          </cell>
          <cell r="BA97" t="str">
            <v>No</v>
          </cell>
          <cell r="BB97"/>
          <cell r="BC97"/>
          <cell r="BD97"/>
          <cell r="BE97"/>
          <cell r="BF97" t="str">
            <v>NA</v>
          </cell>
          <cell r="BG97" t="str">
            <v>Daily</v>
          </cell>
          <cell r="BH97"/>
          <cell r="BI97"/>
          <cell r="BJ97"/>
          <cell r="BK97" t="str">
            <v>Reinvested</v>
          </cell>
          <cell r="BL97"/>
          <cell r="BM97"/>
          <cell r="BN97"/>
          <cell r="BO97"/>
          <cell r="BP97"/>
          <cell r="BQ97"/>
          <cell r="BR97" t="str">
            <v>NA</v>
          </cell>
          <cell r="BS97" t="str">
            <v>NA</v>
          </cell>
          <cell r="BT97" t="str">
            <v>03:00 PM Paris time</v>
          </cell>
          <cell r="BU97" t="str">
            <v>NA</v>
          </cell>
          <cell r="BV97" t="str">
            <v>NA</v>
          </cell>
          <cell r="BW97" t="str">
            <v>D</v>
          </cell>
          <cell r="BX97" t="str">
            <v>D+1</v>
          </cell>
          <cell r="BY97"/>
          <cell r="BZ97" t="str">
            <v>Please refer to PM</v>
          </cell>
          <cell r="CA97" t="str">
            <v>Please refer to PM</v>
          </cell>
          <cell r="CB97">
            <v>21</v>
          </cell>
          <cell r="CC97">
            <v>2</v>
          </cell>
          <cell r="CD97">
            <v>3.0000000000000001E-3</v>
          </cell>
          <cell r="CE97">
            <v>5.0000000000000001E-4</v>
          </cell>
          <cell r="CF97"/>
          <cell r="CG97"/>
          <cell r="CH97"/>
          <cell r="CI97"/>
          <cell r="CJ97"/>
          <cell r="CK97"/>
          <cell r="CL97"/>
          <cell r="CM97"/>
          <cell r="CN97"/>
          <cell r="CO97"/>
          <cell r="CP97"/>
          <cell r="CQ97"/>
          <cell r="CR97" t="str">
            <v>No</v>
          </cell>
          <cell r="CS97" t="str">
            <v>Ashok Outtandy</v>
          </cell>
          <cell r="CT97"/>
          <cell r="CU97"/>
          <cell r="CV97" t="str">
            <v>NA</v>
          </cell>
          <cell r="CW97" t="str">
            <v>NA</v>
          </cell>
          <cell r="CX97" t="str">
            <v>NA</v>
          </cell>
          <cell r="CY97" t="str">
            <v>No</v>
          </cell>
          <cell r="CZ97"/>
          <cell r="DA97" t="str">
            <v>Beta</v>
          </cell>
          <cell r="DB97" t="str">
            <v>No</v>
          </cell>
          <cell r="DC97"/>
          <cell r="DD97" t="str">
            <v>Yes</v>
          </cell>
          <cell r="DE97" t="str">
            <v>No</v>
          </cell>
          <cell r="DF97" t="str">
            <v>No</v>
          </cell>
          <cell r="DG97" t="str">
            <v>NA</v>
          </cell>
          <cell r="DH97" t="str">
            <v>NA</v>
          </cell>
          <cell r="DI97" t="str">
            <v>NA</v>
          </cell>
          <cell r="DJ97" t="str">
            <v>NA</v>
          </cell>
          <cell r="DK97" t="str">
            <v>NA</v>
          </cell>
          <cell r="DL97">
            <v>60</v>
          </cell>
          <cell r="DM97" t="str">
            <v>NA</v>
          </cell>
          <cell r="DN97">
            <v>40</v>
          </cell>
          <cell r="DO97" t="str">
            <v>All</v>
          </cell>
          <cell r="DP97" t="str">
            <v>None</v>
          </cell>
          <cell r="DQ97" t="str">
            <v>BNP Paribas Securities Services Luxembourg</v>
          </cell>
          <cell r="DR97" t="str">
            <v>BNP Paribas Securities Services Luxembourg</v>
          </cell>
          <cell r="DS97" t="str">
            <v>in-house lawyers</v>
          </cell>
          <cell r="DT97" t="str">
            <v>BNP Paribas Securities Services Luxembourg</v>
          </cell>
          <cell r="DU97" t="str">
            <v>31th of December</v>
          </cell>
          <cell r="DV97"/>
          <cell r="DW97"/>
          <cell r="DX97" t="str">
            <v>Closed with December prospectus</v>
          </cell>
          <cell r="DY97"/>
          <cell r="DZ97"/>
          <cell r="EA97"/>
        </row>
        <row r="98">
          <cell r="H98" t="str">
            <v>LU1291091574</v>
          </cell>
          <cell r="I98" t="str">
            <v>Track Privilege QD</v>
          </cell>
          <cell r="J98" t="str">
            <v>Distribution</v>
          </cell>
          <cell r="K98" t="str">
            <v>EUR</v>
          </cell>
          <cell r="L98" t="str">
            <v>EUR</v>
          </cell>
          <cell r="M98" t="str">
            <v>No</v>
          </cell>
          <cell r="N98"/>
          <cell r="O98" t="str">
            <v>Luxembourg</v>
          </cell>
          <cell r="P98" t="str">
            <v>NA</v>
          </cell>
          <cell r="Q98"/>
          <cell r="R98"/>
          <cell r="S98">
            <v>42298</v>
          </cell>
          <cell r="T98" t="str">
            <v>Not listed</v>
          </cell>
          <cell r="U98" t="str">
            <v>Not listed</v>
          </cell>
          <cell r="V98" t="str">
            <v>NEPRA</v>
          </cell>
          <cell r="W98" t="str">
            <v>Share not hedged</v>
          </cell>
          <cell r="X98" t="str">
            <v>EEPDETP LX</v>
          </cell>
          <cell r="Y98"/>
          <cell r="Z98"/>
          <cell r="AA98" t="str">
            <v>EEPDETP</v>
          </cell>
          <cell r="AB98" t="str">
            <v>.TFTRPRAE</v>
          </cell>
          <cell r="AC98" t="str">
            <v>LP68356049</v>
          </cell>
          <cell r="AD98" t="str">
            <v>NA</v>
          </cell>
          <cell r="AE98" t="str">
            <v>BNP Paribas Easy FTSE EPRA/NAREIT Developed Europe is a UCITS compliant exchange -traded fund registered in Luxembourg. The objective of the Fund is to mirror the performance of the FTSE EPRA/NAREIT Index and to allow intraday trading of a basket of securities in one single trade. EPRA is the European Public Real Estate Association. This is an unlisted class of EEP FP equity.</v>
          </cell>
          <cell r="AF98">
            <v>6</v>
          </cell>
          <cell r="AG98"/>
          <cell r="AH98" t="str">
            <v>Luxemburg SICAV</v>
          </cell>
          <cell r="AI98" t="str">
            <v>FTSE EPRA/NAREIT Developed Europe (NTR) index</v>
          </cell>
          <cell r="AJ98" t="str">
            <v>Net Total Return</v>
          </cell>
          <cell r="AK98"/>
          <cell r="AL98" t="str">
            <v>The benchmark is the FTSE EPRA/NAREIT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98"/>
          <cell r="AN98" t="str">
            <v>FTSE International Limited</v>
          </cell>
          <cell r="AO98" t="str">
            <v>EUROPE</v>
          </cell>
          <cell r="AP98" t="str">
            <v>Europe</v>
          </cell>
          <cell r="AQ98"/>
          <cell r="AR98"/>
          <cell r="AS98" t="str">
            <v>Full replication</v>
          </cell>
          <cell r="AT98" t="str">
            <v>Physical</v>
          </cell>
          <cell r="AU98" t="str">
            <v>Full</v>
          </cell>
          <cell r="AV98" t="str">
            <v>Equities</v>
          </cell>
          <cell r="AW98" t="str">
            <v>No</v>
          </cell>
          <cell r="AX98" t="str">
            <v>Yes with UCITS V</v>
          </cell>
          <cell r="AY98" t="str">
            <v>NA</v>
          </cell>
          <cell r="AZ98" t="str">
            <v>NA</v>
          </cell>
          <cell r="BA98" t="str">
            <v>No</v>
          </cell>
          <cell r="BB98"/>
          <cell r="BC98"/>
          <cell r="BD98"/>
          <cell r="BE98"/>
          <cell r="BF98" t="str">
            <v>Euronext</v>
          </cell>
          <cell r="BG98" t="str">
            <v>Daily</v>
          </cell>
          <cell r="BH98"/>
          <cell r="BI98"/>
          <cell r="BJ98"/>
          <cell r="BK98" t="str">
            <v>Quaterly</v>
          </cell>
          <cell r="BL98"/>
          <cell r="BM98"/>
          <cell r="BN98"/>
          <cell r="BO98"/>
          <cell r="BP98"/>
          <cell r="BQ98"/>
          <cell r="BR98" t="str">
            <v>NA</v>
          </cell>
          <cell r="BS98" t="str">
            <v>NA</v>
          </cell>
          <cell r="BT98" t="str">
            <v>03:00 PM Paris time</v>
          </cell>
          <cell r="BU98" t="str">
            <v>NA</v>
          </cell>
          <cell r="BV98" t="str">
            <v>NA</v>
          </cell>
          <cell r="BW98" t="str">
            <v>D</v>
          </cell>
          <cell r="BX98" t="str">
            <v>D+1</v>
          </cell>
          <cell r="BY98"/>
          <cell r="BZ98" t="str">
            <v>Please refer to PM</v>
          </cell>
          <cell r="CA98" t="str">
            <v>Please refer to PM</v>
          </cell>
          <cell r="CB98">
            <v>21</v>
          </cell>
          <cell r="CC98">
            <v>2</v>
          </cell>
          <cell r="CD98">
            <v>3.0000000000000001E-3</v>
          </cell>
          <cell r="CE98">
            <v>5.0000000000000001E-4</v>
          </cell>
          <cell r="CF98"/>
          <cell r="CG98"/>
          <cell r="CH98"/>
          <cell r="CI98"/>
          <cell r="CJ98"/>
          <cell r="CK98"/>
          <cell r="CL98"/>
          <cell r="CM98"/>
          <cell r="CN98"/>
          <cell r="CO98"/>
          <cell r="CP98"/>
          <cell r="CQ98"/>
          <cell r="CR98" t="str">
            <v>No</v>
          </cell>
          <cell r="CS98" t="str">
            <v>Ashok Outtandy</v>
          </cell>
          <cell r="CT98"/>
          <cell r="CU98"/>
          <cell r="CV98" t="str">
            <v>A2AEZG</v>
          </cell>
          <cell r="CW98" t="str">
            <v>LP68356049</v>
          </cell>
          <cell r="CX98" t="str">
            <v>NA</v>
          </cell>
          <cell r="CY98" t="str">
            <v>No</v>
          </cell>
          <cell r="CZ98"/>
          <cell r="DA98" t="str">
            <v>Beta</v>
          </cell>
          <cell r="DB98" t="str">
            <v>No</v>
          </cell>
          <cell r="DC98"/>
          <cell r="DD98" t="str">
            <v>Yes</v>
          </cell>
          <cell r="DE98" t="str">
            <v>No</v>
          </cell>
          <cell r="DF98" t="str">
            <v>No</v>
          </cell>
          <cell r="DG98" t="str">
            <v>NA</v>
          </cell>
          <cell r="DH98" t="str">
            <v>NA</v>
          </cell>
          <cell r="DI98" t="str">
            <v>NA</v>
          </cell>
          <cell r="DJ98" t="str">
            <v>NA</v>
          </cell>
          <cell r="DK98" t="str">
            <v>NA</v>
          </cell>
          <cell r="DL98">
            <v>45</v>
          </cell>
          <cell r="DM98" t="str">
            <v>NA</v>
          </cell>
          <cell r="DN98">
            <v>40</v>
          </cell>
          <cell r="DO98" t="str">
            <v>All</v>
          </cell>
          <cell r="DP98" t="str">
            <v xml:space="preserve">Distributors : None
Managers: none (refer to Book II by sub-fund for min holding amount applicable)
Others : EUR 100 000 per sub-fund
</v>
          </cell>
          <cell r="DQ98" t="str">
            <v>BNP Paribas Securities Services Luxembourg</v>
          </cell>
          <cell r="DR98" t="str">
            <v>BNP Paribas Securities Services Luxembourg</v>
          </cell>
          <cell r="DS98" t="str">
            <v>in-house lawyers</v>
          </cell>
          <cell r="DT98" t="str">
            <v>BNP Paribas Securities Services Luxembourg</v>
          </cell>
          <cell r="DU98" t="str">
            <v>31th of December</v>
          </cell>
          <cell r="DV98"/>
          <cell r="DW98"/>
          <cell r="DX98"/>
          <cell r="DY98"/>
          <cell r="DZ98"/>
          <cell r="EA98"/>
        </row>
        <row r="99">
          <cell r="H99" t="str">
            <v>LU1291091657</v>
          </cell>
          <cell r="I99" t="str">
            <v>Track Classic</v>
          </cell>
          <cell r="J99" t="str">
            <v>Capitalisation</v>
          </cell>
          <cell r="K99" t="str">
            <v>EUR</v>
          </cell>
          <cell r="L99" t="str">
            <v>EUR</v>
          </cell>
          <cell r="M99" t="str">
            <v>No</v>
          </cell>
          <cell r="N99"/>
          <cell r="O99" t="str">
            <v>Luxembourg</v>
          </cell>
          <cell r="P99" t="str">
            <v>NA</v>
          </cell>
          <cell r="Q99"/>
          <cell r="R99"/>
          <cell r="S99">
            <v>42298</v>
          </cell>
          <cell r="T99" t="str">
            <v>Not listed</v>
          </cell>
          <cell r="U99" t="str">
            <v>Not listed</v>
          </cell>
          <cell r="V99" t="str">
            <v>NR0EUE</v>
          </cell>
          <cell r="W99" t="str">
            <v>Share not hedged</v>
          </cell>
          <cell r="X99"/>
          <cell r="Y99"/>
          <cell r="Z99"/>
          <cell r="AA99"/>
          <cell r="AB99" t="str">
            <v>.TFTR0EU</v>
          </cell>
          <cell r="AC99" t="str">
            <v>NA</v>
          </cell>
          <cell r="AD99" t="str">
            <v>NA</v>
          </cell>
          <cell r="AE99" t="str">
            <v>BNP Paribas Easy - FTSE EPRA Eurozone THEAM Easy UCITS ETF is a UCITS compliant exchange-traded investment fund registered in Luxembourg. The objective of the Fund is to mirror the performance of the FTSE EPRA/NAREIT Eurozone Capped index and to allow intraday trading of a basket of securities in one single trade. EPRA is the European Public Real Estate Association.</v>
          </cell>
          <cell r="AF99">
            <v>5</v>
          </cell>
          <cell r="AG99"/>
          <cell r="AH99" t="str">
            <v>Luxemburg SICAV</v>
          </cell>
          <cell r="AI99" t="str">
            <v>FTSE EPRA/NAREIT Eurozone Capped (NTR) index</v>
          </cell>
          <cell r="AJ99" t="str">
            <v>Net Total Return</v>
          </cell>
          <cell r="AK99"/>
          <cell r="AL99" t="str">
            <v>The benchmark is the FTSE EPRA/NAREIT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99"/>
          <cell r="AN99" t="str">
            <v>FTSE International Limited</v>
          </cell>
          <cell r="AO99" t="str">
            <v>EUROPE</v>
          </cell>
          <cell r="AP99" t="str">
            <v>Eurozone</v>
          </cell>
          <cell r="AQ99" t="str">
            <v>LU</v>
          </cell>
          <cell r="AR99" t="str">
            <v>LU</v>
          </cell>
          <cell r="AS99" t="str">
            <v>Full replication</v>
          </cell>
          <cell r="AT99" t="str">
            <v>Physical</v>
          </cell>
          <cell r="AU99" t="str">
            <v>Full</v>
          </cell>
          <cell r="AV99" t="str">
            <v>Equities</v>
          </cell>
          <cell r="AW99" t="str">
            <v>No</v>
          </cell>
          <cell r="AX99" t="str">
            <v>Yes with UCITS V</v>
          </cell>
          <cell r="AY99" t="str">
            <v>NA</v>
          </cell>
          <cell r="AZ99" t="str">
            <v>NA</v>
          </cell>
          <cell r="BA99" t="str">
            <v>No</v>
          </cell>
          <cell r="BB99"/>
          <cell r="BC99"/>
          <cell r="BD99"/>
          <cell r="BE99"/>
          <cell r="BF99" t="str">
            <v>NA</v>
          </cell>
          <cell r="BG99" t="str">
            <v>Daily</v>
          </cell>
          <cell r="BH99"/>
          <cell r="BI99"/>
          <cell r="BJ99"/>
          <cell r="BK99" t="str">
            <v>Reinvested</v>
          </cell>
          <cell r="BL99"/>
          <cell r="BM99"/>
          <cell r="BN99"/>
          <cell r="BO99"/>
          <cell r="BP99"/>
          <cell r="BQ99"/>
          <cell r="BR99" t="str">
            <v>NA</v>
          </cell>
          <cell r="BS99" t="str">
            <v>NA</v>
          </cell>
          <cell r="BT99" t="str">
            <v>03:00 PM Paris time</v>
          </cell>
          <cell r="BU99" t="str">
            <v>NA</v>
          </cell>
          <cell r="BV99" t="str">
            <v>NA</v>
          </cell>
          <cell r="BW99" t="str">
            <v>D</v>
          </cell>
          <cell r="BX99" t="str">
            <v>D+1</v>
          </cell>
          <cell r="BY99"/>
          <cell r="BZ99" t="str">
            <v>Please refer to PM</v>
          </cell>
          <cell r="CA99" t="str">
            <v>Please refer to PM</v>
          </cell>
          <cell r="CB99">
            <v>13</v>
          </cell>
          <cell r="CC99">
            <v>2</v>
          </cell>
          <cell r="CD99">
            <v>2E-3</v>
          </cell>
          <cell r="CE99">
            <v>1E-3</v>
          </cell>
          <cell r="CF99"/>
          <cell r="CG99"/>
          <cell r="CH99"/>
          <cell r="CI99"/>
          <cell r="CJ99"/>
          <cell r="CK99"/>
          <cell r="CL99"/>
          <cell r="CM99"/>
          <cell r="CN99"/>
          <cell r="CO99"/>
          <cell r="CP99"/>
          <cell r="CQ99"/>
          <cell r="CR99" t="str">
            <v>No</v>
          </cell>
          <cell r="CS99" t="str">
            <v>Ashok Outtandy</v>
          </cell>
          <cell r="CT99"/>
          <cell r="CU99"/>
          <cell r="CV99" t="str">
            <v>NA</v>
          </cell>
          <cell r="CW99" t="str">
            <v>NA</v>
          </cell>
          <cell r="CX99" t="str">
            <v>NA</v>
          </cell>
          <cell r="CY99" t="str">
            <v>No</v>
          </cell>
          <cell r="CZ99"/>
          <cell r="DA99" t="str">
            <v>Beta</v>
          </cell>
          <cell r="DB99" t="str">
            <v>No</v>
          </cell>
          <cell r="DC99"/>
          <cell r="DD99" t="str">
            <v>Yes</v>
          </cell>
          <cell r="DE99" t="str">
            <v>No</v>
          </cell>
          <cell r="DF99" t="str">
            <v>No</v>
          </cell>
          <cell r="DG99" t="str">
            <v>NA</v>
          </cell>
          <cell r="DH99" t="str">
            <v>NA</v>
          </cell>
          <cell r="DI99" t="str">
            <v>NA</v>
          </cell>
          <cell r="DJ99" t="str">
            <v>NA</v>
          </cell>
          <cell r="DK99" t="str">
            <v>NA</v>
          </cell>
          <cell r="DL99">
            <v>60</v>
          </cell>
          <cell r="DM99" t="str">
            <v>NA</v>
          </cell>
          <cell r="DN99">
            <v>40</v>
          </cell>
          <cell r="DO99" t="str">
            <v>All</v>
          </cell>
          <cell r="DP99" t="str">
            <v>None</v>
          </cell>
          <cell r="DQ99" t="str">
            <v>BNP Paribas Securities Services Luxembourg</v>
          </cell>
          <cell r="DR99" t="str">
            <v>BNP Paribas Securities Services Luxembourg</v>
          </cell>
          <cell r="DS99" t="str">
            <v>in-house lawyers</v>
          </cell>
          <cell r="DT99" t="str">
            <v>BNP Paribas Securities Services Luxembourg</v>
          </cell>
          <cell r="DU99" t="str">
            <v>31th of December</v>
          </cell>
          <cell r="DV99"/>
          <cell r="DW99"/>
          <cell r="DX99" t="str">
            <v>Closed with December prospectus</v>
          </cell>
          <cell r="DY99"/>
          <cell r="DZ99"/>
          <cell r="EA99"/>
        </row>
        <row r="100">
          <cell r="H100" t="str">
            <v>LU1291091731</v>
          </cell>
          <cell r="I100" t="str">
            <v>Track Privilege QD</v>
          </cell>
          <cell r="J100" t="str">
            <v>Distribution</v>
          </cell>
          <cell r="K100" t="str">
            <v>EUR</v>
          </cell>
          <cell r="L100" t="str">
            <v>EUR</v>
          </cell>
          <cell r="M100" t="str">
            <v>No</v>
          </cell>
          <cell r="N100"/>
          <cell r="O100" t="str">
            <v>Luxembourg</v>
          </cell>
          <cell r="P100" t="str">
            <v>NA</v>
          </cell>
          <cell r="Q100"/>
          <cell r="R100"/>
          <cell r="S100">
            <v>42298</v>
          </cell>
          <cell r="T100" t="str">
            <v>Not listed</v>
          </cell>
          <cell r="U100" t="str">
            <v>Not listed</v>
          </cell>
          <cell r="V100" t="str">
            <v>NR0EUE</v>
          </cell>
          <cell r="W100" t="str">
            <v>Share not hedged</v>
          </cell>
          <cell r="X100"/>
          <cell r="Y100"/>
          <cell r="Z100"/>
          <cell r="AA100"/>
          <cell r="AB100" t="str">
            <v>.TFTR0EU</v>
          </cell>
          <cell r="AC100" t="str">
            <v>NA</v>
          </cell>
          <cell r="AD100" t="str">
            <v>NA</v>
          </cell>
          <cell r="AE100" t="str">
            <v>BNP Paribas Easy - FTSE EPRA Eurozone THEAM Easy UCITS ETF is a UCITS compliant exchange-traded investment fund registered in Luxembourg. The objective of the Fund is to mirror the performance of the FTSE EPRA/NAREIT Eurozone Capped index and to allow intraday trading of a basket of securities in one single trade. EPRA is the European Public Real Estate Association.</v>
          </cell>
          <cell r="AF100">
            <v>5</v>
          </cell>
          <cell r="AG100"/>
          <cell r="AH100" t="str">
            <v>Luxemburg SICAV</v>
          </cell>
          <cell r="AI100" t="str">
            <v>FTSE EPRA/NAREIT Eurozone Capped (NTR) index</v>
          </cell>
          <cell r="AJ100" t="str">
            <v>Net Total Return</v>
          </cell>
          <cell r="AK100"/>
          <cell r="AL100" t="str">
            <v>The benchmark is the FTSE EPRA/NAREIT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100"/>
          <cell r="AN100" t="str">
            <v>FTSE International Limited</v>
          </cell>
          <cell r="AO100" t="str">
            <v>EUROPE</v>
          </cell>
          <cell r="AP100" t="str">
            <v>Eurozone</v>
          </cell>
          <cell r="AQ100" t="str">
            <v>LU</v>
          </cell>
          <cell r="AR100" t="str">
            <v>LU</v>
          </cell>
          <cell r="AS100" t="str">
            <v>Full replication</v>
          </cell>
          <cell r="AT100" t="str">
            <v>Physical</v>
          </cell>
          <cell r="AU100" t="str">
            <v>Full</v>
          </cell>
          <cell r="AV100" t="str">
            <v>Equities</v>
          </cell>
          <cell r="AW100" t="str">
            <v>No</v>
          </cell>
          <cell r="AX100" t="str">
            <v>Yes with UCITS V</v>
          </cell>
          <cell r="AY100" t="str">
            <v>NA</v>
          </cell>
          <cell r="AZ100" t="str">
            <v>NA</v>
          </cell>
          <cell r="BA100" t="str">
            <v>No</v>
          </cell>
          <cell r="BB100"/>
          <cell r="BC100"/>
          <cell r="BD100"/>
          <cell r="BE100"/>
          <cell r="BF100" t="str">
            <v>NA</v>
          </cell>
          <cell r="BG100" t="str">
            <v>Daily</v>
          </cell>
          <cell r="BH100"/>
          <cell r="BI100"/>
          <cell r="BJ100"/>
          <cell r="BK100" t="str">
            <v>Quaterly</v>
          </cell>
          <cell r="BL100"/>
          <cell r="BM100"/>
          <cell r="BN100"/>
          <cell r="BO100"/>
          <cell r="BP100"/>
          <cell r="BQ100"/>
          <cell r="BR100" t="str">
            <v>NA</v>
          </cell>
          <cell r="BS100" t="str">
            <v>NA</v>
          </cell>
          <cell r="BT100" t="str">
            <v>03:00 PM Paris time</v>
          </cell>
          <cell r="BU100" t="str">
            <v>NA</v>
          </cell>
          <cell r="BV100" t="str">
            <v>NA</v>
          </cell>
          <cell r="BW100" t="str">
            <v>D</v>
          </cell>
          <cell r="BX100" t="str">
            <v>D+1</v>
          </cell>
          <cell r="BY100"/>
          <cell r="BZ100" t="str">
            <v>Please refer to PM</v>
          </cell>
          <cell r="CA100" t="str">
            <v>Please refer to PM</v>
          </cell>
          <cell r="CB100">
            <v>13</v>
          </cell>
          <cell r="CC100">
            <v>2</v>
          </cell>
          <cell r="CD100">
            <v>2E-3</v>
          </cell>
          <cell r="CE100">
            <v>1E-3</v>
          </cell>
          <cell r="CF100"/>
          <cell r="CG100"/>
          <cell r="CH100"/>
          <cell r="CI100"/>
          <cell r="CJ100"/>
          <cell r="CK100"/>
          <cell r="CL100"/>
          <cell r="CM100"/>
          <cell r="CN100"/>
          <cell r="CO100"/>
          <cell r="CP100"/>
          <cell r="CQ100"/>
          <cell r="CR100" t="str">
            <v>No</v>
          </cell>
          <cell r="CS100" t="str">
            <v>Ashok Outtandy</v>
          </cell>
          <cell r="CT100"/>
          <cell r="CU100"/>
          <cell r="CV100" t="str">
            <v>NA</v>
          </cell>
          <cell r="CW100" t="str">
            <v>NA</v>
          </cell>
          <cell r="CX100" t="str">
            <v>NA</v>
          </cell>
          <cell r="CY100" t="str">
            <v>No</v>
          </cell>
          <cell r="CZ100"/>
          <cell r="DA100" t="str">
            <v>Beta</v>
          </cell>
          <cell r="DB100" t="str">
            <v>No</v>
          </cell>
          <cell r="DC100"/>
          <cell r="DD100" t="str">
            <v>No</v>
          </cell>
          <cell r="DE100" t="str">
            <v>No</v>
          </cell>
          <cell r="DF100" t="str">
            <v>No</v>
          </cell>
          <cell r="DG100" t="str">
            <v>NA</v>
          </cell>
          <cell r="DH100" t="str">
            <v>NA</v>
          </cell>
          <cell r="DI100" t="str">
            <v>NA</v>
          </cell>
          <cell r="DJ100" t="str">
            <v>NA</v>
          </cell>
          <cell r="DK100" t="str">
            <v>NA</v>
          </cell>
          <cell r="DL100">
            <v>45</v>
          </cell>
          <cell r="DM100" t="str">
            <v>NA</v>
          </cell>
          <cell r="DN100">
            <v>20</v>
          </cell>
          <cell r="DO100" t="str">
            <v>All</v>
          </cell>
          <cell r="DP100" t="str">
            <v xml:space="preserve">Distributors : None
Managers: none (refer to Book II by sub-fund for min holding amount applicable)
Others : EUR 100 000 per sub-fund
</v>
          </cell>
          <cell r="DQ100" t="str">
            <v>BNP Paribas Securities Services Luxembourg</v>
          </cell>
          <cell r="DR100" t="str">
            <v>BNP Paribas Securities Services Luxembourg</v>
          </cell>
          <cell r="DS100" t="str">
            <v>in-house lawyers</v>
          </cell>
          <cell r="DT100" t="str">
            <v>BNP Paribas Securities Services Luxembourg</v>
          </cell>
          <cell r="DU100" t="str">
            <v>31th of December</v>
          </cell>
          <cell r="DV100"/>
          <cell r="DW100"/>
          <cell r="DX100" t="str">
            <v>Closed with December prospectus</v>
          </cell>
          <cell r="DY100"/>
          <cell r="DZ100"/>
          <cell r="EA100"/>
        </row>
        <row r="101">
          <cell r="H101" t="str">
            <v>LU1291091814</v>
          </cell>
          <cell r="I101" t="str">
            <v>Track Classic</v>
          </cell>
          <cell r="J101" t="str">
            <v>Capitalisation</v>
          </cell>
          <cell r="K101" t="str">
            <v>USD</v>
          </cell>
          <cell r="L101" t="str">
            <v>USD</v>
          </cell>
          <cell r="M101" t="str">
            <v>No</v>
          </cell>
          <cell r="N101" t="str">
            <v>EUR</v>
          </cell>
          <cell r="O101" t="str">
            <v>Luxembourg</v>
          </cell>
          <cell r="P101" t="str">
            <v>NA</v>
          </cell>
          <cell r="Q101" t="str">
            <v>NA</v>
          </cell>
          <cell r="R101" t="str">
            <v>NA</v>
          </cell>
          <cell r="S101">
            <v>42298</v>
          </cell>
          <cell r="T101" t="str">
            <v>Not listed</v>
          </cell>
          <cell r="U101" t="str">
            <v>Not listed</v>
          </cell>
          <cell r="V101" t="str">
            <v>JESGEMGD</v>
          </cell>
          <cell r="W101" t="str">
            <v>Share not hedged</v>
          </cell>
          <cell r="X101" t="str">
            <v>JPMGDTC LX</v>
          </cell>
          <cell r="Y101" t="str">
            <v>NA</v>
          </cell>
          <cell r="Z101" t="str">
            <v>NA</v>
          </cell>
          <cell r="AA101" t="str">
            <v>JPMGDTC</v>
          </cell>
          <cell r="AB101" t="str">
            <v>.JESGEGD</v>
          </cell>
          <cell r="AC101" t="str">
            <v>LU1291091814.LUF</v>
          </cell>
          <cell r="AD101" t="str">
            <v>NA</v>
          </cell>
          <cell r="AE101"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1" t="str">
            <v>please refer to another source</v>
          </cell>
          <cell r="AG101" t="str">
            <v>please refer to another source</v>
          </cell>
          <cell r="AH101" t="str">
            <v>Luxemburg SICAV</v>
          </cell>
          <cell r="AI101" t="str">
            <v>JPM ESG EMBI Global Diversified Composite (TR)  index</v>
          </cell>
          <cell r="AJ101" t="str">
            <v>Total Return</v>
          </cell>
          <cell r="AK101" t="str">
            <v>USD</v>
          </cell>
          <cell r="AL101"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1" t="str">
            <v>please refer to another source</v>
          </cell>
          <cell r="AN101" t="str">
            <v>JP Morgan</v>
          </cell>
          <cell r="AO101" t="str">
            <v>Emerging</v>
          </cell>
          <cell r="AP101" t="str">
            <v>Emerging Markets</v>
          </cell>
          <cell r="AQ101" t="str">
            <v>FR, UK, LU</v>
          </cell>
          <cell r="AR101" t="str">
            <v>FR, UK, LU</v>
          </cell>
          <cell r="AS101" t="str">
            <v>Full or optimized replication</v>
          </cell>
          <cell r="AT101" t="str">
            <v>Physical</v>
          </cell>
          <cell r="AU101" t="str">
            <v>Optimized</v>
          </cell>
          <cell r="AV101" t="str">
            <v>Bonds</v>
          </cell>
          <cell r="AW101" t="str">
            <v>No</v>
          </cell>
          <cell r="AX101" t="str">
            <v>Yes with UCITS V</v>
          </cell>
          <cell r="AY101" t="str">
            <v>NA</v>
          </cell>
          <cell r="AZ101" t="str">
            <v>NA</v>
          </cell>
          <cell r="BA101" t="str">
            <v>Yes</v>
          </cell>
          <cell r="BB101"/>
          <cell r="BC101"/>
          <cell r="BD101"/>
          <cell r="BE101"/>
          <cell r="BF101" t="str">
            <v>NA</v>
          </cell>
          <cell r="BG101" t="str">
            <v>Daily</v>
          </cell>
          <cell r="BH101"/>
          <cell r="BI101"/>
          <cell r="BJ101"/>
          <cell r="BK101" t="str">
            <v>Reinvested</v>
          </cell>
          <cell r="BL101"/>
          <cell r="BM101"/>
          <cell r="BN101"/>
          <cell r="BO101"/>
          <cell r="BP101"/>
          <cell r="BQ101"/>
          <cell r="BR101" t="str">
            <v>None</v>
          </cell>
          <cell r="BS101" t="str">
            <v>-</v>
          </cell>
          <cell r="BT101" t="str">
            <v>(D-1) 04:30 PM Paris time</v>
          </cell>
          <cell r="BU101" t="str">
            <v>(D-1) 12:00 AM Paris time</v>
          </cell>
          <cell r="BV101" t="str">
            <v>NA</v>
          </cell>
          <cell r="BW101" t="str">
            <v>D</v>
          </cell>
          <cell r="BX101" t="str">
            <v>D+1</v>
          </cell>
          <cell r="BY101" t="str">
            <v>D+3</v>
          </cell>
          <cell r="BZ101" t="str">
            <v>Please refer to PM</v>
          </cell>
          <cell r="CA101" t="str">
            <v>Please refer to PM</v>
          </cell>
          <cell r="CB101">
            <v>37</v>
          </cell>
          <cell r="CC101">
            <v>0</v>
          </cell>
          <cell r="CD101">
            <v>0.02</v>
          </cell>
          <cell r="CE101" t="str">
            <v>1.50%</v>
          </cell>
          <cell r="CF101" t="str">
            <v>No</v>
          </cell>
          <cell r="CG101" t="str">
            <v>NA</v>
          </cell>
          <cell r="CH101" t="str">
            <v>NA</v>
          </cell>
          <cell r="CI101" t="str">
            <v>No securities lending</v>
          </cell>
          <cell r="CJ101" t="str">
            <v>NA</v>
          </cell>
          <cell r="CK101" t="str">
            <v>No collateral</v>
          </cell>
          <cell r="CL101" t="str">
            <v>No collateral</v>
          </cell>
          <cell r="CM101" t="str">
            <v>No collateral</v>
          </cell>
          <cell r="CN101" t="str">
            <v>No collateral</v>
          </cell>
          <cell r="CO101" t="str">
            <v>No</v>
          </cell>
          <cell r="CP101" t="str">
            <v>NA</v>
          </cell>
          <cell r="CQ101" t="str">
            <v>NA</v>
          </cell>
          <cell r="CR101" t="str">
            <v>No</v>
          </cell>
          <cell r="CS101" t="str">
            <v>Luca Pagni</v>
          </cell>
          <cell r="CT101" t="str">
            <v>BD0D009</v>
          </cell>
          <cell r="CU101"/>
          <cell r="CV101" t="str">
            <v>NA</v>
          </cell>
          <cell r="CW101" t="str">
            <v>LP68357424</v>
          </cell>
          <cell r="CX101" t="str">
            <v>NA</v>
          </cell>
          <cell r="CY101" t="str">
            <v>Yes</v>
          </cell>
          <cell r="CZ101" t="str">
            <v>ESG</v>
          </cell>
          <cell r="DA101" t="str">
            <v>Beta</v>
          </cell>
          <cell r="DB101" t="str">
            <v>No</v>
          </cell>
          <cell r="DC101" t="str">
            <v>Other funds (no equities or &lt;25% equities)</v>
          </cell>
          <cell r="DD101" t="str">
            <v>No</v>
          </cell>
          <cell r="DE101" t="str">
            <v>No</v>
          </cell>
          <cell r="DF101" t="str">
            <v>No</v>
          </cell>
          <cell r="DG101">
            <v>50</v>
          </cell>
          <cell r="DH101">
            <v>30</v>
          </cell>
          <cell r="DI101">
            <v>5</v>
          </cell>
          <cell r="DJ101">
            <v>85</v>
          </cell>
          <cell r="DK101">
            <v>85</v>
          </cell>
          <cell r="DL101">
            <v>50</v>
          </cell>
          <cell r="DM101">
            <v>5</v>
          </cell>
          <cell r="DN101">
            <v>30</v>
          </cell>
          <cell r="DO101" t="str">
            <v>All</v>
          </cell>
          <cell r="DP101" t="str">
            <v>None</v>
          </cell>
          <cell r="DQ101" t="str">
            <v>BNP Paribas Securities Services Luxembourg</v>
          </cell>
          <cell r="DR101" t="str">
            <v>BNP Paribas Securities Services Luxembourg</v>
          </cell>
          <cell r="DS101" t="str">
            <v>in-house lawyers</v>
          </cell>
          <cell r="DT101" t="str">
            <v>BNP Paribas Securities Services Luxembourg</v>
          </cell>
          <cell r="DU101" t="str">
            <v>31th of December</v>
          </cell>
          <cell r="DV101" t="str">
            <v>ESG</v>
          </cell>
          <cell r="DW101" t="str">
            <v>FIXED INCOME</v>
          </cell>
          <cell r="DX101" t="str">
            <v>Index change on September 16th 2019 (16/09/2019) from JPM EMBI Global Diversified Composite (TR)* index to ESG version</v>
          </cell>
          <cell r="DY101"/>
          <cell r="DZ101" t="str">
            <v>ART 8</v>
          </cell>
          <cell r="EA101" t="str">
            <v>CAT 2</v>
          </cell>
        </row>
        <row r="102">
          <cell r="H102" t="str">
            <v>LU1291091905</v>
          </cell>
          <cell r="I102" t="str">
            <v>Track Privilege</v>
          </cell>
          <cell r="J102" t="str">
            <v>Capitalisation</v>
          </cell>
          <cell r="K102" t="str">
            <v>USD</v>
          </cell>
          <cell r="L102" t="str">
            <v>USD</v>
          </cell>
          <cell r="M102" t="str">
            <v>No</v>
          </cell>
          <cell r="N102"/>
          <cell r="O102" t="str">
            <v>Luxembourg</v>
          </cell>
          <cell r="P102" t="str">
            <v>NA</v>
          </cell>
          <cell r="Q102" t="str">
            <v>NA</v>
          </cell>
          <cell r="R102" t="str">
            <v>NA</v>
          </cell>
          <cell r="S102">
            <v>42298</v>
          </cell>
          <cell r="T102" t="str">
            <v>Not listed</v>
          </cell>
          <cell r="U102" t="str">
            <v>Not listed</v>
          </cell>
          <cell r="V102" t="str">
            <v>JESGEMGD</v>
          </cell>
          <cell r="W102" t="str">
            <v>Share not hedged</v>
          </cell>
          <cell r="X102" t="str">
            <v>JPMGDTP LX</v>
          </cell>
          <cell r="Y102" t="str">
            <v>NA</v>
          </cell>
          <cell r="Z102" t="str">
            <v>NA</v>
          </cell>
          <cell r="AA102" t="str">
            <v>JPMGDTP</v>
          </cell>
          <cell r="AB102" t="str">
            <v>.JESGEGD</v>
          </cell>
          <cell r="AC102" t="str">
            <v>LU1291091905.LUF</v>
          </cell>
          <cell r="AD102" t="str">
            <v>NA</v>
          </cell>
          <cell r="AE102"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2" t="str">
            <v>please refer to another source</v>
          </cell>
          <cell r="AG102" t="str">
            <v>please refer to another source</v>
          </cell>
          <cell r="AH102" t="str">
            <v>Luxemburg SICAV</v>
          </cell>
          <cell r="AI102" t="str">
            <v>JPM ESG EMBI Global Diversified Composite (TR)  index</v>
          </cell>
          <cell r="AJ102" t="str">
            <v>Total Return</v>
          </cell>
          <cell r="AK102" t="str">
            <v>USD</v>
          </cell>
          <cell r="AL102"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2" t="str">
            <v>please refer to another source</v>
          </cell>
          <cell r="AN102" t="str">
            <v>JP Morgan</v>
          </cell>
          <cell r="AO102" t="str">
            <v>Emerging</v>
          </cell>
          <cell r="AP102" t="str">
            <v>Emerging Markets</v>
          </cell>
          <cell r="AQ102" t="str">
            <v>AT, UK, LU, NL, FR, DE, IT**, ES, SE, FI</v>
          </cell>
          <cell r="AR102" t="str">
            <v>AT, UK, LU, NL, FR, DE, IT**, ES, SE, FI</v>
          </cell>
          <cell r="AS102" t="str">
            <v>Full or optimized replication</v>
          </cell>
          <cell r="AT102" t="str">
            <v>Physical</v>
          </cell>
          <cell r="AU102" t="str">
            <v>Optimized</v>
          </cell>
          <cell r="AV102" t="str">
            <v>Bonds</v>
          </cell>
          <cell r="AW102" t="str">
            <v>No</v>
          </cell>
          <cell r="AX102" t="str">
            <v>Yes with UCITS V</v>
          </cell>
          <cell r="AY102" t="str">
            <v>NA</v>
          </cell>
          <cell r="AZ102" t="str">
            <v>NA</v>
          </cell>
          <cell r="BA102" t="str">
            <v>Yes</v>
          </cell>
          <cell r="BB102"/>
          <cell r="BC102"/>
          <cell r="BD102"/>
          <cell r="BE102"/>
          <cell r="BF102" t="str">
            <v>NA</v>
          </cell>
          <cell r="BG102" t="str">
            <v>Daily</v>
          </cell>
          <cell r="BH102"/>
          <cell r="BI102"/>
          <cell r="BJ102"/>
          <cell r="BK102" t="str">
            <v>Reinvested</v>
          </cell>
          <cell r="BL102"/>
          <cell r="BM102"/>
          <cell r="BN102"/>
          <cell r="BO102"/>
          <cell r="BP102"/>
          <cell r="BQ102"/>
          <cell r="BR102" t="str">
            <v>None</v>
          </cell>
          <cell r="BS102" t="str">
            <v>-</v>
          </cell>
          <cell r="BT102" t="str">
            <v>(D-1) 04:30 PM Paris time</v>
          </cell>
          <cell r="BU102" t="str">
            <v>(D-1) 12:00 AM Paris time</v>
          </cell>
          <cell r="BV102" t="str">
            <v>NA</v>
          </cell>
          <cell r="BW102" t="str">
            <v>D</v>
          </cell>
          <cell r="BX102" t="str">
            <v>D+1</v>
          </cell>
          <cell r="BY102" t="str">
            <v>D+3</v>
          </cell>
          <cell r="BZ102" t="str">
            <v>Please refer to PM</v>
          </cell>
          <cell r="CA102" t="str">
            <v>Please refer to PM</v>
          </cell>
          <cell r="CB102">
            <v>37</v>
          </cell>
          <cell r="CC102">
            <v>0</v>
          </cell>
          <cell r="CD102">
            <v>0.02</v>
          </cell>
          <cell r="CE102" t="str">
            <v>1.50%</v>
          </cell>
          <cell r="CF102" t="str">
            <v>No</v>
          </cell>
          <cell r="CG102" t="str">
            <v>NA</v>
          </cell>
          <cell r="CH102" t="str">
            <v>NA</v>
          </cell>
          <cell r="CI102" t="str">
            <v>No securities lending</v>
          </cell>
          <cell r="CJ102" t="str">
            <v>NA</v>
          </cell>
          <cell r="CK102" t="str">
            <v>No collateral</v>
          </cell>
          <cell r="CL102" t="str">
            <v>No collateral</v>
          </cell>
          <cell r="CM102" t="str">
            <v>No collateral</v>
          </cell>
          <cell r="CN102" t="str">
            <v>No collateral</v>
          </cell>
          <cell r="CO102" t="str">
            <v>No</v>
          </cell>
          <cell r="CP102" t="str">
            <v>NA</v>
          </cell>
          <cell r="CQ102" t="str">
            <v>NA</v>
          </cell>
          <cell r="CR102" t="str">
            <v>No</v>
          </cell>
          <cell r="CS102" t="str">
            <v>Luca Pagni</v>
          </cell>
          <cell r="CT102" t="str">
            <v>BD0CZM3</v>
          </cell>
          <cell r="CU102"/>
          <cell r="CV102" t="str">
            <v>A2PRCQ</v>
          </cell>
          <cell r="CW102" t="str">
            <v>LP68357426</v>
          </cell>
          <cell r="CX102" t="str">
            <v>NA</v>
          </cell>
          <cell r="CY102" t="str">
            <v>Yes</v>
          </cell>
          <cell r="CZ102" t="str">
            <v>ESG</v>
          </cell>
          <cell r="DA102" t="str">
            <v>Beta</v>
          </cell>
          <cell r="DB102" t="str">
            <v>No</v>
          </cell>
          <cell r="DC102" t="str">
            <v>Other funds (no equities or &lt;25% equities)</v>
          </cell>
          <cell r="DD102" t="str">
            <v>Yes</v>
          </cell>
          <cell r="DE102" t="str">
            <v>No</v>
          </cell>
          <cell r="DF102" t="str">
            <v>No</v>
          </cell>
          <cell r="DG102">
            <v>8</v>
          </cell>
          <cell r="DH102">
            <v>12</v>
          </cell>
          <cell r="DI102">
            <v>5</v>
          </cell>
          <cell r="DJ102">
            <v>25</v>
          </cell>
          <cell r="DK102">
            <v>25</v>
          </cell>
          <cell r="DL102">
            <v>8</v>
          </cell>
          <cell r="DM102">
            <v>5</v>
          </cell>
          <cell r="DN102">
            <v>12</v>
          </cell>
          <cell r="DO102" t="str">
            <v>All, Distributors, 
Managers</v>
          </cell>
          <cell r="DP102" t="str">
            <v xml:space="preserve">Distributors : None
Managers: none (refer to Book II by sub-fund for min holding amount applicable)
Others : EUR 100 000 per sub-fund
</v>
          </cell>
          <cell r="DQ102" t="str">
            <v>BNP Paribas Securities Services Luxembourg</v>
          </cell>
          <cell r="DR102" t="str">
            <v>BNP Paribas Securities Services Luxembourg</v>
          </cell>
          <cell r="DS102" t="str">
            <v>in-house lawyers</v>
          </cell>
          <cell r="DT102" t="str">
            <v>BNP Paribas Securities Services Luxembourg</v>
          </cell>
          <cell r="DU102" t="str">
            <v>31th of December</v>
          </cell>
          <cell r="DV102" t="str">
            <v>ESG</v>
          </cell>
          <cell r="DW102" t="str">
            <v>FIXED INCOME</v>
          </cell>
          <cell r="DX102" t="str">
            <v>Index change on September 16th 2019 (16/09/2019) from JPM EMBI Global Diversified Composite (TR)* index to ESG version</v>
          </cell>
          <cell r="DY102"/>
          <cell r="DZ102" t="str">
            <v>ART 8</v>
          </cell>
          <cell r="EA102" t="str">
            <v>CAT 2</v>
          </cell>
        </row>
        <row r="103">
          <cell r="H103" t="str">
            <v>LU1291092036</v>
          </cell>
          <cell r="I103" t="str">
            <v>Track Privilege</v>
          </cell>
          <cell r="J103" t="str">
            <v>Distribution</v>
          </cell>
          <cell r="K103" t="str">
            <v>USD</v>
          </cell>
          <cell r="L103" t="str">
            <v>USD</v>
          </cell>
          <cell r="M103" t="str">
            <v>No</v>
          </cell>
          <cell r="N103"/>
          <cell r="O103" t="str">
            <v>Luxembourg</v>
          </cell>
          <cell r="P103" t="str">
            <v>NA</v>
          </cell>
          <cell r="Q103" t="str">
            <v>NA</v>
          </cell>
          <cell r="R103" t="str">
            <v>NA</v>
          </cell>
          <cell r="S103">
            <v>43790</v>
          </cell>
          <cell r="T103" t="str">
            <v>Not listed</v>
          </cell>
          <cell r="U103" t="str">
            <v>Not listed</v>
          </cell>
          <cell r="V103" t="str">
            <v>JESGEMGD</v>
          </cell>
          <cell r="W103" t="str">
            <v>Share not hedged</v>
          </cell>
          <cell r="X103" t="str">
            <v>BJETPUD LX</v>
          </cell>
          <cell r="Y103" t="str">
            <v>NA</v>
          </cell>
          <cell r="Z103" t="str">
            <v>NA</v>
          </cell>
          <cell r="AA103" t="str">
            <v>BJETPUD</v>
          </cell>
          <cell r="AB103" t="str">
            <v>.JESGEGD</v>
          </cell>
          <cell r="AC103" t="str">
            <v>NA</v>
          </cell>
          <cell r="AD103" t="str">
            <v>NA</v>
          </cell>
          <cell r="AE103"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3" t="str">
            <v>please refer to another source</v>
          </cell>
          <cell r="AG103" t="str">
            <v>please refer to another source</v>
          </cell>
          <cell r="AH103" t="str">
            <v>Luxemburg SICAV</v>
          </cell>
          <cell r="AI103" t="str">
            <v>JPM ESG EMBI Global Diversified Composite (TR)  index</v>
          </cell>
          <cell r="AJ103" t="str">
            <v>Total Return</v>
          </cell>
          <cell r="AK103" t="str">
            <v>USD</v>
          </cell>
          <cell r="AL103"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3" t="str">
            <v>please refer to another source</v>
          </cell>
          <cell r="AN103" t="str">
            <v>JP Morgan</v>
          </cell>
          <cell r="AO103" t="str">
            <v>Emerging</v>
          </cell>
          <cell r="AP103" t="str">
            <v>Emerging markets</v>
          </cell>
          <cell r="AQ103" t="str">
            <v>LU, DE, AT, IT**, NL,FR, SE, FI</v>
          </cell>
          <cell r="AR103" t="str">
            <v>LU, DE, AT, IT**, NL,FR, SE, FI</v>
          </cell>
          <cell r="AS103" t="str">
            <v>Full or optimized replication</v>
          </cell>
          <cell r="AT103" t="str">
            <v>Physical</v>
          </cell>
          <cell r="AU103" t="str">
            <v>Optimized</v>
          </cell>
          <cell r="AV103" t="str">
            <v>Bonds</v>
          </cell>
          <cell r="AW103" t="str">
            <v>No</v>
          </cell>
          <cell r="AX103" t="str">
            <v>Yes with UCITS V</v>
          </cell>
          <cell r="AY103" t="str">
            <v>NA</v>
          </cell>
          <cell r="AZ103" t="str">
            <v>NA</v>
          </cell>
          <cell r="BA103" t="str">
            <v>Yes</v>
          </cell>
          <cell r="BB103"/>
          <cell r="BC103"/>
          <cell r="BD103"/>
          <cell r="BE103"/>
          <cell r="BF103" t="str">
            <v>NA</v>
          </cell>
          <cell r="BG103" t="str">
            <v>Daily</v>
          </cell>
          <cell r="BH103"/>
          <cell r="BI103"/>
          <cell r="BJ103"/>
          <cell r="BK103" t="str">
            <v>Annually</v>
          </cell>
          <cell r="BL103"/>
          <cell r="BM103"/>
          <cell r="BN103"/>
          <cell r="BO103"/>
          <cell r="BP103"/>
          <cell r="BQ103"/>
          <cell r="BR103" t="str">
            <v>None</v>
          </cell>
          <cell r="BS103" t="str">
            <v>-</v>
          </cell>
          <cell r="BT103" t="str">
            <v>(D-1) 04:30 PM Paris time</v>
          </cell>
          <cell r="BU103" t="str">
            <v>(D-1) 12:00 AM Paris time</v>
          </cell>
          <cell r="BV103" t="str">
            <v>NA</v>
          </cell>
          <cell r="BW103" t="str">
            <v>D</v>
          </cell>
          <cell r="BX103" t="str">
            <v>D+1</v>
          </cell>
          <cell r="BY103" t="str">
            <v>D+3</v>
          </cell>
          <cell r="BZ103" t="str">
            <v>Please refer to PM</v>
          </cell>
          <cell r="CA103" t="str">
            <v>Please refer to PM</v>
          </cell>
          <cell r="CB103">
            <v>37</v>
          </cell>
          <cell r="CC103">
            <v>0</v>
          </cell>
          <cell r="CD103">
            <v>0.02</v>
          </cell>
          <cell r="CE103" t="str">
            <v>1.50%</v>
          </cell>
          <cell r="CF103" t="str">
            <v>No</v>
          </cell>
          <cell r="CG103" t="str">
            <v>NA</v>
          </cell>
          <cell r="CH103" t="str">
            <v>NA</v>
          </cell>
          <cell r="CI103" t="str">
            <v>No securities lending</v>
          </cell>
          <cell r="CJ103" t="str">
            <v>NA</v>
          </cell>
          <cell r="CK103" t="str">
            <v>No collateral</v>
          </cell>
          <cell r="CL103" t="str">
            <v>No collateral</v>
          </cell>
          <cell r="CM103" t="str">
            <v>No collateral</v>
          </cell>
          <cell r="CN103" t="str">
            <v>No collateral</v>
          </cell>
          <cell r="CO103" t="str">
            <v>No</v>
          </cell>
          <cell r="CP103" t="str">
            <v>NA</v>
          </cell>
          <cell r="CQ103" t="str">
            <v>NA</v>
          </cell>
          <cell r="CR103" t="str">
            <v>No</v>
          </cell>
          <cell r="CS103" t="str">
            <v>Luca Pagni</v>
          </cell>
          <cell r="CT103"/>
          <cell r="CU103"/>
          <cell r="CV103" t="str">
            <v>NA</v>
          </cell>
          <cell r="CW103" t="str">
            <v>NA</v>
          </cell>
          <cell r="CX103" t="str">
            <v>NA</v>
          </cell>
          <cell r="CY103" t="str">
            <v>Yes</v>
          </cell>
          <cell r="CZ103" t="str">
            <v>ESG</v>
          </cell>
          <cell r="DA103" t="str">
            <v>Beta</v>
          </cell>
          <cell r="DB103" t="str">
            <v>No</v>
          </cell>
          <cell r="DC103" t="str">
            <v>Other funds (no equities or &lt;25% equities)</v>
          </cell>
          <cell r="DD103" t="str">
            <v>Yes</v>
          </cell>
          <cell r="DE103" t="str">
            <v>No</v>
          </cell>
          <cell r="DF103" t="str">
            <v>No</v>
          </cell>
          <cell r="DG103">
            <v>8</v>
          </cell>
          <cell r="DH103">
            <v>12</v>
          </cell>
          <cell r="DI103">
            <v>5</v>
          </cell>
          <cell r="DJ103">
            <v>25</v>
          </cell>
          <cell r="DK103">
            <v>25</v>
          </cell>
          <cell r="DL103">
            <v>8</v>
          </cell>
          <cell r="DM103">
            <v>5</v>
          </cell>
          <cell r="DN103">
            <v>12</v>
          </cell>
          <cell r="DO103" t="str">
            <v>All, Distributors, 
Managers</v>
          </cell>
          <cell r="DP103" t="str">
            <v>Distributors : None
Managers: none (refer to Book II by sub-fund for min holding amount applicable)
Others : EUR 100 000 per sub-fund</v>
          </cell>
          <cell r="DQ103" t="str">
            <v>BNP Paribas Securities Services Luxembourg</v>
          </cell>
          <cell r="DR103" t="str">
            <v>BNP Paribas Securities Services Luxembourg</v>
          </cell>
          <cell r="DS103" t="str">
            <v>in-house lawyers</v>
          </cell>
          <cell r="DT103" t="str">
            <v>BNP Paribas Securities Services Luxembourg</v>
          </cell>
          <cell r="DU103" t="str">
            <v>31th of December</v>
          </cell>
          <cell r="DV103" t="str">
            <v>ESG</v>
          </cell>
          <cell r="DW103" t="str">
            <v>FIXED INCOME</v>
          </cell>
          <cell r="DX103" t="str">
            <v>Index change on September 16th 2019 (16/09/2019) from JPM EMBI Global Diversified Composite (TR)* index to ESG version</v>
          </cell>
          <cell r="DY103"/>
          <cell r="DZ103" t="str">
            <v>ART 8</v>
          </cell>
          <cell r="EA103" t="str">
            <v>CAT 2</v>
          </cell>
        </row>
        <row r="104">
          <cell r="H104" t="str">
            <v>LU1291092119</v>
          </cell>
          <cell r="I104" t="str">
            <v>Track Privilege H EUR</v>
          </cell>
          <cell r="J104" t="str">
            <v>Capitalisation</v>
          </cell>
          <cell r="K104" t="str">
            <v>EUR</v>
          </cell>
          <cell r="L104" t="str">
            <v>USD</v>
          </cell>
          <cell r="M104" t="str">
            <v>Yes</v>
          </cell>
          <cell r="N104"/>
          <cell r="O104" t="str">
            <v>Luxembourg</v>
          </cell>
          <cell r="P104" t="str">
            <v>NA</v>
          </cell>
          <cell r="Q104" t="str">
            <v>NA</v>
          </cell>
          <cell r="R104" t="str">
            <v>NA</v>
          </cell>
          <cell r="S104">
            <v>42298</v>
          </cell>
          <cell r="T104" t="str">
            <v>Not listed</v>
          </cell>
          <cell r="U104" t="str">
            <v>Not listed</v>
          </cell>
          <cell r="V104" t="str">
            <v>JESGEMGD</v>
          </cell>
          <cell r="W104"/>
          <cell r="X104" t="str">
            <v>JPMGDTH LX</v>
          </cell>
          <cell r="Y104" t="str">
            <v>NA</v>
          </cell>
          <cell r="Z104" t="str">
            <v>NA</v>
          </cell>
          <cell r="AA104" t="str">
            <v>JPMGDTH</v>
          </cell>
          <cell r="AB104" t="str">
            <v>.JESGEGD</v>
          </cell>
          <cell r="AC104" t="str">
            <v>LU1291092119.LUF</v>
          </cell>
          <cell r="AD104" t="str">
            <v>NA</v>
          </cell>
          <cell r="AE104"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4" t="str">
            <v>please refer to another source</v>
          </cell>
          <cell r="AG104" t="str">
            <v>please refer to another source</v>
          </cell>
          <cell r="AH104" t="str">
            <v>Luxemburg SICAV</v>
          </cell>
          <cell r="AI104" t="str">
            <v>JPM ESG EMBI Global Diversified Composite (TR)  index</v>
          </cell>
          <cell r="AJ104" t="str">
            <v>Total Return</v>
          </cell>
          <cell r="AK104" t="str">
            <v>USD</v>
          </cell>
          <cell r="AL104"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4" t="str">
            <v>please refer to another source</v>
          </cell>
          <cell r="AN104" t="str">
            <v>JP Morgan</v>
          </cell>
          <cell r="AO104" t="str">
            <v>Emerging</v>
          </cell>
          <cell r="AP104" t="str">
            <v>Emerging Markets</v>
          </cell>
          <cell r="AQ104" t="str">
            <v>AT, FR, UK, LU, NL, DE, IT**, SE, FI</v>
          </cell>
          <cell r="AR104" t="str">
            <v>AT, FR, UK, LU, NL, DE, IT**, SE, FI</v>
          </cell>
          <cell r="AS104" t="str">
            <v>Full or optimized replication</v>
          </cell>
          <cell r="AT104" t="str">
            <v>Physical</v>
          </cell>
          <cell r="AU104" t="str">
            <v>Optimized</v>
          </cell>
          <cell r="AV104" t="str">
            <v>Bonds</v>
          </cell>
          <cell r="AW104" t="str">
            <v>No</v>
          </cell>
          <cell r="AX104" t="str">
            <v>Yes with UCITS V</v>
          </cell>
          <cell r="AY104" t="str">
            <v>NA</v>
          </cell>
          <cell r="AZ104" t="str">
            <v>NA</v>
          </cell>
          <cell r="BA104" t="str">
            <v>Yes</v>
          </cell>
          <cell r="BB104"/>
          <cell r="BC104"/>
          <cell r="BD104"/>
          <cell r="BE104"/>
          <cell r="BF104" t="str">
            <v>NA</v>
          </cell>
          <cell r="BG104" t="str">
            <v>Daily</v>
          </cell>
          <cell r="BH104"/>
          <cell r="BI104"/>
          <cell r="BJ104"/>
          <cell r="BK104" t="str">
            <v>Reinvested</v>
          </cell>
          <cell r="BL104"/>
          <cell r="BM104"/>
          <cell r="BN104"/>
          <cell r="BO104"/>
          <cell r="BP104"/>
          <cell r="BQ104"/>
          <cell r="BR104" t="str">
            <v>None</v>
          </cell>
          <cell r="BS104" t="str">
            <v>-</v>
          </cell>
          <cell r="BT104" t="str">
            <v>(D-1) 04:30 PM Paris time</v>
          </cell>
          <cell r="BU104" t="str">
            <v>(D-1) 12:00 AM Paris time</v>
          </cell>
          <cell r="BV104" t="str">
            <v>NA</v>
          </cell>
          <cell r="BW104" t="str">
            <v>D</v>
          </cell>
          <cell r="BX104" t="str">
            <v>D+1</v>
          </cell>
          <cell r="BY104" t="str">
            <v>D+3</v>
          </cell>
          <cell r="BZ104" t="str">
            <v>Please refer to PM</v>
          </cell>
          <cell r="CA104" t="str">
            <v>Please refer to PM</v>
          </cell>
          <cell r="CB104">
            <v>37</v>
          </cell>
          <cell r="CC104">
            <v>0</v>
          </cell>
          <cell r="CD104">
            <v>0.02</v>
          </cell>
          <cell r="CE104" t="str">
            <v>1.50%</v>
          </cell>
          <cell r="CF104" t="str">
            <v>Yes</v>
          </cell>
          <cell r="CG104" t="str">
            <v>Daily</v>
          </cell>
          <cell r="CH104">
            <v>100000</v>
          </cell>
          <cell r="CI104" t="str">
            <v>No securities lending</v>
          </cell>
          <cell r="CJ104" t="str">
            <v>NA</v>
          </cell>
          <cell r="CK104" t="str">
            <v>Up to 10%</v>
          </cell>
          <cell r="CL104" t="str">
            <v>Cash</v>
          </cell>
          <cell r="CM104" t="str">
            <v>BNP Paribas Securities Services</v>
          </cell>
          <cell r="CN104" t="str">
            <v>collateral.mgt@bnpparibas-ip.com</v>
          </cell>
          <cell r="CO104" t="str">
            <v>No</v>
          </cell>
          <cell r="CP104" t="str">
            <v>NA</v>
          </cell>
          <cell r="CQ104" t="str">
            <v>NA</v>
          </cell>
          <cell r="CR104" t="str">
            <v>No</v>
          </cell>
          <cell r="CS104" t="str">
            <v>Luca Pagni</v>
          </cell>
          <cell r="CT104" t="str">
            <v>BD0CZW3</v>
          </cell>
          <cell r="CU104"/>
          <cell r="CV104" t="str">
            <v>A2AGK8</v>
          </cell>
          <cell r="CW104" t="str">
            <v>LP68357427</v>
          </cell>
          <cell r="CX104" t="str">
            <v>NA</v>
          </cell>
          <cell r="CY104" t="str">
            <v>Yes</v>
          </cell>
          <cell r="CZ104" t="str">
            <v>ESG</v>
          </cell>
          <cell r="DA104" t="str">
            <v>Beta</v>
          </cell>
          <cell r="DB104" t="str">
            <v>No</v>
          </cell>
          <cell r="DC104" t="str">
            <v>Other funds (no equities or &lt;25% equities)</v>
          </cell>
          <cell r="DD104" t="str">
            <v>Yes</v>
          </cell>
          <cell r="DE104" t="str">
            <v>No</v>
          </cell>
          <cell r="DF104" t="str">
            <v>No</v>
          </cell>
          <cell r="DG104">
            <v>8</v>
          </cell>
          <cell r="DH104">
            <v>12</v>
          </cell>
          <cell r="DI104">
            <v>5</v>
          </cell>
          <cell r="DJ104">
            <v>25</v>
          </cell>
          <cell r="DK104">
            <v>25</v>
          </cell>
          <cell r="DL104">
            <v>8</v>
          </cell>
          <cell r="DM104">
            <v>5</v>
          </cell>
          <cell r="DN104">
            <v>12</v>
          </cell>
          <cell r="DO104" t="str">
            <v>All, Distributors, 
Managers</v>
          </cell>
          <cell r="DP104" t="str">
            <v xml:space="preserve">Distributors : None
Managers: none (refer to Book II by sub-fund for min holding amount applicable)
Others : EUR 100 000 per sub-fund
</v>
          </cell>
          <cell r="DQ104" t="str">
            <v>BNP Paribas Securities Services Luxembourg</v>
          </cell>
          <cell r="DR104" t="str">
            <v>BNP Paribas Securities Services Luxembourg</v>
          </cell>
          <cell r="DS104" t="str">
            <v>in-house lawyers</v>
          </cell>
          <cell r="DT104" t="str">
            <v>BNP Paribas Securities Services Luxembourg</v>
          </cell>
          <cell r="DU104" t="str">
            <v>31th of December</v>
          </cell>
          <cell r="DV104" t="str">
            <v>ESG</v>
          </cell>
          <cell r="DW104" t="str">
            <v>FIXED INCOME</v>
          </cell>
          <cell r="DX104" t="str">
            <v>Index change on September 16th 2019 (16/09/2019) from JPM EMBI Global Diversified Composite (TR)* index to ESG version</v>
          </cell>
          <cell r="DY104"/>
          <cell r="DZ104" t="str">
            <v>ART 8</v>
          </cell>
          <cell r="EA104" t="str">
            <v>CAT 2</v>
          </cell>
        </row>
        <row r="105">
          <cell r="H105" t="str">
            <v>LU1291092200</v>
          </cell>
          <cell r="I105" t="str">
            <v>Track I</v>
          </cell>
          <cell r="J105" t="str">
            <v>Capitalisation</v>
          </cell>
          <cell r="K105" t="str">
            <v>USD</v>
          </cell>
          <cell r="L105" t="str">
            <v>USD</v>
          </cell>
          <cell r="M105" t="str">
            <v>No</v>
          </cell>
          <cell r="N105"/>
          <cell r="O105" t="str">
            <v>Luxembourg</v>
          </cell>
          <cell r="P105" t="str">
            <v>NA</v>
          </cell>
          <cell r="Q105" t="str">
            <v>NA</v>
          </cell>
          <cell r="R105" t="str">
            <v>NA</v>
          </cell>
          <cell r="S105">
            <v>42298</v>
          </cell>
          <cell r="T105" t="str">
            <v>Not listed</v>
          </cell>
          <cell r="U105" t="str">
            <v>Not listed</v>
          </cell>
          <cell r="V105" t="str">
            <v>JESGEMGD</v>
          </cell>
          <cell r="W105" t="str">
            <v>Share not hedged</v>
          </cell>
          <cell r="X105" t="str">
            <v>JPMGDTI LX</v>
          </cell>
          <cell r="Y105" t="str">
            <v>NA</v>
          </cell>
          <cell r="Z105" t="str">
            <v>NA</v>
          </cell>
          <cell r="AA105" t="str">
            <v>JPMGDTI</v>
          </cell>
          <cell r="AB105" t="str">
            <v>.JESGEGD</v>
          </cell>
          <cell r="AC105" t="str">
            <v>LU1291092200.LUF</v>
          </cell>
          <cell r="AD105" t="str">
            <v>NA</v>
          </cell>
          <cell r="AE105"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5" t="str">
            <v>please refer to another source</v>
          </cell>
          <cell r="AG105" t="str">
            <v>please refer to another source</v>
          </cell>
          <cell r="AH105" t="str">
            <v>Luxemburg SICAV</v>
          </cell>
          <cell r="AI105" t="str">
            <v>JPM ESG EMBI Global Diversified Composite (TR)  index</v>
          </cell>
          <cell r="AJ105" t="str">
            <v>Total Return</v>
          </cell>
          <cell r="AK105" t="str">
            <v>USD</v>
          </cell>
          <cell r="AL105"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5" t="str">
            <v>please refer to another source</v>
          </cell>
          <cell r="AN105" t="str">
            <v>JP Morgan</v>
          </cell>
          <cell r="AO105" t="str">
            <v>Emerging</v>
          </cell>
          <cell r="AP105" t="str">
            <v>Emerging Markets</v>
          </cell>
          <cell r="AQ105" t="str">
            <v>AT, FI, UK, LU, NL, SE, DE, IT**, ES, FR, IE</v>
          </cell>
          <cell r="AR105" t="str">
            <v>AT, FI, UK, LU, NL, SE, DE, IT**, ES, FR, IE</v>
          </cell>
          <cell r="AS105" t="str">
            <v>Full or optimized replication</v>
          </cell>
          <cell r="AT105" t="str">
            <v>Physical</v>
          </cell>
          <cell r="AU105" t="str">
            <v>Optimized</v>
          </cell>
          <cell r="AV105" t="str">
            <v>Bonds</v>
          </cell>
          <cell r="AW105" t="str">
            <v>No</v>
          </cell>
          <cell r="AX105" t="str">
            <v>Yes with UCITS V</v>
          </cell>
          <cell r="AY105" t="str">
            <v>NA</v>
          </cell>
          <cell r="AZ105" t="str">
            <v>NA</v>
          </cell>
          <cell r="BA105" t="str">
            <v>Yes</v>
          </cell>
          <cell r="BB105"/>
          <cell r="BC105"/>
          <cell r="BD105"/>
          <cell r="BE105"/>
          <cell r="BF105" t="str">
            <v>NA</v>
          </cell>
          <cell r="BG105" t="str">
            <v>Daily</v>
          </cell>
          <cell r="BH105"/>
          <cell r="BI105"/>
          <cell r="BJ105"/>
          <cell r="BK105" t="str">
            <v>Reinvested</v>
          </cell>
          <cell r="BL105"/>
          <cell r="BM105"/>
          <cell r="BN105"/>
          <cell r="BO105"/>
          <cell r="BP105"/>
          <cell r="BQ105"/>
          <cell r="BR105" t="str">
            <v>None</v>
          </cell>
          <cell r="BS105" t="str">
            <v>-</v>
          </cell>
          <cell r="BT105" t="str">
            <v>(D-1) 04:30 PM Paris time</v>
          </cell>
          <cell r="BU105" t="str">
            <v>(D-1) 12:00 AM Paris time</v>
          </cell>
          <cell r="BV105" t="str">
            <v>NA</v>
          </cell>
          <cell r="BW105" t="str">
            <v>D</v>
          </cell>
          <cell r="BX105" t="str">
            <v>D+1</v>
          </cell>
          <cell r="BY105" t="str">
            <v>D+3</v>
          </cell>
          <cell r="BZ105" t="str">
            <v>Please refer to PM</v>
          </cell>
          <cell r="CA105" t="str">
            <v>Please refer to PM</v>
          </cell>
          <cell r="CB105">
            <v>37</v>
          </cell>
          <cell r="CC105">
            <v>0</v>
          </cell>
          <cell r="CD105">
            <v>0.02</v>
          </cell>
          <cell r="CE105" t="str">
            <v>1.50%</v>
          </cell>
          <cell r="CF105" t="str">
            <v>No</v>
          </cell>
          <cell r="CG105" t="str">
            <v>NA</v>
          </cell>
          <cell r="CH105" t="str">
            <v>NA</v>
          </cell>
          <cell r="CI105" t="str">
            <v>No securities lending</v>
          </cell>
          <cell r="CJ105" t="str">
            <v>NA</v>
          </cell>
          <cell r="CK105" t="str">
            <v>No collateral</v>
          </cell>
          <cell r="CL105" t="str">
            <v>No collateral</v>
          </cell>
          <cell r="CM105" t="str">
            <v>No collateral</v>
          </cell>
          <cell r="CN105" t="str">
            <v>No collateral</v>
          </cell>
          <cell r="CO105" t="str">
            <v>No</v>
          </cell>
          <cell r="CP105" t="str">
            <v>NA</v>
          </cell>
          <cell r="CQ105" t="str">
            <v>NA</v>
          </cell>
          <cell r="CR105" t="str">
            <v>No</v>
          </cell>
          <cell r="CS105" t="str">
            <v>Luca Pagni</v>
          </cell>
          <cell r="CT105" t="str">
            <v>BD0CZP6</v>
          </cell>
          <cell r="CU105"/>
          <cell r="CV105" t="str">
            <v>A2AJD3</v>
          </cell>
          <cell r="CW105" t="str">
            <v>LP68357425</v>
          </cell>
          <cell r="CX105" t="str">
            <v>NA</v>
          </cell>
          <cell r="CY105" t="str">
            <v>Yes</v>
          </cell>
          <cell r="CZ105" t="str">
            <v>ESG</v>
          </cell>
          <cell r="DA105" t="str">
            <v>Beta</v>
          </cell>
          <cell r="DB105" t="str">
            <v>No</v>
          </cell>
          <cell r="DC105" t="str">
            <v>Other funds (no equities or &lt;25% equities)</v>
          </cell>
          <cell r="DD105" t="str">
            <v>Yes</v>
          </cell>
          <cell r="DE105" t="str">
            <v>No</v>
          </cell>
          <cell r="DF105" t="str">
            <v>No</v>
          </cell>
          <cell r="DG105">
            <v>7.0000000000000009</v>
          </cell>
          <cell r="DH105">
            <v>12</v>
          </cell>
          <cell r="DI105">
            <v>1</v>
          </cell>
          <cell r="DJ105">
            <v>20</v>
          </cell>
          <cell r="DK105">
            <v>20</v>
          </cell>
          <cell r="DL105">
            <v>7</v>
          </cell>
          <cell r="DM105">
            <v>1</v>
          </cell>
          <cell r="DN105">
            <v>12</v>
          </cell>
          <cell r="DO105" t="str">
            <v>Institutionnal Investors UCIs</v>
          </cell>
          <cell r="DP105" t="str">
            <v>Institutional Investors: 250 000 per sub-fund
UCIs: None</v>
          </cell>
          <cell r="DQ105" t="str">
            <v>BNP Paribas Securities Services Luxembourg</v>
          </cell>
          <cell r="DR105" t="str">
            <v>BNP Paribas Securities Services Luxembourg</v>
          </cell>
          <cell r="DS105" t="str">
            <v>in-house lawyers</v>
          </cell>
          <cell r="DT105" t="str">
            <v>BNP Paribas Securities Services Luxembourg</v>
          </cell>
          <cell r="DU105" t="str">
            <v>31th of December</v>
          </cell>
          <cell r="DV105" t="str">
            <v>ESG</v>
          </cell>
          <cell r="DW105" t="str">
            <v>FIXED INCOME</v>
          </cell>
          <cell r="DX105" t="str">
            <v>Index change on September 16th 2019 (16/09/2019) from JPM EMBI Global Diversified Composite (TR)* index to ESG version</v>
          </cell>
          <cell r="DY105"/>
          <cell r="DZ105" t="str">
            <v>ART 8</v>
          </cell>
          <cell r="EA105" t="str">
            <v>CAT 2</v>
          </cell>
        </row>
        <row r="106">
          <cell r="H106" t="str">
            <v>LU1291092382</v>
          </cell>
          <cell r="I106" t="str">
            <v>Track IH GBP</v>
          </cell>
          <cell r="J106" t="str">
            <v>Capitalisation</v>
          </cell>
          <cell r="K106" t="str">
            <v>GBP</v>
          </cell>
          <cell r="L106" t="str">
            <v>USD</v>
          </cell>
          <cell r="M106" t="str">
            <v>Yes</v>
          </cell>
          <cell r="N106"/>
          <cell r="O106" t="str">
            <v>Luxembourg</v>
          </cell>
          <cell r="P106" t="str">
            <v>NA</v>
          </cell>
          <cell r="Q106"/>
          <cell r="R106"/>
          <cell r="S106">
            <v>42298</v>
          </cell>
          <cell r="T106" t="str">
            <v>Not listed</v>
          </cell>
          <cell r="U106" t="str">
            <v>Not listed</v>
          </cell>
          <cell r="V106" t="str">
            <v>JESGEMGD</v>
          </cell>
          <cell r="W106"/>
          <cell r="X106" t="str">
            <v>NA</v>
          </cell>
          <cell r="Y106"/>
          <cell r="Z106"/>
          <cell r="AA106"/>
          <cell r="AB106" t="str">
            <v>.JESGEGD</v>
          </cell>
          <cell r="AC106" t="str">
            <v>NA</v>
          </cell>
          <cell r="AD106" t="str">
            <v>NA</v>
          </cell>
          <cell r="AE10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6" t="str">
            <v>please refer to another source</v>
          </cell>
          <cell r="AG106" t="str">
            <v>please refer to another source</v>
          </cell>
          <cell r="AH106" t="str">
            <v>Luxemburg SICAV</v>
          </cell>
          <cell r="AI106" t="str">
            <v>JPM ESG EMBI Global Diversified Composite (TR)  index</v>
          </cell>
          <cell r="AJ106" t="str">
            <v>Total Return</v>
          </cell>
          <cell r="AK106" t="str">
            <v>USD</v>
          </cell>
          <cell r="AL10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6"/>
          <cell r="AN106" t="str">
            <v>JP Morgan</v>
          </cell>
          <cell r="AO106" t="str">
            <v>Emerging</v>
          </cell>
          <cell r="AP106" t="str">
            <v>Emerging markets</v>
          </cell>
          <cell r="AQ106" t="str">
            <v>NA</v>
          </cell>
          <cell r="AR106" t="str">
            <v>NA</v>
          </cell>
          <cell r="AS106" t="str">
            <v>Full or optimized replication</v>
          </cell>
          <cell r="AT106" t="str">
            <v>Physical</v>
          </cell>
          <cell r="AU106" t="str">
            <v>Optimized</v>
          </cell>
          <cell r="AV106" t="str">
            <v>Bonds</v>
          </cell>
          <cell r="AW106" t="str">
            <v>No</v>
          </cell>
          <cell r="AX106" t="str">
            <v>Yes with UCITS V</v>
          </cell>
          <cell r="AY106" t="str">
            <v>NA</v>
          </cell>
          <cell r="AZ106" t="str">
            <v>NA</v>
          </cell>
          <cell r="BA106" t="str">
            <v>Yes</v>
          </cell>
          <cell r="BB106"/>
          <cell r="BC106"/>
          <cell r="BD106"/>
          <cell r="BE106"/>
          <cell r="BF106" t="str">
            <v>NA</v>
          </cell>
          <cell r="BG106" t="str">
            <v>Daily</v>
          </cell>
          <cell r="BH106"/>
          <cell r="BI106"/>
          <cell r="BJ106"/>
          <cell r="BK106" t="str">
            <v>Reinvested</v>
          </cell>
          <cell r="BL106"/>
          <cell r="BM106"/>
          <cell r="BN106"/>
          <cell r="BO106"/>
          <cell r="BP106"/>
          <cell r="BQ106"/>
          <cell r="BR106" t="str">
            <v>None</v>
          </cell>
          <cell r="BS106" t="str">
            <v>-</v>
          </cell>
          <cell r="BT106" t="str">
            <v>(D-1) 04:30 PM Paris time</v>
          </cell>
          <cell r="BU106" t="str">
            <v>(D-1) 12:00 AM Paris time</v>
          </cell>
          <cell r="BV106" t="str">
            <v>NA</v>
          </cell>
          <cell r="BW106" t="str">
            <v>D</v>
          </cell>
          <cell r="BX106" t="str">
            <v>D+1</v>
          </cell>
          <cell r="BY106" t="str">
            <v>D+3</v>
          </cell>
          <cell r="BZ106" t="str">
            <v>Please refer to PM</v>
          </cell>
          <cell r="CA106" t="str">
            <v>Please refer to PM</v>
          </cell>
          <cell r="CB106">
            <v>37</v>
          </cell>
          <cell r="CC106">
            <v>0</v>
          </cell>
          <cell r="CD106">
            <v>0.02</v>
          </cell>
          <cell r="CE106" t="str">
            <v>1.50%</v>
          </cell>
          <cell r="CF106" t="str">
            <v>Yes</v>
          </cell>
          <cell r="CG106" t="str">
            <v>Daily</v>
          </cell>
          <cell r="CH106">
            <v>100000</v>
          </cell>
          <cell r="CI106" t="str">
            <v>No securities lending</v>
          </cell>
          <cell r="CJ106"/>
          <cell r="CK106" t="str">
            <v>Up to 10%</v>
          </cell>
          <cell r="CL106" t="str">
            <v>Cash</v>
          </cell>
          <cell r="CM106" t="str">
            <v>BNP Paribas Securities Services</v>
          </cell>
          <cell r="CN106" t="str">
            <v>collateral.mgt@bnpparibas-ip.com</v>
          </cell>
          <cell r="CO106" t="str">
            <v>No</v>
          </cell>
          <cell r="CP106" t="str">
            <v>NA</v>
          </cell>
          <cell r="CQ106" t="str">
            <v>NA</v>
          </cell>
          <cell r="CR106" t="str">
            <v>No</v>
          </cell>
          <cell r="CS106" t="str">
            <v>Luca Pagni</v>
          </cell>
          <cell r="CT106"/>
          <cell r="CU106"/>
          <cell r="CV106" t="str">
            <v>NA</v>
          </cell>
          <cell r="CW106" t="str">
            <v>NA</v>
          </cell>
          <cell r="CX106" t="str">
            <v>NA</v>
          </cell>
          <cell r="CY106" t="str">
            <v>Yes</v>
          </cell>
          <cell r="CZ106" t="str">
            <v>ESG</v>
          </cell>
          <cell r="DA106" t="str">
            <v>Beta</v>
          </cell>
          <cell r="DB106" t="str">
            <v>No</v>
          </cell>
          <cell r="DC106" t="str">
            <v>Other funds (no equities or &lt;25% equities)</v>
          </cell>
          <cell r="DD106" t="str">
            <v>No</v>
          </cell>
          <cell r="DE106" t="str">
            <v>No</v>
          </cell>
          <cell r="DF106" t="str">
            <v>No</v>
          </cell>
          <cell r="DG106">
            <v>7.0000000000000009</v>
          </cell>
          <cell r="DH106">
            <v>12</v>
          </cell>
          <cell r="DI106">
            <v>1</v>
          </cell>
          <cell r="DJ106">
            <v>20</v>
          </cell>
          <cell r="DK106">
            <v>20</v>
          </cell>
          <cell r="DL106">
            <v>7</v>
          </cell>
          <cell r="DM106">
            <v>1</v>
          </cell>
          <cell r="DN106">
            <v>12</v>
          </cell>
          <cell r="DO106" t="str">
            <v>Institutionnal Investors UCIs</v>
          </cell>
          <cell r="DP106" t="str">
            <v>Institutional Investors: 250 000 per sub-fund
UCIs: None</v>
          </cell>
          <cell r="DQ106" t="str">
            <v>BNP Paribas Securities Services Luxembourg</v>
          </cell>
          <cell r="DR106" t="str">
            <v>BNP Paribas Securities Services Luxembourg</v>
          </cell>
          <cell r="DS106" t="str">
            <v>in-house lawyers</v>
          </cell>
          <cell r="DT106" t="str">
            <v>BNP Paribas Securities Services Luxembourg</v>
          </cell>
          <cell r="DU106" t="str">
            <v>31th of December</v>
          </cell>
          <cell r="DV106" t="str">
            <v>ESG</v>
          </cell>
          <cell r="DW106" t="str">
            <v>FIXED INCOME</v>
          </cell>
          <cell r="DX106" t="str">
            <v>Index change on September 16th 2019 (16/09/2019) from JPM EMBI Global Diversified Composite (TR)* index to ESG version</v>
          </cell>
          <cell r="DY106"/>
          <cell r="DZ106" t="str">
            <v>ART 8</v>
          </cell>
          <cell r="EA106" t="str">
            <v>CAT 2</v>
          </cell>
        </row>
        <row r="107">
          <cell r="H107" t="str">
            <v>LU1291092549</v>
          </cell>
          <cell r="I107" t="str">
            <v>Track IH EUR</v>
          </cell>
          <cell r="J107" t="str">
            <v>Capitalisation</v>
          </cell>
          <cell r="K107" t="str">
            <v>EUR</v>
          </cell>
          <cell r="L107" t="str">
            <v>USD</v>
          </cell>
          <cell r="M107" t="str">
            <v>Yes</v>
          </cell>
          <cell r="N107"/>
          <cell r="O107" t="str">
            <v>Luxembourg</v>
          </cell>
          <cell r="P107" t="str">
            <v>NA</v>
          </cell>
          <cell r="Q107" t="str">
            <v>NA</v>
          </cell>
          <cell r="R107" t="str">
            <v>NA</v>
          </cell>
          <cell r="S107">
            <v>42298</v>
          </cell>
          <cell r="T107" t="str">
            <v>Not listed</v>
          </cell>
          <cell r="U107" t="str">
            <v>Not listed</v>
          </cell>
          <cell r="V107" t="str">
            <v>JESGEMGD</v>
          </cell>
          <cell r="W107"/>
          <cell r="X107" t="str">
            <v>BNJTIHE LX</v>
          </cell>
          <cell r="Y107" t="str">
            <v>NA</v>
          </cell>
          <cell r="Z107" t="str">
            <v>NA</v>
          </cell>
          <cell r="AA107" t="str">
            <v>BNJTIHE</v>
          </cell>
          <cell r="AB107" t="str">
            <v>.JESGEGD</v>
          </cell>
          <cell r="AC107" t="str">
            <v>LU1291092549.LUF</v>
          </cell>
          <cell r="AD107" t="str">
            <v>NA</v>
          </cell>
          <cell r="AE107"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7" t="str">
            <v>please refer to another source</v>
          </cell>
          <cell r="AG107" t="str">
            <v>please refer to another source</v>
          </cell>
          <cell r="AH107" t="str">
            <v>Luxemburg SICAV</v>
          </cell>
          <cell r="AI107" t="str">
            <v>JPM ESG EMBI Global Diversified Composite (TR)  index</v>
          </cell>
          <cell r="AJ107" t="str">
            <v>Total Return</v>
          </cell>
          <cell r="AK107" t="str">
            <v>USD</v>
          </cell>
          <cell r="AL107"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7" t="str">
            <v>please refer to another source</v>
          </cell>
          <cell r="AN107" t="str">
            <v>JP Morgan</v>
          </cell>
          <cell r="AO107" t="str">
            <v>Emerging</v>
          </cell>
          <cell r="AP107" t="str">
            <v>Emerging Markets</v>
          </cell>
          <cell r="AQ107" t="str">
            <v>AT, FI, UK, LU, NL, SE, DE, FR, IT**, IE</v>
          </cell>
          <cell r="AR107" t="str">
            <v>AT, FI, UK, LU, NL, SE, DE, FR, IT**, IE</v>
          </cell>
          <cell r="AS107" t="str">
            <v>Full or optimized replication</v>
          </cell>
          <cell r="AT107" t="str">
            <v>Physical</v>
          </cell>
          <cell r="AU107" t="str">
            <v>Optimized</v>
          </cell>
          <cell r="AV107" t="str">
            <v>Bonds</v>
          </cell>
          <cell r="AW107" t="str">
            <v>No</v>
          </cell>
          <cell r="AX107" t="str">
            <v>Yes with UCITS V</v>
          </cell>
          <cell r="AY107" t="str">
            <v>NA</v>
          </cell>
          <cell r="AZ107" t="str">
            <v>NA</v>
          </cell>
          <cell r="BA107" t="str">
            <v>Yes</v>
          </cell>
          <cell r="BB107"/>
          <cell r="BC107"/>
          <cell r="BD107"/>
          <cell r="BE107"/>
          <cell r="BF107" t="str">
            <v>NA</v>
          </cell>
          <cell r="BG107" t="str">
            <v>Daily</v>
          </cell>
          <cell r="BH107"/>
          <cell r="BI107"/>
          <cell r="BJ107"/>
          <cell r="BK107" t="str">
            <v>Reinvested</v>
          </cell>
          <cell r="BL107"/>
          <cell r="BM107"/>
          <cell r="BN107"/>
          <cell r="BO107"/>
          <cell r="BP107"/>
          <cell r="BQ107"/>
          <cell r="BR107" t="str">
            <v>None</v>
          </cell>
          <cell r="BS107" t="str">
            <v>-</v>
          </cell>
          <cell r="BT107" t="str">
            <v>(D-1) 04:30 PM Paris time</v>
          </cell>
          <cell r="BU107" t="str">
            <v>(D-1) 12:00 AM Paris time</v>
          </cell>
          <cell r="BV107" t="str">
            <v>NA</v>
          </cell>
          <cell r="BW107" t="str">
            <v>D</v>
          </cell>
          <cell r="BX107" t="str">
            <v>D+1</v>
          </cell>
          <cell r="BY107" t="str">
            <v>D+3</v>
          </cell>
          <cell r="BZ107" t="str">
            <v>Please refer to PM</v>
          </cell>
          <cell r="CA107" t="str">
            <v>Please refer to PM</v>
          </cell>
          <cell r="CB107">
            <v>37</v>
          </cell>
          <cell r="CC107">
            <v>0</v>
          </cell>
          <cell r="CD107">
            <v>0.02</v>
          </cell>
          <cell r="CE107" t="str">
            <v>1.50%</v>
          </cell>
          <cell r="CF107" t="str">
            <v>Yes</v>
          </cell>
          <cell r="CG107" t="str">
            <v>Daily</v>
          </cell>
          <cell r="CH107">
            <v>100000</v>
          </cell>
          <cell r="CI107" t="str">
            <v>No securities lending</v>
          </cell>
          <cell r="CJ107" t="str">
            <v>NA</v>
          </cell>
          <cell r="CK107" t="str">
            <v>Up to 10%</v>
          </cell>
          <cell r="CL107" t="str">
            <v>Cash</v>
          </cell>
          <cell r="CM107" t="str">
            <v>BNP Paribas Securities Services</v>
          </cell>
          <cell r="CN107" t="str">
            <v>collateral.mgt@bnpparibas-ip.com</v>
          </cell>
          <cell r="CO107" t="str">
            <v>No</v>
          </cell>
          <cell r="CP107" t="str">
            <v>NA</v>
          </cell>
          <cell r="CQ107" t="str">
            <v>NA</v>
          </cell>
          <cell r="CR107" t="str">
            <v>No</v>
          </cell>
          <cell r="CS107" t="str">
            <v>Luca Pagni</v>
          </cell>
          <cell r="CT107" t="str">
            <v>BD0CZV2</v>
          </cell>
          <cell r="CU107"/>
          <cell r="CV107" t="str">
            <v>A2H8LV</v>
          </cell>
          <cell r="CW107" t="str">
            <v>LP68358222</v>
          </cell>
          <cell r="CX107" t="str">
            <v>NA</v>
          </cell>
          <cell r="CY107" t="str">
            <v>Yes</v>
          </cell>
          <cell r="CZ107" t="str">
            <v>ESG</v>
          </cell>
          <cell r="DA107" t="str">
            <v>Beta</v>
          </cell>
          <cell r="DB107" t="str">
            <v>No</v>
          </cell>
          <cell r="DC107" t="str">
            <v>Other funds (no equities or &lt;25% equities)</v>
          </cell>
          <cell r="DD107" t="str">
            <v>Yes</v>
          </cell>
          <cell r="DE107" t="str">
            <v>No</v>
          </cell>
          <cell r="DF107" t="str">
            <v>No</v>
          </cell>
          <cell r="DG107">
            <v>7.0000000000000009</v>
          </cell>
          <cell r="DH107">
            <v>12</v>
          </cell>
          <cell r="DI107">
            <v>1</v>
          </cell>
          <cell r="DJ107">
            <v>20</v>
          </cell>
          <cell r="DK107">
            <v>20</v>
          </cell>
          <cell r="DL107">
            <v>7</v>
          </cell>
          <cell r="DM107">
            <v>1</v>
          </cell>
          <cell r="DN107">
            <v>12</v>
          </cell>
          <cell r="DO107" t="str">
            <v>Institutionnal Investors UCIs</v>
          </cell>
          <cell r="DP107" t="str">
            <v>Institutional Investors: 250 000 per sub-fund
UCIs: None</v>
          </cell>
          <cell r="DQ107" t="str">
            <v>BNP Paribas Securities Services Luxembourg</v>
          </cell>
          <cell r="DR107" t="str">
            <v>BNP Paribas Securities Services Luxembourg</v>
          </cell>
          <cell r="DS107" t="str">
            <v>in-house lawyers</v>
          </cell>
          <cell r="DT107" t="str">
            <v>BNP Paribas Securities Services Luxembourg</v>
          </cell>
          <cell r="DU107" t="str">
            <v>31th of December</v>
          </cell>
          <cell r="DV107" t="str">
            <v>ESG</v>
          </cell>
          <cell r="DW107" t="str">
            <v>FIXED INCOME</v>
          </cell>
          <cell r="DX107" t="str">
            <v>Index change on September 16th 2019 (16/09/2019) from JPM EMBI Global Diversified Composite (TR)* index to ESG version</v>
          </cell>
          <cell r="DY107"/>
          <cell r="DZ107" t="str">
            <v>ART 8</v>
          </cell>
          <cell r="EA107" t="str">
            <v>CAT 2</v>
          </cell>
        </row>
        <row r="108">
          <cell r="H108" t="str">
            <v>LU1291092622</v>
          </cell>
          <cell r="I108" t="str">
            <v>Track X</v>
          </cell>
          <cell r="J108" t="str">
            <v>Capitalisation</v>
          </cell>
          <cell r="K108" t="str">
            <v>USD</v>
          </cell>
          <cell r="L108" t="str">
            <v>USD</v>
          </cell>
          <cell r="M108" t="str">
            <v>No</v>
          </cell>
          <cell r="N108" t="str">
            <v>EUR</v>
          </cell>
          <cell r="O108" t="str">
            <v>Luxembourg</v>
          </cell>
          <cell r="P108" t="str">
            <v>NA</v>
          </cell>
          <cell r="Q108" t="str">
            <v>NA</v>
          </cell>
          <cell r="R108" t="str">
            <v>NA</v>
          </cell>
          <cell r="S108">
            <v>42298</v>
          </cell>
          <cell r="T108" t="str">
            <v>Not listed</v>
          </cell>
          <cell r="U108" t="str">
            <v>Not listed</v>
          </cell>
          <cell r="V108" t="str">
            <v>JESGEMGD</v>
          </cell>
          <cell r="W108" t="str">
            <v>Share not hedged</v>
          </cell>
          <cell r="X108" t="str">
            <v>BNJEGTX LX</v>
          </cell>
          <cell r="Y108" t="str">
            <v>NA</v>
          </cell>
          <cell r="Z108" t="str">
            <v>NA</v>
          </cell>
          <cell r="AA108" t="str">
            <v>BNJEGTX</v>
          </cell>
          <cell r="AB108" t="str">
            <v>.JESGEGD</v>
          </cell>
          <cell r="AC108" t="str">
            <v>LU1291092622.LUF</v>
          </cell>
          <cell r="AD108" t="str">
            <v>NA</v>
          </cell>
          <cell r="AE108"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108" t="str">
            <v>please refer to another source</v>
          </cell>
          <cell r="AG108" t="str">
            <v>please refer to another source</v>
          </cell>
          <cell r="AH108" t="str">
            <v>Luxemburg SICAV</v>
          </cell>
          <cell r="AI108" t="str">
            <v>JPM ESG EMBI Global Diversified Composite (TR)  index</v>
          </cell>
          <cell r="AJ108" t="str">
            <v>Total Return</v>
          </cell>
          <cell r="AK108" t="str">
            <v>USD</v>
          </cell>
          <cell r="AL108"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108" t="str">
            <v>please refer to another source</v>
          </cell>
          <cell r="AN108" t="str">
            <v>JP Morgan</v>
          </cell>
          <cell r="AO108" t="str">
            <v>Emerging</v>
          </cell>
          <cell r="AP108" t="str">
            <v>Emerging Markets</v>
          </cell>
          <cell r="AQ108" t="str">
            <v>LU</v>
          </cell>
          <cell r="AR108" t="str">
            <v>LU</v>
          </cell>
          <cell r="AS108" t="str">
            <v>Full or optimized replication</v>
          </cell>
          <cell r="AT108" t="str">
            <v>Physical</v>
          </cell>
          <cell r="AU108" t="str">
            <v>Optimized</v>
          </cell>
          <cell r="AV108" t="str">
            <v>Bonds</v>
          </cell>
          <cell r="AW108" t="str">
            <v>No</v>
          </cell>
          <cell r="AX108" t="str">
            <v>Yes with UCITS V</v>
          </cell>
          <cell r="AY108" t="str">
            <v>NA</v>
          </cell>
          <cell r="AZ108" t="str">
            <v>NA</v>
          </cell>
          <cell r="BA108" t="str">
            <v>Yes</v>
          </cell>
          <cell r="BB108"/>
          <cell r="BC108"/>
          <cell r="BD108"/>
          <cell r="BE108"/>
          <cell r="BF108" t="str">
            <v>NA</v>
          </cell>
          <cell r="BG108" t="str">
            <v>Daily</v>
          </cell>
          <cell r="BH108"/>
          <cell r="BI108"/>
          <cell r="BJ108"/>
          <cell r="BK108" t="str">
            <v>Reinvested</v>
          </cell>
          <cell r="BL108"/>
          <cell r="BM108"/>
          <cell r="BN108"/>
          <cell r="BO108"/>
          <cell r="BP108"/>
          <cell r="BQ108"/>
          <cell r="BR108" t="str">
            <v>None</v>
          </cell>
          <cell r="BS108" t="str">
            <v>-</v>
          </cell>
          <cell r="BT108" t="str">
            <v>(D-1) 04:30 PM Paris time</v>
          </cell>
          <cell r="BU108" t="str">
            <v>(D-1) 12:00 AM Paris time</v>
          </cell>
          <cell r="BV108" t="str">
            <v>NA</v>
          </cell>
          <cell r="BW108" t="str">
            <v>D</v>
          </cell>
          <cell r="BX108" t="str">
            <v>D+1</v>
          </cell>
          <cell r="BY108" t="str">
            <v>D+3</v>
          </cell>
          <cell r="BZ108" t="str">
            <v>Please refer to PM</v>
          </cell>
          <cell r="CA108" t="str">
            <v>Please refer to PM</v>
          </cell>
          <cell r="CB108">
            <v>37</v>
          </cell>
          <cell r="CC108">
            <v>0</v>
          </cell>
          <cell r="CD108">
            <v>0.02</v>
          </cell>
          <cell r="CE108" t="str">
            <v>1.50%</v>
          </cell>
          <cell r="CF108" t="str">
            <v>No</v>
          </cell>
          <cell r="CG108" t="str">
            <v>NA</v>
          </cell>
          <cell r="CH108" t="str">
            <v>NA</v>
          </cell>
          <cell r="CI108" t="str">
            <v>No securities lending</v>
          </cell>
          <cell r="CJ108" t="str">
            <v>NA</v>
          </cell>
          <cell r="CK108" t="str">
            <v>No collateral</v>
          </cell>
          <cell r="CL108" t="str">
            <v>No collateral</v>
          </cell>
          <cell r="CM108" t="str">
            <v>No collateral</v>
          </cell>
          <cell r="CN108" t="str">
            <v>No collateral</v>
          </cell>
          <cell r="CO108" t="str">
            <v>No</v>
          </cell>
          <cell r="CP108" t="str">
            <v>NA</v>
          </cell>
          <cell r="CQ108" t="str">
            <v>NA</v>
          </cell>
          <cell r="CR108" t="str">
            <v>No</v>
          </cell>
          <cell r="CS108" t="str">
            <v>Luca Pagni</v>
          </cell>
          <cell r="CT108" t="str">
            <v>BD0D021</v>
          </cell>
          <cell r="CU108"/>
          <cell r="CV108" t="str">
            <v>NA</v>
          </cell>
          <cell r="CW108" t="str">
            <v>NA</v>
          </cell>
          <cell r="CX108" t="str">
            <v>NA</v>
          </cell>
          <cell r="CY108" t="str">
            <v>Yes</v>
          </cell>
          <cell r="CZ108" t="str">
            <v>ESG</v>
          </cell>
          <cell r="DA108" t="str">
            <v>Beta</v>
          </cell>
          <cell r="DB108" t="str">
            <v>No</v>
          </cell>
          <cell r="DC108" t="str">
            <v>Other funds (no equities or &lt;25% equities)</v>
          </cell>
          <cell r="DD108" t="str">
            <v>No</v>
          </cell>
          <cell r="DE108" t="str">
            <v>No</v>
          </cell>
          <cell r="DF108" t="str">
            <v>No</v>
          </cell>
          <cell r="DG108">
            <v>0</v>
          </cell>
          <cell r="DH108">
            <v>12</v>
          </cell>
          <cell r="DI108">
            <v>1</v>
          </cell>
          <cell r="DJ108">
            <v>13</v>
          </cell>
          <cell r="DK108">
            <v>13</v>
          </cell>
          <cell r="DL108">
            <v>0</v>
          </cell>
          <cell r="DM108">
            <v>1</v>
          </cell>
          <cell r="DN108">
            <v>12</v>
          </cell>
          <cell r="DO108" t="str">
            <v>Authorized Investors</v>
          </cell>
          <cell r="DP108" t="str">
            <v>None</v>
          </cell>
          <cell r="DQ108" t="str">
            <v>BNP Paribas Securities Services Luxembourg</v>
          </cell>
          <cell r="DR108" t="str">
            <v>BNP Paribas Securities Services Luxembourg</v>
          </cell>
          <cell r="DS108" t="str">
            <v>in-house lawyers</v>
          </cell>
          <cell r="DT108" t="str">
            <v>BNP Paribas Securities Services Luxembourg</v>
          </cell>
          <cell r="DU108" t="str">
            <v>31th of December</v>
          </cell>
          <cell r="DV108" t="str">
            <v>ESG</v>
          </cell>
          <cell r="DW108" t="str">
            <v>FIXED INCOME</v>
          </cell>
          <cell r="DX108" t="str">
            <v>Index change on September 16th 2019 (16/09/2019) from JPM EMBI Global Diversified Composite (TR)* index to ESG version</v>
          </cell>
          <cell r="DY108"/>
          <cell r="DZ108" t="str">
            <v>ART 8</v>
          </cell>
          <cell r="EA108" t="str">
            <v>CAT 2</v>
          </cell>
        </row>
        <row r="109">
          <cell r="H109" t="str">
            <v>LU1291092895</v>
          </cell>
          <cell r="I109" t="str">
            <v>Track Classic</v>
          </cell>
          <cell r="J109" t="str">
            <v>Capitalisation</v>
          </cell>
          <cell r="K109" t="str">
            <v>EUR</v>
          </cell>
          <cell r="L109" t="str">
            <v>EUR</v>
          </cell>
          <cell r="M109" t="str">
            <v>No</v>
          </cell>
          <cell r="N109" t="str">
            <v>USD</v>
          </cell>
          <cell r="O109" t="str">
            <v>Luxembourg</v>
          </cell>
          <cell r="P109" t="str">
            <v>NA</v>
          </cell>
          <cell r="Q109" t="str">
            <v>NA</v>
          </cell>
          <cell r="R109" t="str">
            <v>NA</v>
          </cell>
          <cell r="S109">
            <v>42298</v>
          </cell>
          <cell r="T109" t="str">
            <v>Not listed</v>
          </cell>
          <cell r="U109" t="str">
            <v>Not listed</v>
          </cell>
          <cell r="V109" t="str">
            <v>GBIEIGTR</v>
          </cell>
          <cell r="W109" t="str">
            <v>Share not hedged</v>
          </cell>
          <cell r="X109" t="str">
            <v>BNJPGTC LX</v>
          </cell>
          <cell r="Y109" t="str">
            <v>NA</v>
          </cell>
          <cell r="Z109" t="str">
            <v>NA</v>
          </cell>
          <cell r="AA109" t="str">
            <v>BNJPGTC</v>
          </cell>
          <cell r="AB109"/>
          <cell r="AC109" t="str">
            <v>LU1291092895.LUF</v>
          </cell>
          <cell r="AD109" t="str">
            <v>NA</v>
          </cell>
          <cell r="AE109"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09" t="str">
            <v>please refer to another source</v>
          </cell>
          <cell r="AG109" t="str">
            <v>please refer to another source</v>
          </cell>
          <cell r="AH109" t="str">
            <v>Luxemburg SICAV</v>
          </cell>
          <cell r="AI109" t="str">
            <v>J.P. Morgan ESG EMU Government Bond IG (TR) index</v>
          </cell>
          <cell r="AJ109" t="str">
            <v>Total Return</v>
          </cell>
          <cell r="AK109" t="str">
            <v>EUR</v>
          </cell>
          <cell r="AL109"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09" t="str">
            <v>please refer to another source</v>
          </cell>
          <cell r="AN109" t="str">
            <v>JP Morgan</v>
          </cell>
          <cell r="AO109" t="str">
            <v>Europe</v>
          </cell>
          <cell r="AP109" t="str">
            <v>Eurozone</v>
          </cell>
          <cell r="AQ109" t="str">
            <v>UK, LU</v>
          </cell>
          <cell r="AR109" t="str">
            <v>UK, LU</v>
          </cell>
          <cell r="AS109" t="str">
            <v>Full or optimized replication</v>
          </cell>
          <cell r="AT109" t="str">
            <v>Physical</v>
          </cell>
          <cell r="AU109" t="str">
            <v>Optimized</v>
          </cell>
          <cell r="AV109" t="str">
            <v>Bonds</v>
          </cell>
          <cell r="AW109" t="str">
            <v>No</v>
          </cell>
          <cell r="AX109" t="str">
            <v>Yes with UCITS V</v>
          </cell>
          <cell r="AY109" t="str">
            <v>NA</v>
          </cell>
          <cell r="AZ109" t="str">
            <v>NA</v>
          </cell>
          <cell r="BA109" t="str">
            <v>Yes</v>
          </cell>
          <cell r="BB109"/>
          <cell r="BC109"/>
          <cell r="BD109"/>
          <cell r="BE109"/>
          <cell r="BF109" t="str">
            <v>NA</v>
          </cell>
          <cell r="BG109" t="str">
            <v>Daily</v>
          </cell>
          <cell r="BH109"/>
          <cell r="BI109"/>
          <cell r="BJ109"/>
          <cell r="BK109" t="str">
            <v>Reinvested</v>
          </cell>
          <cell r="BL109"/>
          <cell r="BM109"/>
          <cell r="BN109"/>
          <cell r="BO109"/>
          <cell r="BP109"/>
          <cell r="BQ109"/>
          <cell r="BR109" t="str">
            <v>None</v>
          </cell>
          <cell r="BS109" t="str">
            <v>-</v>
          </cell>
          <cell r="BT109" t="str">
            <v>03:00 PM Paris time</v>
          </cell>
          <cell r="BU109" t="str">
            <v>12:00 AM Paris time</v>
          </cell>
          <cell r="BV109" t="str">
            <v>NA</v>
          </cell>
          <cell r="BW109" t="str">
            <v>D</v>
          </cell>
          <cell r="BX109" t="str">
            <v>D+1</v>
          </cell>
          <cell r="BY109" t="str">
            <v>D+3</v>
          </cell>
          <cell r="BZ109" t="str">
            <v>Please refer to PM</v>
          </cell>
          <cell r="CA109" t="str">
            <v>Please refer to PM</v>
          </cell>
          <cell r="CB109">
            <v>0</v>
          </cell>
          <cell r="CC109">
            <v>0</v>
          </cell>
          <cell r="CD109">
            <v>2.5000000000000001E-3</v>
          </cell>
          <cell r="CE109">
            <v>1E-3</v>
          </cell>
          <cell r="CF109" t="str">
            <v>No</v>
          </cell>
          <cell r="CG109" t="str">
            <v>NA</v>
          </cell>
          <cell r="CH109" t="str">
            <v>NA</v>
          </cell>
          <cell r="CI109" t="str">
            <v>No securities lending</v>
          </cell>
          <cell r="CJ109" t="str">
            <v>NA</v>
          </cell>
          <cell r="CK109" t="str">
            <v>No collateral</v>
          </cell>
          <cell r="CL109" t="str">
            <v>No collateral</v>
          </cell>
          <cell r="CM109" t="str">
            <v>No collateral</v>
          </cell>
          <cell r="CN109" t="str">
            <v>No collateral</v>
          </cell>
          <cell r="CO109" t="str">
            <v>No</v>
          </cell>
          <cell r="CP109" t="str">
            <v>NA</v>
          </cell>
          <cell r="CQ109" t="str">
            <v>NA</v>
          </cell>
          <cell r="CR109" t="str">
            <v>No</v>
          </cell>
          <cell r="CS109" t="str">
            <v>Luca Pagni</v>
          </cell>
          <cell r="CT109"/>
          <cell r="CU109"/>
          <cell r="CV109" t="str">
            <v>NA</v>
          </cell>
          <cell r="CW109" t="str">
            <v>LP68357729</v>
          </cell>
          <cell r="CX109" t="str">
            <v>NA</v>
          </cell>
          <cell r="CY109" t="str">
            <v>No</v>
          </cell>
          <cell r="CZ109" t="str">
            <v>No</v>
          </cell>
          <cell r="DA109" t="str">
            <v>Beta</v>
          </cell>
          <cell r="DB109" t="str">
            <v>No</v>
          </cell>
          <cell r="DC109" t="str">
            <v>Other funds (no equities or &lt;25% equities)</v>
          </cell>
          <cell r="DD109" t="str">
            <v>No</v>
          </cell>
          <cell r="DE109" t="str">
            <v>No</v>
          </cell>
          <cell r="DF109" t="str">
            <v>No</v>
          </cell>
          <cell r="DG109">
            <v>50</v>
          </cell>
          <cell r="DH109">
            <v>30</v>
          </cell>
          <cell r="DI109">
            <v>5</v>
          </cell>
          <cell r="DJ109">
            <v>85</v>
          </cell>
          <cell r="DK109">
            <v>85</v>
          </cell>
          <cell r="DL109">
            <v>50</v>
          </cell>
          <cell r="DM109">
            <v>5</v>
          </cell>
          <cell r="DN109">
            <v>30</v>
          </cell>
          <cell r="DO109" t="str">
            <v>All</v>
          </cell>
          <cell r="DP109" t="str">
            <v>None</v>
          </cell>
          <cell r="DQ109" t="str">
            <v>BNP Paribas Securities Services Luxembourg</v>
          </cell>
          <cell r="DR109" t="str">
            <v>BNP Paribas Securities Services Luxembourg</v>
          </cell>
          <cell r="DS109" t="str">
            <v>in-house lawyers</v>
          </cell>
          <cell r="DT109" t="str">
            <v>BNP Paribas Securities Services Luxembourg</v>
          </cell>
          <cell r="DU109" t="str">
            <v>31th of December</v>
          </cell>
          <cell r="DV109" t="str">
            <v>Essentials</v>
          </cell>
          <cell r="DW109" t="str">
            <v>FIXED INCOME</v>
          </cell>
          <cell r="DX109"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109"/>
          <cell r="DZ109" t="str">
            <v>ART 8</v>
          </cell>
          <cell r="EA109" t="str">
            <v>CAT 2</v>
          </cell>
        </row>
        <row r="110">
          <cell r="H110" t="str">
            <v>LU1291092978</v>
          </cell>
          <cell r="I110" t="str">
            <v>Track Privilege</v>
          </cell>
          <cell r="J110" t="str">
            <v>Capitalisation</v>
          </cell>
          <cell r="K110" t="str">
            <v>EUR</v>
          </cell>
          <cell r="L110" t="str">
            <v>EUR</v>
          </cell>
          <cell r="M110" t="str">
            <v>No</v>
          </cell>
          <cell r="N110" t="str">
            <v>USD</v>
          </cell>
          <cell r="O110" t="str">
            <v>Luxembourg</v>
          </cell>
          <cell r="P110" t="str">
            <v>NA</v>
          </cell>
          <cell r="Q110" t="str">
            <v>NA</v>
          </cell>
          <cell r="R110" t="str">
            <v>NA</v>
          </cell>
          <cell r="S110">
            <v>42298</v>
          </cell>
          <cell r="T110" t="str">
            <v>Not listed</v>
          </cell>
          <cell r="U110" t="str">
            <v>Not listed</v>
          </cell>
          <cell r="V110" t="str">
            <v>GBIEIGTR</v>
          </cell>
          <cell r="W110" t="str">
            <v>Share not hedged</v>
          </cell>
          <cell r="X110" t="str">
            <v>BNJPTPC LX</v>
          </cell>
          <cell r="Y110" t="str">
            <v>NA</v>
          </cell>
          <cell r="Z110" t="str">
            <v>NA</v>
          </cell>
          <cell r="AA110" t="str">
            <v>BNJPTPC</v>
          </cell>
          <cell r="AB110"/>
          <cell r="AC110" t="str">
            <v>LU1291092978.LUF</v>
          </cell>
          <cell r="AD110" t="str">
            <v>NA</v>
          </cell>
          <cell r="AE110"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10" t="str">
            <v>please refer to another source</v>
          </cell>
          <cell r="AG110" t="str">
            <v>please refer to another source</v>
          </cell>
          <cell r="AH110" t="str">
            <v>Luxemburg SICAV</v>
          </cell>
          <cell r="AI110" t="str">
            <v>J.P. Morgan ESG EMU Government Bond IG (TR) index</v>
          </cell>
          <cell r="AJ110" t="str">
            <v>Total Return</v>
          </cell>
          <cell r="AK110" t="str">
            <v>EUR</v>
          </cell>
          <cell r="AL110"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10" t="str">
            <v>please refer to another source</v>
          </cell>
          <cell r="AN110" t="str">
            <v>JP Morgan</v>
          </cell>
          <cell r="AO110" t="str">
            <v>Europe</v>
          </cell>
          <cell r="AP110" t="str">
            <v>Eurozone</v>
          </cell>
          <cell r="AQ110" t="str">
            <v>AT, FR, UK, LU, NL</v>
          </cell>
          <cell r="AR110" t="str">
            <v>AT, FR, UK, LU, NL</v>
          </cell>
          <cell r="AS110" t="str">
            <v>Full or optimized replication</v>
          </cell>
          <cell r="AT110" t="str">
            <v>Physical</v>
          </cell>
          <cell r="AU110" t="str">
            <v>Optimized</v>
          </cell>
          <cell r="AV110" t="str">
            <v>Bonds</v>
          </cell>
          <cell r="AW110" t="str">
            <v>No</v>
          </cell>
          <cell r="AX110" t="str">
            <v>Yes with UCITS V</v>
          </cell>
          <cell r="AY110" t="str">
            <v>NA</v>
          </cell>
          <cell r="AZ110" t="str">
            <v>NA</v>
          </cell>
          <cell r="BA110" t="str">
            <v>Yes</v>
          </cell>
          <cell r="BB110"/>
          <cell r="BC110"/>
          <cell r="BD110"/>
          <cell r="BE110"/>
          <cell r="BF110" t="str">
            <v>NA</v>
          </cell>
          <cell r="BG110" t="str">
            <v>Daily</v>
          </cell>
          <cell r="BH110"/>
          <cell r="BI110"/>
          <cell r="BJ110"/>
          <cell r="BK110" t="str">
            <v>Reinvested</v>
          </cell>
          <cell r="BL110"/>
          <cell r="BM110"/>
          <cell r="BN110"/>
          <cell r="BO110"/>
          <cell r="BP110"/>
          <cell r="BQ110"/>
          <cell r="BR110" t="str">
            <v>None</v>
          </cell>
          <cell r="BS110" t="str">
            <v>-</v>
          </cell>
          <cell r="BT110" t="str">
            <v>03:00 PM Paris time</v>
          </cell>
          <cell r="BU110" t="str">
            <v>12:00 AM Paris time</v>
          </cell>
          <cell r="BV110" t="str">
            <v>NA</v>
          </cell>
          <cell r="BW110" t="str">
            <v>D</v>
          </cell>
          <cell r="BX110" t="str">
            <v>D+1</v>
          </cell>
          <cell r="BY110" t="str">
            <v>D+3</v>
          </cell>
          <cell r="BZ110" t="str">
            <v>Please refer to PM</v>
          </cell>
          <cell r="CA110" t="str">
            <v>Please refer to PM</v>
          </cell>
          <cell r="CB110">
            <v>0</v>
          </cell>
          <cell r="CC110">
            <v>0</v>
          </cell>
          <cell r="CD110">
            <v>2.5000000000000001E-3</v>
          </cell>
          <cell r="CE110">
            <v>1E-3</v>
          </cell>
          <cell r="CF110" t="str">
            <v>No</v>
          </cell>
          <cell r="CG110" t="str">
            <v>NA</v>
          </cell>
          <cell r="CH110" t="str">
            <v>NA</v>
          </cell>
          <cell r="CI110" t="str">
            <v>No securities lending</v>
          </cell>
          <cell r="CJ110" t="str">
            <v>NA</v>
          </cell>
          <cell r="CK110" t="str">
            <v>No collateral</v>
          </cell>
          <cell r="CL110" t="str">
            <v>No collateral</v>
          </cell>
          <cell r="CM110" t="str">
            <v>No collateral</v>
          </cell>
          <cell r="CN110" t="str">
            <v>No collateral</v>
          </cell>
          <cell r="CO110" t="str">
            <v>No</v>
          </cell>
          <cell r="CP110" t="str">
            <v>NA</v>
          </cell>
          <cell r="CQ110" t="str">
            <v>NA</v>
          </cell>
          <cell r="CR110" t="str">
            <v>No</v>
          </cell>
          <cell r="CS110" t="str">
            <v>Luca Pagni</v>
          </cell>
          <cell r="CT110"/>
          <cell r="CU110"/>
          <cell r="CV110" t="str">
            <v>NA</v>
          </cell>
          <cell r="CW110" t="str">
            <v>LP68357732</v>
          </cell>
          <cell r="CX110" t="str">
            <v>NA</v>
          </cell>
          <cell r="CY110" t="str">
            <v>No</v>
          </cell>
          <cell r="CZ110" t="str">
            <v>No</v>
          </cell>
          <cell r="DA110" t="str">
            <v>Beta</v>
          </cell>
          <cell r="DB110" t="str">
            <v>No</v>
          </cell>
          <cell r="DC110" t="str">
            <v>Other funds (no equities or &lt;25% equities)</v>
          </cell>
          <cell r="DD110" t="str">
            <v>Yes</v>
          </cell>
          <cell r="DE110" t="str">
            <v>No</v>
          </cell>
          <cell r="DF110" t="str">
            <v>No</v>
          </cell>
          <cell r="DG110">
            <v>3</v>
          </cell>
          <cell r="DH110">
            <v>12</v>
          </cell>
          <cell r="DI110">
            <v>5</v>
          </cell>
          <cell r="DJ110">
            <v>20</v>
          </cell>
          <cell r="DK110">
            <v>20</v>
          </cell>
          <cell r="DL110">
            <v>3</v>
          </cell>
          <cell r="DM110">
            <v>5</v>
          </cell>
          <cell r="DN110">
            <v>12</v>
          </cell>
          <cell r="DO110" t="str">
            <v>All, Distributors, 
Managers</v>
          </cell>
          <cell r="DP110" t="str">
            <v xml:space="preserve">Distributors : None
Managers: none (refer to Book II by sub-fund for min holding amount applicable)
Others : EUR 100 000 per sub-fund
</v>
          </cell>
          <cell r="DQ110" t="str">
            <v>BNP Paribas Securities Services Luxembourg</v>
          </cell>
          <cell r="DR110" t="str">
            <v>BNP Paribas Securities Services Luxembourg</v>
          </cell>
          <cell r="DS110" t="str">
            <v>in-house lawyers</v>
          </cell>
          <cell r="DT110" t="str">
            <v>BNP Paribas Securities Services Luxembourg</v>
          </cell>
          <cell r="DU110" t="str">
            <v>31th of December</v>
          </cell>
          <cell r="DV110" t="str">
            <v>Essentials</v>
          </cell>
          <cell r="DW110" t="str">
            <v>FIXED INCOME</v>
          </cell>
          <cell r="DX110"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110"/>
          <cell r="DZ110" t="str">
            <v>ART 8</v>
          </cell>
          <cell r="EA110" t="str">
            <v>CAT 2</v>
          </cell>
        </row>
        <row r="111">
          <cell r="H111" t="str">
            <v>LU1291093190</v>
          </cell>
          <cell r="I111" t="str">
            <v>Track Privilege</v>
          </cell>
          <cell r="J111" t="str">
            <v>Distribution</v>
          </cell>
          <cell r="K111" t="str">
            <v>EUR</v>
          </cell>
          <cell r="L111" t="str">
            <v>EUR</v>
          </cell>
          <cell r="M111" t="str">
            <v>No</v>
          </cell>
          <cell r="N111" t="str">
            <v>USD</v>
          </cell>
          <cell r="O111" t="str">
            <v>Luxembourg</v>
          </cell>
          <cell r="P111" t="str">
            <v>NA</v>
          </cell>
          <cell r="Q111" t="str">
            <v>NA</v>
          </cell>
          <cell r="R111" t="str">
            <v>NA</v>
          </cell>
          <cell r="S111">
            <v>42298</v>
          </cell>
          <cell r="T111" t="str">
            <v>Not listed</v>
          </cell>
          <cell r="U111" t="str">
            <v>Not listed</v>
          </cell>
          <cell r="V111" t="str">
            <v>GBIEIGTR</v>
          </cell>
          <cell r="W111" t="str">
            <v>Share not hedged</v>
          </cell>
          <cell r="X111" t="str">
            <v>BNJPTPD LX</v>
          </cell>
          <cell r="Y111" t="str">
            <v>NA</v>
          </cell>
          <cell r="Z111" t="str">
            <v>NA</v>
          </cell>
          <cell r="AA111" t="str">
            <v>BNJPTPD</v>
          </cell>
          <cell r="AB111"/>
          <cell r="AC111" t="str">
            <v>LU1291093190.LUF</v>
          </cell>
          <cell r="AD111" t="str">
            <v>NA</v>
          </cell>
          <cell r="AE111"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11" t="str">
            <v>please refer to another source</v>
          </cell>
          <cell r="AG111" t="str">
            <v>please refer to another source</v>
          </cell>
          <cell r="AH111" t="str">
            <v>Luxemburg SICAV</v>
          </cell>
          <cell r="AI111" t="str">
            <v>J.P. Morgan ESG EMU Government Bond IG (TR) index</v>
          </cell>
          <cell r="AJ111" t="str">
            <v>Total Return</v>
          </cell>
          <cell r="AK111" t="str">
            <v>EUR</v>
          </cell>
          <cell r="AL111"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11" t="str">
            <v>please refer to another source</v>
          </cell>
          <cell r="AN111" t="str">
            <v>JP Morgan</v>
          </cell>
          <cell r="AO111" t="str">
            <v>Europe</v>
          </cell>
          <cell r="AP111" t="str">
            <v>Eurozone</v>
          </cell>
          <cell r="AQ111" t="str">
            <v>LU</v>
          </cell>
          <cell r="AR111" t="str">
            <v>LU</v>
          </cell>
          <cell r="AS111" t="str">
            <v>Full or optimized replication</v>
          </cell>
          <cell r="AT111" t="str">
            <v>Physical</v>
          </cell>
          <cell r="AU111" t="str">
            <v>Optimized</v>
          </cell>
          <cell r="AV111" t="str">
            <v>Bonds</v>
          </cell>
          <cell r="AW111" t="str">
            <v>No</v>
          </cell>
          <cell r="AX111" t="str">
            <v>Yes with UCITS V</v>
          </cell>
          <cell r="AY111" t="str">
            <v>NA</v>
          </cell>
          <cell r="AZ111" t="str">
            <v>NA</v>
          </cell>
          <cell r="BA111" t="str">
            <v>Yes</v>
          </cell>
          <cell r="BB111"/>
          <cell r="BC111"/>
          <cell r="BD111"/>
          <cell r="BE111"/>
          <cell r="BF111" t="str">
            <v>NA</v>
          </cell>
          <cell r="BG111" t="str">
            <v>Daily</v>
          </cell>
          <cell r="BH111"/>
          <cell r="BI111"/>
          <cell r="BJ111"/>
          <cell r="BK111" t="str">
            <v>Annually</v>
          </cell>
          <cell r="BL111"/>
          <cell r="BM111"/>
          <cell r="BN111"/>
          <cell r="BO111"/>
          <cell r="BP111"/>
          <cell r="BQ111"/>
          <cell r="BR111" t="str">
            <v>None</v>
          </cell>
          <cell r="BS111" t="str">
            <v>-</v>
          </cell>
          <cell r="BT111" t="str">
            <v>03:00 PM Paris time</v>
          </cell>
          <cell r="BU111" t="str">
            <v>12:00 AM Paris time</v>
          </cell>
          <cell r="BV111" t="str">
            <v>NA</v>
          </cell>
          <cell r="BW111" t="str">
            <v>D</v>
          </cell>
          <cell r="BX111" t="str">
            <v>D+1</v>
          </cell>
          <cell r="BY111" t="str">
            <v>D+3</v>
          </cell>
          <cell r="BZ111" t="str">
            <v>Please refer to PM</v>
          </cell>
          <cell r="CA111" t="str">
            <v>Please refer to PM</v>
          </cell>
          <cell r="CB111">
            <v>0</v>
          </cell>
          <cell r="CC111">
            <v>0</v>
          </cell>
          <cell r="CD111">
            <v>2.5000000000000001E-3</v>
          </cell>
          <cell r="CE111">
            <v>1E-3</v>
          </cell>
          <cell r="CF111" t="str">
            <v>No</v>
          </cell>
          <cell r="CG111" t="str">
            <v>NA</v>
          </cell>
          <cell r="CH111" t="str">
            <v>NA</v>
          </cell>
          <cell r="CI111" t="str">
            <v>No securities lending</v>
          </cell>
          <cell r="CJ111" t="str">
            <v>NA</v>
          </cell>
          <cell r="CK111" t="str">
            <v>No collateral</v>
          </cell>
          <cell r="CL111" t="str">
            <v>No collateral</v>
          </cell>
          <cell r="CM111" t="str">
            <v>No collateral</v>
          </cell>
          <cell r="CN111" t="str">
            <v>No collateral</v>
          </cell>
          <cell r="CO111" t="str">
            <v>No</v>
          </cell>
          <cell r="CP111" t="str">
            <v>NA</v>
          </cell>
          <cell r="CQ111" t="str">
            <v>NA</v>
          </cell>
          <cell r="CR111" t="str">
            <v>No</v>
          </cell>
          <cell r="CS111" t="str">
            <v>Luca Pagni</v>
          </cell>
          <cell r="CT111"/>
          <cell r="CU111"/>
          <cell r="CV111" t="str">
            <v>NA</v>
          </cell>
          <cell r="CW111" t="str">
            <v>LP68357728</v>
          </cell>
          <cell r="CX111" t="str">
            <v>NA</v>
          </cell>
          <cell r="CY111" t="str">
            <v>No</v>
          </cell>
          <cell r="CZ111" t="str">
            <v>No</v>
          </cell>
          <cell r="DA111" t="str">
            <v>Beta</v>
          </cell>
          <cell r="DB111" t="str">
            <v>No</v>
          </cell>
          <cell r="DC111" t="str">
            <v>Other funds (no equities or &lt;25% equities)</v>
          </cell>
          <cell r="DD111" t="str">
            <v>No</v>
          </cell>
          <cell r="DE111" t="str">
            <v>No</v>
          </cell>
          <cell r="DF111" t="str">
            <v>No</v>
          </cell>
          <cell r="DG111">
            <v>3</v>
          </cell>
          <cell r="DH111">
            <v>12</v>
          </cell>
          <cell r="DI111">
            <v>5</v>
          </cell>
          <cell r="DJ111">
            <v>20</v>
          </cell>
          <cell r="DK111">
            <v>20</v>
          </cell>
          <cell r="DL111">
            <v>3</v>
          </cell>
          <cell r="DM111">
            <v>5</v>
          </cell>
          <cell r="DN111">
            <v>12</v>
          </cell>
          <cell r="DO111" t="str">
            <v>All, Distributors, 
Managers</v>
          </cell>
          <cell r="DP111" t="str">
            <v xml:space="preserve">Distributors : None
Managers: none (refer to Book II by sub-fund for min holding amount applicable)
Others : EUR 100 000 per sub-fund
</v>
          </cell>
          <cell r="DQ111" t="str">
            <v>BNP Paribas Securities Services Luxembourg</v>
          </cell>
          <cell r="DR111" t="str">
            <v>BNP Paribas Securities Services Luxembourg</v>
          </cell>
          <cell r="DS111" t="str">
            <v>in-house lawyers</v>
          </cell>
          <cell r="DT111" t="str">
            <v>BNP Paribas Securities Services Luxembourg</v>
          </cell>
          <cell r="DU111" t="str">
            <v>31th of December</v>
          </cell>
          <cell r="DV111" t="str">
            <v>Essentials</v>
          </cell>
          <cell r="DW111" t="str">
            <v>FIXED INCOME</v>
          </cell>
          <cell r="DX111"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111"/>
          <cell r="DZ111" t="str">
            <v>ART 8</v>
          </cell>
          <cell r="EA111" t="str">
            <v>CAT 2</v>
          </cell>
        </row>
        <row r="112">
          <cell r="H112" t="str">
            <v>LU1291093273</v>
          </cell>
          <cell r="I112" t="str">
            <v>Track I</v>
          </cell>
          <cell r="J112" t="str">
            <v>Capitalisation</v>
          </cell>
          <cell r="K112" t="str">
            <v>EUR</v>
          </cell>
          <cell r="L112" t="str">
            <v>EUR</v>
          </cell>
          <cell r="M112" t="str">
            <v>No</v>
          </cell>
          <cell r="N112" t="str">
            <v>USD</v>
          </cell>
          <cell r="O112" t="str">
            <v>Luxembourg</v>
          </cell>
          <cell r="P112" t="str">
            <v>NA</v>
          </cell>
          <cell r="Q112" t="str">
            <v>NA</v>
          </cell>
          <cell r="R112" t="str">
            <v>NA</v>
          </cell>
          <cell r="S112">
            <v>42298</v>
          </cell>
          <cell r="T112" t="str">
            <v>Not listed</v>
          </cell>
          <cell r="U112" t="str">
            <v>Not listed</v>
          </cell>
          <cell r="V112" t="str">
            <v>GBIEIGTR</v>
          </cell>
          <cell r="W112" t="str">
            <v>Share not hedged</v>
          </cell>
          <cell r="X112" t="str">
            <v>BNJPGTI LX</v>
          </cell>
          <cell r="Y112" t="str">
            <v>NA</v>
          </cell>
          <cell r="Z112" t="str">
            <v>NA</v>
          </cell>
          <cell r="AA112" t="str">
            <v>BNJPGTI</v>
          </cell>
          <cell r="AB112"/>
          <cell r="AC112" t="str">
            <v>LU1291093273.LUF</v>
          </cell>
          <cell r="AD112" t="str">
            <v>NA</v>
          </cell>
          <cell r="AE112"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12" t="str">
            <v>please refer to another source</v>
          </cell>
          <cell r="AG112" t="str">
            <v>please refer to another source</v>
          </cell>
          <cell r="AH112" t="str">
            <v>Luxemburg SICAV</v>
          </cell>
          <cell r="AI112" t="str">
            <v>J.P. Morgan ESG EMU Government Bond IG (TR) index</v>
          </cell>
          <cell r="AJ112" t="str">
            <v>Total Return</v>
          </cell>
          <cell r="AK112" t="str">
            <v>EUR</v>
          </cell>
          <cell r="AL112"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12" t="str">
            <v>please refer to another source</v>
          </cell>
          <cell r="AN112" t="str">
            <v>JP Morgan</v>
          </cell>
          <cell r="AO112" t="str">
            <v>Europe</v>
          </cell>
          <cell r="AP112" t="str">
            <v>Eurozone</v>
          </cell>
          <cell r="AQ112" t="str">
            <v>AT, DE, FI, UK, LU, NL, SE, IE</v>
          </cell>
          <cell r="AR112" t="str">
            <v>AT, DE, FI, UK, LU, NL, SE, IE</v>
          </cell>
          <cell r="AS112" t="str">
            <v>Full or optimized replication</v>
          </cell>
          <cell r="AT112" t="str">
            <v>Physical</v>
          </cell>
          <cell r="AU112" t="str">
            <v>Optimized</v>
          </cell>
          <cell r="AV112" t="str">
            <v>Bonds</v>
          </cell>
          <cell r="AW112" t="str">
            <v>No</v>
          </cell>
          <cell r="AX112" t="str">
            <v>Yes with UCITS V</v>
          </cell>
          <cell r="AY112" t="str">
            <v>NA</v>
          </cell>
          <cell r="AZ112" t="str">
            <v>NA</v>
          </cell>
          <cell r="BA112" t="str">
            <v>Yes</v>
          </cell>
          <cell r="BB112"/>
          <cell r="BC112"/>
          <cell r="BD112"/>
          <cell r="BE112"/>
          <cell r="BF112" t="str">
            <v>NA</v>
          </cell>
          <cell r="BG112" t="str">
            <v>Daily</v>
          </cell>
          <cell r="BH112"/>
          <cell r="BI112"/>
          <cell r="BJ112"/>
          <cell r="BK112" t="str">
            <v>Reinvested</v>
          </cell>
          <cell r="BL112"/>
          <cell r="BM112"/>
          <cell r="BN112"/>
          <cell r="BO112"/>
          <cell r="BP112"/>
          <cell r="BQ112"/>
          <cell r="BR112" t="str">
            <v>None</v>
          </cell>
          <cell r="BS112" t="str">
            <v>-</v>
          </cell>
          <cell r="BT112" t="str">
            <v>03:00 PM Paris time</v>
          </cell>
          <cell r="BU112" t="str">
            <v>12:00 AM Paris time</v>
          </cell>
          <cell r="BV112" t="str">
            <v>NA</v>
          </cell>
          <cell r="BW112" t="str">
            <v>D</v>
          </cell>
          <cell r="BX112" t="str">
            <v>D+1</v>
          </cell>
          <cell r="BY112" t="str">
            <v>D+3</v>
          </cell>
          <cell r="BZ112" t="str">
            <v>Please refer to PM</v>
          </cell>
          <cell r="CA112" t="str">
            <v>Please refer to PM</v>
          </cell>
          <cell r="CB112">
            <v>0</v>
          </cell>
          <cell r="CC112">
            <v>0</v>
          </cell>
          <cell r="CD112">
            <v>2.5000000000000001E-3</v>
          </cell>
          <cell r="CE112">
            <v>1E-3</v>
          </cell>
          <cell r="CF112" t="str">
            <v>No</v>
          </cell>
          <cell r="CG112" t="str">
            <v>NA</v>
          </cell>
          <cell r="CH112" t="str">
            <v>NA</v>
          </cell>
          <cell r="CI112" t="str">
            <v>No securities lending</v>
          </cell>
          <cell r="CJ112" t="str">
            <v>NA</v>
          </cell>
          <cell r="CK112" t="str">
            <v>No collateral</v>
          </cell>
          <cell r="CL112" t="str">
            <v>No collateral</v>
          </cell>
          <cell r="CM112" t="str">
            <v>No collateral</v>
          </cell>
          <cell r="CN112" t="str">
            <v>No collateral</v>
          </cell>
          <cell r="CO112" t="str">
            <v>No</v>
          </cell>
          <cell r="CP112" t="str">
            <v>NA</v>
          </cell>
          <cell r="CQ112" t="str">
            <v>NA</v>
          </cell>
          <cell r="CR112" t="str">
            <v>No</v>
          </cell>
          <cell r="CS112" t="str">
            <v>Luca Pagni</v>
          </cell>
          <cell r="CT112"/>
          <cell r="CU112"/>
          <cell r="CV112" t="str">
            <v>A2AF77</v>
          </cell>
          <cell r="CW112" t="str">
            <v>LP68357727</v>
          </cell>
          <cell r="CX112" t="str">
            <v>NA</v>
          </cell>
          <cell r="CY112" t="str">
            <v>No</v>
          </cell>
          <cell r="CZ112" t="str">
            <v>No</v>
          </cell>
          <cell r="DA112" t="str">
            <v>Beta</v>
          </cell>
          <cell r="DB112" t="str">
            <v>No</v>
          </cell>
          <cell r="DC112" t="str">
            <v>Other funds (no equities or &lt;25% equities)</v>
          </cell>
          <cell r="DD112" t="str">
            <v>Yes</v>
          </cell>
          <cell r="DE112" t="str">
            <v>No</v>
          </cell>
          <cell r="DF112" t="str">
            <v>No</v>
          </cell>
          <cell r="DG112">
            <v>2</v>
          </cell>
          <cell r="DH112">
            <v>12</v>
          </cell>
          <cell r="DI112">
            <v>1</v>
          </cell>
          <cell r="DJ112">
            <v>15</v>
          </cell>
          <cell r="DK112">
            <v>15</v>
          </cell>
          <cell r="DL112">
            <v>2</v>
          </cell>
          <cell r="DM112">
            <v>1</v>
          </cell>
          <cell r="DN112">
            <v>12</v>
          </cell>
          <cell r="DO112" t="str">
            <v>Institutionnal Investors UCIs</v>
          </cell>
          <cell r="DP112" t="str">
            <v>Institutional Investors: 250 000 per sub-fund
UCIs: None</v>
          </cell>
          <cell r="DQ112" t="str">
            <v>BNP Paribas Securities Services Luxembourg</v>
          </cell>
          <cell r="DR112" t="str">
            <v>BNP Paribas Securities Services Luxembourg</v>
          </cell>
          <cell r="DS112" t="str">
            <v>in-house lawyers</v>
          </cell>
          <cell r="DT112" t="str">
            <v>BNP Paribas Securities Services Luxembourg</v>
          </cell>
          <cell r="DU112" t="str">
            <v>31th of December</v>
          </cell>
          <cell r="DV112" t="str">
            <v>Essentials</v>
          </cell>
          <cell r="DW112" t="str">
            <v>FIXED INCOME</v>
          </cell>
          <cell r="DX112"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112"/>
          <cell r="DZ112" t="str">
            <v>ART 8</v>
          </cell>
          <cell r="EA112" t="str">
            <v>CAT 2</v>
          </cell>
        </row>
        <row r="113">
          <cell r="H113" t="str">
            <v>LU1291093356</v>
          </cell>
          <cell r="I113" t="str">
            <v>Track IH GBP</v>
          </cell>
          <cell r="J113" t="str">
            <v>Capitalisation</v>
          </cell>
          <cell r="K113" t="str">
            <v>GBP</v>
          </cell>
          <cell r="L113" t="str">
            <v>EUR</v>
          </cell>
          <cell r="M113" t="str">
            <v>Yes</v>
          </cell>
          <cell r="N113"/>
          <cell r="O113" t="str">
            <v>Luxembourg</v>
          </cell>
          <cell r="P113" t="str">
            <v>NA</v>
          </cell>
          <cell r="Q113"/>
          <cell r="R113"/>
          <cell r="S113">
            <v>42298</v>
          </cell>
          <cell r="T113" t="str">
            <v>Not listed</v>
          </cell>
          <cell r="U113" t="str">
            <v>Not listed</v>
          </cell>
          <cell r="V113" t="str">
            <v>GBIEIGTR</v>
          </cell>
          <cell r="W113"/>
          <cell r="X113"/>
          <cell r="Y113"/>
          <cell r="Z113"/>
          <cell r="AA113"/>
          <cell r="AB113"/>
          <cell r="AC113" t="str">
            <v>NA</v>
          </cell>
          <cell r="AD113" t="str">
            <v>NA</v>
          </cell>
          <cell r="AE113"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13" t="str">
            <v>please refer to another source</v>
          </cell>
          <cell r="AG113" t="str">
            <v>please refer to another source</v>
          </cell>
          <cell r="AH113" t="str">
            <v>Luxemburg SICAV</v>
          </cell>
          <cell r="AI113" t="str">
            <v>J.P. Morgan ESG EMU Government Bond IG (TR) index</v>
          </cell>
          <cell r="AJ113" t="str">
            <v>Total Return</v>
          </cell>
          <cell r="AK113" t="str">
            <v>EUR</v>
          </cell>
          <cell r="AL113"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13"/>
          <cell r="AN113" t="str">
            <v>JP Morgan</v>
          </cell>
          <cell r="AO113" t="str">
            <v>Europe</v>
          </cell>
          <cell r="AP113" t="str">
            <v>Eurozone</v>
          </cell>
          <cell r="AQ113" t="str">
            <v>LU</v>
          </cell>
          <cell r="AR113" t="str">
            <v>LU</v>
          </cell>
          <cell r="AS113" t="str">
            <v>Full or optimized replication</v>
          </cell>
          <cell r="AT113" t="str">
            <v>Physical</v>
          </cell>
          <cell r="AU113" t="str">
            <v>Optimized</v>
          </cell>
          <cell r="AV113" t="str">
            <v>Bonds</v>
          </cell>
          <cell r="AW113" t="str">
            <v>No</v>
          </cell>
          <cell r="AX113" t="str">
            <v>Yes with UCITS V</v>
          </cell>
          <cell r="AY113" t="str">
            <v>NA</v>
          </cell>
          <cell r="AZ113" t="str">
            <v>NA</v>
          </cell>
          <cell r="BA113" t="str">
            <v>Yes</v>
          </cell>
          <cell r="BB113"/>
          <cell r="BC113"/>
          <cell r="BD113"/>
          <cell r="BE113"/>
          <cell r="BF113" t="str">
            <v>NA</v>
          </cell>
          <cell r="BG113" t="str">
            <v>Daily</v>
          </cell>
          <cell r="BH113"/>
          <cell r="BI113"/>
          <cell r="BJ113"/>
          <cell r="BK113" t="str">
            <v>Reinvested</v>
          </cell>
          <cell r="BL113"/>
          <cell r="BM113"/>
          <cell r="BN113"/>
          <cell r="BO113"/>
          <cell r="BP113"/>
          <cell r="BQ113"/>
          <cell r="BR113" t="str">
            <v>None</v>
          </cell>
          <cell r="BS113" t="str">
            <v>-</v>
          </cell>
          <cell r="BT113" t="str">
            <v>03:00 PM Paris time</v>
          </cell>
          <cell r="BU113" t="str">
            <v>12:00 AM Paris time</v>
          </cell>
          <cell r="BV113" t="str">
            <v>NA</v>
          </cell>
          <cell r="BW113" t="str">
            <v>D</v>
          </cell>
          <cell r="BX113" t="str">
            <v>D+1</v>
          </cell>
          <cell r="BY113" t="str">
            <v>D+3</v>
          </cell>
          <cell r="BZ113" t="str">
            <v>Please refer to PM</v>
          </cell>
          <cell r="CA113" t="str">
            <v>Please refer to PM</v>
          </cell>
          <cell r="CB113">
            <v>0</v>
          </cell>
          <cell r="CC113">
            <v>0</v>
          </cell>
          <cell r="CD113">
            <v>2.5000000000000001E-3</v>
          </cell>
          <cell r="CE113">
            <v>1E-3</v>
          </cell>
          <cell r="CF113" t="str">
            <v>Yes</v>
          </cell>
          <cell r="CG113" t="str">
            <v>Daily</v>
          </cell>
          <cell r="CH113">
            <v>100000</v>
          </cell>
          <cell r="CI113" t="str">
            <v>No securities lending</v>
          </cell>
          <cell r="CJ113"/>
          <cell r="CK113" t="str">
            <v>Up to 10%</v>
          </cell>
          <cell r="CL113" t="str">
            <v>Cash</v>
          </cell>
          <cell r="CM113" t="str">
            <v>No collateral</v>
          </cell>
          <cell r="CN113" t="str">
            <v>collateral.mgt@bnpparibas-ip.com</v>
          </cell>
          <cell r="CO113" t="str">
            <v>No</v>
          </cell>
          <cell r="CP113" t="str">
            <v>NA</v>
          </cell>
          <cell r="CQ113" t="str">
            <v>NA</v>
          </cell>
          <cell r="CR113" t="str">
            <v>No</v>
          </cell>
          <cell r="CS113" t="str">
            <v>Luca Pagni</v>
          </cell>
          <cell r="CT113"/>
          <cell r="CU113"/>
          <cell r="CV113" t="str">
            <v>NA</v>
          </cell>
          <cell r="CW113" t="str">
            <v>NA</v>
          </cell>
          <cell r="CX113" t="str">
            <v>NA</v>
          </cell>
          <cell r="CY113" t="str">
            <v>No</v>
          </cell>
          <cell r="CZ113" t="str">
            <v>No</v>
          </cell>
          <cell r="DA113" t="str">
            <v>Beta</v>
          </cell>
          <cell r="DB113" t="str">
            <v>No</v>
          </cell>
          <cell r="DC113" t="str">
            <v>Other funds (no equities or &lt;25% equities)</v>
          </cell>
          <cell r="DD113" t="str">
            <v>No</v>
          </cell>
          <cell r="DE113" t="str">
            <v>No</v>
          </cell>
          <cell r="DF113" t="str">
            <v>No</v>
          </cell>
          <cell r="DG113">
            <v>2</v>
          </cell>
          <cell r="DH113">
            <v>12</v>
          </cell>
          <cell r="DI113">
            <v>1</v>
          </cell>
          <cell r="DJ113">
            <v>15</v>
          </cell>
          <cell r="DK113">
            <v>15</v>
          </cell>
          <cell r="DL113">
            <v>2</v>
          </cell>
          <cell r="DM113">
            <v>1</v>
          </cell>
          <cell r="DN113">
            <v>12</v>
          </cell>
          <cell r="DO113" t="str">
            <v>Institutionnal Investors UCIs</v>
          </cell>
          <cell r="DP113" t="str">
            <v>Institutional Investors: 250 000 per sub-fund
UCIs: None</v>
          </cell>
          <cell r="DQ113" t="str">
            <v>BNP Paribas Securities Services Luxembourg</v>
          </cell>
          <cell r="DR113" t="str">
            <v>BNP Paribas Securities Services Luxembourg</v>
          </cell>
          <cell r="DS113" t="str">
            <v>in-house lawyers</v>
          </cell>
          <cell r="DT113" t="str">
            <v>BNP Paribas Securities Services Luxembourg</v>
          </cell>
          <cell r="DU113" t="str">
            <v>31th of December</v>
          </cell>
          <cell r="DV113" t="str">
            <v>Essentials</v>
          </cell>
          <cell r="DW113" t="str">
            <v>FIXED INCOME</v>
          </cell>
          <cell r="DX113"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113"/>
          <cell r="DZ113" t="str">
            <v>ART 8</v>
          </cell>
          <cell r="EA113" t="str">
            <v>CAT 2</v>
          </cell>
        </row>
        <row r="114">
          <cell r="H114" t="str">
            <v>LU1291093430</v>
          </cell>
          <cell r="I114" t="str">
            <v>Track X</v>
          </cell>
          <cell r="J114" t="str">
            <v>Capitalisation</v>
          </cell>
          <cell r="K114" t="str">
            <v>EUR</v>
          </cell>
          <cell r="L114" t="str">
            <v>EUR</v>
          </cell>
          <cell r="M114" t="str">
            <v>No</v>
          </cell>
          <cell r="N114" t="str">
            <v>USD</v>
          </cell>
          <cell r="O114" t="str">
            <v>Luxembourg</v>
          </cell>
          <cell r="P114" t="str">
            <v>NA</v>
          </cell>
          <cell r="Q114" t="str">
            <v>NA</v>
          </cell>
          <cell r="R114" t="str">
            <v>NA</v>
          </cell>
          <cell r="S114">
            <v>42298</v>
          </cell>
          <cell r="T114" t="str">
            <v>Not listed</v>
          </cell>
          <cell r="U114" t="str">
            <v>Not listed</v>
          </cell>
          <cell r="V114" t="str">
            <v>GBIEIGTR</v>
          </cell>
          <cell r="W114" t="str">
            <v>Share not hedged</v>
          </cell>
          <cell r="X114" t="str">
            <v>BNJPGTX LX</v>
          </cell>
          <cell r="Y114" t="str">
            <v>NA</v>
          </cell>
          <cell r="Z114" t="str">
            <v>NA</v>
          </cell>
          <cell r="AA114" t="str">
            <v>BNJPGTX</v>
          </cell>
          <cell r="AB114"/>
          <cell r="AC114" t="str">
            <v>LU1291093430.LUF</v>
          </cell>
          <cell r="AD114" t="str">
            <v>NA</v>
          </cell>
          <cell r="AE114"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114" t="str">
            <v>please refer to another source</v>
          </cell>
          <cell r="AG114" t="str">
            <v>please refer to another source</v>
          </cell>
          <cell r="AH114" t="str">
            <v>Luxemburg SICAV</v>
          </cell>
          <cell r="AI114" t="str">
            <v>J.P. Morgan ESG EMU Government Bond IG (TR) index</v>
          </cell>
          <cell r="AJ114" t="str">
            <v>Total Return</v>
          </cell>
          <cell r="AK114" t="str">
            <v>EUR</v>
          </cell>
          <cell r="AL114"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114" t="str">
            <v>please refer to another source</v>
          </cell>
          <cell r="AN114" t="str">
            <v>JP Morgan</v>
          </cell>
          <cell r="AO114" t="str">
            <v>Europe</v>
          </cell>
          <cell r="AP114" t="str">
            <v>Eurozone</v>
          </cell>
          <cell r="AQ114" t="str">
            <v>LU</v>
          </cell>
          <cell r="AR114" t="str">
            <v>LU</v>
          </cell>
          <cell r="AS114" t="str">
            <v>Full or optimized replication</v>
          </cell>
          <cell r="AT114" t="str">
            <v>Physical</v>
          </cell>
          <cell r="AU114" t="str">
            <v>Optimized</v>
          </cell>
          <cell r="AV114" t="str">
            <v>Bonds</v>
          </cell>
          <cell r="AW114" t="str">
            <v>No</v>
          </cell>
          <cell r="AX114" t="str">
            <v>Yes with UCITS V</v>
          </cell>
          <cell r="AY114" t="str">
            <v>NA</v>
          </cell>
          <cell r="AZ114" t="str">
            <v>NA</v>
          </cell>
          <cell r="BA114" t="str">
            <v>Yes</v>
          </cell>
          <cell r="BB114"/>
          <cell r="BC114"/>
          <cell r="BD114"/>
          <cell r="BE114"/>
          <cell r="BF114" t="str">
            <v>NA</v>
          </cell>
          <cell r="BG114" t="str">
            <v>Daily</v>
          </cell>
          <cell r="BH114"/>
          <cell r="BI114"/>
          <cell r="BJ114"/>
          <cell r="BK114" t="str">
            <v>Reinvested</v>
          </cell>
          <cell r="BL114"/>
          <cell r="BM114"/>
          <cell r="BN114"/>
          <cell r="BO114"/>
          <cell r="BP114"/>
          <cell r="BQ114"/>
          <cell r="BR114" t="str">
            <v>None</v>
          </cell>
          <cell r="BS114" t="str">
            <v>-</v>
          </cell>
          <cell r="BT114" t="str">
            <v>03:00 PM Paris time</v>
          </cell>
          <cell r="BU114" t="str">
            <v>12:00 AM Paris time</v>
          </cell>
          <cell r="BV114" t="str">
            <v>NA</v>
          </cell>
          <cell r="BW114" t="str">
            <v>D</v>
          </cell>
          <cell r="BX114" t="str">
            <v>D+1</v>
          </cell>
          <cell r="BY114" t="str">
            <v>D+3</v>
          </cell>
          <cell r="BZ114" t="str">
            <v>Please refer to PM</v>
          </cell>
          <cell r="CA114" t="str">
            <v>Please refer to PM</v>
          </cell>
          <cell r="CB114">
            <v>0</v>
          </cell>
          <cell r="CC114">
            <v>0</v>
          </cell>
          <cell r="CD114">
            <v>2.5000000000000001E-3</v>
          </cell>
          <cell r="CE114">
            <v>1E-3</v>
          </cell>
          <cell r="CF114" t="str">
            <v>No</v>
          </cell>
          <cell r="CG114" t="str">
            <v>NA</v>
          </cell>
          <cell r="CH114" t="str">
            <v>NA</v>
          </cell>
          <cell r="CI114" t="str">
            <v>No securities lending</v>
          </cell>
          <cell r="CJ114" t="str">
            <v>NA</v>
          </cell>
          <cell r="CK114" t="str">
            <v>No collateral</v>
          </cell>
          <cell r="CL114" t="str">
            <v>No collateral</v>
          </cell>
          <cell r="CM114" t="str">
            <v>No collateral</v>
          </cell>
          <cell r="CN114" t="str">
            <v>No collateral</v>
          </cell>
          <cell r="CO114" t="str">
            <v>No</v>
          </cell>
          <cell r="CP114" t="str">
            <v>NA</v>
          </cell>
          <cell r="CQ114" t="str">
            <v>NA</v>
          </cell>
          <cell r="CR114" t="str">
            <v>No</v>
          </cell>
          <cell r="CS114" t="str">
            <v>Luca Pagni</v>
          </cell>
          <cell r="CT114"/>
          <cell r="CU114"/>
          <cell r="CV114" t="str">
            <v>NA</v>
          </cell>
          <cell r="CW114" t="str">
            <v>LP68357726</v>
          </cell>
          <cell r="CX114" t="str">
            <v>NA</v>
          </cell>
          <cell r="CY114" t="str">
            <v>No</v>
          </cell>
          <cell r="CZ114" t="str">
            <v>No</v>
          </cell>
          <cell r="DA114" t="str">
            <v>Beta</v>
          </cell>
          <cell r="DB114" t="str">
            <v>No</v>
          </cell>
          <cell r="DC114" t="str">
            <v>Other funds (no equities or &lt;25% equities)</v>
          </cell>
          <cell r="DD114" t="str">
            <v>No</v>
          </cell>
          <cell r="DE114" t="str">
            <v>No</v>
          </cell>
          <cell r="DF114" t="str">
            <v>No</v>
          </cell>
          <cell r="DG114">
            <v>0</v>
          </cell>
          <cell r="DH114">
            <v>12</v>
          </cell>
          <cell r="DI114">
            <v>1</v>
          </cell>
          <cell r="DJ114">
            <v>13</v>
          </cell>
          <cell r="DK114">
            <v>13</v>
          </cell>
          <cell r="DL114">
            <v>0</v>
          </cell>
          <cell r="DM114">
            <v>1</v>
          </cell>
          <cell r="DN114">
            <v>12</v>
          </cell>
          <cell r="DO114" t="str">
            <v>Authorized Investors</v>
          </cell>
          <cell r="DP114" t="str">
            <v>None</v>
          </cell>
          <cell r="DQ114" t="str">
            <v>BNP Paribas Securities Services Luxembourg</v>
          </cell>
          <cell r="DR114" t="str">
            <v>BNP Paribas Securities Services Luxembourg</v>
          </cell>
          <cell r="DS114" t="str">
            <v>in-house lawyers</v>
          </cell>
          <cell r="DT114" t="str">
            <v>BNP Paribas Securities Services Luxembourg</v>
          </cell>
          <cell r="DU114" t="str">
            <v>31th of December</v>
          </cell>
          <cell r="DV114" t="str">
            <v>Essentials</v>
          </cell>
          <cell r="DW114" t="str">
            <v>FIXED INCOME</v>
          </cell>
          <cell r="DX114"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114"/>
          <cell r="DZ114" t="str">
            <v>ART 8</v>
          </cell>
          <cell r="EA114" t="str">
            <v>CAT 2</v>
          </cell>
        </row>
        <row r="115">
          <cell r="H115" t="str">
            <v>LU1291093513</v>
          </cell>
          <cell r="I115" t="str">
            <v>Track Classic</v>
          </cell>
          <cell r="J115" t="str">
            <v>Capitalisation</v>
          </cell>
          <cell r="K115" t="str">
            <v>EUR</v>
          </cell>
          <cell r="L115" t="str">
            <v>EUR</v>
          </cell>
          <cell r="M115" t="str">
            <v>No</v>
          </cell>
          <cell r="N115" t="str">
            <v>USD</v>
          </cell>
          <cell r="O115" t="str">
            <v>Luxembourg</v>
          </cell>
          <cell r="P115" t="str">
            <v>NA</v>
          </cell>
          <cell r="Q115"/>
          <cell r="R115"/>
          <cell r="S115"/>
          <cell r="T115" t="str">
            <v>Not listed</v>
          </cell>
          <cell r="U115" t="str">
            <v>Not listed</v>
          </cell>
          <cell r="V115" t="str">
            <v>JHUCXEHE</v>
          </cell>
          <cell r="W115" t="str">
            <v>Share not hedged</v>
          </cell>
          <cell r="X115"/>
          <cell r="Y115"/>
          <cell r="Z115"/>
          <cell r="AA115"/>
          <cell r="AB115" t="str">
            <v>NA</v>
          </cell>
          <cell r="AC115" t="str">
            <v>NA</v>
          </cell>
          <cell r="AD115" t="str">
            <v>NA</v>
          </cell>
          <cell r="AE115"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5">
            <v>3</v>
          </cell>
          <cell r="AG115"/>
          <cell r="AH115" t="str">
            <v>Luxemburg SICAV</v>
          </cell>
          <cell r="AI115" t="str">
            <v>JPM GBI Global ex EMU Hedged EUR index</v>
          </cell>
          <cell r="AJ115" t="str">
            <v>Total Return</v>
          </cell>
          <cell r="AK115" t="str">
            <v>EUR</v>
          </cell>
          <cell r="AL115"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M115"/>
          <cell r="AN115" t="str">
            <v>JP Morgan</v>
          </cell>
          <cell r="AO115" t="str">
            <v>Global</v>
          </cell>
          <cell r="AP115" t="str">
            <v>Global ex EMU</v>
          </cell>
          <cell r="AQ115" t="str">
            <v>LU</v>
          </cell>
          <cell r="AR115" t="str">
            <v>LU</v>
          </cell>
          <cell r="AS115" t="str">
            <v>Full or optimized replication</v>
          </cell>
          <cell r="AT115" t="str">
            <v>Physical</v>
          </cell>
          <cell r="AU115" t="str">
            <v>Optimized</v>
          </cell>
          <cell r="AV115" t="str">
            <v>Bonds</v>
          </cell>
          <cell r="AW115" t="str">
            <v>No</v>
          </cell>
          <cell r="AX115" t="str">
            <v>Yes with UCITS V</v>
          </cell>
          <cell r="AY115" t="str">
            <v>NA</v>
          </cell>
          <cell r="AZ115" t="str">
            <v>NA</v>
          </cell>
          <cell r="BA115" t="str">
            <v>Yes</v>
          </cell>
          <cell r="BB115"/>
          <cell r="BC115"/>
          <cell r="BD115"/>
          <cell r="BE115"/>
          <cell r="BF115" t="str">
            <v>NA</v>
          </cell>
          <cell r="BG115" t="str">
            <v>Daily</v>
          </cell>
          <cell r="BH115"/>
          <cell r="BI115"/>
          <cell r="BJ115"/>
          <cell r="BK115" t="str">
            <v>Reinvested</v>
          </cell>
          <cell r="BL115"/>
          <cell r="BM115"/>
          <cell r="BN115"/>
          <cell r="BO115"/>
          <cell r="BP115"/>
          <cell r="BQ115"/>
          <cell r="BR115" t="str">
            <v>None</v>
          </cell>
          <cell r="BS115" t="str">
            <v>-</v>
          </cell>
          <cell r="BT115" t="str">
            <v>(D-1) 04:30 PM Paris time</v>
          </cell>
          <cell r="BU115" t="str">
            <v>(D-1) 12:00 AM Paris time</v>
          </cell>
          <cell r="BV115" t="str">
            <v>NA</v>
          </cell>
          <cell r="BW115" t="str">
            <v>D</v>
          </cell>
          <cell r="BX115" t="str">
            <v>D+1</v>
          </cell>
          <cell r="BY115" t="str">
            <v>D+3</v>
          </cell>
          <cell r="BZ115" t="str">
            <v>Please refer to PM</v>
          </cell>
          <cell r="CA115" t="str">
            <v>Please refer to PM</v>
          </cell>
          <cell r="CB115">
            <v>7</v>
          </cell>
          <cell r="CC115">
            <v>0</v>
          </cell>
          <cell r="CD115">
            <v>2.5000000000000001E-3</v>
          </cell>
          <cell r="CE115">
            <v>1E-3</v>
          </cell>
          <cell r="CF115" t="str">
            <v>No</v>
          </cell>
          <cell r="CG115" t="str">
            <v>NA</v>
          </cell>
          <cell r="CH115" t="str">
            <v>NA</v>
          </cell>
          <cell r="CI115" t="str">
            <v>No securities lending</v>
          </cell>
          <cell r="CJ115"/>
          <cell r="CK115" t="str">
            <v>No collateral</v>
          </cell>
          <cell r="CL115" t="str">
            <v>No collateral</v>
          </cell>
          <cell r="CM115" t="str">
            <v>No collateral</v>
          </cell>
          <cell r="CN115" t="str">
            <v>No collateral</v>
          </cell>
          <cell r="CO115" t="str">
            <v>No</v>
          </cell>
          <cell r="CP115" t="str">
            <v>NA</v>
          </cell>
          <cell r="CQ115" t="str">
            <v>NA</v>
          </cell>
          <cell r="CR115" t="str">
            <v>No</v>
          </cell>
          <cell r="CS115" t="str">
            <v>Charles Lewandowski</v>
          </cell>
          <cell r="CT115"/>
          <cell r="CU115"/>
          <cell r="CV115" t="str">
            <v>NA</v>
          </cell>
          <cell r="CW115" t="str">
            <v>NA</v>
          </cell>
          <cell r="CX115" t="str">
            <v>NA</v>
          </cell>
          <cell r="CY115" t="str">
            <v>No</v>
          </cell>
          <cell r="CZ115" t="str">
            <v>No</v>
          </cell>
          <cell r="DA115" t="str">
            <v>Beta</v>
          </cell>
          <cell r="DB115" t="str">
            <v>No</v>
          </cell>
          <cell r="DC115" t="str">
            <v>Other funds (no equities or &lt;25% equities)</v>
          </cell>
          <cell r="DD115" t="str">
            <v>No</v>
          </cell>
          <cell r="DE115" t="str">
            <v>No</v>
          </cell>
          <cell r="DF115" t="str">
            <v>No</v>
          </cell>
          <cell r="DG115">
            <v>50</v>
          </cell>
          <cell r="DH115">
            <v>30</v>
          </cell>
          <cell r="DI115">
            <v>5</v>
          </cell>
          <cell r="DJ115">
            <v>85</v>
          </cell>
          <cell r="DK115">
            <v>85</v>
          </cell>
          <cell r="DL115">
            <v>50</v>
          </cell>
          <cell r="DM115">
            <v>5</v>
          </cell>
          <cell r="DN115">
            <v>30</v>
          </cell>
          <cell r="DO115" t="str">
            <v>All</v>
          </cell>
          <cell r="DP115" t="str">
            <v>None</v>
          </cell>
          <cell r="DQ115" t="str">
            <v>BNP Paribas Securities Services Luxembourg</v>
          </cell>
          <cell r="DR115" t="str">
            <v>BNP Paribas Securities Services Luxembourg</v>
          </cell>
          <cell r="DS115" t="str">
            <v>in-house lawyers</v>
          </cell>
          <cell r="DT115" t="str">
            <v>BNP Paribas Securities Services Luxembourg</v>
          </cell>
          <cell r="DU115" t="str">
            <v>31th of December</v>
          </cell>
          <cell r="DV115" t="str">
            <v>Essentials</v>
          </cell>
          <cell r="DW115" t="str">
            <v>FIXED INCOME</v>
          </cell>
          <cell r="DX115" t="str">
            <v>liquidated on December 18th (18/12/2019 NAV date)</v>
          </cell>
          <cell r="DY115"/>
          <cell r="DZ115"/>
          <cell r="EA115"/>
        </row>
        <row r="116">
          <cell r="H116" t="str">
            <v>LU1291093604</v>
          </cell>
          <cell r="I116" t="str">
            <v>Track Privilege</v>
          </cell>
          <cell r="J116" t="str">
            <v>Capitalisation</v>
          </cell>
          <cell r="K116" t="str">
            <v>EUR</v>
          </cell>
          <cell r="L116" t="str">
            <v>EUR</v>
          </cell>
          <cell r="M116" t="str">
            <v>No</v>
          </cell>
          <cell r="N116" t="str">
            <v>USD</v>
          </cell>
          <cell r="O116" t="str">
            <v>Luxembourg</v>
          </cell>
          <cell r="P116" t="str">
            <v>NA</v>
          </cell>
          <cell r="Q116" t="str">
            <v>NA</v>
          </cell>
          <cell r="R116" t="str">
            <v>NA</v>
          </cell>
          <cell r="S116">
            <v>42298</v>
          </cell>
          <cell r="T116" t="str">
            <v>Not listed</v>
          </cell>
          <cell r="U116" t="str">
            <v>Not listed</v>
          </cell>
          <cell r="V116" t="str">
            <v>JHUCXEHE</v>
          </cell>
          <cell r="W116" t="str">
            <v>Share not hedged</v>
          </cell>
          <cell r="X116" t="str">
            <v>BNJGGTP LX</v>
          </cell>
          <cell r="Y116" t="str">
            <v>NA</v>
          </cell>
          <cell r="Z116" t="str">
            <v>NA</v>
          </cell>
          <cell r="AA116" t="str">
            <v>BNJGGTP</v>
          </cell>
          <cell r="AB116" t="str">
            <v>NA</v>
          </cell>
          <cell r="AC116" t="str">
            <v>LP68358493</v>
          </cell>
          <cell r="AD116" t="str">
            <v>NA</v>
          </cell>
          <cell r="AE116"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6">
            <v>3</v>
          </cell>
          <cell r="AG116" t="str">
            <v>please refer to another source</v>
          </cell>
          <cell r="AH116" t="str">
            <v>Luxemburg SICAV</v>
          </cell>
          <cell r="AI116" t="str">
            <v>JPM GBI Global ex EMU Hedged EUR index</v>
          </cell>
          <cell r="AJ116" t="str">
            <v>Total Return</v>
          </cell>
          <cell r="AK116" t="str">
            <v>EUR</v>
          </cell>
          <cell r="AL116"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M116" t="str">
            <v>please refer to another source</v>
          </cell>
          <cell r="AN116" t="str">
            <v>JP Morgan</v>
          </cell>
          <cell r="AO116" t="str">
            <v>Global</v>
          </cell>
          <cell r="AP116" t="str">
            <v>Global ex EMU</v>
          </cell>
          <cell r="AQ116" t="str">
            <v>AT, FR, UK, LU, NL</v>
          </cell>
          <cell r="AR116" t="str">
            <v>AT, FR, UK, LU, NL</v>
          </cell>
          <cell r="AS116" t="str">
            <v>Full or optimized replication</v>
          </cell>
          <cell r="AT116" t="str">
            <v>Physical</v>
          </cell>
          <cell r="AU116" t="str">
            <v>Optimized</v>
          </cell>
          <cell r="AV116" t="str">
            <v>Bonds</v>
          </cell>
          <cell r="AW116" t="str">
            <v>No</v>
          </cell>
          <cell r="AX116" t="str">
            <v>Yes with UCITS V</v>
          </cell>
          <cell r="AY116" t="str">
            <v>NA</v>
          </cell>
          <cell r="AZ116" t="str">
            <v>NA</v>
          </cell>
          <cell r="BA116" t="str">
            <v>Yes</v>
          </cell>
          <cell r="BB116"/>
          <cell r="BC116"/>
          <cell r="BD116"/>
          <cell r="BE116"/>
          <cell r="BF116" t="str">
            <v>NA</v>
          </cell>
          <cell r="BG116" t="str">
            <v>Daily</v>
          </cell>
          <cell r="BH116"/>
          <cell r="BI116"/>
          <cell r="BJ116"/>
          <cell r="BK116" t="str">
            <v>Reinvested</v>
          </cell>
          <cell r="BL116"/>
          <cell r="BM116"/>
          <cell r="BN116"/>
          <cell r="BO116"/>
          <cell r="BP116"/>
          <cell r="BQ116"/>
          <cell r="BR116" t="str">
            <v>None</v>
          </cell>
          <cell r="BS116" t="str">
            <v>-</v>
          </cell>
          <cell r="BT116" t="str">
            <v>(D-1) 04:30 PM Paris time</v>
          </cell>
          <cell r="BU116" t="str">
            <v>(D-1) 12:00 AM Paris time</v>
          </cell>
          <cell r="BV116" t="str">
            <v>NA</v>
          </cell>
          <cell r="BW116" t="str">
            <v>D</v>
          </cell>
          <cell r="BX116" t="str">
            <v>D+1</v>
          </cell>
          <cell r="BY116" t="str">
            <v>D+3</v>
          </cell>
          <cell r="BZ116" t="str">
            <v>Please refer to PM</v>
          </cell>
          <cell r="CA116" t="str">
            <v>Please refer to PM</v>
          </cell>
          <cell r="CB116">
            <v>7</v>
          </cell>
          <cell r="CC116">
            <v>0</v>
          </cell>
          <cell r="CD116">
            <v>2.5000000000000001E-3</v>
          </cell>
          <cell r="CE116">
            <v>1E-3</v>
          </cell>
          <cell r="CF116" t="str">
            <v>No</v>
          </cell>
          <cell r="CG116" t="str">
            <v>NA</v>
          </cell>
          <cell r="CH116" t="str">
            <v>NA</v>
          </cell>
          <cell r="CI116" t="str">
            <v>No securities lending</v>
          </cell>
          <cell r="CJ116" t="str">
            <v>NA</v>
          </cell>
          <cell r="CK116" t="str">
            <v>No collateral</v>
          </cell>
          <cell r="CL116" t="str">
            <v>No collateral</v>
          </cell>
          <cell r="CM116" t="str">
            <v>No collateral</v>
          </cell>
          <cell r="CN116" t="str">
            <v>No collateral</v>
          </cell>
          <cell r="CO116" t="str">
            <v>No</v>
          </cell>
          <cell r="CP116" t="str">
            <v>NA</v>
          </cell>
          <cell r="CQ116" t="str">
            <v>NA</v>
          </cell>
          <cell r="CR116" t="str">
            <v>No</v>
          </cell>
          <cell r="CS116" t="str">
            <v>Charles Lewandowski</v>
          </cell>
          <cell r="CT116"/>
          <cell r="CU116"/>
          <cell r="CV116" t="str">
            <v>NA</v>
          </cell>
          <cell r="CW116" t="str">
            <v>LP68358493</v>
          </cell>
          <cell r="CX116" t="str">
            <v>NA</v>
          </cell>
          <cell r="CY116" t="str">
            <v>No</v>
          </cell>
          <cell r="CZ116" t="str">
            <v>No</v>
          </cell>
          <cell r="DA116" t="str">
            <v>Beta</v>
          </cell>
          <cell r="DB116" t="str">
            <v>No</v>
          </cell>
          <cell r="DC116" t="str">
            <v>Other funds (no equities or &lt;25% equities)</v>
          </cell>
          <cell r="DD116" t="str">
            <v>Yes</v>
          </cell>
          <cell r="DE116" t="str">
            <v>No</v>
          </cell>
          <cell r="DF116" t="str">
            <v>No</v>
          </cell>
          <cell r="DG116">
            <v>3</v>
          </cell>
          <cell r="DH116">
            <v>12</v>
          </cell>
          <cell r="DI116">
            <v>5</v>
          </cell>
          <cell r="DJ116">
            <v>20</v>
          </cell>
          <cell r="DK116">
            <v>20</v>
          </cell>
          <cell r="DL116">
            <v>3</v>
          </cell>
          <cell r="DM116">
            <v>5</v>
          </cell>
          <cell r="DN116">
            <v>12</v>
          </cell>
          <cell r="DO116" t="str">
            <v>All, Distributors, 
Managers</v>
          </cell>
          <cell r="DP116" t="str">
            <v xml:space="preserve">Distributors : None
Managers: none (refer to Book II by sub-fund for min holding amount applicable)
Others : EUR 100 000 per sub-fund
</v>
          </cell>
          <cell r="DQ116" t="str">
            <v>BNP Paribas Securities Services Luxembourg</v>
          </cell>
          <cell r="DR116" t="str">
            <v>BNP Paribas Securities Services Luxembourg</v>
          </cell>
          <cell r="DS116" t="str">
            <v>in-house lawyers</v>
          </cell>
          <cell r="DT116" t="str">
            <v>BNP Paribas Securities Services Luxembourg</v>
          </cell>
          <cell r="DU116" t="str">
            <v>31th of December</v>
          </cell>
          <cell r="DV116" t="str">
            <v>Essentials</v>
          </cell>
          <cell r="DW116" t="str">
            <v>FIXED INCOME</v>
          </cell>
          <cell r="DX116" t="str">
            <v>liquidated on December 18th (18/12/2019 NAV date)</v>
          </cell>
          <cell r="DY116"/>
          <cell r="DZ116"/>
          <cell r="EA116"/>
        </row>
        <row r="117">
          <cell r="H117" t="str">
            <v>LU1291093786</v>
          </cell>
          <cell r="I117" t="str">
            <v>Track Privilege</v>
          </cell>
          <cell r="J117" t="str">
            <v>Distribution</v>
          </cell>
          <cell r="K117" t="str">
            <v>EUR</v>
          </cell>
          <cell r="L117" t="str">
            <v>EUR</v>
          </cell>
          <cell r="M117" t="str">
            <v>No</v>
          </cell>
          <cell r="N117" t="str">
            <v>USD</v>
          </cell>
          <cell r="O117" t="str">
            <v>Luxembourg</v>
          </cell>
          <cell r="P117" t="str">
            <v>NA</v>
          </cell>
          <cell r="Q117"/>
          <cell r="R117"/>
          <cell r="S117"/>
          <cell r="T117" t="str">
            <v>Not listed</v>
          </cell>
          <cell r="U117" t="str">
            <v>Not listed</v>
          </cell>
          <cell r="V117" t="str">
            <v>JHUCXEHE</v>
          </cell>
          <cell r="W117" t="str">
            <v>Share not hedged</v>
          </cell>
          <cell r="X117"/>
          <cell r="Y117"/>
          <cell r="Z117"/>
          <cell r="AA117"/>
          <cell r="AB117" t="str">
            <v>NA</v>
          </cell>
          <cell r="AC117" t="str">
            <v>NA</v>
          </cell>
          <cell r="AD117" t="str">
            <v>NA</v>
          </cell>
          <cell r="AE117"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7">
            <v>3</v>
          </cell>
          <cell r="AG117"/>
          <cell r="AH117" t="str">
            <v>Luxemburg SICAV</v>
          </cell>
          <cell r="AI117" t="str">
            <v>JPM GBI Global ex EMU Hedged EUR index</v>
          </cell>
          <cell r="AJ117" t="str">
            <v>Total Return</v>
          </cell>
          <cell r="AK117" t="str">
            <v>EUR</v>
          </cell>
          <cell r="AL117"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M117"/>
          <cell r="AN117" t="str">
            <v>JP Morgan</v>
          </cell>
          <cell r="AO117" t="str">
            <v>Global</v>
          </cell>
          <cell r="AP117" t="str">
            <v>Global ex EMU</v>
          </cell>
          <cell r="AQ117" t="str">
            <v>LU</v>
          </cell>
          <cell r="AR117" t="str">
            <v>LU</v>
          </cell>
          <cell r="AS117" t="str">
            <v>Full or optimized replication</v>
          </cell>
          <cell r="AT117" t="str">
            <v>Physical</v>
          </cell>
          <cell r="AU117" t="str">
            <v>Optimized</v>
          </cell>
          <cell r="AV117" t="str">
            <v>Bonds</v>
          </cell>
          <cell r="AW117" t="str">
            <v>No</v>
          </cell>
          <cell r="AX117" t="str">
            <v>Yes with UCITS V</v>
          </cell>
          <cell r="AY117" t="str">
            <v>NA</v>
          </cell>
          <cell r="AZ117" t="str">
            <v>NA</v>
          </cell>
          <cell r="BA117" t="str">
            <v>Yes</v>
          </cell>
          <cell r="BB117"/>
          <cell r="BC117"/>
          <cell r="BD117"/>
          <cell r="BE117"/>
          <cell r="BF117" t="str">
            <v>NA</v>
          </cell>
          <cell r="BG117" t="str">
            <v>Daily</v>
          </cell>
          <cell r="BH117"/>
          <cell r="BI117"/>
          <cell r="BJ117"/>
          <cell r="BK117" t="str">
            <v>Annually</v>
          </cell>
          <cell r="BL117"/>
          <cell r="BM117"/>
          <cell r="BN117"/>
          <cell r="BO117"/>
          <cell r="BP117"/>
          <cell r="BQ117"/>
          <cell r="BR117" t="str">
            <v>None</v>
          </cell>
          <cell r="BS117" t="str">
            <v>-</v>
          </cell>
          <cell r="BT117" t="str">
            <v>(D-1) 04:30 PM Paris time</v>
          </cell>
          <cell r="BU117" t="str">
            <v>(D-1) 12:00 AM Paris time</v>
          </cell>
          <cell r="BV117" t="str">
            <v>NA</v>
          </cell>
          <cell r="BW117" t="str">
            <v>D</v>
          </cell>
          <cell r="BX117" t="str">
            <v>D+1</v>
          </cell>
          <cell r="BY117" t="str">
            <v>D+3</v>
          </cell>
          <cell r="BZ117" t="str">
            <v>Please refer to PM</v>
          </cell>
          <cell r="CA117" t="str">
            <v>Please refer to PM</v>
          </cell>
          <cell r="CB117">
            <v>7</v>
          </cell>
          <cell r="CC117">
            <v>0</v>
          </cell>
          <cell r="CD117">
            <v>2.5000000000000001E-3</v>
          </cell>
          <cell r="CE117">
            <v>1E-3</v>
          </cell>
          <cell r="CF117" t="str">
            <v>No</v>
          </cell>
          <cell r="CG117" t="str">
            <v>NA</v>
          </cell>
          <cell r="CH117" t="str">
            <v>NA</v>
          </cell>
          <cell r="CI117" t="str">
            <v>No securities lending</v>
          </cell>
          <cell r="CJ117"/>
          <cell r="CK117" t="str">
            <v>No collateral</v>
          </cell>
          <cell r="CL117" t="str">
            <v>No collateral</v>
          </cell>
          <cell r="CM117" t="str">
            <v>No collateral</v>
          </cell>
          <cell r="CN117" t="str">
            <v>No collateral</v>
          </cell>
          <cell r="CO117" t="str">
            <v>No</v>
          </cell>
          <cell r="CP117" t="str">
            <v>NA</v>
          </cell>
          <cell r="CQ117" t="str">
            <v>NA</v>
          </cell>
          <cell r="CR117" t="str">
            <v>No</v>
          </cell>
          <cell r="CS117" t="str">
            <v>Charles Lewandowski</v>
          </cell>
          <cell r="CT117"/>
          <cell r="CU117"/>
          <cell r="CV117" t="str">
            <v>NA</v>
          </cell>
          <cell r="CW117" t="str">
            <v>NA</v>
          </cell>
          <cell r="CX117" t="str">
            <v>NA</v>
          </cell>
          <cell r="CY117" t="str">
            <v>No</v>
          </cell>
          <cell r="CZ117" t="str">
            <v>No</v>
          </cell>
          <cell r="DA117" t="str">
            <v>Beta</v>
          </cell>
          <cell r="DB117" t="str">
            <v>No</v>
          </cell>
          <cell r="DC117" t="str">
            <v>Other funds (no equities or &lt;25% equities)</v>
          </cell>
          <cell r="DD117" t="str">
            <v>No</v>
          </cell>
          <cell r="DE117" t="str">
            <v>No</v>
          </cell>
          <cell r="DF117" t="str">
            <v>No</v>
          </cell>
          <cell r="DG117">
            <v>3</v>
          </cell>
          <cell r="DH117">
            <v>12</v>
          </cell>
          <cell r="DI117">
            <v>5</v>
          </cell>
          <cell r="DJ117">
            <v>20</v>
          </cell>
          <cell r="DK117">
            <v>20</v>
          </cell>
          <cell r="DL117">
            <v>3</v>
          </cell>
          <cell r="DM117">
            <v>5</v>
          </cell>
          <cell r="DN117">
            <v>12</v>
          </cell>
          <cell r="DO117" t="str">
            <v>All, Distributors, 
Managers</v>
          </cell>
          <cell r="DP117" t="str">
            <v>Distributors : None
Managers: none (refer to Book II by sub-fund for min holding amount applicable)
Others : EUR 100 000 per sub-fund</v>
          </cell>
          <cell r="DQ117" t="str">
            <v>BNP Paribas Securities Services Luxembourg</v>
          </cell>
          <cell r="DR117" t="str">
            <v>BNP Paribas Securities Services Luxembourg</v>
          </cell>
          <cell r="DS117" t="str">
            <v>in-house lawyers</v>
          </cell>
          <cell r="DT117" t="str">
            <v>BNP Paribas Securities Services Luxembourg</v>
          </cell>
          <cell r="DU117" t="str">
            <v>31th of December</v>
          </cell>
          <cell r="DV117" t="str">
            <v>Essentials</v>
          </cell>
          <cell r="DW117" t="str">
            <v>FIXED INCOME</v>
          </cell>
          <cell r="DX117" t="str">
            <v>liquidated on December 18th (18/12/2019 NAV date)</v>
          </cell>
          <cell r="DY117"/>
          <cell r="DZ117"/>
          <cell r="EA117"/>
        </row>
        <row r="118">
          <cell r="H118" t="str">
            <v>LU1291093869</v>
          </cell>
          <cell r="I118" t="str">
            <v>Track I</v>
          </cell>
          <cell r="J118" t="str">
            <v>Capitalisation</v>
          </cell>
          <cell r="K118" t="str">
            <v>EUR</v>
          </cell>
          <cell r="L118" t="str">
            <v>EUR</v>
          </cell>
          <cell r="M118" t="str">
            <v>No</v>
          </cell>
          <cell r="N118" t="str">
            <v>USD</v>
          </cell>
          <cell r="O118" t="str">
            <v>Luxembourg</v>
          </cell>
          <cell r="P118" t="str">
            <v>NA</v>
          </cell>
          <cell r="Q118" t="str">
            <v>NA</v>
          </cell>
          <cell r="R118" t="str">
            <v>NA</v>
          </cell>
          <cell r="S118">
            <v>42298</v>
          </cell>
          <cell r="T118" t="str">
            <v>Not listed</v>
          </cell>
          <cell r="U118" t="str">
            <v>Not listed</v>
          </cell>
          <cell r="V118" t="str">
            <v>JHUCXEHE</v>
          </cell>
          <cell r="W118" t="str">
            <v>Share not hedged</v>
          </cell>
          <cell r="X118" t="str">
            <v>BNJGGTI LX</v>
          </cell>
          <cell r="Y118" t="str">
            <v>NA</v>
          </cell>
          <cell r="Z118" t="str">
            <v>NA</v>
          </cell>
          <cell r="AA118" t="str">
            <v>BNJGGTI</v>
          </cell>
          <cell r="AB118" t="str">
            <v>NA</v>
          </cell>
          <cell r="AC118" t="str">
            <v>LP68358495</v>
          </cell>
          <cell r="AD118" t="str">
            <v>NA</v>
          </cell>
          <cell r="AE118"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8">
            <v>3</v>
          </cell>
          <cell r="AG118" t="str">
            <v>please refer to another source</v>
          </cell>
          <cell r="AH118" t="str">
            <v>Luxemburg SICAV</v>
          </cell>
          <cell r="AI118" t="str">
            <v>JPM GBI Global ex EMU Hedged EUR index</v>
          </cell>
          <cell r="AJ118" t="str">
            <v>Total Return</v>
          </cell>
          <cell r="AK118" t="str">
            <v>EUR</v>
          </cell>
          <cell r="AL118"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M118" t="str">
            <v>please refer to another source</v>
          </cell>
          <cell r="AN118" t="str">
            <v>JP Morgan</v>
          </cell>
          <cell r="AO118" t="str">
            <v>Global</v>
          </cell>
          <cell r="AP118" t="str">
            <v>Global ex EMU</v>
          </cell>
          <cell r="AQ118" t="str">
            <v>AT, FI, UK, LU, NL, SE</v>
          </cell>
          <cell r="AR118" t="str">
            <v>AT, FI, UK, LU, NL, SE</v>
          </cell>
          <cell r="AS118" t="str">
            <v>Full or optimized replication</v>
          </cell>
          <cell r="AT118" t="str">
            <v>Physical</v>
          </cell>
          <cell r="AU118" t="str">
            <v>Optimized</v>
          </cell>
          <cell r="AV118" t="str">
            <v>Bonds</v>
          </cell>
          <cell r="AW118" t="str">
            <v>No</v>
          </cell>
          <cell r="AX118" t="str">
            <v>Yes with UCITS V</v>
          </cell>
          <cell r="AY118" t="str">
            <v>NA</v>
          </cell>
          <cell r="AZ118" t="str">
            <v>NA</v>
          </cell>
          <cell r="BA118" t="str">
            <v>Yes</v>
          </cell>
          <cell r="BB118"/>
          <cell r="BC118"/>
          <cell r="BD118"/>
          <cell r="BE118"/>
          <cell r="BF118" t="str">
            <v>NA</v>
          </cell>
          <cell r="BG118" t="str">
            <v>Daily</v>
          </cell>
          <cell r="BH118"/>
          <cell r="BI118"/>
          <cell r="BJ118"/>
          <cell r="BK118" t="str">
            <v>Reinvested</v>
          </cell>
          <cell r="BL118"/>
          <cell r="BM118"/>
          <cell r="BN118"/>
          <cell r="BO118"/>
          <cell r="BP118"/>
          <cell r="BQ118"/>
          <cell r="BR118" t="str">
            <v>None</v>
          </cell>
          <cell r="BS118" t="str">
            <v>-</v>
          </cell>
          <cell r="BT118" t="str">
            <v>(D-1) 04:30 PM Paris time</v>
          </cell>
          <cell r="BU118" t="str">
            <v>(D-1) 12:00 AM Paris time</v>
          </cell>
          <cell r="BV118" t="str">
            <v>NA</v>
          </cell>
          <cell r="BW118" t="str">
            <v>D</v>
          </cell>
          <cell r="BX118" t="str">
            <v>D+1</v>
          </cell>
          <cell r="BY118" t="str">
            <v>D+3</v>
          </cell>
          <cell r="BZ118" t="str">
            <v>Please refer to PM</v>
          </cell>
          <cell r="CA118" t="str">
            <v>Please refer to PM</v>
          </cell>
          <cell r="CB118">
            <v>7</v>
          </cell>
          <cell r="CC118">
            <v>0</v>
          </cell>
          <cell r="CD118">
            <v>2.5000000000000001E-3</v>
          </cell>
          <cell r="CE118">
            <v>1E-3</v>
          </cell>
          <cell r="CF118" t="str">
            <v>No</v>
          </cell>
          <cell r="CG118" t="str">
            <v>NA</v>
          </cell>
          <cell r="CH118" t="str">
            <v>NA</v>
          </cell>
          <cell r="CI118" t="str">
            <v>No securities lending</v>
          </cell>
          <cell r="CJ118" t="str">
            <v>NA</v>
          </cell>
          <cell r="CK118" t="str">
            <v>No collateral</v>
          </cell>
          <cell r="CL118" t="str">
            <v>No collateral</v>
          </cell>
          <cell r="CM118" t="str">
            <v>No collateral</v>
          </cell>
          <cell r="CN118" t="str">
            <v>No collateral</v>
          </cell>
          <cell r="CO118" t="str">
            <v>No</v>
          </cell>
          <cell r="CP118" t="str">
            <v>NA</v>
          </cell>
          <cell r="CQ118" t="str">
            <v>NA</v>
          </cell>
          <cell r="CR118" t="str">
            <v>No</v>
          </cell>
          <cell r="CS118" t="str">
            <v>Charles Lewandowski</v>
          </cell>
          <cell r="CT118"/>
          <cell r="CU118"/>
          <cell r="CV118" t="str">
            <v>NA</v>
          </cell>
          <cell r="CW118" t="str">
            <v>LP68358495</v>
          </cell>
          <cell r="CX118" t="str">
            <v>NA</v>
          </cell>
          <cell r="CY118" t="str">
            <v>No</v>
          </cell>
          <cell r="CZ118" t="str">
            <v>No</v>
          </cell>
          <cell r="DA118" t="str">
            <v>Beta</v>
          </cell>
          <cell r="DB118" t="str">
            <v>No</v>
          </cell>
          <cell r="DC118" t="str">
            <v>Other funds (no equities or &lt;25% equities)</v>
          </cell>
          <cell r="DD118" t="str">
            <v>Yes</v>
          </cell>
          <cell r="DE118" t="str">
            <v>No</v>
          </cell>
          <cell r="DF118" t="str">
            <v>No</v>
          </cell>
          <cell r="DG118">
            <v>2</v>
          </cell>
          <cell r="DH118">
            <v>12</v>
          </cell>
          <cell r="DI118">
            <v>1</v>
          </cell>
          <cell r="DJ118">
            <v>15</v>
          </cell>
          <cell r="DK118">
            <v>15</v>
          </cell>
          <cell r="DL118">
            <v>2</v>
          </cell>
          <cell r="DM118">
            <v>1</v>
          </cell>
          <cell r="DN118">
            <v>12</v>
          </cell>
          <cell r="DO118" t="str">
            <v>Institutionnal Investors UCIs</v>
          </cell>
          <cell r="DP118" t="str">
            <v>Institutional Investors: 250 000 per sub-fund
UCIs: None</v>
          </cell>
          <cell r="DQ118" t="str">
            <v>BNP Paribas Securities Services Luxembourg</v>
          </cell>
          <cell r="DR118" t="str">
            <v>BNP Paribas Securities Services Luxembourg</v>
          </cell>
          <cell r="DS118" t="str">
            <v>in-house lawyers</v>
          </cell>
          <cell r="DT118" t="str">
            <v>BNP Paribas Securities Services Luxembourg</v>
          </cell>
          <cell r="DU118" t="str">
            <v>31th of December</v>
          </cell>
          <cell r="DV118" t="str">
            <v>Essentials</v>
          </cell>
          <cell r="DW118" t="str">
            <v>FIXED INCOME</v>
          </cell>
          <cell r="DX118" t="str">
            <v>liquidated on December 18th (18/12/2019 NAV date)</v>
          </cell>
          <cell r="DY118"/>
          <cell r="DZ118"/>
          <cell r="EA118"/>
        </row>
        <row r="119">
          <cell r="H119" t="str">
            <v>LU1291093943</v>
          </cell>
          <cell r="I119" t="str">
            <v>Track I RH GBP</v>
          </cell>
          <cell r="J119" t="str">
            <v>Capitalisation</v>
          </cell>
          <cell r="K119" t="str">
            <v>GBP</v>
          </cell>
          <cell r="L119" t="str">
            <v>EUR</v>
          </cell>
          <cell r="M119" t="str">
            <v>Yes</v>
          </cell>
          <cell r="N119"/>
          <cell r="O119" t="str">
            <v>Luxembourg</v>
          </cell>
          <cell r="P119" t="str">
            <v>NA</v>
          </cell>
          <cell r="Q119"/>
          <cell r="R119"/>
          <cell r="S119"/>
          <cell r="T119" t="str">
            <v>Not listed</v>
          </cell>
          <cell r="U119" t="str">
            <v>Not listed</v>
          </cell>
          <cell r="V119" t="str">
            <v>JHUCXEHE</v>
          </cell>
          <cell r="W119"/>
          <cell r="X119"/>
          <cell r="Y119"/>
          <cell r="Z119"/>
          <cell r="AA119"/>
          <cell r="AB119" t="str">
            <v>NA</v>
          </cell>
          <cell r="AC119" t="str">
            <v>NA</v>
          </cell>
          <cell r="AD119" t="str">
            <v>NA</v>
          </cell>
          <cell r="AE119"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19">
            <v>3</v>
          </cell>
          <cell r="AG119"/>
          <cell r="AH119" t="str">
            <v>Luxemburg SICAV</v>
          </cell>
          <cell r="AI119" t="str">
            <v>JPM GBI Global ex EMU Hedged EUR index</v>
          </cell>
          <cell r="AJ119" t="str">
            <v>Total Return</v>
          </cell>
          <cell r="AK119" t="str">
            <v>EUR</v>
          </cell>
          <cell r="AL119"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M119"/>
          <cell r="AN119" t="str">
            <v>JP Morgan</v>
          </cell>
          <cell r="AO119" t="str">
            <v>Global</v>
          </cell>
          <cell r="AP119" t="str">
            <v>Global ex EMU</v>
          </cell>
          <cell r="AQ119" t="str">
            <v>LU</v>
          </cell>
          <cell r="AR119" t="str">
            <v>LU</v>
          </cell>
          <cell r="AS119" t="str">
            <v>Full or optimized replication</v>
          </cell>
          <cell r="AT119" t="str">
            <v>Physical</v>
          </cell>
          <cell r="AU119" t="str">
            <v>Optimized</v>
          </cell>
          <cell r="AV119" t="str">
            <v>Bonds</v>
          </cell>
          <cell r="AW119" t="str">
            <v>No</v>
          </cell>
          <cell r="AX119" t="str">
            <v>Yes with UCITS V</v>
          </cell>
          <cell r="AY119" t="str">
            <v>NA</v>
          </cell>
          <cell r="AZ119" t="str">
            <v>NA</v>
          </cell>
          <cell r="BA119" t="str">
            <v>Yes</v>
          </cell>
          <cell r="BB119"/>
          <cell r="BC119"/>
          <cell r="BD119"/>
          <cell r="BE119"/>
          <cell r="BF119" t="str">
            <v>NA</v>
          </cell>
          <cell r="BG119" t="str">
            <v>Daily</v>
          </cell>
          <cell r="BH119"/>
          <cell r="BI119"/>
          <cell r="BJ119"/>
          <cell r="BK119" t="str">
            <v>Reinvested</v>
          </cell>
          <cell r="BL119"/>
          <cell r="BM119"/>
          <cell r="BN119"/>
          <cell r="BO119"/>
          <cell r="BP119"/>
          <cell r="BQ119"/>
          <cell r="BR119" t="str">
            <v>None</v>
          </cell>
          <cell r="BS119" t="str">
            <v>-</v>
          </cell>
          <cell r="BT119" t="str">
            <v>(D-1) 04:30 PM Paris time</v>
          </cell>
          <cell r="BU119" t="str">
            <v>(D-1) 12:00 AM Paris time</v>
          </cell>
          <cell r="BV119" t="str">
            <v>NA</v>
          </cell>
          <cell r="BW119" t="str">
            <v>D</v>
          </cell>
          <cell r="BX119" t="str">
            <v>D+1</v>
          </cell>
          <cell r="BY119" t="str">
            <v>D+3</v>
          </cell>
          <cell r="BZ119" t="str">
            <v>Please refer to PM</v>
          </cell>
          <cell r="CA119" t="str">
            <v>Please refer to PM</v>
          </cell>
          <cell r="CB119">
            <v>7</v>
          </cell>
          <cell r="CC119">
            <v>0</v>
          </cell>
          <cell r="CD119">
            <v>2.5000000000000001E-3</v>
          </cell>
          <cell r="CE119">
            <v>1E-3</v>
          </cell>
          <cell r="CF119" t="str">
            <v>Yes</v>
          </cell>
          <cell r="CG119" t="str">
            <v>Daily</v>
          </cell>
          <cell r="CH119">
            <v>100000</v>
          </cell>
          <cell r="CI119" t="str">
            <v>No securities lending</v>
          </cell>
          <cell r="CJ119"/>
          <cell r="CK119" t="str">
            <v>Up to 10%</v>
          </cell>
          <cell r="CL119" t="str">
            <v>Cash</v>
          </cell>
          <cell r="CM119" t="str">
            <v>BNP Paribas Securities Services</v>
          </cell>
          <cell r="CN119" t="str">
            <v>collateral.mgt@bnpparibas-ip.com</v>
          </cell>
          <cell r="CO119" t="str">
            <v>No</v>
          </cell>
          <cell r="CP119" t="str">
            <v>NA</v>
          </cell>
          <cell r="CQ119" t="str">
            <v>NA</v>
          </cell>
          <cell r="CR119" t="str">
            <v>No</v>
          </cell>
          <cell r="CS119" t="str">
            <v>Charles Lewandowski</v>
          </cell>
          <cell r="CT119"/>
          <cell r="CU119"/>
          <cell r="CV119" t="str">
            <v>NA</v>
          </cell>
          <cell r="CW119" t="str">
            <v>NA</v>
          </cell>
          <cell r="CX119" t="str">
            <v>NA</v>
          </cell>
          <cell r="CY119" t="str">
            <v>No</v>
          </cell>
          <cell r="CZ119" t="str">
            <v>No</v>
          </cell>
          <cell r="DA119" t="str">
            <v>Beta</v>
          </cell>
          <cell r="DB119" t="str">
            <v>No</v>
          </cell>
          <cell r="DC119" t="str">
            <v>Other funds (no equities or &lt;25% equities)</v>
          </cell>
          <cell r="DD119" t="str">
            <v>No</v>
          </cell>
          <cell r="DE119" t="str">
            <v>No</v>
          </cell>
          <cell r="DF119" t="str">
            <v>No</v>
          </cell>
          <cell r="DG119">
            <v>2</v>
          </cell>
          <cell r="DH119">
            <v>12</v>
          </cell>
          <cell r="DI119">
            <v>1</v>
          </cell>
          <cell r="DJ119">
            <v>15</v>
          </cell>
          <cell r="DK119">
            <v>15</v>
          </cell>
          <cell r="DL119">
            <v>2</v>
          </cell>
          <cell r="DM119">
            <v>1</v>
          </cell>
          <cell r="DN119">
            <v>12</v>
          </cell>
          <cell r="DO119" t="str">
            <v>Institutionnal Investors UCIs</v>
          </cell>
          <cell r="DP119" t="str">
            <v>Institutional Investors: 250 000 per sub-fund
UCIs: None</v>
          </cell>
          <cell r="DQ119" t="str">
            <v>BNP Paribas Securities Services Luxembourg</v>
          </cell>
          <cell r="DR119" t="str">
            <v>BNP Paribas Securities Services Luxembourg</v>
          </cell>
          <cell r="DS119" t="str">
            <v>in-house lawyers</v>
          </cell>
          <cell r="DT119" t="str">
            <v>BNP Paribas Securities Services Luxembourg</v>
          </cell>
          <cell r="DU119" t="str">
            <v>31th of December</v>
          </cell>
          <cell r="DV119" t="str">
            <v>Essentials</v>
          </cell>
          <cell r="DW119" t="str">
            <v>FIXED INCOME</v>
          </cell>
          <cell r="DX119" t="str">
            <v>liquidated on December 18th (18/12/2019 NAV date)</v>
          </cell>
          <cell r="DY119"/>
          <cell r="DZ119"/>
          <cell r="EA119"/>
        </row>
        <row r="120">
          <cell r="H120" t="str">
            <v>LU1291094081</v>
          </cell>
          <cell r="I120" t="str">
            <v>Track X</v>
          </cell>
          <cell r="J120" t="str">
            <v>Capitalisation</v>
          </cell>
          <cell r="K120" t="str">
            <v>EUR</v>
          </cell>
          <cell r="L120" t="str">
            <v>EUR</v>
          </cell>
          <cell r="M120" t="str">
            <v>No</v>
          </cell>
          <cell r="N120" t="str">
            <v>USD</v>
          </cell>
          <cell r="O120" t="str">
            <v>Luxembourg</v>
          </cell>
          <cell r="P120" t="str">
            <v>NA</v>
          </cell>
          <cell r="Q120" t="str">
            <v>NA</v>
          </cell>
          <cell r="R120" t="str">
            <v>NA</v>
          </cell>
          <cell r="S120">
            <v>42298</v>
          </cell>
          <cell r="T120" t="str">
            <v>Not listed</v>
          </cell>
          <cell r="U120" t="str">
            <v>Not listed</v>
          </cell>
          <cell r="V120" t="str">
            <v>JHUCXEHE</v>
          </cell>
          <cell r="W120" t="str">
            <v>Share not hedged</v>
          </cell>
          <cell r="X120" t="str">
            <v>BNJGGTX LX</v>
          </cell>
          <cell r="Y120" t="str">
            <v>NA</v>
          </cell>
          <cell r="Z120" t="str">
            <v>NA</v>
          </cell>
          <cell r="AA120" t="str">
            <v>BNJGGTX</v>
          </cell>
          <cell r="AB120" t="str">
            <v>NA</v>
          </cell>
          <cell r="AC120" t="str">
            <v>LU1291094081.LUF</v>
          </cell>
          <cell r="AD120" t="str">
            <v>NA</v>
          </cell>
          <cell r="AE120" t="str">
            <v>BNP Paribas Easy - JPM GBI Global ex EMU Hedged EUR is an open-end fund incorporated in Luxembourg. The Fund's objective is to replicate the performance of the JPM GBI Global ex EMU Hedged EUR and to maintain the Tracking Error between the sub-fund and the index below 1%.</v>
          </cell>
          <cell r="AF120">
            <v>3</v>
          </cell>
          <cell r="AG120" t="str">
            <v>please refer to another source</v>
          </cell>
          <cell r="AH120" t="str">
            <v>Luxemburg SICAV</v>
          </cell>
          <cell r="AI120" t="str">
            <v>JPM GBI Global ex EMU Hedged EUR index</v>
          </cell>
          <cell r="AJ120" t="str">
            <v>Total Return</v>
          </cell>
          <cell r="AK120" t="str">
            <v>EUR</v>
          </cell>
          <cell r="AL120" t="str">
            <v>The benchmark is the JP Morgan GBI Global Ex EMU Hedged EUR index published in EUR by JP Morgan. The composition of the index is reviewed on the first business day of every month. The index is valued daily. The majority of the index’s underlying components are government bonds issued anywhere in the world other than the EMU. It is a Total Return index hedged in Euro.</v>
          </cell>
          <cell r="AM120" t="str">
            <v>please refer to another source</v>
          </cell>
          <cell r="AN120" t="str">
            <v>JP Morgan</v>
          </cell>
          <cell r="AO120" t="str">
            <v>Global</v>
          </cell>
          <cell r="AP120" t="str">
            <v>Global ex EMU</v>
          </cell>
          <cell r="AQ120" t="str">
            <v>LU</v>
          </cell>
          <cell r="AR120" t="str">
            <v>LU</v>
          </cell>
          <cell r="AS120" t="str">
            <v>Full or optimized replication</v>
          </cell>
          <cell r="AT120" t="str">
            <v>Physical</v>
          </cell>
          <cell r="AU120" t="str">
            <v>Optimized</v>
          </cell>
          <cell r="AV120" t="str">
            <v>Bonds</v>
          </cell>
          <cell r="AW120" t="str">
            <v>No</v>
          </cell>
          <cell r="AX120" t="str">
            <v>Yes with UCITS V</v>
          </cell>
          <cell r="AY120" t="str">
            <v>NA</v>
          </cell>
          <cell r="AZ120" t="str">
            <v>NA</v>
          </cell>
          <cell r="BA120" t="str">
            <v>Yes</v>
          </cell>
          <cell r="BB120"/>
          <cell r="BC120"/>
          <cell r="BD120"/>
          <cell r="BE120"/>
          <cell r="BF120" t="str">
            <v>NA</v>
          </cell>
          <cell r="BG120" t="str">
            <v>Daily</v>
          </cell>
          <cell r="BH120"/>
          <cell r="BI120"/>
          <cell r="BJ120"/>
          <cell r="BK120" t="str">
            <v>Reinvested</v>
          </cell>
          <cell r="BL120"/>
          <cell r="BM120"/>
          <cell r="BN120"/>
          <cell r="BO120"/>
          <cell r="BP120"/>
          <cell r="BQ120"/>
          <cell r="BR120" t="str">
            <v>None</v>
          </cell>
          <cell r="BS120" t="str">
            <v>-</v>
          </cell>
          <cell r="BT120" t="str">
            <v>(D-1) 04:30 PM Paris time</v>
          </cell>
          <cell r="BU120" t="str">
            <v>(D-1) 12:00 AM Paris time</v>
          </cell>
          <cell r="BV120" t="str">
            <v>NA</v>
          </cell>
          <cell r="BW120" t="str">
            <v>D</v>
          </cell>
          <cell r="BX120" t="str">
            <v>D+1</v>
          </cell>
          <cell r="BY120" t="str">
            <v>D+3</v>
          </cell>
          <cell r="BZ120" t="str">
            <v>Please refer to PM</v>
          </cell>
          <cell r="CA120" t="str">
            <v>Please refer to PM</v>
          </cell>
          <cell r="CB120">
            <v>7</v>
          </cell>
          <cell r="CC120">
            <v>0</v>
          </cell>
          <cell r="CD120">
            <v>2.5000000000000001E-3</v>
          </cell>
          <cell r="CE120">
            <v>1E-3</v>
          </cell>
          <cell r="CF120" t="str">
            <v>No</v>
          </cell>
          <cell r="CG120" t="str">
            <v>NA</v>
          </cell>
          <cell r="CH120" t="str">
            <v>NA</v>
          </cell>
          <cell r="CI120" t="str">
            <v>No securities lending</v>
          </cell>
          <cell r="CJ120" t="str">
            <v>NA</v>
          </cell>
          <cell r="CK120" t="str">
            <v>No collateral</v>
          </cell>
          <cell r="CL120" t="str">
            <v>No collateral</v>
          </cell>
          <cell r="CM120" t="str">
            <v>No collateral</v>
          </cell>
          <cell r="CN120" t="str">
            <v>No collateral</v>
          </cell>
          <cell r="CO120" t="str">
            <v>No</v>
          </cell>
          <cell r="CP120" t="str">
            <v>NA</v>
          </cell>
          <cell r="CQ120" t="str">
            <v>NA</v>
          </cell>
          <cell r="CR120" t="str">
            <v>No</v>
          </cell>
          <cell r="CS120" t="str">
            <v>Charles Lewandowski</v>
          </cell>
          <cell r="CT120"/>
          <cell r="CU120"/>
          <cell r="CV120" t="str">
            <v>NA</v>
          </cell>
          <cell r="CW120" t="str">
            <v>NA</v>
          </cell>
          <cell r="CX120" t="str">
            <v>NA</v>
          </cell>
          <cell r="CY120" t="str">
            <v>No</v>
          </cell>
          <cell r="CZ120" t="str">
            <v>No</v>
          </cell>
          <cell r="DA120" t="str">
            <v>Beta</v>
          </cell>
          <cell r="DB120" t="str">
            <v>No</v>
          </cell>
          <cell r="DC120" t="str">
            <v>Other funds (no equities or &lt;25% equities)</v>
          </cell>
          <cell r="DD120" t="str">
            <v>No</v>
          </cell>
          <cell r="DE120" t="str">
            <v>No</v>
          </cell>
          <cell r="DF120" t="str">
            <v>No</v>
          </cell>
          <cell r="DG120">
            <v>0</v>
          </cell>
          <cell r="DH120">
            <v>12</v>
          </cell>
          <cell r="DI120">
            <v>1</v>
          </cell>
          <cell r="DJ120">
            <v>13</v>
          </cell>
          <cell r="DK120">
            <v>13</v>
          </cell>
          <cell r="DL120">
            <v>0</v>
          </cell>
          <cell r="DM120">
            <v>1</v>
          </cell>
          <cell r="DN120">
            <v>12</v>
          </cell>
          <cell r="DO120" t="str">
            <v>Authorized Investors</v>
          </cell>
          <cell r="DP120" t="str">
            <v>None</v>
          </cell>
          <cell r="DQ120" t="str">
            <v>BNP Paribas Securities Services Luxembourg</v>
          </cell>
          <cell r="DR120" t="str">
            <v>BNP Paribas Securities Services Luxembourg</v>
          </cell>
          <cell r="DS120" t="str">
            <v>in-house lawyers</v>
          </cell>
          <cell r="DT120" t="str">
            <v>BNP Paribas Securities Services Luxembourg</v>
          </cell>
          <cell r="DU120" t="str">
            <v>31th of December</v>
          </cell>
          <cell r="DV120" t="str">
            <v>Essentials</v>
          </cell>
          <cell r="DW120" t="str">
            <v>FIXED INCOME</v>
          </cell>
          <cell r="DX120" t="str">
            <v>liquidated on December 18th (18/12/2019 NAV date)</v>
          </cell>
          <cell r="DY120"/>
          <cell r="DZ120"/>
          <cell r="EA120"/>
        </row>
        <row r="121">
          <cell r="H121" t="str">
            <v>LU1291094248</v>
          </cell>
          <cell r="I121" t="str">
            <v>Track Classic</v>
          </cell>
          <cell r="J121" t="str">
            <v>Capitalisation</v>
          </cell>
          <cell r="K121" t="str">
            <v>EUR</v>
          </cell>
          <cell r="L121" t="str">
            <v>EUR</v>
          </cell>
          <cell r="M121" t="str">
            <v>No</v>
          </cell>
          <cell r="N121" t="str">
            <v>USD</v>
          </cell>
          <cell r="O121" t="str">
            <v>Luxembourg</v>
          </cell>
          <cell r="P121" t="str">
            <v>NA</v>
          </cell>
          <cell r="Q121"/>
          <cell r="R121"/>
          <cell r="S121">
            <v>42298</v>
          </cell>
          <cell r="T121" t="str">
            <v>Not listed</v>
          </cell>
          <cell r="U121" t="str">
            <v>Not listed</v>
          </cell>
          <cell r="V121" t="str">
            <v>IB8A</v>
          </cell>
          <cell r="W121" t="str">
            <v>Share not hedged</v>
          </cell>
          <cell r="X121"/>
          <cell r="Y121"/>
          <cell r="Z121"/>
          <cell r="AA121"/>
          <cell r="AB121" t="str">
            <v>.IBLEU0008</v>
          </cell>
          <cell r="AC121" t="str">
            <v>NA</v>
          </cell>
          <cell r="AD121" t="str">
            <v>NA</v>
          </cell>
          <cell r="AE121"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1" t="str">
            <v>please refer to another source</v>
          </cell>
          <cell r="AG121" t="str">
            <v>please refer to another source</v>
          </cell>
          <cell r="AH121" t="str">
            <v>Luxemburg SICAV</v>
          </cell>
          <cell r="AI121" t="str">
            <v>Markit iBoxx EUR Liquid Corporates (TR) index</v>
          </cell>
          <cell r="AJ121" t="str">
            <v>Total Return</v>
          </cell>
          <cell r="AK121" t="str">
            <v>EUR</v>
          </cell>
          <cell r="AL121"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21"/>
          <cell r="AN121" t="str">
            <v>Markit</v>
          </cell>
          <cell r="AO121" t="str">
            <v>Europe</v>
          </cell>
          <cell r="AP121" t="str">
            <v>Eurozone</v>
          </cell>
          <cell r="AQ121" t="str">
            <v>LU</v>
          </cell>
          <cell r="AR121" t="str">
            <v>LU</v>
          </cell>
          <cell r="AS121" t="str">
            <v>Full replication</v>
          </cell>
          <cell r="AT121" t="str">
            <v>Physical</v>
          </cell>
          <cell r="AU121" t="str">
            <v>Full</v>
          </cell>
          <cell r="AV121" t="str">
            <v>Bonds</v>
          </cell>
          <cell r="AW121" t="str">
            <v>No</v>
          </cell>
          <cell r="AX121" t="str">
            <v>Yes with UCITS V</v>
          </cell>
          <cell r="AY121" t="str">
            <v>NA</v>
          </cell>
          <cell r="AZ121" t="str">
            <v>NA</v>
          </cell>
          <cell r="BA121" t="str">
            <v>Yes</v>
          </cell>
          <cell r="BB121"/>
          <cell r="BC121"/>
          <cell r="BD121"/>
          <cell r="BE121"/>
          <cell r="BF121" t="str">
            <v>NA</v>
          </cell>
          <cell r="BG121" t="str">
            <v>Daily</v>
          </cell>
          <cell r="BH121"/>
          <cell r="BI121"/>
          <cell r="BJ121"/>
          <cell r="BK121" t="str">
            <v>Reinvested</v>
          </cell>
          <cell r="BL121"/>
          <cell r="BM121"/>
          <cell r="BN121"/>
          <cell r="BO121"/>
          <cell r="BP121"/>
          <cell r="BQ121"/>
          <cell r="BR121" t="str">
            <v>None</v>
          </cell>
          <cell r="BS121" t="str">
            <v>-</v>
          </cell>
          <cell r="BT121" t="str">
            <v>03:00 PM Paris time</v>
          </cell>
          <cell r="BU121" t="str">
            <v>12:00 AM Paris time</v>
          </cell>
          <cell r="BV121" t="str">
            <v>NA</v>
          </cell>
          <cell r="BW121" t="str">
            <v>D</v>
          </cell>
          <cell r="BX121" t="str">
            <v>D+1</v>
          </cell>
          <cell r="BY121" t="str">
            <v>D+3</v>
          </cell>
          <cell r="BZ121" t="str">
            <v>Please refer to PM</v>
          </cell>
          <cell r="CA121" t="str">
            <v>Please refer to PM</v>
          </cell>
          <cell r="CB121">
            <v>19</v>
          </cell>
          <cell r="CC121">
            <v>0</v>
          </cell>
          <cell r="CD121">
            <v>1.4999999999999999E-2</v>
          </cell>
          <cell r="CE121">
            <v>0.04</v>
          </cell>
          <cell r="CF121" t="str">
            <v>No</v>
          </cell>
          <cell r="CG121" t="str">
            <v>NA</v>
          </cell>
          <cell r="CH121" t="str">
            <v>NA</v>
          </cell>
          <cell r="CI121" t="str">
            <v>No securities lending</v>
          </cell>
          <cell r="CJ121"/>
          <cell r="CK121" t="str">
            <v>No collateral</v>
          </cell>
          <cell r="CL121" t="str">
            <v>No collateral</v>
          </cell>
          <cell r="CM121" t="str">
            <v>No collateral</v>
          </cell>
          <cell r="CN121" t="str">
            <v>No collateral</v>
          </cell>
          <cell r="CO121" t="str">
            <v>No</v>
          </cell>
          <cell r="CP121" t="str">
            <v>NA</v>
          </cell>
          <cell r="CQ121" t="str">
            <v>NA</v>
          </cell>
          <cell r="CR121" t="str">
            <v>No</v>
          </cell>
          <cell r="CS121" t="str">
            <v>Luca Pagni</v>
          </cell>
          <cell r="CT121"/>
          <cell r="CU121"/>
          <cell r="CV121" t="str">
            <v>NA</v>
          </cell>
          <cell r="CW121" t="str">
            <v>NA</v>
          </cell>
          <cell r="CX121" t="str">
            <v>NA</v>
          </cell>
          <cell r="CY121" t="str">
            <v>No</v>
          </cell>
          <cell r="CZ121" t="str">
            <v>No</v>
          </cell>
          <cell r="DA121" t="str">
            <v>Beta</v>
          </cell>
          <cell r="DB121" t="str">
            <v>No</v>
          </cell>
          <cell r="DC121" t="str">
            <v>Other funds (no equities or &lt;25% equities)</v>
          </cell>
          <cell r="DD121" t="str">
            <v>NA</v>
          </cell>
          <cell r="DE121" t="str">
            <v>No</v>
          </cell>
          <cell r="DF121" t="str">
            <v>No</v>
          </cell>
          <cell r="DG121">
            <v>50</v>
          </cell>
          <cell r="DH121">
            <v>30</v>
          </cell>
          <cell r="DI121">
            <v>5</v>
          </cell>
          <cell r="DJ121">
            <v>85</v>
          </cell>
          <cell r="DK121">
            <v>85</v>
          </cell>
          <cell r="DL121">
            <v>50</v>
          </cell>
          <cell r="DM121">
            <v>5</v>
          </cell>
          <cell r="DN121">
            <v>30</v>
          </cell>
          <cell r="DO121" t="str">
            <v>All</v>
          </cell>
          <cell r="DP121" t="str">
            <v>None</v>
          </cell>
          <cell r="DQ121" t="str">
            <v>BNP Paribas Securities Services Luxembourg</v>
          </cell>
          <cell r="DR121" t="str">
            <v>BNP Paribas Securities Services Luxembourg</v>
          </cell>
          <cell r="DS121" t="str">
            <v>in-house lawyers</v>
          </cell>
          <cell r="DT121" t="str">
            <v>BNP Paribas Securities Services Luxembourg</v>
          </cell>
          <cell r="DU121" t="str">
            <v>31th of December</v>
          </cell>
          <cell r="DV121" t="str">
            <v>Essentials</v>
          </cell>
          <cell r="DW121" t="str">
            <v>FIXED INCOME</v>
          </cell>
          <cell r="DX121" t="str">
            <v xml:space="preserve">Merged into BNP Paribas Easy € Corp Bond SRI Fossil Free on 09/04/2021 (April 9th 2021). </v>
          </cell>
          <cell r="DY121">
            <v>44295</v>
          </cell>
          <cell r="DZ121" t="str">
            <v>Neither ART 9 nor ART 8 (ART 6)</v>
          </cell>
          <cell r="EA121" t="str">
            <v>CAT 3</v>
          </cell>
        </row>
        <row r="122">
          <cell r="H122" t="str">
            <v>LU1291094321</v>
          </cell>
          <cell r="I122" t="str">
            <v>Track Privilege</v>
          </cell>
          <cell r="J122" t="str">
            <v>Capitalisation</v>
          </cell>
          <cell r="K122" t="str">
            <v>EUR</v>
          </cell>
          <cell r="L122" t="str">
            <v>EUR</v>
          </cell>
          <cell r="M122" t="str">
            <v>No</v>
          </cell>
          <cell r="N122" t="str">
            <v>USD</v>
          </cell>
          <cell r="O122" t="str">
            <v>Luxembourg</v>
          </cell>
          <cell r="P122" t="str">
            <v>NA</v>
          </cell>
          <cell r="Q122" t="str">
            <v>NA</v>
          </cell>
          <cell r="R122" t="str">
            <v>NA</v>
          </cell>
          <cell r="S122">
            <v>42298</v>
          </cell>
          <cell r="T122" t="str">
            <v>Not listed</v>
          </cell>
          <cell r="U122" t="str">
            <v>Not listed</v>
          </cell>
          <cell r="V122" t="str">
            <v>IB8A</v>
          </cell>
          <cell r="W122" t="str">
            <v>Share not hedged</v>
          </cell>
          <cell r="X122" t="str">
            <v>BNMIETP LX</v>
          </cell>
          <cell r="Y122" t="str">
            <v>NA</v>
          </cell>
          <cell r="Z122" t="str">
            <v>NA</v>
          </cell>
          <cell r="AA122" t="str">
            <v>BNMIETP</v>
          </cell>
          <cell r="AB122" t="str">
            <v>.IBLEU0008</v>
          </cell>
          <cell r="AC122" t="str">
            <v>LU1291094321.LUF</v>
          </cell>
          <cell r="AD122" t="str">
            <v>NA</v>
          </cell>
          <cell r="AE122"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2" t="str">
            <v>please refer to another source</v>
          </cell>
          <cell r="AG122" t="str">
            <v>please refer to another source</v>
          </cell>
          <cell r="AH122" t="str">
            <v>Luxemburg SICAV</v>
          </cell>
          <cell r="AI122" t="str">
            <v>Markit iBoxx EUR Liquid Corporates (TR) index</v>
          </cell>
          <cell r="AJ122" t="str">
            <v>Total Return</v>
          </cell>
          <cell r="AK122" t="str">
            <v>EUR</v>
          </cell>
          <cell r="AL122"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22" t="str">
            <v>please refer to another source</v>
          </cell>
          <cell r="AN122" t="str">
            <v>Markit</v>
          </cell>
          <cell r="AO122" t="str">
            <v>Europe</v>
          </cell>
          <cell r="AP122" t="str">
            <v>Eurozone</v>
          </cell>
          <cell r="AQ122" t="str">
            <v>AT, DE, FI, FR, UK, LU, NL, NO, SE, CZ</v>
          </cell>
          <cell r="AR122" t="str">
            <v>AT, DE, FI, FR, UK, LU, NL, NO, SE, CZ</v>
          </cell>
          <cell r="AS122" t="str">
            <v>Full replication</v>
          </cell>
          <cell r="AT122" t="str">
            <v>Physical</v>
          </cell>
          <cell r="AU122" t="str">
            <v>Full</v>
          </cell>
          <cell r="AV122" t="str">
            <v>Bonds</v>
          </cell>
          <cell r="AW122" t="str">
            <v>No</v>
          </cell>
          <cell r="AX122" t="str">
            <v>Yes with UCITS V</v>
          </cell>
          <cell r="AY122" t="str">
            <v>NA</v>
          </cell>
          <cell r="AZ122" t="str">
            <v>NA</v>
          </cell>
          <cell r="BA122" t="str">
            <v>Yes</v>
          </cell>
          <cell r="BB122"/>
          <cell r="BC122"/>
          <cell r="BD122"/>
          <cell r="BE122"/>
          <cell r="BF122" t="str">
            <v>NA</v>
          </cell>
          <cell r="BG122" t="str">
            <v>Daily</v>
          </cell>
          <cell r="BH122"/>
          <cell r="BI122"/>
          <cell r="BJ122"/>
          <cell r="BK122" t="str">
            <v>Reinvested</v>
          </cell>
          <cell r="BL122"/>
          <cell r="BM122"/>
          <cell r="BN122"/>
          <cell r="BO122"/>
          <cell r="BP122"/>
          <cell r="BQ122"/>
          <cell r="BR122" t="str">
            <v>None</v>
          </cell>
          <cell r="BS122" t="str">
            <v>-</v>
          </cell>
          <cell r="BT122" t="str">
            <v>03:00 PM Paris time</v>
          </cell>
          <cell r="BU122" t="str">
            <v>12:00 AM Paris time</v>
          </cell>
          <cell r="BV122" t="str">
            <v>NA</v>
          </cell>
          <cell r="BW122" t="str">
            <v>D</v>
          </cell>
          <cell r="BX122" t="str">
            <v>D+1</v>
          </cell>
          <cell r="BY122" t="str">
            <v>D+3</v>
          </cell>
          <cell r="BZ122" t="str">
            <v>Please refer to PM</v>
          </cell>
          <cell r="CA122" t="str">
            <v>Please refer to PM</v>
          </cell>
          <cell r="CB122">
            <v>19</v>
          </cell>
          <cell r="CC122">
            <v>0</v>
          </cell>
          <cell r="CD122">
            <v>1.4999999999999999E-2</v>
          </cell>
          <cell r="CE122">
            <v>0.04</v>
          </cell>
          <cell r="CF122" t="str">
            <v>No</v>
          </cell>
          <cell r="CG122" t="str">
            <v>NA</v>
          </cell>
          <cell r="CH122" t="str">
            <v>NA</v>
          </cell>
          <cell r="CI122" t="str">
            <v>No securities lending</v>
          </cell>
          <cell r="CJ122" t="str">
            <v>NA</v>
          </cell>
          <cell r="CK122" t="str">
            <v>No collateral</v>
          </cell>
          <cell r="CL122" t="str">
            <v>No collateral</v>
          </cell>
          <cell r="CM122" t="str">
            <v>No collateral</v>
          </cell>
          <cell r="CN122" t="str">
            <v>No collateral</v>
          </cell>
          <cell r="CO122" t="str">
            <v>No</v>
          </cell>
          <cell r="CP122" t="str">
            <v>NA</v>
          </cell>
          <cell r="CQ122" t="str">
            <v>NA</v>
          </cell>
          <cell r="CR122" t="str">
            <v>No</v>
          </cell>
          <cell r="CS122" t="str">
            <v>Luca Pagni</v>
          </cell>
          <cell r="CT122"/>
          <cell r="CU122"/>
          <cell r="CV122" t="str">
            <v>A2ADFF</v>
          </cell>
          <cell r="CW122" t="str">
            <v>LP68357734</v>
          </cell>
          <cell r="CX122" t="str">
            <v>NA</v>
          </cell>
          <cell r="CY122" t="str">
            <v>No</v>
          </cell>
          <cell r="CZ122" t="str">
            <v>No</v>
          </cell>
          <cell r="DA122" t="str">
            <v>Beta</v>
          </cell>
          <cell r="DB122" t="str">
            <v>No</v>
          </cell>
          <cell r="DC122" t="str">
            <v>Other funds (no equities or &lt;25% equities)</v>
          </cell>
          <cell r="DD122" t="str">
            <v>Yes</v>
          </cell>
          <cell r="DE122" t="str">
            <v>No</v>
          </cell>
          <cell r="DF122" t="str">
            <v>No</v>
          </cell>
          <cell r="DG122">
            <v>3</v>
          </cell>
          <cell r="DH122">
            <v>12</v>
          </cell>
          <cell r="DI122">
            <v>5</v>
          </cell>
          <cell r="DJ122">
            <v>20</v>
          </cell>
          <cell r="DK122">
            <v>20</v>
          </cell>
          <cell r="DL122">
            <v>3</v>
          </cell>
          <cell r="DM122">
            <v>5</v>
          </cell>
          <cell r="DN122">
            <v>12</v>
          </cell>
          <cell r="DO122" t="str">
            <v>All, Distributors, 
Managers</v>
          </cell>
          <cell r="DP122" t="str">
            <v xml:space="preserve">Distributors : None
Managers: none (refer to Book II by sub-fund for min holding amount applicable)
Others : EUR 100 000 per sub-fund
</v>
          </cell>
          <cell r="DQ122" t="str">
            <v>BNP Paribas Securities Services Luxembourg</v>
          </cell>
          <cell r="DR122" t="str">
            <v>BNP Paribas Securities Services Luxembourg</v>
          </cell>
          <cell r="DS122" t="str">
            <v>in-house lawyers</v>
          </cell>
          <cell r="DT122" t="str">
            <v>BNP Paribas Securities Services Luxembourg</v>
          </cell>
          <cell r="DU122" t="str">
            <v>31th of December</v>
          </cell>
          <cell r="DV122" t="str">
            <v>Essentials</v>
          </cell>
          <cell r="DW122" t="str">
            <v>FIXED INCOME</v>
          </cell>
          <cell r="DX122" t="str">
            <v>Merged into BNP Paribas Easy € Corp Bond SRI Fossil Free on 09/04/2021 (April 9th 2021). Absorbed by LU1859444843.</v>
          </cell>
          <cell r="DY122">
            <v>44295</v>
          </cell>
          <cell r="DZ122" t="str">
            <v>Neither ART 9 nor ART 8 (ART 6)</v>
          </cell>
          <cell r="EA122" t="str">
            <v>CAT 3</v>
          </cell>
        </row>
        <row r="123">
          <cell r="H123" t="str">
            <v>LU1291094594</v>
          </cell>
          <cell r="I123" t="str">
            <v>Track Privilege</v>
          </cell>
          <cell r="J123" t="str">
            <v>Distribution</v>
          </cell>
          <cell r="K123" t="str">
            <v>EUR</v>
          </cell>
          <cell r="L123" t="str">
            <v>EUR</v>
          </cell>
          <cell r="M123" t="str">
            <v>No</v>
          </cell>
          <cell r="N123" t="str">
            <v>USD</v>
          </cell>
          <cell r="O123" t="str">
            <v>Luxembourg</v>
          </cell>
          <cell r="P123" t="str">
            <v>NA</v>
          </cell>
          <cell r="Q123" t="str">
            <v>NA</v>
          </cell>
          <cell r="R123" t="str">
            <v>NA</v>
          </cell>
          <cell r="S123">
            <v>43664</v>
          </cell>
          <cell r="T123" t="str">
            <v>Not listed</v>
          </cell>
          <cell r="U123" t="str">
            <v>Not listed</v>
          </cell>
          <cell r="V123" t="str">
            <v>IB8A</v>
          </cell>
          <cell r="W123" t="str">
            <v>Share not hedged</v>
          </cell>
          <cell r="X123" t="str">
            <v>BNPMTPI LX</v>
          </cell>
          <cell r="Y123" t="str">
            <v>NA</v>
          </cell>
          <cell r="Z123" t="str">
            <v>NA</v>
          </cell>
          <cell r="AA123" t="str">
            <v xml:space="preserve">BNPMTPI </v>
          </cell>
          <cell r="AB123" t="str">
            <v>.IBLEU0008</v>
          </cell>
          <cell r="AC123" t="str">
            <v>NA</v>
          </cell>
          <cell r="AD123" t="str">
            <v>NA</v>
          </cell>
          <cell r="AE123"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3" t="str">
            <v>please refer to another source</v>
          </cell>
          <cell r="AG123" t="str">
            <v>please refer to another source</v>
          </cell>
          <cell r="AH123" t="str">
            <v>Luxemburg SICAV</v>
          </cell>
          <cell r="AI123" t="str">
            <v>Markit iBoxx EUR Liquid Corporates (TR) index</v>
          </cell>
          <cell r="AJ123" t="str">
            <v>Total Return</v>
          </cell>
          <cell r="AK123" t="str">
            <v>EUR</v>
          </cell>
          <cell r="AL123"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23" t="str">
            <v>please refer to another source</v>
          </cell>
          <cell r="AN123" t="str">
            <v>Markit</v>
          </cell>
          <cell r="AO123" t="str">
            <v>Europe</v>
          </cell>
          <cell r="AP123" t="str">
            <v>Eurozone</v>
          </cell>
          <cell r="AQ123" t="str">
            <v>LU, AT, DE, FI, FR, NO, SE</v>
          </cell>
          <cell r="AR123" t="str">
            <v>LU, AT, DE, FI, FR, NO, SE</v>
          </cell>
          <cell r="AS123" t="str">
            <v>Full replication</v>
          </cell>
          <cell r="AT123" t="str">
            <v>Physical</v>
          </cell>
          <cell r="AU123" t="str">
            <v>Full</v>
          </cell>
          <cell r="AV123" t="str">
            <v>Bonds</v>
          </cell>
          <cell r="AW123" t="str">
            <v>No</v>
          </cell>
          <cell r="AX123" t="str">
            <v>Yes with UCITS V</v>
          </cell>
          <cell r="AY123" t="str">
            <v>NA</v>
          </cell>
          <cell r="AZ123" t="str">
            <v>NA</v>
          </cell>
          <cell r="BA123" t="str">
            <v>Yes</v>
          </cell>
          <cell r="BB123"/>
          <cell r="BC123"/>
          <cell r="BD123"/>
          <cell r="BE123"/>
          <cell r="BF123" t="str">
            <v>NA</v>
          </cell>
          <cell r="BG123" t="str">
            <v>Daily</v>
          </cell>
          <cell r="BH123"/>
          <cell r="BI123"/>
          <cell r="BJ123"/>
          <cell r="BK123" t="str">
            <v>Annually</v>
          </cell>
          <cell r="BL123"/>
          <cell r="BM123"/>
          <cell r="BN123"/>
          <cell r="BO123"/>
          <cell r="BP123"/>
          <cell r="BQ123"/>
          <cell r="BR123" t="str">
            <v>None</v>
          </cell>
          <cell r="BS123" t="str">
            <v>-</v>
          </cell>
          <cell r="BT123" t="str">
            <v>03:00 PM Paris time</v>
          </cell>
          <cell r="BU123" t="str">
            <v>12:00 AM Paris time</v>
          </cell>
          <cell r="BV123" t="str">
            <v>NA</v>
          </cell>
          <cell r="BW123" t="str">
            <v>D</v>
          </cell>
          <cell r="BX123" t="str">
            <v>D+1</v>
          </cell>
          <cell r="BY123" t="str">
            <v>D+3</v>
          </cell>
          <cell r="BZ123" t="str">
            <v>Please refer to PM</v>
          </cell>
          <cell r="CA123" t="str">
            <v>Please refer to PM</v>
          </cell>
          <cell r="CB123">
            <v>19</v>
          </cell>
          <cell r="CC123">
            <v>0</v>
          </cell>
          <cell r="CD123">
            <v>1.4999999999999999E-2</v>
          </cell>
          <cell r="CE123">
            <v>0.04</v>
          </cell>
          <cell r="CF123" t="str">
            <v>No</v>
          </cell>
          <cell r="CG123" t="str">
            <v>NA</v>
          </cell>
          <cell r="CH123" t="str">
            <v>NA</v>
          </cell>
          <cell r="CI123" t="str">
            <v>No securities lending</v>
          </cell>
          <cell r="CJ123" t="str">
            <v>NA</v>
          </cell>
          <cell r="CK123" t="str">
            <v>No collateral</v>
          </cell>
          <cell r="CL123" t="str">
            <v>No collateral</v>
          </cell>
          <cell r="CM123" t="str">
            <v>No collateral</v>
          </cell>
          <cell r="CN123" t="str">
            <v>No collateral</v>
          </cell>
          <cell r="CO123" t="str">
            <v>No</v>
          </cell>
          <cell r="CP123" t="str">
            <v>NA</v>
          </cell>
          <cell r="CQ123" t="str">
            <v>NA</v>
          </cell>
          <cell r="CR123" t="str">
            <v>No</v>
          </cell>
          <cell r="CS123" t="str">
            <v>Luca Pagni</v>
          </cell>
          <cell r="CT123"/>
          <cell r="CU123"/>
          <cell r="CV123" t="str">
            <v>A2PPMH</v>
          </cell>
          <cell r="CW123" t="str">
            <v>NA</v>
          </cell>
          <cell r="CX123" t="str">
            <v>NA</v>
          </cell>
          <cell r="CY123" t="str">
            <v>No</v>
          </cell>
          <cell r="CZ123" t="str">
            <v>No</v>
          </cell>
          <cell r="DA123" t="str">
            <v>Beta</v>
          </cell>
          <cell r="DB123" t="str">
            <v>No</v>
          </cell>
          <cell r="DC123" t="str">
            <v>Other funds (no equities or &lt;25% equities)</v>
          </cell>
          <cell r="DD123" t="str">
            <v>Yes</v>
          </cell>
          <cell r="DE123" t="str">
            <v>No</v>
          </cell>
          <cell r="DF123" t="str">
            <v>No</v>
          </cell>
          <cell r="DG123">
            <v>3</v>
          </cell>
          <cell r="DH123">
            <v>12</v>
          </cell>
          <cell r="DI123">
            <v>5</v>
          </cell>
          <cell r="DJ123">
            <v>20</v>
          </cell>
          <cell r="DK123">
            <v>20</v>
          </cell>
          <cell r="DL123">
            <v>3</v>
          </cell>
          <cell r="DM123">
            <v>5</v>
          </cell>
          <cell r="DN123">
            <v>12</v>
          </cell>
          <cell r="DO123" t="str">
            <v>All</v>
          </cell>
          <cell r="DP123" t="str">
            <v>EUR/USD 100 000 per sub-fund
Managers: none (refer to Book II by sub-fund for min holding amount applicable)</v>
          </cell>
          <cell r="DQ123" t="str">
            <v>BNP Paribas Securities Services Luxembourg</v>
          </cell>
          <cell r="DR123" t="str">
            <v>BNP Paribas Securities Services Luxembourg</v>
          </cell>
          <cell r="DS123" t="str">
            <v>in-house lawyers</v>
          </cell>
          <cell r="DT123" t="str">
            <v>BNP Paribas Securities Services Luxembourg</v>
          </cell>
          <cell r="DU123" t="str">
            <v>31th of December</v>
          </cell>
          <cell r="DV123" t="str">
            <v>Essentials</v>
          </cell>
          <cell r="DW123" t="str">
            <v>FIXED INCOME</v>
          </cell>
          <cell r="DX123" t="str">
            <v>Merged into BNP Paribas Easy € Corp Bond SRI Fossil Free on 09/04/2021 (April 9th 2021). Absorbed by LU2257990759.</v>
          </cell>
          <cell r="DY123">
            <v>44295</v>
          </cell>
          <cell r="DZ123" t="str">
            <v>Neither ART 9 nor ART 8 (ART 6)</v>
          </cell>
          <cell r="EA123" t="str">
            <v>CAT 3</v>
          </cell>
        </row>
        <row r="124">
          <cell r="H124" t="str">
            <v>LU1291094677</v>
          </cell>
          <cell r="I124" t="str">
            <v>Track I</v>
          </cell>
          <cell r="J124" t="str">
            <v>Capitalisation</v>
          </cell>
          <cell r="K124" t="str">
            <v>EUR</v>
          </cell>
          <cell r="L124" t="str">
            <v>EUR</v>
          </cell>
          <cell r="M124" t="str">
            <v>No</v>
          </cell>
          <cell r="N124" t="str">
            <v>USD</v>
          </cell>
          <cell r="O124" t="str">
            <v>Luxembourg</v>
          </cell>
          <cell r="P124" t="str">
            <v>NA</v>
          </cell>
          <cell r="Q124" t="str">
            <v>NA</v>
          </cell>
          <cell r="R124" t="str">
            <v>NA</v>
          </cell>
          <cell r="S124">
            <v>42298</v>
          </cell>
          <cell r="T124" t="str">
            <v>Not listed</v>
          </cell>
          <cell r="U124" t="str">
            <v>Not listed</v>
          </cell>
          <cell r="V124" t="str">
            <v>IB8A</v>
          </cell>
          <cell r="W124" t="str">
            <v>Share not hedged</v>
          </cell>
          <cell r="X124" t="str">
            <v>BNMIETI LX</v>
          </cell>
          <cell r="Y124" t="str">
            <v>NA</v>
          </cell>
          <cell r="Z124" t="str">
            <v>NA</v>
          </cell>
          <cell r="AA124" t="str">
            <v>BNMIETI</v>
          </cell>
          <cell r="AB124" t="str">
            <v>.IBLEU0008</v>
          </cell>
          <cell r="AC124" t="str">
            <v>LU1291094677.LUF</v>
          </cell>
          <cell r="AD124" t="str">
            <v>NA</v>
          </cell>
          <cell r="AE124"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4" t="str">
            <v>please refer to another source</v>
          </cell>
          <cell r="AG124" t="str">
            <v>please refer to another source</v>
          </cell>
          <cell r="AH124" t="str">
            <v>Luxemburg SICAV</v>
          </cell>
          <cell r="AI124" t="str">
            <v>Markit iBoxx EUR Liquid Corporates (TR) index</v>
          </cell>
          <cell r="AJ124" t="str">
            <v>Total Return</v>
          </cell>
          <cell r="AK124" t="str">
            <v>EUR</v>
          </cell>
          <cell r="AL124"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24" t="str">
            <v>please refer to another source</v>
          </cell>
          <cell r="AN124" t="str">
            <v>Markit</v>
          </cell>
          <cell r="AO124" t="str">
            <v>Europe</v>
          </cell>
          <cell r="AP124" t="str">
            <v>Eurozone</v>
          </cell>
          <cell r="AQ124" t="str">
            <v>AT, DE, FI, UK, LU, NL, NO, SE</v>
          </cell>
          <cell r="AR124" t="str">
            <v>AT, DE, FI, UK, LU, NL, NO, SE</v>
          </cell>
          <cell r="AS124" t="str">
            <v>Full replication</v>
          </cell>
          <cell r="AT124" t="str">
            <v>Physical</v>
          </cell>
          <cell r="AU124" t="str">
            <v>Full</v>
          </cell>
          <cell r="AV124" t="str">
            <v>Bonds</v>
          </cell>
          <cell r="AW124" t="str">
            <v>No</v>
          </cell>
          <cell r="AX124" t="str">
            <v>Yes with UCITS V</v>
          </cell>
          <cell r="AY124" t="str">
            <v>NA</v>
          </cell>
          <cell r="AZ124" t="str">
            <v>NA</v>
          </cell>
          <cell r="BA124" t="str">
            <v>Yes</v>
          </cell>
          <cell r="BB124"/>
          <cell r="BC124"/>
          <cell r="BD124"/>
          <cell r="BE124"/>
          <cell r="BF124" t="str">
            <v>NA</v>
          </cell>
          <cell r="BG124" t="str">
            <v>Daily</v>
          </cell>
          <cell r="BH124"/>
          <cell r="BI124"/>
          <cell r="BJ124"/>
          <cell r="BK124" t="str">
            <v>Reinvested</v>
          </cell>
          <cell r="BL124"/>
          <cell r="BM124"/>
          <cell r="BN124"/>
          <cell r="BO124"/>
          <cell r="BP124"/>
          <cell r="BQ124"/>
          <cell r="BR124" t="str">
            <v>None</v>
          </cell>
          <cell r="BS124" t="str">
            <v>-</v>
          </cell>
          <cell r="BT124" t="str">
            <v>03:00 PM Paris time</v>
          </cell>
          <cell r="BU124" t="str">
            <v>12:00 AM Paris time</v>
          </cell>
          <cell r="BV124" t="str">
            <v>NA</v>
          </cell>
          <cell r="BW124" t="str">
            <v>D</v>
          </cell>
          <cell r="BX124" t="str">
            <v>D+1</v>
          </cell>
          <cell r="BY124" t="str">
            <v>D+3</v>
          </cell>
          <cell r="BZ124" t="str">
            <v>Please refer to PM</v>
          </cell>
          <cell r="CA124" t="str">
            <v>Please refer to PM</v>
          </cell>
          <cell r="CB124">
            <v>19</v>
          </cell>
          <cell r="CC124">
            <v>0</v>
          </cell>
          <cell r="CD124">
            <v>1.4999999999999999E-2</v>
          </cell>
          <cell r="CE124">
            <v>0.04</v>
          </cell>
          <cell r="CF124" t="str">
            <v>No</v>
          </cell>
          <cell r="CG124" t="str">
            <v>NA</v>
          </cell>
          <cell r="CH124" t="str">
            <v>NA</v>
          </cell>
          <cell r="CI124" t="str">
            <v>No securities lending</v>
          </cell>
          <cell r="CJ124" t="str">
            <v>NA</v>
          </cell>
          <cell r="CK124" t="str">
            <v>No collateral</v>
          </cell>
          <cell r="CL124" t="str">
            <v>No collateral</v>
          </cell>
          <cell r="CM124" t="str">
            <v>No collateral</v>
          </cell>
          <cell r="CN124" t="str">
            <v>No collateral</v>
          </cell>
          <cell r="CO124" t="str">
            <v>No</v>
          </cell>
          <cell r="CP124" t="str">
            <v>NA</v>
          </cell>
          <cell r="CQ124" t="str">
            <v>NA</v>
          </cell>
          <cell r="CR124" t="str">
            <v>No</v>
          </cell>
          <cell r="CS124" t="str">
            <v>Luca Pagni</v>
          </cell>
          <cell r="CT124"/>
          <cell r="CU124"/>
          <cell r="CV124" t="str">
            <v>A2ADFG</v>
          </cell>
          <cell r="CW124" t="str">
            <v>LP68357725</v>
          </cell>
          <cell r="CX124" t="str">
            <v>NA</v>
          </cell>
          <cell r="CY124" t="str">
            <v>No</v>
          </cell>
          <cell r="CZ124" t="str">
            <v>No</v>
          </cell>
          <cell r="DA124" t="str">
            <v>Beta</v>
          </cell>
          <cell r="DB124" t="str">
            <v>No</v>
          </cell>
          <cell r="DC124" t="str">
            <v>Other funds (no equities or &lt;25% equities)</v>
          </cell>
          <cell r="DD124" t="str">
            <v>Yes</v>
          </cell>
          <cell r="DE124" t="str">
            <v>No</v>
          </cell>
          <cell r="DF124" t="str">
            <v>No</v>
          </cell>
          <cell r="DG124">
            <v>2</v>
          </cell>
          <cell r="DH124">
            <v>12</v>
          </cell>
          <cell r="DI124">
            <v>1</v>
          </cell>
          <cell r="DJ124">
            <v>15</v>
          </cell>
          <cell r="DK124">
            <v>15</v>
          </cell>
          <cell r="DL124">
            <v>2</v>
          </cell>
          <cell r="DM124">
            <v>1</v>
          </cell>
          <cell r="DN124">
            <v>12</v>
          </cell>
          <cell r="DO124" t="str">
            <v>Institutionnal Investors UCIs</v>
          </cell>
          <cell r="DP124" t="str">
            <v>Institutional Investors: 250 000 per sub-fund
UCIs: None</v>
          </cell>
          <cell r="DQ124" t="str">
            <v>BNP Paribas Securities Services Luxembourg</v>
          </cell>
          <cell r="DR124" t="str">
            <v>BNP Paribas Securities Services Luxembourg</v>
          </cell>
          <cell r="DS124" t="str">
            <v>in-house lawyers</v>
          </cell>
          <cell r="DT124" t="str">
            <v>BNP Paribas Securities Services Luxembourg</v>
          </cell>
          <cell r="DU124" t="str">
            <v>31th of December</v>
          </cell>
          <cell r="DV124" t="str">
            <v>Essentials</v>
          </cell>
          <cell r="DW124" t="str">
            <v>FIXED INCOME</v>
          </cell>
          <cell r="DX124" t="str">
            <v>Merged into BNP Paribas Easy € Corp Bond SRI Fossil Free on 09/04/2021 (April 9th 2021). Absorbed by LU1862449235.</v>
          </cell>
          <cell r="DY124">
            <v>44295</v>
          </cell>
          <cell r="DZ124" t="str">
            <v>Neither ART 9 nor ART 8 (ART 6)</v>
          </cell>
          <cell r="EA124" t="str">
            <v>CAT 3</v>
          </cell>
        </row>
        <row r="125">
          <cell r="H125" t="str">
            <v>LU1291094750</v>
          </cell>
          <cell r="I125" t="str">
            <v>Track IH GBP</v>
          </cell>
          <cell r="J125" t="str">
            <v>Capitalisation</v>
          </cell>
          <cell r="K125" t="str">
            <v>GBP</v>
          </cell>
          <cell r="L125" t="str">
            <v>EUR</v>
          </cell>
          <cell r="M125" t="str">
            <v>Yes</v>
          </cell>
          <cell r="N125"/>
          <cell r="O125" t="str">
            <v>Luxembourg</v>
          </cell>
          <cell r="P125" t="str">
            <v>NA</v>
          </cell>
          <cell r="Q125"/>
          <cell r="R125"/>
          <cell r="S125">
            <v>42298</v>
          </cell>
          <cell r="T125" t="str">
            <v>Not listed</v>
          </cell>
          <cell r="U125" t="str">
            <v>Not listed</v>
          </cell>
          <cell r="V125" t="str">
            <v>IB8A</v>
          </cell>
          <cell r="W125"/>
          <cell r="X125"/>
          <cell r="Y125"/>
          <cell r="Z125"/>
          <cell r="AA125"/>
          <cell r="AB125" t="str">
            <v>.IBLEU0008</v>
          </cell>
          <cell r="AC125" t="str">
            <v>NA</v>
          </cell>
          <cell r="AD125" t="str">
            <v>NA</v>
          </cell>
          <cell r="AE125"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5" t="str">
            <v>please refer to another source</v>
          </cell>
          <cell r="AG125" t="str">
            <v>please refer to another source</v>
          </cell>
          <cell r="AH125" t="str">
            <v>Luxemburg SICAV</v>
          </cell>
          <cell r="AI125" t="str">
            <v>Markit iBoxx EUR Liquid Corporates (TR) index</v>
          </cell>
          <cell r="AJ125" t="str">
            <v>Total Return</v>
          </cell>
          <cell r="AK125" t="str">
            <v>EUR</v>
          </cell>
          <cell r="AL125"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25"/>
          <cell r="AN125" t="str">
            <v>Markit</v>
          </cell>
          <cell r="AO125" t="str">
            <v>Europe</v>
          </cell>
          <cell r="AP125" t="str">
            <v>Eurozone</v>
          </cell>
          <cell r="AQ125" t="str">
            <v>LU</v>
          </cell>
          <cell r="AR125" t="str">
            <v>LU</v>
          </cell>
          <cell r="AS125" t="str">
            <v>Full replication</v>
          </cell>
          <cell r="AT125" t="str">
            <v>Physical</v>
          </cell>
          <cell r="AU125" t="str">
            <v>Full</v>
          </cell>
          <cell r="AV125" t="str">
            <v>Bonds</v>
          </cell>
          <cell r="AW125" t="str">
            <v>No</v>
          </cell>
          <cell r="AX125" t="str">
            <v>Yes with UCITS V</v>
          </cell>
          <cell r="AY125" t="str">
            <v>NA</v>
          </cell>
          <cell r="AZ125" t="str">
            <v>NA</v>
          </cell>
          <cell r="BA125" t="str">
            <v>Yes</v>
          </cell>
          <cell r="BB125"/>
          <cell r="BC125"/>
          <cell r="BD125"/>
          <cell r="BE125"/>
          <cell r="BF125" t="str">
            <v>NA</v>
          </cell>
          <cell r="BG125" t="str">
            <v>Daily</v>
          </cell>
          <cell r="BH125"/>
          <cell r="BI125"/>
          <cell r="BJ125"/>
          <cell r="BK125" t="str">
            <v>Reinvested</v>
          </cell>
          <cell r="BL125"/>
          <cell r="BM125"/>
          <cell r="BN125"/>
          <cell r="BO125"/>
          <cell r="BP125"/>
          <cell r="BQ125"/>
          <cell r="BR125" t="str">
            <v>None</v>
          </cell>
          <cell r="BS125" t="str">
            <v>-</v>
          </cell>
          <cell r="BT125" t="str">
            <v>03:00 PM Paris time</v>
          </cell>
          <cell r="BU125" t="str">
            <v>12:00 AM Paris time</v>
          </cell>
          <cell r="BV125" t="str">
            <v>NA</v>
          </cell>
          <cell r="BW125" t="str">
            <v>D</v>
          </cell>
          <cell r="BX125" t="str">
            <v>D+1</v>
          </cell>
          <cell r="BY125" t="str">
            <v>D+3</v>
          </cell>
          <cell r="BZ125" t="str">
            <v>Please refer to PM</v>
          </cell>
          <cell r="CA125" t="str">
            <v>Please refer to PM</v>
          </cell>
          <cell r="CB125">
            <v>19</v>
          </cell>
          <cell r="CC125">
            <v>0</v>
          </cell>
          <cell r="CD125">
            <v>1.4999999999999999E-2</v>
          </cell>
          <cell r="CE125">
            <v>0.04</v>
          </cell>
          <cell r="CF125" t="str">
            <v>Yes</v>
          </cell>
          <cell r="CG125" t="str">
            <v>Daily</v>
          </cell>
          <cell r="CH125">
            <v>100000</v>
          </cell>
          <cell r="CI125" t="str">
            <v>No securities lending</v>
          </cell>
          <cell r="CJ125"/>
          <cell r="CK125" t="str">
            <v>Up to 10%</v>
          </cell>
          <cell r="CL125" t="str">
            <v>Cash</v>
          </cell>
          <cell r="CM125" t="str">
            <v>BNP Paribas Securities Services</v>
          </cell>
          <cell r="CN125" t="str">
            <v>collateral.mgt@bnpparibas-ip.com</v>
          </cell>
          <cell r="CO125" t="str">
            <v>No</v>
          </cell>
          <cell r="CP125" t="str">
            <v>NA</v>
          </cell>
          <cell r="CQ125" t="str">
            <v>NA</v>
          </cell>
          <cell r="CR125" t="str">
            <v>No</v>
          </cell>
          <cell r="CS125" t="str">
            <v>Luca Pagni</v>
          </cell>
          <cell r="CT125"/>
          <cell r="CU125"/>
          <cell r="CV125" t="str">
            <v>NA</v>
          </cell>
          <cell r="CW125" t="str">
            <v>NA</v>
          </cell>
          <cell r="CX125" t="str">
            <v>NA</v>
          </cell>
          <cell r="CY125" t="str">
            <v>No</v>
          </cell>
          <cell r="CZ125" t="str">
            <v>No</v>
          </cell>
          <cell r="DA125" t="str">
            <v>Beta</v>
          </cell>
          <cell r="DB125" t="str">
            <v>No</v>
          </cell>
          <cell r="DC125" t="str">
            <v>Other funds (no equities or &lt;25% equities)</v>
          </cell>
          <cell r="DD125" t="str">
            <v>No</v>
          </cell>
          <cell r="DE125" t="str">
            <v>No</v>
          </cell>
          <cell r="DF125" t="str">
            <v>No</v>
          </cell>
          <cell r="DG125">
            <v>2</v>
          </cell>
          <cell r="DH125">
            <v>12</v>
          </cell>
          <cell r="DI125">
            <v>1</v>
          </cell>
          <cell r="DJ125">
            <v>15</v>
          </cell>
          <cell r="DK125">
            <v>15</v>
          </cell>
          <cell r="DL125">
            <v>2</v>
          </cell>
          <cell r="DM125">
            <v>1</v>
          </cell>
          <cell r="DN125">
            <v>12</v>
          </cell>
          <cell r="DO125" t="str">
            <v>Institutionnal Investors UCIs</v>
          </cell>
          <cell r="DP125" t="str">
            <v>Institutional Investors: 250 000 per sub-fund
UCIs: None</v>
          </cell>
          <cell r="DQ125" t="str">
            <v>BNP Paribas Securities Services Luxembourg</v>
          </cell>
          <cell r="DR125" t="str">
            <v>BNP Paribas Securities Services Luxembourg</v>
          </cell>
          <cell r="DS125" t="str">
            <v>in-house lawyers</v>
          </cell>
          <cell r="DT125" t="str">
            <v>BNP Paribas Securities Services Luxembourg</v>
          </cell>
          <cell r="DU125" t="str">
            <v>31th of December</v>
          </cell>
          <cell r="DV125" t="str">
            <v>Essentials</v>
          </cell>
          <cell r="DW125" t="str">
            <v>FIXED INCOME</v>
          </cell>
          <cell r="DX125" t="str">
            <v xml:space="preserve">Merged into BNP Paribas Easy € Corp Bond SRI Fossil Free on 09/04/2021 (April 9th 2021). </v>
          </cell>
          <cell r="DY125">
            <v>44295</v>
          </cell>
          <cell r="DZ125" t="str">
            <v>Neither ART 9 nor ART 8 (ART 6)</v>
          </cell>
          <cell r="EA125" t="str">
            <v>CAT 3</v>
          </cell>
        </row>
        <row r="126">
          <cell r="H126" t="str">
            <v>LU1291094834</v>
          </cell>
          <cell r="I126" t="str">
            <v>Track X</v>
          </cell>
          <cell r="J126" t="str">
            <v>Capitalisation</v>
          </cell>
          <cell r="K126" t="str">
            <v>EUR</v>
          </cell>
          <cell r="L126" t="str">
            <v>EUR</v>
          </cell>
          <cell r="M126" t="str">
            <v>No</v>
          </cell>
          <cell r="N126" t="str">
            <v>USD</v>
          </cell>
          <cell r="O126" t="str">
            <v>Luxembourg</v>
          </cell>
          <cell r="P126" t="str">
            <v>NA</v>
          </cell>
          <cell r="Q126" t="str">
            <v>NA</v>
          </cell>
          <cell r="R126" t="str">
            <v>NA</v>
          </cell>
          <cell r="S126">
            <v>42298</v>
          </cell>
          <cell r="T126" t="str">
            <v>Not listed</v>
          </cell>
          <cell r="U126" t="str">
            <v>Not listed</v>
          </cell>
          <cell r="V126" t="str">
            <v>IB8A</v>
          </cell>
          <cell r="W126" t="str">
            <v>Share not hedged</v>
          </cell>
          <cell r="X126" t="str">
            <v>BNMIETX LX</v>
          </cell>
          <cell r="Y126" t="str">
            <v>NA</v>
          </cell>
          <cell r="Z126" t="str">
            <v>NA</v>
          </cell>
          <cell r="AA126" t="str">
            <v>BNMIETX</v>
          </cell>
          <cell r="AB126" t="str">
            <v>.IBLEU0008</v>
          </cell>
          <cell r="AC126" t="str">
            <v>LU1291094834.LUF</v>
          </cell>
          <cell r="AD126" t="str">
            <v>NA</v>
          </cell>
          <cell r="AE126"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126" t="str">
            <v>please refer to another source</v>
          </cell>
          <cell r="AG126" t="str">
            <v>please refer to another source</v>
          </cell>
          <cell r="AH126" t="str">
            <v>Luxemburg SICAV</v>
          </cell>
          <cell r="AI126" t="str">
            <v>Markit iBoxx EUR Liquid Corporates (TR) index</v>
          </cell>
          <cell r="AJ126" t="str">
            <v>Total Return</v>
          </cell>
          <cell r="AK126" t="str">
            <v>EUR</v>
          </cell>
          <cell r="AL126"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126" t="str">
            <v>please refer to another source</v>
          </cell>
          <cell r="AN126" t="str">
            <v>Markit</v>
          </cell>
          <cell r="AO126" t="str">
            <v>Europe</v>
          </cell>
          <cell r="AP126" t="str">
            <v>Eurozone</v>
          </cell>
          <cell r="AQ126" t="str">
            <v>AT, DE, FI, UK, LU, NO, SE</v>
          </cell>
          <cell r="AR126" t="str">
            <v>AT, DE, FI, UK, LU, NO, SE</v>
          </cell>
          <cell r="AS126" t="str">
            <v>Full replication</v>
          </cell>
          <cell r="AT126" t="str">
            <v>Physical</v>
          </cell>
          <cell r="AU126" t="str">
            <v>Full</v>
          </cell>
          <cell r="AV126" t="str">
            <v>Bonds</v>
          </cell>
          <cell r="AW126" t="str">
            <v>No</v>
          </cell>
          <cell r="AX126" t="str">
            <v>Yes with UCITS V</v>
          </cell>
          <cell r="AY126" t="str">
            <v>NA</v>
          </cell>
          <cell r="AZ126" t="str">
            <v>NA</v>
          </cell>
          <cell r="BA126" t="str">
            <v>Yes</v>
          </cell>
          <cell r="BB126"/>
          <cell r="BC126"/>
          <cell r="BD126"/>
          <cell r="BE126"/>
          <cell r="BF126" t="str">
            <v>NA</v>
          </cell>
          <cell r="BG126" t="str">
            <v>Daily</v>
          </cell>
          <cell r="BH126"/>
          <cell r="BI126"/>
          <cell r="BJ126"/>
          <cell r="BK126" t="str">
            <v>Reinvested</v>
          </cell>
          <cell r="BL126"/>
          <cell r="BM126"/>
          <cell r="BN126"/>
          <cell r="BO126"/>
          <cell r="BP126"/>
          <cell r="BQ126"/>
          <cell r="BR126" t="str">
            <v>None</v>
          </cell>
          <cell r="BS126" t="str">
            <v>-</v>
          </cell>
          <cell r="BT126" t="str">
            <v>03:00 PM Paris time</v>
          </cell>
          <cell r="BU126" t="str">
            <v>12:00 AM Paris time</v>
          </cell>
          <cell r="BV126" t="str">
            <v>NA</v>
          </cell>
          <cell r="BW126" t="str">
            <v>D</v>
          </cell>
          <cell r="BX126" t="str">
            <v>D+1</v>
          </cell>
          <cell r="BY126" t="str">
            <v>D+3</v>
          </cell>
          <cell r="BZ126" t="str">
            <v>Please refer to PM</v>
          </cell>
          <cell r="CA126" t="str">
            <v>Please refer to PM</v>
          </cell>
          <cell r="CB126">
            <v>19</v>
          </cell>
          <cell r="CC126">
            <v>0</v>
          </cell>
          <cell r="CD126">
            <v>1.4999999999999999E-2</v>
          </cell>
          <cell r="CE126">
            <v>0.04</v>
          </cell>
          <cell r="CF126" t="str">
            <v>No</v>
          </cell>
          <cell r="CG126" t="str">
            <v>NA</v>
          </cell>
          <cell r="CH126" t="str">
            <v>NA</v>
          </cell>
          <cell r="CI126" t="str">
            <v>No securities lending</v>
          </cell>
          <cell r="CJ126" t="str">
            <v>NA</v>
          </cell>
          <cell r="CK126" t="str">
            <v>No collateral</v>
          </cell>
          <cell r="CL126" t="str">
            <v>No collateral</v>
          </cell>
          <cell r="CM126" t="str">
            <v>No collateral</v>
          </cell>
          <cell r="CN126" t="str">
            <v>No collateral</v>
          </cell>
          <cell r="CO126" t="str">
            <v>No</v>
          </cell>
          <cell r="CP126" t="str">
            <v>NA</v>
          </cell>
          <cell r="CQ126" t="str">
            <v>NA</v>
          </cell>
          <cell r="CR126" t="str">
            <v>No</v>
          </cell>
          <cell r="CS126" t="str">
            <v>Luca Pagni</v>
          </cell>
          <cell r="CT126"/>
          <cell r="CU126"/>
          <cell r="CV126" t="str">
            <v>A2ADFH</v>
          </cell>
          <cell r="CW126" t="str">
            <v>NA</v>
          </cell>
          <cell r="CX126" t="str">
            <v>NA</v>
          </cell>
          <cell r="CY126" t="str">
            <v>No</v>
          </cell>
          <cell r="CZ126" t="str">
            <v>No</v>
          </cell>
          <cell r="DA126" t="str">
            <v>Beta</v>
          </cell>
          <cell r="DB126" t="str">
            <v>No</v>
          </cell>
          <cell r="DC126" t="str">
            <v>Other funds (no equities or &lt;25% equities)</v>
          </cell>
          <cell r="DD126" t="str">
            <v>Yes</v>
          </cell>
          <cell r="DE126" t="str">
            <v>No</v>
          </cell>
          <cell r="DF126" t="str">
            <v>No</v>
          </cell>
          <cell r="DG126">
            <v>0</v>
          </cell>
          <cell r="DH126">
            <v>12</v>
          </cell>
          <cell r="DI126">
            <v>1</v>
          </cell>
          <cell r="DJ126">
            <v>13</v>
          </cell>
          <cell r="DK126">
            <v>13</v>
          </cell>
          <cell r="DL126">
            <v>0</v>
          </cell>
          <cell r="DM126">
            <v>1</v>
          </cell>
          <cell r="DN126">
            <v>12</v>
          </cell>
          <cell r="DO126" t="str">
            <v>Authorized Investors</v>
          </cell>
          <cell r="DP126" t="str">
            <v>None</v>
          </cell>
          <cell r="DQ126" t="str">
            <v>BNP Paribas Securities Services Luxembourg</v>
          </cell>
          <cell r="DR126" t="str">
            <v>BNP Paribas Securities Services Luxembourg</v>
          </cell>
          <cell r="DS126" t="str">
            <v>in-house lawyers</v>
          </cell>
          <cell r="DT126" t="str">
            <v>BNP Paribas Securities Services Luxembourg</v>
          </cell>
          <cell r="DU126" t="str">
            <v>31th of December</v>
          </cell>
          <cell r="DV126" t="str">
            <v>Essentials</v>
          </cell>
          <cell r="DW126" t="str">
            <v>FIXED INCOME</v>
          </cell>
          <cell r="DX126" t="str">
            <v>Merged into BNP Paribas Easy € Corp Bond SRI Fossil Free on 09/04/2021 (April 9th 2021). Dormant share class, has been closed before the merger.</v>
          </cell>
          <cell r="DY126">
            <v>44295</v>
          </cell>
          <cell r="DZ126" t="str">
            <v>Neither ART 9 nor ART 8 (ART 6)</v>
          </cell>
          <cell r="EA126" t="str">
            <v>CAT 3</v>
          </cell>
        </row>
        <row r="127">
          <cell r="H127" t="str">
            <v>LU1291094917</v>
          </cell>
          <cell r="I127" t="str">
            <v>Track Classic</v>
          </cell>
          <cell r="J127" t="str">
            <v>Capitalisation</v>
          </cell>
          <cell r="K127" t="str">
            <v>USD</v>
          </cell>
          <cell r="L127" t="str">
            <v>USD</v>
          </cell>
          <cell r="M127" t="str">
            <v>No</v>
          </cell>
          <cell r="N127" t="str">
            <v>EUR</v>
          </cell>
          <cell r="O127" t="str">
            <v>Luxembourg</v>
          </cell>
          <cell r="P127" t="str">
            <v>NA</v>
          </cell>
          <cell r="Q127" t="str">
            <v>NA</v>
          </cell>
          <cell r="R127" t="str">
            <v>NA</v>
          </cell>
          <cell r="S127">
            <v>42298</v>
          </cell>
          <cell r="T127" t="str">
            <v>Not listed</v>
          </cell>
          <cell r="U127" t="str">
            <v>Not listed</v>
          </cell>
          <cell r="V127" t="str">
            <v>IBXXIGTH</v>
          </cell>
          <cell r="W127" t="str">
            <v>Share not hedged</v>
          </cell>
          <cell r="X127" t="str">
            <v>BNMIGTC LX</v>
          </cell>
          <cell r="Y127" t="str">
            <v>NA</v>
          </cell>
          <cell r="Z127" t="str">
            <v>NA</v>
          </cell>
          <cell r="AA127" t="str">
            <v>BNMIGTC</v>
          </cell>
          <cell r="AB127" t="str">
            <v>NA</v>
          </cell>
          <cell r="AC127" t="str">
            <v>LP68358455</v>
          </cell>
          <cell r="AD127" t="str">
            <v>NA</v>
          </cell>
          <cell r="AE127"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27" t="str">
            <v>please refer to another source</v>
          </cell>
          <cell r="AG127" t="str">
            <v>please refer to another source</v>
          </cell>
          <cell r="AH127" t="str">
            <v>Luxemburg SICAV</v>
          </cell>
          <cell r="AI127" t="str">
            <v>Markit iBoxx Global Corporates Liquid 150 Capped (USD Hedged) index</v>
          </cell>
          <cell r="AJ127" t="str">
            <v>Total Return</v>
          </cell>
          <cell r="AK127" t="str">
            <v>USD</v>
          </cell>
          <cell r="AL127"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M127" t="str">
            <v>please refer to another source</v>
          </cell>
          <cell r="AN127" t="str">
            <v>Markit</v>
          </cell>
          <cell r="AO127" t="str">
            <v>Global</v>
          </cell>
          <cell r="AP127" t="str">
            <v>Global</v>
          </cell>
          <cell r="AQ127" t="str">
            <v>LU</v>
          </cell>
          <cell r="AR127" t="str">
            <v>LU</v>
          </cell>
          <cell r="AS127" t="str">
            <v>Full or optimized replication</v>
          </cell>
          <cell r="AT127" t="str">
            <v>Physical</v>
          </cell>
          <cell r="AU127" t="str">
            <v>Full</v>
          </cell>
          <cell r="AV127" t="str">
            <v>Bonds</v>
          </cell>
          <cell r="AW127" t="str">
            <v>No</v>
          </cell>
          <cell r="AX127" t="str">
            <v>Yes with UCITS V</v>
          </cell>
          <cell r="AY127" t="str">
            <v>NA</v>
          </cell>
          <cell r="AZ127" t="str">
            <v>NA</v>
          </cell>
          <cell r="BA127" t="str">
            <v>Yes</v>
          </cell>
          <cell r="BB127"/>
          <cell r="BC127"/>
          <cell r="BD127"/>
          <cell r="BE127"/>
          <cell r="BF127" t="str">
            <v>NA</v>
          </cell>
          <cell r="BG127" t="str">
            <v>Daily</v>
          </cell>
          <cell r="BH127"/>
          <cell r="BI127"/>
          <cell r="BJ127"/>
          <cell r="BK127" t="str">
            <v>Reinvested</v>
          </cell>
          <cell r="BL127"/>
          <cell r="BM127"/>
          <cell r="BN127"/>
          <cell r="BO127"/>
          <cell r="BP127"/>
          <cell r="BQ127"/>
          <cell r="BR127" t="str">
            <v>None</v>
          </cell>
          <cell r="BS127" t="str">
            <v>-</v>
          </cell>
          <cell r="BT127" t="str">
            <v>12:00 AM Paris time</v>
          </cell>
          <cell r="BU127" t="str">
            <v>NA</v>
          </cell>
          <cell r="BV127" t="str">
            <v>NA</v>
          </cell>
          <cell r="BW127" t="str">
            <v>D</v>
          </cell>
          <cell r="BX127" t="str">
            <v>D+1</v>
          </cell>
          <cell r="BY127" t="str">
            <v>D+3</v>
          </cell>
          <cell r="BZ127" t="str">
            <v>Please refer to PM</v>
          </cell>
          <cell r="CA127" t="str">
            <v>Please refer to PM</v>
          </cell>
          <cell r="CB127">
            <v>22</v>
          </cell>
          <cell r="CC127">
            <v>0</v>
          </cell>
          <cell r="CD127">
            <v>1.4999999999999999E-2</v>
          </cell>
          <cell r="CE127">
            <v>0.01</v>
          </cell>
          <cell r="CF127" t="str">
            <v>No</v>
          </cell>
          <cell r="CG127" t="str">
            <v>NA</v>
          </cell>
          <cell r="CH127" t="str">
            <v>NA</v>
          </cell>
          <cell r="CI127" t="str">
            <v>No securities lending</v>
          </cell>
          <cell r="CJ127" t="str">
            <v>NA</v>
          </cell>
          <cell r="CK127" t="str">
            <v>No collateral</v>
          </cell>
          <cell r="CL127" t="str">
            <v>No collateral</v>
          </cell>
          <cell r="CM127" t="str">
            <v>No collateral</v>
          </cell>
          <cell r="CN127" t="str">
            <v>No collateral</v>
          </cell>
          <cell r="CO127" t="str">
            <v>No</v>
          </cell>
          <cell r="CP127" t="str">
            <v>NA</v>
          </cell>
          <cell r="CQ127" t="str">
            <v>NA</v>
          </cell>
          <cell r="CR127" t="str">
            <v>No</v>
          </cell>
          <cell r="CS127" t="str">
            <v>Luca Pagni</v>
          </cell>
          <cell r="CT127"/>
          <cell r="CU127"/>
          <cell r="CV127" t="str">
            <v>NA</v>
          </cell>
          <cell r="CW127" t="str">
            <v>LP68358455</v>
          </cell>
          <cell r="CX127" t="str">
            <v>NA</v>
          </cell>
          <cell r="CY127" t="str">
            <v>No</v>
          </cell>
          <cell r="CZ127" t="str">
            <v>No</v>
          </cell>
          <cell r="DA127" t="str">
            <v>Beta</v>
          </cell>
          <cell r="DB127" t="str">
            <v>No</v>
          </cell>
          <cell r="DC127" t="str">
            <v>Other funds (no equities or &lt;25% equities)</v>
          </cell>
          <cell r="DD127" t="str">
            <v>No</v>
          </cell>
          <cell r="DE127" t="str">
            <v>No</v>
          </cell>
          <cell r="DF127" t="str">
            <v>No</v>
          </cell>
          <cell r="DG127">
            <v>50</v>
          </cell>
          <cell r="DH127">
            <v>30</v>
          </cell>
          <cell r="DI127">
            <v>5</v>
          </cell>
          <cell r="DJ127">
            <v>85</v>
          </cell>
          <cell r="DK127">
            <v>85</v>
          </cell>
          <cell r="DL127">
            <v>50</v>
          </cell>
          <cell r="DM127">
            <v>5</v>
          </cell>
          <cell r="DN127">
            <v>30</v>
          </cell>
          <cell r="DO127" t="str">
            <v>All</v>
          </cell>
          <cell r="DP127" t="str">
            <v>None</v>
          </cell>
          <cell r="DQ127" t="str">
            <v>BNP Paribas Securities Services Luxembourg</v>
          </cell>
          <cell r="DR127" t="str">
            <v>BNP Paribas Securities Services Luxembourg</v>
          </cell>
          <cell r="DS127" t="str">
            <v>in-house lawyers</v>
          </cell>
          <cell r="DT127" t="str">
            <v>BNP Paribas Securities Services Luxembourg</v>
          </cell>
          <cell r="DU127" t="str">
            <v>31th of December</v>
          </cell>
          <cell r="DV127" t="str">
            <v>Essentials</v>
          </cell>
          <cell r="DW127" t="str">
            <v>FIXED INCOME</v>
          </cell>
          <cell r="DX127"/>
          <cell r="DY127"/>
          <cell r="DZ127" t="str">
            <v>Neither ART 9 nor ART 8 (ART 6)</v>
          </cell>
          <cell r="EA127" t="str">
            <v>CAT 3</v>
          </cell>
        </row>
        <row r="128">
          <cell r="H128" t="str">
            <v>LU1291095054</v>
          </cell>
          <cell r="I128" t="str">
            <v>Track Privilege</v>
          </cell>
          <cell r="J128" t="str">
            <v>Capitalisation</v>
          </cell>
          <cell r="K128" t="str">
            <v>USD</v>
          </cell>
          <cell r="L128" t="str">
            <v>USD</v>
          </cell>
          <cell r="M128" t="str">
            <v>No</v>
          </cell>
          <cell r="N128" t="str">
            <v>EUR</v>
          </cell>
          <cell r="O128" t="str">
            <v>Luxembourg</v>
          </cell>
          <cell r="P128" t="str">
            <v>NA</v>
          </cell>
          <cell r="Q128"/>
          <cell r="R128"/>
          <cell r="S128">
            <v>42298</v>
          </cell>
          <cell r="T128" t="str">
            <v>Not listed</v>
          </cell>
          <cell r="U128" t="str">
            <v>Not listed</v>
          </cell>
          <cell r="V128" t="str">
            <v>IBXXIGTH</v>
          </cell>
          <cell r="W128" t="str">
            <v>Share not hedged</v>
          </cell>
          <cell r="X128"/>
          <cell r="Y128"/>
          <cell r="Z128"/>
          <cell r="AA128"/>
          <cell r="AB128" t="str">
            <v>NA</v>
          </cell>
          <cell r="AC128" t="str">
            <v>NA</v>
          </cell>
          <cell r="AD128" t="str">
            <v>NA</v>
          </cell>
          <cell r="AE128"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28" t="str">
            <v>please refer to another source</v>
          </cell>
          <cell r="AG128" t="str">
            <v>please refer to another source</v>
          </cell>
          <cell r="AH128" t="str">
            <v>Luxemburg SICAV</v>
          </cell>
          <cell r="AI128" t="str">
            <v>Markit iBoxx Global Corporates Liquid 150 Capped (USD Hedged) index</v>
          </cell>
          <cell r="AJ128" t="str">
            <v>Total Return</v>
          </cell>
          <cell r="AK128" t="str">
            <v>USD</v>
          </cell>
          <cell r="AL128"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M128"/>
          <cell r="AN128" t="str">
            <v>Markit</v>
          </cell>
          <cell r="AO128" t="str">
            <v>Global</v>
          </cell>
          <cell r="AP128" t="str">
            <v>Global</v>
          </cell>
          <cell r="AQ128" t="str">
            <v>LU</v>
          </cell>
          <cell r="AR128" t="str">
            <v>LU</v>
          </cell>
          <cell r="AS128" t="str">
            <v>Full or optimized replication</v>
          </cell>
          <cell r="AT128" t="str">
            <v>Physical</v>
          </cell>
          <cell r="AU128" t="str">
            <v>Full</v>
          </cell>
          <cell r="AV128" t="str">
            <v>Bonds</v>
          </cell>
          <cell r="AW128" t="str">
            <v>No</v>
          </cell>
          <cell r="AX128" t="str">
            <v>Yes with UCITS V</v>
          </cell>
          <cell r="AY128" t="str">
            <v>NA</v>
          </cell>
          <cell r="AZ128" t="str">
            <v>NA</v>
          </cell>
          <cell r="BA128" t="str">
            <v>Yes</v>
          </cell>
          <cell r="BB128"/>
          <cell r="BC128"/>
          <cell r="BD128"/>
          <cell r="BE128"/>
          <cell r="BF128" t="str">
            <v>NA</v>
          </cell>
          <cell r="BG128" t="str">
            <v>Daily</v>
          </cell>
          <cell r="BH128"/>
          <cell r="BI128"/>
          <cell r="BJ128"/>
          <cell r="BK128" t="str">
            <v>Reinvested</v>
          </cell>
          <cell r="BL128"/>
          <cell r="BM128"/>
          <cell r="BN128"/>
          <cell r="BO128"/>
          <cell r="BP128"/>
          <cell r="BQ128"/>
          <cell r="BR128" t="str">
            <v>None</v>
          </cell>
          <cell r="BS128" t="str">
            <v>-</v>
          </cell>
          <cell r="BT128" t="str">
            <v>12:00 AM Paris time</v>
          </cell>
          <cell r="BU128" t="str">
            <v>NA</v>
          </cell>
          <cell r="BV128" t="str">
            <v>NA</v>
          </cell>
          <cell r="BW128" t="str">
            <v>D</v>
          </cell>
          <cell r="BX128" t="str">
            <v>D+1</v>
          </cell>
          <cell r="BY128" t="str">
            <v>D+3</v>
          </cell>
          <cell r="BZ128" t="str">
            <v>Please refer to PM</v>
          </cell>
          <cell r="CA128" t="str">
            <v>Please refer to PM</v>
          </cell>
          <cell r="CB128">
            <v>22</v>
          </cell>
          <cell r="CC128">
            <v>0</v>
          </cell>
          <cell r="CD128">
            <v>1.4999999999999999E-2</v>
          </cell>
          <cell r="CE128">
            <v>0.01</v>
          </cell>
          <cell r="CF128" t="str">
            <v>No</v>
          </cell>
          <cell r="CG128" t="str">
            <v>NA</v>
          </cell>
          <cell r="CH128" t="str">
            <v>NA</v>
          </cell>
          <cell r="CI128" t="str">
            <v>No securities lending</v>
          </cell>
          <cell r="CJ128"/>
          <cell r="CK128" t="str">
            <v>No collateral</v>
          </cell>
          <cell r="CL128" t="str">
            <v>No collateral</v>
          </cell>
          <cell r="CM128" t="str">
            <v>No collateral</v>
          </cell>
          <cell r="CN128" t="str">
            <v>No collateral</v>
          </cell>
          <cell r="CO128" t="str">
            <v>No</v>
          </cell>
          <cell r="CP128" t="str">
            <v>NA</v>
          </cell>
          <cell r="CQ128" t="str">
            <v>NA</v>
          </cell>
          <cell r="CR128" t="str">
            <v>No</v>
          </cell>
          <cell r="CS128" t="str">
            <v>Luca Pagni</v>
          </cell>
          <cell r="CT128"/>
          <cell r="CU128"/>
          <cell r="CV128" t="str">
            <v>NA</v>
          </cell>
          <cell r="CW128" t="str">
            <v>NA</v>
          </cell>
          <cell r="CX128" t="str">
            <v>NA</v>
          </cell>
          <cell r="CY128" t="str">
            <v>No</v>
          </cell>
          <cell r="CZ128" t="str">
            <v>No</v>
          </cell>
          <cell r="DA128" t="str">
            <v>Beta</v>
          </cell>
          <cell r="DB128" t="str">
            <v>No</v>
          </cell>
          <cell r="DC128" t="str">
            <v>Other funds (no equities or &lt;25% equities)</v>
          </cell>
          <cell r="DD128" t="str">
            <v>No</v>
          </cell>
          <cell r="DE128" t="str">
            <v>No</v>
          </cell>
          <cell r="DF128" t="str">
            <v>No</v>
          </cell>
          <cell r="DG128">
            <v>3</v>
          </cell>
          <cell r="DH128">
            <v>12</v>
          </cell>
          <cell r="DI128">
            <v>5</v>
          </cell>
          <cell r="DJ128">
            <v>20</v>
          </cell>
          <cell r="DK128">
            <v>20</v>
          </cell>
          <cell r="DL128">
            <v>3</v>
          </cell>
          <cell r="DM128">
            <v>5</v>
          </cell>
          <cell r="DN128">
            <v>12</v>
          </cell>
          <cell r="DO128" t="str">
            <v>All, Distributors, 
Managers</v>
          </cell>
          <cell r="DP128" t="str">
            <v>Distributors : None
Managers: none (refer to Book II by sub-fund for min holding amount applicable)
Others : EUR 100 000 per sub-fund</v>
          </cell>
          <cell r="DQ128" t="str">
            <v>BNP Paribas Securities Services Luxembourg</v>
          </cell>
          <cell r="DR128" t="str">
            <v>BNP Paribas Securities Services Luxembourg</v>
          </cell>
          <cell r="DS128" t="str">
            <v>in-house lawyers</v>
          </cell>
          <cell r="DT128" t="str">
            <v>BNP Paribas Securities Services Luxembourg</v>
          </cell>
          <cell r="DU128" t="str">
            <v>31th of December</v>
          </cell>
          <cell r="DV128" t="str">
            <v>Essentials</v>
          </cell>
          <cell r="DW128" t="str">
            <v>FIXED INCOME</v>
          </cell>
          <cell r="DX128"/>
          <cell r="DY128"/>
          <cell r="DZ128" t="str">
            <v>Neither ART 9 nor ART 8 (ART 6)</v>
          </cell>
          <cell r="EA128" t="str">
            <v>CAT 3</v>
          </cell>
        </row>
        <row r="129">
          <cell r="H129" t="str">
            <v>LU1291095211</v>
          </cell>
          <cell r="I129" t="str">
            <v>Track Privilege</v>
          </cell>
          <cell r="J129" t="str">
            <v>Distribution</v>
          </cell>
          <cell r="K129" t="str">
            <v>USD</v>
          </cell>
          <cell r="L129" t="str">
            <v>USD</v>
          </cell>
          <cell r="M129" t="str">
            <v>No</v>
          </cell>
          <cell r="N129" t="str">
            <v>EUR</v>
          </cell>
          <cell r="O129" t="str">
            <v>Luxembourg</v>
          </cell>
          <cell r="P129" t="str">
            <v>NA</v>
          </cell>
          <cell r="Q129"/>
          <cell r="R129"/>
          <cell r="S129">
            <v>42298</v>
          </cell>
          <cell r="T129" t="str">
            <v>Not listed</v>
          </cell>
          <cell r="U129" t="str">
            <v>Not listed</v>
          </cell>
          <cell r="V129" t="str">
            <v>IBXXIGTH</v>
          </cell>
          <cell r="W129" t="str">
            <v>Share not hedged</v>
          </cell>
          <cell r="X129"/>
          <cell r="Y129"/>
          <cell r="Z129"/>
          <cell r="AA129"/>
          <cell r="AB129" t="str">
            <v>NA</v>
          </cell>
          <cell r="AC129" t="str">
            <v>NA</v>
          </cell>
          <cell r="AD129" t="str">
            <v>NA</v>
          </cell>
          <cell r="AE129"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29" t="str">
            <v>please refer to another source</v>
          </cell>
          <cell r="AG129" t="str">
            <v>please refer to another source</v>
          </cell>
          <cell r="AH129" t="str">
            <v>Luxemburg SICAV</v>
          </cell>
          <cell r="AI129" t="str">
            <v>Markit iBoxx Global Corporates Liquid 150 Capped (USD Hedged) index</v>
          </cell>
          <cell r="AJ129" t="str">
            <v>Total Return</v>
          </cell>
          <cell r="AK129" t="str">
            <v>USD</v>
          </cell>
          <cell r="AL129"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M129"/>
          <cell r="AN129" t="str">
            <v>Markit</v>
          </cell>
          <cell r="AO129" t="str">
            <v>Global</v>
          </cell>
          <cell r="AP129" t="str">
            <v>Global</v>
          </cell>
          <cell r="AQ129" t="str">
            <v>LU</v>
          </cell>
          <cell r="AR129" t="str">
            <v>LU</v>
          </cell>
          <cell r="AS129" t="str">
            <v>Full or optimized replication</v>
          </cell>
          <cell r="AT129" t="str">
            <v>Physical</v>
          </cell>
          <cell r="AU129" t="str">
            <v>Full</v>
          </cell>
          <cell r="AV129" t="str">
            <v>Bonds</v>
          </cell>
          <cell r="AW129" t="str">
            <v>No</v>
          </cell>
          <cell r="AX129" t="str">
            <v>Yes with UCITS V</v>
          </cell>
          <cell r="AY129" t="str">
            <v>NA</v>
          </cell>
          <cell r="AZ129" t="str">
            <v>NA</v>
          </cell>
          <cell r="BA129" t="str">
            <v>Yes</v>
          </cell>
          <cell r="BB129"/>
          <cell r="BC129"/>
          <cell r="BD129"/>
          <cell r="BE129"/>
          <cell r="BF129" t="str">
            <v>NA</v>
          </cell>
          <cell r="BG129" t="str">
            <v>Daily</v>
          </cell>
          <cell r="BH129"/>
          <cell r="BI129"/>
          <cell r="BJ129"/>
          <cell r="BK129" t="str">
            <v>Annually</v>
          </cell>
          <cell r="BL129"/>
          <cell r="BM129"/>
          <cell r="BN129"/>
          <cell r="BO129"/>
          <cell r="BP129"/>
          <cell r="BQ129"/>
          <cell r="BR129" t="str">
            <v>None</v>
          </cell>
          <cell r="BS129" t="str">
            <v>-</v>
          </cell>
          <cell r="BT129" t="str">
            <v>12:00 AM Paris time</v>
          </cell>
          <cell r="BU129" t="str">
            <v>NA</v>
          </cell>
          <cell r="BV129" t="str">
            <v>NA</v>
          </cell>
          <cell r="BW129" t="str">
            <v>D</v>
          </cell>
          <cell r="BX129" t="str">
            <v>D+1</v>
          </cell>
          <cell r="BY129" t="str">
            <v>D+3</v>
          </cell>
          <cell r="BZ129" t="str">
            <v>Please refer to PM</v>
          </cell>
          <cell r="CA129" t="str">
            <v>Please refer to PM</v>
          </cell>
          <cell r="CB129">
            <v>22</v>
          </cell>
          <cell r="CC129">
            <v>0</v>
          </cell>
          <cell r="CD129">
            <v>1.4999999999999999E-2</v>
          </cell>
          <cell r="CE129">
            <v>0.01</v>
          </cell>
          <cell r="CF129" t="str">
            <v>No</v>
          </cell>
          <cell r="CG129" t="str">
            <v>NA</v>
          </cell>
          <cell r="CH129" t="str">
            <v>NA</v>
          </cell>
          <cell r="CI129" t="str">
            <v>No securities lending</v>
          </cell>
          <cell r="CJ129"/>
          <cell r="CK129" t="str">
            <v>No collateral</v>
          </cell>
          <cell r="CL129" t="str">
            <v>No collateral</v>
          </cell>
          <cell r="CM129" t="str">
            <v>No collateral</v>
          </cell>
          <cell r="CN129" t="str">
            <v>No collateral</v>
          </cell>
          <cell r="CO129" t="str">
            <v>No</v>
          </cell>
          <cell r="CP129" t="str">
            <v>NA</v>
          </cell>
          <cell r="CQ129" t="str">
            <v>NA</v>
          </cell>
          <cell r="CR129" t="str">
            <v>No</v>
          </cell>
          <cell r="CS129" t="str">
            <v>Luca Pagni</v>
          </cell>
          <cell r="CT129"/>
          <cell r="CU129"/>
          <cell r="CV129" t="str">
            <v>NA</v>
          </cell>
          <cell r="CW129" t="str">
            <v>NA</v>
          </cell>
          <cell r="CX129" t="str">
            <v>NA</v>
          </cell>
          <cell r="CY129" t="str">
            <v>No</v>
          </cell>
          <cell r="CZ129" t="str">
            <v>No</v>
          </cell>
          <cell r="DA129" t="str">
            <v>Beta</v>
          </cell>
          <cell r="DB129" t="str">
            <v>No</v>
          </cell>
          <cell r="DC129" t="str">
            <v>Other funds (no equities or &lt;25% equities)</v>
          </cell>
          <cell r="DD129" t="str">
            <v>No</v>
          </cell>
          <cell r="DE129" t="str">
            <v>No</v>
          </cell>
          <cell r="DF129" t="str">
            <v>No</v>
          </cell>
          <cell r="DG129">
            <v>3</v>
          </cell>
          <cell r="DH129">
            <v>12</v>
          </cell>
          <cell r="DI129">
            <v>5</v>
          </cell>
          <cell r="DJ129">
            <v>20</v>
          </cell>
          <cell r="DK129">
            <v>20</v>
          </cell>
          <cell r="DL129">
            <v>3</v>
          </cell>
          <cell r="DM129">
            <v>5</v>
          </cell>
          <cell r="DN129">
            <v>12</v>
          </cell>
          <cell r="DO129" t="str">
            <v>All, Distributors, 
Managers</v>
          </cell>
          <cell r="DP129" t="str">
            <v>Distributors : None
Managers: none (refer to Book II by sub-fund for min holding amount applicable)
Others : EUR 100 000 per sub-fund</v>
          </cell>
          <cell r="DQ129" t="str">
            <v>BNP Paribas Securities Services Luxembourg</v>
          </cell>
          <cell r="DR129" t="str">
            <v>BNP Paribas Securities Services Luxembourg</v>
          </cell>
          <cell r="DS129" t="str">
            <v>in-house lawyers</v>
          </cell>
          <cell r="DT129" t="str">
            <v>BNP Paribas Securities Services Luxembourg</v>
          </cell>
          <cell r="DU129" t="str">
            <v>31th of December</v>
          </cell>
          <cell r="DV129" t="str">
            <v>Essentials</v>
          </cell>
          <cell r="DW129" t="str">
            <v>FIXED INCOME</v>
          </cell>
          <cell r="DX129"/>
          <cell r="DY129"/>
          <cell r="DZ129" t="str">
            <v>Neither ART 9 nor ART 8 (ART 6)</v>
          </cell>
          <cell r="EA129" t="str">
            <v>CAT 3</v>
          </cell>
        </row>
        <row r="130">
          <cell r="H130" t="str">
            <v>LU1291095302</v>
          </cell>
          <cell r="I130" t="str">
            <v>Track Privilege RH NOK</v>
          </cell>
          <cell r="J130" t="str">
            <v>Capitalisation</v>
          </cell>
          <cell r="K130" t="str">
            <v>NOK</v>
          </cell>
          <cell r="L130" t="str">
            <v>USD</v>
          </cell>
          <cell r="M130" t="str">
            <v>Yes</v>
          </cell>
          <cell r="N130"/>
          <cell r="O130" t="str">
            <v>Luxembourg</v>
          </cell>
          <cell r="P130" t="str">
            <v>NA</v>
          </cell>
          <cell r="Q130"/>
          <cell r="R130"/>
          <cell r="S130">
            <v>42298</v>
          </cell>
          <cell r="T130" t="str">
            <v>Not listed</v>
          </cell>
          <cell r="U130" t="str">
            <v>Not listed</v>
          </cell>
          <cell r="V130" t="str">
            <v>IBXXIGTH</v>
          </cell>
          <cell r="W130"/>
          <cell r="X130"/>
          <cell r="Y130"/>
          <cell r="Z130"/>
          <cell r="AA130"/>
          <cell r="AB130" t="str">
            <v>NA</v>
          </cell>
          <cell r="AC130" t="str">
            <v>NA</v>
          </cell>
          <cell r="AD130" t="str">
            <v>NA</v>
          </cell>
          <cell r="AE130"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30" t="str">
            <v>please refer to another source</v>
          </cell>
          <cell r="AG130" t="str">
            <v>please refer to another source</v>
          </cell>
          <cell r="AH130" t="str">
            <v>Luxemburg SICAV</v>
          </cell>
          <cell r="AI130" t="str">
            <v>Markit iBoxx Global Corporates Liquid 150 Capped (USD Hedged) index</v>
          </cell>
          <cell r="AJ130" t="str">
            <v>Total Return</v>
          </cell>
          <cell r="AK130" t="str">
            <v>USD</v>
          </cell>
          <cell r="AL130"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M130"/>
          <cell r="AN130" t="str">
            <v>Markit</v>
          </cell>
          <cell r="AO130" t="str">
            <v>Global</v>
          </cell>
          <cell r="AP130" t="str">
            <v>Global</v>
          </cell>
          <cell r="AQ130" t="str">
            <v>LU</v>
          </cell>
          <cell r="AR130" t="str">
            <v>LU</v>
          </cell>
          <cell r="AS130" t="str">
            <v>Full or optimized replication</v>
          </cell>
          <cell r="AT130" t="str">
            <v>Physical</v>
          </cell>
          <cell r="AU130" t="str">
            <v>Full</v>
          </cell>
          <cell r="AV130" t="str">
            <v>Bonds</v>
          </cell>
          <cell r="AW130" t="str">
            <v>No</v>
          </cell>
          <cell r="AX130" t="str">
            <v>Yes with UCITS V</v>
          </cell>
          <cell r="AY130" t="str">
            <v>NA</v>
          </cell>
          <cell r="AZ130" t="str">
            <v>NA</v>
          </cell>
          <cell r="BA130" t="str">
            <v>Yes</v>
          </cell>
          <cell r="BB130"/>
          <cell r="BC130"/>
          <cell r="BD130"/>
          <cell r="BE130"/>
          <cell r="BF130" t="str">
            <v>NA</v>
          </cell>
          <cell r="BG130" t="str">
            <v>Daily</v>
          </cell>
          <cell r="BH130"/>
          <cell r="BI130"/>
          <cell r="BJ130"/>
          <cell r="BK130" t="str">
            <v>Reinvested</v>
          </cell>
          <cell r="BL130"/>
          <cell r="BM130"/>
          <cell r="BN130"/>
          <cell r="BO130"/>
          <cell r="BP130"/>
          <cell r="BQ130"/>
          <cell r="BR130" t="str">
            <v>None</v>
          </cell>
          <cell r="BS130" t="str">
            <v>-</v>
          </cell>
          <cell r="BT130" t="str">
            <v>12:00 AM Paris time</v>
          </cell>
          <cell r="BU130" t="str">
            <v>NA</v>
          </cell>
          <cell r="BV130" t="str">
            <v>NA</v>
          </cell>
          <cell r="BW130" t="str">
            <v>D</v>
          </cell>
          <cell r="BX130" t="str">
            <v>D+1</v>
          </cell>
          <cell r="BY130" t="str">
            <v>D+3</v>
          </cell>
          <cell r="BZ130" t="str">
            <v>Please refer to PM</v>
          </cell>
          <cell r="CA130" t="str">
            <v>Please refer to PM</v>
          </cell>
          <cell r="CB130">
            <v>22</v>
          </cell>
          <cell r="CC130">
            <v>0</v>
          </cell>
          <cell r="CD130">
            <v>1.4999999999999999E-2</v>
          </cell>
          <cell r="CE130">
            <v>0.01</v>
          </cell>
          <cell r="CF130" t="str">
            <v>Yes</v>
          </cell>
          <cell r="CG130" t="str">
            <v>Daily</v>
          </cell>
          <cell r="CH130">
            <v>100000</v>
          </cell>
          <cell r="CI130" t="str">
            <v>No securities lending</v>
          </cell>
          <cell r="CJ130"/>
          <cell r="CK130" t="str">
            <v>Up to 10%</v>
          </cell>
          <cell r="CL130" t="str">
            <v>Cash</v>
          </cell>
          <cell r="CM130" t="str">
            <v>BNP Paribas Securities Services</v>
          </cell>
          <cell r="CN130" t="str">
            <v>collateral.mgt@bnpparibas-ip.com</v>
          </cell>
          <cell r="CO130" t="str">
            <v>No</v>
          </cell>
          <cell r="CP130" t="str">
            <v>NA</v>
          </cell>
          <cell r="CQ130" t="str">
            <v>NA</v>
          </cell>
          <cell r="CR130" t="str">
            <v>No</v>
          </cell>
          <cell r="CS130" t="str">
            <v>Luca Pagni</v>
          </cell>
          <cell r="CT130"/>
          <cell r="CU130"/>
          <cell r="CV130" t="str">
            <v>NA</v>
          </cell>
          <cell r="CW130" t="str">
            <v>NA</v>
          </cell>
          <cell r="CX130" t="str">
            <v>NA</v>
          </cell>
          <cell r="CY130" t="str">
            <v>No</v>
          </cell>
          <cell r="CZ130" t="str">
            <v>No</v>
          </cell>
          <cell r="DA130" t="str">
            <v>Beta</v>
          </cell>
          <cell r="DB130" t="str">
            <v>No</v>
          </cell>
          <cell r="DC130" t="str">
            <v>Other funds (no equities or &lt;25% equities)</v>
          </cell>
          <cell r="DD130" t="str">
            <v>No</v>
          </cell>
          <cell r="DE130" t="str">
            <v>No</v>
          </cell>
          <cell r="DF130" t="str">
            <v>No</v>
          </cell>
          <cell r="DG130">
            <v>3</v>
          </cell>
          <cell r="DH130">
            <v>12</v>
          </cell>
          <cell r="DI130">
            <v>5</v>
          </cell>
          <cell r="DJ130">
            <v>20</v>
          </cell>
          <cell r="DK130">
            <v>20</v>
          </cell>
          <cell r="DL130">
            <v>3</v>
          </cell>
          <cell r="DM130">
            <v>5</v>
          </cell>
          <cell r="DN130">
            <v>12</v>
          </cell>
          <cell r="DO130" t="str">
            <v>All, Distributors, 
Managers</v>
          </cell>
          <cell r="DP130" t="str">
            <v>Distributors : None
Managers: none (refer to Book II by sub-fund for min holding amount applicable)
Others : EUR 100 000 per sub-fund</v>
          </cell>
          <cell r="DQ130" t="str">
            <v>BNP Paribas Securities Services Luxembourg</v>
          </cell>
          <cell r="DR130" t="str">
            <v>BNP Paribas Securities Services Luxembourg</v>
          </cell>
          <cell r="DS130" t="str">
            <v>in-house lawyers</v>
          </cell>
          <cell r="DT130" t="str">
            <v>BNP Paribas Securities Services Luxembourg</v>
          </cell>
          <cell r="DU130" t="str">
            <v>31th of December</v>
          </cell>
          <cell r="DV130" t="str">
            <v>Essentials</v>
          </cell>
          <cell r="DW130" t="str">
            <v>FIXED INCOME</v>
          </cell>
          <cell r="DX130"/>
          <cell r="DY130"/>
          <cell r="DZ130" t="str">
            <v>Neither ART 9 nor ART 8 (ART 6)</v>
          </cell>
          <cell r="EA130" t="str">
            <v>CAT 3</v>
          </cell>
        </row>
        <row r="131">
          <cell r="H131" t="str">
            <v>LU1291095484</v>
          </cell>
          <cell r="I131" t="str">
            <v>Track I</v>
          </cell>
          <cell r="J131" t="str">
            <v>Capitalisation</v>
          </cell>
          <cell r="K131" t="str">
            <v>USD</v>
          </cell>
          <cell r="L131" t="str">
            <v>USD</v>
          </cell>
          <cell r="M131" t="str">
            <v>No</v>
          </cell>
          <cell r="N131" t="str">
            <v>EUR</v>
          </cell>
          <cell r="O131" t="str">
            <v>Luxembourg</v>
          </cell>
          <cell r="P131" t="str">
            <v>NA</v>
          </cell>
          <cell r="Q131"/>
          <cell r="R131"/>
          <cell r="S131">
            <v>42298</v>
          </cell>
          <cell r="T131" t="str">
            <v>Not listed</v>
          </cell>
          <cell r="U131" t="str">
            <v>Not listed</v>
          </cell>
          <cell r="V131" t="str">
            <v>IBXXIGTH</v>
          </cell>
          <cell r="W131" t="str">
            <v>Share not hedged</v>
          </cell>
          <cell r="X131"/>
          <cell r="Y131"/>
          <cell r="Z131"/>
          <cell r="AA131"/>
          <cell r="AB131" t="str">
            <v>NA</v>
          </cell>
          <cell r="AC131" t="str">
            <v>NA</v>
          </cell>
          <cell r="AD131" t="str">
            <v>NA</v>
          </cell>
          <cell r="AE131"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31" t="str">
            <v>please refer to another source</v>
          </cell>
          <cell r="AG131" t="str">
            <v>please refer to another source</v>
          </cell>
          <cell r="AH131" t="str">
            <v>Luxemburg SICAV</v>
          </cell>
          <cell r="AI131" t="str">
            <v>Markit iBoxx Global Corporates Liquid 150 Capped (USD Hedged) index</v>
          </cell>
          <cell r="AJ131" t="str">
            <v>Total Return</v>
          </cell>
          <cell r="AK131" t="str">
            <v>USD</v>
          </cell>
          <cell r="AL131"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M131"/>
          <cell r="AN131" t="str">
            <v>Markit</v>
          </cell>
          <cell r="AO131" t="str">
            <v>Global</v>
          </cell>
          <cell r="AP131" t="str">
            <v>Global</v>
          </cell>
          <cell r="AQ131" t="str">
            <v>LU</v>
          </cell>
          <cell r="AR131" t="str">
            <v>LU</v>
          </cell>
          <cell r="AS131" t="str">
            <v>Full or optimized replication</v>
          </cell>
          <cell r="AT131" t="str">
            <v>Physical</v>
          </cell>
          <cell r="AU131" t="str">
            <v>Full</v>
          </cell>
          <cell r="AV131" t="str">
            <v>Bonds</v>
          </cell>
          <cell r="AW131" t="str">
            <v>No</v>
          </cell>
          <cell r="AX131" t="str">
            <v>Yes with UCITS V</v>
          </cell>
          <cell r="AY131" t="str">
            <v>NA</v>
          </cell>
          <cell r="AZ131" t="str">
            <v>NA</v>
          </cell>
          <cell r="BA131" t="str">
            <v>Yes</v>
          </cell>
          <cell r="BB131"/>
          <cell r="BC131"/>
          <cell r="BD131"/>
          <cell r="BE131"/>
          <cell r="BF131" t="str">
            <v>NA</v>
          </cell>
          <cell r="BG131" t="str">
            <v>Daily</v>
          </cell>
          <cell r="BH131"/>
          <cell r="BI131"/>
          <cell r="BJ131"/>
          <cell r="BK131" t="str">
            <v>Reinvested</v>
          </cell>
          <cell r="BL131"/>
          <cell r="BM131"/>
          <cell r="BN131"/>
          <cell r="BO131"/>
          <cell r="BP131"/>
          <cell r="BQ131"/>
          <cell r="BR131" t="str">
            <v>None</v>
          </cell>
          <cell r="BS131" t="str">
            <v>-</v>
          </cell>
          <cell r="BT131" t="str">
            <v>12:00 AM Paris time</v>
          </cell>
          <cell r="BU131" t="str">
            <v>NA</v>
          </cell>
          <cell r="BV131" t="str">
            <v>NA</v>
          </cell>
          <cell r="BW131" t="str">
            <v>D</v>
          </cell>
          <cell r="BX131" t="str">
            <v>D+1</v>
          </cell>
          <cell r="BY131" t="str">
            <v>D+3</v>
          </cell>
          <cell r="BZ131" t="str">
            <v>Please refer to PM</v>
          </cell>
          <cell r="CA131" t="str">
            <v>Please refer to PM</v>
          </cell>
          <cell r="CB131">
            <v>22</v>
          </cell>
          <cell r="CC131">
            <v>0</v>
          </cell>
          <cell r="CD131">
            <v>1.4999999999999999E-2</v>
          </cell>
          <cell r="CE131">
            <v>0.01</v>
          </cell>
          <cell r="CF131" t="str">
            <v>No</v>
          </cell>
          <cell r="CG131" t="str">
            <v>NA</v>
          </cell>
          <cell r="CH131" t="str">
            <v>NA</v>
          </cell>
          <cell r="CI131" t="str">
            <v>No securities lending</v>
          </cell>
          <cell r="CJ131"/>
          <cell r="CK131" t="str">
            <v>No collateral</v>
          </cell>
          <cell r="CL131" t="str">
            <v>No collateral</v>
          </cell>
          <cell r="CM131" t="str">
            <v>No collateral</v>
          </cell>
          <cell r="CN131" t="str">
            <v>No collateral</v>
          </cell>
          <cell r="CO131" t="str">
            <v>No</v>
          </cell>
          <cell r="CP131" t="str">
            <v>NA</v>
          </cell>
          <cell r="CQ131" t="str">
            <v>NA</v>
          </cell>
          <cell r="CR131" t="str">
            <v>No</v>
          </cell>
          <cell r="CS131" t="str">
            <v>Luca Pagni</v>
          </cell>
          <cell r="CT131"/>
          <cell r="CU131"/>
          <cell r="CV131" t="str">
            <v>NA</v>
          </cell>
          <cell r="CW131" t="str">
            <v>NA</v>
          </cell>
          <cell r="CX131" t="str">
            <v>NA</v>
          </cell>
          <cell r="CY131" t="str">
            <v>No</v>
          </cell>
          <cell r="CZ131" t="str">
            <v>No</v>
          </cell>
          <cell r="DA131" t="str">
            <v>Beta</v>
          </cell>
          <cell r="DB131" t="str">
            <v>No</v>
          </cell>
          <cell r="DC131" t="str">
            <v>Other funds (no equities or &lt;25% equities)</v>
          </cell>
          <cell r="DD131" t="str">
            <v>No</v>
          </cell>
          <cell r="DE131" t="str">
            <v>No</v>
          </cell>
          <cell r="DF131" t="str">
            <v>No</v>
          </cell>
          <cell r="DG131">
            <v>2</v>
          </cell>
          <cell r="DH131">
            <v>12</v>
          </cell>
          <cell r="DI131">
            <v>1</v>
          </cell>
          <cell r="DJ131">
            <v>15</v>
          </cell>
          <cell r="DK131">
            <v>15</v>
          </cell>
          <cell r="DL131">
            <v>2</v>
          </cell>
          <cell r="DM131">
            <v>1</v>
          </cell>
          <cell r="DN131">
            <v>12</v>
          </cell>
          <cell r="DO131" t="str">
            <v>Institutionnal Investors UCIs</v>
          </cell>
          <cell r="DP131" t="str">
            <v>Institutional Investors: 250 000 per sub-fund
UCIs: None</v>
          </cell>
          <cell r="DQ131" t="str">
            <v>BNP Paribas Securities Services Luxembourg</v>
          </cell>
          <cell r="DR131" t="str">
            <v>BNP Paribas Securities Services Luxembourg</v>
          </cell>
          <cell r="DS131" t="str">
            <v>in-house lawyers</v>
          </cell>
          <cell r="DT131" t="str">
            <v>BNP Paribas Securities Services Luxembourg</v>
          </cell>
          <cell r="DU131" t="str">
            <v>31th of December</v>
          </cell>
          <cell r="DV131" t="str">
            <v>Essentials</v>
          </cell>
          <cell r="DW131" t="str">
            <v>FIXED INCOME</v>
          </cell>
          <cell r="DX131"/>
          <cell r="DY131"/>
          <cell r="DZ131" t="str">
            <v>Neither ART 9 nor ART 8 (ART 6)</v>
          </cell>
          <cell r="EA131" t="str">
            <v>CAT 3</v>
          </cell>
        </row>
        <row r="132">
          <cell r="H132" t="str">
            <v>LU1291095567</v>
          </cell>
          <cell r="I132" t="str">
            <v>Track I Plus RH NOK</v>
          </cell>
          <cell r="J132" t="str">
            <v>Capitalisation</v>
          </cell>
          <cell r="K132" t="str">
            <v>NOK</v>
          </cell>
          <cell r="L132" t="str">
            <v>USD</v>
          </cell>
          <cell r="M132" t="str">
            <v>Yes</v>
          </cell>
          <cell r="N132"/>
          <cell r="O132" t="str">
            <v>Luxembourg</v>
          </cell>
          <cell r="P132" t="str">
            <v>NA</v>
          </cell>
          <cell r="Q132" t="str">
            <v>NA</v>
          </cell>
          <cell r="R132" t="str">
            <v>NA</v>
          </cell>
          <cell r="S132">
            <v>42298</v>
          </cell>
          <cell r="T132" t="str">
            <v>Not listed</v>
          </cell>
          <cell r="U132" t="str">
            <v>Not listed</v>
          </cell>
          <cell r="V132" t="str">
            <v>IBXXIGTH</v>
          </cell>
          <cell r="W132"/>
          <cell r="X132" t="str">
            <v>BN1IRHN LX</v>
          </cell>
          <cell r="Y132" t="str">
            <v>NA</v>
          </cell>
          <cell r="Z132" t="str">
            <v>NA</v>
          </cell>
          <cell r="AA132" t="str">
            <v>BN1IRHN</v>
          </cell>
          <cell r="AB132" t="str">
            <v>NA</v>
          </cell>
          <cell r="AC132" t="str">
            <v>LP68358460</v>
          </cell>
          <cell r="AD132" t="str">
            <v>NA</v>
          </cell>
          <cell r="AE132"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32" t="str">
            <v>please refer to another source</v>
          </cell>
          <cell r="AG132" t="str">
            <v>please refer to another source</v>
          </cell>
          <cell r="AH132" t="str">
            <v>Luxemburg SICAV</v>
          </cell>
          <cell r="AI132" t="str">
            <v>Markit iBoxx Global Corporates Liquid 150 Capped (USD Hedged) index</v>
          </cell>
          <cell r="AJ132" t="str">
            <v>Total Return</v>
          </cell>
          <cell r="AK132" t="str">
            <v>USD</v>
          </cell>
          <cell r="AL132"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M132" t="str">
            <v>please refer to another source</v>
          </cell>
          <cell r="AN132" t="str">
            <v>Markit</v>
          </cell>
          <cell r="AO132" t="str">
            <v>Global</v>
          </cell>
          <cell r="AP132" t="str">
            <v>Global</v>
          </cell>
          <cell r="AQ132" t="str">
            <v>LU, NO</v>
          </cell>
          <cell r="AR132" t="str">
            <v>LU, NO</v>
          </cell>
          <cell r="AS132" t="str">
            <v>Full or optimized replication</v>
          </cell>
          <cell r="AT132" t="str">
            <v>Physical</v>
          </cell>
          <cell r="AU132" t="str">
            <v>Full</v>
          </cell>
          <cell r="AV132" t="str">
            <v>Bonds</v>
          </cell>
          <cell r="AW132" t="str">
            <v>No</v>
          </cell>
          <cell r="AX132" t="str">
            <v>Yes with UCITS V</v>
          </cell>
          <cell r="AY132" t="str">
            <v>NA</v>
          </cell>
          <cell r="AZ132" t="str">
            <v>NA</v>
          </cell>
          <cell r="BA132" t="str">
            <v>Yes</v>
          </cell>
          <cell r="BB132"/>
          <cell r="BC132"/>
          <cell r="BD132"/>
          <cell r="BE132"/>
          <cell r="BF132" t="str">
            <v>NA</v>
          </cell>
          <cell r="BG132" t="str">
            <v>Daily</v>
          </cell>
          <cell r="BH132"/>
          <cell r="BI132"/>
          <cell r="BJ132"/>
          <cell r="BK132" t="str">
            <v>Reinvested</v>
          </cell>
          <cell r="BL132"/>
          <cell r="BM132"/>
          <cell r="BN132"/>
          <cell r="BO132"/>
          <cell r="BP132"/>
          <cell r="BQ132"/>
          <cell r="BR132" t="str">
            <v>None</v>
          </cell>
          <cell r="BS132" t="str">
            <v>-</v>
          </cell>
          <cell r="BT132" t="str">
            <v>12:00 AM Paris time</v>
          </cell>
          <cell r="BU132" t="str">
            <v>NA</v>
          </cell>
          <cell r="BV132" t="str">
            <v>NA</v>
          </cell>
          <cell r="BW132" t="str">
            <v>D</v>
          </cell>
          <cell r="BX132" t="str">
            <v>D+1</v>
          </cell>
          <cell r="BY132" t="str">
            <v>D+3</v>
          </cell>
          <cell r="BZ132" t="str">
            <v>Please refer to PM</v>
          </cell>
          <cell r="CA132" t="str">
            <v>Please refer to PM</v>
          </cell>
          <cell r="CB132">
            <v>22</v>
          </cell>
          <cell r="CC132">
            <v>0</v>
          </cell>
          <cell r="CD132">
            <v>1.4999999999999999E-2</v>
          </cell>
          <cell r="CE132">
            <v>0.01</v>
          </cell>
          <cell r="CF132" t="str">
            <v>Yes</v>
          </cell>
          <cell r="CG132" t="str">
            <v>Daily</v>
          </cell>
          <cell r="CH132">
            <v>100000</v>
          </cell>
          <cell r="CI132" t="str">
            <v>No securities lending</v>
          </cell>
          <cell r="CJ132" t="str">
            <v>NA</v>
          </cell>
          <cell r="CK132" t="str">
            <v>Up to 10%</v>
          </cell>
          <cell r="CL132" t="str">
            <v>Cash</v>
          </cell>
          <cell r="CM132" t="str">
            <v>BNP Paribas Securities Services</v>
          </cell>
          <cell r="CN132" t="str">
            <v>collateral.mgt@bnpparibas-ip.com</v>
          </cell>
          <cell r="CO132" t="str">
            <v>No</v>
          </cell>
          <cell r="CP132" t="str">
            <v>NA</v>
          </cell>
          <cell r="CQ132" t="str">
            <v>NA</v>
          </cell>
          <cell r="CR132" t="str">
            <v>No</v>
          </cell>
          <cell r="CS132" t="str">
            <v>Luca Pagni</v>
          </cell>
          <cell r="CT132"/>
          <cell r="CU132"/>
          <cell r="CV132" t="str">
            <v>NA</v>
          </cell>
          <cell r="CW132" t="str">
            <v>LP68358460</v>
          </cell>
          <cell r="CX132" t="str">
            <v>NA</v>
          </cell>
          <cell r="CY132" t="str">
            <v>No</v>
          </cell>
          <cell r="CZ132" t="str">
            <v>No</v>
          </cell>
          <cell r="DA132" t="str">
            <v>Beta</v>
          </cell>
          <cell r="DB132" t="str">
            <v>No</v>
          </cell>
          <cell r="DC132" t="str">
            <v>Other funds (no equities or &lt;25% equities)</v>
          </cell>
          <cell r="DD132" t="str">
            <v>No</v>
          </cell>
          <cell r="DE132" t="str">
            <v>No</v>
          </cell>
          <cell r="DF132" t="str">
            <v>No</v>
          </cell>
          <cell r="DG132">
            <v>1</v>
          </cell>
          <cell r="DH132">
            <v>8</v>
          </cell>
          <cell r="DI132">
            <v>1</v>
          </cell>
          <cell r="DJ132">
            <v>10</v>
          </cell>
          <cell r="DK132">
            <v>10</v>
          </cell>
          <cell r="DL132">
            <v>1</v>
          </cell>
          <cell r="DM132">
            <v>1</v>
          </cell>
          <cell r="DN132">
            <v>8</v>
          </cell>
          <cell r="DO132" t="str">
            <v>Institutionnal Investors UCIs</v>
          </cell>
          <cell r="DP132" t="str">
            <v>50 million in the company</v>
          </cell>
          <cell r="DQ132" t="str">
            <v>BNP Paribas Securities Services Luxembourg</v>
          </cell>
          <cell r="DR132" t="str">
            <v>BNP Paribas Securities Services Luxembourg</v>
          </cell>
          <cell r="DS132" t="str">
            <v>in-house lawyers</v>
          </cell>
          <cell r="DT132" t="str">
            <v>BNP Paribas Securities Services Luxembourg</v>
          </cell>
          <cell r="DU132" t="str">
            <v>31th of December</v>
          </cell>
          <cell r="DV132" t="str">
            <v>Essentials</v>
          </cell>
          <cell r="DW132" t="str">
            <v>FIXED INCOME</v>
          </cell>
          <cell r="DX132"/>
          <cell r="DY132"/>
          <cell r="DZ132" t="str">
            <v>Neither ART 9 nor ART 8 (ART 6)</v>
          </cell>
          <cell r="EA132" t="str">
            <v>CAT 3</v>
          </cell>
        </row>
        <row r="133">
          <cell r="H133" t="str">
            <v>LU1291095641</v>
          </cell>
          <cell r="I133" t="str">
            <v>Track X</v>
          </cell>
          <cell r="J133" t="str">
            <v>Capitalisation</v>
          </cell>
          <cell r="K133" t="str">
            <v>USD</v>
          </cell>
          <cell r="L133" t="str">
            <v>USD</v>
          </cell>
          <cell r="M133" t="str">
            <v>No</v>
          </cell>
          <cell r="N133" t="str">
            <v>EUR</v>
          </cell>
          <cell r="O133" t="str">
            <v>Luxembourg</v>
          </cell>
          <cell r="P133" t="str">
            <v>NA</v>
          </cell>
          <cell r="Q133"/>
          <cell r="R133"/>
          <cell r="S133">
            <v>42298</v>
          </cell>
          <cell r="T133" t="str">
            <v>Not listed</v>
          </cell>
          <cell r="U133" t="str">
            <v>Not listed</v>
          </cell>
          <cell r="V133" t="str">
            <v>IBXXIGTH</v>
          </cell>
          <cell r="W133" t="str">
            <v>Share not hedged</v>
          </cell>
          <cell r="X133"/>
          <cell r="Y133"/>
          <cell r="Z133"/>
          <cell r="AA133"/>
          <cell r="AB133" t="str">
            <v>NA</v>
          </cell>
          <cell r="AC133" t="str">
            <v>NA</v>
          </cell>
          <cell r="AD133" t="str">
            <v>NA</v>
          </cell>
          <cell r="AE133" t="str">
            <v>BNP Paribas Easy Markit iBoxx Global Corporates Liquid 150 Capped (USD Hedged) is an open-end fund incorporated in Luxembourg. The Fund's objective is to replicate the performance of the Markit iBoxx Global Corporates Liquid 150 Capped index and to maintain the Tracking Error below 1%. The Fund invests in corporate bonds issued by companies in the Index.</v>
          </cell>
          <cell r="AF133" t="str">
            <v>please refer to another source</v>
          </cell>
          <cell r="AG133" t="str">
            <v>please refer to another source</v>
          </cell>
          <cell r="AH133" t="str">
            <v>Luxemburg SICAV</v>
          </cell>
          <cell r="AI133" t="str">
            <v>Markit iBoxx Global Corporates Liquid 150 Capped (USD Hedged) index</v>
          </cell>
          <cell r="AJ133" t="str">
            <v>Total Return</v>
          </cell>
          <cell r="AK133" t="str">
            <v>USD</v>
          </cell>
          <cell r="AL133" t="str">
            <v>The benchmark is the Markit iBoxx Global Corporates Liquid 150 Capped (USD Hedged) Index. The composition of the index is reviewed on a quarterly basis. The index is valued daily. The majority of the index’s underlying components are corporate bonds issued by European and US companies. It is a Total Return index.</v>
          </cell>
          <cell r="AM133"/>
          <cell r="AN133" t="str">
            <v>Markit</v>
          </cell>
          <cell r="AO133" t="str">
            <v>Global</v>
          </cell>
          <cell r="AP133" t="str">
            <v>Global</v>
          </cell>
          <cell r="AQ133" t="str">
            <v>LU</v>
          </cell>
          <cell r="AR133" t="str">
            <v>LU</v>
          </cell>
          <cell r="AS133" t="str">
            <v>Full or optimized replication</v>
          </cell>
          <cell r="AT133" t="str">
            <v>Physical</v>
          </cell>
          <cell r="AU133" t="str">
            <v>Full</v>
          </cell>
          <cell r="AV133" t="str">
            <v>Bonds</v>
          </cell>
          <cell r="AW133" t="str">
            <v>No</v>
          </cell>
          <cell r="AX133" t="str">
            <v>Yes with UCITS V</v>
          </cell>
          <cell r="AY133" t="str">
            <v>NA</v>
          </cell>
          <cell r="AZ133" t="str">
            <v>NA</v>
          </cell>
          <cell r="BA133" t="str">
            <v>Yes</v>
          </cell>
          <cell r="BB133"/>
          <cell r="BC133"/>
          <cell r="BD133"/>
          <cell r="BE133"/>
          <cell r="BF133" t="str">
            <v>NA</v>
          </cell>
          <cell r="BG133" t="str">
            <v>Daily</v>
          </cell>
          <cell r="BH133"/>
          <cell r="BI133"/>
          <cell r="BJ133"/>
          <cell r="BK133" t="str">
            <v>Reinvested</v>
          </cell>
          <cell r="BL133"/>
          <cell r="BM133"/>
          <cell r="BN133"/>
          <cell r="BO133"/>
          <cell r="BP133"/>
          <cell r="BQ133"/>
          <cell r="BR133" t="str">
            <v>None</v>
          </cell>
          <cell r="BS133" t="str">
            <v>-</v>
          </cell>
          <cell r="BT133" t="str">
            <v>12:00 AM Paris time</v>
          </cell>
          <cell r="BU133" t="str">
            <v>NA</v>
          </cell>
          <cell r="BV133" t="str">
            <v>NA</v>
          </cell>
          <cell r="BW133" t="str">
            <v>D</v>
          </cell>
          <cell r="BX133" t="str">
            <v>D+1</v>
          </cell>
          <cell r="BY133" t="str">
            <v>D+3</v>
          </cell>
          <cell r="BZ133" t="str">
            <v>Please refer to PM</v>
          </cell>
          <cell r="CA133" t="str">
            <v>Please refer to PM</v>
          </cell>
          <cell r="CB133">
            <v>22</v>
          </cell>
          <cell r="CC133">
            <v>0</v>
          </cell>
          <cell r="CD133">
            <v>1.4999999999999999E-2</v>
          </cell>
          <cell r="CE133">
            <v>0.01</v>
          </cell>
          <cell r="CF133" t="str">
            <v>No</v>
          </cell>
          <cell r="CG133" t="str">
            <v>NA</v>
          </cell>
          <cell r="CH133" t="str">
            <v>NA</v>
          </cell>
          <cell r="CI133" t="str">
            <v>No securities lending</v>
          </cell>
          <cell r="CJ133"/>
          <cell r="CK133" t="str">
            <v>No collateral</v>
          </cell>
          <cell r="CL133" t="str">
            <v>No collateral</v>
          </cell>
          <cell r="CM133" t="str">
            <v>No collateral</v>
          </cell>
          <cell r="CN133" t="str">
            <v>No collateral</v>
          </cell>
          <cell r="CO133" t="str">
            <v>No</v>
          </cell>
          <cell r="CP133" t="str">
            <v>NA</v>
          </cell>
          <cell r="CQ133" t="str">
            <v>NA</v>
          </cell>
          <cell r="CR133" t="str">
            <v>No</v>
          </cell>
          <cell r="CS133" t="str">
            <v>Luca Pagni</v>
          </cell>
          <cell r="CT133"/>
          <cell r="CU133"/>
          <cell r="CV133" t="str">
            <v>NA</v>
          </cell>
          <cell r="CW133" t="str">
            <v>NA</v>
          </cell>
          <cell r="CX133" t="str">
            <v>NA</v>
          </cell>
          <cell r="CY133" t="str">
            <v>No</v>
          </cell>
          <cell r="CZ133" t="str">
            <v>No</v>
          </cell>
          <cell r="DA133" t="str">
            <v>Beta</v>
          </cell>
          <cell r="DB133" t="str">
            <v>No</v>
          </cell>
          <cell r="DC133" t="str">
            <v>Other funds (no equities or &lt;25% equities)</v>
          </cell>
          <cell r="DD133" t="str">
            <v>No</v>
          </cell>
          <cell r="DE133" t="str">
            <v>No</v>
          </cell>
          <cell r="DF133" t="str">
            <v>No</v>
          </cell>
          <cell r="DG133">
            <v>0</v>
          </cell>
          <cell r="DH133">
            <v>12</v>
          </cell>
          <cell r="DI133">
            <v>1</v>
          </cell>
          <cell r="DJ133">
            <v>13</v>
          </cell>
          <cell r="DK133">
            <v>13</v>
          </cell>
          <cell r="DL133">
            <v>0</v>
          </cell>
          <cell r="DM133">
            <v>1</v>
          </cell>
          <cell r="DN133">
            <v>12</v>
          </cell>
          <cell r="DO133" t="str">
            <v>Authorized Investors</v>
          </cell>
          <cell r="DP133" t="str">
            <v>None</v>
          </cell>
          <cell r="DQ133" t="str">
            <v>BNP Paribas Securities Services Luxembourg</v>
          </cell>
          <cell r="DR133" t="str">
            <v>BNP Paribas Securities Services Luxembourg</v>
          </cell>
          <cell r="DS133" t="str">
            <v>in-house lawyers</v>
          </cell>
          <cell r="DT133" t="str">
            <v>BNP Paribas Securities Services Luxembourg</v>
          </cell>
          <cell r="DU133" t="str">
            <v>31th of December</v>
          </cell>
          <cell r="DV133" t="str">
            <v>Essentials</v>
          </cell>
          <cell r="DW133" t="str">
            <v>FIXED INCOME</v>
          </cell>
          <cell r="DX133"/>
          <cell r="DY133"/>
          <cell r="DZ133" t="str">
            <v>Neither ART 9 nor ART 8 (ART 6)</v>
          </cell>
          <cell r="EA133" t="str">
            <v>CAT 3</v>
          </cell>
        </row>
        <row r="134">
          <cell r="H134" t="str">
            <v>LU1291095724</v>
          </cell>
          <cell r="I134" t="str">
            <v>Track Classic</v>
          </cell>
          <cell r="J134" t="str">
            <v>Capitalisation</v>
          </cell>
          <cell r="K134" t="str">
            <v>USD</v>
          </cell>
          <cell r="L134" t="str">
            <v>USD</v>
          </cell>
          <cell r="M134" t="str">
            <v>No</v>
          </cell>
          <cell r="N134" t="str">
            <v>EUR</v>
          </cell>
          <cell r="O134" t="str">
            <v>Luxembourg</v>
          </cell>
          <cell r="P134" t="str">
            <v>NA</v>
          </cell>
          <cell r="Q134" t="str">
            <v>NA</v>
          </cell>
          <cell r="R134" t="str">
            <v>NA</v>
          </cell>
          <cell r="S134">
            <v>42298</v>
          </cell>
          <cell r="T134" t="str">
            <v>Not listed</v>
          </cell>
          <cell r="U134" t="str">
            <v>Not listed</v>
          </cell>
          <cell r="V134" t="str">
            <v>IBXXHYTH</v>
          </cell>
          <cell r="W134" t="str">
            <v>Share not hedged</v>
          </cell>
          <cell r="X134" t="str">
            <v>BNMGDTC LX</v>
          </cell>
          <cell r="Y134" t="str">
            <v>NA</v>
          </cell>
          <cell r="Z134" t="str">
            <v>NA</v>
          </cell>
          <cell r="AA134" t="str">
            <v>BNMGDTC</v>
          </cell>
          <cell r="AB134" t="str">
            <v>.IBXXGH11</v>
          </cell>
          <cell r="AC134" t="str">
            <v>LU1291095724.LUF</v>
          </cell>
          <cell r="AD134" t="str">
            <v>NA</v>
          </cell>
          <cell r="AE134"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4">
            <v>4</v>
          </cell>
          <cell r="AG134" t="str">
            <v>please refer to another source</v>
          </cell>
          <cell r="AH134" t="str">
            <v>Luxemburg SICAV</v>
          </cell>
          <cell r="AI134" t="str">
            <v>Markit iBoxx Global Developed Markets Liquid 100 High Yield Capped (USD Hedged) index</v>
          </cell>
          <cell r="AJ134" t="str">
            <v>Total Return</v>
          </cell>
          <cell r="AK134" t="str">
            <v>USD</v>
          </cell>
          <cell r="AL134"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34" t="str">
            <v>please refer to another source</v>
          </cell>
          <cell r="AN134" t="str">
            <v>Markit</v>
          </cell>
          <cell r="AO134" t="str">
            <v>Global</v>
          </cell>
          <cell r="AP134" t="str">
            <v>Global</v>
          </cell>
          <cell r="AQ134" t="str">
            <v>LU</v>
          </cell>
          <cell r="AR134" t="str">
            <v>LU</v>
          </cell>
          <cell r="AS134" t="str">
            <v>Full or optimized replication</v>
          </cell>
          <cell r="AT134" t="str">
            <v>Physical</v>
          </cell>
          <cell r="AU134" t="str">
            <v>Full</v>
          </cell>
          <cell r="AV134" t="str">
            <v>Bonds</v>
          </cell>
          <cell r="AW134" t="str">
            <v>No</v>
          </cell>
          <cell r="AX134" t="str">
            <v>Yes with UCITS V</v>
          </cell>
          <cell r="AY134" t="str">
            <v>NA</v>
          </cell>
          <cell r="AZ134" t="str">
            <v>NA</v>
          </cell>
          <cell r="BA134" t="str">
            <v>Yes</v>
          </cell>
          <cell r="BB134"/>
          <cell r="BC134"/>
          <cell r="BD134"/>
          <cell r="BE134"/>
          <cell r="BF134" t="str">
            <v>NA</v>
          </cell>
          <cell r="BG134" t="str">
            <v>Daily</v>
          </cell>
          <cell r="BH134"/>
          <cell r="BI134"/>
          <cell r="BJ134"/>
          <cell r="BK134" t="str">
            <v>Reinvested</v>
          </cell>
          <cell r="BL134"/>
          <cell r="BM134"/>
          <cell r="BN134"/>
          <cell r="BO134"/>
          <cell r="BP134"/>
          <cell r="BQ134"/>
          <cell r="BR134" t="str">
            <v>None</v>
          </cell>
          <cell r="BS134" t="str">
            <v>-</v>
          </cell>
          <cell r="BT134" t="str">
            <v>(D-1) 04:30 PM Paris time</v>
          </cell>
          <cell r="BU134" t="str">
            <v>(D-1) 12:00 AM Paris time</v>
          </cell>
          <cell r="BV134" t="str">
            <v>NA</v>
          </cell>
          <cell r="BW134" t="str">
            <v>D</v>
          </cell>
          <cell r="BX134" t="str">
            <v>D+1</v>
          </cell>
          <cell r="BY134" t="str">
            <v>D+3</v>
          </cell>
          <cell r="BZ134" t="str">
            <v>Please refer to PM</v>
          </cell>
          <cell r="CA134" t="str">
            <v>Please refer to PM</v>
          </cell>
          <cell r="CB134" t="str">
            <v>Another solution under review</v>
          </cell>
          <cell r="CC134">
            <v>0</v>
          </cell>
          <cell r="CD134">
            <v>0.03</v>
          </cell>
          <cell r="CE134">
            <v>7.0000000000000007E-2</v>
          </cell>
          <cell r="CF134" t="str">
            <v>No</v>
          </cell>
          <cell r="CG134" t="str">
            <v>NA</v>
          </cell>
          <cell r="CH134" t="str">
            <v>NA</v>
          </cell>
          <cell r="CI134" t="str">
            <v>No securities lending</v>
          </cell>
          <cell r="CJ134" t="str">
            <v>NA</v>
          </cell>
          <cell r="CK134" t="str">
            <v>No collateral</v>
          </cell>
          <cell r="CL134" t="str">
            <v>No collateral</v>
          </cell>
          <cell r="CM134" t="str">
            <v>No collateral</v>
          </cell>
          <cell r="CN134" t="str">
            <v>No collateral</v>
          </cell>
          <cell r="CO134" t="str">
            <v>No</v>
          </cell>
          <cell r="CP134" t="str">
            <v>NA</v>
          </cell>
          <cell r="CQ134" t="str">
            <v>NA</v>
          </cell>
          <cell r="CR134" t="str">
            <v>No</v>
          </cell>
          <cell r="CS134" t="str">
            <v>Charles Lewandowski</v>
          </cell>
          <cell r="CT134"/>
          <cell r="CU134"/>
          <cell r="CV134" t="str">
            <v>NA</v>
          </cell>
          <cell r="CW134" t="str">
            <v>LP68358410</v>
          </cell>
          <cell r="CX134" t="str">
            <v>NA</v>
          </cell>
          <cell r="CY134" t="str">
            <v>No</v>
          </cell>
          <cell r="CZ134" t="str">
            <v>No</v>
          </cell>
          <cell r="DA134" t="str">
            <v>Beta</v>
          </cell>
          <cell r="DB134" t="str">
            <v>No</v>
          </cell>
          <cell r="DC134" t="str">
            <v>Other funds (no equities or &lt;25% equities)</v>
          </cell>
          <cell r="DD134" t="str">
            <v>No</v>
          </cell>
          <cell r="DE134" t="str">
            <v>No</v>
          </cell>
          <cell r="DF134" t="str">
            <v>No</v>
          </cell>
          <cell r="DG134">
            <v>50</v>
          </cell>
          <cell r="DH134">
            <v>30</v>
          </cell>
          <cell r="DI134">
            <v>5</v>
          </cell>
          <cell r="DJ134">
            <v>85</v>
          </cell>
          <cell r="DK134">
            <v>85</v>
          </cell>
          <cell r="DL134">
            <v>50</v>
          </cell>
          <cell r="DM134">
            <v>5</v>
          </cell>
          <cell r="DN134">
            <v>30</v>
          </cell>
          <cell r="DO134" t="str">
            <v>All</v>
          </cell>
          <cell r="DP134" t="str">
            <v>None</v>
          </cell>
          <cell r="DQ134" t="str">
            <v>BNP Paribas Securities Services Luxembourg</v>
          </cell>
          <cell r="DR134" t="str">
            <v>BNP Paribas Securities Services Luxembourg</v>
          </cell>
          <cell r="DS134" t="str">
            <v>in-house lawyers</v>
          </cell>
          <cell r="DT134" t="str">
            <v>BNP Paribas Securities Services Luxembourg</v>
          </cell>
          <cell r="DU134" t="str">
            <v>31th of December</v>
          </cell>
          <cell r="DV134" t="str">
            <v>Essentials</v>
          </cell>
          <cell r="DW134" t="str">
            <v>FIXED INCOME</v>
          </cell>
          <cell r="DX134" t="str">
            <v>liquidated on July 30 2020 (30/07/2020 NAV)</v>
          </cell>
          <cell r="DY134"/>
          <cell r="DZ134"/>
          <cell r="EA134"/>
        </row>
        <row r="135">
          <cell r="H135" t="str">
            <v>LU1291095997</v>
          </cell>
          <cell r="I135" t="str">
            <v>Track Privilege</v>
          </cell>
          <cell r="J135" t="str">
            <v>Capitalisation</v>
          </cell>
          <cell r="K135" t="str">
            <v>USD</v>
          </cell>
          <cell r="L135" t="str">
            <v>USD</v>
          </cell>
          <cell r="M135" t="str">
            <v>No</v>
          </cell>
          <cell r="N135"/>
          <cell r="O135" t="str">
            <v>Luxembourg</v>
          </cell>
          <cell r="P135" t="str">
            <v>NA</v>
          </cell>
          <cell r="Q135"/>
          <cell r="R135"/>
          <cell r="S135">
            <v>42298</v>
          </cell>
          <cell r="T135" t="str">
            <v>Not listed</v>
          </cell>
          <cell r="U135" t="str">
            <v>Not listed</v>
          </cell>
          <cell r="V135" t="str">
            <v>IBXXHYTH</v>
          </cell>
          <cell r="W135" t="str">
            <v>Share not hedged</v>
          </cell>
          <cell r="X135"/>
          <cell r="Y135"/>
          <cell r="Z135"/>
          <cell r="AA135"/>
          <cell r="AB135" t="str">
            <v>.IBXXGH11</v>
          </cell>
          <cell r="AC135" t="str">
            <v>NA</v>
          </cell>
          <cell r="AD135" t="str">
            <v>NA</v>
          </cell>
          <cell r="AE135"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5">
            <v>4</v>
          </cell>
          <cell r="AG135"/>
          <cell r="AH135" t="str">
            <v>Luxemburg SICAV</v>
          </cell>
          <cell r="AI135" t="str">
            <v>Markit iBoxx Global Developed Markets Liquid 100 High Yield Capped (USD Hedged) index</v>
          </cell>
          <cell r="AJ135" t="str">
            <v>Total Return</v>
          </cell>
          <cell r="AK135" t="str">
            <v>USD</v>
          </cell>
          <cell r="AL135"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35"/>
          <cell r="AN135" t="str">
            <v>Markit</v>
          </cell>
          <cell r="AO135" t="str">
            <v>Global</v>
          </cell>
          <cell r="AP135" t="str">
            <v>Global</v>
          </cell>
          <cell r="AQ135" t="str">
            <v>LU</v>
          </cell>
          <cell r="AR135" t="str">
            <v>LU</v>
          </cell>
          <cell r="AS135" t="str">
            <v>Full or optimized replication</v>
          </cell>
          <cell r="AT135" t="str">
            <v>Physical</v>
          </cell>
          <cell r="AU135" t="str">
            <v>Full</v>
          </cell>
          <cell r="AV135" t="str">
            <v>Bonds</v>
          </cell>
          <cell r="AW135" t="str">
            <v>No</v>
          </cell>
          <cell r="AX135" t="str">
            <v>Yes with UCITS V</v>
          </cell>
          <cell r="AY135" t="str">
            <v>NA</v>
          </cell>
          <cell r="AZ135" t="str">
            <v>NA</v>
          </cell>
          <cell r="BA135" t="str">
            <v>Yes</v>
          </cell>
          <cell r="BB135"/>
          <cell r="BC135"/>
          <cell r="BD135"/>
          <cell r="BE135"/>
          <cell r="BF135" t="str">
            <v>NA</v>
          </cell>
          <cell r="BG135" t="str">
            <v>Daily</v>
          </cell>
          <cell r="BH135"/>
          <cell r="BI135"/>
          <cell r="BJ135"/>
          <cell r="BK135" t="str">
            <v>Reinvested</v>
          </cell>
          <cell r="BL135"/>
          <cell r="BM135"/>
          <cell r="BN135"/>
          <cell r="BO135"/>
          <cell r="BP135"/>
          <cell r="BQ135"/>
          <cell r="BR135" t="str">
            <v>None</v>
          </cell>
          <cell r="BS135" t="str">
            <v>-</v>
          </cell>
          <cell r="BT135" t="str">
            <v>(D-1) 04:30 PM Paris time</v>
          </cell>
          <cell r="BU135" t="str">
            <v>(D-1) 12:00 AM Paris time</v>
          </cell>
          <cell r="BV135" t="str">
            <v>NA</v>
          </cell>
          <cell r="BW135" t="str">
            <v>D</v>
          </cell>
          <cell r="BX135" t="str">
            <v>D+1</v>
          </cell>
          <cell r="BY135" t="str">
            <v>D+3</v>
          </cell>
          <cell r="BZ135" t="str">
            <v>Please refer to PM</v>
          </cell>
          <cell r="CA135" t="str">
            <v>Please refer to PM</v>
          </cell>
          <cell r="CB135" t="str">
            <v>Another solution under review</v>
          </cell>
          <cell r="CC135">
            <v>0</v>
          </cell>
          <cell r="CD135">
            <v>0.03</v>
          </cell>
          <cell r="CE135">
            <v>7.0000000000000007E-2</v>
          </cell>
          <cell r="CF135" t="str">
            <v>No</v>
          </cell>
          <cell r="CG135" t="str">
            <v>NA</v>
          </cell>
          <cell r="CH135" t="str">
            <v>NA</v>
          </cell>
          <cell r="CI135" t="str">
            <v>No securities lending</v>
          </cell>
          <cell r="CJ135"/>
          <cell r="CK135" t="str">
            <v>No collateral</v>
          </cell>
          <cell r="CL135" t="str">
            <v>No collateral</v>
          </cell>
          <cell r="CM135" t="str">
            <v>No collateral</v>
          </cell>
          <cell r="CN135" t="str">
            <v>No collateral</v>
          </cell>
          <cell r="CO135" t="str">
            <v>No</v>
          </cell>
          <cell r="CP135" t="str">
            <v>NA</v>
          </cell>
          <cell r="CQ135" t="str">
            <v>NA</v>
          </cell>
          <cell r="CR135" t="str">
            <v>No</v>
          </cell>
          <cell r="CS135" t="str">
            <v>Charles Lewandowski</v>
          </cell>
          <cell r="CT135"/>
          <cell r="CU135"/>
          <cell r="CV135" t="str">
            <v>NA</v>
          </cell>
          <cell r="CW135" t="str">
            <v>NA</v>
          </cell>
          <cell r="CX135" t="str">
            <v>NA</v>
          </cell>
          <cell r="CY135" t="str">
            <v>No</v>
          </cell>
          <cell r="CZ135" t="str">
            <v>No</v>
          </cell>
          <cell r="DA135" t="str">
            <v>Beta</v>
          </cell>
          <cell r="DB135" t="str">
            <v>No</v>
          </cell>
          <cell r="DC135" t="str">
            <v>Other funds (no equities or &lt;25% equities)</v>
          </cell>
          <cell r="DD135" t="str">
            <v>No</v>
          </cell>
          <cell r="DE135" t="str">
            <v>No</v>
          </cell>
          <cell r="DF135" t="str">
            <v>No</v>
          </cell>
          <cell r="DG135">
            <v>8</v>
          </cell>
          <cell r="DH135">
            <v>12</v>
          </cell>
          <cell r="DI135">
            <v>5</v>
          </cell>
          <cell r="DJ135">
            <v>25</v>
          </cell>
          <cell r="DK135">
            <v>25</v>
          </cell>
          <cell r="DL135">
            <v>8</v>
          </cell>
          <cell r="DM135">
            <v>5</v>
          </cell>
          <cell r="DN135">
            <v>12</v>
          </cell>
          <cell r="DO135" t="str">
            <v>All, Distributors, 
Managers</v>
          </cell>
          <cell r="DP135" t="str">
            <v>Distributors : None
Managers: none (refer to Book II by sub-fund for min holding amount applicable)
Others : EUR 100 000 per sub-fund</v>
          </cell>
          <cell r="DQ135" t="str">
            <v>BNP Paribas Securities Services Luxembourg</v>
          </cell>
          <cell r="DR135" t="str">
            <v>BNP Paribas Securities Services Luxembourg</v>
          </cell>
          <cell r="DS135" t="str">
            <v>in-house lawyers</v>
          </cell>
          <cell r="DT135" t="str">
            <v>BNP Paribas Securities Services Luxembourg</v>
          </cell>
          <cell r="DU135" t="str">
            <v>31th of December</v>
          </cell>
          <cell r="DV135" t="str">
            <v>Essentials</v>
          </cell>
          <cell r="DW135" t="str">
            <v>FIXED INCOME</v>
          </cell>
          <cell r="DX135" t="str">
            <v>liquidated on July 30 2020 (30/07/2020 NAV)</v>
          </cell>
          <cell r="DY135"/>
          <cell r="DZ135"/>
          <cell r="EA135"/>
        </row>
        <row r="136">
          <cell r="H136" t="str">
            <v>LU1291096029</v>
          </cell>
          <cell r="I136" t="str">
            <v>Track Privilege</v>
          </cell>
          <cell r="J136" t="str">
            <v>Distribution</v>
          </cell>
          <cell r="K136" t="str">
            <v>USD</v>
          </cell>
          <cell r="L136" t="str">
            <v>USD</v>
          </cell>
          <cell r="M136" t="str">
            <v>No</v>
          </cell>
          <cell r="N136"/>
          <cell r="O136" t="str">
            <v>Luxembourg</v>
          </cell>
          <cell r="P136" t="str">
            <v>NA</v>
          </cell>
          <cell r="Q136"/>
          <cell r="R136"/>
          <cell r="S136">
            <v>42298</v>
          </cell>
          <cell r="T136" t="str">
            <v>Not listed</v>
          </cell>
          <cell r="U136" t="str">
            <v>Not listed</v>
          </cell>
          <cell r="V136" t="str">
            <v>IBXXHYTH</v>
          </cell>
          <cell r="W136" t="str">
            <v>Share not hedged</v>
          </cell>
          <cell r="X136"/>
          <cell r="Y136"/>
          <cell r="Z136"/>
          <cell r="AA136"/>
          <cell r="AB136" t="str">
            <v>.IBXXGH11</v>
          </cell>
          <cell r="AC136" t="str">
            <v>NA</v>
          </cell>
          <cell r="AD136" t="str">
            <v>NA</v>
          </cell>
          <cell r="AE136"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6">
            <v>4</v>
          </cell>
          <cell r="AG136"/>
          <cell r="AH136" t="str">
            <v>Luxemburg SICAV</v>
          </cell>
          <cell r="AI136" t="str">
            <v>Markit iBoxx Global Developed Markets Liquid 100 High Yield Capped (USD Hedged) index</v>
          </cell>
          <cell r="AJ136" t="str">
            <v>Total Return</v>
          </cell>
          <cell r="AK136" t="str">
            <v>USD</v>
          </cell>
          <cell r="AL136"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36"/>
          <cell r="AN136" t="str">
            <v>Markit</v>
          </cell>
          <cell r="AO136" t="str">
            <v>Global</v>
          </cell>
          <cell r="AP136" t="str">
            <v>Global</v>
          </cell>
          <cell r="AQ136" t="str">
            <v>LU</v>
          </cell>
          <cell r="AR136" t="str">
            <v>LU</v>
          </cell>
          <cell r="AS136" t="str">
            <v>Full or optimized replication</v>
          </cell>
          <cell r="AT136" t="str">
            <v>Physical</v>
          </cell>
          <cell r="AU136" t="str">
            <v>Full</v>
          </cell>
          <cell r="AV136" t="str">
            <v>Bonds</v>
          </cell>
          <cell r="AW136" t="str">
            <v>No</v>
          </cell>
          <cell r="AX136" t="str">
            <v>Yes with UCITS V</v>
          </cell>
          <cell r="AY136" t="str">
            <v>NA</v>
          </cell>
          <cell r="AZ136" t="str">
            <v>NA</v>
          </cell>
          <cell r="BA136" t="str">
            <v>Yes</v>
          </cell>
          <cell r="BB136"/>
          <cell r="BC136"/>
          <cell r="BD136"/>
          <cell r="BE136"/>
          <cell r="BF136" t="str">
            <v>NA</v>
          </cell>
          <cell r="BG136" t="str">
            <v>Daily</v>
          </cell>
          <cell r="BH136"/>
          <cell r="BI136"/>
          <cell r="BJ136"/>
          <cell r="BK136" t="str">
            <v>Annually</v>
          </cell>
          <cell r="BL136"/>
          <cell r="BM136"/>
          <cell r="BN136"/>
          <cell r="BO136"/>
          <cell r="BP136"/>
          <cell r="BQ136"/>
          <cell r="BR136" t="str">
            <v>None</v>
          </cell>
          <cell r="BS136" t="str">
            <v>-</v>
          </cell>
          <cell r="BT136" t="str">
            <v>(D-1) 04:30 PM Paris time</v>
          </cell>
          <cell r="BU136" t="str">
            <v>(D-1) 12:00 AM Paris time</v>
          </cell>
          <cell r="BV136" t="str">
            <v>NA</v>
          </cell>
          <cell r="BW136" t="str">
            <v>D</v>
          </cell>
          <cell r="BX136" t="str">
            <v>D+1</v>
          </cell>
          <cell r="BY136" t="str">
            <v>D+3</v>
          </cell>
          <cell r="BZ136" t="str">
            <v>Please refer to PM</v>
          </cell>
          <cell r="CA136" t="str">
            <v>Please refer to PM</v>
          </cell>
          <cell r="CB136" t="str">
            <v>Another solution under review</v>
          </cell>
          <cell r="CC136">
            <v>0</v>
          </cell>
          <cell r="CD136">
            <v>0.03</v>
          </cell>
          <cell r="CE136">
            <v>7.0000000000000007E-2</v>
          </cell>
          <cell r="CF136" t="str">
            <v>No</v>
          </cell>
          <cell r="CG136" t="str">
            <v>NA</v>
          </cell>
          <cell r="CH136" t="str">
            <v>NA</v>
          </cell>
          <cell r="CI136" t="str">
            <v>No securities lending</v>
          </cell>
          <cell r="CJ136"/>
          <cell r="CK136" t="str">
            <v>No collateral</v>
          </cell>
          <cell r="CL136" t="str">
            <v>No collateral</v>
          </cell>
          <cell r="CM136" t="str">
            <v>No collateral</v>
          </cell>
          <cell r="CN136" t="str">
            <v>No collateral</v>
          </cell>
          <cell r="CO136" t="str">
            <v>No</v>
          </cell>
          <cell r="CP136" t="str">
            <v>NA</v>
          </cell>
          <cell r="CQ136" t="str">
            <v>NA</v>
          </cell>
          <cell r="CR136" t="str">
            <v>No</v>
          </cell>
          <cell r="CS136" t="str">
            <v>Charles Lewandowski</v>
          </cell>
          <cell r="CT136"/>
          <cell r="CU136"/>
          <cell r="CV136" t="str">
            <v>NA</v>
          </cell>
          <cell r="CW136" t="str">
            <v>NA</v>
          </cell>
          <cell r="CX136" t="str">
            <v>NA</v>
          </cell>
          <cell r="CY136" t="str">
            <v>No</v>
          </cell>
          <cell r="CZ136" t="str">
            <v>No</v>
          </cell>
          <cell r="DA136" t="str">
            <v>Beta</v>
          </cell>
          <cell r="DB136" t="str">
            <v>No</v>
          </cell>
          <cell r="DC136" t="str">
            <v>Other funds (no equities or &lt;25% equities)</v>
          </cell>
          <cell r="DD136" t="str">
            <v>No</v>
          </cell>
          <cell r="DE136" t="str">
            <v>No</v>
          </cell>
          <cell r="DF136" t="str">
            <v>No</v>
          </cell>
          <cell r="DG136">
            <v>8</v>
          </cell>
          <cell r="DH136">
            <v>12</v>
          </cell>
          <cell r="DI136">
            <v>5</v>
          </cell>
          <cell r="DJ136">
            <v>25</v>
          </cell>
          <cell r="DK136">
            <v>25</v>
          </cell>
          <cell r="DL136">
            <v>8</v>
          </cell>
          <cell r="DM136">
            <v>5</v>
          </cell>
          <cell r="DN136">
            <v>12</v>
          </cell>
          <cell r="DO136" t="str">
            <v>All, Distributors, 
Managers</v>
          </cell>
          <cell r="DP136" t="str">
            <v>Distributors : None
Managers: none (refer to Book II by sub-fund for min holding amount applicable)
Others : EUR 100 000 per sub-fund</v>
          </cell>
          <cell r="DQ136" t="str">
            <v>BNP Paribas Securities Services Luxembourg</v>
          </cell>
          <cell r="DR136" t="str">
            <v>BNP Paribas Securities Services Luxembourg</v>
          </cell>
          <cell r="DS136" t="str">
            <v>in-house lawyers</v>
          </cell>
          <cell r="DT136" t="str">
            <v>BNP Paribas Securities Services Luxembourg</v>
          </cell>
          <cell r="DU136" t="str">
            <v>31th of December</v>
          </cell>
          <cell r="DV136" t="str">
            <v>Essentials</v>
          </cell>
          <cell r="DW136" t="str">
            <v>FIXED INCOME</v>
          </cell>
          <cell r="DX136" t="str">
            <v>liquidated on July 30 2020 (30/07/2020 NAV)</v>
          </cell>
          <cell r="DY136"/>
          <cell r="DZ136"/>
          <cell r="EA136"/>
        </row>
        <row r="137">
          <cell r="H137" t="str">
            <v>LU1291096292</v>
          </cell>
          <cell r="I137" t="str">
            <v>Track Privilege RH NOK</v>
          </cell>
          <cell r="J137" t="str">
            <v>Capitalisation</v>
          </cell>
          <cell r="K137" t="str">
            <v>NOK</v>
          </cell>
          <cell r="L137" t="str">
            <v>USD</v>
          </cell>
          <cell r="M137" t="str">
            <v>Yes</v>
          </cell>
          <cell r="N137"/>
          <cell r="O137" t="str">
            <v>Luxembourg</v>
          </cell>
          <cell r="P137" t="str">
            <v>NA</v>
          </cell>
          <cell r="Q137"/>
          <cell r="R137"/>
          <cell r="S137">
            <v>42298</v>
          </cell>
          <cell r="T137" t="str">
            <v>Not listed</v>
          </cell>
          <cell r="U137" t="str">
            <v>Not listed</v>
          </cell>
          <cell r="V137" t="str">
            <v>IBXXHYTH</v>
          </cell>
          <cell r="W137"/>
          <cell r="X137"/>
          <cell r="Y137"/>
          <cell r="Z137"/>
          <cell r="AA137"/>
          <cell r="AB137" t="str">
            <v>.IBXXGH11</v>
          </cell>
          <cell r="AC137" t="str">
            <v>NA</v>
          </cell>
          <cell r="AD137" t="str">
            <v>NA</v>
          </cell>
          <cell r="AE137"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7">
            <v>4</v>
          </cell>
          <cell r="AG137"/>
          <cell r="AH137" t="str">
            <v>Luxemburg SICAV</v>
          </cell>
          <cell r="AI137" t="str">
            <v>Markit iBoxx Global Developed Markets Liquid 100 High Yield Capped (USD Hedged) index</v>
          </cell>
          <cell r="AJ137" t="str">
            <v>Total Return</v>
          </cell>
          <cell r="AK137" t="str">
            <v>USD</v>
          </cell>
          <cell r="AL137"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37"/>
          <cell r="AN137" t="str">
            <v>Markit</v>
          </cell>
          <cell r="AO137" t="str">
            <v>Global</v>
          </cell>
          <cell r="AP137" t="str">
            <v>Global</v>
          </cell>
          <cell r="AQ137" t="str">
            <v>LU</v>
          </cell>
          <cell r="AR137" t="str">
            <v>LU</v>
          </cell>
          <cell r="AS137" t="str">
            <v>Full or optimized replication</v>
          </cell>
          <cell r="AT137" t="str">
            <v>Physical</v>
          </cell>
          <cell r="AU137" t="str">
            <v>Full</v>
          </cell>
          <cell r="AV137" t="str">
            <v>Bonds</v>
          </cell>
          <cell r="AW137" t="str">
            <v>No</v>
          </cell>
          <cell r="AX137" t="str">
            <v>Yes with UCITS V</v>
          </cell>
          <cell r="AY137" t="str">
            <v>NA</v>
          </cell>
          <cell r="AZ137" t="str">
            <v>NA</v>
          </cell>
          <cell r="BA137" t="str">
            <v>Yes</v>
          </cell>
          <cell r="BB137"/>
          <cell r="BC137"/>
          <cell r="BD137"/>
          <cell r="BE137"/>
          <cell r="BF137" t="str">
            <v>NA</v>
          </cell>
          <cell r="BG137" t="str">
            <v>Daily</v>
          </cell>
          <cell r="BH137"/>
          <cell r="BI137"/>
          <cell r="BJ137"/>
          <cell r="BK137" t="str">
            <v>Reinvested</v>
          </cell>
          <cell r="BL137"/>
          <cell r="BM137"/>
          <cell r="BN137"/>
          <cell r="BO137"/>
          <cell r="BP137"/>
          <cell r="BQ137"/>
          <cell r="BR137" t="str">
            <v>None</v>
          </cell>
          <cell r="BS137" t="str">
            <v>-</v>
          </cell>
          <cell r="BT137" t="str">
            <v>(D-1) 04:30 PM Paris time</v>
          </cell>
          <cell r="BU137" t="str">
            <v>(D-1) 12:00 AM Paris time</v>
          </cell>
          <cell r="BV137" t="str">
            <v>NA</v>
          </cell>
          <cell r="BW137" t="str">
            <v>D</v>
          </cell>
          <cell r="BX137" t="str">
            <v>D+1</v>
          </cell>
          <cell r="BY137" t="str">
            <v>D+3</v>
          </cell>
          <cell r="BZ137" t="str">
            <v>Please refer to PM</v>
          </cell>
          <cell r="CA137" t="str">
            <v>Please refer to PM</v>
          </cell>
          <cell r="CB137" t="str">
            <v>Another solution under review</v>
          </cell>
          <cell r="CC137">
            <v>0</v>
          </cell>
          <cell r="CD137">
            <v>0.03</v>
          </cell>
          <cell r="CE137">
            <v>7.0000000000000007E-2</v>
          </cell>
          <cell r="CF137" t="str">
            <v>Yes</v>
          </cell>
          <cell r="CG137" t="str">
            <v>Daily</v>
          </cell>
          <cell r="CH137">
            <v>100000</v>
          </cell>
          <cell r="CI137" t="str">
            <v>No securities lending</v>
          </cell>
          <cell r="CJ137"/>
          <cell r="CK137" t="str">
            <v>Up to 10%</v>
          </cell>
          <cell r="CL137" t="str">
            <v>Cash</v>
          </cell>
          <cell r="CM137" t="str">
            <v>BNP Paribas Securities Services</v>
          </cell>
          <cell r="CN137" t="str">
            <v>collateral.mgt@bnpparibas-ip.com</v>
          </cell>
          <cell r="CO137" t="str">
            <v>No</v>
          </cell>
          <cell r="CP137" t="str">
            <v>NA</v>
          </cell>
          <cell r="CQ137" t="str">
            <v>NA</v>
          </cell>
          <cell r="CR137" t="str">
            <v>No</v>
          </cell>
          <cell r="CS137" t="str">
            <v>Charles Lewandowski</v>
          </cell>
          <cell r="CT137"/>
          <cell r="CU137"/>
          <cell r="CV137" t="str">
            <v>NA</v>
          </cell>
          <cell r="CW137" t="str">
            <v>NA</v>
          </cell>
          <cell r="CX137" t="str">
            <v>NA</v>
          </cell>
          <cell r="CY137" t="str">
            <v>No</v>
          </cell>
          <cell r="CZ137" t="str">
            <v>No</v>
          </cell>
          <cell r="DA137" t="str">
            <v>Beta</v>
          </cell>
          <cell r="DB137" t="str">
            <v>No</v>
          </cell>
          <cell r="DC137" t="str">
            <v>Other funds (no equities or &lt;25% equities)</v>
          </cell>
          <cell r="DD137" t="str">
            <v>No</v>
          </cell>
          <cell r="DE137" t="str">
            <v>No</v>
          </cell>
          <cell r="DF137" t="str">
            <v>No</v>
          </cell>
          <cell r="DG137">
            <v>8</v>
          </cell>
          <cell r="DH137">
            <v>12</v>
          </cell>
          <cell r="DI137">
            <v>5</v>
          </cell>
          <cell r="DJ137">
            <v>25</v>
          </cell>
          <cell r="DK137">
            <v>25</v>
          </cell>
          <cell r="DL137">
            <v>8</v>
          </cell>
          <cell r="DM137">
            <v>5</v>
          </cell>
          <cell r="DN137">
            <v>12</v>
          </cell>
          <cell r="DO137" t="str">
            <v>All, Distributors, 
Managers</v>
          </cell>
          <cell r="DP137" t="str">
            <v>Distributors : None
Managers: none (refer to Book II by sub-fund for min holding amount applicable)
Others : EUR 100 000 per sub-fund</v>
          </cell>
          <cell r="DQ137" t="str">
            <v>BNP Paribas Securities Services Luxembourg</v>
          </cell>
          <cell r="DR137" t="str">
            <v>BNP Paribas Securities Services Luxembourg</v>
          </cell>
          <cell r="DS137" t="str">
            <v>in-house lawyers</v>
          </cell>
          <cell r="DT137" t="str">
            <v>BNP Paribas Securities Services Luxembourg</v>
          </cell>
          <cell r="DU137" t="str">
            <v>31th of December</v>
          </cell>
          <cell r="DV137" t="str">
            <v>Essentials</v>
          </cell>
          <cell r="DW137" t="str">
            <v>FIXED INCOME</v>
          </cell>
          <cell r="DX137" t="str">
            <v>liquidated on July 30 2020 (30/07/2020 NAV)</v>
          </cell>
          <cell r="DY137"/>
          <cell r="DZ137"/>
          <cell r="EA137"/>
        </row>
        <row r="138">
          <cell r="H138" t="str">
            <v>LU1291096375</v>
          </cell>
          <cell r="I138" t="str">
            <v>Track Privilege RH EUR</v>
          </cell>
          <cell r="J138" t="str">
            <v>Capitalisation</v>
          </cell>
          <cell r="K138" t="str">
            <v>EUR</v>
          </cell>
          <cell r="L138" t="str">
            <v>USD</v>
          </cell>
          <cell r="M138" t="str">
            <v>Yes</v>
          </cell>
          <cell r="N138"/>
          <cell r="O138" t="str">
            <v>Luxembourg</v>
          </cell>
          <cell r="P138" t="str">
            <v>NA</v>
          </cell>
          <cell r="Q138" t="str">
            <v>NA</v>
          </cell>
          <cell r="R138" t="str">
            <v>NA</v>
          </cell>
          <cell r="S138">
            <v>42298</v>
          </cell>
          <cell r="T138" t="str">
            <v>Not listed</v>
          </cell>
          <cell r="U138" t="str">
            <v>Not listed</v>
          </cell>
          <cell r="V138" t="str">
            <v>IBXXHYTH</v>
          </cell>
          <cell r="W138"/>
          <cell r="X138" t="str">
            <v>BNMPRHE LX</v>
          </cell>
          <cell r="Y138" t="str">
            <v>NA</v>
          </cell>
          <cell r="Z138" t="str">
            <v>NA</v>
          </cell>
          <cell r="AA138" t="str">
            <v>BNMPRHE</v>
          </cell>
          <cell r="AB138" t="str">
            <v>.IBXXGH11</v>
          </cell>
          <cell r="AC138" t="str">
            <v>LU1291096375.LUF</v>
          </cell>
          <cell r="AD138" t="str">
            <v>NA</v>
          </cell>
          <cell r="AE138"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8">
            <v>4</v>
          </cell>
          <cell r="AG138" t="str">
            <v>please refer to another source</v>
          </cell>
          <cell r="AH138" t="str">
            <v>Luxemburg SICAV</v>
          </cell>
          <cell r="AI138" t="str">
            <v>Markit iBoxx Global Developed Markets Liquid 100 High Yield Capped (USD Hedged) index</v>
          </cell>
          <cell r="AJ138" t="str">
            <v>Total Return</v>
          </cell>
          <cell r="AK138" t="str">
            <v>USD</v>
          </cell>
          <cell r="AL138"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38" t="str">
            <v>please refer to another source</v>
          </cell>
          <cell r="AN138" t="str">
            <v>Markit</v>
          </cell>
          <cell r="AO138" t="str">
            <v>Global</v>
          </cell>
          <cell r="AP138" t="str">
            <v>Global</v>
          </cell>
          <cell r="AQ138" t="str">
            <v>FR, LU, NL, DE, IT**</v>
          </cell>
          <cell r="AR138" t="str">
            <v>FR, LU, NL, DE, IT**</v>
          </cell>
          <cell r="AS138" t="str">
            <v>Full or optimized replication</v>
          </cell>
          <cell r="AT138" t="str">
            <v>Physical</v>
          </cell>
          <cell r="AU138" t="str">
            <v>Full</v>
          </cell>
          <cell r="AV138" t="str">
            <v>Bonds</v>
          </cell>
          <cell r="AW138" t="str">
            <v>No</v>
          </cell>
          <cell r="AX138" t="str">
            <v>Yes with UCITS V</v>
          </cell>
          <cell r="AY138" t="str">
            <v>NA</v>
          </cell>
          <cell r="AZ138" t="str">
            <v>NA</v>
          </cell>
          <cell r="BA138" t="str">
            <v>Yes</v>
          </cell>
          <cell r="BB138"/>
          <cell r="BC138"/>
          <cell r="BD138"/>
          <cell r="BE138"/>
          <cell r="BF138" t="str">
            <v>NA</v>
          </cell>
          <cell r="BG138" t="str">
            <v>Daily</v>
          </cell>
          <cell r="BH138"/>
          <cell r="BI138"/>
          <cell r="BJ138"/>
          <cell r="BK138" t="str">
            <v>Reinvested</v>
          </cell>
          <cell r="BL138"/>
          <cell r="BM138"/>
          <cell r="BN138"/>
          <cell r="BO138"/>
          <cell r="BP138"/>
          <cell r="BQ138"/>
          <cell r="BR138" t="str">
            <v>None</v>
          </cell>
          <cell r="BS138" t="str">
            <v>-</v>
          </cell>
          <cell r="BT138" t="str">
            <v>(D-1) 04:30 PM Paris time</v>
          </cell>
          <cell r="BU138" t="str">
            <v>(D-1) 12:00 AM Paris time</v>
          </cell>
          <cell r="BV138" t="str">
            <v>NA</v>
          </cell>
          <cell r="BW138" t="str">
            <v>D</v>
          </cell>
          <cell r="BX138" t="str">
            <v>D+1</v>
          </cell>
          <cell r="BY138" t="str">
            <v>D+3</v>
          </cell>
          <cell r="BZ138" t="str">
            <v>Please refer to PM</v>
          </cell>
          <cell r="CA138" t="str">
            <v>Please refer to PM</v>
          </cell>
          <cell r="CB138" t="str">
            <v>Another solution under review</v>
          </cell>
          <cell r="CC138">
            <v>0</v>
          </cell>
          <cell r="CD138">
            <v>0.03</v>
          </cell>
          <cell r="CE138">
            <v>7.0000000000000007E-2</v>
          </cell>
          <cell r="CF138" t="str">
            <v>Yes</v>
          </cell>
          <cell r="CG138" t="str">
            <v>Daily</v>
          </cell>
          <cell r="CH138">
            <v>100000</v>
          </cell>
          <cell r="CI138" t="str">
            <v>No securities lending</v>
          </cell>
          <cell r="CJ138" t="str">
            <v>NA</v>
          </cell>
          <cell r="CK138" t="str">
            <v>Up to 10%</v>
          </cell>
          <cell r="CL138" t="str">
            <v>Cash</v>
          </cell>
          <cell r="CM138" t="str">
            <v>BNP Paribas Securities Services</v>
          </cell>
          <cell r="CN138" t="str">
            <v>collateral.mgt@bnpparibas-ip.com</v>
          </cell>
          <cell r="CO138" t="str">
            <v>No</v>
          </cell>
          <cell r="CP138" t="str">
            <v>NA</v>
          </cell>
          <cell r="CQ138" t="str">
            <v>NA</v>
          </cell>
          <cell r="CR138" t="str">
            <v>No</v>
          </cell>
          <cell r="CS138" t="str">
            <v>Charles Lewandowski</v>
          </cell>
          <cell r="CT138"/>
          <cell r="CU138"/>
          <cell r="CV138" t="str">
            <v>A2H8LW</v>
          </cell>
          <cell r="CW138" t="str">
            <v>LP68357960</v>
          </cell>
          <cell r="CX138" t="str">
            <v>NA</v>
          </cell>
          <cell r="CY138" t="str">
            <v>No</v>
          </cell>
          <cell r="CZ138" t="str">
            <v>No</v>
          </cell>
          <cell r="DA138" t="str">
            <v>Beta</v>
          </cell>
          <cell r="DB138" t="str">
            <v>No</v>
          </cell>
          <cell r="DC138" t="str">
            <v>Other funds (no equities or &lt;25% equities)</v>
          </cell>
          <cell r="DD138" t="str">
            <v>Yes</v>
          </cell>
          <cell r="DE138" t="str">
            <v>No</v>
          </cell>
          <cell r="DF138" t="str">
            <v>No</v>
          </cell>
          <cell r="DG138">
            <v>8</v>
          </cell>
          <cell r="DH138">
            <v>12</v>
          </cell>
          <cell r="DI138">
            <v>5</v>
          </cell>
          <cell r="DJ138">
            <v>25</v>
          </cell>
          <cell r="DK138">
            <v>25</v>
          </cell>
          <cell r="DL138">
            <v>8</v>
          </cell>
          <cell r="DM138">
            <v>5</v>
          </cell>
          <cell r="DN138">
            <v>12</v>
          </cell>
          <cell r="DO138" t="str">
            <v>All, Distributors, 
Managers</v>
          </cell>
          <cell r="DP138" t="str">
            <v xml:space="preserve">Distributors : None
Managers: none (refer to Book II by sub-fund for min holding amount applicable)
Others : EUR 100 000 per sub-fund
</v>
          </cell>
          <cell r="DQ138" t="str">
            <v>BNP Paribas Securities Services Luxembourg</v>
          </cell>
          <cell r="DR138" t="str">
            <v>BNP Paribas Securities Services Luxembourg</v>
          </cell>
          <cell r="DS138" t="str">
            <v>in-house lawyers</v>
          </cell>
          <cell r="DT138" t="str">
            <v>BNP Paribas Securities Services Luxembourg</v>
          </cell>
          <cell r="DU138" t="str">
            <v>31th of December</v>
          </cell>
          <cell r="DV138" t="str">
            <v>Essentials</v>
          </cell>
          <cell r="DW138" t="str">
            <v>FIXED INCOME</v>
          </cell>
          <cell r="DX138" t="str">
            <v>liquidated on July 30 2020 (30/07/2020 NAV)</v>
          </cell>
          <cell r="DY138"/>
          <cell r="DZ138"/>
          <cell r="EA138"/>
        </row>
        <row r="139">
          <cell r="H139" t="str">
            <v>LU1291096458</v>
          </cell>
          <cell r="I139" t="str">
            <v>Track I</v>
          </cell>
          <cell r="J139" t="str">
            <v>Capitalisation</v>
          </cell>
          <cell r="K139" t="str">
            <v>USD</v>
          </cell>
          <cell r="L139" t="str">
            <v>USD</v>
          </cell>
          <cell r="M139" t="str">
            <v>No</v>
          </cell>
          <cell r="N139"/>
          <cell r="O139" t="str">
            <v>Luxembourg</v>
          </cell>
          <cell r="P139" t="str">
            <v>NA</v>
          </cell>
          <cell r="Q139"/>
          <cell r="R139"/>
          <cell r="S139">
            <v>42298</v>
          </cell>
          <cell r="T139" t="str">
            <v>Not listed</v>
          </cell>
          <cell r="U139" t="str">
            <v>Not listed</v>
          </cell>
          <cell r="V139" t="str">
            <v>IBXXHYTH</v>
          </cell>
          <cell r="W139" t="str">
            <v>Share not hedged</v>
          </cell>
          <cell r="X139"/>
          <cell r="Y139"/>
          <cell r="Z139"/>
          <cell r="AA139"/>
          <cell r="AB139" t="str">
            <v>.IBXXGH11</v>
          </cell>
          <cell r="AC139" t="str">
            <v>NA</v>
          </cell>
          <cell r="AD139" t="str">
            <v>NA</v>
          </cell>
          <cell r="AE139"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39">
            <v>4</v>
          </cell>
          <cell r="AG139"/>
          <cell r="AH139" t="str">
            <v>Luxemburg SICAV</v>
          </cell>
          <cell r="AI139" t="str">
            <v>Markit iBoxx Global Developed Markets Liquid 100 High Yield Capped (USD Hedged) index</v>
          </cell>
          <cell r="AJ139" t="str">
            <v>Total Return</v>
          </cell>
          <cell r="AK139" t="str">
            <v>USD</v>
          </cell>
          <cell r="AL139"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39"/>
          <cell r="AN139" t="str">
            <v>Markit</v>
          </cell>
          <cell r="AO139" t="str">
            <v>Global</v>
          </cell>
          <cell r="AP139" t="str">
            <v>Global</v>
          </cell>
          <cell r="AQ139" t="str">
            <v>LU</v>
          </cell>
          <cell r="AR139" t="str">
            <v>LU</v>
          </cell>
          <cell r="AS139" t="str">
            <v>Full or optimized replication</v>
          </cell>
          <cell r="AT139" t="str">
            <v>Physical</v>
          </cell>
          <cell r="AU139" t="str">
            <v>Full</v>
          </cell>
          <cell r="AV139" t="str">
            <v>Bonds</v>
          </cell>
          <cell r="AW139" t="str">
            <v>No</v>
          </cell>
          <cell r="AX139" t="str">
            <v>Yes with UCITS V</v>
          </cell>
          <cell r="AY139" t="str">
            <v>NA</v>
          </cell>
          <cell r="AZ139" t="str">
            <v>NA</v>
          </cell>
          <cell r="BA139" t="str">
            <v>Yes</v>
          </cell>
          <cell r="BB139"/>
          <cell r="BC139"/>
          <cell r="BD139"/>
          <cell r="BE139"/>
          <cell r="BF139" t="str">
            <v>NA</v>
          </cell>
          <cell r="BG139" t="str">
            <v>Daily</v>
          </cell>
          <cell r="BH139"/>
          <cell r="BI139"/>
          <cell r="BJ139"/>
          <cell r="BK139" t="str">
            <v>Reinvested</v>
          </cell>
          <cell r="BL139"/>
          <cell r="BM139"/>
          <cell r="BN139"/>
          <cell r="BO139"/>
          <cell r="BP139"/>
          <cell r="BQ139"/>
          <cell r="BR139" t="str">
            <v>None</v>
          </cell>
          <cell r="BS139" t="str">
            <v>-</v>
          </cell>
          <cell r="BT139" t="str">
            <v>(D-1) 04:30 PM Paris time</v>
          </cell>
          <cell r="BU139" t="str">
            <v>(D-1) 12:00 AM Paris time</v>
          </cell>
          <cell r="BV139" t="str">
            <v>NA</v>
          </cell>
          <cell r="BW139" t="str">
            <v>D</v>
          </cell>
          <cell r="BX139" t="str">
            <v>D+1</v>
          </cell>
          <cell r="BY139" t="str">
            <v>D+3</v>
          </cell>
          <cell r="BZ139" t="str">
            <v>Please refer to PM</v>
          </cell>
          <cell r="CA139" t="str">
            <v>Please refer to PM</v>
          </cell>
          <cell r="CB139" t="str">
            <v>Another solution under review</v>
          </cell>
          <cell r="CC139">
            <v>0</v>
          </cell>
          <cell r="CD139">
            <v>0.03</v>
          </cell>
          <cell r="CE139">
            <v>7.0000000000000007E-2</v>
          </cell>
          <cell r="CF139" t="str">
            <v>No</v>
          </cell>
          <cell r="CG139" t="str">
            <v>NA</v>
          </cell>
          <cell r="CH139" t="str">
            <v>NA</v>
          </cell>
          <cell r="CI139" t="str">
            <v>No securities lending</v>
          </cell>
          <cell r="CJ139"/>
          <cell r="CK139" t="str">
            <v>No collateral</v>
          </cell>
          <cell r="CL139" t="str">
            <v>No collateral</v>
          </cell>
          <cell r="CM139" t="str">
            <v>No collateral</v>
          </cell>
          <cell r="CN139" t="str">
            <v>No collateral</v>
          </cell>
          <cell r="CO139" t="str">
            <v>No</v>
          </cell>
          <cell r="CP139" t="str">
            <v>NA</v>
          </cell>
          <cell r="CQ139" t="str">
            <v>NA</v>
          </cell>
          <cell r="CR139" t="str">
            <v>No</v>
          </cell>
          <cell r="CS139" t="str">
            <v>Charles Lewandowski</v>
          </cell>
          <cell r="CT139"/>
          <cell r="CU139"/>
          <cell r="CV139" t="str">
            <v>NA</v>
          </cell>
          <cell r="CW139" t="str">
            <v>NA</v>
          </cell>
          <cell r="CX139" t="str">
            <v>NA</v>
          </cell>
          <cell r="CY139" t="str">
            <v>No</v>
          </cell>
          <cell r="CZ139" t="str">
            <v>No</v>
          </cell>
          <cell r="DA139" t="str">
            <v>Beta</v>
          </cell>
          <cell r="DB139" t="str">
            <v>No</v>
          </cell>
          <cell r="DC139" t="str">
            <v>Other funds (no equities or &lt;25% equities)</v>
          </cell>
          <cell r="DD139" t="str">
            <v>No</v>
          </cell>
          <cell r="DE139" t="str">
            <v>No</v>
          </cell>
          <cell r="DF139" t="str">
            <v>No</v>
          </cell>
          <cell r="DG139">
            <v>7.0000000000000009</v>
          </cell>
          <cell r="DH139">
            <v>12</v>
          </cell>
          <cell r="DI139">
            <v>1</v>
          </cell>
          <cell r="DJ139">
            <v>20</v>
          </cell>
          <cell r="DK139">
            <v>20</v>
          </cell>
          <cell r="DL139">
            <v>7</v>
          </cell>
          <cell r="DM139">
            <v>1</v>
          </cell>
          <cell r="DN139">
            <v>12</v>
          </cell>
          <cell r="DO139" t="str">
            <v>Institutionnal Investors UCIs</v>
          </cell>
          <cell r="DP139" t="str">
            <v>Institutional Investors: 250 000 per sub-fund
UCIs: None</v>
          </cell>
          <cell r="DQ139" t="str">
            <v>BNP Paribas Securities Services Luxembourg</v>
          </cell>
          <cell r="DR139" t="str">
            <v>BNP Paribas Securities Services Luxembourg</v>
          </cell>
          <cell r="DS139" t="str">
            <v>in-house lawyers</v>
          </cell>
          <cell r="DT139" t="str">
            <v>BNP Paribas Securities Services Luxembourg</v>
          </cell>
          <cell r="DU139" t="str">
            <v>31th of December</v>
          </cell>
          <cell r="DV139" t="str">
            <v>Essentials</v>
          </cell>
          <cell r="DW139" t="str">
            <v>FIXED INCOME</v>
          </cell>
          <cell r="DX139" t="str">
            <v>liquidated on July 30 2020 (30/07/2020 NAV)</v>
          </cell>
          <cell r="DY139"/>
          <cell r="DZ139"/>
          <cell r="EA139"/>
        </row>
        <row r="140">
          <cell r="H140" t="str">
            <v>LU1291096532</v>
          </cell>
          <cell r="I140" t="str">
            <v>Track I RH GBP</v>
          </cell>
          <cell r="J140" t="str">
            <v>Capitalisation</v>
          </cell>
          <cell r="K140" t="str">
            <v>GBP</v>
          </cell>
          <cell r="L140" t="str">
            <v>USD</v>
          </cell>
          <cell r="M140" t="str">
            <v>Yes</v>
          </cell>
          <cell r="N140"/>
          <cell r="O140" t="str">
            <v>Luxembourg</v>
          </cell>
          <cell r="P140" t="str">
            <v>NA</v>
          </cell>
          <cell r="Q140"/>
          <cell r="R140"/>
          <cell r="S140">
            <v>42298</v>
          </cell>
          <cell r="T140" t="str">
            <v>Not listed</v>
          </cell>
          <cell r="U140" t="str">
            <v>Not listed</v>
          </cell>
          <cell r="V140" t="str">
            <v>IBXXHYTH</v>
          </cell>
          <cell r="W140"/>
          <cell r="X140"/>
          <cell r="Y140"/>
          <cell r="Z140"/>
          <cell r="AA140"/>
          <cell r="AB140" t="str">
            <v>.IBXXGH11</v>
          </cell>
          <cell r="AC140" t="str">
            <v>NA</v>
          </cell>
          <cell r="AD140" t="str">
            <v>NA</v>
          </cell>
          <cell r="AE140"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40">
            <v>4</v>
          </cell>
          <cell r="AG140"/>
          <cell r="AH140" t="str">
            <v>Luxemburg SICAV</v>
          </cell>
          <cell r="AI140" t="str">
            <v>Markit iBoxx Global Developed Markets Liquid 100 High Yield Capped (USD Hedged) index</v>
          </cell>
          <cell r="AJ140" t="str">
            <v>Total Return</v>
          </cell>
          <cell r="AK140" t="str">
            <v>USD</v>
          </cell>
          <cell r="AL140"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40"/>
          <cell r="AN140" t="str">
            <v>Markit</v>
          </cell>
          <cell r="AO140" t="str">
            <v>Global</v>
          </cell>
          <cell r="AP140" t="str">
            <v>Global</v>
          </cell>
          <cell r="AQ140" t="str">
            <v>LU</v>
          </cell>
          <cell r="AR140" t="str">
            <v>LU</v>
          </cell>
          <cell r="AS140" t="str">
            <v>Full or optimized replication</v>
          </cell>
          <cell r="AT140" t="str">
            <v>Physical</v>
          </cell>
          <cell r="AU140" t="str">
            <v>Full</v>
          </cell>
          <cell r="AV140" t="str">
            <v>Bonds</v>
          </cell>
          <cell r="AW140" t="str">
            <v>No</v>
          </cell>
          <cell r="AX140" t="str">
            <v>Yes with UCITS V</v>
          </cell>
          <cell r="AY140" t="str">
            <v>NA</v>
          </cell>
          <cell r="AZ140" t="str">
            <v>NA</v>
          </cell>
          <cell r="BA140" t="str">
            <v>Yes</v>
          </cell>
          <cell r="BB140"/>
          <cell r="BC140"/>
          <cell r="BD140"/>
          <cell r="BE140"/>
          <cell r="BF140" t="str">
            <v>NA</v>
          </cell>
          <cell r="BG140" t="str">
            <v>Daily</v>
          </cell>
          <cell r="BH140"/>
          <cell r="BI140"/>
          <cell r="BJ140"/>
          <cell r="BK140" t="str">
            <v>Reinvested</v>
          </cell>
          <cell r="BL140"/>
          <cell r="BM140"/>
          <cell r="BN140"/>
          <cell r="BO140"/>
          <cell r="BP140"/>
          <cell r="BQ140"/>
          <cell r="BR140" t="str">
            <v>None</v>
          </cell>
          <cell r="BS140" t="str">
            <v>-</v>
          </cell>
          <cell r="BT140" t="str">
            <v>(D-1) 04:30 PM Paris time</v>
          </cell>
          <cell r="BU140" t="str">
            <v>(D-1) 12:00 AM Paris time</v>
          </cell>
          <cell r="BV140" t="str">
            <v>NA</v>
          </cell>
          <cell r="BW140" t="str">
            <v>D</v>
          </cell>
          <cell r="BX140" t="str">
            <v>D+1</v>
          </cell>
          <cell r="BY140" t="str">
            <v>D+3</v>
          </cell>
          <cell r="BZ140" t="str">
            <v>Please refer to PM</v>
          </cell>
          <cell r="CA140" t="str">
            <v>Please refer to PM</v>
          </cell>
          <cell r="CB140" t="str">
            <v>Another solution under review</v>
          </cell>
          <cell r="CC140">
            <v>0</v>
          </cell>
          <cell r="CD140">
            <v>0.03</v>
          </cell>
          <cell r="CE140">
            <v>7.0000000000000007E-2</v>
          </cell>
          <cell r="CF140" t="str">
            <v>Yes</v>
          </cell>
          <cell r="CG140" t="str">
            <v>Daily</v>
          </cell>
          <cell r="CH140">
            <v>100000</v>
          </cell>
          <cell r="CI140" t="str">
            <v>No securities lending</v>
          </cell>
          <cell r="CJ140"/>
          <cell r="CK140" t="str">
            <v>Up to 10%</v>
          </cell>
          <cell r="CL140" t="str">
            <v>Cash</v>
          </cell>
          <cell r="CM140" t="str">
            <v>BNP Paribas Securities Services</v>
          </cell>
          <cell r="CN140" t="str">
            <v>collateral.mgt@bnpparibas-ip.com</v>
          </cell>
          <cell r="CO140" t="str">
            <v>No</v>
          </cell>
          <cell r="CP140" t="str">
            <v>NA</v>
          </cell>
          <cell r="CQ140" t="str">
            <v>NA</v>
          </cell>
          <cell r="CR140" t="str">
            <v>No</v>
          </cell>
          <cell r="CS140" t="str">
            <v>Charles Lewandowski</v>
          </cell>
          <cell r="CT140"/>
          <cell r="CU140"/>
          <cell r="CV140" t="str">
            <v>NA</v>
          </cell>
          <cell r="CW140" t="str">
            <v>NA</v>
          </cell>
          <cell r="CX140" t="str">
            <v>NA</v>
          </cell>
          <cell r="CY140" t="str">
            <v>No</v>
          </cell>
          <cell r="CZ140" t="str">
            <v>No</v>
          </cell>
          <cell r="DA140" t="str">
            <v>Beta</v>
          </cell>
          <cell r="DB140" t="str">
            <v>No</v>
          </cell>
          <cell r="DC140" t="str">
            <v>Other funds (no equities or &lt;25% equities)</v>
          </cell>
          <cell r="DD140" t="str">
            <v>No</v>
          </cell>
          <cell r="DE140" t="str">
            <v>No</v>
          </cell>
          <cell r="DF140" t="str">
            <v>No</v>
          </cell>
          <cell r="DG140">
            <v>7.0000000000000009</v>
          </cell>
          <cell r="DH140">
            <v>12</v>
          </cell>
          <cell r="DI140">
            <v>1</v>
          </cell>
          <cell r="DJ140">
            <v>20</v>
          </cell>
          <cell r="DK140">
            <v>20</v>
          </cell>
          <cell r="DL140">
            <v>7</v>
          </cell>
          <cell r="DM140">
            <v>1</v>
          </cell>
          <cell r="DN140">
            <v>12</v>
          </cell>
          <cell r="DO140" t="str">
            <v>Institutionnal Investors UCIs</v>
          </cell>
          <cell r="DP140" t="str">
            <v>Institutional Investors: 250 000 per sub-fund
UCIs: None</v>
          </cell>
          <cell r="DQ140" t="str">
            <v>BNP Paribas Securities Services Luxembourg</v>
          </cell>
          <cell r="DR140" t="str">
            <v>BNP Paribas Securities Services Luxembourg</v>
          </cell>
          <cell r="DS140" t="str">
            <v>in-house lawyers</v>
          </cell>
          <cell r="DT140" t="str">
            <v>BNP Paribas Securities Services Luxembourg</v>
          </cell>
          <cell r="DU140" t="str">
            <v>31th of December</v>
          </cell>
          <cell r="DV140" t="str">
            <v>Essentials</v>
          </cell>
          <cell r="DW140" t="str">
            <v>FIXED INCOME</v>
          </cell>
          <cell r="DX140" t="str">
            <v>liquidated on July 30 2020 (30/07/2020 NAV)</v>
          </cell>
          <cell r="DY140"/>
          <cell r="DZ140"/>
          <cell r="EA140"/>
        </row>
        <row r="141">
          <cell r="H141" t="str">
            <v>LU1291096615</v>
          </cell>
          <cell r="I141" t="str">
            <v>Track I RH EUR</v>
          </cell>
          <cell r="J141" t="str">
            <v>Capitalisation</v>
          </cell>
          <cell r="K141" t="str">
            <v>EUR</v>
          </cell>
          <cell r="L141" t="str">
            <v>USD</v>
          </cell>
          <cell r="M141" t="str">
            <v>Yes</v>
          </cell>
          <cell r="N141"/>
          <cell r="O141" t="str">
            <v>Luxembourg</v>
          </cell>
          <cell r="P141" t="str">
            <v>NA</v>
          </cell>
          <cell r="Q141"/>
          <cell r="R141"/>
          <cell r="S141">
            <v>42298</v>
          </cell>
          <cell r="T141" t="str">
            <v>Not listed</v>
          </cell>
          <cell r="U141" t="str">
            <v>Not listed</v>
          </cell>
          <cell r="V141" t="str">
            <v>IBXXHYTH</v>
          </cell>
          <cell r="W141"/>
          <cell r="X141"/>
          <cell r="Y141"/>
          <cell r="Z141"/>
          <cell r="AA141"/>
          <cell r="AB141" t="str">
            <v>.IBXXGH11</v>
          </cell>
          <cell r="AC141" t="str">
            <v>NA</v>
          </cell>
          <cell r="AD141" t="str">
            <v>NA</v>
          </cell>
          <cell r="AE141"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41">
            <v>4</v>
          </cell>
          <cell r="AG141"/>
          <cell r="AH141" t="str">
            <v>Luxemburg SICAV</v>
          </cell>
          <cell r="AI141" t="str">
            <v>Markit iBoxx Global Developed Markets Liquid 100 High Yield Capped (USD Hedged) index</v>
          </cell>
          <cell r="AJ141" t="str">
            <v>Total Return</v>
          </cell>
          <cell r="AK141" t="str">
            <v>USD</v>
          </cell>
          <cell r="AL141"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41"/>
          <cell r="AN141" t="str">
            <v>Markit</v>
          </cell>
          <cell r="AO141" t="str">
            <v>Global</v>
          </cell>
          <cell r="AP141" t="str">
            <v>Global</v>
          </cell>
          <cell r="AQ141" t="str">
            <v>LU</v>
          </cell>
          <cell r="AR141" t="str">
            <v>LU</v>
          </cell>
          <cell r="AS141" t="str">
            <v>Full or optimized replication</v>
          </cell>
          <cell r="AT141" t="str">
            <v>Physical</v>
          </cell>
          <cell r="AU141" t="str">
            <v>Full</v>
          </cell>
          <cell r="AV141" t="str">
            <v>Bonds</v>
          </cell>
          <cell r="AW141" t="str">
            <v>No</v>
          </cell>
          <cell r="AX141" t="str">
            <v>Yes with UCITS V</v>
          </cell>
          <cell r="AY141" t="str">
            <v>NA</v>
          </cell>
          <cell r="AZ141" t="str">
            <v>NA</v>
          </cell>
          <cell r="BA141" t="str">
            <v>Yes</v>
          </cell>
          <cell r="BB141"/>
          <cell r="BC141"/>
          <cell r="BD141"/>
          <cell r="BE141"/>
          <cell r="BF141" t="str">
            <v>NA</v>
          </cell>
          <cell r="BG141" t="str">
            <v>Daily</v>
          </cell>
          <cell r="BH141"/>
          <cell r="BI141"/>
          <cell r="BJ141"/>
          <cell r="BK141" t="str">
            <v>Reinvested</v>
          </cell>
          <cell r="BL141"/>
          <cell r="BM141"/>
          <cell r="BN141"/>
          <cell r="BO141"/>
          <cell r="BP141"/>
          <cell r="BQ141"/>
          <cell r="BR141" t="str">
            <v>None</v>
          </cell>
          <cell r="BS141" t="str">
            <v>-</v>
          </cell>
          <cell r="BT141" t="str">
            <v>(D-1) 04:30 PM Paris time</v>
          </cell>
          <cell r="BU141" t="str">
            <v>(D-1) 12:00 AM Paris time</v>
          </cell>
          <cell r="BV141" t="str">
            <v>NA</v>
          </cell>
          <cell r="BW141" t="str">
            <v>D</v>
          </cell>
          <cell r="BX141" t="str">
            <v>D+1</v>
          </cell>
          <cell r="BY141" t="str">
            <v>D+3</v>
          </cell>
          <cell r="BZ141" t="str">
            <v>Please refer to PM</v>
          </cell>
          <cell r="CA141" t="str">
            <v>Please refer to PM</v>
          </cell>
          <cell r="CB141" t="str">
            <v>Another solution under review</v>
          </cell>
          <cell r="CC141">
            <v>0</v>
          </cell>
          <cell r="CD141">
            <v>0.03</v>
          </cell>
          <cell r="CE141">
            <v>7.0000000000000007E-2</v>
          </cell>
          <cell r="CF141" t="str">
            <v>Yes</v>
          </cell>
          <cell r="CG141" t="str">
            <v>Daily</v>
          </cell>
          <cell r="CH141">
            <v>100000</v>
          </cell>
          <cell r="CI141" t="str">
            <v>No securities lending</v>
          </cell>
          <cell r="CJ141"/>
          <cell r="CK141" t="str">
            <v>Up to 10%</v>
          </cell>
          <cell r="CL141" t="str">
            <v>Cash</v>
          </cell>
          <cell r="CM141" t="str">
            <v>BNP Paribas Securities Services</v>
          </cell>
          <cell r="CN141" t="str">
            <v>collateral.mgt@bnpparibas-ip.com</v>
          </cell>
          <cell r="CO141" t="str">
            <v>No</v>
          </cell>
          <cell r="CP141" t="str">
            <v>NA</v>
          </cell>
          <cell r="CQ141" t="str">
            <v>NA</v>
          </cell>
          <cell r="CR141" t="str">
            <v>No</v>
          </cell>
          <cell r="CS141" t="str">
            <v>Charles Lewandowski</v>
          </cell>
          <cell r="CT141"/>
          <cell r="CU141"/>
          <cell r="CV141" t="str">
            <v>NA</v>
          </cell>
          <cell r="CW141" t="str">
            <v>NA</v>
          </cell>
          <cell r="CX141" t="str">
            <v>NA</v>
          </cell>
          <cell r="CY141" t="str">
            <v>No</v>
          </cell>
          <cell r="CZ141" t="str">
            <v>No</v>
          </cell>
          <cell r="DA141" t="str">
            <v>Beta</v>
          </cell>
          <cell r="DB141" t="str">
            <v>No</v>
          </cell>
          <cell r="DC141" t="str">
            <v>Other funds (no equities or &lt;25% equities)</v>
          </cell>
          <cell r="DD141" t="str">
            <v>No</v>
          </cell>
          <cell r="DE141" t="str">
            <v>No</v>
          </cell>
          <cell r="DF141" t="str">
            <v>No</v>
          </cell>
          <cell r="DG141">
            <v>7.0000000000000009</v>
          </cell>
          <cell r="DH141">
            <v>12</v>
          </cell>
          <cell r="DI141">
            <v>1</v>
          </cell>
          <cell r="DJ141">
            <v>20</v>
          </cell>
          <cell r="DK141">
            <v>20</v>
          </cell>
          <cell r="DL141">
            <v>7</v>
          </cell>
          <cell r="DM141">
            <v>1</v>
          </cell>
          <cell r="DN141">
            <v>12</v>
          </cell>
          <cell r="DO141" t="str">
            <v>Institutionnal Investors UCIs</v>
          </cell>
          <cell r="DP141" t="str">
            <v>Institutional Investors: 250 000 per sub-fund
UCIs: None</v>
          </cell>
          <cell r="DQ141" t="str">
            <v>BNP Paribas Securities Services Luxembourg</v>
          </cell>
          <cell r="DR141" t="str">
            <v>BNP Paribas Securities Services Luxembourg</v>
          </cell>
          <cell r="DS141" t="str">
            <v>in-house lawyers</v>
          </cell>
          <cell r="DT141" t="str">
            <v>BNP Paribas Securities Services Luxembourg</v>
          </cell>
          <cell r="DU141" t="str">
            <v>31th of December</v>
          </cell>
          <cell r="DV141" t="str">
            <v>Essentials</v>
          </cell>
          <cell r="DW141" t="str">
            <v>FIXED INCOME</v>
          </cell>
          <cell r="DX141" t="str">
            <v>liquidated on July 30 2020 (30/07/2020 NAV)</v>
          </cell>
          <cell r="DY141"/>
          <cell r="DZ141"/>
          <cell r="EA141"/>
        </row>
        <row r="142">
          <cell r="H142" t="str">
            <v>LU1291096706</v>
          </cell>
          <cell r="I142" t="str">
            <v>Track I RH NOK</v>
          </cell>
          <cell r="J142" t="str">
            <v>Capitalisation</v>
          </cell>
          <cell r="K142" t="str">
            <v>NOK</v>
          </cell>
          <cell r="L142" t="str">
            <v>USD</v>
          </cell>
          <cell r="M142" t="str">
            <v>Yes</v>
          </cell>
          <cell r="N142"/>
          <cell r="O142" t="str">
            <v>Luxembourg</v>
          </cell>
          <cell r="P142" t="str">
            <v>NA</v>
          </cell>
          <cell r="Q142"/>
          <cell r="R142"/>
          <cell r="S142">
            <v>42298</v>
          </cell>
          <cell r="T142" t="str">
            <v>Not listed</v>
          </cell>
          <cell r="U142" t="str">
            <v>Not listed</v>
          </cell>
          <cell r="V142" t="str">
            <v>IBXXHYTH</v>
          </cell>
          <cell r="W142"/>
          <cell r="X142"/>
          <cell r="Y142"/>
          <cell r="Z142"/>
          <cell r="AA142"/>
          <cell r="AB142" t="str">
            <v>.IBXXGH11</v>
          </cell>
          <cell r="AC142" t="str">
            <v>NA</v>
          </cell>
          <cell r="AD142" t="str">
            <v>NA</v>
          </cell>
          <cell r="AE142"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42">
            <v>4</v>
          </cell>
          <cell r="AG142"/>
          <cell r="AH142" t="str">
            <v>Luxemburg SICAV</v>
          </cell>
          <cell r="AI142" t="str">
            <v>Markit iBoxx Global Developed Markets Liquid 100 High Yield Capped (USD Hedged) index</v>
          </cell>
          <cell r="AJ142" t="str">
            <v>Total Return</v>
          </cell>
          <cell r="AK142" t="str">
            <v>USD</v>
          </cell>
          <cell r="AL142"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42"/>
          <cell r="AN142" t="str">
            <v>Markit</v>
          </cell>
          <cell r="AO142" t="str">
            <v>Global</v>
          </cell>
          <cell r="AP142" t="str">
            <v>Global</v>
          </cell>
          <cell r="AQ142" t="str">
            <v>LU</v>
          </cell>
          <cell r="AR142" t="str">
            <v>LU</v>
          </cell>
          <cell r="AS142" t="str">
            <v>Full or optimized replication</v>
          </cell>
          <cell r="AT142" t="str">
            <v>Physical</v>
          </cell>
          <cell r="AU142" t="str">
            <v>Full</v>
          </cell>
          <cell r="AV142" t="str">
            <v>Bonds</v>
          </cell>
          <cell r="AW142" t="str">
            <v>No</v>
          </cell>
          <cell r="AX142" t="str">
            <v>Yes with UCITS V</v>
          </cell>
          <cell r="AY142" t="str">
            <v>NA</v>
          </cell>
          <cell r="AZ142" t="str">
            <v>NA</v>
          </cell>
          <cell r="BA142" t="str">
            <v>Yes</v>
          </cell>
          <cell r="BB142"/>
          <cell r="BC142"/>
          <cell r="BD142"/>
          <cell r="BE142"/>
          <cell r="BF142" t="str">
            <v>NA</v>
          </cell>
          <cell r="BG142" t="str">
            <v>Daily</v>
          </cell>
          <cell r="BH142"/>
          <cell r="BI142"/>
          <cell r="BJ142"/>
          <cell r="BK142" t="str">
            <v>Reinvested</v>
          </cell>
          <cell r="BL142"/>
          <cell r="BM142"/>
          <cell r="BN142"/>
          <cell r="BO142"/>
          <cell r="BP142"/>
          <cell r="BQ142"/>
          <cell r="BR142" t="str">
            <v>None</v>
          </cell>
          <cell r="BS142" t="str">
            <v>-</v>
          </cell>
          <cell r="BT142" t="str">
            <v>(D-1) 04:30 PM Paris time</v>
          </cell>
          <cell r="BU142" t="str">
            <v>(D-1) 12:00 AM Paris time</v>
          </cell>
          <cell r="BV142" t="str">
            <v>NA</v>
          </cell>
          <cell r="BW142" t="str">
            <v>D</v>
          </cell>
          <cell r="BX142" t="str">
            <v>D+1</v>
          </cell>
          <cell r="BY142" t="str">
            <v>D+3</v>
          </cell>
          <cell r="BZ142" t="str">
            <v>Please refer to PM</v>
          </cell>
          <cell r="CA142" t="str">
            <v>Please refer to PM</v>
          </cell>
          <cell r="CB142" t="str">
            <v>Another solution under review</v>
          </cell>
          <cell r="CC142">
            <v>0</v>
          </cell>
          <cell r="CD142">
            <v>0.03</v>
          </cell>
          <cell r="CE142">
            <v>7.0000000000000007E-2</v>
          </cell>
          <cell r="CF142" t="str">
            <v>Yes</v>
          </cell>
          <cell r="CG142" t="str">
            <v>Daily</v>
          </cell>
          <cell r="CH142">
            <v>100000</v>
          </cell>
          <cell r="CI142" t="str">
            <v>No securities lending</v>
          </cell>
          <cell r="CJ142"/>
          <cell r="CK142" t="str">
            <v>Up to 10%</v>
          </cell>
          <cell r="CL142" t="str">
            <v>Cash</v>
          </cell>
          <cell r="CM142" t="str">
            <v>BNP Paribas Securities Services</v>
          </cell>
          <cell r="CN142" t="str">
            <v>collateral.mgt@bnpparibas-ip.com</v>
          </cell>
          <cell r="CO142" t="str">
            <v>No</v>
          </cell>
          <cell r="CP142" t="str">
            <v>NA</v>
          </cell>
          <cell r="CQ142" t="str">
            <v>NA</v>
          </cell>
          <cell r="CR142" t="str">
            <v>No</v>
          </cell>
          <cell r="CS142" t="str">
            <v>Charles Lewandowski</v>
          </cell>
          <cell r="CT142"/>
          <cell r="CU142"/>
          <cell r="CV142" t="str">
            <v>NA</v>
          </cell>
          <cell r="CW142" t="str">
            <v>NA</v>
          </cell>
          <cell r="CX142" t="str">
            <v>NA</v>
          </cell>
          <cell r="CY142" t="str">
            <v>No</v>
          </cell>
          <cell r="CZ142" t="str">
            <v>No</v>
          </cell>
          <cell r="DA142" t="str">
            <v>Beta</v>
          </cell>
          <cell r="DB142" t="str">
            <v>No</v>
          </cell>
          <cell r="DC142" t="str">
            <v>Other funds (no equities or &lt;25% equities)</v>
          </cell>
          <cell r="DD142" t="str">
            <v>No</v>
          </cell>
          <cell r="DE142" t="str">
            <v>No</v>
          </cell>
          <cell r="DF142" t="str">
            <v>No</v>
          </cell>
          <cell r="DG142">
            <v>7.0000000000000009</v>
          </cell>
          <cell r="DH142">
            <v>12</v>
          </cell>
          <cell r="DI142">
            <v>1</v>
          </cell>
          <cell r="DJ142">
            <v>20</v>
          </cell>
          <cell r="DK142">
            <v>20</v>
          </cell>
          <cell r="DL142">
            <v>7</v>
          </cell>
          <cell r="DM142">
            <v>1</v>
          </cell>
          <cell r="DN142">
            <v>12</v>
          </cell>
          <cell r="DO142" t="str">
            <v>Institutionnal Investors UCIs</v>
          </cell>
          <cell r="DP142" t="str">
            <v>Institutional Investors: 250 000 per sub-fund
UCIs: None</v>
          </cell>
          <cell r="DQ142" t="str">
            <v>BNP Paribas Securities Services Luxembourg</v>
          </cell>
          <cell r="DR142" t="str">
            <v>BNP Paribas Securities Services Luxembourg</v>
          </cell>
          <cell r="DS142" t="str">
            <v>in-house lawyers</v>
          </cell>
          <cell r="DT142" t="str">
            <v>BNP Paribas Securities Services Luxembourg</v>
          </cell>
          <cell r="DU142" t="str">
            <v>31th of December</v>
          </cell>
          <cell r="DV142" t="str">
            <v>Essentials</v>
          </cell>
          <cell r="DW142" t="str">
            <v>FIXED INCOME</v>
          </cell>
          <cell r="DX142" t="str">
            <v>liquidated on July 30 2020 (30/07/2020 NAV)</v>
          </cell>
          <cell r="DY142"/>
          <cell r="DZ142"/>
          <cell r="EA142"/>
        </row>
        <row r="143">
          <cell r="H143" t="str">
            <v>LU1291096888</v>
          </cell>
          <cell r="I143" t="str">
            <v>Track X</v>
          </cell>
          <cell r="J143" t="str">
            <v>Capitalisation</v>
          </cell>
          <cell r="K143" t="str">
            <v>USD</v>
          </cell>
          <cell r="L143" t="str">
            <v>USD</v>
          </cell>
          <cell r="M143" t="str">
            <v>No</v>
          </cell>
          <cell r="N143"/>
          <cell r="O143" t="str">
            <v>Luxembourg</v>
          </cell>
          <cell r="P143" t="str">
            <v>NA</v>
          </cell>
          <cell r="Q143"/>
          <cell r="R143"/>
          <cell r="S143">
            <v>42298</v>
          </cell>
          <cell r="T143" t="str">
            <v>Not listed</v>
          </cell>
          <cell r="U143" t="str">
            <v>Not listed</v>
          </cell>
          <cell r="V143" t="str">
            <v>IBXXHYTH</v>
          </cell>
          <cell r="W143" t="str">
            <v>Share not hedged</v>
          </cell>
          <cell r="X143"/>
          <cell r="Y143"/>
          <cell r="Z143"/>
          <cell r="AA143"/>
          <cell r="AB143" t="str">
            <v>.IBXXGH11</v>
          </cell>
          <cell r="AC143" t="str">
            <v>NA</v>
          </cell>
          <cell r="AD143" t="str">
            <v>NA</v>
          </cell>
          <cell r="AE143"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43">
            <v>4</v>
          </cell>
          <cell r="AG143"/>
          <cell r="AH143" t="str">
            <v>Luxemburg SICAV</v>
          </cell>
          <cell r="AI143" t="str">
            <v>Markit iBoxx Global Developed Markets Liquid 100 High Yield Capped (USD Hedged) index</v>
          </cell>
          <cell r="AJ143" t="str">
            <v>Total Return</v>
          </cell>
          <cell r="AK143" t="str">
            <v>USD</v>
          </cell>
          <cell r="AL143"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43"/>
          <cell r="AN143" t="str">
            <v>Markit</v>
          </cell>
          <cell r="AO143" t="str">
            <v>Global</v>
          </cell>
          <cell r="AP143" t="str">
            <v>Global</v>
          </cell>
          <cell r="AQ143" t="str">
            <v>LU</v>
          </cell>
          <cell r="AR143" t="str">
            <v>LU</v>
          </cell>
          <cell r="AS143" t="str">
            <v>Full or optimized replication</v>
          </cell>
          <cell r="AT143" t="str">
            <v>Physical</v>
          </cell>
          <cell r="AU143" t="str">
            <v>Full</v>
          </cell>
          <cell r="AV143" t="str">
            <v>Bonds</v>
          </cell>
          <cell r="AW143" t="str">
            <v>No</v>
          </cell>
          <cell r="AX143" t="str">
            <v>Yes with UCITS V</v>
          </cell>
          <cell r="AY143" t="str">
            <v>NA</v>
          </cell>
          <cell r="AZ143" t="str">
            <v>NA</v>
          </cell>
          <cell r="BA143" t="str">
            <v>Yes</v>
          </cell>
          <cell r="BB143"/>
          <cell r="BC143"/>
          <cell r="BD143"/>
          <cell r="BE143"/>
          <cell r="BF143" t="str">
            <v>NA</v>
          </cell>
          <cell r="BG143" t="str">
            <v>Daily</v>
          </cell>
          <cell r="BH143"/>
          <cell r="BI143"/>
          <cell r="BJ143"/>
          <cell r="BK143" t="str">
            <v>Reinvested</v>
          </cell>
          <cell r="BL143"/>
          <cell r="BM143"/>
          <cell r="BN143"/>
          <cell r="BO143"/>
          <cell r="BP143"/>
          <cell r="BQ143"/>
          <cell r="BR143" t="str">
            <v>None</v>
          </cell>
          <cell r="BS143" t="str">
            <v>-</v>
          </cell>
          <cell r="BT143" t="str">
            <v>(D-1) 04:30 PM Paris time</v>
          </cell>
          <cell r="BU143" t="str">
            <v>(D-1) 12:00 AM Paris time</v>
          </cell>
          <cell r="BV143" t="str">
            <v>NA</v>
          </cell>
          <cell r="BW143" t="str">
            <v>D</v>
          </cell>
          <cell r="BX143" t="str">
            <v>D+1</v>
          </cell>
          <cell r="BY143" t="str">
            <v>D+3</v>
          </cell>
          <cell r="BZ143" t="str">
            <v>Please refer to PM</v>
          </cell>
          <cell r="CA143" t="str">
            <v>Please refer to PM</v>
          </cell>
          <cell r="CB143" t="str">
            <v>Another solution under review</v>
          </cell>
          <cell r="CC143">
            <v>0</v>
          </cell>
          <cell r="CD143">
            <v>0.03</v>
          </cell>
          <cell r="CE143">
            <v>7.0000000000000007E-2</v>
          </cell>
          <cell r="CF143" t="str">
            <v>No</v>
          </cell>
          <cell r="CG143" t="str">
            <v>NA</v>
          </cell>
          <cell r="CH143" t="str">
            <v>NA</v>
          </cell>
          <cell r="CI143" t="str">
            <v>No securities lending</v>
          </cell>
          <cell r="CJ143"/>
          <cell r="CK143" t="str">
            <v>No collateral</v>
          </cell>
          <cell r="CL143" t="str">
            <v>No collateral</v>
          </cell>
          <cell r="CM143" t="str">
            <v>No collateral</v>
          </cell>
          <cell r="CN143" t="str">
            <v>No collateral</v>
          </cell>
          <cell r="CO143" t="str">
            <v>No</v>
          </cell>
          <cell r="CP143" t="str">
            <v>NA</v>
          </cell>
          <cell r="CQ143" t="str">
            <v>NA</v>
          </cell>
          <cell r="CR143" t="str">
            <v>No</v>
          </cell>
          <cell r="CS143" t="str">
            <v>Charles Lewandowski</v>
          </cell>
          <cell r="CT143"/>
          <cell r="CU143"/>
          <cell r="CV143" t="str">
            <v>NA</v>
          </cell>
          <cell r="CW143" t="str">
            <v>NA</v>
          </cell>
          <cell r="CX143" t="str">
            <v>NA</v>
          </cell>
          <cell r="CY143" t="str">
            <v>No</v>
          </cell>
          <cell r="CZ143" t="str">
            <v>No</v>
          </cell>
          <cell r="DA143" t="str">
            <v>Beta</v>
          </cell>
          <cell r="DB143" t="str">
            <v>No</v>
          </cell>
          <cell r="DC143" t="str">
            <v>Other funds (no equities or &lt;25% equities)</v>
          </cell>
          <cell r="DD143" t="str">
            <v>No</v>
          </cell>
          <cell r="DE143" t="str">
            <v>No</v>
          </cell>
          <cell r="DF143" t="str">
            <v>No</v>
          </cell>
          <cell r="DG143">
            <v>0</v>
          </cell>
          <cell r="DH143">
            <v>12</v>
          </cell>
          <cell r="DI143">
            <v>1</v>
          </cell>
          <cell r="DJ143">
            <v>13</v>
          </cell>
          <cell r="DK143">
            <v>13</v>
          </cell>
          <cell r="DL143">
            <v>0</v>
          </cell>
          <cell r="DM143">
            <v>1</v>
          </cell>
          <cell r="DN143">
            <v>12</v>
          </cell>
          <cell r="DO143" t="str">
            <v>Authorized Investors</v>
          </cell>
          <cell r="DP143" t="str">
            <v>None</v>
          </cell>
          <cell r="DQ143" t="str">
            <v>BNP Paribas Securities Services Luxembourg</v>
          </cell>
          <cell r="DR143" t="str">
            <v>BNP Paribas Securities Services Luxembourg</v>
          </cell>
          <cell r="DS143" t="str">
            <v>in-house lawyers</v>
          </cell>
          <cell r="DT143" t="str">
            <v>BNP Paribas Securities Services Luxembourg</v>
          </cell>
          <cell r="DU143" t="str">
            <v>31th of December</v>
          </cell>
          <cell r="DV143" t="str">
            <v>Essentials</v>
          </cell>
          <cell r="DW143" t="str">
            <v>FIXED INCOME</v>
          </cell>
          <cell r="DX143" t="str">
            <v>liquidated on July 30 2020 (30/07/2020 NAV)</v>
          </cell>
          <cell r="DY143"/>
          <cell r="DZ143"/>
          <cell r="EA143"/>
        </row>
        <row r="144">
          <cell r="H144" t="str">
            <v>LU1291096961</v>
          </cell>
          <cell r="I144" t="str">
            <v>Track X RH EUR</v>
          </cell>
          <cell r="J144" t="str">
            <v>Capitalisation</v>
          </cell>
          <cell r="K144" t="str">
            <v>EUR</v>
          </cell>
          <cell r="L144" t="str">
            <v>USD</v>
          </cell>
          <cell r="M144" t="str">
            <v>Yes</v>
          </cell>
          <cell r="N144"/>
          <cell r="O144" t="str">
            <v>Luxembourg</v>
          </cell>
          <cell r="P144" t="str">
            <v>NA</v>
          </cell>
          <cell r="Q144"/>
          <cell r="R144"/>
          <cell r="S144">
            <v>42298</v>
          </cell>
          <cell r="T144" t="str">
            <v>Not listed</v>
          </cell>
          <cell r="U144" t="str">
            <v>Not listed</v>
          </cell>
          <cell r="V144" t="str">
            <v>IBXXHYTH</v>
          </cell>
          <cell r="W144"/>
          <cell r="X144"/>
          <cell r="Y144"/>
          <cell r="Z144"/>
          <cell r="AA144"/>
          <cell r="AB144" t="str">
            <v>.IBXXGH11</v>
          </cell>
          <cell r="AC144" t="str">
            <v>NA</v>
          </cell>
          <cell r="AD144" t="str">
            <v>NA</v>
          </cell>
          <cell r="AE144" t="str">
            <v>Markit iBox Global Developed Markets Liquid 100 High Yield Capped is an open-end fund incorporated in Luxembourg. The Fund's objective is to replicate the performance of the Markit iBoxx Global Developed Markets Liquid 100 High Yield Capped index . The Fund invests in corporate bonds issued by companies included in the index.</v>
          </cell>
          <cell r="AF144">
            <v>4</v>
          </cell>
          <cell r="AG144"/>
          <cell r="AH144" t="str">
            <v>Luxemburg SICAV</v>
          </cell>
          <cell r="AI144" t="str">
            <v>Markit iBoxx Global Developed Markets Liquid 100 High Yield Capped (USD Hedged) index</v>
          </cell>
          <cell r="AJ144" t="str">
            <v>Total Return</v>
          </cell>
          <cell r="AK144" t="str">
            <v>USD</v>
          </cell>
          <cell r="AL144" t="str">
            <v>The benchmark is the Markit iBoxx Global Developed Markets Liquid 100 High Yield Capped (USD Hedged) Index. The composition of the index is reviewed on a quarterly basis. The index is valued daily. The majority of the index’s underlying components are High Yield corporate bonds issued in CAD, EUR, USD and GBP currencies. It is a Total Return index.</v>
          </cell>
          <cell r="AM144"/>
          <cell r="AN144" t="str">
            <v>Markit</v>
          </cell>
          <cell r="AO144" t="str">
            <v>Global</v>
          </cell>
          <cell r="AP144" t="str">
            <v>Global</v>
          </cell>
          <cell r="AQ144" t="str">
            <v>LU</v>
          </cell>
          <cell r="AR144" t="str">
            <v>LU</v>
          </cell>
          <cell r="AS144" t="str">
            <v>Full or optimized replication</v>
          </cell>
          <cell r="AT144" t="str">
            <v>Physical</v>
          </cell>
          <cell r="AU144" t="str">
            <v>Full</v>
          </cell>
          <cell r="AV144" t="str">
            <v>Bonds</v>
          </cell>
          <cell r="AW144" t="str">
            <v>No</v>
          </cell>
          <cell r="AX144" t="str">
            <v>Yes with UCITS V</v>
          </cell>
          <cell r="AY144" t="str">
            <v>NA</v>
          </cell>
          <cell r="AZ144" t="str">
            <v>NA</v>
          </cell>
          <cell r="BA144" t="str">
            <v>Yes</v>
          </cell>
          <cell r="BB144"/>
          <cell r="BC144"/>
          <cell r="BD144"/>
          <cell r="BE144"/>
          <cell r="BF144" t="str">
            <v>NA</v>
          </cell>
          <cell r="BG144" t="str">
            <v>Daily</v>
          </cell>
          <cell r="BH144"/>
          <cell r="BI144"/>
          <cell r="BJ144"/>
          <cell r="BK144" t="str">
            <v>Reinvested</v>
          </cell>
          <cell r="BL144"/>
          <cell r="BM144"/>
          <cell r="BN144"/>
          <cell r="BO144"/>
          <cell r="BP144"/>
          <cell r="BQ144"/>
          <cell r="BR144" t="str">
            <v>None</v>
          </cell>
          <cell r="BS144" t="str">
            <v>-</v>
          </cell>
          <cell r="BT144" t="str">
            <v>(D-1) 04:30 PM Paris time</v>
          </cell>
          <cell r="BU144" t="str">
            <v>(D-1) 12:00 AM Paris time</v>
          </cell>
          <cell r="BV144" t="str">
            <v>NA</v>
          </cell>
          <cell r="BW144" t="str">
            <v>D</v>
          </cell>
          <cell r="BX144" t="str">
            <v>D+1</v>
          </cell>
          <cell r="BY144" t="str">
            <v>D+3</v>
          </cell>
          <cell r="BZ144" t="str">
            <v>Please refer to PM</v>
          </cell>
          <cell r="CA144" t="str">
            <v>Please refer to PM</v>
          </cell>
          <cell r="CB144" t="str">
            <v>Another solution under review</v>
          </cell>
          <cell r="CC144">
            <v>0</v>
          </cell>
          <cell r="CD144">
            <v>0.03</v>
          </cell>
          <cell r="CE144">
            <v>7.0000000000000007E-2</v>
          </cell>
          <cell r="CF144" t="str">
            <v>Yes</v>
          </cell>
          <cell r="CG144" t="str">
            <v>Daily</v>
          </cell>
          <cell r="CH144">
            <v>100000</v>
          </cell>
          <cell r="CI144" t="str">
            <v>No securities lending</v>
          </cell>
          <cell r="CJ144"/>
          <cell r="CK144" t="str">
            <v>Up to 10%</v>
          </cell>
          <cell r="CL144" t="str">
            <v>Cash</v>
          </cell>
          <cell r="CM144" t="str">
            <v>BNP Paribas Securities Services</v>
          </cell>
          <cell r="CN144" t="str">
            <v>collateral.mgt@bnpparibas-ip.com</v>
          </cell>
          <cell r="CO144" t="str">
            <v>No</v>
          </cell>
          <cell r="CP144" t="str">
            <v>NA</v>
          </cell>
          <cell r="CQ144" t="str">
            <v>NA</v>
          </cell>
          <cell r="CR144" t="str">
            <v>No</v>
          </cell>
          <cell r="CS144" t="str">
            <v>Charles Lewandowski</v>
          </cell>
          <cell r="CT144"/>
          <cell r="CU144"/>
          <cell r="CV144" t="str">
            <v>NA</v>
          </cell>
          <cell r="CW144" t="str">
            <v>NA</v>
          </cell>
          <cell r="CX144" t="str">
            <v>NA</v>
          </cell>
          <cell r="CY144" t="str">
            <v>No</v>
          </cell>
          <cell r="CZ144" t="str">
            <v>No</v>
          </cell>
          <cell r="DA144" t="str">
            <v>Beta</v>
          </cell>
          <cell r="DB144" t="str">
            <v>No</v>
          </cell>
          <cell r="DC144" t="str">
            <v>Other funds (no equities or &lt;25% equities)</v>
          </cell>
          <cell r="DD144" t="str">
            <v>No</v>
          </cell>
          <cell r="DE144" t="str">
            <v>No</v>
          </cell>
          <cell r="DF144" t="str">
            <v>No</v>
          </cell>
          <cell r="DG144">
            <v>0</v>
          </cell>
          <cell r="DH144">
            <v>12</v>
          </cell>
          <cell r="DI144">
            <v>1</v>
          </cell>
          <cell r="DJ144">
            <v>13</v>
          </cell>
          <cell r="DK144">
            <v>13</v>
          </cell>
          <cell r="DL144">
            <v>0</v>
          </cell>
          <cell r="DM144">
            <v>1</v>
          </cell>
          <cell r="DN144">
            <v>12</v>
          </cell>
          <cell r="DO144" t="str">
            <v>Authorized Investors</v>
          </cell>
          <cell r="DP144" t="str">
            <v>None</v>
          </cell>
          <cell r="DQ144" t="str">
            <v>BNP Paribas Securities Services Luxembourg</v>
          </cell>
          <cell r="DR144" t="str">
            <v>BNP Paribas Securities Services Luxembourg</v>
          </cell>
          <cell r="DS144" t="str">
            <v>in-house lawyers</v>
          </cell>
          <cell r="DT144" t="str">
            <v>BNP Paribas Securities Services Luxembourg</v>
          </cell>
          <cell r="DU144" t="str">
            <v>31th of December</v>
          </cell>
          <cell r="DV144" t="str">
            <v>Essentials</v>
          </cell>
          <cell r="DW144" t="str">
            <v>FIXED INCOME</v>
          </cell>
          <cell r="DX144" t="str">
            <v>liquidated on July 30 2020 (30/07/2020 NAV)</v>
          </cell>
          <cell r="DY144"/>
          <cell r="DZ144"/>
          <cell r="EA144"/>
        </row>
        <row r="145">
          <cell r="H145" t="str">
            <v>LU1291097001</v>
          </cell>
          <cell r="I145" t="str">
            <v>Track Classic</v>
          </cell>
          <cell r="J145" t="str">
            <v>Capitalisation</v>
          </cell>
          <cell r="K145" t="str">
            <v>USD</v>
          </cell>
          <cell r="L145" t="str">
            <v>USD</v>
          </cell>
          <cell r="M145" t="str">
            <v>No</v>
          </cell>
          <cell r="N145"/>
          <cell r="O145" t="str">
            <v>Luxembourg</v>
          </cell>
          <cell r="P145" t="str">
            <v>NA</v>
          </cell>
          <cell r="Q145"/>
          <cell r="R145"/>
          <cell r="S145">
            <v>42298</v>
          </cell>
          <cell r="T145" t="str">
            <v>Not listed</v>
          </cell>
          <cell r="U145" t="str">
            <v>Not listed</v>
          </cell>
          <cell r="V145" t="str">
            <v>NA</v>
          </cell>
          <cell r="W145" t="str">
            <v>Share not hedged</v>
          </cell>
          <cell r="X145"/>
          <cell r="Y145"/>
          <cell r="Z145"/>
          <cell r="AA145"/>
          <cell r="AB145" t="str">
            <v>.MIMS0xC00NUS</v>
          </cell>
          <cell r="AC145" t="str">
            <v>NA</v>
          </cell>
          <cell r="AD145" t="str">
            <v>NA</v>
          </cell>
          <cell r="AE145" t="str">
            <v>BNP Paribas Easy MSCI Emerging Markets Asia ex CW seeks to replicate the performance of the MSCI Emerging Markets Asia ex CW (NTR) index, including fluctuations, and to maintain the Tracking Error between the sub-fund and the index below 1%.</v>
          </cell>
          <cell r="AF145">
            <v>6</v>
          </cell>
          <cell r="AG145"/>
          <cell r="AH145" t="str">
            <v>Luxemburg SICAV</v>
          </cell>
          <cell r="AI145" t="str">
            <v>MSCI Emerging Markets Asia ex CW (NTR) index</v>
          </cell>
          <cell r="AJ145" t="str">
            <v>Total Return</v>
          </cell>
          <cell r="AK145"/>
          <cell r="AL145" t="str">
            <v>The reference index is the MSCI Emerging Markets Asia Ex CW (NTR)* index published in USD by MSCI. The composition of the index is reviewed on a quarterly basis, at the end of February, May, August and November. The index is valued daily. The majority of the index’s underlying components are emerging markets Asian companies excluding the companies which are involved in CW. It is a Net Total Return index.</v>
          </cell>
          <cell r="AM145"/>
          <cell r="AN145" t="str">
            <v xml:space="preserve">MSCI </v>
          </cell>
          <cell r="AO145" t="str">
            <v>Emerging</v>
          </cell>
          <cell r="AP145" t="str">
            <v>Emerging Markets ASIA</v>
          </cell>
          <cell r="AQ145" t="str">
            <v>LU</v>
          </cell>
          <cell r="AR145" t="str">
            <v>LU</v>
          </cell>
          <cell r="AS145" t="str">
            <v>Full, optimized or synthetic replication</v>
          </cell>
          <cell r="AT145" t="str">
            <v>Synthetic</v>
          </cell>
          <cell r="AU145" t="str">
            <v>Synthetic</v>
          </cell>
          <cell r="AV145" t="str">
            <v>Swaps</v>
          </cell>
          <cell r="AW145" t="str">
            <v>No</v>
          </cell>
          <cell r="AX145" t="str">
            <v>Yes with UCITS V</v>
          </cell>
          <cell r="AY145" t="str">
            <v>NA</v>
          </cell>
          <cell r="AZ145" t="str">
            <v>NA</v>
          </cell>
          <cell r="BA145" t="str">
            <v>No</v>
          </cell>
          <cell r="BB145"/>
          <cell r="BC145"/>
          <cell r="BD145"/>
          <cell r="BE145"/>
          <cell r="BF145" t="str">
            <v>NA</v>
          </cell>
          <cell r="BG145" t="str">
            <v>Daily</v>
          </cell>
          <cell r="BH145"/>
          <cell r="BI145"/>
          <cell r="BJ145"/>
          <cell r="BK145" t="str">
            <v>Reinvested</v>
          </cell>
          <cell r="BL145"/>
          <cell r="BM145"/>
          <cell r="BN145"/>
          <cell r="BO145"/>
          <cell r="BP145"/>
          <cell r="BQ145"/>
          <cell r="BR145" t="str">
            <v>NA</v>
          </cell>
          <cell r="BS145" t="str">
            <v>NA</v>
          </cell>
          <cell r="BT145" t="str">
            <v>(D-1) 04:30 PM Paris time</v>
          </cell>
          <cell r="BU145" t="str">
            <v>(D-1) 12:00 AM Paris time</v>
          </cell>
          <cell r="BV145" t="str">
            <v>NA</v>
          </cell>
          <cell r="BW145" t="str">
            <v>D</v>
          </cell>
          <cell r="BX145" t="str">
            <v>D+1</v>
          </cell>
          <cell r="BY145" t="str">
            <v>D+3</v>
          </cell>
          <cell r="BZ145" t="str">
            <v>Please refer to PM</v>
          </cell>
          <cell r="CA145" t="str">
            <v>Please refer to PM</v>
          </cell>
          <cell r="CB145" t="str">
            <v>NA</v>
          </cell>
          <cell r="CC145" t="str">
            <v>NA</v>
          </cell>
          <cell r="CD145">
            <v>1E-3</v>
          </cell>
          <cell r="CE145">
            <v>2E-3</v>
          </cell>
          <cell r="CF145"/>
          <cell r="CG145"/>
          <cell r="CH145"/>
          <cell r="CI145"/>
          <cell r="CJ145"/>
          <cell r="CK145"/>
          <cell r="CL145"/>
          <cell r="CM145"/>
          <cell r="CN145"/>
          <cell r="CO145"/>
          <cell r="CP145"/>
          <cell r="CQ145"/>
          <cell r="CR145" t="str">
            <v>No</v>
          </cell>
          <cell r="CS145"/>
          <cell r="CT145"/>
          <cell r="CU145"/>
          <cell r="CV145" t="str">
            <v>NA</v>
          </cell>
          <cell r="CW145" t="str">
            <v>NA</v>
          </cell>
          <cell r="CX145" t="str">
            <v>NA</v>
          </cell>
          <cell r="CY145" t="str">
            <v>Yes</v>
          </cell>
          <cell r="CZ145"/>
          <cell r="DA145" t="str">
            <v>Beta</v>
          </cell>
          <cell r="DB145" t="str">
            <v>No</v>
          </cell>
          <cell r="DC145"/>
          <cell r="DD145" t="str">
            <v>No</v>
          </cell>
          <cell r="DE145" t="str">
            <v>No</v>
          </cell>
          <cell r="DF145" t="str">
            <v>No</v>
          </cell>
          <cell r="DG145">
            <v>60</v>
          </cell>
          <cell r="DH145">
            <v>40</v>
          </cell>
          <cell r="DI145">
            <v>5</v>
          </cell>
          <cell r="DJ145">
            <v>105.4</v>
          </cell>
          <cell r="DK145">
            <v>105</v>
          </cell>
          <cell r="DL145">
            <v>60</v>
          </cell>
          <cell r="DM145">
            <v>5</v>
          </cell>
          <cell r="DN145">
            <v>40</v>
          </cell>
          <cell r="DO145" t="str">
            <v>All</v>
          </cell>
          <cell r="DP145" t="str">
            <v>None</v>
          </cell>
          <cell r="DQ145" t="str">
            <v>BNP Paribas Securities Services Luxembourg</v>
          </cell>
          <cell r="DR145" t="str">
            <v>BNP Paribas Securities Services Luxembourg</v>
          </cell>
          <cell r="DS145" t="str">
            <v>in-house lawyers</v>
          </cell>
          <cell r="DT145" t="str">
            <v>BNP Paribas Securities Services Luxembourg</v>
          </cell>
          <cell r="DU145" t="str">
            <v>31th of December</v>
          </cell>
          <cell r="DV145"/>
          <cell r="DW145"/>
          <cell r="DX145"/>
          <cell r="DY145"/>
          <cell r="DZ145"/>
          <cell r="EA145"/>
        </row>
        <row r="146">
          <cell r="H146" t="str">
            <v>LU1291097183</v>
          </cell>
          <cell r="I146" t="str">
            <v>Track Privilege</v>
          </cell>
          <cell r="J146" t="str">
            <v>Capitalisation</v>
          </cell>
          <cell r="K146" t="str">
            <v>USD</v>
          </cell>
          <cell r="L146" t="str">
            <v>USD</v>
          </cell>
          <cell r="M146" t="str">
            <v>No</v>
          </cell>
          <cell r="N146"/>
          <cell r="O146" t="str">
            <v>Luxembourg</v>
          </cell>
          <cell r="P146" t="str">
            <v>NA</v>
          </cell>
          <cell r="Q146"/>
          <cell r="R146"/>
          <cell r="S146">
            <v>42298</v>
          </cell>
          <cell r="T146" t="str">
            <v>Not listed</v>
          </cell>
          <cell r="U146" t="str">
            <v>Not listed</v>
          </cell>
          <cell r="V146" t="str">
            <v>NA</v>
          </cell>
          <cell r="W146" t="str">
            <v>Share not hedged</v>
          </cell>
          <cell r="X146"/>
          <cell r="Y146"/>
          <cell r="Z146"/>
          <cell r="AA146"/>
          <cell r="AB146" t="str">
            <v>.MIMS0xC00NUS</v>
          </cell>
          <cell r="AC146" t="str">
            <v>NA</v>
          </cell>
          <cell r="AD146" t="str">
            <v>NA</v>
          </cell>
          <cell r="AE146" t="str">
            <v>BNP Paribas Easy MSCI Emerging Markets Asia ex CW seeks to replicate the performance of the MSCI Emerging Markets Asia ex CW (NTR) index, including fluctuations, and to maintain the Tracking Error between the sub-fund and the index below 1%.</v>
          </cell>
          <cell r="AF146">
            <v>6</v>
          </cell>
          <cell r="AG146"/>
          <cell r="AH146" t="str">
            <v>Luxemburg SICAV</v>
          </cell>
          <cell r="AI146" t="str">
            <v>MSCI Emerging Markets Asia ex CW (NTR) index</v>
          </cell>
          <cell r="AJ146" t="str">
            <v>Total Return</v>
          </cell>
          <cell r="AK146"/>
          <cell r="AL146" t="str">
            <v>The reference index is the MSCI Emerging Markets Asia Ex CW (NTR)* index published in USD by MSCI. The composition of the index is reviewed on a quarterly basis, at the end of February, May, August and November. The index is valued daily. The majority of the index’s underlying components are emerging markets Asian companies excluding the companies which are involved in CW. It is a Net Total Return index.</v>
          </cell>
          <cell r="AM146"/>
          <cell r="AN146" t="str">
            <v xml:space="preserve">MSCI </v>
          </cell>
          <cell r="AO146" t="str">
            <v>Emerging</v>
          </cell>
          <cell r="AP146" t="str">
            <v>Emerging Markets ASIA</v>
          </cell>
          <cell r="AQ146" t="str">
            <v>LU</v>
          </cell>
          <cell r="AR146" t="str">
            <v>LU</v>
          </cell>
          <cell r="AS146" t="str">
            <v>Full, optimized or synthetic replication</v>
          </cell>
          <cell r="AT146" t="str">
            <v>Synthetic</v>
          </cell>
          <cell r="AU146" t="str">
            <v>Synthetic</v>
          </cell>
          <cell r="AV146" t="str">
            <v>Swaps</v>
          </cell>
          <cell r="AW146" t="str">
            <v>No</v>
          </cell>
          <cell r="AX146" t="str">
            <v>Yes with UCITS V</v>
          </cell>
          <cell r="AY146" t="str">
            <v>NA</v>
          </cell>
          <cell r="AZ146" t="str">
            <v>NA</v>
          </cell>
          <cell r="BA146" t="str">
            <v>No</v>
          </cell>
          <cell r="BB146"/>
          <cell r="BC146"/>
          <cell r="BD146"/>
          <cell r="BE146"/>
          <cell r="BF146" t="str">
            <v>NA</v>
          </cell>
          <cell r="BG146" t="str">
            <v>Daily</v>
          </cell>
          <cell r="BH146"/>
          <cell r="BI146"/>
          <cell r="BJ146"/>
          <cell r="BK146" t="str">
            <v>Reinvested</v>
          </cell>
          <cell r="BL146"/>
          <cell r="BM146"/>
          <cell r="BN146"/>
          <cell r="BO146"/>
          <cell r="BP146"/>
          <cell r="BQ146"/>
          <cell r="BR146" t="str">
            <v>NA</v>
          </cell>
          <cell r="BS146" t="str">
            <v>NA</v>
          </cell>
          <cell r="BT146" t="str">
            <v>(D-1) 04:30 PM Paris time</v>
          </cell>
          <cell r="BU146" t="str">
            <v>(D-1) 12:00 AM Paris time</v>
          </cell>
          <cell r="BV146" t="str">
            <v>NA</v>
          </cell>
          <cell r="BW146" t="str">
            <v>D</v>
          </cell>
          <cell r="BX146" t="str">
            <v>D+1</v>
          </cell>
          <cell r="BY146" t="str">
            <v>D+3</v>
          </cell>
          <cell r="BZ146" t="str">
            <v>Please refer to PM</v>
          </cell>
          <cell r="CA146" t="str">
            <v>Please refer to PM</v>
          </cell>
          <cell r="CB146" t="str">
            <v>NA</v>
          </cell>
          <cell r="CC146" t="str">
            <v>NA</v>
          </cell>
          <cell r="CD146">
            <v>1E-3</v>
          </cell>
          <cell r="CE146">
            <v>2E-3</v>
          </cell>
          <cell r="CF146"/>
          <cell r="CG146"/>
          <cell r="CH146"/>
          <cell r="CI146"/>
          <cell r="CJ146"/>
          <cell r="CK146"/>
          <cell r="CL146"/>
          <cell r="CM146"/>
          <cell r="CN146"/>
          <cell r="CO146"/>
          <cell r="CP146"/>
          <cell r="CQ146"/>
          <cell r="CR146" t="str">
            <v>No</v>
          </cell>
          <cell r="CS146"/>
          <cell r="CT146"/>
          <cell r="CU146"/>
          <cell r="CV146" t="str">
            <v>NA</v>
          </cell>
          <cell r="CW146" t="str">
            <v>NA</v>
          </cell>
          <cell r="CX146" t="str">
            <v>NA</v>
          </cell>
          <cell r="CY146" t="str">
            <v>Yes</v>
          </cell>
          <cell r="CZ146"/>
          <cell r="DA146" t="str">
            <v>Beta</v>
          </cell>
          <cell r="DB146" t="str">
            <v>No</v>
          </cell>
          <cell r="DC146"/>
          <cell r="DD146" t="str">
            <v>No</v>
          </cell>
          <cell r="DE146" t="str">
            <v>No</v>
          </cell>
          <cell r="DF146" t="str">
            <v>No</v>
          </cell>
          <cell r="DG146">
            <v>18</v>
          </cell>
          <cell r="DH146">
            <v>12</v>
          </cell>
          <cell r="DI146">
            <v>5</v>
          </cell>
          <cell r="DJ146">
            <v>35.4</v>
          </cell>
          <cell r="DK146">
            <v>35</v>
          </cell>
          <cell r="DL146">
            <v>18</v>
          </cell>
          <cell r="DM146">
            <v>5</v>
          </cell>
          <cell r="DN146">
            <v>12</v>
          </cell>
          <cell r="DO146" t="str">
            <v>All</v>
          </cell>
          <cell r="DP146" t="str">
            <v xml:space="preserve">Distributors : None
Managers: none (refer to Book II by sub-fund for min holding amount applicable)
Others : EUR 100 000 per sub-fund
</v>
          </cell>
          <cell r="DQ146" t="str">
            <v>BNP Paribas Securities Services Luxembourg</v>
          </cell>
          <cell r="DR146" t="str">
            <v>BNP Paribas Securities Services Luxembourg</v>
          </cell>
          <cell r="DS146" t="str">
            <v>in-house lawyers</v>
          </cell>
          <cell r="DT146" t="str">
            <v>BNP Paribas Securities Services Luxembourg</v>
          </cell>
          <cell r="DU146" t="str">
            <v>31th of December</v>
          </cell>
          <cell r="DV146"/>
          <cell r="DW146"/>
          <cell r="DX146"/>
          <cell r="DY146"/>
          <cell r="DZ146"/>
          <cell r="EA146"/>
        </row>
        <row r="147">
          <cell r="H147" t="str">
            <v>LU1291097266</v>
          </cell>
          <cell r="I147" t="str">
            <v>UCITS ETF</v>
          </cell>
          <cell r="J147" t="str">
            <v>Capitalisation</v>
          </cell>
          <cell r="K147" t="str">
            <v>USD</v>
          </cell>
          <cell r="L147" t="str">
            <v>USD</v>
          </cell>
          <cell r="M147" t="str">
            <v>No</v>
          </cell>
          <cell r="N147"/>
          <cell r="O147" t="str">
            <v>Luxembourg</v>
          </cell>
          <cell r="P147" t="str">
            <v>NA</v>
          </cell>
          <cell r="Q147"/>
          <cell r="R147"/>
          <cell r="S147">
            <v>42298</v>
          </cell>
          <cell r="T147" t="str">
            <v>Not listed</v>
          </cell>
          <cell r="U147" t="str">
            <v>Not listed</v>
          </cell>
          <cell r="V147" t="str">
            <v>NA</v>
          </cell>
          <cell r="W147" t="str">
            <v>Share not hedged</v>
          </cell>
          <cell r="X147"/>
          <cell r="Y147"/>
          <cell r="Z147"/>
          <cell r="AA147"/>
          <cell r="AB147" t="str">
            <v>.MIMS0xC00NUS</v>
          </cell>
          <cell r="AC147" t="str">
            <v>NA</v>
          </cell>
          <cell r="AD147" t="str">
            <v>NA</v>
          </cell>
          <cell r="AE147" t="str">
            <v>BNP Paribas Easy MSCI Emerging Markets Asia ex CW seeks to replicate the performance of the MSCI Emerging Markets Asia ex CW (NTR) index, including fluctuations, and to maintain the Tracking Error between the sub-fund and the index below 1% on the primary market.</v>
          </cell>
          <cell r="AF147">
            <v>0</v>
          </cell>
          <cell r="AG147"/>
          <cell r="AH147" t="str">
            <v>Luxemburg SICAV</v>
          </cell>
          <cell r="AI147" t="str">
            <v>MSCI Emerging Markets Asia ex CW (NTR) index</v>
          </cell>
          <cell r="AJ147" t="str">
            <v>Total Return</v>
          </cell>
          <cell r="AK147"/>
          <cell r="AL147" t="str">
            <v>The reference index is the MSCI Emerging Markets Asia Ex CW (NTR)* index published in USD by MSCI. The composition of the index is reviewed on a quarterly basis, at the end of February, May, August and November. The index is valued daily. The majority of the index’s underlying components are emerging markets Asian companies excluding the companies which are involved in CW. It is a Net Total Return index.</v>
          </cell>
          <cell r="AM147"/>
          <cell r="AN147" t="str">
            <v xml:space="preserve">MSCI </v>
          </cell>
          <cell r="AO147" t="str">
            <v>Emerging</v>
          </cell>
          <cell r="AP147" t="str">
            <v>Emerging Markets ASIA</v>
          </cell>
          <cell r="AQ147" t="str">
            <v>LU</v>
          </cell>
          <cell r="AR147" t="str">
            <v>LU</v>
          </cell>
          <cell r="AS147" t="str">
            <v>Full, optimized or synthetic replication</v>
          </cell>
          <cell r="AT147" t="str">
            <v>Synthetic</v>
          </cell>
          <cell r="AU147" t="str">
            <v>Synthetic</v>
          </cell>
          <cell r="AV147" t="str">
            <v>Swaps</v>
          </cell>
          <cell r="AW147" t="str">
            <v>No</v>
          </cell>
          <cell r="AX147" t="str">
            <v>Yes with UCITS V</v>
          </cell>
          <cell r="AY147" t="str">
            <v>NA</v>
          </cell>
          <cell r="AZ147" t="str">
            <v>NA</v>
          </cell>
          <cell r="BA147" t="str">
            <v>No</v>
          </cell>
          <cell r="BB147"/>
          <cell r="BC147"/>
          <cell r="BD147"/>
          <cell r="BE147"/>
          <cell r="BF147" t="str">
            <v>NA</v>
          </cell>
          <cell r="BG147" t="str">
            <v>Daily</v>
          </cell>
          <cell r="BH147"/>
          <cell r="BI147"/>
          <cell r="BJ147"/>
          <cell r="BK147" t="str">
            <v>Reinvested</v>
          </cell>
          <cell r="BL147"/>
          <cell r="BM147"/>
          <cell r="BN147"/>
          <cell r="BO147"/>
          <cell r="BP147"/>
          <cell r="BQ147"/>
          <cell r="BR147" t="str">
            <v>NA</v>
          </cell>
          <cell r="BS147" t="str">
            <v>NA</v>
          </cell>
          <cell r="BT147" t="str">
            <v>(D-1) 04:30 PM Paris time</v>
          </cell>
          <cell r="BU147" t="str">
            <v>(D-1) 12:00 AM Paris time</v>
          </cell>
          <cell r="BV147" t="str">
            <v>NA</v>
          </cell>
          <cell r="BW147" t="str">
            <v>D</v>
          </cell>
          <cell r="BX147" t="str">
            <v>D+1</v>
          </cell>
          <cell r="BY147" t="str">
            <v>D+3</v>
          </cell>
          <cell r="BZ147" t="str">
            <v>Please refer to PM</v>
          </cell>
          <cell r="CA147" t="str">
            <v>Please refer to PM</v>
          </cell>
          <cell r="CB147" t="str">
            <v>NA</v>
          </cell>
          <cell r="CC147" t="str">
            <v>NA</v>
          </cell>
          <cell r="CD147" t="str">
            <v>0,1% on the primary market</v>
          </cell>
          <cell r="CE147" t="str">
            <v>0,2% on the primary market</v>
          </cell>
          <cell r="CF147"/>
          <cell r="CG147"/>
          <cell r="CH147"/>
          <cell r="CI147"/>
          <cell r="CJ147"/>
          <cell r="CK147"/>
          <cell r="CL147"/>
          <cell r="CM147"/>
          <cell r="CN147"/>
          <cell r="CO147"/>
          <cell r="CP147"/>
          <cell r="CQ147"/>
          <cell r="CR147" t="str">
            <v>No</v>
          </cell>
          <cell r="CS147"/>
          <cell r="CT147"/>
          <cell r="CU147"/>
          <cell r="CV147" t="str">
            <v>NA</v>
          </cell>
          <cell r="CW147" t="str">
            <v>NA</v>
          </cell>
          <cell r="CX147" t="str">
            <v>NA</v>
          </cell>
          <cell r="CY147" t="str">
            <v>Yes</v>
          </cell>
          <cell r="CZ147"/>
          <cell r="DA147" t="str">
            <v>Beta</v>
          </cell>
          <cell r="DB147" t="str">
            <v>No</v>
          </cell>
          <cell r="DC147"/>
          <cell r="DD147" t="str">
            <v>No</v>
          </cell>
          <cell r="DE147" t="str">
            <v>No</v>
          </cell>
          <cell r="DF147" t="str">
            <v>No</v>
          </cell>
          <cell r="DG147">
            <v>23</v>
          </cell>
          <cell r="DH147">
            <v>12</v>
          </cell>
          <cell r="DI147">
            <v>0</v>
          </cell>
          <cell r="DJ147">
            <v>35.4</v>
          </cell>
          <cell r="DK147">
            <v>35</v>
          </cell>
          <cell r="DL147">
            <v>23</v>
          </cell>
          <cell r="DM147">
            <v>0</v>
          </cell>
          <cell r="DN147">
            <v>12</v>
          </cell>
          <cell r="DO147" t="str">
            <v>Primary market: Authorised Participants and Institutionnal Investors
Secondary market: All</v>
          </cell>
          <cell r="DP147" t="str">
            <v>None</v>
          </cell>
          <cell r="DQ147" t="str">
            <v>BNP Paribas Securities Services Luxembourg</v>
          </cell>
          <cell r="DR147" t="str">
            <v>BNP Paribas Securities Services Luxembourg</v>
          </cell>
          <cell r="DS147" t="str">
            <v>in-house lawyers</v>
          </cell>
          <cell r="DT147" t="str">
            <v>BNP Paribas Securities Services Luxembourg</v>
          </cell>
          <cell r="DU147" t="str">
            <v>31th of December</v>
          </cell>
          <cell r="DV147"/>
          <cell r="DW147"/>
          <cell r="DX147"/>
          <cell r="DY147"/>
          <cell r="DZ147"/>
          <cell r="EA147"/>
        </row>
        <row r="148">
          <cell r="H148" t="str">
            <v>LU1291097340</v>
          </cell>
          <cell r="I148" t="str">
            <v>Track Classic</v>
          </cell>
          <cell r="J148" t="str">
            <v>Capitalisation</v>
          </cell>
          <cell r="K148" t="str">
            <v>USD</v>
          </cell>
          <cell r="L148" t="str">
            <v>USD</v>
          </cell>
          <cell r="M148" t="str">
            <v>No</v>
          </cell>
          <cell r="N148" t="str">
            <v>EUR</v>
          </cell>
          <cell r="O148" t="str">
            <v>Luxembourg</v>
          </cell>
          <cell r="P148" t="str">
            <v>NA</v>
          </cell>
          <cell r="Q148" t="str">
            <v>NA</v>
          </cell>
          <cell r="R148" t="str">
            <v>NA</v>
          </cell>
          <cell r="S148">
            <v>42298</v>
          </cell>
          <cell r="T148" t="str">
            <v>Not listed</v>
          </cell>
          <cell r="U148" t="str">
            <v>Not listed</v>
          </cell>
          <cell r="V148" t="str">
            <v>MXEMEFMT</v>
          </cell>
          <cell r="W148" t="str">
            <v>Share not hedged</v>
          </cell>
          <cell r="X148" t="str">
            <v>BNMEMTC LX</v>
          </cell>
          <cell r="Y148" t="str">
            <v>NA</v>
          </cell>
          <cell r="Z148" t="str">
            <v>NA</v>
          </cell>
          <cell r="AA148" t="str">
            <v>BNMEMTC</v>
          </cell>
          <cell r="AB148" t="str">
            <v>.MIEF0FMT2NUS</v>
          </cell>
          <cell r="AC148" t="str">
            <v>LU1291097340.LUF</v>
          </cell>
          <cell r="AD148" t="str">
            <v>NA</v>
          </cell>
          <cell r="AE148"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48" t="str">
            <v>please refer to another source</v>
          </cell>
          <cell r="AG148" t="str">
            <v>please refer to another source</v>
          </cell>
          <cell r="AH148" t="str">
            <v>Luxemburg SICAV</v>
          </cell>
          <cell r="AI148" t="str">
            <v>MSCI Emerging ESG Filtered Min TE (NTR) index</v>
          </cell>
          <cell r="AJ148" t="str">
            <v>Net Total Return</v>
          </cell>
          <cell r="AK148" t="str">
            <v>USD</v>
          </cell>
          <cell r="AL148"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48" t="str">
            <v>please refer to another source</v>
          </cell>
          <cell r="AN148" t="str">
            <v xml:space="preserve">MSCI </v>
          </cell>
          <cell r="AO148" t="str">
            <v>Emerging</v>
          </cell>
          <cell r="AP148" t="str">
            <v>Emerging Markets</v>
          </cell>
          <cell r="AQ148" t="str">
            <v>FR, UK, LU</v>
          </cell>
          <cell r="AR148" t="str">
            <v>FR, UK, LU</v>
          </cell>
          <cell r="AS148" t="str">
            <v>Synthetic replication</v>
          </cell>
          <cell r="AT148" t="str">
            <v>Synthetic</v>
          </cell>
          <cell r="AU148" t="str">
            <v>Synthetic</v>
          </cell>
          <cell r="AV148" t="str">
            <v>Swaps</v>
          </cell>
          <cell r="AW148" t="str">
            <v>No</v>
          </cell>
          <cell r="AX148" t="str">
            <v>Yes with UCITS V</v>
          </cell>
          <cell r="AY148" t="str">
            <v>NA</v>
          </cell>
          <cell r="AZ148" t="str">
            <v>NA</v>
          </cell>
          <cell r="BA148" t="str">
            <v>Yes</v>
          </cell>
          <cell r="BB148"/>
          <cell r="BC148"/>
          <cell r="BD148"/>
          <cell r="BE148"/>
          <cell r="BF148" t="str">
            <v>NA</v>
          </cell>
          <cell r="BG148" t="str">
            <v>Daily</v>
          </cell>
          <cell r="BH148"/>
          <cell r="BI148"/>
          <cell r="BJ148"/>
          <cell r="BK148" t="str">
            <v>Reinvested</v>
          </cell>
          <cell r="BL148"/>
          <cell r="BM148"/>
          <cell r="BN148"/>
          <cell r="BO148"/>
          <cell r="BP148"/>
          <cell r="BQ148"/>
          <cell r="BR148" t="str">
            <v>None</v>
          </cell>
          <cell r="BS148" t="str">
            <v>-</v>
          </cell>
          <cell r="BT148" t="str">
            <v>(D-1) 04:30 PM Paris time</v>
          </cell>
          <cell r="BU148" t="str">
            <v>(D-1) 12:00 AM Paris time</v>
          </cell>
          <cell r="BV148" t="str">
            <v>NA</v>
          </cell>
          <cell r="BW148" t="str">
            <v>D</v>
          </cell>
          <cell r="BX148" t="str">
            <v>D+1</v>
          </cell>
          <cell r="BY148" t="str">
            <v>D+3</v>
          </cell>
          <cell r="BZ148" t="str">
            <v>Please refer to PM</v>
          </cell>
          <cell r="CA148" t="str">
            <v>Please refer to PM</v>
          </cell>
          <cell r="CB148">
            <v>20</v>
          </cell>
          <cell r="CC148">
            <v>20</v>
          </cell>
          <cell r="CD148">
            <v>3.0000000000000001E-3</v>
          </cell>
          <cell r="CE148">
            <v>3.0000000000000001E-3</v>
          </cell>
          <cell r="CF148" t="str">
            <v>Yes</v>
          </cell>
          <cell r="CG148" t="str">
            <v>Daily</v>
          </cell>
          <cell r="CH148">
            <v>100000</v>
          </cell>
          <cell r="CI148" t="str">
            <v>No securities lending</v>
          </cell>
          <cell r="CJ148" t="str">
            <v>Société Générale</v>
          </cell>
          <cell r="CK148" t="str">
            <v>Up to 10%</v>
          </cell>
          <cell r="CL148" t="str">
            <v>Cash</v>
          </cell>
          <cell r="CM148" t="str">
            <v>BNP Paribas Securities Services</v>
          </cell>
          <cell r="CN148" t="str">
            <v>collateral.mgt@bnpparibas-ip.com</v>
          </cell>
          <cell r="CO148" t="str">
            <v>No</v>
          </cell>
          <cell r="CP148" t="str">
            <v>NA</v>
          </cell>
          <cell r="CQ148" t="str">
            <v>NA</v>
          </cell>
          <cell r="CR148" t="str">
            <v>No</v>
          </cell>
          <cell r="CS148" t="str">
            <v>Paul Xatard-Huberlant</v>
          </cell>
          <cell r="CT148"/>
          <cell r="CU148"/>
          <cell r="CV148" t="str">
            <v>NA</v>
          </cell>
          <cell r="CW148" t="str">
            <v>LP68358429</v>
          </cell>
          <cell r="CX148" t="str">
            <v>NA</v>
          </cell>
          <cell r="CY148" t="str">
            <v>Yes</v>
          </cell>
          <cell r="CZ148" t="str">
            <v>ESG</v>
          </cell>
          <cell r="DA148" t="str">
            <v>Beta</v>
          </cell>
          <cell r="DB148" t="str">
            <v>No</v>
          </cell>
          <cell r="DC148" t="str">
            <v>Equity fund (&gt;51% equities)</v>
          </cell>
          <cell r="DD148" t="str">
            <v>No</v>
          </cell>
          <cell r="DE148" t="str">
            <v>No</v>
          </cell>
          <cell r="DF148" t="str">
            <v>No</v>
          </cell>
          <cell r="DG148">
            <v>60</v>
          </cell>
          <cell r="DH148">
            <v>40</v>
          </cell>
          <cell r="DI148">
            <v>5</v>
          </cell>
          <cell r="DJ148">
            <v>105</v>
          </cell>
          <cell r="DK148">
            <v>105</v>
          </cell>
          <cell r="DL148">
            <v>60</v>
          </cell>
          <cell r="DM148">
            <v>5</v>
          </cell>
          <cell r="DN148">
            <v>40</v>
          </cell>
          <cell r="DO148" t="str">
            <v>All</v>
          </cell>
          <cell r="DP148" t="str">
            <v>None</v>
          </cell>
          <cell r="DQ148" t="str">
            <v>BNP Paribas Securities Services Luxembourg</v>
          </cell>
          <cell r="DR148" t="str">
            <v>BNP Paribas Securities Services Luxembourg</v>
          </cell>
          <cell r="DS148" t="str">
            <v>in-house lawyers</v>
          </cell>
          <cell r="DT148" t="str">
            <v>BNP Paribas Securities Services Luxembourg</v>
          </cell>
          <cell r="DU148" t="str">
            <v>31th of December</v>
          </cell>
          <cell r="DV148" t="str">
            <v>ESG</v>
          </cell>
          <cell r="DW148" t="str">
            <v>EQUITY</v>
          </cell>
          <cell r="DX148"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148"/>
          <cell r="DZ148" t="str">
            <v>ART 8</v>
          </cell>
          <cell r="EA148" t="str">
            <v>CAT 2 (synthetic)</v>
          </cell>
        </row>
        <row r="149">
          <cell r="H149" t="str">
            <v>LU1291097423</v>
          </cell>
          <cell r="I149" t="str">
            <v>Track Privilege</v>
          </cell>
          <cell r="J149" t="str">
            <v>Capitalisation</v>
          </cell>
          <cell r="K149" t="str">
            <v>USD</v>
          </cell>
          <cell r="L149" t="str">
            <v>USD</v>
          </cell>
          <cell r="M149" t="str">
            <v>No</v>
          </cell>
          <cell r="N149" t="str">
            <v>EUR</v>
          </cell>
          <cell r="O149" t="str">
            <v>Luxembourg</v>
          </cell>
          <cell r="P149" t="str">
            <v>NA</v>
          </cell>
          <cell r="Q149" t="str">
            <v>NA</v>
          </cell>
          <cell r="R149" t="str">
            <v>NA</v>
          </cell>
          <cell r="S149">
            <v>42298</v>
          </cell>
          <cell r="T149" t="str">
            <v>Not listed</v>
          </cell>
          <cell r="U149" t="str">
            <v>Not listed</v>
          </cell>
          <cell r="V149" t="str">
            <v>MXEMEFMT</v>
          </cell>
          <cell r="W149" t="str">
            <v>Share not hedged</v>
          </cell>
          <cell r="X149" t="str">
            <v>BNMEMTP LX</v>
          </cell>
          <cell r="Y149" t="str">
            <v>NA</v>
          </cell>
          <cell r="Z149" t="str">
            <v>NA</v>
          </cell>
          <cell r="AA149" t="str">
            <v>BNMEMTP</v>
          </cell>
          <cell r="AB149" t="str">
            <v>.MIEF0FMT2NUS</v>
          </cell>
          <cell r="AC149" t="str">
            <v>LU1291097423.LUF</v>
          </cell>
          <cell r="AD149" t="str">
            <v>NA</v>
          </cell>
          <cell r="AE149"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49" t="str">
            <v>please refer to another source</v>
          </cell>
          <cell r="AG149" t="str">
            <v>please refer to another source</v>
          </cell>
          <cell r="AH149" t="str">
            <v>Luxemburg SICAV</v>
          </cell>
          <cell r="AI149" t="str">
            <v>MSCI Emerging ESG Filtered Min TE (NTR) index</v>
          </cell>
          <cell r="AJ149" t="str">
            <v>Net Total Return</v>
          </cell>
          <cell r="AK149" t="str">
            <v>USD</v>
          </cell>
          <cell r="AL149"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49" t="str">
            <v>please refer to another source</v>
          </cell>
          <cell r="AN149" t="str">
            <v xml:space="preserve">MSCI </v>
          </cell>
          <cell r="AO149" t="str">
            <v>Emerging</v>
          </cell>
          <cell r="AP149" t="str">
            <v>Emerging Markets</v>
          </cell>
          <cell r="AQ149" t="str">
            <v>AT, FR, UK, LU, NL</v>
          </cell>
          <cell r="AR149" t="str">
            <v>AT, FR, UK, LU, NL</v>
          </cell>
          <cell r="AS149" t="str">
            <v>Synthetic replication</v>
          </cell>
          <cell r="AT149" t="str">
            <v>Synthetic</v>
          </cell>
          <cell r="AU149" t="str">
            <v>Synthetic</v>
          </cell>
          <cell r="AV149" t="str">
            <v>Swaps</v>
          </cell>
          <cell r="AW149" t="str">
            <v>No</v>
          </cell>
          <cell r="AX149" t="str">
            <v>Yes with UCITS V</v>
          </cell>
          <cell r="AY149" t="str">
            <v>NA</v>
          </cell>
          <cell r="AZ149" t="str">
            <v>NA</v>
          </cell>
          <cell r="BA149" t="str">
            <v>Yes</v>
          </cell>
          <cell r="BB149"/>
          <cell r="BC149"/>
          <cell r="BD149"/>
          <cell r="BE149"/>
          <cell r="BF149" t="str">
            <v>NA</v>
          </cell>
          <cell r="BG149" t="str">
            <v>Daily</v>
          </cell>
          <cell r="BH149"/>
          <cell r="BI149"/>
          <cell r="BJ149"/>
          <cell r="BK149" t="str">
            <v>Reinvested</v>
          </cell>
          <cell r="BL149"/>
          <cell r="BM149"/>
          <cell r="BN149"/>
          <cell r="BO149"/>
          <cell r="BP149"/>
          <cell r="BQ149"/>
          <cell r="BR149" t="str">
            <v>None</v>
          </cell>
          <cell r="BS149" t="str">
            <v>-</v>
          </cell>
          <cell r="BT149" t="str">
            <v>(D-1) 04:30 PM Paris time</v>
          </cell>
          <cell r="BU149" t="str">
            <v>(D-1) 12:00 AM Paris time</v>
          </cell>
          <cell r="BV149" t="str">
            <v>NA</v>
          </cell>
          <cell r="BW149" t="str">
            <v>D</v>
          </cell>
          <cell r="BX149" t="str">
            <v>D+1</v>
          </cell>
          <cell r="BY149" t="str">
            <v>D+3</v>
          </cell>
          <cell r="BZ149" t="str">
            <v>Please refer to PM</v>
          </cell>
          <cell r="CA149" t="str">
            <v>Please refer to PM</v>
          </cell>
          <cell r="CB149">
            <v>20</v>
          </cell>
          <cell r="CC149">
            <v>20</v>
          </cell>
          <cell r="CD149">
            <v>3.0000000000000001E-3</v>
          </cell>
          <cell r="CE149">
            <v>3.0000000000000001E-3</v>
          </cell>
          <cell r="CF149" t="str">
            <v>Yes</v>
          </cell>
          <cell r="CG149" t="str">
            <v>Daily</v>
          </cell>
          <cell r="CH149">
            <v>100000</v>
          </cell>
          <cell r="CI149" t="str">
            <v>No securities lending</v>
          </cell>
          <cell r="CJ149" t="str">
            <v>Société Générale</v>
          </cell>
          <cell r="CK149" t="str">
            <v>Up to 10%</v>
          </cell>
          <cell r="CL149" t="str">
            <v>Cash</v>
          </cell>
          <cell r="CM149" t="str">
            <v>BNP Paribas Securities Services</v>
          </cell>
          <cell r="CN149" t="str">
            <v>collateral.mgt@bnpparibas-ip.com</v>
          </cell>
          <cell r="CO149" t="str">
            <v>No</v>
          </cell>
          <cell r="CP149" t="str">
            <v>NA</v>
          </cell>
          <cell r="CQ149" t="str">
            <v>NA</v>
          </cell>
          <cell r="CR149" t="str">
            <v>No</v>
          </cell>
          <cell r="CS149" t="str">
            <v>Paul Xatard-Huberlant</v>
          </cell>
          <cell r="CT149"/>
          <cell r="CU149"/>
          <cell r="CV149" t="str">
            <v>NA</v>
          </cell>
          <cell r="CW149" t="str">
            <v>LP68358430</v>
          </cell>
          <cell r="CX149" t="str">
            <v>NA</v>
          </cell>
          <cell r="CY149" t="str">
            <v>Yes</v>
          </cell>
          <cell r="CZ149" t="str">
            <v>ESG</v>
          </cell>
          <cell r="DA149" t="str">
            <v>Beta</v>
          </cell>
          <cell r="DB149" t="str">
            <v>No</v>
          </cell>
          <cell r="DC149" t="str">
            <v>Equity fund (&gt;51% equities)</v>
          </cell>
          <cell r="DD149" t="str">
            <v>Yes</v>
          </cell>
          <cell r="DE149" t="str">
            <v>No</v>
          </cell>
          <cell r="DF149" t="str">
            <v>No</v>
          </cell>
          <cell r="DG149">
            <v>13</v>
          </cell>
          <cell r="DH149">
            <v>12</v>
          </cell>
          <cell r="DI149">
            <v>5</v>
          </cell>
          <cell r="DJ149">
            <v>30</v>
          </cell>
          <cell r="DK149">
            <v>30</v>
          </cell>
          <cell r="DL149">
            <v>13</v>
          </cell>
          <cell r="DM149">
            <v>5</v>
          </cell>
          <cell r="DN149">
            <v>12</v>
          </cell>
          <cell r="DO149" t="str">
            <v>All, Distributors, 
Managers</v>
          </cell>
          <cell r="DP149" t="str">
            <v xml:space="preserve">Distributors : None
Managers: none (refer to Book II by sub-fund for min holding amount applicable)
Others : EUR 100 000 per sub-fund
</v>
          </cell>
          <cell r="DQ149" t="str">
            <v>BNP Paribas Securities Services Luxembourg</v>
          </cell>
          <cell r="DR149" t="str">
            <v>BNP Paribas Securities Services Luxembourg</v>
          </cell>
          <cell r="DS149" t="str">
            <v>in-house lawyers</v>
          </cell>
          <cell r="DT149" t="str">
            <v>BNP Paribas Securities Services Luxembourg</v>
          </cell>
          <cell r="DU149" t="str">
            <v>31th of December</v>
          </cell>
          <cell r="DV149" t="str">
            <v>ESG</v>
          </cell>
          <cell r="DW149" t="str">
            <v>EQUITY</v>
          </cell>
          <cell r="DX149"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149"/>
          <cell r="DZ149" t="str">
            <v>ART 8</v>
          </cell>
          <cell r="EA149" t="str">
            <v>CAT 2 (synthetic)</v>
          </cell>
        </row>
        <row r="150">
          <cell r="H150" t="str">
            <v>LU1291097696</v>
          </cell>
          <cell r="I150" t="str">
            <v>Track Privilege</v>
          </cell>
          <cell r="J150" t="str">
            <v>Distribution</v>
          </cell>
          <cell r="K150" t="str">
            <v>USD</v>
          </cell>
          <cell r="L150" t="str">
            <v>USD</v>
          </cell>
          <cell r="M150" t="str">
            <v>No</v>
          </cell>
          <cell r="N150" t="str">
            <v>EUR</v>
          </cell>
          <cell r="O150" t="str">
            <v>Luxembourg</v>
          </cell>
          <cell r="P150" t="str">
            <v>NA</v>
          </cell>
          <cell r="Q150"/>
          <cell r="R150"/>
          <cell r="S150">
            <v>42298</v>
          </cell>
          <cell r="T150" t="str">
            <v>Not listed</v>
          </cell>
          <cell r="U150" t="str">
            <v>Not listed</v>
          </cell>
          <cell r="V150" t="str">
            <v>MXEMEFMT</v>
          </cell>
          <cell r="W150" t="str">
            <v>Share not hedged</v>
          </cell>
          <cell r="X150"/>
          <cell r="Y150"/>
          <cell r="Z150"/>
          <cell r="AA150"/>
          <cell r="AB150" t="str">
            <v>.MIEF0FMT2NUS</v>
          </cell>
          <cell r="AC150" t="str">
            <v>NA</v>
          </cell>
          <cell r="AD150" t="str">
            <v>NA</v>
          </cell>
          <cell r="AE150"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50" t="str">
            <v>please refer to another source</v>
          </cell>
          <cell r="AG150" t="str">
            <v>please refer to another source</v>
          </cell>
          <cell r="AH150" t="str">
            <v>Luxemburg SICAV</v>
          </cell>
          <cell r="AI150" t="str">
            <v>MSCI Emerging ESG Filtered Min TE (NTR) index</v>
          </cell>
          <cell r="AJ150" t="str">
            <v>Net Total Return</v>
          </cell>
          <cell r="AK150" t="str">
            <v>USD</v>
          </cell>
          <cell r="AL150"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50"/>
          <cell r="AN150" t="str">
            <v xml:space="preserve">MSCI </v>
          </cell>
          <cell r="AO150" t="str">
            <v>Emerging</v>
          </cell>
          <cell r="AP150" t="str">
            <v>Emerging markets</v>
          </cell>
          <cell r="AQ150" t="str">
            <v>LU</v>
          </cell>
          <cell r="AR150" t="str">
            <v>LU</v>
          </cell>
          <cell r="AS150" t="str">
            <v>Synthetic replication</v>
          </cell>
          <cell r="AT150" t="str">
            <v>Synthetic</v>
          </cell>
          <cell r="AU150" t="str">
            <v>Synthetic</v>
          </cell>
          <cell r="AV150" t="str">
            <v>Swaps</v>
          </cell>
          <cell r="AW150" t="str">
            <v>No</v>
          </cell>
          <cell r="AX150" t="str">
            <v>Yes with UCITS V</v>
          </cell>
          <cell r="AY150" t="str">
            <v>NA</v>
          </cell>
          <cell r="AZ150" t="str">
            <v>NA</v>
          </cell>
          <cell r="BA150" t="str">
            <v>Yes</v>
          </cell>
          <cell r="BB150"/>
          <cell r="BC150"/>
          <cell r="BD150"/>
          <cell r="BE150"/>
          <cell r="BF150" t="str">
            <v>NA</v>
          </cell>
          <cell r="BG150" t="str">
            <v>Daily</v>
          </cell>
          <cell r="BH150"/>
          <cell r="BI150"/>
          <cell r="BJ150"/>
          <cell r="BK150" t="str">
            <v>Annually</v>
          </cell>
          <cell r="BL150"/>
          <cell r="BM150"/>
          <cell r="BN150"/>
          <cell r="BO150"/>
          <cell r="BP150"/>
          <cell r="BQ150"/>
          <cell r="BR150" t="str">
            <v>None</v>
          </cell>
          <cell r="BS150" t="str">
            <v>-</v>
          </cell>
          <cell r="BT150" t="str">
            <v>(D-1) 04:30 PM Paris time</v>
          </cell>
          <cell r="BU150" t="str">
            <v>(D-1) 12:00 AM Paris time</v>
          </cell>
          <cell r="BV150" t="str">
            <v>NA</v>
          </cell>
          <cell r="BW150" t="str">
            <v>D</v>
          </cell>
          <cell r="BX150" t="str">
            <v>D+1</v>
          </cell>
          <cell r="BY150" t="str">
            <v>D+3</v>
          </cell>
          <cell r="BZ150" t="str">
            <v>Please refer to PM</v>
          </cell>
          <cell r="CA150" t="str">
            <v>Please refer to PM</v>
          </cell>
          <cell r="CB150">
            <v>20</v>
          </cell>
          <cell r="CC150">
            <v>20</v>
          </cell>
          <cell r="CD150">
            <v>3.0000000000000001E-3</v>
          </cell>
          <cell r="CE150">
            <v>3.0000000000000001E-3</v>
          </cell>
          <cell r="CF150" t="str">
            <v>Yes</v>
          </cell>
          <cell r="CG150" t="str">
            <v>Daily</v>
          </cell>
          <cell r="CH150">
            <v>100000</v>
          </cell>
          <cell r="CI150" t="str">
            <v>No securities lending</v>
          </cell>
          <cell r="CJ150"/>
          <cell r="CK150" t="str">
            <v>Up to 10%</v>
          </cell>
          <cell r="CL150" t="str">
            <v>Cash</v>
          </cell>
          <cell r="CM150" t="str">
            <v>BNP Paribas Securities Services</v>
          </cell>
          <cell r="CN150" t="str">
            <v>collateral.mgt@bnpparibas-ip.com</v>
          </cell>
          <cell r="CO150" t="str">
            <v>No</v>
          </cell>
          <cell r="CP150" t="str">
            <v>NA</v>
          </cell>
          <cell r="CQ150" t="str">
            <v>NA</v>
          </cell>
          <cell r="CR150" t="str">
            <v>No</v>
          </cell>
          <cell r="CS150" t="str">
            <v>Paul Xatard-Huberlant</v>
          </cell>
          <cell r="CT150"/>
          <cell r="CU150"/>
          <cell r="CV150" t="str">
            <v>NA</v>
          </cell>
          <cell r="CW150" t="str">
            <v>NA</v>
          </cell>
          <cell r="CX150" t="str">
            <v>NA</v>
          </cell>
          <cell r="CY150" t="str">
            <v>Yes</v>
          </cell>
          <cell r="CZ150" t="str">
            <v>ESG</v>
          </cell>
          <cell r="DA150" t="str">
            <v>Beta</v>
          </cell>
          <cell r="DB150" t="str">
            <v>No</v>
          </cell>
          <cell r="DC150" t="str">
            <v>Equity fund (&gt;51% equities)</v>
          </cell>
          <cell r="DD150" t="str">
            <v>No</v>
          </cell>
          <cell r="DE150" t="str">
            <v>No</v>
          </cell>
          <cell r="DF150" t="str">
            <v>No</v>
          </cell>
          <cell r="DG150">
            <v>13</v>
          </cell>
          <cell r="DH150">
            <v>12</v>
          </cell>
          <cell r="DI150">
            <v>5</v>
          </cell>
          <cell r="DJ150">
            <v>30</v>
          </cell>
          <cell r="DK150">
            <v>30</v>
          </cell>
          <cell r="DL150">
            <v>13</v>
          </cell>
          <cell r="DM150">
            <v>5</v>
          </cell>
          <cell r="DN150">
            <v>12</v>
          </cell>
          <cell r="DO150" t="str">
            <v>All, Distributors, 
Managers</v>
          </cell>
          <cell r="DP150" t="str">
            <v>Distributors : None
Managers: none (refer to Book II by sub-fund for min holding amount applicable)
Others : EUR 100 000 per sub-fund</v>
          </cell>
          <cell r="DQ150" t="str">
            <v>BNP Paribas Securities Services Luxembourg</v>
          </cell>
          <cell r="DR150" t="str">
            <v>BNP Paribas Securities Services Luxembourg</v>
          </cell>
          <cell r="DS150" t="str">
            <v>in-house lawyers</v>
          </cell>
          <cell r="DT150" t="str">
            <v>BNP Paribas Securities Services Luxembourg</v>
          </cell>
          <cell r="DU150" t="str">
            <v>31th of December</v>
          </cell>
          <cell r="DV150" t="str">
            <v>ESG</v>
          </cell>
          <cell r="DW150" t="str">
            <v>EQUITY</v>
          </cell>
          <cell r="DX150"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150"/>
          <cell r="DZ150" t="str">
            <v>ART 8</v>
          </cell>
          <cell r="EA150" t="str">
            <v>CAT 2 (synthetic)</v>
          </cell>
        </row>
        <row r="151">
          <cell r="H151" t="str">
            <v>LU1291097779</v>
          </cell>
          <cell r="I151" t="str">
            <v>UCITS ETF EUR</v>
          </cell>
          <cell r="J151" t="str">
            <v>Capitalisation</v>
          </cell>
          <cell r="K151" t="str">
            <v>EUR</v>
          </cell>
          <cell r="L151" t="str">
            <v>USD</v>
          </cell>
          <cell r="M151" t="str">
            <v>No</v>
          </cell>
          <cell r="N151"/>
          <cell r="O151" t="str">
            <v>Luxembourg</v>
          </cell>
          <cell r="P151" t="str">
            <v>FR</v>
          </cell>
          <cell r="Q151" t="str">
            <v>Euronext Paris</v>
          </cell>
          <cell r="R151" t="str">
            <v xml:space="preserve">XPAR </v>
          </cell>
          <cell r="S151">
            <v>42298</v>
          </cell>
          <cell r="T151">
            <v>42563</v>
          </cell>
          <cell r="U151" t="str">
            <v>Yes</v>
          </cell>
          <cell r="V151" t="str">
            <v>MXEMEFMT</v>
          </cell>
          <cell r="W151" t="str">
            <v>Share not hedged</v>
          </cell>
          <cell r="X151" t="str">
            <v>EEMK FP</v>
          </cell>
          <cell r="Y151" t="str">
            <v>IEEMK</v>
          </cell>
          <cell r="Z151" t="str">
            <v>NSCFR0IEEMK5</v>
          </cell>
          <cell r="AA151" t="str">
            <v>EEMK</v>
          </cell>
          <cell r="AB151" t="str">
            <v>.MIEF0FMT2NUS</v>
          </cell>
          <cell r="AC151" t="str">
            <v>EEMK.PA</v>
          </cell>
          <cell r="AD151" t="str">
            <v>IEEMKINAV.PA</v>
          </cell>
          <cell r="AE151"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51" t="str">
            <v>please refer to another source</v>
          </cell>
          <cell r="AG151" t="str">
            <v>please refer to another source</v>
          </cell>
          <cell r="AH151" t="str">
            <v>Luxemburg SICAV</v>
          </cell>
          <cell r="AI151" t="str">
            <v>MSCI Emerging ESG Filtered Min TE (NTR) index</v>
          </cell>
          <cell r="AJ151" t="str">
            <v>Net Total Return</v>
          </cell>
          <cell r="AK151" t="str">
            <v>USD</v>
          </cell>
          <cell r="AL151"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51" t="str">
            <v>please refer to another source</v>
          </cell>
          <cell r="AN151" t="str">
            <v xml:space="preserve">MSCI </v>
          </cell>
          <cell r="AO151" t="str">
            <v>Emerging</v>
          </cell>
          <cell r="AP151" t="str">
            <v>Emerging Markets</v>
          </cell>
          <cell r="AQ151" t="str">
            <v>AT, DE, FI, FR, UK, IT, LU, NL, SE, ES</v>
          </cell>
          <cell r="AR151" t="str">
            <v>AT, DE, ES, FI, FR, GB, IT**, LU, NL, SE</v>
          </cell>
          <cell r="AS151" t="str">
            <v>Synthetic replication</v>
          </cell>
          <cell r="AT151" t="str">
            <v>Synthetic</v>
          </cell>
          <cell r="AU151" t="str">
            <v>Synthetic</v>
          </cell>
          <cell r="AV151" t="str">
            <v>Swaps</v>
          </cell>
          <cell r="AW151" t="str">
            <v>No</v>
          </cell>
          <cell r="AX151" t="str">
            <v>Yes with UCITS V</v>
          </cell>
          <cell r="AY151" t="str">
            <v>BNP Paribas Arbitrage</v>
          </cell>
          <cell r="AZ15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1" t="str">
            <v>No</v>
          </cell>
          <cell r="BB151"/>
          <cell r="BC151"/>
          <cell r="BD151"/>
          <cell r="BE151"/>
          <cell r="BF151" t="str">
            <v>Euronext</v>
          </cell>
          <cell r="BG151" t="str">
            <v>Daily</v>
          </cell>
          <cell r="BH151"/>
          <cell r="BI151"/>
          <cell r="BJ151"/>
          <cell r="BK151" t="str">
            <v>Reinvested</v>
          </cell>
          <cell r="BL151"/>
          <cell r="BM151"/>
          <cell r="BN151"/>
          <cell r="BO151"/>
          <cell r="BP151"/>
          <cell r="BQ151"/>
          <cell r="BR151">
            <v>500000</v>
          </cell>
          <cell r="BS151" t="str">
            <v>-</v>
          </cell>
          <cell r="BT151" t="str">
            <v>(D-1) 04:30 PM Paris time</v>
          </cell>
          <cell r="BU151" t="str">
            <v>(D-1) 12:00 AM Paris time</v>
          </cell>
          <cell r="BV151" t="str">
            <v>(D-1) 03:45 PM Paris time</v>
          </cell>
          <cell r="BW151" t="str">
            <v>D</v>
          </cell>
          <cell r="BX151" t="str">
            <v>D+1</v>
          </cell>
          <cell r="BY151" t="str">
            <v>D+3</v>
          </cell>
          <cell r="BZ151" t="str">
            <v>Please refer to PM</v>
          </cell>
          <cell r="CA151" t="str">
            <v>Please refer to PM</v>
          </cell>
          <cell r="CB151">
            <v>20</v>
          </cell>
          <cell r="CC151">
            <v>20</v>
          </cell>
          <cell r="CD151" t="str">
            <v>0,3% on the primary market</v>
          </cell>
          <cell r="CE151" t="str">
            <v>0,3% on the primary market</v>
          </cell>
          <cell r="CF151" t="str">
            <v>Yes</v>
          </cell>
          <cell r="CG151" t="str">
            <v>Daily</v>
          </cell>
          <cell r="CH151">
            <v>100000</v>
          </cell>
          <cell r="CI151" t="str">
            <v>No securities lending</v>
          </cell>
          <cell r="CJ151" t="str">
            <v>Société Générale</v>
          </cell>
          <cell r="CK151" t="str">
            <v>Up to 10%</v>
          </cell>
          <cell r="CL151" t="str">
            <v>Cash</v>
          </cell>
          <cell r="CM151" t="str">
            <v>BNP Paribas Securities Services</v>
          </cell>
          <cell r="CN151" t="str">
            <v>collateral.mgt@bnpparibas-ip.com</v>
          </cell>
          <cell r="CO151" t="str">
            <v>No</v>
          </cell>
          <cell r="CP151" t="str">
            <v>NA</v>
          </cell>
          <cell r="CQ151" t="str">
            <v>NA</v>
          </cell>
          <cell r="CR151" t="str">
            <v>No</v>
          </cell>
          <cell r="CS151" t="str">
            <v>Paul Xatard-Huberlant</v>
          </cell>
          <cell r="CT151" t="str">
            <v>BD3J219</v>
          </cell>
          <cell r="CU151"/>
          <cell r="CV151" t="str">
            <v>A2AL1R</v>
          </cell>
          <cell r="CW151" t="str">
            <v>LP68358432</v>
          </cell>
          <cell r="CX151" t="str">
            <v>NA</v>
          </cell>
          <cell r="CY151" t="str">
            <v>Yes</v>
          </cell>
          <cell r="CZ151" t="str">
            <v>ESG</v>
          </cell>
          <cell r="DA151" t="str">
            <v>Beta</v>
          </cell>
          <cell r="DB151" t="str">
            <v>No</v>
          </cell>
          <cell r="DC151" t="str">
            <v>Equity fund (&gt;51% equities)</v>
          </cell>
          <cell r="DD151" t="str">
            <v>Yes</v>
          </cell>
          <cell r="DE151" t="str">
            <v>No</v>
          </cell>
          <cell r="DF151" t="str">
            <v>No</v>
          </cell>
          <cell r="DG151">
            <v>13</v>
          </cell>
          <cell r="DH151">
            <v>12</v>
          </cell>
          <cell r="DI151">
            <v>0</v>
          </cell>
          <cell r="DJ151">
            <v>25</v>
          </cell>
          <cell r="DK151">
            <v>25</v>
          </cell>
          <cell r="DL151">
            <v>13</v>
          </cell>
          <cell r="DM151">
            <v>0</v>
          </cell>
          <cell r="DN151">
            <v>12</v>
          </cell>
          <cell r="DO151" t="str">
            <v>Primary market: Authorised Participants and Institutionnal Investors
Secondary market: All</v>
          </cell>
          <cell r="DP151" t="str">
            <v>None</v>
          </cell>
          <cell r="DQ151" t="str">
            <v>BNP Paribas Securities Services Luxembourg</v>
          </cell>
          <cell r="DR151" t="str">
            <v>BNP Paribas Securities Services Luxembourg</v>
          </cell>
          <cell r="DS151" t="str">
            <v>in-house lawyers</v>
          </cell>
          <cell r="DT151" t="str">
            <v>BNP Paribas Securities Services Luxembourg</v>
          </cell>
          <cell r="DU151" t="str">
            <v>31th of December</v>
          </cell>
          <cell r="DV151" t="str">
            <v>ESG</v>
          </cell>
          <cell r="DW151" t="str">
            <v>EQUITY</v>
          </cell>
          <cell r="DX151"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151"/>
          <cell r="DZ151" t="str">
            <v>ART 8</v>
          </cell>
          <cell r="EA151" t="str">
            <v>CAT 2 (synthetic)</v>
          </cell>
        </row>
        <row r="152">
          <cell r="H152" t="str">
            <v>LU1291097779</v>
          </cell>
          <cell r="I152" t="str">
            <v>UCITS ETF EUR</v>
          </cell>
          <cell r="J152" t="str">
            <v>Capitalisation</v>
          </cell>
          <cell r="K152" t="str">
            <v>EUR</v>
          </cell>
          <cell r="L152" t="str">
            <v>USD</v>
          </cell>
          <cell r="M152" t="str">
            <v>No</v>
          </cell>
          <cell r="N152"/>
          <cell r="O152" t="str">
            <v>Luxembourg</v>
          </cell>
          <cell r="P152" t="str">
            <v>DE</v>
          </cell>
          <cell r="Q152" t="str">
            <v>Xetra</v>
          </cell>
          <cell r="R152" t="str">
            <v xml:space="preserve">XETR </v>
          </cell>
          <cell r="S152">
            <v>42298</v>
          </cell>
          <cell r="T152">
            <v>42627</v>
          </cell>
          <cell r="U152" t="str">
            <v>No</v>
          </cell>
          <cell r="V152" t="str">
            <v>MXEMEFMT</v>
          </cell>
          <cell r="W152" t="str">
            <v>Share not hedged</v>
          </cell>
          <cell r="X152" t="str">
            <v>EMKX GY</v>
          </cell>
          <cell r="Y152" t="str">
            <v>IEEMK</v>
          </cell>
          <cell r="Z152" t="str">
            <v>NSCFR0IEEMK5</v>
          </cell>
          <cell r="AA152" t="str">
            <v>EMKX</v>
          </cell>
          <cell r="AB152" t="str">
            <v>.MIEF0FMT2NUS</v>
          </cell>
          <cell r="AC152" t="str">
            <v>EMKX.DE</v>
          </cell>
          <cell r="AD152" t="str">
            <v>IEEMKINAV.PA</v>
          </cell>
          <cell r="AE152"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52" t="str">
            <v>please refer to another source</v>
          </cell>
          <cell r="AG152" t="str">
            <v>please refer to another source</v>
          </cell>
          <cell r="AH152" t="str">
            <v>Luxemburg SICAV</v>
          </cell>
          <cell r="AI152" t="str">
            <v>MSCI Emerging ESG Filtered Min TE (NTR) index</v>
          </cell>
          <cell r="AJ152" t="str">
            <v>Net Total Return</v>
          </cell>
          <cell r="AK152" t="str">
            <v>USD</v>
          </cell>
          <cell r="AL152"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52" t="str">
            <v>please refer to another source</v>
          </cell>
          <cell r="AN152" t="str">
            <v xml:space="preserve">MSCI </v>
          </cell>
          <cell r="AO152" t="str">
            <v>Emerging</v>
          </cell>
          <cell r="AP152" t="str">
            <v>Emerging Markets</v>
          </cell>
          <cell r="AQ152" t="str">
            <v>AT, DE, FI, FR, UK, IT, LU, NL, SE, ES</v>
          </cell>
          <cell r="AR152" t="str">
            <v>AT, DE, ES, FI, FR, GB, IT**, LU, NL, SE</v>
          </cell>
          <cell r="AS152" t="str">
            <v>Synthetic replication</v>
          </cell>
          <cell r="AT152" t="str">
            <v>Synthetic</v>
          </cell>
          <cell r="AU152" t="str">
            <v>Synthetic</v>
          </cell>
          <cell r="AV152" t="str">
            <v>Swaps</v>
          </cell>
          <cell r="AW152" t="str">
            <v>No</v>
          </cell>
          <cell r="AX152" t="str">
            <v>Yes with UCITS V</v>
          </cell>
          <cell r="AY152" t="str">
            <v>BNP Paribas Arbitrage</v>
          </cell>
          <cell r="AZ15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2" t="str">
            <v>No</v>
          </cell>
          <cell r="BB152"/>
          <cell r="BC152"/>
          <cell r="BD152"/>
          <cell r="BE152"/>
          <cell r="BF152" t="str">
            <v>Euronext</v>
          </cell>
          <cell r="BG152" t="str">
            <v>Daily</v>
          </cell>
          <cell r="BH152"/>
          <cell r="BI152"/>
          <cell r="BJ152"/>
          <cell r="BK152" t="str">
            <v>Reinvested</v>
          </cell>
          <cell r="BL152"/>
          <cell r="BM152"/>
          <cell r="BN152"/>
          <cell r="BO152"/>
          <cell r="BP152"/>
          <cell r="BQ152"/>
          <cell r="BR152">
            <v>500000</v>
          </cell>
          <cell r="BS152" t="str">
            <v>-</v>
          </cell>
          <cell r="BT152" t="str">
            <v>(D-1) 04:30 PM Paris time</v>
          </cell>
          <cell r="BU152" t="str">
            <v>(D-1) 12:00 AM Paris time</v>
          </cell>
          <cell r="BV152" t="str">
            <v>(D-1) 03:45 PM Paris time</v>
          </cell>
          <cell r="BW152" t="str">
            <v>D</v>
          </cell>
          <cell r="BX152" t="str">
            <v>D+1</v>
          </cell>
          <cell r="BY152" t="str">
            <v>D+3</v>
          </cell>
          <cell r="BZ152" t="str">
            <v>Please refer to PM</v>
          </cell>
          <cell r="CA152" t="str">
            <v>Please refer to PM</v>
          </cell>
          <cell r="CB152">
            <v>20</v>
          </cell>
          <cell r="CC152">
            <v>20</v>
          </cell>
          <cell r="CD152" t="str">
            <v>0,3% on the primary market</v>
          </cell>
          <cell r="CE152" t="str">
            <v>0,3% on the primary market</v>
          </cell>
          <cell r="CF152" t="str">
            <v>Yes</v>
          </cell>
          <cell r="CG152" t="str">
            <v>Daily</v>
          </cell>
          <cell r="CH152">
            <v>100000</v>
          </cell>
          <cell r="CI152" t="str">
            <v>No securities lending</v>
          </cell>
          <cell r="CJ152" t="str">
            <v>Société Générale</v>
          </cell>
          <cell r="CK152" t="str">
            <v>Up to 10%</v>
          </cell>
          <cell r="CL152" t="str">
            <v>Cash</v>
          </cell>
          <cell r="CM152" t="str">
            <v>BNP Paribas Securities Services</v>
          </cell>
          <cell r="CN152" t="str">
            <v>collateral.mgt@bnpparibas-ip.com</v>
          </cell>
          <cell r="CO152" t="str">
            <v>No</v>
          </cell>
          <cell r="CP152" t="str">
            <v>NA</v>
          </cell>
          <cell r="CQ152" t="str">
            <v>NA</v>
          </cell>
          <cell r="CR152" t="str">
            <v>No</v>
          </cell>
          <cell r="CS152" t="str">
            <v>Paul Xatard-Huberlant</v>
          </cell>
          <cell r="CT152" t="str">
            <v>BD3J219</v>
          </cell>
          <cell r="CU152"/>
          <cell r="CV152" t="str">
            <v>A2AL1R</v>
          </cell>
          <cell r="CW152" t="str">
            <v>LP68358432</v>
          </cell>
          <cell r="CX152" t="str">
            <v>NA</v>
          </cell>
          <cell r="CY152" t="str">
            <v>Yes</v>
          </cell>
          <cell r="CZ152" t="str">
            <v>ESG</v>
          </cell>
          <cell r="DA152" t="str">
            <v>Beta</v>
          </cell>
          <cell r="DB152" t="str">
            <v>No</v>
          </cell>
          <cell r="DC152" t="str">
            <v>Equity fund (&gt;51% equities)</v>
          </cell>
          <cell r="DD152" t="str">
            <v>Yes</v>
          </cell>
          <cell r="DE152" t="str">
            <v>No</v>
          </cell>
          <cell r="DF152" t="str">
            <v>No</v>
          </cell>
          <cell r="DG152">
            <v>13</v>
          </cell>
          <cell r="DH152">
            <v>12</v>
          </cell>
          <cell r="DI152">
            <v>0</v>
          </cell>
          <cell r="DJ152">
            <v>25</v>
          </cell>
          <cell r="DK152">
            <v>25</v>
          </cell>
          <cell r="DL152">
            <v>13</v>
          </cell>
          <cell r="DM152">
            <v>0</v>
          </cell>
          <cell r="DN152">
            <v>12</v>
          </cell>
          <cell r="DO152" t="str">
            <v>Primary market: Authorised Participants and Institutionnal Investors
Secondary market: All</v>
          </cell>
          <cell r="DP152" t="str">
            <v>None</v>
          </cell>
          <cell r="DQ152" t="str">
            <v>BNP Paribas Securities Services Luxembourg</v>
          </cell>
          <cell r="DR152" t="str">
            <v>BNP Paribas Securities Services Luxembourg</v>
          </cell>
          <cell r="DS152" t="str">
            <v>in-house lawyers</v>
          </cell>
          <cell r="DT152" t="str">
            <v>BNP Paribas Securities Services Luxembourg</v>
          </cell>
          <cell r="DU152" t="str">
            <v>31th of December</v>
          </cell>
          <cell r="DV152" t="str">
            <v>ESG</v>
          </cell>
          <cell r="DW152" t="str">
            <v>EQUITY</v>
          </cell>
          <cell r="DX152"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152"/>
          <cell r="DZ152" t="str">
            <v>ART 8</v>
          </cell>
          <cell r="EA152" t="str">
            <v>CAT 2 (synthetic)</v>
          </cell>
        </row>
        <row r="153">
          <cell r="H153" t="str">
            <v>LU1291097779</v>
          </cell>
          <cell r="I153" t="str">
            <v>UCITS ETF EUR</v>
          </cell>
          <cell r="J153" t="str">
            <v>Capitalisation</v>
          </cell>
          <cell r="K153" t="str">
            <v>EUR</v>
          </cell>
          <cell r="L153" t="str">
            <v>USD</v>
          </cell>
          <cell r="M153" t="str">
            <v>No</v>
          </cell>
          <cell r="N153"/>
          <cell r="O153" t="str">
            <v>Luxembourg</v>
          </cell>
          <cell r="P153" t="str">
            <v>IT</v>
          </cell>
          <cell r="Q153" t="str">
            <v>Borsa Italiana</v>
          </cell>
          <cell r="R153" t="str">
            <v>XMIL</v>
          </cell>
          <cell r="S153">
            <v>42298</v>
          </cell>
          <cell r="T153">
            <v>42907</v>
          </cell>
          <cell r="U153" t="str">
            <v>No</v>
          </cell>
          <cell r="V153" t="str">
            <v>MXEMEFMT</v>
          </cell>
          <cell r="W153" t="str">
            <v>Share not hedged</v>
          </cell>
          <cell r="X153" t="str">
            <v>EEMK IM</v>
          </cell>
          <cell r="Y153" t="str">
            <v>IEEMK</v>
          </cell>
          <cell r="Z153" t="str">
            <v>NSCFR0IEEMK5</v>
          </cell>
          <cell r="AA153" t="str">
            <v>EEMK</v>
          </cell>
          <cell r="AB153" t="str">
            <v>.MIEF0FMT2NUS</v>
          </cell>
          <cell r="AC153" t="str">
            <v>EEMK.MI</v>
          </cell>
          <cell r="AD153" t="str">
            <v>IEEMKINAV.PA</v>
          </cell>
          <cell r="AE153"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53" t="str">
            <v>please refer to another source</v>
          </cell>
          <cell r="AG153" t="str">
            <v>please refer to another source</v>
          </cell>
          <cell r="AH153" t="str">
            <v>Luxemburg SICAV</v>
          </cell>
          <cell r="AI153" t="str">
            <v>MSCI Emerging ESG Filtered Min TE (NTR) index</v>
          </cell>
          <cell r="AJ153" t="str">
            <v>Net Total Return</v>
          </cell>
          <cell r="AK153" t="str">
            <v>USD</v>
          </cell>
          <cell r="AL153"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53" t="str">
            <v>please refer to another source</v>
          </cell>
          <cell r="AN153" t="str">
            <v xml:space="preserve">MSCI </v>
          </cell>
          <cell r="AO153" t="str">
            <v>Emerging</v>
          </cell>
          <cell r="AP153" t="str">
            <v>Emerging Markets</v>
          </cell>
          <cell r="AQ153" t="str">
            <v>AT, DE, FI, FR, UK, IT, LU, NL, SE, ES</v>
          </cell>
          <cell r="AR153" t="str">
            <v>AT, DE, ES, FI, FR, GB, IT**, LU, NL, SE</v>
          </cell>
          <cell r="AS153" t="str">
            <v>Synthetic replication</v>
          </cell>
          <cell r="AT153" t="str">
            <v>Synthetic</v>
          </cell>
          <cell r="AU153" t="str">
            <v>Synthetic</v>
          </cell>
          <cell r="AV153" t="str">
            <v>Swaps</v>
          </cell>
          <cell r="AW153" t="str">
            <v>No</v>
          </cell>
          <cell r="AX153" t="str">
            <v>Yes with UCITS V</v>
          </cell>
          <cell r="AY153" t="str">
            <v>BNP Paribas Arbitrage</v>
          </cell>
          <cell r="AZ15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3" t="str">
            <v>No</v>
          </cell>
          <cell r="BB153"/>
          <cell r="BC153"/>
          <cell r="BD153"/>
          <cell r="BE153"/>
          <cell r="BF153" t="str">
            <v>Euronext</v>
          </cell>
          <cell r="BG153" t="str">
            <v>Daily</v>
          </cell>
          <cell r="BH153"/>
          <cell r="BI153"/>
          <cell r="BJ153"/>
          <cell r="BK153" t="str">
            <v>Reinvested</v>
          </cell>
          <cell r="BL153"/>
          <cell r="BM153"/>
          <cell r="BN153"/>
          <cell r="BO153"/>
          <cell r="BP153"/>
          <cell r="BQ153"/>
          <cell r="BR153">
            <v>500000</v>
          </cell>
          <cell r="BS153" t="str">
            <v>-</v>
          </cell>
          <cell r="BT153" t="str">
            <v>(D-1) 04:30 PM Paris time</v>
          </cell>
          <cell r="BU153" t="str">
            <v>(D-1) 12:00 AM Paris time</v>
          </cell>
          <cell r="BV153" t="str">
            <v>(D-1) 03:45 PM Paris time</v>
          </cell>
          <cell r="BW153" t="str">
            <v>D</v>
          </cell>
          <cell r="BX153" t="str">
            <v>D+1</v>
          </cell>
          <cell r="BY153" t="str">
            <v>D+3</v>
          </cell>
          <cell r="BZ153" t="str">
            <v>Please refer to PM</v>
          </cell>
          <cell r="CA153" t="str">
            <v>Please refer to PM</v>
          </cell>
          <cell r="CB153">
            <v>20</v>
          </cell>
          <cell r="CC153">
            <v>20</v>
          </cell>
          <cell r="CD153" t="str">
            <v>0,3% on the primary market</v>
          </cell>
          <cell r="CE153" t="str">
            <v>0,3% on the primary market</v>
          </cell>
          <cell r="CF153" t="str">
            <v>Yes</v>
          </cell>
          <cell r="CG153" t="str">
            <v>Daily</v>
          </cell>
          <cell r="CH153">
            <v>100000</v>
          </cell>
          <cell r="CI153" t="str">
            <v>No securities lending</v>
          </cell>
          <cell r="CJ153" t="str">
            <v>Société Générale</v>
          </cell>
          <cell r="CK153" t="str">
            <v>Up to 10%</v>
          </cell>
          <cell r="CL153" t="str">
            <v>Cash</v>
          </cell>
          <cell r="CM153" t="str">
            <v>BNP Paribas Securities Services</v>
          </cell>
          <cell r="CN153" t="str">
            <v>collateral.mgt@bnpparibas-ip.com</v>
          </cell>
          <cell r="CO153" t="str">
            <v>No</v>
          </cell>
          <cell r="CP153" t="str">
            <v>NA</v>
          </cell>
          <cell r="CQ153" t="str">
            <v>NA</v>
          </cell>
          <cell r="CR153" t="str">
            <v>No</v>
          </cell>
          <cell r="CS153" t="str">
            <v>Paul Xatard-Huberlant</v>
          </cell>
          <cell r="CT153"/>
          <cell r="CU153"/>
          <cell r="CV153" t="str">
            <v>A2AL1R</v>
          </cell>
          <cell r="CW153"/>
          <cell r="CX153" t="str">
            <v>NA</v>
          </cell>
          <cell r="CY153" t="str">
            <v>Yes</v>
          </cell>
          <cell r="CZ153" t="str">
            <v>ESG</v>
          </cell>
          <cell r="DA153" t="str">
            <v>Beta</v>
          </cell>
          <cell r="DB153" t="str">
            <v>No</v>
          </cell>
          <cell r="DC153" t="str">
            <v>Equity fund (&gt;51% equities)</v>
          </cell>
          <cell r="DD153" t="str">
            <v>Yes</v>
          </cell>
          <cell r="DE153" t="str">
            <v>No</v>
          </cell>
          <cell r="DF153" t="str">
            <v>No</v>
          </cell>
          <cell r="DG153">
            <v>13</v>
          </cell>
          <cell r="DH153">
            <v>12</v>
          </cell>
          <cell r="DI153">
            <v>0</v>
          </cell>
          <cell r="DJ153">
            <v>25</v>
          </cell>
          <cell r="DK153">
            <v>25</v>
          </cell>
          <cell r="DL153">
            <v>13</v>
          </cell>
          <cell r="DM153">
            <v>0</v>
          </cell>
          <cell r="DN153">
            <v>12</v>
          </cell>
          <cell r="DO153" t="str">
            <v>Primary market: Authorised Participants and Institutionnal Investors
Secondary market: All</v>
          </cell>
          <cell r="DP153" t="str">
            <v>None</v>
          </cell>
          <cell r="DQ153" t="str">
            <v>BNP Paribas Securities Services Luxembourg</v>
          </cell>
          <cell r="DR153" t="str">
            <v>BNP Paribas Securities Services Luxembourg</v>
          </cell>
          <cell r="DS153" t="str">
            <v>in-house lawyers</v>
          </cell>
          <cell r="DT153" t="str">
            <v>BNP Paribas Securities Services Luxembourg</v>
          </cell>
          <cell r="DU153" t="str">
            <v>31th of December</v>
          </cell>
          <cell r="DV153" t="str">
            <v>ESG</v>
          </cell>
          <cell r="DW153" t="str">
            <v>EQUITY</v>
          </cell>
          <cell r="DX153"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153"/>
          <cell r="DZ153" t="str">
            <v>ART 8</v>
          </cell>
          <cell r="EA153" t="str">
            <v>CAT 2 (synthetic)</v>
          </cell>
        </row>
        <row r="154">
          <cell r="H154" t="str">
            <v>LU1291097852</v>
          </cell>
          <cell r="I154" t="str">
            <v>Track Privilege GBP</v>
          </cell>
          <cell r="J154" t="str">
            <v>Capitalisation</v>
          </cell>
          <cell r="K154" t="str">
            <v>GBP</v>
          </cell>
          <cell r="L154" t="str">
            <v>USD</v>
          </cell>
          <cell r="M154" t="str">
            <v>No</v>
          </cell>
          <cell r="N154"/>
          <cell r="O154" t="str">
            <v>Luxembourg</v>
          </cell>
          <cell r="P154" t="str">
            <v>NA</v>
          </cell>
          <cell r="Q154" t="str">
            <v>NA</v>
          </cell>
          <cell r="R154" t="str">
            <v>NA</v>
          </cell>
          <cell r="S154">
            <v>42298</v>
          </cell>
          <cell r="T154" t="str">
            <v>Not listed</v>
          </cell>
          <cell r="U154" t="str">
            <v>Not listed</v>
          </cell>
          <cell r="V154" t="str">
            <v>MXEMEFMT</v>
          </cell>
          <cell r="W154" t="str">
            <v>Share not hedged</v>
          </cell>
          <cell r="X154" t="str">
            <v>BNMETIG LX</v>
          </cell>
          <cell r="Y154" t="str">
            <v>NA</v>
          </cell>
          <cell r="Z154" t="str">
            <v>NA</v>
          </cell>
          <cell r="AA154" t="str">
            <v>BNMETIG</v>
          </cell>
          <cell r="AB154" t="str">
            <v>.MIEF0FMT2NUS</v>
          </cell>
          <cell r="AC154" t="str">
            <v>LU1291097852.LUF</v>
          </cell>
          <cell r="AD154" t="str">
            <v>NA</v>
          </cell>
          <cell r="AE154"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54" t="str">
            <v>please refer to another source</v>
          </cell>
          <cell r="AG154" t="str">
            <v>please refer to another source</v>
          </cell>
          <cell r="AH154" t="str">
            <v>Luxemburg SICAV</v>
          </cell>
          <cell r="AI154" t="str">
            <v>MSCI Emerging ESG Filtered Min TE (NTR) index</v>
          </cell>
          <cell r="AJ154" t="str">
            <v>Net Total Return</v>
          </cell>
          <cell r="AK154" t="str">
            <v>USD</v>
          </cell>
          <cell r="AL154"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54" t="str">
            <v>please refer to another source</v>
          </cell>
          <cell r="AN154" t="str">
            <v xml:space="preserve">MSCI </v>
          </cell>
          <cell r="AO154" t="str">
            <v>Emerging</v>
          </cell>
          <cell r="AP154" t="str">
            <v>Emerging Markets</v>
          </cell>
          <cell r="AQ154" t="str">
            <v>UK, LU</v>
          </cell>
          <cell r="AR154" t="str">
            <v>UK, LU</v>
          </cell>
          <cell r="AS154" t="str">
            <v>Synthetic replication</v>
          </cell>
          <cell r="AT154" t="str">
            <v>Synthetic</v>
          </cell>
          <cell r="AU154" t="str">
            <v>Synthetic</v>
          </cell>
          <cell r="AV154" t="str">
            <v>Swaps</v>
          </cell>
          <cell r="AW154" t="str">
            <v>No</v>
          </cell>
          <cell r="AX154" t="str">
            <v>Yes with UCITS V</v>
          </cell>
          <cell r="AY154" t="str">
            <v>NA</v>
          </cell>
          <cell r="AZ154" t="str">
            <v>NA</v>
          </cell>
          <cell r="BA154" t="str">
            <v>Yes</v>
          </cell>
          <cell r="BB154"/>
          <cell r="BC154"/>
          <cell r="BD154"/>
          <cell r="BE154"/>
          <cell r="BF154" t="str">
            <v>NA</v>
          </cell>
          <cell r="BG154" t="str">
            <v>Daily</v>
          </cell>
          <cell r="BH154"/>
          <cell r="BI154"/>
          <cell r="BJ154"/>
          <cell r="BK154" t="str">
            <v>Reinvested</v>
          </cell>
          <cell r="BL154"/>
          <cell r="BM154"/>
          <cell r="BN154"/>
          <cell r="BO154"/>
          <cell r="BP154"/>
          <cell r="BQ154"/>
          <cell r="BR154" t="str">
            <v>None</v>
          </cell>
          <cell r="BS154" t="str">
            <v>-</v>
          </cell>
          <cell r="BT154" t="str">
            <v>(D-1) 04:30 PM Paris time</v>
          </cell>
          <cell r="BU154" t="str">
            <v>(D-1) 12:00 AM Paris time</v>
          </cell>
          <cell r="BV154" t="str">
            <v>NA</v>
          </cell>
          <cell r="BW154" t="str">
            <v>D</v>
          </cell>
          <cell r="BX154" t="str">
            <v>D+1</v>
          </cell>
          <cell r="BY154" t="str">
            <v>D+3</v>
          </cell>
          <cell r="BZ154" t="str">
            <v>Please refer to PM</v>
          </cell>
          <cell r="CA154" t="str">
            <v>Please refer to PM</v>
          </cell>
          <cell r="CB154">
            <v>20</v>
          </cell>
          <cell r="CC154">
            <v>20</v>
          </cell>
          <cell r="CD154">
            <v>3.0000000000000001E-3</v>
          </cell>
          <cell r="CE154">
            <v>3.0000000000000001E-3</v>
          </cell>
          <cell r="CF154" t="str">
            <v>Yes</v>
          </cell>
          <cell r="CG154" t="str">
            <v>Daily</v>
          </cell>
          <cell r="CH154">
            <v>100000</v>
          </cell>
          <cell r="CI154" t="str">
            <v>No securities lending</v>
          </cell>
          <cell r="CJ154" t="str">
            <v>Société Générale</v>
          </cell>
          <cell r="CK154" t="str">
            <v>Up to 10%</v>
          </cell>
          <cell r="CL154" t="str">
            <v>Cash</v>
          </cell>
          <cell r="CM154" t="str">
            <v>BNP Paribas Securities Services</v>
          </cell>
          <cell r="CN154" t="str">
            <v>collateral.mgt@bnpparibas-ip.com</v>
          </cell>
          <cell r="CO154" t="str">
            <v>No</v>
          </cell>
          <cell r="CP154" t="str">
            <v>NA</v>
          </cell>
          <cell r="CQ154" t="str">
            <v>NA</v>
          </cell>
          <cell r="CR154" t="str">
            <v>No</v>
          </cell>
          <cell r="CS154" t="str">
            <v>Paul Xatard-Huberlant</v>
          </cell>
          <cell r="CT154"/>
          <cell r="CU154"/>
          <cell r="CV154" t="str">
            <v>NA</v>
          </cell>
          <cell r="CW154" t="str">
            <v>LP68358433</v>
          </cell>
          <cell r="CX154" t="str">
            <v>NA</v>
          </cell>
          <cell r="CY154" t="str">
            <v>Yes</v>
          </cell>
          <cell r="CZ154" t="str">
            <v>ESG</v>
          </cell>
          <cell r="DA154" t="str">
            <v>Beta</v>
          </cell>
          <cell r="DB154" t="str">
            <v>No</v>
          </cell>
          <cell r="DC154" t="str">
            <v>Equity fund (&gt;51% equities)</v>
          </cell>
          <cell r="DD154" t="str">
            <v>No</v>
          </cell>
          <cell r="DE154" t="str">
            <v>Yes</v>
          </cell>
          <cell r="DF154" t="str">
            <v>No</v>
          </cell>
          <cell r="DG154">
            <v>13</v>
          </cell>
          <cell r="DH154">
            <v>12</v>
          </cell>
          <cell r="DI154">
            <v>5</v>
          </cell>
          <cell r="DJ154">
            <v>30</v>
          </cell>
          <cell r="DK154">
            <v>30</v>
          </cell>
          <cell r="DL154">
            <v>13</v>
          </cell>
          <cell r="DM154">
            <v>5</v>
          </cell>
          <cell r="DN154">
            <v>12</v>
          </cell>
          <cell r="DO154" t="str">
            <v>All, Distributors, 
Managers</v>
          </cell>
          <cell r="DP154" t="str">
            <v xml:space="preserve">Distributors : None
Managers: none (refer to Book II by sub-fund for min holding amount applicable)
Others : EUR 100 000 per sub-fund
</v>
          </cell>
          <cell r="DQ154" t="str">
            <v>BNP Paribas Securities Services Luxembourg</v>
          </cell>
          <cell r="DR154" t="str">
            <v>BNP Paribas Securities Services Luxembourg</v>
          </cell>
          <cell r="DS154" t="str">
            <v>in-house lawyers</v>
          </cell>
          <cell r="DT154" t="str">
            <v>BNP Paribas Securities Services Luxembourg</v>
          </cell>
          <cell r="DU154" t="str">
            <v>31th of December</v>
          </cell>
          <cell r="DV154" t="str">
            <v>ESG</v>
          </cell>
          <cell r="DW154" t="str">
            <v>EQUITY</v>
          </cell>
          <cell r="DX154"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154"/>
          <cell r="DZ154" t="str">
            <v>ART 8</v>
          </cell>
          <cell r="EA154" t="str">
            <v>CAT 2 (synthetic)</v>
          </cell>
        </row>
        <row r="155">
          <cell r="H155" t="str">
            <v>LU1291097936</v>
          </cell>
          <cell r="I155" t="str">
            <v>Track X</v>
          </cell>
          <cell r="J155" t="str">
            <v>Capitalisation</v>
          </cell>
          <cell r="K155" t="str">
            <v>USD</v>
          </cell>
          <cell r="L155" t="str">
            <v>USD</v>
          </cell>
          <cell r="M155" t="str">
            <v>No</v>
          </cell>
          <cell r="N155" t="str">
            <v>EUR</v>
          </cell>
          <cell r="O155" t="str">
            <v>Luxembourg</v>
          </cell>
          <cell r="P155" t="str">
            <v>NA</v>
          </cell>
          <cell r="Q155" t="str">
            <v>NA</v>
          </cell>
          <cell r="R155" t="str">
            <v>NA</v>
          </cell>
          <cell r="S155">
            <v>42298</v>
          </cell>
          <cell r="T155" t="str">
            <v>Not listed</v>
          </cell>
          <cell r="U155" t="str">
            <v>Not listed</v>
          </cell>
          <cell r="V155" t="str">
            <v>MXEMEFMT</v>
          </cell>
          <cell r="W155" t="str">
            <v>Share not hedged</v>
          </cell>
          <cell r="X155" t="str">
            <v>BNMEMTX LX</v>
          </cell>
          <cell r="Y155" t="str">
            <v>NA</v>
          </cell>
          <cell r="Z155" t="str">
            <v>NA</v>
          </cell>
          <cell r="AA155" t="str">
            <v>BNMEMTX</v>
          </cell>
          <cell r="AB155" t="str">
            <v>.MIEF0FMT2NUS</v>
          </cell>
          <cell r="AC155" t="str">
            <v>LU1291097936.LUF</v>
          </cell>
          <cell r="AD155" t="str">
            <v>NA</v>
          </cell>
          <cell r="AE155"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55" t="str">
            <v>please refer to another source</v>
          </cell>
          <cell r="AG155" t="str">
            <v>please refer to another source</v>
          </cell>
          <cell r="AH155" t="str">
            <v>Luxemburg SICAV</v>
          </cell>
          <cell r="AI155" t="str">
            <v>MSCI Emerging ESG Filtered Min TE (NTR) index</v>
          </cell>
          <cell r="AJ155" t="str">
            <v>Net Total Return</v>
          </cell>
          <cell r="AK155" t="str">
            <v>USD</v>
          </cell>
          <cell r="AL155"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55" t="str">
            <v>please refer to another source</v>
          </cell>
          <cell r="AN155" t="str">
            <v xml:space="preserve">MSCI </v>
          </cell>
          <cell r="AO155" t="str">
            <v>Emerging</v>
          </cell>
          <cell r="AP155" t="str">
            <v>Emerging Markets</v>
          </cell>
          <cell r="AQ155" t="str">
            <v>LU</v>
          </cell>
          <cell r="AR155" t="str">
            <v>LU</v>
          </cell>
          <cell r="AS155" t="str">
            <v>Synthetic replication</v>
          </cell>
          <cell r="AT155" t="str">
            <v>Synthetic</v>
          </cell>
          <cell r="AU155" t="str">
            <v>Synthetic</v>
          </cell>
          <cell r="AV155" t="str">
            <v>Swaps</v>
          </cell>
          <cell r="AW155" t="str">
            <v>No</v>
          </cell>
          <cell r="AX155" t="str">
            <v>Yes with UCITS V</v>
          </cell>
          <cell r="AY155" t="str">
            <v>NA</v>
          </cell>
          <cell r="AZ155" t="str">
            <v>NA</v>
          </cell>
          <cell r="BA155" t="str">
            <v>Yes</v>
          </cell>
          <cell r="BB155"/>
          <cell r="BC155"/>
          <cell r="BD155"/>
          <cell r="BE155"/>
          <cell r="BF155" t="str">
            <v>NA</v>
          </cell>
          <cell r="BG155" t="str">
            <v>Daily</v>
          </cell>
          <cell r="BH155"/>
          <cell r="BI155"/>
          <cell r="BJ155"/>
          <cell r="BK155" t="str">
            <v>Reinvested</v>
          </cell>
          <cell r="BL155"/>
          <cell r="BM155"/>
          <cell r="BN155"/>
          <cell r="BO155"/>
          <cell r="BP155"/>
          <cell r="BQ155"/>
          <cell r="BR155" t="str">
            <v>None</v>
          </cell>
          <cell r="BS155" t="str">
            <v>-</v>
          </cell>
          <cell r="BT155" t="str">
            <v>(D-1) 04:30 PM Paris time</v>
          </cell>
          <cell r="BU155" t="str">
            <v>(D-1) 12:00 AM Paris time</v>
          </cell>
          <cell r="BV155" t="str">
            <v>NA</v>
          </cell>
          <cell r="BW155" t="str">
            <v>D</v>
          </cell>
          <cell r="BX155" t="str">
            <v>D+1</v>
          </cell>
          <cell r="BY155" t="str">
            <v>D+3</v>
          </cell>
          <cell r="BZ155" t="str">
            <v>Please refer to PM</v>
          </cell>
          <cell r="CA155" t="str">
            <v>Please refer to PM</v>
          </cell>
          <cell r="CB155">
            <v>20</v>
          </cell>
          <cell r="CC155">
            <v>20</v>
          </cell>
          <cell r="CD155">
            <v>3.0000000000000001E-3</v>
          </cell>
          <cell r="CE155">
            <v>3.0000000000000001E-3</v>
          </cell>
          <cell r="CF155" t="str">
            <v>Yes</v>
          </cell>
          <cell r="CG155" t="str">
            <v>Daily</v>
          </cell>
          <cell r="CH155">
            <v>100000</v>
          </cell>
          <cell r="CI155" t="str">
            <v>No securities lending</v>
          </cell>
          <cell r="CJ155" t="str">
            <v>Société Générale</v>
          </cell>
          <cell r="CK155" t="str">
            <v>Up to 10%</v>
          </cell>
          <cell r="CL155" t="str">
            <v>Cash</v>
          </cell>
          <cell r="CM155" t="str">
            <v>BNP Paribas Securities Services</v>
          </cell>
          <cell r="CN155" t="str">
            <v>collateral.mgt@bnpparibas-ip.com</v>
          </cell>
          <cell r="CO155" t="str">
            <v>No</v>
          </cell>
          <cell r="CP155" t="str">
            <v>NA</v>
          </cell>
          <cell r="CQ155" t="str">
            <v>NA</v>
          </cell>
          <cell r="CR155" t="str">
            <v>No</v>
          </cell>
          <cell r="CS155" t="str">
            <v>Paul Xatard-Huberlant</v>
          </cell>
          <cell r="CT155"/>
          <cell r="CU155"/>
          <cell r="CV155" t="str">
            <v>NA</v>
          </cell>
          <cell r="CW155" t="str">
            <v>NA</v>
          </cell>
          <cell r="CX155" t="str">
            <v>NA</v>
          </cell>
          <cell r="CY155" t="str">
            <v>Yes</v>
          </cell>
          <cell r="CZ155" t="str">
            <v>ESG</v>
          </cell>
          <cell r="DA155" t="str">
            <v>Beta</v>
          </cell>
          <cell r="DB155" t="str">
            <v>No</v>
          </cell>
          <cell r="DC155" t="str">
            <v>Equity fund (&gt;51% equities)</v>
          </cell>
          <cell r="DD155" t="str">
            <v>No</v>
          </cell>
          <cell r="DE155" t="str">
            <v>No</v>
          </cell>
          <cell r="DF155" t="str">
            <v>No</v>
          </cell>
          <cell r="DG155">
            <v>0</v>
          </cell>
          <cell r="DH155">
            <v>12</v>
          </cell>
          <cell r="DI155">
            <v>1</v>
          </cell>
          <cell r="DJ155">
            <v>13</v>
          </cell>
          <cell r="DK155">
            <v>13</v>
          </cell>
          <cell r="DL155">
            <v>0</v>
          </cell>
          <cell r="DM155">
            <v>1</v>
          </cell>
          <cell r="DN155">
            <v>12</v>
          </cell>
          <cell r="DO155" t="str">
            <v>Authorized Investors</v>
          </cell>
          <cell r="DP155" t="str">
            <v>None</v>
          </cell>
          <cell r="DQ155" t="str">
            <v>BNP Paribas Securities Services Luxembourg</v>
          </cell>
          <cell r="DR155" t="str">
            <v>BNP Paribas Securities Services Luxembourg</v>
          </cell>
          <cell r="DS155" t="str">
            <v>in-house lawyers</v>
          </cell>
          <cell r="DT155" t="str">
            <v>BNP Paribas Securities Services Luxembourg</v>
          </cell>
          <cell r="DU155" t="str">
            <v>31th of December</v>
          </cell>
          <cell r="DV155" t="str">
            <v>ESG</v>
          </cell>
          <cell r="DW155" t="str">
            <v>EQUITY</v>
          </cell>
          <cell r="DX155"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155"/>
          <cell r="DZ155" t="str">
            <v>ART 8</v>
          </cell>
          <cell r="EA155" t="str">
            <v>CAT 2 (synthetic)</v>
          </cell>
        </row>
        <row r="156">
          <cell r="H156" t="str">
            <v>LU1291098074</v>
          </cell>
          <cell r="I156" t="str">
            <v>Track Classic</v>
          </cell>
          <cell r="J156" t="str">
            <v>Capitalisation</v>
          </cell>
          <cell r="K156" t="str">
            <v>USD</v>
          </cell>
          <cell r="L156" t="str">
            <v>USD</v>
          </cell>
          <cell r="M156" t="str">
            <v>No</v>
          </cell>
          <cell r="N156" t="str">
            <v>EUR</v>
          </cell>
          <cell r="O156" t="str">
            <v>Luxembourg</v>
          </cell>
          <cell r="P156" t="str">
            <v>NA</v>
          </cell>
          <cell r="Q156" t="str">
            <v>NA</v>
          </cell>
          <cell r="R156" t="str">
            <v>NA</v>
          </cell>
          <cell r="S156">
            <v>42298</v>
          </cell>
          <cell r="T156" t="str">
            <v>Not listed</v>
          </cell>
          <cell r="U156" t="str">
            <v>Not listed</v>
          </cell>
          <cell r="V156" t="str">
            <v>M7CXESC</v>
          </cell>
          <cell r="W156" t="str">
            <v>Share not hedged</v>
          </cell>
          <cell r="X156" t="str">
            <v>BMEMSTC LX</v>
          </cell>
          <cell r="Y156" t="str">
            <v>NA</v>
          </cell>
          <cell r="Z156" t="str">
            <v>NA</v>
          </cell>
          <cell r="AA156" t="str">
            <v>BMEMSTC</v>
          </cell>
          <cell r="AB156" t="str">
            <v>.MIEFF00mTNUS</v>
          </cell>
          <cell r="AC156" t="str">
            <v>LU1291098074.LUF</v>
          </cell>
          <cell r="AD156" t="str">
            <v>NA</v>
          </cell>
          <cell r="AE156"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6" t="str">
            <v>please refer to another source</v>
          </cell>
          <cell r="AG156" t="str">
            <v>please refer to another source</v>
          </cell>
          <cell r="AH156" t="str">
            <v>Luxemburg SICAV</v>
          </cell>
          <cell r="AI156" t="str">
            <v>MSCI Emerging SRI S-Series PAB 5% Capped (NTR)</v>
          </cell>
          <cell r="AJ156" t="str">
            <v>Net Total Return</v>
          </cell>
          <cell r="AK156" t="str">
            <v>USD</v>
          </cell>
          <cell r="AL156" t="str">
            <v>The benchmark is the MSCI Emerging SRI S-Series PAB 5% Capped (NTR)* index published in USD by MSCI Limited. Following Brexit, MSCI Limited, the Benchmark Index administrator is no longer registered in the Benchmark Register.</v>
          </cell>
          <cell r="AM156" t="str">
            <v>please refer to another source</v>
          </cell>
          <cell r="AN156" t="str">
            <v xml:space="preserve">MSCI </v>
          </cell>
          <cell r="AO156" t="str">
            <v>Emerging</v>
          </cell>
          <cell r="AP156" t="str">
            <v>Emerging Markets</v>
          </cell>
          <cell r="AQ156" t="str">
            <v xml:space="preserve"> LU</v>
          </cell>
          <cell r="AR156" t="str">
            <v xml:space="preserve"> LU</v>
          </cell>
          <cell r="AS156" t="str">
            <v>Synthetic replication</v>
          </cell>
          <cell r="AT156" t="str">
            <v>Synthetic</v>
          </cell>
          <cell r="AU156" t="str">
            <v>Synthetic</v>
          </cell>
          <cell r="AV156" t="str">
            <v>Swaps</v>
          </cell>
          <cell r="AW156" t="str">
            <v>No</v>
          </cell>
          <cell r="AX156" t="str">
            <v>Yes with UCITS V</v>
          </cell>
          <cell r="AY156" t="str">
            <v>NA</v>
          </cell>
          <cell r="AZ156" t="str">
            <v>NA</v>
          </cell>
          <cell r="BA156" t="str">
            <v>Yes</v>
          </cell>
          <cell r="BB156"/>
          <cell r="BC156"/>
          <cell r="BD156"/>
          <cell r="BE156"/>
          <cell r="BF156" t="str">
            <v>NA</v>
          </cell>
          <cell r="BG156" t="str">
            <v>Daily</v>
          </cell>
          <cell r="BH156"/>
          <cell r="BI156"/>
          <cell r="BJ156"/>
          <cell r="BK156" t="str">
            <v>Reinvested</v>
          </cell>
          <cell r="BL156"/>
          <cell r="BM156"/>
          <cell r="BN156"/>
          <cell r="BO156"/>
          <cell r="BP156"/>
          <cell r="BQ156"/>
          <cell r="BR156" t="str">
            <v>None</v>
          </cell>
          <cell r="BS156" t="str">
            <v>-</v>
          </cell>
          <cell r="BT156" t="str">
            <v>(D-1) 04:30 PM Paris time</v>
          </cell>
          <cell r="BU156" t="str">
            <v>(D-1) 12:00 AM Paris time</v>
          </cell>
          <cell r="BV156" t="str">
            <v>NA</v>
          </cell>
          <cell r="BW156" t="str">
            <v>D</v>
          </cell>
          <cell r="BX156" t="str">
            <v>D+1</v>
          </cell>
          <cell r="BY156" t="str">
            <v>D+3</v>
          </cell>
          <cell r="BZ156" t="str">
            <v>Please refer to PM</v>
          </cell>
          <cell r="CA156" t="str">
            <v>Please refer to PM</v>
          </cell>
          <cell r="CB156">
            <v>20</v>
          </cell>
          <cell r="CC156">
            <v>20</v>
          </cell>
          <cell r="CD156">
            <v>3.0000000000000001E-3</v>
          </cell>
          <cell r="CE156">
            <v>3.0000000000000001E-3</v>
          </cell>
          <cell r="CF156" t="str">
            <v>Yes</v>
          </cell>
          <cell r="CG156" t="str">
            <v>Daily</v>
          </cell>
          <cell r="CH156">
            <v>100000</v>
          </cell>
          <cell r="CI156" t="str">
            <v>No securities lending</v>
          </cell>
          <cell r="CJ156" t="str">
            <v>JP Morgan</v>
          </cell>
          <cell r="CK156" t="str">
            <v>Up to 10%</v>
          </cell>
          <cell r="CL156" t="str">
            <v>Cash</v>
          </cell>
          <cell r="CM156" t="str">
            <v>BNP Paribas Securities Services</v>
          </cell>
          <cell r="CN156" t="str">
            <v>collateral.mgt@bnpparibas-ip.com</v>
          </cell>
          <cell r="CO156" t="str">
            <v>No</v>
          </cell>
          <cell r="CP156" t="str">
            <v>NA</v>
          </cell>
          <cell r="CQ156" t="str">
            <v>NA</v>
          </cell>
          <cell r="CR156" t="str">
            <v>No</v>
          </cell>
          <cell r="CS156" t="str">
            <v>Ashok Outtandy</v>
          </cell>
          <cell r="CT156"/>
          <cell r="CU156"/>
          <cell r="CV156" t="str">
            <v>NA</v>
          </cell>
          <cell r="CW156" t="str">
            <v>LP68372400</v>
          </cell>
          <cell r="CX156" t="str">
            <v>NA</v>
          </cell>
          <cell r="CY156" t="str">
            <v>Yes</v>
          </cell>
          <cell r="CZ156" t="str">
            <v>SRI</v>
          </cell>
          <cell r="DA156" t="str">
            <v>Beta</v>
          </cell>
          <cell r="DB156" t="str">
            <v>Yes</v>
          </cell>
          <cell r="DC156" t="str">
            <v>Equity fund (&gt;51% equities)</v>
          </cell>
          <cell r="DD156" t="str">
            <v>No</v>
          </cell>
          <cell r="DE156" t="str">
            <v>No</v>
          </cell>
          <cell r="DF156" t="str">
            <v>No</v>
          </cell>
          <cell r="DG156">
            <v>60</v>
          </cell>
          <cell r="DH156">
            <v>40</v>
          </cell>
          <cell r="DI156">
            <v>5</v>
          </cell>
          <cell r="DJ156">
            <v>105</v>
          </cell>
          <cell r="DK156">
            <v>105</v>
          </cell>
          <cell r="DL156">
            <v>60</v>
          </cell>
          <cell r="DM156">
            <v>5</v>
          </cell>
          <cell r="DN156">
            <v>40</v>
          </cell>
          <cell r="DO156" t="str">
            <v>All</v>
          </cell>
          <cell r="DP156" t="str">
            <v>None</v>
          </cell>
          <cell r="DQ156" t="str">
            <v>BNP Paribas Securities Services Luxembourg</v>
          </cell>
          <cell r="DR156" t="str">
            <v>BNP Paribas Securities Services Luxembourg</v>
          </cell>
          <cell r="DS156" t="str">
            <v>in-house lawyers</v>
          </cell>
          <cell r="DT156" t="str">
            <v>BNP Paribas Securities Services Luxembourg</v>
          </cell>
          <cell r="DU156" t="str">
            <v>31th of December</v>
          </cell>
          <cell r="DV156" t="str">
            <v>ESG</v>
          </cell>
          <cell r="DW156" t="str">
            <v>EQUITY</v>
          </cell>
          <cell r="DX156"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56"/>
          <cell r="DZ156" t="str">
            <v>ART 8</v>
          </cell>
          <cell r="EA156" t="str">
            <v>CAT 2 (synthetic)</v>
          </cell>
        </row>
        <row r="157">
          <cell r="H157" t="str">
            <v>LU1291098157</v>
          </cell>
          <cell r="I157" t="str">
            <v>Track Privilege</v>
          </cell>
          <cell r="J157" t="str">
            <v>Capitalisation</v>
          </cell>
          <cell r="K157" t="str">
            <v>USD</v>
          </cell>
          <cell r="L157" t="str">
            <v>USD</v>
          </cell>
          <cell r="M157" t="str">
            <v>No</v>
          </cell>
          <cell r="N157" t="str">
            <v>EUR</v>
          </cell>
          <cell r="O157" t="str">
            <v>Luxembourg</v>
          </cell>
          <cell r="P157" t="str">
            <v>NA</v>
          </cell>
          <cell r="Q157" t="str">
            <v>NA</v>
          </cell>
          <cell r="R157" t="str">
            <v>NA</v>
          </cell>
          <cell r="S157">
            <v>42298</v>
          </cell>
          <cell r="T157" t="str">
            <v>Not listed</v>
          </cell>
          <cell r="U157" t="str">
            <v>Not listed</v>
          </cell>
          <cell r="V157" t="str">
            <v>M7CXESC</v>
          </cell>
          <cell r="W157" t="str">
            <v>Share not hedged</v>
          </cell>
          <cell r="X157" t="str">
            <v>BMEMTRP LX</v>
          </cell>
          <cell r="Y157" t="str">
            <v>NA</v>
          </cell>
          <cell r="Z157" t="str">
            <v>NA</v>
          </cell>
          <cell r="AA157" t="str">
            <v>BMEMTRP</v>
          </cell>
          <cell r="AB157" t="str">
            <v>.MIEFF00mTNUS</v>
          </cell>
          <cell r="AC157" t="str">
            <v>LU1291098157.LUF</v>
          </cell>
          <cell r="AD157" t="str">
            <v>NA</v>
          </cell>
          <cell r="AE157"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7" t="str">
            <v>please refer to another source</v>
          </cell>
          <cell r="AG157" t="str">
            <v>please refer to another source</v>
          </cell>
          <cell r="AH157" t="str">
            <v>Luxemburg SICAV</v>
          </cell>
          <cell r="AI157" t="str">
            <v>MSCI Emerging SRI S-Series PAB 5% Capped (NTR)</v>
          </cell>
          <cell r="AJ157" t="str">
            <v>Net Total Return</v>
          </cell>
          <cell r="AK157" t="str">
            <v>USD</v>
          </cell>
          <cell r="AL157" t="str">
            <v>The benchmark is the MSCI Emerging SRI S-Series PAB 5% Capped (NTR)* index published in USD by MSCI Limited. Following Brexit, MSCI Limited, the Benchmark Index administrator is no longer registered in the Benchmark Register.</v>
          </cell>
          <cell r="AM157" t="str">
            <v>please refer to another source</v>
          </cell>
          <cell r="AN157" t="str">
            <v xml:space="preserve">MSCI </v>
          </cell>
          <cell r="AO157" t="str">
            <v>Emerging</v>
          </cell>
          <cell r="AP157" t="str">
            <v>Emerging Markets</v>
          </cell>
          <cell r="AQ157" t="str">
            <v>LU, NL, FR, DE, CZ</v>
          </cell>
          <cell r="AR157" t="str">
            <v>LU, NL, FR, DE, CZ</v>
          </cell>
          <cell r="AS157" t="str">
            <v>Synthetic replication</v>
          </cell>
          <cell r="AT157" t="str">
            <v>Synthetic</v>
          </cell>
          <cell r="AU157" t="str">
            <v>Synthetic</v>
          </cell>
          <cell r="AV157" t="str">
            <v>Swaps</v>
          </cell>
          <cell r="AW157" t="str">
            <v>No</v>
          </cell>
          <cell r="AX157" t="str">
            <v>Yes with UCITS V</v>
          </cell>
          <cell r="AY157" t="str">
            <v>NA</v>
          </cell>
          <cell r="AZ157" t="str">
            <v>NA</v>
          </cell>
          <cell r="BA157" t="str">
            <v>Yes</v>
          </cell>
          <cell r="BB157"/>
          <cell r="BC157"/>
          <cell r="BD157"/>
          <cell r="BE157"/>
          <cell r="BF157" t="str">
            <v>NA</v>
          </cell>
          <cell r="BG157" t="str">
            <v>Daily</v>
          </cell>
          <cell r="BH157"/>
          <cell r="BI157"/>
          <cell r="BJ157"/>
          <cell r="BK157" t="str">
            <v>Reinvested</v>
          </cell>
          <cell r="BL157"/>
          <cell r="BM157"/>
          <cell r="BN157"/>
          <cell r="BO157"/>
          <cell r="BP157"/>
          <cell r="BQ157"/>
          <cell r="BR157" t="str">
            <v>None</v>
          </cell>
          <cell r="BS157" t="str">
            <v>-</v>
          </cell>
          <cell r="BT157" t="str">
            <v>(D-1) 04:30 PM Paris time</v>
          </cell>
          <cell r="BU157" t="str">
            <v>(D-1) 12:00 AM Paris time</v>
          </cell>
          <cell r="BV157" t="str">
            <v>NA</v>
          </cell>
          <cell r="BW157" t="str">
            <v>D</v>
          </cell>
          <cell r="BX157" t="str">
            <v>D+1</v>
          </cell>
          <cell r="BY157" t="str">
            <v>D+3</v>
          </cell>
          <cell r="BZ157" t="str">
            <v>Please refer to PM</v>
          </cell>
          <cell r="CA157" t="str">
            <v>Please refer to PM</v>
          </cell>
          <cell r="CB157">
            <v>20</v>
          </cell>
          <cell r="CC157">
            <v>20</v>
          </cell>
          <cell r="CD157">
            <v>3.0000000000000001E-3</v>
          </cell>
          <cell r="CE157">
            <v>3.0000000000000001E-3</v>
          </cell>
          <cell r="CF157" t="str">
            <v>Yes</v>
          </cell>
          <cell r="CG157" t="str">
            <v>Daily</v>
          </cell>
          <cell r="CH157">
            <v>100000</v>
          </cell>
          <cell r="CI157" t="str">
            <v>No securities lending</v>
          </cell>
          <cell r="CJ157" t="str">
            <v>JP Morgan</v>
          </cell>
          <cell r="CK157" t="str">
            <v>Up to 10%</v>
          </cell>
          <cell r="CL157" t="str">
            <v>Cash</v>
          </cell>
          <cell r="CM157" t="str">
            <v>BNP Paribas Securities Services</v>
          </cell>
          <cell r="CN157" t="str">
            <v>collateral.mgt@bnpparibas-ip.com</v>
          </cell>
          <cell r="CO157" t="str">
            <v>No</v>
          </cell>
          <cell r="CP157" t="str">
            <v>NA</v>
          </cell>
          <cell r="CQ157" t="str">
            <v>NA</v>
          </cell>
          <cell r="CR157" t="str">
            <v>No</v>
          </cell>
          <cell r="CS157" t="str">
            <v>Ashok Outtandy</v>
          </cell>
          <cell r="CT157"/>
          <cell r="CU157"/>
          <cell r="CV157" t="str">
            <v>NA</v>
          </cell>
          <cell r="CW157" t="str">
            <v>LP68372610</v>
          </cell>
          <cell r="CX157" t="str">
            <v>NA</v>
          </cell>
          <cell r="CY157" t="str">
            <v>Yes</v>
          </cell>
          <cell r="CZ157" t="str">
            <v>SRI</v>
          </cell>
          <cell r="DA157" t="str">
            <v>Beta</v>
          </cell>
          <cell r="DB157" t="str">
            <v>Yes</v>
          </cell>
          <cell r="DC157" t="str">
            <v>Equity fund (&gt;51% equities)</v>
          </cell>
          <cell r="DD157" t="str">
            <v>No</v>
          </cell>
          <cell r="DE157" t="str">
            <v>No</v>
          </cell>
          <cell r="DF157" t="str">
            <v>No</v>
          </cell>
          <cell r="DG157">
            <v>18</v>
          </cell>
          <cell r="DH157">
            <v>12</v>
          </cell>
          <cell r="DI157">
            <v>5</v>
          </cell>
          <cell r="DJ157">
            <v>35</v>
          </cell>
          <cell r="DK157">
            <v>35</v>
          </cell>
          <cell r="DL157">
            <v>18</v>
          </cell>
          <cell r="DM157">
            <v>5</v>
          </cell>
          <cell r="DN157">
            <v>12</v>
          </cell>
          <cell r="DO157" t="str">
            <v>All, Distributors, 
Managers</v>
          </cell>
          <cell r="DP157" t="str">
            <v xml:space="preserve">Distributors : None
Managers: none (refer to Book II by sub-fund for min holding amount applicable)
Others : EUR 100 000 per sub-fund
</v>
          </cell>
          <cell r="DQ157" t="str">
            <v>BNP Paribas Securities Services Luxembourg</v>
          </cell>
          <cell r="DR157" t="str">
            <v>BNP Paribas Securities Services Luxembourg</v>
          </cell>
          <cell r="DS157" t="str">
            <v>in-house lawyers</v>
          </cell>
          <cell r="DT157" t="str">
            <v>BNP Paribas Securities Services Luxembourg</v>
          </cell>
          <cell r="DU157" t="str">
            <v>31th of December</v>
          </cell>
          <cell r="DV157" t="str">
            <v>ESG</v>
          </cell>
          <cell r="DW157" t="str">
            <v>EQUITY</v>
          </cell>
          <cell r="DX157"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57"/>
          <cell r="DZ157" t="str">
            <v>ART 8</v>
          </cell>
          <cell r="EA157" t="str">
            <v>CAT 2 (synthetic)</v>
          </cell>
        </row>
        <row r="158">
          <cell r="H158" t="str">
            <v>LU1291098231</v>
          </cell>
          <cell r="I158" t="str">
            <v>Track Privilege</v>
          </cell>
          <cell r="J158" t="str">
            <v>Distribution</v>
          </cell>
          <cell r="K158" t="str">
            <v>USD</v>
          </cell>
          <cell r="L158" t="str">
            <v>USD</v>
          </cell>
          <cell r="M158" t="str">
            <v>No</v>
          </cell>
          <cell r="N158" t="str">
            <v>EUR</v>
          </cell>
          <cell r="O158" t="str">
            <v>Luxembourg</v>
          </cell>
          <cell r="P158" t="str">
            <v>NA</v>
          </cell>
          <cell r="Q158"/>
          <cell r="R158"/>
          <cell r="S158">
            <v>42298</v>
          </cell>
          <cell r="T158" t="str">
            <v>Not listed</v>
          </cell>
          <cell r="U158" t="str">
            <v>Not listed</v>
          </cell>
          <cell r="V158" t="str">
            <v>M7CXESC</v>
          </cell>
          <cell r="W158" t="str">
            <v>Share not hedged</v>
          </cell>
          <cell r="X158"/>
          <cell r="Y158"/>
          <cell r="Z158"/>
          <cell r="AA158"/>
          <cell r="AB158" t="str">
            <v>.MIEFF00mTNUS</v>
          </cell>
          <cell r="AC158" t="str">
            <v>NA</v>
          </cell>
          <cell r="AD158" t="str">
            <v>NA</v>
          </cell>
          <cell r="AE158"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8" t="str">
            <v>please refer to another source</v>
          </cell>
          <cell r="AG158" t="str">
            <v>please refer to another source</v>
          </cell>
          <cell r="AH158" t="str">
            <v>Luxemburg SICAV</v>
          </cell>
          <cell r="AI158" t="str">
            <v>MSCI Emerging SRI S-Series PAB 5% Capped (NTR)</v>
          </cell>
          <cell r="AJ158" t="str">
            <v>Net Total Return</v>
          </cell>
          <cell r="AK158" t="str">
            <v>USD</v>
          </cell>
          <cell r="AL158" t="str">
            <v>The benchmark is the MSCI Emerging SRI S-Series PAB 5% Capped (NTR)* index published in USD by MSCI Limited. Following Brexit, MSCI Limited, the Benchmark Index administrator is no longer registered in the Benchmark Register.</v>
          </cell>
          <cell r="AM158"/>
          <cell r="AN158" t="str">
            <v xml:space="preserve">MSCI </v>
          </cell>
          <cell r="AO158" t="str">
            <v>Emerging</v>
          </cell>
          <cell r="AP158" t="str">
            <v>Emerging markets</v>
          </cell>
          <cell r="AQ158" t="str">
            <v>LU</v>
          </cell>
          <cell r="AR158" t="str">
            <v>LU</v>
          </cell>
          <cell r="AS158" t="str">
            <v>Synthetic replication</v>
          </cell>
          <cell r="AT158" t="str">
            <v>Synthetic</v>
          </cell>
          <cell r="AU158" t="str">
            <v>Synthetic</v>
          </cell>
          <cell r="AV158" t="str">
            <v>Swaps</v>
          </cell>
          <cell r="AW158" t="str">
            <v>No</v>
          </cell>
          <cell r="AX158" t="str">
            <v>Yes with UCITS V</v>
          </cell>
          <cell r="AY158" t="str">
            <v>NA</v>
          </cell>
          <cell r="AZ158" t="str">
            <v>NA</v>
          </cell>
          <cell r="BA158" t="str">
            <v>Yes</v>
          </cell>
          <cell r="BB158"/>
          <cell r="BC158"/>
          <cell r="BD158"/>
          <cell r="BE158"/>
          <cell r="BF158" t="str">
            <v>NA</v>
          </cell>
          <cell r="BG158" t="str">
            <v>Daily</v>
          </cell>
          <cell r="BH158"/>
          <cell r="BI158"/>
          <cell r="BJ158"/>
          <cell r="BK158" t="str">
            <v>Annually</v>
          </cell>
          <cell r="BL158"/>
          <cell r="BM158"/>
          <cell r="BN158"/>
          <cell r="BO158"/>
          <cell r="BP158"/>
          <cell r="BQ158"/>
          <cell r="BR158" t="str">
            <v>None</v>
          </cell>
          <cell r="BS158" t="str">
            <v>-</v>
          </cell>
          <cell r="BT158" t="str">
            <v>(D-1) 04:30 PM Paris time</v>
          </cell>
          <cell r="BU158" t="str">
            <v>(D-1) 12:00 AM Paris time</v>
          </cell>
          <cell r="BV158" t="str">
            <v>NA</v>
          </cell>
          <cell r="BW158" t="str">
            <v>D</v>
          </cell>
          <cell r="BX158" t="str">
            <v>D+1</v>
          </cell>
          <cell r="BY158" t="str">
            <v>D+3</v>
          </cell>
          <cell r="BZ158" t="str">
            <v>Please refer to PM</v>
          </cell>
          <cell r="CA158" t="str">
            <v>Please refer to PM</v>
          </cell>
          <cell r="CB158">
            <v>20</v>
          </cell>
          <cell r="CC158">
            <v>20</v>
          </cell>
          <cell r="CD158">
            <v>3.0000000000000001E-3</v>
          </cell>
          <cell r="CE158">
            <v>3.0000000000000001E-3</v>
          </cell>
          <cell r="CF158" t="str">
            <v>Yes</v>
          </cell>
          <cell r="CG158" t="str">
            <v>Daily</v>
          </cell>
          <cell r="CH158">
            <v>100000</v>
          </cell>
          <cell r="CI158" t="str">
            <v>No securities lending</v>
          </cell>
          <cell r="CJ158"/>
          <cell r="CK158" t="str">
            <v>Up to 10%</v>
          </cell>
          <cell r="CL158" t="str">
            <v>Cash</v>
          </cell>
          <cell r="CM158" t="str">
            <v>BNP Paribas Securities Services</v>
          </cell>
          <cell r="CN158" t="str">
            <v>collateral.mgt@bnpparibas-ip.com</v>
          </cell>
          <cell r="CO158" t="str">
            <v>No</v>
          </cell>
          <cell r="CP158" t="str">
            <v>NA</v>
          </cell>
          <cell r="CQ158" t="str">
            <v>NA</v>
          </cell>
          <cell r="CR158" t="str">
            <v>No</v>
          </cell>
          <cell r="CS158" t="str">
            <v>Ashok Outtandy</v>
          </cell>
          <cell r="CT158"/>
          <cell r="CU158"/>
          <cell r="CV158" t="str">
            <v>NA</v>
          </cell>
          <cell r="CW158" t="str">
            <v>NA</v>
          </cell>
          <cell r="CX158" t="str">
            <v>NA</v>
          </cell>
          <cell r="CY158" t="str">
            <v>Yes</v>
          </cell>
          <cell r="CZ158" t="str">
            <v>SRI</v>
          </cell>
          <cell r="DA158" t="str">
            <v>Beta</v>
          </cell>
          <cell r="DB158" t="str">
            <v>Yes</v>
          </cell>
          <cell r="DC158" t="str">
            <v>Equity fund (&gt;51% equities)</v>
          </cell>
          <cell r="DD158" t="str">
            <v>No</v>
          </cell>
          <cell r="DE158" t="str">
            <v>No</v>
          </cell>
          <cell r="DF158" t="str">
            <v>No</v>
          </cell>
          <cell r="DG158">
            <v>18</v>
          </cell>
          <cell r="DH158">
            <v>12</v>
          </cell>
          <cell r="DI158">
            <v>5</v>
          </cell>
          <cell r="DJ158">
            <v>35</v>
          </cell>
          <cell r="DK158">
            <v>35</v>
          </cell>
          <cell r="DL158">
            <v>28</v>
          </cell>
          <cell r="DM158">
            <v>5</v>
          </cell>
          <cell r="DN158">
            <v>12</v>
          </cell>
          <cell r="DO158" t="str">
            <v>All, Distributors, 
Managers</v>
          </cell>
          <cell r="DP158" t="str">
            <v>Distributors : None
Managers: none (refer to Book II by sub-fund for min holding amount applicable)
Others : EUR 100 000 per sub-fund</v>
          </cell>
          <cell r="DQ158" t="str">
            <v>BNP Paribas Securities Services Luxembourg</v>
          </cell>
          <cell r="DR158" t="str">
            <v>BNP Paribas Securities Services Luxembourg</v>
          </cell>
          <cell r="DS158" t="str">
            <v>in-house lawyers</v>
          </cell>
          <cell r="DT158" t="str">
            <v>BNP Paribas Securities Services Luxembourg</v>
          </cell>
          <cell r="DU158" t="str">
            <v>31th of December</v>
          </cell>
          <cell r="DV158" t="str">
            <v>ESG</v>
          </cell>
          <cell r="DW158" t="str">
            <v>EQUITY</v>
          </cell>
          <cell r="DX158"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58"/>
          <cell r="DZ158" t="str">
            <v>ART 8</v>
          </cell>
          <cell r="EA158" t="str">
            <v>CAT 2 (synthetic)</v>
          </cell>
        </row>
        <row r="159">
          <cell r="H159" t="str">
            <v>LU1291098314</v>
          </cell>
          <cell r="I159" t="str">
            <v>UCITS ETF</v>
          </cell>
          <cell r="J159" t="str">
            <v>Capitalisation</v>
          </cell>
          <cell r="K159" t="str">
            <v>USD</v>
          </cell>
          <cell r="L159" t="str">
            <v>USD</v>
          </cell>
          <cell r="M159" t="str">
            <v>No</v>
          </cell>
          <cell r="N159"/>
          <cell r="O159" t="str">
            <v>Luxembourg</v>
          </cell>
          <cell r="P159" t="str">
            <v>FR</v>
          </cell>
          <cell r="Q159" t="str">
            <v>Euronext Paris</v>
          </cell>
          <cell r="R159" t="str">
            <v xml:space="preserve">XPAR </v>
          </cell>
          <cell r="S159">
            <v>42298</v>
          </cell>
          <cell r="T159">
            <v>42619</v>
          </cell>
          <cell r="U159" t="str">
            <v>Yes</v>
          </cell>
          <cell r="V159" t="str">
            <v>M7CXESC</v>
          </cell>
          <cell r="W159" t="str">
            <v>Share not hedged</v>
          </cell>
          <cell r="X159" t="str">
            <v>EMSR FP</v>
          </cell>
          <cell r="Y159" t="str">
            <v>IEMSR</v>
          </cell>
          <cell r="Z159" t="str">
            <v>NSCFR0IEMSR0</v>
          </cell>
          <cell r="AA159" t="str">
            <v>EMSR</v>
          </cell>
          <cell r="AB159" t="str">
            <v>.MIEFF00mTNUS</v>
          </cell>
          <cell r="AC159" t="str">
            <v>EMSR.PA</v>
          </cell>
          <cell r="AD159" t="str">
            <v>IEMSRINAV.PA</v>
          </cell>
          <cell r="AE159"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59" t="str">
            <v>please refer to another source</v>
          </cell>
          <cell r="AG159" t="str">
            <v>please refer to another source</v>
          </cell>
          <cell r="AH159" t="str">
            <v>Luxemburg SICAV</v>
          </cell>
          <cell r="AI159" t="str">
            <v>MSCI Emerging SRI S-Series PAB 5% Capped (NTR)</v>
          </cell>
          <cell r="AJ159" t="str">
            <v>Net Total Return</v>
          </cell>
          <cell r="AK159" t="str">
            <v>USD</v>
          </cell>
          <cell r="AL159" t="str">
            <v>The benchmark is the MSCI Emerging SRI S-Series PAB 5% Capped (NTR)* index published in USD by MSCI Limited. Following Brexit, MSCI Limited, the Benchmark Index administrator is no longer registered in the Benchmark Register.</v>
          </cell>
          <cell r="AM159" t="str">
            <v>please refer to another source</v>
          </cell>
          <cell r="AN159" t="str">
            <v xml:space="preserve">MSCI </v>
          </cell>
          <cell r="AO159" t="str">
            <v>Emerging</v>
          </cell>
          <cell r="AP159" t="str">
            <v>Emerging Markets</v>
          </cell>
          <cell r="AQ159" t="str">
            <v>AT, DE, FR, IT**, LU, NL, IE; CL</v>
          </cell>
          <cell r="AR159" t="str">
            <v>AT, DE, FR, IT**, LU, NL, IE; CL</v>
          </cell>
          <cell r="AS159" t="str">
            <v>Synthetic replication</v>
          </cell>
          <cell r="AT159" t="str">
            <v>Synthetic</v>
          </cell>
          <cell r="AU159" t="str">
            <v>Synthetic</v>
          </cell>
          <cell r="AV159" t="str">
            <v>Swaps</v>
          </cell>
          <cell r="AW159" t="str">
            <v>No</v>
          </cell>
          <cell r="AX159" t="str">
            <v>Yes with UCITS V</v>
          </cell>
          <cell r="AY159" t="str">
            <v>BNP Paribas Arbitrage, SIG</v>
          </cell>
          <cell r="AZ15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9" t="str">
            <v>No</v>
          </cell>
          <cell r="BB159"/>
          <cell r="BC159"/>
          <cell r="BD159"/>
          <cell r="BE159"/>
          <cell r="BF159" t="str">
            <v>Euronext</v>
          </cell>
          <cell r="BG159" t="str">
            <v>Daily</v>
          </cell>
          <cell r="BH159"/>
          <cell r="BI159"/>
          <cell r="BJ159"/>
          <cell r="BK159" t="str">
            <v>Reinvested</v>
          </cell>
          <cell r="BL159"/>
          <cell r="BM159"/>
          <cell r="BN159"/>
          <cell r="BO159"/>
          <cell r="BP159"/>
          <cell r="BQ159"/>
          <cell r="BR159">
            <v>500000</v>
          </cell>
          <cell r="BS159" t="str">
            <v>-</v>
          </cell>
          <cell r="BT159" t="str">
            <v>(D-1) 04:30 PM Paris time</v>
          </cell>
          <cell r="BU159" t="str">
            <v>(D-1) 12:00 AM Paris time</v>
          </cell>
          <cell r="BV159" t="str">
            <v>(D-1) 03:45 PM Paris time</v>
          </cell>
          <cell r="BW159" t="str">
            <v>D</v>
          </cell>
          <cell r="BX159" t="str">
            <v>D+1</v>
          </cell>
          <cell r="BY159" t="str">
            <v>D+3</v>
          </cell>
          <cell r="BZ159" t="str">
            <v>Please refer to PM</v>
          </cell>
          <cell r="CA159" t="str">
            <v>Please refer to PM</v>
          </cell>
          <cell r="CB159">
            <v>20</v>
          </cell>
          <cell r="CC159">
            <v>20</v>
          </cell>
          <cell r="CD159" t="str">
            <v>0,3% on the primary market</v>
          </cell>
          <cell r="CE159" t="str">
            <v>0,3% on the primary market</v>
          </cell>
          <cell r="CF159" t="str">
            <v>Yes</v>
          </cell>
          <cell r="CG159" t="str">
            <v>Daily</v>
          </cell>
          <cell r="CH159">
            <v>100000</v>
          </cell>
          <cell r="CI159" t="str">
            <v>No securities lending</v>
          </cell>
          <cell r="CJ159" t="str">
            <v>JP Morgan</v>
          </cell>
          <cell r="CK159" t="str">
            <v>Up to 10%</v>
          </cell>
          <cell r="CL159" t="str">
            <v>Cash</v>
          </cell>
          <cell r="CM159" t="str">
            <v>BNP Paribas Securities Services</v>
          </cell>
          <cell r="CN159" t="str">
            <v>collateral.mgt@bnpparibas-ip.com</v>
          </cell>
          <cell r="CO159" t="str">
            <v>No</v>
          </cell>
          <cell r="CP159" t="str">
            <v>NA</v>
          </cell>
          <cell r="CQ159" t="str">
            <v>NA</v>
          </cell>
          <cell r="CR159" t="str">
            <v>No</v>
          </cell>
          <cell r="CS159" t="str">
            <v>Ashok Outtandy</v>
          </cell>
          <cell r="CT159"/>
          <cell r="CU159"/>
          <cell r="CV159" t="str">
            <v>A2APND</v>
          </cell>
          <cell r="CW159" t="str">
            <v>LP68372609</v>
          </cell>
          <cell r="CX159" t="str">
            <v>NA</v>
          </cell>
          <cell r="CY159" t="str">
            <v>Yes</v>
          </cell>
          <cell r="CZ159" t="str">
            <v>SRI</v>
          </cell>
          <cell r="DA159" t="str">
            <v>Beta</v>
          </cell>
          <cell r="DB159" t="str">
            <v>Yes</v>
          </cell>
          <cell r="DC159" t="str">
            <v>Equity fund (&gt;51% equities)</v>
          </cell>
          <cell r="DD159" t="str">
            <v>Yes</v>
          </cell>
          <cell r="DE159" t="str">
            <v>No</v>
          </cell>
          <cell r="DF159" t="str">
            <v>No</v>
          </cell>
          <cell r="DG159">
            <v>18</v>
          </cell>
          <cell r="DH159">
            <v>12</v>
          </cell>
          <cell r="DI159">
            <v>0</v>
          </cell>
          <cell r="DJ159">
            <v>30</v>
          </cell>
          <cell r="DK159">
            <v>30</v>
          </cell>
          <cell r="DL159">
            <v>18</v>
          </cell>
          <cell r="DM159">
            <v>0</v>
          </cell>
          <cell r="DN159">
            <v>11.999999999999998</v>
          </cell>
          <cell r="DO159" t="str">
            <v>Primary market: Authorised Participants and Institutionnal Investors
Secondary market: All</v>
          </cell>
          <cell r="DP159" t="str">
            <v>None</v>
          </cell>
          <cell r="DQ159" t="str">
            <v>BNP Paribas Securities Services Luxembourg</v>
          </cell>
          <cell r="DR159" t="str">
            <v>BNP Paribas Securities Services Luxembourg</v>
          </cell>
          <cell r="DS159" t="str">
            <v>in-house lawyers</v>
          </cell>
          <cell r="DT159" t="str">
            <v>BNP Paribas Securities Services Luxembourg</v>
          </cell>
          <cell r="DU159" t="str">
            <v>31th of December</v>
          </cell>
          <cell r="DV159" t="str">
            <v>ESG</v>
          </cell>
          <cell r="DW159" t="str">
            <v>EQUITY</v>
          </cell>
          <cell r="DX159"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59"/>
          <cell r="DZ159" t="str">
            <v>ART 8</v>
          </cell>
          <cell r="EA159" t="str">
            <v>CAT 2 (synthetic)</v>
          </cell>
        </row>
        <row r="160">
          <cell r="H160" t="str">
            <v>LU1291098314</v>
          </cell>
          <cell r="I160" t="str">
            <v>UCITS ETF</v>
          </cell>
          <cell r="J160" t="str">
            <v>Capitalisation</v>
          </cell>
          <cell r="K160" t="str">
            <v>USD</v>
          </cell>
          <cell r="L160" t="str">
            <v>USD</v>
          </cell>
          <cell r="M160" t="str">
            <v>No</v>
          </cell>
          <cell r="N160"/>
          <cell r="O160" t="str">
            <v>Luxembourg</v>
          </cell>
          <cell r="P160" t="str">
            <v>DE</v>
          </cell>
          <cell r="Q160" t="str">
            <v>Xetra</v>
          </cell>
          <cell r="R160" t="str">
            <v xml:space="preserve">XETR </v>
          </cell>
          <cell r="S160">
            <v>42298</v>
          </cell>
          <cell r="T160">
            <v>42689</v>
          </cell>
          <cell r="U160" t="str">
            <v>No</v>
          </cell>
          <cell r="V160" t="str">
            <v>M7CXESC</v>
          </cell>
          <cell r="W160" t="str">
            <v>Share not hedged</v>
          </cell>
          <cell r="X160" t="str">
            <v>ESRI GY</v>
          </cell>
          <cell r="Y160" t="str">
            <v>IEMSR</v>
          </cell>
          <cell r="Z160" t="str">
            <v>NSCFR0IEMSR0</v>
          </cell>
          <cell r="AA160" t="str">
            <v>ESRI</v>
          </cell>
          <cell r="AB160" t="str">
            <v>.MIEFF00mTNUS</v>
          </cell>
          <cell r="AC160" t="str">
            <v>EMSR.DE</v>
          </cell>
          <cell r="AD160" t="str">
            <v>IEMSRINAV.PA</v>
          </cell>
          <cell r="AE160"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60" t="str">
            <v>please refer to another source</v>
          </cell>
          <cell r="AG160" t="str">
            <v>please refer to another source</v>
          </cell>
          <cell r="AH160" t="str">
            <v>Luxemburg SICAV</v>
          </cell>
          <cell r="AI160" t="str">
            <v>MSCI Emerging SRI S-Series PAB 5% Capped (NTR)</v>
          </cell>
          <cell r="AJ160" t="str">
            <v>Net Total Return</v>
          </cell>
          <cell r="AK160" t="str">
            <v>USD</v>
          </cell>
          <cell r="AL160" t="str">
            <v>The benchmark is the MSCI Emerging SRI S-Series PAB 5% Capped (NTR)* index published in USD by MSCI Limited. Following Brexit, MSCI Limited, the Benchmark Index administrator is no longer registered in the Benchmark Register.</v>
          </cell>
          <cell r="AM160" t="str">
            <v>please refer to another source</v>
          </cell>
          <cell r="AN160" t="str">
            <v xml:space="preserve">MSCI </v>
          </cell>
          <cell r="AO160" t="str">
            <v>Emerging</v>
          </cell>
          <cell r="AP160" t="str">
            <v>Emerging Markets</v>
          </cell>
          <cell r="AQ160" t="str">
            <v>AT, DE, FR, IT**, LU, NL, IE; CL</v>
          </cell>
          <cell r="AR160" t="str">
            <v>AT, DE, FR, IT**, LU, NL, IE; CL</v>
          </cell>
          <cell r="AS160" t="str">
            <v>Synthetic replication</v>
          </cell>
          <cell r="AT160" t="str">
            <v>Synthetic</v>
          </cell>
          <cell r="AU160" t="str">
            <v>Synthetic</v>
          </cell>
          <cell r="AV160" t="str">
            <v>Swaps</v>
          </cell>
          <cell r="AW160" t="str">
            <v>No</v>
          </cell>
          <cell r="AX160" t="str">
            <v>Yes with UCITS V</v>
          </cell>
          <cell r="AY160" t="str">
            <v>BNP Paribas Arbitrage, SIG</v>
          </cell>
          <cell r="AZ16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0" t="str">
            <v>No</v>
          </cell>
          <cell r="BB160"/>
          <cell r="BC160"/>
          <cell r="BD160"/>
          <cell r="BE160"/>
          <cell r="BF160" t="str">
            <v>Euronext</v>
          </cell>
          <cell r="BG160" t="str">
            <v>Daily</v>
          </cell>
          <cell r="BH160"/>
          <cell r="BI160"/>
          <cell r="BJ160"/>
          <cell r="BK160" t="str">
            <v>Reinvested</v>
          </cell>
          <cell r="BL160"/>
          <cell r="BM160"/>
          <cell r="BN160"/>
          <cell r="BO160"/>
          <cell r="BP160"/>
          <cell r="BQ160"/>
          <cell r="BR160">
            <v>500000</v>
          </cell>
          <cell r="BS160" t="str">
            <v>-</v>
          </cell>
          <cell r="BT160" t="str">
            <v>(D-1) 04:30 PM Paris time</v>
          </cell>
          <cell r="BU160" t="str">
            <v>(D-1) 12:00 AM Paris time</v>
          </cell>
          <cell r="BV160" t="str">
            <v>(D-1) 03:45 PM Paris time</v>
          </cell>
          <cell r="BW160" t="str">
            <v>D</v>
          </cell>
          <cell r="BX160" t="str">
            <v>D+1</v>
          </cell>
          <cell r="BY160" t="str">
            <v>D+3</v>
          </cell>
          <cell r="BZ160" t="str">
            <v>Please refer to PM</v>
          </cell>
          <cell r="CA160" t="str">
            <v>Please refer to PM</v>
          </cell>
          <cell r="CB160">
            <v>20</v>
          </cell>
          <cell r="CC160">
            <v>20</v>
          </cell>
          <cell r="CD160" t="str">
            <v>0,3% on the primary market</v>
          </cell>
          <cell r="CE160" t="str">
            <v>0,3% on the primary market</v>
          </cell>
          <cell r="CF160" t="str">
            <v>Yes</v>
          </cell>
          <cell r="CG160" t="str">
            <v>Daily</v>
          </cell>
          <cell r="CH160">
            <v>100000</v>
          </cell>
          <cell r="CI160" t="str">
            <v>No securities lending</v>
          </cell>
          <cell r="CJ160" t="str">
            <v>JP Morgan</v>
          </cell>
          <cell r="CK160" t="str">
            <v>Up to 10%</v>
          </cell>
          <cell r="CL160" t="str">
            <v>Cash</v>
          </cell>
          <cell r="CM160" t="str">
            <v>BNP Paribas Securities Services</v>
          </cell>
          <cell r="CN160" t="str">
            <v>collateral.mgt@bnpparibas-ip.com</v>
          </cell>
          <cell r="CO160" t="str">
            <v>No</v>
          </cell>
          <cell r="CP160" t="str">
            <v>NA</v>
          </cell>
          <cell r="CQ160" t="str">
            <v>NA</v>
          </cell>
          <cell r="CR160" t="str">
            <v>No</v>
          </cell>
          <cell r="CS160" t="str">
            <v>Ashok Outtandy</v>
          </cell>
          <cell r="CT160"/>
          <cell r="CU160"/>
          <cell r="CV160" t="str">
            <v>A2APND</v>
          </cell>
          <cell r="CW160" t="str">
            <v>LP68372609</v>
          </cell>
          <cell r="CX160" t="str">
            <v>NA</v>
          </cell>
          <cell r="CY160" t="str">
            <v>Yes</v>
          </cell>
          <cell r="CZ160" t="str">
            <v>SRI</v>
          </cell>
          <cell r="DA160" t="str">
            <v>Beta</v>
          </cell>
          <cell r="DB160" t="str">
            <v>Yes</v>
          </cell>
          <cell r="DC160" t="str">
            <v>Equity fund (&gt;51% equities)</v>
          </cell>
          <cell r="DD160" t="str">
            <v>Yes</v>
          </cell>
          <cell r="DE160" t="str">
            <v>No</v>
          </cell>
          <cell r="DF160" t="str">
            <v>No</v>
          </cell>
          <cell r="DG160">
            <v>18</v>
          </cell>
          <cell r="DH160">
            <v>12</v>
          </cell>
          <cell r="DI160">
            <v>0</v>
          </cell>
          <cell r="DJ160">
            <v>30</v>
          </cell>
          <cell r="DK160">
            <v>30</v>
          </cell>
          <cell r="DL160">
            <v>18</v>
          </cell>
          <cell r="DM160">
            <v>0</v>
          </cell>
          <cell r="DN160">
            <v>11.999999999999998</v>
          </cell>
          <cell r="DO160" t="str">
            <v>Primary market: Authorised Participants and Institutionnal Investors
Secondary market: All</v>
          </cell>
          <cell r="DP160" t="str">
            <v>None</v>
          </cell>
          <cell r="DQ160" t="str">
            <v>BNP Paribas Securities Services Luxembourg</v>
          </cell>
          <cell r="DR160" t="str">
            <v>BNP Paribas Securities Services Luxembourg</v>
          </cell>
          <cell r="DS160" t="str">
            <v>in-house lawyers</v>
          </cell>
          <cell r="DT160" t="str">
            <v>BNP Paribas Securities Services Luxembourg</v>
          </cell>
          <cell r="DU160" t="str">
            <v>31th of December</v>
          </cell>
          <cell r="DV160" t="str">
            <v>ESG</v>
          </cell>
          <cell r="DW160" t="str">
            <v>EQUITY</v>
          </cell>
          <cell r="DX160"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60"/>
          <cell r="DZ160" t="str">
            <v>ART 8</v>
          </cell>
          <cell r="EA160" t="str">
            <v>CAT 2 (synthetic)</v>
          </cell>
        </row>
        <row r="161">
          <cell r="H161" t="str">
            <v>LU1659681313</v>
          </cell>
          <cell r="I161" t="str">
            <v>UCITS ETF EUR</v>
          </cell>
          <cell r="J161" t="str">
            <v>Distribution</v>
          </cell>
          <cell r="K161" t="str">
            <v>EUR</v>
          </cell>
          <cell r="L161" t="str">
            <v>USD</v>
          </cell>
          <cell r="M161" t="str">
            <v>No</v>
          </cell>
          <cell r="N161"/>
          <cell r="O161" t="str">
            <v>Luxembourg</v>
          </cell>
          <cell r="P161" t="str">
            <v>IT</v>
          </cell>
          <cell r="Q161" t="str">
            <v>Borsa Italiana</v>
          </cell>
          <cell r="R161" t="str">
            <v>XMIL</v>
          </cell>
          <cell r="S161">
            <v>43031</v>
          </cell>
          <cell r="T161">
            <v>43081</v>
          </cell>
          <cell r="U161" t="str">
            <v>No</v>
          </cell>
          <cell r="V161" t="str">
            <v>M7CXESC</v>
          </cell>
          <cell r="W161" t="str">
            <v>Share not hedged</v>
          </cell>
          <cell r="X161" t="str">
            <v>EISR IM</v>
          </cell>
          <cell r="Y161" t="str">
            <v>IEISR</v>
          </cell>
          <cell r="Z161" t="str">
            <v>NSCFR0IEISR8</v>
          </cell>
          <cell r="AA161" t="str">
            <v xml:space="preserve">EISR </v>
          </cell>
          <cell r="AB161" t="str">
            <v>.MIEFF00mTNUS</v>
          </cell>
          <cell r="AC161" t="str">
            <v>EISR.MI</v>
          </cell>
          <cell r="AD161" t="str">
            <v>IEISRINAV.PA</v>
          </cell>
          <cell r="AE161"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61" t="str">
            <v>please refer to another source</v>
          </cell>
          <cell r="AG161" t="str">
            <v>please refer to another source</v>
          </cell>
          <cell r="AH161" t="str">
            <v>Luxemburg SICAV</v>
          </cell>
          <cell r="AI161" t="str">
            <v>MSCI Emerging SRI S-Series PAB 5% Capped (NTR)</v>
          </cell>
          <cell r="AJ161" t="str">
            <v>Net Total Return</v>
          </cell>
          <cell r="AK161" t="str">
            <v>USD</v>
          </cell>
          <cell r="AL161" t="str">
            <v>The benchmark is the MSCI Emerging SRI S-Series PAB 5% Capped (NTR)* index published in USD by MSCI Limited. Following Brexit, MSCI Limited, the Benchmark Index administrator is no longer registered in the Benchmark Register.</v>
          </cell>
          <cell r="AM161" t="str">
            <v>please refer to another source</v>
          </cell>
          <cell r="AN161" t="str">
            <v xml:space="preserve">MSCI </v>
          </cell>
          <cell r="AO161" t="str">
            <v>Emerging</v>
          </cell>
          <cell r="AP161" t="str">
            <v>Emerging Markets</v>
          </cell>
          <cell r="AQ161" t="str">
            <v>LU, FR,DE,AT, IT, ES, NL, IE</v>
          </cell>
          <cell r="AR161" t="str">
            <v>AT, CL, DE, ES, FR, IE, IT**, LU, NL</v>
          </cell>
          <cell r="AS161" t="str">
            <v>Synthetic replication</v>
          </cell>
          <cell r="AT161" t="str">
            <v>Synthetic</v>
          </cell>
          <cell r="AU161" t="str">
            <v>Synthetic</v>
          </cell>
          <cell r="AV161" t="str">
            <v>Swaps</v>
          </cell>
          <cell r="AW161" t="str">
            <v>No</v>
          </cell>
          <cell r="AX161" t="str">
            <v>Yes with UCITS V</v>
          </cell>
          <cell r="AY161" t="str">
            <v>BNP Paribas Arbitrage, SIG</v>
          </cell>
          <cell r="AZ16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1" t="str">
            <v>No</v>
          </cell>
          <cell r="BB161"/>
          <cell r="BC161"/>
          <cell r="BD161"/>
          <cell r="BE161"/>
          <cell r="BF161" t="str">
            <v>Euronext</v>
          </cell>
          <cell r="BG161" t="str">
            <v>Daily</v>
          </cell>
          <cell r="BH161"/>
          <cell r="BI161"/>
          <cell r="BJ161"/>
          <cell r="BK161" t="str">
            <v>Annually</v>
          </cell>
          <cell r="BL161"/>
          <cell r="BM161"/>
          <cell r="BN161"/>
          <cell r="BO161"/>
          <cell r="BP161"/>
          <cell r="BQ161"/>
          <cell r="BR161">
            <v>500000</v>
          </cell>
          <cell r="BS161" t="str">
            <v>-</v>
          </cell>
          <cell r="BT161" t="str">
            <v>(D-1) 04:30 PM Paris time</v>
          </cell>
          <cell r="BU161" t="str">
            <v>(D-1) 12:00 AM Paris time</v>
          </cell>
          <cell r="BV161" t="str">
            <v>(D-1) 03:45 PM Paris time</v>
          </cell>
          <cell r="BW161" t="str">
            <v>D</v>
          </cell>
          <cell r="BX161" t="str">
            <v>D+1</v>
          </cell>
          <cell r="BY161" t="str">
            <v>D+3</v>
          </cell>
          <cell r="BZ161" t="str">
            <v>Please refer to PM</v>
          </cell>
          <cell r="CA161" t="str">
            <v>Please refer to PM</v>
          </cell>
          <cell r="CB161">
            <v>20</v>
          </cell>
          <cell r="CC161">
            <v>20</v>
          </cell>
          <cell r="CD161" t="str">
            <v>0,3% on the primary market</v>
          </cell>
          <cell r="CE161" t="str">
            <v>0,3% on the primary market</v>
          </cell>
          <cell r="CF161" t="str">
            <v>Yes</v>
          </cell>
          <cell r="CG161" t="str">
            <v>Daily</v>
          </cell>
          <cell r="CH161">
            <v>100000</v>
          </cell>
          <cell r="CI161" t="str">
            <v>No securities lending</v>
          </cell>
          <cell r="CJ161" t="str">
            <v>JP Morgan</v>
          </cell>
          <cell r="CK161" t="str">
            <v>Up to 10%</v>
          </cell>
          <cell r="CL161" t="str">
            <v>Cash</v>
          </cell>
          <cell r="CM161" t="str">
            <v>BNP Paribas Securities Services</v>
          </cell>
          <cell r="CN161" t="str">
            <v>collateral.mgt@bnpparibas-ip.com</v>
          </cell>
          <cell r="CO161" t="str">
            <v>No</v>
          </cell>
          <cell r="CP161" t="str">
            <v>NA</v>
          </cell>
          <cell r="CQ161" t="str">
            <v>NA</v>
          </cell>
          <cell r="CR161" t="str">
            <v>No</v>
          </cell>
          <cell r="CS161" t="str">
            <v>Ashok Outtandy</v>
          </cell>
          <cell r="CT161"/>
          <cell r="CU161"/>
          <cell r="CV161" t="str">
            <v>A2H5E6</v>
          </cell>
          <cell r="CW161" t="str">
            <v>LP68372609</v>
          </cell>
          <cell r="CX161" t="str">
            <v>NA</v>
          </cell>
          <cell r="CY161" t="str">
            <v>Yes</v>
          </cell>
          <cell r="CZ161" t="str">
            <v>SRI</v>
          </cell>
          <cell r="DA161" t="str">
            <v>Beta</v>
          </cell>
          <cell r="DB161" t="str">
            <v>Yes</v>
          </cell>
          <cell r="DC161" t="str">
            <v>Equity fund (&gt;51% equities)</v>
          </cell>
          <cell r="DD161" t="str">
            <v>Yes</v>
          </cell>
          <cell r="DE161" t="str">
            <v>No</v>
          </cell>
          <cell r="DF161" t="str">
            <v>No</v>
          </cell>
          <cell r="DG161">
            <v>18</v>
          </cell>
          <cell r="DH161">
            <v>12</v>
          </cell>
          <cell r="DI161">
            <v>0</v>
          </cell>
          <cell r="DJ161">
            <v>30</v>
          </cell>
          <cell r="DK161">
            <v>30</v>
          </cell>
          <cell r="DL161">
            <v>18</v>
          </cell>
          <cell r="DM161">
            <v>0</v>
          </cell>
          <cell r="DN161">
            <v>11.999999999999998</v>
          </cell>
          <cell r="DO161" t="str">
            <v>Primary market: Authorised Participants and Institutionnal Investors
Secondary market: All</v>
          </cell>
          <cell r="DP161" t="str">
            <v>None</v>
          </cell>
          <cell r="DQ161" t="str">
            <v>BNP Paribas Securities Services Luxembourg</v>
          </cell>
          <cell r="DR161" t="str">
            <v>BNP Paribas Securities Services Luxembourg</v>
          </cell>
          <cell r="DS161" t="str">
            <v>in-house lawyers</v>
          </cell>
          <cell r="DT161" t="str">
            <v>BNP Paribas Securities Services Luxembourg</v>
          </cell>
          <cell r="DU161" t="str">
            <v>31th of December</v>
          </cell>
          <cell r="DV161" t="str">
            <v>ESG</v>
          </cell>
          <cell r="DW161" t="str">
            <v>EQUITY</v>
          </cell>
          <cell r="DX161"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61"/>
          <cell r="DZ161" t="str">
            <v>ART 8</v>
          </cell>
          <cell r="EA161" t="str">
            <v>CAT 2 (synthetic)</v>
          </cell>
        </row>
        <row r="162">
          <cell r="H162" t="str">
            <v>LU1659681313</v>
          </cell>
          <cell r="I162" t="str">
            <v>UCITS ETF EUR</v>
          </cell>
          <cell r="J162" t="str">
            <v>Distribution</v>
          </cell>
          <cell r="K162" t="str">
            <v>EUR</v>
          </cell>
          <cell r="L162" t="str">
            <v>USD</v>
          </cell>
          <cell r="M162" t="str">
            <v>No</v>
          </cell>
          <cell r="N162"/>
          <cell r="O162" t="str">
            <v>Luxembourg</v>
          </cell>
          <cell r="P162" t="str">
            <v>FR</v>
          </cell>
          <cell r="Q162" t="str">
            <v>Euronext Paris</v>
          </cell>
          <cell r="R162" t="str">
            <v xml:space="preserve">XPAR </v>
          </cell>
          <cell r="S162">
            <v>43031</v>
          </cell>
          <cell r="T162">
            <v>43060</v>
          </cell>
          <cell r="U162" t="str">
            <v>Yes</v>
          </cell>
          <cell r="V162" t="str">
            <v>M7CXESC</v>
          </cell>
          <cell r="W162" t="str">
            <v>Share not hedged</v>
          </cell>
          <cell r="X162" t="str">
            <v>EISR FP</v>
          </cell>
          <cell r="Y162" t="str">
            <v>IEISR</v>
          </cell>
          <cell r="Z162" t="str">
            <v>NSCFR0IEISR8</v>
          </cell>
          <cell r="AA162" t="str">
            <v xml:space="preserve">EISR </v>
          </cell>
          <cell r="AB162" t="str">
            <v>.MIEFF00mTNUS</v>
          </cell>
          <cell r="AC162" t="str">
            <v>EISR.PA</v>
          </cell>
          <cell r="AD162" t="str">
            <v>IEISRINAV.PA</v>
          </cell>
          <cell r="AE162"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62" t="str">
            <v>please refer to another source</v>
          </cell>
          <cell r="AG162" t="str">
            <v>please refer to another source</v>
          </cell>
          <cell r="AH162" t="str">
            <v>Luxemburg SICAV</v>
          </cell>
          <cell r="AI162" t="str">
            <v>MSCI Emerging SRI S-Series PAB 5% Capped (NTR)</v>
          </cell>
          <cell r="AJ162" t="str">
            <v>Net Total Return</v>
          </cell>
          <cell r="AK162" t="str">
            <v>USD</v>
          </cell>
          <cell r="AL162" t="str">
            <v>The benchmark is the MSCI Emerging SRI S-Series PAB 5% Capped (NTR)* index published in USD by MSCI Limited. Following Brexit, MSCI Limited, the Benchmark Index administrator is no longer registered in the Benchmark Register.</v>
          </cell>
          <cell r="AM162" t="str">
            <v>please refer to another source</v>
          </cell>
          <cell r="AN162" t="str">
            <v xml:space="preserve">MSCI </v>
          </cell>
          <cell r="AO162" t="str">
            <v>Emerging</v>
          </cell>
          <cell r="AP162" t="str">
            <v>Emerging Markets</v>
          </cell>
          <cell r="AQ162" t="str">
            <v>LU, FR,DE,AT, IT, ES, NL, IE</v>
          </cell>
          <cell r="AR162" t="str">
            <v>AT, CL, DE, ES, FR, IE, IT**, LU, NL</v>
          </cell>
          <cell r="AS162" t="str">
            <v>Synthetic replication</v>
          </cell>
          <cell r="AT162" t="str">
            <v>Synthetic</v>
          </cell>
          <cell r="AU162" t="str">
            <v>Synthetic</v>
          </cell>
          <cell r="AV162" t="str">
            <v>Swaps</v>
          </cell>
          <cell r="AW162" t="str">
            <v>No</v>
          </cell>
          <cell r="AX162" t="str">
            <v>Yes with UCITS V</v>
          </cell>
          <cell r="AY162" t="str">
            <v>BNP Paribas Arbitrage, SIG</v>
          </cell>
          <cell r="AZ16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2" t="str">
            <v>No</v>
          </cell>
          <cell r="BB162"/>
          <cell r="BC162"/>
          <cell r="BD162"/>
          <cell r="BE162"/>
          <cell r="BF162" t="str">
            <v>Euronext</v>
          </cell>
          <cell r="BG162" t="str">
            <v>Daily</v>
          </cell>
          <cell r="BH162"/>
          <cell r="BI162"/>
          <cell r="BJ162"/>
          <cell r="BK162" t="str">
            <v>Annually</v>
          </cell>
          <cell r="BL162"/>
          <cell r="BM162"/>
          <cell r="BN162"/>
          <cell r="BO162"/>
          <cell r="BP162"/>
          <cell r="BQ162"/>
          <cell r="BR162">
            <v>500000</v>
          </cell>
          <cell r="BS162" t="str">
            <v>-</v>
          </cell>
          <cell r="BT162" t="str">
            <v>(D-1) 04:30 PM Paris time</v>
          </cell>
          <cell r="BU162" t="str">
            <v>(D-1) 12:00 AM Paris time</v>
          </cell>
          <cell r="BV162" t="str">
            <v>(D-1) 03:45 PM Paris time</v>
          </cell>
          <cell r="BW162" t="str">
            <v>D</v>
          </cell>
          <cell r="BX162" t="str">
            <v>D+1</v>
          </cell>
          <cell r="BY162" t="str">
            <v>D+3</v>
          </cell>
          <cell r="BZ162" t="str">
            <v>Please refer to PM</v>
          </cell>
          <cell r="CA162" t="str">
            <v>Please refer to PM</v>
          </cell>
          <cell r="CB162">
            <v>20</v>
          </cell>
          <cell r="CC162">
            <v>20</v>
          </cell>
          <cell r="CD162" t="str">
            <v>0,3% on the primary market</v>
          </cell>
          <cell r="CE162" t="str">
            <v>0,3% on the primary market</v>
          </cell>
          <cell r="CF162" t="str">
            <v>Yes</v>
          </cell>
          <cell r="CG162" t="str">
            <v>Daily</v>
          </cell>
          <cell r="CH162">
            <v>100000</v>
          </cell>
          <cell r="CI162" t="str">
            <v>No securities lending</v>
          </cell>
          <cell r="CJ162" t="str">
            <v>JP Morgan</v>
          </cell>
          <cell r="CK162" t="str">
            <v>Up to 10%</v>
          </cell>
          <cell r="CL162" t="str">
            <v>Cash</v>
          </cell>
          <cell r="CM162" t="str">
            <v>BNP Paribas Securities Services</v>
          </cell>
          <cell r="CN162" t="str">
            <v>collateral.mgt@bnpparibas-ip.com</v>
          </cell>
          <cell r="CO162" t="str">
            <v>No</v>
          </cell>
          <cell r="CP162" t="str">
            <v>NA</v>
          </cell>
          <cell r="CQ162" t="str">
            <v>NA</v>
          </cell>
          <cell r="CR162" t="str">
            <v>No</v>
          </cell>
          <cell r="CS162" t="str">
            <v>Ashok Outtandy</v>
          </cell>
          <cell r="CT162"/>
          <cell r="CU162"/>
          <cell r="CV162" t="str">
            <v>A2H5E6</v>
          </cell>
          <cell r="CW162"/>
          <cell r="CX162" t="str">
            <v>NA</v>
          </cell>
          <cell r="CY162" t="str">
            <v>Yes</v>
          </cell>
          <cell r="CZ162" t="str">
            <v>SRI</v>
          </cell>
          <cell r="DA162" t="str">
            <v>Beta</v>
          </cell>
          <cell r="DB162" t="str">
            <v>Yes</v>
          </cell>
          <cell r="DC162" t="str">
            <v>Equity fund (&gt;51% equities)</v>
          </cell>
          <cell r="DD162" t="str">
            <v>Yes</v>
          </cell>
          <cell r="DE162" t="str">
            <v>No</v>
          </cell>
          <cell r="DF162" t="str">
            <v>No</v>
          </cell>
          <cell r="DG162">
            <v>18</v>
          </cell>
          <cell r="DH162">
            <v>12</v>
          </cell>
          <cell r="DI162">
            <v>0</v>
          </cell>
          <cell r="DJ162">
            <v>30</v>
          </cell>
          <cell r="DK162">
            <v>30</v>
          </cell>
          <cell r="DL162">
            <v>18</v>
          </cell>
          <cell r="DM162">
            <v>0</v>
          </cell>
          <cell r="DN162">
            <v>12</v>
          </cell>
          <cell r="DO162" t="str">
            <v>Primary market: Authorised Participants and Institutionnal Investors
Secondary market: All</v>
          </cell>
          <cell r="DP162" t="str">
            <v>None</v>
          </cell>
          <cell r="DQ162" t="str">
            <v>BNP Paribas Securities Services Luxembourg</v>
          </cell>
          <cell r="DR162" t="str">
            <v>BNP Paribas Securities Services Luxembourg</v>
          </cell>
          <cell r="DS162" t="str">
            <v>in-house lawyers</v>
          </cell>
          <cell r="DT162" t="str">
            <v>BNP Paribas Securities Services Luxembourg</v>
          </cell>
          <cell r="DU162" t="str">
            <v>31th of December</v>
          </cell>
          <cell r="DV162" t="str">
            <v>ESG</v>
          </cell>
          <cell r="DW162" t="str">
            <v>EQUITY</v>
          </cell>
          <cell r="DX162"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62"/>
          <cell r="DZ162" t="str">
            <v>ART 8</v>
          </cell>
          <cell r="EA162" t="str">
            <v>CAT 2 (synthetic)</v>
          </cell>
        </row>
        <row r="163">
          <cell r="H163" t="str">
            <v>LU1659681313</v>
          </cell>
          <cell r="I163" t="str">
            <v>UCITS ETF EUR</v>
          </cell>
          <cell r="J163" t="str">
            <v>Distribution</v>
          </cell>
          <cell r="K163" t="str">
            <v>EUR</v>
          </cell>
          <cell r="L163" t="str">
            <v>USD</v>
          </cell>
          <cell r="M163" t="str">
            <v>No</v>
          </cell>
          <cell r="N163"/>
          <cell r="O163" t="str">
            <v>Luxembourg</v>
          </cell>
          <cell r="P163" t="str">
            <v>DE</v>
          </cell>
          <cell r="Q163" t="str">
            <v>Xetra</v>
          </cell>
          <cell r="R163" t="str">
            <v xml:space="preserve">XETR </v>
          </cell>
          <cell r="S163">
            <v>43031</v>
          </cell>
          <cell r="T163">
            <v>43074</v>
          </cell>
          <cell r="U163" t="str">
            <v>No</v>
          </cell>
          <cell r="V163" t="str">
            <v>M7CXESC</v>
          </cell>
          <cell r="W163" t="str">
            <v>Share not hedged</v>
          </cell>
          <cell r="X163" t="str">
            <v>EISR GY</v>
          </cell>
          <cell r="Y163" t="str">
            <v>IEISR</v>
          </cell>
          <cell r="Z163" t="str">
            <v>NSCFR0IEISR8</v>
          </cell>
          <cell r="AA163" t="str">
            <v xml:space="preserve">EISR </v>
          </cell>
          <cell r="AB163" t="str">
            <v>.MIEFF00mTNUS</v>
          </cell>
          <cell r="AC163" t="str">
            <v>EISR.DE</v>
          </cell>
          <cell r="AD163" t="str">
            <v>IEISRINAV.PA</v>
          </cell>
          <cell r="AE163"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63" t="str">
            <v>please refer to another source</v>
          </cell>
          <cell r="AG163" t="str">
            <v>please refer to another source</v>
          </cell>
          <cell r="AH163" t="str">
            <v>Luxemburg SICAV</v>
          </cell>
          <cell r="AI163" t="str">
            <v>MSCI Emerging SRI S-Series PAB 5% Capped (NTR)</v>
          </cell>
          <cell r="AJ163" t="str">
            <v>Net Total Return</v>
          </cell>
          <cell r="AK163" t="str">
            <v>USD</v>
          </cell>
          <cell r="AL163" t="str">
            <v>The benchmark is the MSCI Emerging SRI S-Series PAB 5% Capped (NTR)* index published in USD by MSCI Limited. Following Brexit, MSCI Limited, the Benchmark Index administrator is no longer registered in the Benchmark Register.</v>
          </cell>
          <cell r="AM163" t="str">
            <v>please refer to another source</v>
          </cell>
          <cell r="AN163" t="str">
            <v xml:space="preserve">MSCI </v>
          </cell>
          <cell r="AO163" t="str">
            <v>Emerging</v>
          </cell>
          <cell r="AP163" t="str">
            <v>Emerging Markets</v>
          </cell>
          <cell r="AQ163" t="str">
            <v>LU, FR,DE,AT, IT, ES, NL, IE</v>
          </cell>
          <cell r="AR163" t="str">
            <v>AT, CL, DE, ES, FR, IE, IT**, LU, NL</v>
          </cell>
          <cell r="AS163" t="str">
            <v>Synthetic replication</v>
          </cell>
          <cell r="AT163" t="str">
            <v>Synthetic</v>
          </cell>
          <cell r="AU163" t="str">
            <v>Synthetic</v>
          </cell>
          <cell r="AV163" t="str">
            <v>Swaps</v>
          </cell>
          <cell r="AW163" t="str">
            <v>No</v>
          </cell>
          <cell r="AX163" t="str">
            <v>Yes with UCITS V</v>
          </cell>
          <cell r="AY163" t="str">
            <v>BNP Paribas Arbitrage, SIG</v>
          </cell>
          <cell r="AZ16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3" t="str">
            <v>No</v>
          </cell>
          <cell r="BB163"/>
          <cell r="BC163"/>
          <cell r="BD163"/>
          <cell r="BE163"/>
          <cell r="BF163" t="str">
            <v>Euronext</v>
          </cell>
          <cell r="BG163" t="str">
            <v>Daily</v>
          </cell>
          <cell r="BH163"/>
          <cell r="BI163"/>
          <cell r="BJ163"/>
          <cell r="BK163" t="str">
            <v>Annually</v>
          </cell>
          <cell r="BL163"/>
          <cell r="BM163"/>
          <cell r="BN163"/>
          <cell r="BO163"/>
          <cell r="BP163"/>
          <cell r="BQ163"/>
          <cell r="BR163">
            <v>500000</v>
          </cell>
          <cell r="BS163" t="str">
            <v>-</v>
          </cell>
          <cell r="BT163" t="str">
            <v>(D-1) 04:30 PM Paris time</v>
          </cell>
          <cell r="BU163" t="str">
            <v>(D-1) 12:00 AM Paris time</v>
          </cell>
          <cell r="BV163" t="str">
            <v>(D-1) 03:45 PM Paris time</v>
          </cell>
          <cell r="BW163" t="str">
            <v>D</v>
          </cell>
          <cell r="BX163" t="str">
            <v>D+1</v>
          </cell>
          <cell r="BY163" t="str">
            <v>D+3</v>
          </cell>
          <cell r="BZ163" t="str">
            <v>Please refer to PM</v>
          </cell>
          <cell r="CA163" t="str">
            <v>Please refer to PM</v>
          </cell>
          <cell r="CB163">
            <v>20</v>
          </cell>
          <cell r="CC163">
            <v>20</v>
          </cell>
          <cell r="CD163" t="str">
            <v>0,3% on the primary market</v>
          </cell>
          <cell r="CE163" t="str">
            <v>0,3% on the primary market</v>
          </cell>
          <cell r="CF163" t="str">
            <v>Yes</v>
          </cell>
          <cell r="CG163" t="str">
            <v>Daily</v>
          </cell>
          <cell r="CH163">
            <v>100000</v>
          </cell>
          <cell r="CI163" t="str">
            <v>No securities lending</v>
          </cell>
          <cell r="CJ163" t="str">
            <v>JP Morgan</v>
          </cell>
          <cell r="CK163" t="str">
            <v>Up to 10%</v>
          </cell>
          <cell r="CL163" t="str">
            <v>Cash</v>
          </cell>
          <cell r="CM163" t="str">
            <v>BNP Paribas Securities Services</v>
          </cell>
          <cell r="CN163" t="str">
            <v>collateral.mgt@bnpparibas-ip.com</v>
          </cell>
          <cell r="CO163" t="str">
            <v>No</v>
          </cell>
          <cell r="CP163" t="str">
            <v>NA</v>
          </cell>
          <cell r="CQ163" t="str">
            <v>NA</v>
          </cell>
          <cell r="CR163" t="str">
            <v>No</v>
          </cell>
          <cell r="CS163" t="str">
            <v>Ashok Outtandy</v>
          </cell>
          <cell r="CT163"/>
          <cell r="CU163"/>
          <cell r="CV163" t="str">
            <v>A2H5E6</v>
          </cell>
          <cell r="CW163"/>
          <cell r="CX163" t="str">
            <v>NA</v>
          </cell>
          <cell r="CY163" t="str">
            <v>Yes</v>
          </cell>
          <cell r="CZ163" t="str">
            <v>SRI</v>
          </cell>
          <cell r="DA163" t="str">
            <v>Beta</v>
          </cell>
          <cell r="DB163" t="str">
            <v>Yes</v>
          </cell>
          <cell r="DC163" t="str">
            <v>Equity fund (&gt;51% equities)</v>
          </cell>
          <cell r="DD163" t="str">
            <v>Yes</v>
          </cell>
          <cell r="DE163" t="str">
            <v>No</v>
          </cell>
          <cell r="DF163" t="str">
            <v>No</v>
          </cell>
          <cell r="DG163">
            <v>18</v>
          </cell>
          <cell r="DH163">
            <v>12</v>
          </cell>
          <cell r="DI163">
            <v>0</v>
          </cell>
          <cell r="DJ163">
            <v>30</v>
          </cell>
          <cell r="DK163">
            <v>30</v>
          </cell>
          <cell r="DL163">
            <v>18</v>
          </cell>
          <cell r="DM163">
            <v>0</v>
          </cell>
          <cell r="DN163">
            <v>12</v>
          </cell>
          <cell r="DO163" t="str">
            <v>Primary market: Authorised Participants and Institutionnal Investors
Secondary market: All</v>
          </cell>
          <cell r="DP163" t="str">
            <v>None</v>
          </cell>
          <cell r="DQ163" t="str">
            <v>BNP Paribas Securities Services Luxembourg</v>
          </cell>
          <cell r="DR163" t="str">
            <v>BNP Paribas Securities Services Luxembourg</v>
          </cell>
          <cell r="DS163" t="str">
            <v>in-house lawyers</v>
          </cell>
          <cell r="DT163" t="str">
            <v>BNP Paribas Securities Services Luxembourg</v>
          </cell>
          <cell r="DU163" t="str">
            <v>31th of December</v>
          </cell>
          <cell r="DV163" t="str">
            <v>ESG</v>
          </cell>
          <cell r="DW163" t="str">
            <v>EQUITY</v>
          </cell>
          <cell r="DX163"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63"/>
          <cell r="DZ163" t="str">
            <v>ART 8</v>
          </cell>
          <cell r="EA163" t="str">
            <v>CAT 2 (synthetic)</v>
          </cell>
        </row>
        <row r="164">
          <cell r="H164" t="str">
            <v>LU1291098405</v>
          </cell>
          <cell r="I164" t="str">
            <v>Track X</v>
          </cell>
          <cell r="J164" t="str">
            <v>Capitalisation</v>
          </cell>
          <cell r="K164" t="str">
            <v>USD</v>
          </cell>
          <cell r="L164" t="str">
            <v>USD</v>
          </cell>
          <cell r="M164" t="str">
            <v>No</v>
          </cell>
          <cell r="N164" t="str">
            <v>EUR</v>
          </cell>
          <cell r="O164" t="str">
            <v>Luxembourg</v>
          </cell>
          <cell r="P164" t="str">
            <v>NA</v>
          </cell>
          <cell r="Q164" t="str">
            <v>NA</v>
          </cell>
          <cell r="R164" t="str">
            <v>NA</v>
          </cell>
          <cell r="S164">
            <v>42298</v>
          </cell>
          <cell r="T164" t="str">
            <v>Not listed</v>
          </cell>
          <cell r="U164" t="str">
            <v>Not listed</v>
          </cell>
          <cell r="V164" t="str">
            <v>M7CXESC</v>
          </cell>
          <cell r="W164" t="str">
            <v>Share not hedged</v>
          </cell>
          <cell r="X164" t="str">
            <v>BMEMSTX LX</v>
          </cell>
          <cell r="Y164" t="str">
            <v>NA</v>
          </cell>
          <cell r="Z164" t="str">
            <v>NA</v>
          </cell>
          <cell r="AA164" t="str">
            <v>BMEMSTX</v>
          </cell>
          <cell r="AB164" t="str">
            <v>.MIEFF00mTNUS</v>
          </cell>
          <cell r="AC164" t="str">
            <v>LU1291098405.LUF</v>
          </cell>
          <cell r="AD164" t="str">
            <v>NA</v>
          </cell>
          <cell r="AE164"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64" t="str">
            <v>please refer to another source</v>
          </cell>
          <cell r="AG164" t="str">
            <v>please refer to another source</v>
          </cell>
          <cell r="AH164" t="str">
            <v>Luxemburg SICAV</v>
          </cell>
          <cell r="AI164" t="str">
            <v>MSCI Emerging SRI S-Series PAB 5% Capped (NTR)</v>
          </cell>
          <cell r="AJ164" t="str">
            <v>Net Total Return</v>
          </cell>
          <cell r="AK164" t="str">
            <v>USD</v>
          </cell>
          <cell r="AL164" t="str">
            <v>The benchmark is the MSCI Emerging SRI S-Series PAB 5% Capped (NTR)* index published in USD by MSCI Limited. Following Brexit, MSCI Limited, the Benchmark Index administrator is no longer registered in the Benchmark Register.</v>
          </cell>
          <cell r="AM164" t="str">
            <v>please refer to another source</v>
          </cell>
          <cell r="AN164" t="str">
            <v xml:space="preserve">MSCI </v>
          </cell>
          <cell r="AO164" t="str">
            <v>Emerging</v>
          </cell>
          <cell r="AP164" t="str">
            <v>Emerging Markets</v>
          </cell>
          <cell r="AQ164" t="str">
            <v>LU</v>
          </cell>
          <cell r="AR164" t="str">
            <v>LU</v>
          </cell>
          <cell r="AS164" t="str">
            <v>Synthetic replication</v>
          </cell>
          <cell r="AT164" t="str">
            <v>Synthetic</v>
          </cell>
          <cell r="AU164" t="str">
            <v>Synthetic</v>
          </cell>
          <cell r="AV164" t="str">
            <v>Swaps</v>
          </cell>
          <cell r="AW164" t="str">
            <v>No</v>
          </cell>
          <cell r="AX164" t="str">
            <v>Yes with UCITS V</v>
          </cell>
          <cell r="AY164" t="str">
            <v>NA</v>
          </cell>
          <cell r="AZ164" t="str">
            <v>NA</v>
          </cell>
          <cell r="BA164" t="str">
            <v>Yes</v>
          </cell>
          <cell r="BB164"/>
          <cell r="BC164"/>
          <cell r="BD164"/>
          <cell r="BE164"/>
          <cell r="BF164" t="str">
            <v>NA</v>
          </cell>
          <cell r="BG164" t="str">
            <v>Daily</v>
          </cell>
          <cell r="BH164"/>
          <cell r="BI164"/>
          <cell r="BJ164"/>
          <cell r="BK164" t="str">
            <v>Reinvested</v>
          </cell>
          <cell r="BL164"/>
          <cell r="BM164"/>
          <cell r="BN164"/>
          <cell r="BO164"/>
          <cell r="BP164"/>
          <cell r="BQ164"/>
          <cell r="BR164" t="str">
            <v>None</v>
          </cell>
          <cell r="BS164" t="str">
            <v>-</v>
          </cell>
          <cell r="BT164" t="str">
            <v>(D-1) 04:30 PM Paris time</v>
          </cell>
          <cell r="BU164" t="str">
            <v>(D-1) 12:00 AM Paris time</v>
          </cell>
          <cell r="BV164" t="str">
            <v>NA</v>
          </cell>
          <cell r="BW164" t="str">
            <v>D</v>
          </cell>
          <cell r="BX164" t="str">
            <v>D+1</v>
          </cell>
          <cell r="BY164" t="str">
            <v>D+3</v>
          </cell>
          <cell r="BZ164" t="str">
            <v>Please refer to PM</v>
          </cell>
          <cell r="CA164" t="str">
            <v>Please refer to PM</v>
          </cell>
          <cell r="CB164">
            <v>20</v>
          </cell>
          <cell r="CC164">
            <v>20</v>
          </cell>
          <cell r="CD164">
            <v>3.0000000000000001E-3</v>
          </cell>
          <cell r="CE164">
            <v>3.0000000000000001E-3</v>
          </cell>
          <cell r="CF164" t="str">
            <v>Yes</v>
          </cell>
          <cell r="CG164" t="str">
            <v>Daily</v>
          </cell>
          <cell r="CH164">
            <v>100000</v>
          </cell>
          <cell r="CI164" t="str">
            <v>No securities lending</v>
          </cell>
          <cell r="CJ164" t="str">
            <v>JP Morgan</v>
          </cell>
          <cell r="CK164" t="str">
            <v>Up to 10%</v>
          </cell>
          <cell r="CL164" t="str">
            <v>Cash</v>
          </cell>
          <cell r="CM164" t="str">
            <v>BNP Paribas Securities Services</v>
          </cell>
          <cell r="CN164" t="str">
            <v>collateral.mgt@bnpparibas-ip.com</v>
          </cell>
          <cell r="CO164" t="str">
            <v>No</v>
          </cell>
          <cell r="CP164" t="str">
            <v>NA</v>
          </cell>
          <cell r="CQ164" t="str">
            <v>NA</v>
          </cell>
          <cell r="CR164" t="str">
            <v>No</v>
          </cell>
          <cell r="CS164" t="str">
            <v>Ashok Outtandy</v>
          </cell>
          <cell r="CT164"/>
          <cell r="CU164"/>
          <cell r="CV164" t="str">
            <v>NA</v>
          </cell>
          <cell r="CW164" t="str">
            <v>NA</v>
          </cell>
          <cell r="CX164" t="str">
            <v>NA</v>
          </cell>
          <cell r="CY164" t="str">
            <v>Yes</v>
          </cell>
          <cell r="CZ164" t="str">
            <v>SRI</v>
          </cell>
          <cell r="DA164" t="str">
            <v>Beta</v>
          </cell>
          <cell r="DB164" t="str">
            <v>Yes</v>
          </cell>
          <cell r="DC164" t="str">
            <v>Equity fund (&gt;51% equities)</v>
          </cell>
          <cell r="DD164" t="str">
            <v>No</v>
          </cell>
          <cell r="DE164" t="str">
            <v>No</v>
          </cell>
          <cell r="DF164" t="str">
            <v>No</v>
          </cell>
          <cell r="DG164">
            <v>0</v>
          </cell>
          <cell r="DH164">
            <v>12</v>
          </cell>
          <cell r="DI164">
            <v>1</v>
          </cell>
          <cell r="DJ164">
            <v>13</v>
          </cell>
          <cell r="DK164">
            <v>13</v>
          </cell>
          <cell r="DL164">
            <v>0</v>
          </cell>
          <cell r="DM164">
            <v>1</v>
          </cell>
          <cell r="DN164">
            <v>12</v>
          </cell>
          <cell r="DO164" t="str">
            <v>Authorized Investors</v>
          </cell>
          <cell r="DP164" t="str">
            <v>None</v>
          </cell>
          <cell r="DQ164" t="str">
            <v>BNP Paribas Securities Services Luxembourg</v>
          </cell>
          <cell r="DR164" t="str">
            <v>BNP Paribas Securities Services Luxembourg</v>
          </cell>
          <cell r="DS164" t="str">
            <v>in-house lawyers</v>
          </cell>
          <cell r="DT164" t="str">
            <v>BNP Paribas Securities Services Luxembourg</v>
          </cell>
          <cell r="DU164" t="str">
            <v>31th of December</v>
          </cell>
          <cell r="DV164" t="str">
            <v>ESG</v>
          </cell>
          <cell r="DW164" t="str">
            <v>EQUITY</v>
          </cell>
          <cell r="DX164"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64"/>
          <cell r="DZ164" t="str">
            <v>ART 8</v>
          </cell>
          <cell r="EA164" t="str">
            <v>CAT 2 (synthetic)</v>
          </cell>
        </row>
        <row r="165">
          <cell r="H165" t="str">
            <v>LU1291098587</v>
          </cell>
          <cell r="I165" t="str">
            <v>Track Classic</v>
          </cell>
          <cell r="J165" t="str">
            <v>Capitalisation</v>
          </cell>
          <cell r="K165" t="str">
            <v>EUR</v>
          </cell>
          <cell r="L165" t="str">
            <v>EUR</v>
          </cell>
          <cell r="M165" t="str">
            <v>No</v>
          </cell>
          <cell r="N165" t="str">
            <v>USD</v>
          </cell>
          <cell r="O165" t="str">
            <v>Luxembourg</v>
          </cell>
          <cell r="P165" t="str">
            <v>NA</v>
          </cell>
          <cell r="Q165"/>
          <cell r="R165"/>
          <cell r="S165">
            <v>42298</v>
          </cell>
          <cell r="T165" t="str">
            <v>Not listed</v>
          </cell>
          <cell r="U165" t="str">
            <v>Not listed</v>
          </cell>
          <cell r="V165" t="str">
            <v>MXEFTENE</v>
          </cell>
          <cell r="W165" t="str">
            <v>Share not hedged</v>
          </cell>
          <cell r="X165"/>
          <cell r="Y165"/>
          <cell r="Z165"/>
          <cell r="AA165"/>
          <cell r="AB165" t="str">
            <v>.MIEM2F000NEU</v>
          </cell>
          <cell r="AC165" t="str">
            <v>NA</v>
          </cell>
          <cell r="AD165" t="str">
            <v>NA</v>
          </cell>
          <cell r="AE165"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5" t="str">
            <v>please refer to another source</v>
          </cell>
          <cell r="AG165" t="str">
            <v>please refer to another source</v>
          </cell>
          <cell r="AH165" t="str">
            <v>Luxemburg SICAV</v>
          </cell>
          <cell r="AI165" t="str">
            <v>MSCI EMU ESG Filtered Min TE (NTR) index</v>
          </cell>
          <cell r="AJ165" t="str">
            <v>Net Total Return</v>
          </cell>
          <cell r="AK165" t="str">
            <v>EUR</v>
          </cell>
          <cell r="AL165"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5"/>
          <cell r="AN165" t="str">
            <v xml:space="preserve">MSCI </v>
          </cell>
          <cell r="AO165" t="str">
            <v>Europe</v>
          </cell>
          <cell r="AP165" t="str">
            <v>EMU</v>
          </cell>
          <cell r="AQ165" t="str">
            <v>LU</v>
          </cell>
          <cell r="AR165" t="str">
            <v>LU</v>
          </cell>
          <cell r="AS165" t="str">
            <v>Full or optimized replication</v>
          </cell>
          <cell r="AT165" t="str">
            <v>Physical</v>
          </cell>
          <cell r="AU165" t="str">
            <v>Full</v>
          </cell>
          <cell r="AV165" t="str">
            <v>Equities</v>
          </cell>
          <cell r="AW165" t="str">
            <v>No</v>
          </cell>
          <cell r="AX165" t="str">
            <v>Yes with UCITS V</v>
          </cell>
          <cell r="AY165" t="str">
            <v>NA</v>
          </cell>
          <cell r="AZ165" t="str">
            <v>NA</v>
          </cell>
          <cell r="BA165" t="str">
            <v>Yes</v>
          </cell>
          <cell r="BB165"/>
          <cell r="BC165"/>
          <cell r="BD165"/>
          <cell r="BE165"/>
          <cell r="BF165" t="str">
            <v>NA</v>
          </cell>
          <cell r="BG165" t="str">
            <v>Daily</v>
          </cell>
          <cell r="BH165"/>
          <cell r="BI165"/>
          <cell r="BJ165"/>
          <cell r="BK165" t="str">
            <v>Reinvested</v>
          </cell>
          <cell r="BL165"/>
          <cell r="BM165"/>
          <cell r="BN165"/>
          <cell r="BO165"/>
          <cell r="BP165"/>
          <cell r="BQ165"/>
          <cell r="BR165" t="str">
            <v>None</v>
          </cell>
          <cell r="BS165" t="str">
            <v>-</v>
          </cell>
          <cell r="BT165" t="str">
            <v>03:00 PM Paris time</v>
          </cell>
          <cell r="BU165" t="str">
            <v>12:00 AM Paris time</v>
          </cell>
          <cell r="BV165" t="str">
            <v>NA</v>
          </cell>
          <cell r="BW165" t="str">
            <v>D</v>
          </cell>
          <cell r="BX165" t="str">
            <v>D+1</v>
          </cell>
          <cell r="BY165" t="str">
            <v>D+3</v>
          </cell>
          <cell r="BZ165" t="str">
            <v>Please refer to PM</v>
          </cell>
          <cell r="CA165" t="str">
            <v>Please refer to PM</v>
          </cell>
          <cell r="CB165">
            <v>15</v>
          </cell>
          <cell r="CC165">
            <v>0</v>
          </cell>
          <cell r="CD165">
            <v>2.5000000000000001E-3</v>
          </cell>
          <cell r="CE165">
            <v>5.0000000000000001E-4</v>
          </cell>
          <cell r="CF165" t="str">
            <v>No</v>
          </cell>
          <cell r="CG165" t="str">
            <v>NA</v>
          </cell>
          <cell r="CH165" t="str">
            <v>NA</v>
          </cell>
          <cell r="CI165" t="str">
            <v>No securities lending</v>
          </cell>
          <cell r="CJ165"/>
          <cell r="CK165" t="str">
            <v>No collateral</v>
          </cell>
          <cell r="CL165" t="str">
            <v>No collateral</v>
          </cell>
          <cell r="CM165" t="str">
            <v>No collateral</v>
          </cell>
          <cell r="CN165" t="str">
            <v>No collateral</v>
          </cell>
          <cell r="CO165" t="str">
            <v>No</v>
          </cell>
          <cell r="CP165" t="str">
            <v>NA</v>
          </cell>
          <cell r="CQ165" t="str">
            <v>NA</v>
          </cell>
          <cell r="CR165" t="str">
            <v>No</v>
          </cell>
          <cell r="CS165" t="str">
            <v>Jean-Claude LEVEQUE</v>
          </cell>
          <cell r="CT165"/>
          <cell r="CU165"/>
          <cell r="CV165" t="str">
            <v>NA</v>
          </cell>
          <cell r="CW165" t="str">
            <v>NA</v>
          </cell>
          <cell r="CX165" t="str">
            <v>NA</v>
          </cell>
          <cell r="CY165" t="str">
            <v>Yes</v>
          </cell>
          <cell r="CZ165" t="str">
            <v>ESG</v>
          </cell>
          <cell r="DA165" t="str">
            <v>Beta</v>
          </cell>
          <cell r="DB165" t="str">
            <v>Yes</v>
          </cell>
          <cell r="DC165" t="str">
            <v>Equity fund (&gt;51% equities)</v>
          </cell>
          <cell r="DD165" t="str">
            <v>Yes</v>
          </cell>
          <cell r="DE165" t="str">
            <v>No</v>
          </cell>
          <cell r="DF165" t="str">
            <v>No</v>
          </cell>
          <cell r="DG165">
            <v>60</v>
          </cell>
          <cell r="DH165">
            <v>40</v>
          </cell>
          <cell r="DI165">
            <v>5</v>
          </cell>
          <cell r="DJ165">
            <v>105</v>
          </cell>
          <cell r="DK165">
            <v>105</v>
          </cell>
          <cell r="DL165">
            <v>60</v>
          </cell>
          <cell r="DM165">
            <v>5</v>
          </cell>
          <cell r="DN165">
            <v>40</v>
          </cell>
          <cell r="DO165" t="str">
            <v>All</v>
          </cell>
          <cell r="DP165" t="str">
            <v>None</v>
          </cell>
          <cell r="DQ165" t="str">
            <v>BNP Paribas Securities Services Luxembourg</v>
          </cell>
          <cell r="DR165" t="str">
            <v>BNP Paribas Securities Services Luxembourg</v>
          </cell>
          <cell r="DS165" t="str">
            <v>in-house lawyers</v>
          </cell>
          <cell r="DT165" t="str">
            <v>BNP Paribas Securities Services Luxembourg</v>
          </cell>
          <cell r="DU165" t="str">
            <v>31th of December</v>
          </cell>
          <cell r="DV165" t="str">
            <v>ESG</v>
          </cell>
          <cell r="DW165" t="str">
            <v>EQUITY</v>
          </cell>
          <cell r="DX165" t="str">
            <v>Index change on 30/04/2021 from MSCI EMU ex Controversial Weapons (NTR) index to MSCI EMU ESG Filtered Min TE (NTR) index. 
Name and fee change on 30/04/2021</v>
          </cell>
          <cell r="DY165"/>
          <cell r="DZ165" t="str">
            <v>ART 8</v>
          </cell>
          <cell r="EA165" t="str">
            <v>CAT 1</v>
          </cell>
        </row>
        <row r="166">
          <cell r="H166" t="str">
            <v>LU1291098660</v>
          </cell>
          <cell r="I166" t="str">
            <v>Track Privilege</v>
          </cell>
          <cell r="J166" t="str">
            <v>Capitalisation</v>
          </cell>
          <cell r="K166" t="str">
            <v>EUR</v>
          </cell>
          <cell r="L166" t="str">
            <v>EUR</v>
          </cell>
          <cell r="M166" t="str">
            <v>No</v>
          </cell>
          <cell r="N166" t="str">
            <v>USD</v>
          </cell>
          <cell r="O166" t="str">
            <v>Luxembourg</v>
          </cell>
          <cell r="P166" t="str">
            <v>NA</v>
          </cell>
          <cell r="Q166" t="str">
            <v>NA</v>
          </cell>
          <cell r="R166" t="str">
            <v>NA</v>
          </cell>
          <cell r="S166">
            <v>42298</v>
          </cell>
          <cell r="T166" t="str">
            <v>Not listed</v>
          </cell>
          <cell r="U166" t="str">
            <v>Not listed</v>
          </cell>
          <cell r="V166" t="str">
            <v>MXEFTENE</v>
          </cell>
          <cell r="W166" t="str">
            <v>Share not hedged</v>
          </cell>
          <cell r="X166" t="str">
            <v>MSECWTP LX</v>
          </cell>
          <cell r="Y166" t="str">
            <v>NA</v>
          </cell>
          <cell r="Z166" t="str">
            <v>NA</v>
          </cell>
          <cell r="AA166" t="str">
            <v>MSECWTP</v>
          </cell>
          <cell r="AB166" t="str">
            <v>.MIEM2F000NEU</v>
          </cell>
          <cell r="AC166" t="str">
            <v>LU1291098660.LUF</v>
          </cell>
          <cell r="AD166" t="str">
            <v>NA</v>
          </cell>
          <cell r="AE166"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6" t="str">
            <v>please refer to another source</v>
          </cell>
          <cell r="AG166" t="str">
            <v>please refer to another source</v>
          </cell>
          <cell r="AH166" t="str">
            <v>Luxemburg SICAV</v>
          </cell>
          <cell r="AI166" t="str">
            <v>MSCI EMU ESG Filtered Min TE (NTR) index</v>
          </cell>
          <cell r="AJ166" t="str">
            <v>Net Total Return</v>
          </cell>
          <cell r="AK166" t="str">
            <v>EUR</v>
          </cell>
          <cell r="AL166"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6" t="str">
            <v>please refer to another source</v>
          </cell>
          <cell r="AN166" t="str">
            <v xml:space="preserve">MSCI </v>
          </cell>
          <cell r="AO166" t="str">
            <v>Emerging</v>
          </cell>
          <cell r="AP166" t="str">
            <v>EMU</v>
          </cell>
          <cell r="AQ166" t="str">
            <v>AT, FR, LU, NL</v>
          </cell>
          <cell r="AR166" t="str">
            <v>AT, FR, LU, NL</v>
          </cell>
          <cell r="AS166" t="str">
            <v>Full or optimized replication</v>
          </cell>
          <cell r="AT166" t="str">
            <v>Physical</v>
          </cell>
          <cell r="AU166" t="str">
            <v>Full</v>
          </cell>
          <cell r="AV166" t="str">
            <v>Equities</v>
          </cell>
          <cell r="AW166" t="str">
            <v>No</v>
          </cell>
          <cell r="AX166" t="str">
            <v>Yes with UCITS V</v>
          </cell>
          <cell r="AY166" t="str">
            <v>NA</v>
          </cell>
          <cell r="AZ166" t="str">
            <v>NA</v>
          </cell>
          <cell r="BA166" t="str">
            <v>Yes</v>
          </cell>
          <cell r="BB166"/>
          <cell r="BC166"/>
          <cell r="BD166"/>
          <cell r="BE166"/>
          <cell r="BF166" t="str">
            <v>NA</v>
          </cell>
          <cell r="BG166" t="str">
            <v>Daily</v>
          </cell>
          <cell r="BH166"/>
          <cell r="BI166"/>
          <cell r="BJ166"/>
          <cell r="BK166" t="str">
            <v>Reinvested</v>
          </cell>
          <cell r="BL166"/>
          <cell r="BM166"/>
          <cell r="BN166"/>
          <cell r="BO166"/>
          <cell r="BP166"/>
          <cell r="BQ166"/>
          <cell r="BR166" t="str">
            <v>None</v>
          </cell>
          <cell r="BS166" t="str">
            <v>-</v>
          </cell>
          <cell r="BT166" t="str">
            <v>03:00 PM Paris time</v>
          </cell>
          <cell r="BU166" t="str">
            <v>12:00 AM Paris time</v>
          </cell>
          <cell r="BV166" t="str">
            <v>NA</v>
          </cell>
          <cell r="BW166" t="str">
            <v>D</v>
          </cell>
          <cell r="BX166" t="str">
            <v>D+1</v>
          </cell>
          <cell r="BY166" t="str">
            <v>D+3</v>
          </cell>
          <cell r="BZ166" t="str">
            <v>Please refer to PM</v>
          </cell>
          <cell r="CA166" t="str">
            <v>Please refer to PM</v>
          </cell>
          <cell r="CB166">
            <v>15</v>
          </cell>
          <cell r="CC166">
            <v>0</v>
          </cell>
          <cell r="CD166">
            <v>2.5000000000000001E-3</v>
          </cell>
          <cell r="CE166">
            <v>5.0000000000000001E-4</v>
          </cell>
          <cell r="CF166" t="str">
            <v>No</v>
          </cell>
          <cell r="CG166" t="str">
            <v>NA</v>
          </cell>
          <cell r="CH166" t="str">
            <v>NA</v>
          </cell>
          <cell r="CI166" t="str">
            <v>No securities lending</v>
          </cell>
          <cell r="CJ166" t="str">
            <v>NA</v>
          </cell>
          <cell r="CK166" t="str">
            <v>No collateral</v>
          </cell>
          <cell r="CL166" t="str">
            <v>No collateral</v>
          </cell>
          <cell r="CM166" t="str">
            <v>No collateral</v>
          </cell>
          <cell r="CN166" t="str">
            <v>No collateral</v>
          </cell>
          <cell r="CO166" t="str">
            <v>No</v>
          </cell>
          <cell r="CP166" t="str">
            <v>NA</v>
          </cell>
          <cell r="CQ166" t="str">
            <v>NA</v>
          </cell>
          <cell r="CR166" t="str">
            <v>No</v>
          </cell>
          <cell r="CS166" t="str">
            <v>Jean-Claude LEVEQUE</v>
          </cell>
          <cell r="CT166" t="str">
            <v>BD0D054</v>
          </cell>
          <cell r="CU166"/>
          <cell r="CV166" t="str">
            <v>NA</v>
          </cell>
          <cell r="CW166" t="str">
            <v>LP68357719</v>
          </cell>
          <cell r="CX166" t="str">
            <v>NA</v>
          </cell>
          <cell r="CY166" t="str">
            <v>Yes</v>
          </cell>
          <cell r="CZ166" t="str">
            <v>ESG</v>
          </cell>
          <cell r="DA166" t="str">
            <v>Beta</v>
          </cell>
          <cell r="DB166" t="str">
            <v>Yes</v>
          </cell>
          <cell r="DC166" t="str">
            <v>Equity fund (&gt;51% equities)</v>
          </cell>
          <cell r="DD166" t="str">
            <v>Yes</v>
          </cell>
          <cell r="DE166" t="str">
            <v>No</v>
          </cell>
          <cell r="DF166" t="str">
            <v>No</v>
          </cell>
          <cell r="DG166">
            <v>3</v>
          </cell>
          <cell r="DH166">
            <v>12</v>
          </cell>
          <cell r="DI166">
            <v>5</v>
          </cell>
          <cell r="DJ166">
            <v>20</v>
          </cell>
          <cell r="DK166">
            <v>20</v>
          </cell>
          <cell r="DL166">
            <v>3</v>
          </cell>
          <cell r="DM166">
            <v>5</v>
          </cell>
          <cell r="DN166">
            <v>12</v>
          </cell>
          <cell r="DO166" t="str">
            <v>All, Distributors, 
Managers</v>
          </cell>
          <cell r="DP166" t="str">
            <v xml:space="preserve">Distributors : None
Managers: none (refer to Book II by sub-fund for min holding amount applicable)
Others : EUR 100 000 per sub-fund
</v>
          </cell>
          <cell r="DQ166" t="str">
            <v>BNP Paribas Securities Services Luxembourg</v>
          </cell>
          <cell r="DR166" t="str">
            <v>BNP Paribas Securities Services Luxembourg</v>
          </cell>
          <cell r="DS166" t="str">
            <v>in-house lawyers</v>
          </cell>
          <cell r="DT166" t="str">
            <v>BNP Paribas Securities Services Luxembourg</v>
          </cell>
          <cell r="DU166" t="str">
            <v>31th of December</v>
          </cell>
          <cell r="DV166" t="str">
            <v>ESG</v>
          </cell>
          <cell r="DW166" t="str">
            <v>EQUITY</v>
          </cell>
          <cell r="DX166" t="str">
            <v>Index change on 30/04/2021 from MSCI EMU ex Controversial Weapons (NTR) index to MSCI EMU ESG Filtered Min TE (NTR) index. 
Name and fee change on 30/04/2021</v>
          </cell>
          <cell r="DY166"/>
          <cell r="DZ166" t="str">
            <v>ART 8</v>
          </cell>
          <cell r="EA166" t="str">
            <v>CAT 1</v>
          </cell>
        </row>
        <row r="167">
          <cell r="H167" t="str">
            <v>LU1291098744</v>
          </cell>
          <cell r="I167" t="str">
            <v>Track Privilege</v>
          </cell>
          <cell r="J167" t="str">
            <v>Distribution</v>
          </cell>
          <cell r="K167" t="str">
            <v>EUR</v>
          </cell>
          <cell r="L167" t="str">
            <v>EUR</v>
          </cell>
          <cell r="M167" t="str">
            <v>No</v>
          </cell>
          <cell r="N167" t="str">
            <v>USD</v>
          </cell>
          <cell r="O167" t="str">
            <v>Luxembourg</v>
          </cell>
          <cell r="P167" t="str">
            <v>NA</v>
          </cell>
          <cell r="Q167"/>
          <cell r="R167"/>
          <cell r="S167">
            <v>42298</v>
          </cell>
          <cell r="T167" t="str">
            <v>Not listed</v>
          </cell>
          <cell r="U167" t="str">
            <v>Not listed</v>
          </cell>
          <cell r="V167" t="str">
            <v>MXEFTENE</v>
          </cell>
          <cell r="W167" t="str">
            <v>Share not hedged</v>
          </cell>
          <cell r="X167"/>
          <cell r="Y167"/>
          <cell r="Z167"/>
          <cell r="AA167"/>
          <cell r="AB167" t="str">
            <v>.MIEM2F000NEU</v>
          </cell>
          <cell r="AC167" t="str">
            <v>NA</v>
          </cell>
          <cell r="AD167" t="str">
            <v>NA</v>
          </cell>
          <cell r="AE167"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7" t="str">
            <v>please refer to another source</v>
          </cell>
          <cell r="AG167" t="str">
            <v>please refer to another source</v>
          </cell>
          <cell r="AH167" t="str">
            <v>Luxemburg SICAV</v>
          </cell>
          <cell r="AI167" t="str">
            <v>MSCI EMU ESG Filtered Min TE (NTR) index</v>
          </cell>
          <cell r="AJ167" t="str">
            <v>Net Total Return</v>
          </cell>
          <cell r="AK167" t="str">
            <v>EUR</v>
          </cell>
          <cell r="AL167"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7"/>
          <cell r="AN167" t="str">
            <v xml:space="preserve">MSCI </v>
          </cell>
          <cell r="AO167" t="str">
            <v>Europe</v>
          </cell>
          <cell r="AP167" t="str">
            <v>EMU</v>
          </cell>
          <cell r="AQ167" t="str">
            <v>LU</v>
          </cell>
          <cell r="AR167" t="str">
            <v>LU</v>
          </cell>
          <cell r="AS167" t="str">
            <v>Full or optimized replication</v>
          </cell>
          <cell r="AT167" t="str">
            <v>Physical</v>
          </cell>
          <cell r="AU167" t="str">
            <v>Full</v>
          </cell>
          <cell r="AV167" t="str">
            <v>Equities</v>
          </cell>
          <cell r="AW167" t="str">
            <v>No</v>
          </cell>
          <cell r="AX167" t="str">
            <v>Yes with UCITS V</v>
          </cell>
          <cell r="AY167" t="str">
            <v>NA</v>
          </cell>
          <cell r="AZ167" t="str">
            <v>NA</v>
          </cell>
          <cell r="BA167" t="str">
            <v>Yes</v>
          </cell>
          <cell r="BB167"/>
          <cell r="BC167"/>
          <cell r="BD167"/>
          <cell r="BE167"/>
          <cell r="BF167" t="str">
            <v>NA</v>
          </cell>
          <cell r="BG167" t="str">
            <v>Daily</v>
          </cell>
          <cell r="BH167"/>
          <cell r="BI167"/>
          <cell r="BJ167"/>
          <cell r="BK167" t="str">
            <v>Annually</v>
          </cell>
          <cell r="BL167"/>
          <cell r="BM167"/>
          <cell r="BN167"/>
          <cell r="BO167"/>
          <cell r="BP167"/>
          <cell r="BQ167"/>
          <cell r="BR167" t="str">
            <v>None</v>
          </cell>
          <cell r="BS167" t="str">
            <v>-</v>
          </cell>
          <cell r="BT167" t="str">
            <v>03:00 PM Paris time</v>
          </cell>
          <cell r="BU167" t="str">
            <v>12:00 AM Paris time</v>
          </cell>
          <cell r="BV167" t="str">
            <v>NA</v>
          </cell>
          <cell r="BW167" t="str">
            <v>D</v>
          </cell>
          <cell r="BX167" t="str">
            <v>D+1</v>
          </cell>
          <cell r="BY167" t="str">
            <v>D+3</v>
          </cell>
          <cell r="BZ167" t="str">
            <v>Please refer to PM</v>
          </cell>
          <cell r="CA167" t="str">
            <v>Please refer to PM</v>
          </cell>
          <cell r="CB167">
            <v>15</v>
          </cell>
          <cell r="CC167">
            <v>0</v>
          </cell>
          <cell r="CD167">
            <v>2.5000000000000001E-3</v>
          </cell>
          <cell r="CE167">
            <v>5.0000000000000001E-4</v>
          </cell>
          <cell r="CF167" t="str">
            <v>No</v>
          </cell>
          <cell r="CG167" t="str">
            <v>NA</v>
          </cell>
          <cell r="CH167" t="str">
            <v>NA</v>
          </cell>
          <cell r="CI167" t="str">
            <v>No securities lending</v>
          </cell>
          <cell r="CJ167"/>
          <cell r="CK167" t="str">
            <v>No collateral</v>
          </cell>
          <cell r="CL167" t="str">
            <v>No collateral</v>
          </cell>
          <cell r="CM167" t="str">
            <v>No collateral</v>
          </cell>
          <cell r="CN167" t="str">
            <v>No collateral</v>
          </cell>
          <cell r="CO167" t="str">
            <v>No</v>
          </cell>
          <cell r="CP167" t="str">
            <v>NA</v>
          </cell>
          <cell r="CQ167" t="str">
            <v>NA</v>
          </cell>
          <cell r="CR167" t="str">
            <v>No</v>
          </cell>
          <cell r="CS167" t="str">
            <v>Jean-Claude LEVEQUE</v>
          </cell>
          <cell r="CT167"/>
          <cell r="CU167"/>
          <cell r="CV167" t="str">
            <v>NA</v>
          </cell>
          <cell r="CW167" t="str">
            <v>NA</v>
          </cell>
          <cell r="CX167" t="str">
            <v>NA</v>
          </cell>
          <cell r="CY167" t="str">
            <v>Yes</v>
          </cell>
          <cell r="CZ167" t="str">
            <v>ESG</v>
          </cell>
          <cell r="DA167" t="str">
            <v>Beta</v>
          </cell>
          <cell r="DB167" t="str">
            <v>Yes</v>
          </cell>
          <cell r="DC167" t="str">
            <v>Equity fund (&gt;51% equities)</v>
          </cell>
          <cell r="DD167" t="str">
            <v>No</v>
          </cell>
          <cell r="DE167" t="str">
            <v>No</v>
          </cell>
          <cell r="DF167" t="str">
            <v>No</v>
          </cell>
          <cell r="DG167">
            <v>3</v>
          </cell>
          <cell r="DH167">
            <v>12</v>
          </cell>
          <cell r="DI167">
            <v>5</v>
          </cell>
          <cell r="DJ167">
            <v>20</v>
          </cell>
          <cell r="DK167">
            <v>20</v>
          </cell>
          <cell r="DL167">
            <v>3</v>
          </cell>
          <cell r="DM167">
            <v>5</v>
          </cell>
          <cell r="DN167">
            <v>12</v>
          </cell>
          <cell r="DO167" t="str">
            <v>All, Distributors, 
Managers</v>
          </cell>
          <cell r="DP167" t="str">
            <v>Distributors : None
Managers: none (refer to Book II by sub-fund for min holding amount applicable)
Others : EUR 100 000 per sub-fund</v>
          </cell>
          <cell r="DQ167" t="str">
            <v>BNP Paribas Securities Services Luxembourg</v>
          </cell>
          <cell r="DR167" t="str">
            <v>BNP Paribas Securities Services Luxembourg</v>
          </cell>
          <cell r="DS167" t="str">
            <v>in-house lawyers</v>
          </cell>
          <cell r="DT167" t="str">
            <v>BNP Paribas Securities Services Luxembourg</v>
          </cell>
          <cell r="DU167" t="str">
            <v>31th of December</v>
          </cell>
          <cell r="DV167" t="str">
            <v>ESG</v>
          </cell>
          <cell r="DW167" t="str">
            <v>EQUITY</v>
          </cell>
          <cell r="DX167" t="str">
            <v>Index change on 30/04/2021 from MSCI EMU ex Controversial Weapons (NTR) index to MSCI EMU ESG Filtered Min TE (NTR) index. 
Name and fee change on 30/04/2021</v>
          </cell>
          <cell r="DY167"/>
          <cell r="DZ167" t="str">
            <v>ART 8</v>
          </cell>
          <cell r="EA167" t="str">
            <v>CAT 1</v>
          </cell>
        </row>
        <row r="168">
          <cell r="H168" t="str">
            <v>LU1291098827</v>
          </cell>
          <cell r="I168" t="str">
            <v>UCITS ETF</v>
          </cell>
          <cell r="J168" t="str">
            <v>Capitalisation</v>
          </cell>
          <cell r="K168" t="str">
            <v>EUR</v>
          </cell>
          <cell r="L168" t="str">
            <v>EUR</v>
          </cell>
          <cell r="M168" t="str">
            <v>No</v>
          </cell>
          <cell r="N168"/>
          <cell r="O168" t="str">
            <v>Luxembourg</v>
          </cell>
          <cell r="P168" t="str">
            <v>FR</v>
          </cell>
          <cell r="Q168" t="str">
            <v>Euronext Paris</v>
          </cell>
          <cell r="R168" t="str">
            <v xml:space="preserve">XPAR </v>
          </cell>
          <cell r="S168">
            <v>42298</v>
          </cell>
          <cell r="T168">
            <v>42538</v>
          </cell>
          <cell r="U168" t="str">
            <v>Yes</v>
          </cell>
          <cell r="V168" t="str">
            <v>MXEFTENE</v>
          </cell>
          <cell r="W168" t="str">
            <v>Share not hedged</v>
          </cell>
          <cell r="X168" t="str">
            <v>EEMU FP</v>
          </cell>
          <cell r="Y168" t="str">
            <v>IEEMU</v>
          </cell>
          <cell r="Z168" t="str">
            <v>NSCFR0IEEMU4</v>
          </cell>
          <cell r="AA168" t="str">
            <v>EEMU</v>
          </cell>
          <cell r="AB168" t="str">
            <v>.MIEM2F000NEU</v>
          </cell>
          <cell r="AC168" t="str">
            <v>EEMU.PA</v>
          </cell>
          <cell r="AD168" t="str">
            <v>IEEMUINAV.PA</v>
          </cell>
          <cell r="AE168"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8" t="str">
            <v>please refer to another source</v>
          </cell>
          <cell r="AG168" t="str">
            <v>please refer to another source</v>
          </cell>
          <cell r="AH168" t="str">
            <v>Luxemburg SICAV</v>
          </cell>
          <cell r="AI168" t="str">
            <v>MSCI EMU ESG Filtered Min TE (NTR) index</v>
          </cell>
          <cell r="AJ168" t="str">
            <v>Net Total Return</v>
          </cell>
          <cell r="AK168" t="str">
            <v>EUR</v>
          </cell>
          <cell r="AL168"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8" t="str">
            <v>please refer to another source</v>
          </cell>
          <cell r="AN168" t="str">
            <v xml:space="preserve">MSCI </v>
          </cell>
          <cell r="AO168" t="str">
            <v>EUROPE</v>
          </cell>
          <cell r="AP168" t="str">
            <v>EMU</v>
          </cell>
          <cell r="AQ168" t="str">
            <v>AT, DE, FI, FR, IT**, LU, NL, SE, ES</v>
          </cell>
          <cell r="AR168" t="str">
            <v>AT, DE, FI, FR, IT**, LU, NL, SE, ES</v>
          </cell>
          <cell r="AS168" t="str">
            <v>Full or optimized replication</v>
          </cell>
          <cell r="AT168" t="str">
            <v>Physical</v>
          </cell>
          <cell r="AU168" t="str">
            <v>Full</v>
          </cell>
          <cell r="AV168" t="str">
            <v>Equities</v>
          </cell>
          <cell r="AW168" t="str">
            <v>No</v>
          </cell>
          <cell r="AX168" t="str">
            <v>Yes with UCITS V</v>
          </cell>
          <cell r="AY168" t="str">
            <v>BNP Paribas Arbitrage</v>
          </cell>
          <cell r="AZ16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8" t="str">
            <v>No</v>
          </cell>
          <cell r="BB168"/>
          <cell r="BC168"/>
          <cell r="BD168"/>
          <cell r="BE168"/>
          <cell r="BF168" t="str">
            <v>Euronext</v>
          </cell>
          <cell r="BG168" t="str">
            <v>Daily</v>
          </cell>
          <cell r="BH168"/>
          <cell r="BI168"/>
          <cell r="BJ168"/>
          <cell r="BK168" t="str">
            <v>Reinvested</v>
          </cell>
          <cell r="BL168"/>
          <cell r="BM168"/>
          <cell r="BN168"/>
          <cell r="BO168"/>
          <cell r="BP168"/>
          <cell r="BQ168"/>
          <cell r="BR168">
            <v>500000</v>
          </cell>
          <cell r="BS168" t="str">
            <v>-</v>
          </cell>
          <cell r="BT168" t="str">
            <v>04:30 PM Paris time</v>
          </cell>
          <cell r="BU168" t="str">
            <v>NA</v>
          </cell>
          <cell r="BV168" t="str">
            <v>03:45 PM Paris time</v>
          </cell>
          <cell r="BW168" t="str">
            <v>D</v>
          </cell>
          <cell r="BX168" t="str">
            <v>D+1</v>
          </cell>
          <cell r="BY168" t="str">
            <v>D+3</v>
          </cell>
          <cell r="BZ168" t="str">
            <v>Please refer to PM</v>
          </cell>
          <cell r="CA168" t="str">
            <v>Please refer to PM</v>
          </cell>
          <cell r="CB168">
            <v>15</v>
          </cell>
          <cell r="CC168">
            <v>0</v>
          </cell>
          <cell r="CD168" t="str">
            <v>0.25% on the primary market</v>
          </cell>
          <cell r="CE168" t="str">
            <v>0,05% on the primary market</v>
          </cell>
          <cell r="CF168" t="str">
            <v>No</v>
          </cell>
          <cell r="CG168" t="str">
            <v>NA</v>
          </cell>
          <cell r="CH168" t="str">
            <v>NA</v>
          </cell>
          <cell r="CI168" t="str">
            <v>No securities lending</v>
          </cell>
          <cell r="CJ168" t="str">
            <v>NA</v>
          </cell>
          <cell r="CK168" t="str">
            <v>No collateral</v>
          </cell>
          <cell r="CL168" t="str">
            <v>No collateral</v>
          </cell>
          <cell r="CM168" t="str">
            <v>No collateral</v>
          </cell>
          <cell r="CN168" t="str">
            <v>No collateral</v>
          </cell>
          <cell r="CO168" t="str">
            <v>No</v>
          </cell>
          <cell r="CP168" t="str">
            <v>NA</v>
          </cell>
          <cell r="CQ168" t="str">
            <v>NA</v>
          </cell>
          <cell r="CR168" t="str">
            <v>No</v>
          </cell>
          <cell r="CS168" t="str">
            <v>Jean-Claude LEVEQUE</v>
          </cell>
          <cell r="CT168" t="str">
            <v>BD3J1J0</v>
          </cell>
          <cell r="CU168"/>
          <cell r="CV168" t="str">
            <v>A2AL1W</v>
          </cell>
          <cell r="CW168" t="str">
            <v>LP68357723</v>
          </cell>
          <cell r="CX168" t="str">
            <v>NA</v>
          </cell>
          <cell r="CY168" t="str">
            <v>Yes</v>
          </cell>
          <cell r="CZ168" t="str">
            <v>ESG</v>
          </cell>
          <cell r="DA168" t="str">
            <v>Beta</v>
          </cell>
          <cell r="DB168" t="str">
            <v>Yes</v>
          </cell>
          <cell r="DC168" t="str">
            <v>Equity fund (&gt;51% equities)</v>
          </cell>
          <cell r="DD168" t="str">
            <v>Yes</v>
          </cell>
          <cell r="DE168" t="str">
            <v>No</v>
          </cell>
          <cell r="DF168" t="str">
            <v>No</v>
          </cell>
          <cell r="DG168">
            <v>3</v>
          </cell>
          <cell r="DH168">
            <v>12</v>
          </cell>
          <cell r="DI168">
            <v>0</v>
          </cell>
          <cell r="DJ168">
            <v>15</v>
          </cell>
          <cell r="DK168">
            <v>15</v>
          </cell>
          <cell r="DL168">
            <v>3</v>
          </cell>
          <cell r="DM168">
            <v>0</v>
          </cell>
          <cell r="DN168">
            <v>11.999999999999998</v>
          </cell>
          <cell r="DO168" t="str">
            <v>Primary market: Authorised Participants and Institutionnal Investors
Secondary market: All</v>
          </cell>
          <cell r="DP168" t="str">
            <v>None</v>
          </cell>
          <cell r="DQ168" t="str">
            <v>BNP Paribas Securities Services Luxembourg</v>
          </cell>
          <cell r="DR168" t="str">
            <v>BNP Paribas Securities Services Luxembourg</v>
          </cell>
          <cell r="DS168" t="str">
            <v>in-house lawyers</v>
          </cell>
          <cell r="DT168" t="str">
            <v>BNP Paribas Securities Services Luxembourg</v>
          </cell>
          <cell r="DU168" t="str">
            <v>31th of December</v>
          </cell>
          <cell r="DV168" t="str">
            <v>ESG</v>
          </cell>
          <cell r="DW168" t="str">
            <v>EQUITY</v>
          </cell>
          <cell r="DX168" t="str">
            <v>Index change on 30/04/2021 from MSCI EMU ex Controversial Weapons (NTR) index to MSCI EMU ESG Filtered Min TE (NTR) index. 
Name and fee change on 30/04/2021
Merger with BNP Paribas Easy EURO STOXX THEAM EASY UCITS ETF (FR0010230516)</v>
          </cell>
          <cell r="DY168" t="str">
            <v xml:space="preserve">31/05/2017 (based on the NAV as of the 30/05/2017) 
FCP EURO STOXX THEAM EASY UCITS ETF (le « Fonds Absorbé »)  avec le compartiment BNP PARIBAS EASY MSCI EMU ex CW de la SICAV BNP PARIBAS EASY (le « Compartiment Absorbant ») </v>
          </cell>
          <cell r="DZ168" t="str">
            <v>ART 8</v>
          </cell>
          <cell r="EA168" t="str">
            <v>CAT 1</v>
          </cell>
        </row>
        <row r="169">
          <cell r="H169" t="str">
            <v>LU1291098827</v>
          </cell>
          <cell r="I169" t="str">
            <v>UCITS ETF</v>
          </cell>
          <cell r="J169" t="str">
            <v>Capitalisation</v>
          </cell>
          <cell r="K169" t="str">
            <v>EUR</v>
          </cell>
          <cell r="L169" t="str">
            <v>EUR</v>
          </cell>
          <cell r="M169" t="str">
            <v>No</v>
          </cell>
          <cell r="N169"/>
          <cell r="O169" t="str">
            <v>Luxembourg</v>
          </cell>
          <cell r="P169" t="str">
            <v>DE</v>
          </cell>
          <cell r="Q169" t="str">
            <v>Xetra</v>
          </cell>
          <cell r="R169" t="str">
            <v xml:space="preserve">XETR </v>
          </cell>
          <cell r="S169">
            <v>42298</v>
          </cell>
          <cell r="T169">
            <v>42627</v>
          </cell>
          <cell r="U169" t="str">
            <v>No</v>
          </cell>
          <cell r="V169" t="str">
            <v>MXEFTENE</v>
          </cell>
          <cell r="W169" t="str">
            <v>Share not hedged</v>
          </cell>
          <cell r="X169" t="str">
            <v>EMUX GY</v>
          </cell>
          <cell r="Y169" t="str">
            <v>IEEMU</v>
          </cell>
          <cell r="Z169" t="str">
            <v>NSCFR0IEEMU4</v>
          </cell>
          <cell r="AA169" t="str">
            <v>EMUX</v>
          </cell>
          <cell r="AB169" t="str">
            <v>.MIEM2F000NEU</v>
          </cell>
          <cell r="AC169" t="str">
            <v>EMUX.DE</v>
          </cell>
          <cell r="AD169" t="str">
            <v>IEEMUINAV.PA</v>
          </cell>
          <cell r="AE169"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69" t="str">
            <v>please refer to another source</v>
          </cell>
          <cell r="AG169" t="str">
            <v>please refer to another source</v>
          </cell>
          <cell r="AH169" t="str">
            <v>Luxemburg SICAV</v>
          </cell>
          <cell r="AI169" t="str">
            <v>MSCI EMU ESG Filtered Min TE (NTR) index</v>
          </cell>
          <cell r="AJ169" t="str">
            <v>Net Total Return</v>
          </cell>
          <cell r="AK169" t="str">
            <v>EUR</v>
          </cell>
          <cell r="AL169"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69" t="str">
            <v>please refer to another source</v>
          </cell>
          <cell r="AN169" t="str">
            <v xml:space="preserve">MSCI </v>
          </cell>
          <cell r="AO169" t="str">
            <v>EUROPE</v>
          </cell>
          <cell r="AP169" t="str">
            <v>EMU</v>
          </cell>
          <cell r="AQ169" t="str">
            <v>AT, DE, FI, FR, IT**, LU, NL, SE, ES</v>
          </cell>
          <cell r="AR169" t="str">
            <v>AT, DE, FI, FR, IT**, LU, NL, SE, ES</v>
          </cell>
          <cell r="AS169" t="str">
            <v>Full or optimized replication</v>
          </cell>
          <cell r="AT169" t="str">
            <v>Physical</v>
          </cell>
          <cell r="AU169" t="str">
            <v>Full</v>
          </cell>
          <cell r="AV169" t="str">
            <v>Equities</v>
          </cell>
          <cell r="AW169" t="str">
            <v>No</v>
          </cell>
          <cell r="AX169" t="str">
            <v>Yes with UCITS V</v>
          </cell>
          <cell r="AY169" t="str">
            <v>BNP Paribas Arbitrage</v>
          </cell>
          <cell r="AZ16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9" t="str">
            <v>No</v>
          </cell>
          <cell r="BB169"/>
          <cell r="BC169"/>
          <cell r="BD169"/>
          <cell r="BE169"/>
          <cell r="BF169" t="str">
            <v>Euronext</v>
          </cell>
          <cell r="BG169" t="str">
            <v>Daily</v>
          </cell>
          <cell r="BH169"/>
          <cell r="BI169"/>
          <cell r="BJ169"/>
          <cell r="BK169" t="str">
            <v>Reinvested</v>
          </cell>
          <cell r="BL169"/>
          <cell r="BM169"/>
          <cell r="BN169"/>
          <cell r="BO169"/>
          <cell r="BP169"/>
          <cell r="BQ169"/>
          <cell r="BR169">
            <v>500000</v>
          </cell>
          <cell r="BS169" t="str">
            <v>-</v>
          </cell>
          <cell r="BT169" t="str">
            <v>04:30 PM Paris time</v>
          </cell>
          <cell r="BU169" t="str">
            <v>NA</v>
          </cell>
          <cell r="BV169" t="str">
            <v>03:45 PM Paris time</v>
          </cell>
          <cell r="BW169" t="str">
            <v>D</v>
          </cell>
          <cell r="BX169" t="str">
            <v>D+1</v>
          </cell>
          <cell r="BY169" t="str">
            <v>D+3</v>
          </cell>
          <cell r="BZ169" t="str">
            <v>Please refer to PM</v>
          </cell>
          <cell r="CA169" t="str">
            <v>Please refer to PM</v>
          </cell>
          <cell r="CB169">
            <v>15</v>
          </cell>
          <cell r="CC169">
            <v>0</v>
          </cell>
          <cell r="CD169" t="str">
            <v>0.25% on the primary market</v>
          </cell>
          <cell r="CE169" t="str">
            <v>0,05% on the primary market</v>
          </cell>
          <cell r="CF169" t="str">
            <v>No</v>
          </cell>
          <cell r="CG169" t="str">
            <v>NA</v>
          </cell>
          <cell r="CH169" t="str">
            <v>NA</v>
          </cell>
          <cell r="CI169" t="str">
            <v>No securities lending</v>
          </cell>
          <cell r="CJ169" t="str">
            <v>NA</v>
          </cell>
          <cell r="CK169" t="str">
            <v>No collateral</v>
          </cell>
          <cell r="CL169" t="str">
            <v>No collateral</v>
          </cell>
          <cell r="CM169" t="str">
            <v>No collateral</v>
          </cell>
          <cell r="CN169" t="str">
            <v>No collateral</v>
          </cell>
          <cell r="CO169" t="str">
            <v>No</v>
          </cell>
          <cell r="CP169" t="str">
            <v>NA</v>
          </cell>
          <cell r="CQ169" t="str">
            <v>NA</v>
          </cell>
          <cell r="CR169" t="str">
            <v>No</v>
          </cell>
          <cell r="CS169" t="str">
            <v>Jean-Claude LEVEQUE</v>
          </cell>
          <cell r="CT169" t="str">
            <v>BD3J1J0</v>
          </cell>
          <cell r="CU169"/>
          <cell r="CV169" t="str">
            <v>A2AL1W</v>
          </cell>
          <cell r="CW169" t="str">
            <v>LP68357723</v>
          </cell>
          <cell r="CX169" t="str">
            <v>NA</v>
          </cell>
          <cell r="CY169" t="str">
            <v>Yes</v>
          </cell>
          <cell r="CZ169" t="str">
            <v>ESG</v>
          </cell>
          <cell r="DA169" t="str">
            <v>Beta</v>
          </cell>
          <cell r="DB169" t="str">
            <v>Yes</v>
          </cell>
          <cell r="DC169" t="str">
            <v>Equity fund (&gt;51% equities)</v>
          </cell>
          <cell r="DD169" t="str">
            <v>Yes</v>
          </cell>
          <cell r="DE169" t="str">
            <v>No</v>
          </cell>
          <cell r="DF169" t="str">
            <v>No</v>
          </cell>
          <cell r="DG169">
            <v>3</v>
          </cell>
          <cell r="DH169">
            <v>12</v>
          </cell>
          <cell r="DI169">
            <v>0</v>
          </cell>
          <cell r="DJ169">
            <v>15</v>
          </cell>
          <cell r="DK169">
            <v>15</v>
          </cell>
          <cell r="DL169">
            <v>3</v>
          </cell>
          <cell r="DM169">
            <v>0</v>
          </cell>
          <cell r="DN169">
            <v>11.999999999999998</v>
          </cell>
          <cell r="DO169" t="str">
            <v>Primary market: Authorised Participants and Institutionnal Investors
Secondary market: All</v>
          </cell>
          <cell r="DP169" t="str">
            <v>None</v>
          </cell>
          <cell r="DQ169" t="str">
            <v>BNP Paribas Securities Services Luxembourg</v>
          </cell>
          <cell r="DR169" t="str">
            <v>BNP Paribas Securities Services Luxembourg</v>
          </cell>
          <cell r="DS169" t="str">
            <v>in-house lawyers</v>
          </cell>
          <cell r="DT169" t="str">
            <v>BNP Paribas Securities Services Luxembourg</v>
          </cell>
          <cell r="DU169" t="str">
            <v>31th of December</v>
          </cell>
          <cell r="DV169" t="str">
            <v>ESG</v>
          </cell>
          <cell r="DW169" t="str">
            <v>EQUITY</v>
          </cell>
          <cell r="DX169" t="str">
            <v>Index change on 30/04/2021 from MSCI EMU ex Controversial Weapons (NTR) index to MSCI EMU ESG Filtered Min TE (NTR) index. 
Name and fee change on 30/04/2021</v>
          </cell>
          <cell r="DY169" t="str">
            <v xml:space="preserve">31/05/2017 (based on the NAV as of the 30/05/2017) 
FCP EURO STOXX THEAM EASY UCITS ETF (le « Fonds Absorbé »)  avec le compartiment BNP PARIBAS EASY MSCI EMU ex CW de la SICAV BNP PARIBAS EASY (le « Compartiment Absorbant ») </v>
          </cell>
          <cell r="DZ169" t="str">
            <v>ART 8</v>
          </cell>
          <cell r="EA169" t="str">
            <v>CAT 1</v>
          </cell>
        </row>
        <row r="170">
          <cell r="H170" t="str">
            <v>LU1291098827</v>
          </cell>
          <cell r="I170" t="str">
            <v>UCITS ETF</v>
          </cell>
          <cell r="J170" t="str">
            <v>Capitalisation</v>
          </cell>
          <cell r="K170" t="str">
            <v>EUR</v>
          </cell>
          <cell r="L170" t="str">
            <v>EUR</v>
          </cell>
          <cell r="M170" t="str">
            <v>No</v>
          </cell>
          <cell r="N170"/>
          <cell r="O170" t="str">
            <v>Luxembourg</v>
          </cell>
          <cell r="P170" t="str">
            <v>IT</v>
          </cell>
          <cell r="Q170" t="str">
            <v>Borsa Italiana</v>
          </cell>
          <cell r="R170" t="str">
            <v>XMIL</v>
          </cell>
          <cell r="S170">
            <v>42298</v>
          </cell>
          <cell r="T170">
            <v>42907</v>
          </cell>
          <cell r="U170" t="str">
            <v>No</v>
          </cell>
          <cell r="V170" t="str">
            <v>MXEFTENE</v>
          </cell>
          <cell r="W170" t="str">
            <v>Share not hedged</v>
          </cell>
          <cell r="X170" t="str">
            <v>EEMU IM</v>
          </cell>
          <cell r="Y170" t="str">
            <v>IEEMU</v>
          </cell>
          <cell r="Z170" t="str">
            <v>NSCFR0IEEMU4</v>
          </cell>
          <cell r="AA170" t="str">
            <v>EEMU</v>
          </cell>
          <cell r="AB170" t="str">
            <v>.MIEM2F000NEU</v>
          </cell>
          <cell r="AC170" t="str">
            <v>EEMU.MI</v>
          </cell>
          <cell r="AD170" t="str">
            <v>IEEMUINAV.PA</v>
          </cell>
          <cell r="AE170"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70" t="str">
            <v>please refer to another source</v>
          </cell>
          <cell r="AG170" t="str">
            <v>please refer to another source</v>
          </cell>
          <cell r="AH170" t="str">
            <v>Luxemburg SICAV</v>
          </cell>
          <cell r="AI170" t="str">
            <v>MSCI EMU ESG Filtered Min TE (NTR) index</v>
          </cell>
          <cell r="AJ170" t="str">
            <v>Net Total Return</v>
          </cell>
          <cell r="AK170" t="str">
            <v>EUR</v>
          </cell>
          <cell r="AL170"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70" t="str">
            <v>please refer to another source</v>
          </cell>
          <cell r="AN170" t="str">
            <v xml:space="preserve">MSCI </v>
          </cell>
          <cell r="AO170" t="str">
            <v>EUROPE</v>
          </cell>
          <cell r="AP170" t="str">
            <v>EMU</v>
          </cell>
          <cell r="AQ170" t="str">
            <v>AT, DE, FI, FR, IT**, LU, NL, SE, ES</v>
          </cell>
          <cell r="AR170" t="str">
            <v>AT, DE, FI, FR, IT**, LU, NL, SE, ES</v>
          </cell>
          <cell r="AS170" t="str">
            <v>Full or optimized replication</v>
          </cell>
          <cell r="AT170" t="str">
            <v>Physical</v>
          </cell>
          <cell r="AU170" t="str">
            <v>Full</v>
          </cell>
          <cell r="AV170" t="str">
            <v>Equities</v>
          </cell>
          <cell r="AW170" t="str">
            <v>No</v>
          </cell>
          <cell r="AX170" t="str">
            <v>Yes with UCITS V</v>
          </cell>
          <cell r="AY170" t="str">
            <v>BNP Paribas Arbitrage</v>
          </cell>
          <cell r="AZ17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70" t="str">
            <v>No</v>
          </cell>
          <cell r="BB170"/>
          <cell r="BC170"/>
          <cell r="BD170"/>
          <cell r="BE170"/>
          <cell r="BF170" t="str">
            <v>Euronext</v>
          </cell>
          <cell r="BG170" t="str">
            <v>Daily</v>
          </cell>
          <cell r="BH170"/>
          <cell r="BI170"/>
          <cell r="BJ170"/>
          <cell r="BK170" t="str">
            <v>Reinvested</v>
          </cell>
          <cell r="BL170"/>
          <cell r="BM170"/>
          <cell r="BN170"/>
          <cell r="BO170"/>
          <cell r="BP170"/>
          <cell r="BQ170"/>
          <cell r="BR170">
            <v>500000</v>
          </cell>
          <cell r="BS170" t="str">
            <v>-</v>
          </cell>
          <cell r="BT170" t="str">
            <v>04:30 PM Paris time</v>
          </cell>
          <cell r="BU170" t="str">
            <v>NA</v>
          </cell>
          <cell r="BV170" t="str">
            <v>03:45 PM Paris time</v>
          </cell>
          <cell r="BW170" t="str">
            <v>D</v>
          </cell>
          <cell r="BX170" t="str">
            <v>D+1</v>
          </cell>
          <cell r="BY170" t="str">
            <v>D+3</v>
          </cell>
          <cell r="BZ170" t="str">
            <v>Please refer to PM</v>
          </cell>
          <cell r="CA170" t="str">
            <v>Please refer to PM</v>
          </cell>
          <cell r="CB170">
            <v>15</v>
          </cell>
          <cell r="CC170">
            <v>0</v>
          </cell>
          <cell r="CD170" t="str">
            <v>0.25% on the primary market</v>
          </cell>
          <cell r="CE170" t="str">
            <v>0,05% on the primary market</v>
          </cell>
          <cell r="CF170" t="str">
            <v>No</v>
          </cell>
          <cell r="CG170" t="str">
            <v>NA</v>
          </cell>
          <cell r="CH170" t="str">
            <v>NA</v>
          </cell>
          <cell r="CI170" t="str">
            <v>No securities lending</v>
          </cell>
          <cell r="CJ170" t="str">
            <v>NA</v>
          </cell>
          <cell r="CK170" t="str">
            <v>No collateral</v>
          </cell>
          <cell r="CL170" t="str">
            <v>No collateral</v>
          </cell>
          <cell r="CM170" t="str">
            <v>No collateral</v>
          </cell>
          <cell r="CN170" t="str">
            <v>No collateral</v>
          </cell>
          <cell r="CO170" t="str">
            <v>No</v>
          </cell>
          <cell r="CP170" t="str">
            <v>NA</v>
          </cell>
          <cell r="CQ170" t="str">
            <v>NA</v>
          </cell>
          <cell r="CR170" t="str">
            <v>No</v>
          </cell>
          <cell r="CS170" t="str">
            <v>Jean-Claude LEVEQUE</v>
          </cell>
          <cell r="CT170"/>
          <cell r="CU170"/>
          <cell r="CV170" t="str">
            <v>A2AL1W</v>
          </cell>
          <cell r="CW170"/>
          <cell r="CX170" t="str">
            <v>NA</v>
          </cell>
          <cell r="CY170" t="str">
            <v>Yes</v>
          </cell>
          <cell r="CZ170" t="str">
            <v>ESG</v>
          </cell>
          <cell r="DA170" t="str">
            <v>Beta</v>
          </cell>
          <cell r="DB170" t="str">
            <v>Yes</v>
          </cell>
          <cell r="DC170" t="str">
            <v>Equity fund (&gt;51% equities)</v>
          </cell>
          <cell r="DD170" t="str">
            <v>Yes</v>
          </cell>
          <cell r="DE170" t="str">
            <v>No</v>
          </cell>
          <cell r="DF170" t="str">
            <v>No</v>
          </cell>
          <cell r="DG170">
            <v>3</v>
          </cell>
          <cell r="DH170">
            <v>12</v>
          </cell>
          <cell r="DI170">
            <v>0</v>
          </cell>
          <cell r="DJ170">
            <v>15</v>
          </cell>
          <cell r="DK170">
            <v>15</v>
          </cell>
          <cell r="DL170">
            <v>3</v>
          </cell>
          <cell r="DM170">
            <v>0</v>
          </cell>
          <cell r="DN170">
            <v>11.999999999999998</v>
          </cell>
          <cell r="DO170" t="str">
            <v>Primary market: Authorised Participants and Institutionnal Investors
Secondary market: All</v>
          </cell>
          <cell r="DP170" t="str">
            <v>None</v>
          </cell>
          <cell r="DQ170" t="str">
            <v>BNP Paribas Securities Services Luxembourg</v>
          </cell>
          <cell r="DR170" t="str">
            <v>BNP Paribas Securities Services Luxembourg</v>
          </cell>
          <cell r="DS170" t="str">
            <v>in-house lawyers</v>
          </cell>
          <cell r="DT170" t="str">
            <v>BNP Paribas Securities Services Luxembourg</v>
          </cell>
          <cell r="DU170" t="str">
            <v>31th of December</v>
          </cell>
          <cell r="DV170" t="str">
            <v>ESG</v>
          </cell>
          <cell r="DW170" t="str">
            <v>EQUITY</v>
          </cell>
          <cell r="DX170" t="str">
            <v>Index change on 30/04/2021 from MSCI EMU ex Controversial Weapons (NTR) index to MSCI EMU ESG Filtered Min TE (NTR) index. 
Name and fee change on 30/04/2021</v>
          </cell>
          <cell r="DY170"/>
          <cell r="DZ170" t="str">
            <v>ART 8</v>
          </cell>
          <cell r="EA170" t="str">
            <v>CAT 1</v>
          </cell>
        </row>
        <row r="171">
          <cell r="H171" t="str">
            <v>LU1291099049</v>
          </cell>
          <cell r="I171" t="str">
            <v>Track Privilege GBP</v>
          </cell>
          <cell r="J171" t="str">
            <v>Capitalisation</v>
          </cell>
          <cell r="K171" t="str">
            <v>GBP</v>
          </cell>
          <cell r="L171" t="str">
            <v>EUR</v>
          </cell>
          <cell r="M171" t="str">
            <v>No</v>
          </cell>
          <cell r="N171"/>
          <cell r="O171" t="str">
            <v>Luxembourg</v>
          </cell>
          <cell r="P171" t="str">
            <v>NA</v>
          </cell>
          <cell r="Q171"/>
          <cell r="R171"/>
          <cell r="S171">
            <v>42298</v>
          </cell>
          <cell r="T171" t="str">
            <v>Not listed</v>
          </cell>
          <cell r="U171" t="str">
            <v>Not listed</v>
          </cell>
          <cell r="V171" t="str">
            <v>MXEFTENE</v>
          </cell>
          <cell r="W171" t="str">
            <v>Share not hedged</v>
          </cell>
          <cell r="X171"/>
          <cell r="Y171"/>
          <cell r="Z171"/>
          <cell r="AA171"/>
          <cell r="AB171" t="str">
            <v>.MIEM2F000NEU</v>
          </cell>
          <cell r="AC171" t="str">
            <v>NA</v>
          </cell>
          <cell r="AD171" t="str">
            <v>NA</v>
          </cell>
          <cell r="AE171"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71" t="str">
            <v>please refer to another source</v>
          </cell>
          <cell r="AG171" t="str">
            <v>please refer to another source</v>
          </cell>
          <cell r="AH171" t="str">
            <v>Luxemburg SICAV</v>
          </cell>
          <cell r="AI171" t="str">
            <v>MSCI EMU ESG Filtered Min TE (NTR) index</v>
          </cell>
          <cell r="AJ171" t="str">
            <v>Net Total Return</v>
          </cell>
          <cell r="AK171" t="str">
            <v>EUR</v>
          </cell>
          <cell r="AL171"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71"/>
          <cell r="AN171" t="str">
            <v xml:space="preserve">MSCI </v>
          </cell>
          <cell r="AO171" t="str">
            <v>Europe</v>
          </cell>
          <cell r="AP171" t="str">
            <v>EMU</v>
          </cell>
          <cell r="AQ171" t="str">
            <v>LU</v>
          </cell>
          <cell r="AR171" t="str">
            <v>LU</v>
          </cell>
          <cell r="AS171" t="str">
            <v>Full or optimized replication</v>
          </cell>
          <cell r="AT171" t="str">
            <v>Physical</v>
          </cell>
          <cell r="AU171" t="str">
            <v>Full</v>
          </cell>
          <cell r="AV171" t="str">
            <v>Equities</v>
          </cell>
          <cell r="AW171" t="str">
            <v>No</v>
          </cell>
          <cell r="AX171" t="str">
            <v>Yes with UCITS V</v>
          </cell>
          <cell r="AY171" t="str">
            <v>NA</v>
          </cell>
          <cell r="AZ171" t="str">
            <v>NA</v>
          </cell>
          <cell r="BA171" t="str">
            <v>Yes</v>
          </cell>
          <cell r="BB171"/>
          <cell r="BC171"/>
          <cell r="BD171"/>
          <cell r="BE171"/>
          <cell r="BF171" t="str">
            <v>NA</v>
          </cell>
          <cell r="BG171" t="str">
            <v>Daily</v>
          </cell>
          <cell r="BH171"/>
          <cell r="BI171"/>
          <cell r="BJ171"/>
          <cell r="BK171" t="str">
            <v>Reinvested</v>
          </cell>
          <cell r="BL171"/>
          <cell r="BM171"/>
          <cell r="BN171"/>
          <cell r="BO171"/>
          <cell r="BP171"/>
          <cell r="BQ171"/>
          <cell r="BR171" t="str">
            <v>None</v>
          </cell>
          <cell r="BS171" t="str">
            <v>-</v>
          </cell>
          <cell r="BT171" t="str">
            <v>03:00 PM Paris time</v>
          </cell>
          <cell r="BU171" t="str">
            <v>12:00 AM Paris time</v>
          </cell>
          <cell r="BV171" t="str">
            <v>NA</v>
          </cell>
          <cell r="BW171" t="str">
            <v>D</v>
          </cell>
          <cell r="BX171" t="str">
            <v>D+1</v>
          </cell>
          <cell r="BY171" t="str">
            <v>D+3</v>
          </cell>
          <cell r="BZ171" t="str">
            <v>Please refer to PM</v>
          </cell>
          <cell r="CA171" t="str">
            <v>Please refer to PM</v>
          </cell>
          <cell r="CB171">
            <v>15</v>
          </cell>
          <cell r="CC171">
            <v>0</v>
          </cell>
          <cell r="CD171">
            <v>2.5000000000000001E-3</v>
          </cell>
          <cell r="CE171">
            <v>5.0000000000000001E-4</v>
          </cell>
          <cell r="CF171" t="str">
            <v>No</v>
          </cell>
          <cell r="CG171" t="str">
            <v>NA</v>
          </cell>
          <cell r="CH171" t="str">
            <v>NA</v>
          </cell>
          <cell r="CI171" t="str">
            <v>No securities lending</v>
          </cell>
          <cell r="CJ171"/>
          <cell r="CK171" t="str">
            <v>No collateral</v>
          </cell>
          <cell r="CL171" t="str">
            <v>No collateral</v>
          </cell>
          <cell r="CM171" t="str">
            <v>No collateral</v>
          </cell>
          <cell r="CN171" t="str">
            <v>No collateral</v>
          </cell>
          <cell r="CO171" t="str">
            <v>No</v>
          </cell>
          <cell r="CP171" t="str">
            <v>NA</v>
          </cell>
          <cell r="CQ171" t="str">
            <v>NA</v>
          </cell>
          <cell r="CR171" t="str">
            <v>No</v>
          </cell>
          <cell r="CS171" t="str">
            <v>Jean-Claude LEVEQUE</v>
          </cell>
          <cell r="CT171"/>
          <cell r="CU171"/>
          <cell r="CV171" t="str">
            <v>NA</v>
          </cell>
          <cell r="CW171" t="str">
            <v>NA</v>
          </cell>
          <cell r="CX171" t="str">
            <v>NA</v>
          </cell>
          <cell r="CY171" t="str">
            <v>Yes</v>
          </cell>
          <cell r="CZ171" t="str">
            <v>ESG</v>
          </cell>
          <cell r="DA171" t="str">
            <v>Beta</v>
          </cell>
          <cell r="DB171" t="str">
            <v>Yes</v>
          </cell>
          <cell r="DC171" t="str">
            <v>Equity fund (&gt;51% equities)</v>
          </cell>
          <cell r="DD171" t="str">
            <v>No</v>
          </cell>
          <cell r="DE171" t="str">
            <v>No</v>
          </cell>
          <cell r="DF171" t="str">
            <v>No</v>
          </cell>
          <cell r="DG171">
            <v>3</v>
          </cell>
          <cell r="DH171">
            <v>12</v>
          </cell>
          <cell r="DI171">
            <v>5</v>
          </cell>
          <cell r="DJ171">
            <v>20</v>
          </cell>
          <cell r="DK171">
            <v>20</v>
          </cell>
          <cell r="DL171">
            <v>3</v>
          </cell>
          <cell r="DM171">
            <v>5</v>
          </cell>
          <cell r="DN171">
            <v>12</v>
          </cell>
          <cell r="DO171" t="str">
            <v>All, Distributors, 
Managers</v>
          </cell>
          <cell r="DP171" t="str">
            <v>Distributors : None
Managers: none (refer to Book II by sub-fund for min holding amount applicable)
Others : EUR 100 000 per sub-fund</v>
          </cell>
          <cell r="DQ171" t="str">
            <v>BNP Paribas Securities Services Luxembourg</v>
          </cell>
          <cell r="DR171" t="str">
            <v>BNP Paribas Securities Services Luxembourg</v>
          </cell>
          <cell r="DS171" t="str">
            <v>in-house lawyers</v>
          </cell>
          <cell r="DT171" t="str">
            <v>BNP Paribas Securities Services Luxembourg</v>
          </cell>
          <cell r="DU171" t="str">
            <v>31th of December</v>
          </cell>
          <cell r="DV171" t="str">
            <v>ESG</v>
          </cell>
          <cell r="DW171" t="str">
            <v>EQUITY</v>
          </cell>
          <cell r="DX171" t="str">
            <v>Index change on 30/04/2021 from MSCI EMU ex Controversial Weapons (NTR) index to MSCI EMU ESG Filtered Min TE (NTR) index. 
Name and fee change on 30/04/2021</v>
          </cell>
          <cell r="DY171"/>
          <cell r="DZ171" t="str">
            <v>ART 8</v>
          </cell>
          <cell r="EA171" t="str">
            <v>CAT 1</v>
          </cell>
        </row>
        <row r="172">
          <cell r="H172" t="str">
            <v>LU1291099122</v>
          </cell>
          <cell r="I172" t="str">
            <v>Track X</v>
          </cell>
          <cell r="J172" t="str">
            <v>Capitalisation</v>
          </cell>
          <cell r="K172" t="str">
            <v>EUR</v>
          </cell>
          <cell r="L172" t="str">
            <v>EUR</v>
          </cell>
          <cell r="M172" t="str">
            <v>No</v>
          </cell>
          <cell r="N172" t="str">
            <v>USD</v>
          </cell>
          <cell r="O172" t="str">
            <v>Luxembourg</v>
          </cell>
          <cell r="P172" t="str">
            <v>NA</v>
          </cell>
          <cell r="Q172" t="str">
            <v>NA</v>
          </cell>
          <cell r="R172" t="str">
            <v>NA</v>
          </cell>
          <cell r="S172">
            <v>42298</v>
          </cell>
          <cell r="T172" t="str">
            <v>Not listed</v>
          </cell>
          <cell r="U172" t="str">
            <v>Not listed</v>
          </cell>
          <cell r="V172" t="str">
            <v>MXEFTENE</v>
          </cell>
          <cell r="W172" t="str">
            <v>Share not hedged</v>
          </cell>
          <cell r="X172" t="str">
            <v>MSECWTX LX</v>
          </cell>
          <cell r="Y172" t="str">
            <v>NA</v>
          </cell>
          <cell r="Z172" t="str">
            <v>NA</v>
          </cell>
          <cell r="AA172" t="str">
            <v>MSECWTX</v>
          </cell>
          <cell r="AB172" t="str">
            <v>.MIEM2F000NEU</v>
          </cell>
          <cell r="AC172" t="str">
            <v>LP68358094^B16</v>
          </cell>
          <cell r="AD172" t="str">
            <v>NA</v>
          </cell>
          <cell r="AE172"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72" t="str">
            <v>please refer to another source</v>
          </cell>
          <cell r="AG172" t="str">
            <v>please refer to another source</v>
          </cell>
          <cell r="AH172" t="str">
            <v>Luxemburg SICAV</v>
          </cell>
          <cell r="AI172" t="str">
            <v>MSCI EMU ESG Filtered Min TE (NTR) index</v>
          </cell>
          <cell r="AJ172" t="str">
            <v xml:space="preserve"> Net Total Return</v>
          </cell>
          <cell r="AK172" t="str">
            <v>EUR</v>
          </cell>
          <cell r="AL172"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72" t="str">
            <v>please refer to another source</v>
          </cell>
          <cell r="AN172" t="str">
            <v xml:space="preserve">MSCI </v>
          </cell>
          <cell r="AO172" t="str">
            <v>EUROPE</v>
          </cell>
          <cell r="AP172" t="str">
            <v>EMU</v>
          </cell>
          <cell r="AQ172" t="str">
            <v>LU, DE, SE, FI</v>
          </cell>
          <cell r="AR172" t="str">
            <v>LU, DE, SE, FI</v>
          </cell>
          <cell r="AS172" t="str">
            <v>Full or optimized replication</v>
          </cell>
          <cell r="AT172" t="str">
            <v>Physical</v>
          </cell>
          <cell r="AU172" t="str">
            <v>Full</v>
          </cell>
          <cell r="AV172" t="str">
            <v>Equities</v>
          </cell>
          <cell r="AW172" t="str">
            <v>No</v>
          </cell>
          <cell r="AX172" t="str">
            <v>Yes with UCITS V</v>
          </cell>
          <cell r="AY172" t="str">
            <v>NA</v>
          </cell>
          <cell r="AZ172" t="str">
            <v>NA</v>
          </cell>
          <cell r="BA172" t="str">
            <v>Yes</v>
          </cell>
          <cell r="BB172"/>
          <cell r="BC172"/>
          <cell r="BD172"/>
          <cell r="BE172"/>
          <cell r="BF172" t="str">
            <v>NA</v>
          </cell>
          <cell r="BG172" t="str">
            <v>Daily</v>
          </cell>
          <cell r="BH172"/>
          <cell r="BI172"/>
          <cell r="BJ172"/>
          <cell r="BK172" t="str">
            <v>Reinvested</v>
          </cell>
          <cell r="BL172"/>
          <cell r="BM172"/>
          <cell r="BN172"/>
          <cell r="BO172"/>
          <cell r="BP172"/>
          <cell r="BQ172"/>
          <cell r="BR172" t="str">
            <v>None</v>
          </cell>
          <cell r="BS172" t="str">
            <v>-</v>
          </cell>
          <cell r="BT172" t="str">
            <v>03:00 PM Paris time</v>
          </cell>
          <cell r="BU172" t="str">
            <v>12:00 AM Paris time</v>
          </cell>
          <cell r="BV172" t="str">
            <v>NA</v>
          </cell>
          <cell r="BW172" t="str">
            <v>D</v>
          </cell>
          <cell r="BX172" t="str">
            <v>D+1</v>
          </cell>
          <cell r="BY172" t="str">
            <v>D+3</v>
          </cell>
          <cell r="BZ172" t="str">
            <v>Please refer to PM</v>
          </cell>
          <cell r="CA172" t="str">
            <v>Please refer to PM</v>
          </cell>
          <cell r="CB172">
            <v>15</v>
          </cell>
          <cell r="CC172">
            <v>0</v>
          </cell>
          <cell r="CD172">
            <v>2.5000000000000001E-3</v>
          </cell>
          <cell r="CE172">
            <v>5.0000000000000001E-4</v>
          </cell>
          <cell r="CF172" t="str">
            <v>No</v>
          </cell>
          <cell r="CG172" t="str">
            <v>NA</v>
          </cell>
          <cell r="CH172" t="str">
            <v>NA</v>
          </cell>
          <cell r="CI172" t="str">
            <v>No securities lending</v>
          </cell>
          <cell r="CJ172" t="str">
            <v>NA</v>
          </cell>
          <cell r="CK172" t="str">
            <v>No collateral</v>
          </cell>
          <cell r="CL172" t="str">
            <v>No collateral</v>
          </cell>
          <cell r="CM172" t="str">
            <v>No collateral</v>
          </cell>
          <cell r="CN172" t="str">
            <v>No collateral</v>
          </cell>
          <cell r="CO172" t="str">
            <v>No</v>
          </cell>
          <cell r="CP172" t="str">
            <v>NA</v>
          </cell>
          <cell r="CQ172" t="str">
            <v>NA</v>
          </cell>
          <cell r="CR172" t="str">
            <v>No</v>
          </cell>
          <cell r="CS172" t="str">
            <v>Jean-Claude LEVEQUE</v>
          </cell>
          <cell r="CT172" t="str">
            <v>BD0D065</v>
          </cell>
          <cell r="CU172"/>
          <cell r="CV172" t="str">
            <v>NA</v>
          </cell>
          <cell r="CW172" t="str">
            <v>LP68358094</v>
          </cell>
          <cell r="CX172" t="str">
            <v>NA</v>
          </cell>
          <cell r="CY172" t="str">
            <v>Yes</v>
          </cell>
          <cell r="CZ172" t="str">
            <v>ESG</v>
          </cell>
          <cell r="DA172" t="str">
            <v>Beta</v>
          </cell>
          <cell r="DB172" t="str">
            <v>Yes</v>
          </cell>
          <cell r="DC172" t="str">
            <v>Equity fund (&gt;51% equities)</v>
          </cell>
          <cell r="DD172" t="str">
            <v>No</v>
          </cell>
          <cell r="DE172" t="str">
            <v>No</v>
          </cell>
          <cell r="DF172" t="str">
            <v>No</v>
          </cell>
          <cell r="DG172">
            <v>0</v>
          </cell>
          <cell r="DH172">
            <v>12</v>
          </cell>
          <cell r="DI172">
            <v>1</v>
          </cell>
          <cell r="DJ172">
            <v>13</v>
          </cell>
          <cell r="DK172">
            <v>13</v>
          </cell>
          <cell r="DL172">
            <v>0</v>
          </cell>
          <cell r="DM172">
            <v>1</v>
          </cell>
          <cell r="DN172">
            <v>12</v>
          </cell>
          <cell r="DO172" t="str">
            <v>Authorized Investors</v>
          </cell>
          <cell r="DP172" t="str">
            <v>None</v>
          </cell>
          <cell r="DQ172" t="str">
            <v>BNP Paribas Securities Services Luxembourg</v>
          </cell>
          <cell r="DR172" t="str">
            <v>BNP Paribas Securities Services Luxembourg</v>
          </cell>
          <cell r="DS172" t="str">
            <v>in-house lawyers</v>
          </cell>
          <cell r="DT172" t="str">
            <v>BNP Paribas Securities Services Luxembourg</v>
          </cell>
          <cell r="DU172" t="str">
            <v>31th of December</v>
          </cell>
          <cell r="DV172" t="str">
            <v>ESG</v>
          </cell>
          <cell r="DW172" t="str">
            <v>EQUITY</v>
          </cell>
          <cell r="DX172" t="str">
            <v>Index change on 30/04/2021 from MSCI EMU ex Controversial Weapons (NTR) index to MSCI EMU ESG Filtered Min TE (NTR) index. 
Name and fee change on 30/04/2021</v>
          </cell>
          <cell r="DY172"/>
          <cell r="DZ172" t="str">
            <v>ART 8</v>
          </cell>
          <cell r="EA172" t="str">
            <v>CAT 1</v>
          </cell>
        </row>
        <row r="173">
          <cell r="H173" t="str">
            <v>LU1291099395</v>
          </cell>
          <cell r="I173" t="str">
            <v>Track Classic</v>
          </cell>
          <cell r="J173" t="str">
            <v>Capitalisation</v>
          </cell>
          <cell r="K173" t="str">
            <v>EUR</v>
          </cell>
          <cell r="L173" t="str">
            <v>EUR</v>
          </cell>
          <cell r="M173" t="str">
            <v>No</v>
          </cell>
          <cell r="N173" t="str">
            <v>USD</v>
          </cell>
          <cell r="O173" t="str">
            <v>Luxembourg</v>
          </cell>
          <cell r="P173" t="str">
            <v>NA</v>
          </cell>
          <cell r="Q173" t="str">
            <v>NA</v>
          </cell>
          <cell r="R173" t="str">
            <v>NA</v>
          </cell>
          <cell r="S173">
            <v>42298</v>
          </cell>
          <cell r="T173" t="str">
            <v>Not listed</v>
          </cell>
          <cell r="U173" t="str">
            <v>Not listed</v>
          </cell>
          <cell r="V173" t="str">
            <v>MXEUEFMT</v>
          </cell>
          <cell r="W173" t="str">
            <v>Share not hedged</v>
          </cell>
          <cell r="X173" t="str">
            <v>BNMEXTC LX</v>
          </cell>
          <cell r="Y173" t="str">
            <v>NA</v>
          </cell>
          <cell r="Z173" t="str">
            <v>NA</v>
          </cell>
          <cell r="AA173" t="str">
            <v>BNMEXTC</v>
          </cell>
          <cell r="AB173" t="str">
            <v>.MIEU0FMT2NEU</v>
          </cell>
          <cell r="AC173" t="str">
            <v>LP68357433</v>
          </cell>
          <cell r="AD173" t="str">
            <v>NA</v>
          </cell>
          <cell r="AE173"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3" t="str">
            <v>please refer to another source</v>
          </cell>
          <cell r="AG173" t="str">
            <v>please refer to another source</v>
          </cell>
          <cell r="AH173" t="str">
            <v>Luxemburg SICAV</v>
          </cell>
          <cell r="AI173" t="str">
            <v>MSCI Europe ESG Filtered Min TE (NTR) index</v>
          </cell>
          <cell r="AJ173" t="str">
            <v xml:space="preserve"> Net Total Return</v>
          </cell>
          <cell r="AK173" t="str">
            <v>EUR</v>
          </cell>
          <cell r="AL173"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3" t="str">
            <v>please refer to another source</v>
          </cell>
          <cell r="AN173" t="str">
            <v xml:space="preserve">MSCI </v>
          </cell>
          <cell r="AO173" t="str">
            <v>EUROPE</v>
          </cell>
          <cell r="AP173" t="str">
            <v>Europe</v>
          </cell>
          <cell r="AQ173" t="str">
            <v xml:space="preserve"> FR, LU</v>
          </cell>
          <cell r="AR173" t="str">
            <v xml:space="preserve"> FR, LU</v>
          </cell>
          <cell r="AS173" t="str">
            <v>Full or optimized replication</v>
          </cell>
          <cell r="AT173" t="str">
            <v>Physical</v>
          </cell>
          <cell r="AU173" t="str">
            <v>Full</v>
          </cell>
          <cell r="AV173" t="str">
            <v>Equities</v>
          </cell>
          <cell r="AW173" t="str">
            <v>No</v>
          </cell>
          <cell r="AX173" t="str">
            <v>Yes with UCITS V</v>
          </cell>
          <cell r="AY173" t="str">
            <v>NA</v>
          </cell>
          <cell r="AZ173" t="str">
            <v>NA</v>
          </cell>
          <cell r="BA173" t="str">
            <v>Yes</v>
          </cell>
          <cell r="BB173"/>
          <cell r="BC173"/>
          <cell r="BD173"/>
          <cell r="BE173"/>
          <cell r="BF173" t="str">
            <v>NA</v>
          </cell>
          <cell r="BG173" t="str">
            <v>Daily</v>
          </cell>
          <cell r="BH173"/>
          <cell r="BI173"/>
          <cell r="BJ173"/>
          <cell r="BK173" t="str">
            <v>Reinvested</v>
          </cell>
          <cell r="BL173"/>
          <cell r="BM173"/>
          <cell r="BN173"/>
          <cell r="BO173"/>
          <cell r="BP173"/>
          <cell r="BQ173"/>
          <cell r="BR173" t="str">
            <v>None</v>
          </cell>
          <cell r="BS173" t="str">
            <v>-</v>
          </cell>
          <cell r="BT173" t="str">
            <v>03:00 PM Paris time</v>
          </cell>
          <cell r="BU173" t="str">
            <v>12:00 AM Paris time</v>
          </cell>
          <cell r="BV173" t="str">
            <v>NA</v>
          </cell>
          <cell r="BW173" t="str">
            <v>D</v>
          </cell>
          <cell r="BX173" t="str">
            <v>D+1</v>
          </cell>
          <cell r="BY173" t="str">
            <v>D+3</v>
          </cell>
          <cell r="BZ173" t="str">
            <v>Please refer to PM</v>
          </cell>
          <cell r="CA173" t="str">
            <v>Please refer to PM</v>
          </cell>
          <cell r="CB173">
            <v>19</v>
          </cell>
          <cell r="CC173">
            <v>0</v>
          </cell>
          <cell r="CD173">
            <v>3.0000000000000001E-3</v>
          </cell>
          <cell r="CE173">
            <v>5.0000000000000001E-4</v>
          </cell>
          <cell r="CF173" t="str">
            <v>No</v>
          </cell>
          <cell r="CG173" t="str">
            <v>NA</v>
          </cell>
          <cell r="CH173" t="str">
            <v>NA</v>
          </cell>
          <cell r="CI173" t="str">
            <v>No securities lending</v>
          </cell>
          <cell r="CJ173" t="str">
            <v>NA</v>
          </cell>
          <cell r="CK173" t="str">
            <v>No collateral</v>
          </cell>
          <cell r="CL173" t="str">
            <v>No collateral</v>
          </cell>
          <cell r="CM173" t="str">
            <v>No collateral</v>
          </cell>
          <cell r="CN173" t="str">
            <v>No collateral</v>
          </cell>
          <cell r="CO173" t="str">
            <v>No</v>
          </cell>
          <cell r="CP173" t="str">
            <v>NA</v>
          </cell>
          <cell r="CQ173" t="str">
            <v>NA</v>
          </cell>
          <cell r="CR173" t="str">
            <v>No</v>
          </cell>
          <cell r="CS173" t="str">
            <v>Jean-Claude LEVEQUE</v>
          </cell>
          <cell r="CT173" t="str">
            <v>BD0D076</v>
          </cell>
          <cell r="CU173"/>
          <cell r="CV173" t="str">
            <v>NA</v>
          </cell>
          <cell r="CW173" t="str">
            <v>LP68357433</v>
          </cell>
          <cell r="CX173" t="str">
            <v>NA</v>
          </cell>
          <cell r="CY173" t="str">
            <v>Yes</v>
          </cell>
          <cell r="CZ173" t="str">
            <v>ESG</v>
          </cell>
          <cell r="DA173" t="str">
            <v>Beta</v>
          </cell>
          <cell r="DB173" t="str">
            <v>No (since 30/09/2021)</v>
          </cell>
          <cell r="DC173" t="str">
            <v>Equity fund (&gt;51% equities)</v>
          </cell>
          <cell r="DD173" t="str">
            <v>No</v>
          </cell>
          <cell r="DE173" t="str">
            <v>Yes 
(used by UK client through a Dublin account)</v>
          </cell>
          <cell r="DF173" t="str">
            <v>No</v>
          </cell>
          <cell r="DG173">
            <v>60</v>
          </cell>
          <cell r="DH173">
            <v>40</v>
          </cell>
          <cell r="DI173">
            <v>5</v>
          </cell>
          <cell r="DJ173">
            <v>105</v>
          </cell>
          <cell r="DK173">
            <v>105</v>
          </cell>
          <cell r="DL173">
            <v>60</v>
          </cell>
          <cell r="DM173">
            <v>5</v>
          </cell>
          <cell r="DN173">
            <v>40</v>
          </cell>
          <cell r="DO173" t="str">
            <v>All</v>
          </cell>
          <cell r="DP173" t="str">
            <v>None</v>
          </cell>
          <cell r="DQ173" t="str">
            <v>BNP Paribas Securities Services Luxembourg</v>
          </cell>
          <cell r="DR173" t="str">
            <v>BNP Paribas Securities Services Luxembourg</v>
          </cell>
          <cell r="DS173" t="str">
            <v>in-house lawyers</v>
          </cell>
          <cell r="DT173" t="str">
            <v>BNP Paribas Securities Services Luxembourg</v>
          </cell>
          <cell r="DU173" t="str">
            <v>31th of December</v>
          </cell>
          <cell r="DV173" t="str">
            <v>ESG</v>
          </cell>
          <cell r="DW173" t="str">
            <v>EQUITY</v>
          </cell>
          <cell r="DX173"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73"/>
          <cell r="DZ173" t="str">
            <v>ART 8</v>
          </cell>
          <cell r="EA173" t="str">
            <v>CAT 1</v>
          </cell>
        </row>
        <row r="174">
          <cell r="H174" t="str">
            <v>LU1291099478</v>
          </cell>
          <cell r="I174" t="str">
            <v>Track Privilege</v>
          </cell>
          <cell r="J174" t="str">
            <v>Capitalisation</v>
          </cell>
          <cell r="K174" t="str">
            <v>EUR</v>
          </cell>
          <cell r="L174" t="str">
            <v>EUR</v>
          </cell>
          <cell r="M174" t="str">
            <v>No</v>
          </cell>
          <cell r="N174" t="str">
            <v>USD</v>
          </cell>
          <cell r="O174" t="str">
            <v>Luxembourg</v>
          </cell>
          <cell r="P174" t="str">
            <v>NA</v>
          </cell>
          <cell r="Q174" t="str">
            <v>NA</v>
          </cell>
          <cell r="R174" t="str">
            <v>NA</v>
          </cell>
          <cell r="S174">
            <v>42298</v>
          </cell>
          <cell r="T174" t="str">
            <v>Not listed</v>
          </cell>
          <cell r="U174" t="str">
            <v>Not listed</v>
          </cell>
          <cell r="V174" t="str">
            <v>MXEUEFMT</v>
          </cell>
          <cell r="W174" t="str">
            <v>Share not hedged</v>
          </cell>
          <cell r="X174" t="str">
            <v>BNMETPC LX</v>
          </cell>
          <cell r="Y174" t="str">
            <v>NA</v>
          </cell>
          <cell r="Z174" t="str">
            <v>NA</v>
          </cell>
          <cell r="AA174" t="str">
            <v>BNMETPC</v>
          </cell>
          <cell r="AB174" t="str">
            <v>.MIEU0FMT2NEU</v>
          </cell>
          <cell r="AC174" t="str">
            <v>LP68357434</v>
          </cell>
          <cell r="AD174" t="str">
            <v>NA</v>
          </cell>
          <cell r="AE174"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4" t="str">
            <v>please refer to another source</v>
          </cell>
          <cell r="AG174" t="str">
            <v>please refer to another source</v>
          </cell>
          <cell r="AH174" t="str">
            <v>Luxemburg SICAV</v>
          </cell>
          <cell r="AI174" t="str">
            <v>MSCI Europe ESG Filtered Min TE (NTR) index</v>
          </cell>
          <cell r="AJ174" t="str">
            <v xml:space="preserve"> Net Total Return</v>
          </cell>
          <cell r="AK174" t="str">
            <v>EUR</v>
          </cell>
          <cell r="AL174"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4" t="str">
            <v>please refer to another source</v>
          </cell>
          <cell r="AN174" t="str">
            <v xml:space="preserve">MSCI </v>
          </cell>
          <cell r="AO174" t="str">
            <v>EUROPE</v>
          </cell>
          <cell r="AP174" t="str">
            <v>Europe</v>
          </cell>
          <cell r="AQ174" t="str">
            <v>AT, FR, LU, NL, ES, SN**</v>
          </cell>
          <cell r="AR174" t="str">
            <v>AT, FR, LU, NL, ES, SN**</v>
          </cell>
          <cell r="AS174" t="str">
            <v>Full or optimized replication</v>
          </cell>
          <cell r="AT174" t="str">
            <v>Physical</v>
          </cell>
          <cell r="AU174" t="str">
            <v>Full</v>
          </cell>
          <cell r="AV174" t="str">
            <v>Equities</v>
          </cell>
          <cell r="AW174" t="str">
            <v>No</v>
          </cell>
          <cell r="AX174" t="str">
            <v>Yes with UCITS V</v>
          </cell>
          <cell r="AY174" t="str">
            <v>NA</v>
          </cell>
          <cell r="AZ174" t="str">
            <v>NA</v>
          </cell>
          <cell r="BA174" t="str">
            <v>Yes</v>
          </cell>
          <cell r="BB174"/>
          <cell r="BC174"/>
          <cell r="BD174"/>
          <cell r="BE174"/>
          <cell r="BF174" t="str">
            <v>NA</v>
          </cell>
          <cell r="BG174" t="str">
            <v>Daily</v>
          </cell>
          <cell r="BH174"/>
          <cell r="BI174"/>
          <cell r="BJ174"/>
          <cell r="BK174" t="str">
            <v>Reinvested</v>
          </cell>
          <cell r="BL174"/>
          <cell r="BM174"/>
          <cell r="BN174"/>
          <cell r="BO174"/>
          <cell r="BP174"/>
          <cell r="BQ174"/>
          <cell r="BR174" t="str">
            <v>None</v>
          </cell>
          <cell r="BS174" t="str">
            <v>-</v>
          </cell>
          <cell r="BT174" t="str">
            <v>03:00 PM Paris time</v>
          </cell>
          <cell r="BU174" t="str">
            <v>12:00 AM Paris time</v>
          </cell>
          <cell r="BV174" t="str">
            <v>NA</v>
          </cell>
          <cell r="BW174" t="str">
            <v>D</v>
          </cell>
          <cell r="BX174" t="str">
            <v>D+1</v>
          </cell>
          <cell r="BY174" t="str">
            <v>D+3</v>
          </cell>
          <cell r="BZ174" t="str">
            <v>Please refer to PM</v>
          </cell>
          <cell r="CA174" t="str">
            <v>Please refer to PM</v>
          </cell>
          <cell r="CB174">
            <v>19</v>
          </cell>
          <cell r="CC174">
            <v>0</v>
          </cell>
          <cell r="CD174">
            <v>3.0000000000000001E-3</v>
          </cell>
          <cell r="CE174">
            <v>5.0000000000000001E-4</v>
          </cell>
          <cell r="CF174" t="str">
            <v>No</v>
          </cell>
          <cell r="CG174" t="str">
            <v>NA</v>
          </cell>
          <cell r="CH174" t="str">
            <v>NA</v>
          </cell>
          <cell r="CI174" t="str">
            <v>No securities lending</v>
          </cell>
          <cell r="CJ174" t="str">
            <v>NA</v>
          </cell>
          <cell r="CK174" t="str">
            <v>No collateral</v>
          </cell>
          <cell r="CL174" t="str">
            <v>No collateral</v>
          </cell>
          <cell r="CM174" t="str">
            <v>No collateral</v>
          </cell>
          <cell r="CN174" t="str">
            <v>No collateral</v>
          </cell>
          <cell r="CO174" t="str">
            <v>No</v>
          </cell>
          <cell r="CP174" t="str">
            <v>NA</v>
          </cell>
          <cell r="CQ174" t="str">
            <v>NA</v>
          </cell>
          <cell r="CR174" t="str">
            <v>No</v>
          </cell>
          <cell r="CS174" t="str">
            <v>Jean-Claude LEVEQUE</v>
          </cell>
          <cell r="CT174" t="str">
            <v>BD0D098</v>
          </cell>
          <cell r="CU174"/>
          <cell r="CV174" t="str">
            <v>NA</v>
          </cell>
          <cell r="CW174" t="str">
            <v>LP68357434</v>
          </cell>
          <cell r="CX174" t="str">
            <v>NA</v>
          </cell>
          <cell r="CY174" t="str">
            <v>Yes</v>
          </cell>
          <cell r="CZ174" t="str">
            <v>ESG</v>
          </cell>
          <cell r="DA174" t="str">
            <v>Beta</v>
          </cell>
          <cell r="DB174" t="str">
            <v>No (since 30/09/2021)</v>
          </cell>
          <cell r="DC174" t="str">
            <v>Equity fund (&gt;51% equities)</v>
          </cell>
          <cell r="DD174" t="str">
            <v>Yes</v>
          </cell>
          <cell r="DE174" t="str">
            <v>No</v>
          </cell>
          <cell r="DF174" t="str">
            <v>No</v>
          </cell>
          <cell r="DG174">
            <v>3</v>
          </cell>
          <cell r="DH174">
            <v>12</v>
          </cell>
          <cell r="DI174">
            <v>5</v>
          </cell>
          <cell r="DJ174">
            <v>20</v>
          </cell>
          <cell r="DK174">
            <v>20</v>
          </cell>
          <cell r="DL174">
            <v>3</v>
          </cell>
          <cell r="DM174">
            <v>5</v>
          </cell>
          <cell r="DN174">
            <v>12</v>
          </cell>
          <cell r="DO174" t="str">
            <v>All, Distributors, 
Managers</v>
          </cell>
          <cell r="DP174" t="str">
            <v xml:space="preserve">Distributors : None
Managers: none (refer to Book II by sub-fund for min holding amount applicable)
Others : EUR 100 000 per sub-fund
</v>
          </cell>
          <cell r="DQ174" t="str">
            <v>BNP Paribas Securities Services Luxembourg</v>
          </cell>
          <cell r="DR174" t="str">
            <v>BNP Paribas Securities Services Luxembourg</v>
          </cell>
          <cell r="DS174" t="str">
            <v>in-house lawyers</v>
          </cell>
          <cell r="DT174" t="str">
            <v>BNP Paribas Securities Services Luxembourg</v>
          </cell>
          <cell r="DU174" t="str">
            <v>31th of December</v>
          </cell>
          <cell r="DV174" t="str">
            <v>ESG</v>
          </cell>
          <cell r="DW174" t="str">
            <v>EQUITY</v>
          </cell>
          <cell r="DX174"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74"/>
          <cell r="DZ174" t="str">
            <v>ART 8</v>
          </cell>
          <cell r="EA174" t="str">
            <v>CAT 1</v>
          </cell>
        </row>
        <row r="175">
          <cell r="H175" t="str">
            <v>LU1291099635</v>
          </cell>
          <cell r="I175" t="str">
            <v>Track Privilege</v>
          </cell>
          <cell r="J175" t="str">
            <v>Distribution</v>
          </cell>
          <cell r="K175" t="str">
            <v>EUR</v>
          </cell>
          <cell r="L175" t="str">
            <v>EUR</v>
          </cell>
          <cell r="M175" t="str">
            <v>No</v>
          </cell>
          <cell r="N175" t="str">
            <v>USD</v>
          </cell>
          <cell r="O175" t="str">
            <v>Luxembourg</v>
          </cell>
          <cell r="P175" t="str">
            <v>NA</v>
          </cell>
          <cell r="Q175" t="str">
            <v>NA</v>
          </cell>
          <cell r="R175" t="str">
            <v>NA</v>
          </cell>
          <cell r="S175">
            <v>42298</v>
          </cell>
          <cell r="T175" t="str">
            <v>Not listed</v>
          </cell>
          <cell r="U175" t="str">
            <v>Not listed</v>
          </cell>
          <cell r="V175" t="str">
            <v>MXEUEFMT</v>
          </cell>
          <cell r="W175" t="str">
            <v>Share not hedged</v>
          </cell>
          <cell r="X175" t="str">
            <v>BNMETPD LX</v>
          </cell>
          <cell r="Y175" t="str">
            <v>NA</v>
          </cell>
          <cell r="Z175" t="str">
            <v>NA</v>
          </cell>
          <cell r="AA175" t="str">
            <v>BNMETPD</v>
          </cell>
          <cell r="AB175" t="str">
            <v>.MIEU0FMT2NEU</v>
          </cell>
          <cell r="AC175" t="str">
            <v>LP68357449</v>
          </cell>
          <cell r="AD175" t="str">
            <v>NA</v>
          </cell>
          <cell r="AE175"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5" t="str">
            <v>please refer to another source</v>
          </cell>
          <cell r="AG175" t="str">
            <v>please refer to another source</v>
          </cell>
          <cell r="AH175" t="str">
            <v>Luxemburg SICAV</v>
          </cell>
          <cell r="AI175" t="str">
            <v>MSCI Europe ESG Filtered Min TE (NTR) index</v>
          </cell>
          <cell r="AJ175" t="str">
            <v xml:space="preserve"> Net Total Return</v>
          </cell>
          <cell r="AK175" t="str">
            <v>EUR</v>
          </cell>
          <cell r="AL175"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5" t="str">
            <v>please refer to another source</v>
          </cell>
          <cell r="AN175" t="str">
            <v xml:space="preserve">MSCI </v>
          </cell>
          <cell r="AO175" t="str">
            <v>EUROPE</v>
          </cell>
          <cell r="AP175" t="str">
            <v>Europe</v>
          </cell>
          <cell r="AQ175" t="str">
            <v>LU, SN**</v>
          </cell>
          <cell r="AR175" t="str">
            <v>LU, SN**</v>
          </cell>
          <cell r="AS175" t="str">
            <v>Full or optimized replication</v>
          </cell>
          <cell r="AT175" t="str">
            <v>Physical</v>
          </cell>
          <cell r="AU175" t="str">
            <v>Full</v>
          </cell>
          <cell r="AV175" t="str">
            <v>Equities</v>
          </cell>
          <cell r="AW175" t="str">
            <v>No</v>
          </cell>
          <cell r="AX175" t="str">
            <v>Yes with UCITS V</v>
          </cell>
          <cell r="AY175" t="str">
            <v>NA</v>
          </cell>
          <cell r="AZ175" t="str">
            <v>NA</v>
          </cell>
          <cell r="BA175" t="str">
            <v>Yes</v>
          </cell>
          <cell r="BB175"/>
          <cell r="BC175"/>
          <cell r="BD175"/>
          <cell r="BE175"/>
          <cell r="BF175" t="str">
            <v>NA</v>
          </cell>
          <cell r="BG175" t="str">
            <v>Daily</v>
          </cell>
          <cell r="BH175"/>
          <cell r="BI175"/>
          <cell r="BJ175"/>
          <cell r="BK175" t="str">
            <v>Annually</v>
          </cell>
          <cell r="BL175"/>
          <cell r="BM175"/>
          <cell r="BN175"/>
          <cell r="BO175"/>
          <cell r="BP175"/>
          <cell r="BQ175"/>
          <cell r="BR175" t="str">
            <v>None</v>
          </cell>
          <cell r="BS175" t="str">
            <v>-</v>
          </cell>
          <cell r="BT175" t="str">
            <v>03:00 PM Paris time</v>
          </cell>
          <cell r="BU175" t="str">
            <v>12:00 AM Paris time</v>
          </cell>
          <cell r="BV175" t="str">
            <v>NA</v>
          </cell>
          <cell r="BW175" t="str">
            <v>D</v>
          </cell>
          <cell r="BX175" t="str">
            <v>D+1</v>
          </cell>
          <cell r="BY175" t="str">
            <v>D+3</v>
          </cell>
          <cell r="BZ175" t="str">
            <v>Please refer to PM</v>
          </cell>
          <cell r="CA175" t="str">
            <v>Please refer to PM</v>
          </cell>
          <cell r="CB175">
            <v>19</v>
          </cell>
          <cell r="CC175">
            <v>0</v>
          </cell>
          <cell r="CD175">
            <v>3.0000000000000001E-3</v>
          </cell>
          <cell r="CE175">
            <v>5.0000000000000001E-4</v>
          </cell>
          <cell r="CF175" t="str">
            <v>No</v>
          </cell>
          <cell r="CG175" t="str">
            <v>NA</v>
          </cell>
          <cell r="CH175" t="str">
            <v>NA</v>
          </cell>
          <cell r="CI175" t="str">
            <v>No securities lending</v>
          </cell>
          <cell r="CJ175" t="str">
            <v>NA</v>
          </cell>
          <cell r="CK175" t="str">
            <v>No collateral</v>
          </cell>
          <cell r="CL175" t="str">
            <v>No collateral</v>
          </cell>
          <cell r="CM175" t="str">
            <v>No collateral</v>
          </cell>
          <cell r="CN175" t="str">
            <v>No collateral</v>
          </cell>
          <cell r="CO175" t="str">
            <v>No</v>
          </cell>
          <cell r="CP175" t="str">
            <v>NA</v>
          </cell>
          <cell r="CQ175" t="str">
            <v>NA</v>
          </cell>
          <cell r="CR175" t="str">
            <v>No</v>
          </cell>
          <cell r="CS175" t="str">
            <v>Jean-Claude LEVEQUE</v>
          </cell>
          <cell r="CT175" t="str">
            <v>BD0D087</v>
          </cell>
          <cell r="CU175"/>
          <cell r="CV175" t="str">
            <v>NA</v>
          </cell>
          <cell r="CW175" t="str">
            <v>LP68357449</v>
          </cell>
          <cell r="CX175" t="str">
            <v>NA</v>
          </cell>
          <cell r="CY175" t="str">
            <v>Yes</v>
          </cell>
          <cell r="CZ175" t="str">
            <v>ESG</v>
          </cell>
          <cell r="DA175" t="str">
            <v>Beta</v>
          </cell>
          <cell r="DB175" t="str">
            <v>No (since 30/09/2021)</v>
          </cell>
          <cell r="DC175" t="str">
            <v>Equity fund (&gt;51% equities)</v>
          </cell>
          <cell r="DD175" t="str">
            <v>No</v>
          </cell>
          <cell r="DE175" t="str">
            <v>Yes 
(used by UK client through a Dublin account)</v>
          </cell>
          <cell r="DF175" t="str">
            <v>No</v>
          </cell>
          <cell r="DG175">
            <v>3</v>
          </cell>
          <cell r="DH175">
            <v>12</v>
          </cell>
          <cell r="DI175">
            <v>5</v>
          </cell>
          <cell r="DJ175">
            <v>20</v>
          </cell>
          <cell r="DK175">
            <v>20</v>
          </cell>
          <cell r="DL175">
            <v>3</v>
          </cell>
          <cell r="DM175">
            <v>5</v>
          </cell>
          <cell r="DN175">
            <v>12</v>
          </cell>
          <cell r="DO175" t="str">
            <v>All, Distributors, 
Managers</v>
          </cell>
          <cell r="DP175" t="str">
            <v xml:space="preserve">Distributors : None
Managers: none (refer to Book II by sub-fund for min holding amount applicable)
Others : EUR 100 000 per sub-fund
</v>
          </cell>
          <cell r="DQ175" t="str">
            <v>BNP Paribas Securities Services Luxembourg</v>
          </cell>
          <cell r="DR175" t="str">
            <v>BNP Paribas Securities Services Luxembourg</v>
          </cell>
          <cell r="DS175" t="str">
            <v>in-house lawyers</v>
          </cell>
          <cell r="DT175" t="str">
            <v>BNP Paribas Securities Services Luxembourg</v>
          </cell>
          <cell r="DU175" t="str">
            <v>31th of December</v>
          </cell>
          <cell r="DV175" t="str">
            <v>ESG</v>
          </cell>
          <cell r="DW175" t="str">
            <v>EQUITY</v>
          </cell>
          <cell r="DX175"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75"/>
          <cell r="DZ175" t="str">
            <v>ART 8</v>
          </cell>
          <cell r="EA175" t="str">
            <v>CAT 1</v>
          </cell>
        </row>
        <row r="176">
          <cell r="H176" t="str">
            <v>LU1291099718</v>
          </cell>
          <cell r="I176" t="str">
            <v>UCITS ETF</v>
          </cell>
          <cell r="J176" t="str">
            <v>Capitalisation</v>
          </cell>
          <cell r="K176" t="str">
            <v>EUR</v>
          </cell>
          <cell r="L176" t="str">
            <v>EUR</v>
          </cell>
          <cell r="M176" t="str">
            <v>No</v>
          </cell>
          <cell r="N176"/>
          <cell r="O176" t="str">
            <v>Luxembourg</v>
          </cell>
          <cell r="P176" t="str">
            <v>FR</v>
          </cell>
          <cell r="Q176" t="str">
            <v>Euronext Paris</v>
          </cell>
          <cell r="R176" t="str">
            <v xml:space="preserve">XPAR </v>
          </cell>
          <cell r="S176">
            <v>42298</v>
          </cell>
          <cell r="T176">
            <v>42563</v>
          </cell>
          <cell r="U176" t="str">
            <v>Yes</v>
          </cell>
          <cell r="V176" t="str">
            <v>MXEUEFMT</v>
          </cell>
          <cell r="W176" t="str">
            <v>Share not hedged</v>
          </cell>
          <cell r="X176" t="str">
            <v>EEUE FP</v>
          </cell>
          <cell r="Y176" t="str">
            <v>IEEUE</v>
          </cell>
          <cell r="Z176" t="str">
            <v>NSCFR0IEEUE1</v>
          </cell>
          <cell r="AA176" t="str">
            <v>EEUE</v>
          </cell>
          <cell r="AB176" t="str">
            <v>.MIEU0FMT2NEU</v>
          </cell>
          <cell r="AC176" t="str">
            <v>EEUE.PA</v>
          </cell>
          <cell r="AD176" t="str">
            <v>IEEUEINAV.PA</v>
          </cell>
          <cell r="AE176"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6" t="str">
            <v>please refer to another source</v>
          </cell>
          <cell r="AG176" t="str">
            <v>please refer to another source</v>
          </cell>
          <cell r="AH176" t="str">
            <v>Luxemburg SICAV</v>
          </cell>
          <cell r="AI176" t="str">
            <v>MSCI Europe ESG Filtered Min TE (NTR) index</v>
          </cell>
          <cell r="AJ176" t="str">
            <v xml:space="preserve"> Net Total Return</v>
          </cell>
          <cell r="AK176" t="str">
            <v>EUR</v>
          </cell>
          <cell r="AL176"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6" t="str">
            <v>please refer to another source</v>
          </cell>
          <cell r="AN176" t="str">
            <v xml:space="preserve">MSCI </v>
          </cell>
          <cell r="AO176" t="str">
            <v>EUROPE</v>
          </cell>
          <cell r="AP176" t="str">
            <v>Europe</v>
          </cell>
          <cell r="AQ176" t="str">
            <v>AT, CL, DE, FI, FR, IT**, LU, NL, SE, ES</v>
          </cell>
          <cell r="AR176" t="str">
            <v>AT, DE, ES, FI, FR, IT**, LU, NL, SE</v>
          </cell>
          <cell r="AS176" t="str">
            <v>Full or optimized replication</v>
          </cell>
          <cell r="AT176" t="str">
            <v>Physical</v>
          </cell>
          <cell r="AU176" t="str">
            <v>Full</v>
          </cell>
          <cell r="AV176" t="str">
            <v>Equities</v>
          </cell>
          <cell r="AW176" t="str">
            <v>No</v>
          </cell>
          <cell r="AX176" t="str">
            <v>Yes with UCITS V</v>
          </cell>
          <cell r="AY176" t="str">
            <v>BNP Paribas Arbitrage</v>
          </cell>
          <cell r="AZ17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76" t="str">
            <v>No</v>
          </cell>
          <cell r="BB176"/>
          <cell r="BC176"/>
          <cell r="BD176"/>
          <cell r="BE176"/>
          <cell r="BF176" t="str">
            <v>Euronext</v>
          </cell>
          <cell r="BG176" t="str">
            <v>Daily</v>
          </cell>
          <cell r="BH176"/>
          <cell r="BI176"/>
          <cell r="BJ176"/>
          <cell r="BK176" t="str">
            <v>Reinvested</v>
          </cell>
          <cell r="BL176"/>
          <cell r="BM176"/>
          <cell r="BN176"/>
          <cell r="BO176"/>
          <cell r="BP176"/>
          <cell r="BQ176"/>
          <cell r="BR176">
            <v>500000</v>
          </cell>
          <cell r="BS176" t="str">
            <v>-</v>
          </cell>
          <cell r="BT176" t="str">
            <v>03:30 PM Paris time</v>
          </cell>
          <cell r="BU176" t="str">
            <v>NA</v>
          </cell>
          <cell r="BV176" t="str">
            <v>02:45 PM Paris time</v>
          </cell>
          <cell r="BW176" t="str">
            <v>D</v>
          </cell>
          <cell r="BX176" t="str">
            <v>D+1</v>
          </cell>
          <cell r="BY176" t="str">
            <v>D+3</v>
          </cell>
          <cell r="BZ176" t="str">
            <v>Please refer to PM</v>
          </cell>
          <cell r="CA176" t="str">
            <v>Please refer to PM</v>
          </cell>
          <cell r="CB176">
            <v>19</v>
          </cell>
          <cell r="CC176">
            <v>0</v>
          </cell>
          <cell r="CD176" t="str">
            <v>0,3% on the primary market</v>
          </cell>
          <cell r="CE176" t="str">
            <v>0,05% on the primary market</v>
          </cell>
          <cell r="CF176" t="str">
            <v>No</v>
          </cell>
          <cell r="CG176" t="str">
            <v>NA</v>
          </cell>
          <cell r="CH176" t="str">
            <v>NA</v>
          </cell>
          <cell r="CI176" t="str">
            <v>No securities lending</v>
          </cell>
          <cell r="CJ176" t="str">
            <v>NA</v>
          </cell>
          <cell r="CK176" t="str">
            <v>No collateral</v>
          </cell>
          <cell r="CL176" t="str">
            <v>No collateral</v>
          </cell>
          <cell r="CM176" t="str">
            <v>No collateral</v>
          </cell>
          <cell r="CN176" t="str">
            <v>No collateral</v>
          </cell>
          <cell r="CO176" t="str">
            <v>No</v>
          </cell>
          <cell r="CP176" t="str">
            <v>NA</v>
          </cell>
          <cell r="CQ176" t="str">
            <v>NA</v>
          </cell>
          <cell r="CR176" t="str">
            <v>No</v>
          </cell>
          <cell r="CS176" t="str">
            <v>Jean-Claude LEVEQUE</v>
          </cell>
          <cell r="CT176" t="str">
            <v>BD3J1N4</v>
          </cell>
          <cell r="CU176"/>
          <cell r="CV176" t="str">
            <v>A2AL1V</v>
          </cell>
          <cell r="CW176" t="str">
            <v>LP68357435</v>
          </cell>
          <cell r="CX176" t="str">
            <v>NA</v>
          </cell>
          <cell r="CY176" t="str">
            <v>Yes</v>
          </cell>
          <cell r="CZ176" t="str">
            <v>ESG</v>
          </cell>
          <cell r="DA176" t="str">
            <v>Beta</v>
          </cell>
          <cell r="DB176" t="str">
            <v>No (since 30/09/2021)</v>
          </cell>
          <cell r="DC176" t="str">
            <v>Equity fund (&gt;51% equities)</v>
          </cell>
          <cell r="DD176" t="str">
            <v>Yes</v>
          </cell>
          <cell r="DE176" t="str">
            <v>No</v>
          </cell>
          <cell r="DF176" t="str">
            <v>No</v>
          </cell>
          <cell r="DG176">
            <v>3</v>
          </cell>
          <cell r="DH176">
            <v>12</v>
          </cell>
          <cell r="DI176">
            <v>0</v>
          </cell>
          <cell r="DJ176">
            <v>15</v>
          </cell>
          <cell r="DK176">
            <v>15</v>
          </cell>
          <cell r="DL176">
            <v>13</v>
          </cell>
          <cell r="DM176">
            <v>0</v>
          </cell>
          <cell r="DN176">
            <v>11.999999999999998</v>
          </cell>
          <cell r="DO176" t="str">
            <v>Primary market: Authorised Participants and Institutionnal Investors
Secondary market: All</v>
          </cell>
          <cell r="DP176" t="str">
            <v>None</v>
          </cell>
          <cell r="DQ176" t="str">
            <v>BNP Paribas Securities Services Luxembourg</v>
          </cell>
          <cell r="DR176" t="str">
            <v>BNP Paribas Securities Services Luxembourg</v>
          </cell>
          <cell r="DS176" t="str">
            <v>in-house lawyers</v>
          </cell>
          <cell r="DT176" t="str">
            <v>BNP Paribas Securities Services Luxembourg</v>
          </cell>
          <cell r="DU176" t="str">
            <v>31th of December</v>
          </cell>
          <cell r="DV176" t="str">
            <v>ESG</v>
          </cell>
          <cell r="DW176" t="str">
            <v>EQUITY</v>
          </cell>
          <cell r="DX176"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76"/>
          <cell r="DZ176" t="str">
            <v>ART 8</v>
          </cell>
          <cell r="EA176" t="str">
            <v>CAT 1</v>
          </cell>
        </row>
        <row r="177">
          <cell r="H177" t="str">
            <v>LU1291099718</v>
          </cell>
          <cell r="I177" t="str">
            <v>UCITS ETF</v>
          </cell>
          <cell r="J177" t="str">
            <v>Capitalisation</v>
          </cell>
          <cell r="K177" t="str">
            <v>EUR</v>
          </cell>
          <cell r="L177" t="str">
            <v>EUR</v>
          </cell>
          <cell r="M177" t="str">
            <v>No</v>
          </cell>
          <cell r="N177"/>
          <cell r="O177" t="str">
            <v>Luxembourg</v>
          </cell>
          <cell r="P177" t="str">
            <v>DE</v>
          </cell>
          <cell r="Q177" t="str">
            <v>Xetra</v>
          </cell>
          <cell r="R177" t="str">
            <v xml:space="preserve">XETR </v>
          </cell>
          <cell r="S177">
            <v>42298</v>
          </cell>
          <cell r="T177">
            <v>42627</v>
          </cell>
          <cell r="U177" t="str">
            <v>No</v>
          </cell>
          <cell r="V177" t="str">
            <v>MXEUEFMT</v>
          </cell>
          <cell r="W177" t="str">
            <v>Share not hedged</v>
          </cell>
          <cell r="X177" t="str">
            <v>EEUX GY</v>
          </cell>
          <cell r="Y177" t="str">
            <v>IEEUE</v>
          </cell>
          <cell r="Z177" t="str">
            <v>NSCFR0IEEUE1</v>
          </cell>
          <cell r="AA177" t="str">
            <v>EEUX</v>
          </cell>
          <cell r="AB177" t="str">
            <v>.MIEU0FMT2NEU</v>
          </cell>
          <cell r="AC177" t="str">
            <v>EEUX.DE</v>
          </cell>
          <cell r="AD177" t="str">
            <v>IEEUEINAV.PA</v>
          </cell>
          <cell r="AE177"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7" t="str">
            <v>please refer to another source</v>
          </cell>
          <cell r="AG177" t="str">
            <v>please refer to another source</v>
          </cell>
          <cell r="AH177" t="str">
            <v>Luxemburg SICAV</v>
          </cell>
          <cell r="AI177" t="str">
            <v>MSCI Europe ESG Filtered Min TE (NTR) index</v>
          </cell>
          <cell r="AJ177" t="str">
            <v xml:space="preserve"> Net Total Return</v>
          </cell>
          <cell r="AK177" t="str">
            <v>EUR</v>
          </cell>
          <cell r="AL177"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7" t="str">
            <v>please refer to another source</v>
          </cell>
          <cell r="AN177" t="str">
            <v xml:space="preserve">MSCI </v>
          </cell>
          <cell r="AO177" t="str">
            <v>EUROPE</v>
          </cell>
          <cell r="AP177" t="str">
            <v>Europe</v>
          </cell>
          <cell r="AQ177" t="str">
            <v>AT, CL, DE, FI, FR, IT**, LU, NL, SE, ES</v>
          </cell>
          <cell r="AR177" t="str">
            <v>AT, DE, ES, FI, FR, IT**, LU, NL, SE</v>
          </cell>
          <cell r="AS177" t="str">
            <v>Full or optimized replication</v>
          </cell>
          <cell r="AT177" t="str">
            <v>Physical</v>
          </cell>
          <cell r="AU177" t="str">
            <v>Full</v>
          </cell>
          <cell r="AV177" t="str">
            <v>Equities</v>
          </cell>
          <cell r="AW177" t="str">
            <v>No</v>
          </cell>
          <cell r="AX177" t="str">
            <v>Yes with UCITS V</v>
          </cell>
          <cell r="AY177" t="str">
            <v>BNP Paribas Arbitrage</v>
          </cell>
          <cell r="AZ17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77" t="str">
            <v>No</v>
          </cell>
          <cell r="BB177"/>
          <cell r="BC177"/>
          <cell r="BD177"/>
          <cell r="BE177"/>
          <cell r="BF177" t="str">
            <v>Euronext</v>
          </cell>
          <cell r="BG177" t="str">
            <v>Daily</v>
          </cell>
          <cell r="BH177"/>
          <cell r="BI177"/>
          <cell r="BJ177"/>
          <cell r="BK177" t="str">
            <v>Reinvested</v>
          </cell>
          <cell r="BL177"/>
          <cell r="BM177"/>
          <cell r="BN177"/>
          <cell r="BO177"/>
          <cell r="BP177"/>
          <cell r="BQ177"/>
          <cell r="BR177">
            <v>500000</v>
          </cell>
          <cell r="BS177" t="str">
            <v>-</v>
          </cell>
          <cell r="BT177" t="str">
            <v>03:30 PM Paris time</v>
          </cell>
          <cell r="BU177" t="str">
            <v>NA</v>
          </cell>
          <cell r="BV177" t="str">
            <v>02:45 PM Paris time</v>
          </cell>
          <cell r="BW177" t="str">
            <v>D</v>
          </cell>
          <cell r="BX177" t="str">
            <v>D+1</v>
          </cell>
          <cell r="BY177" t="str">
            <v>D+3</v>
          </cell>
          <cell r="BZ177" t="str">
            <v>Please refer to PM</v>
          </cell>
          <cell r="CA177" t="str">
            <v>Please refer to PM</v>
          </cell>
          <cell r="CB177">
            <v>19</v>
          </cell>
          <cell r="CC177">
            <v>0</v>
          </cell>
          <cell r="CD177" t="str">
            <v>0,3% on the primary market</v>
          </cell>
          <cell r="CE177" t="str">
            <v>0,05% on the primary market</v>
          </cell>
          <cell r="CF177" t="str">
            <v>No</v>
          </cell>
          <cell r="CG177" t="str">
            <v>NA</v>
          </cell>
          <cell r="CH177" t="str">
            <v>NA</v>
          </cell>
          <cell r="CI177" t="str">
            <v>No securities lending</v>
          </cell>
          <cell r="CJ177" t="str">
            <v>NA</v>
          </cell>
          <cell r="CK177" t="str">
            <v>No collateral</v>
          </cell>
          <cell r="CL177" t="str">
            <v>No collateral</v>
          </cell>
          <cell r="CM177" t="str">
            <v>No collateral</v>
          </cell>
          <cell r="CN177" t="str">
            <v>No collateral</v>
          </cell>
          <cell r="CO177" t="str">
            <v>No</v>
          </cell>
          <cell r="CP177" t="str">
            <v>NA</v>
          </cell>
          <cell r="CQ177" t="str">
            <v>NA</v>
          </cell>
          <cell r="CR177" t="str">
            <v>No</v>
          </cell>
          <cell r="CS177" t="str">
            <v>Jean-Claude LEVEQUE</v>
          </cell>
          <cell r="CT177" t="str">
            <v>BD3J1N4</v>
          </cell>
          <cell r="CU177"/>
          <cell r="CV177" t="str">
            <v>A2AL1V</v>
          </cell>
          <cell r="CW177" t="str">
            <v>LP68357435</v>
          </cell>
          <cell r="CX177" t="str">
            <v>NA</v>
          </cell>
          <cell r="CY177" t="str">
            <v>Yes</v>
          </cell>
          <cell r="CZ177" t="str">
            <v>ESG</v>
          </cell>
          <cell r="DA177" t="str">
            <v>Beta</v>
          </cell>
          <cell r="DB177" t="str">
            <v>No (since 30/09/2021)</v>
          </cell>
          <cell r="DC177" t="str">
            <v>Equity fund (&gt;51% equities)</v>
          </cell>
          <cell r="DD177" t="str">
            <v>Yes</v>
          </cell>
          <cell r="DE177" t="str">
            <v>No</v>
          </cell>
          <cell r="DF177" t="str">
            <v>No</v>
          </cell>
          <cell r="DG177">
            <v>3</v>
          </cell>
          <cell r="DH177">
            <v>12</v>
          </cell>
          <cell r="DI177">
            <v>0</v>
          </cell>
          <cell r="DJ177">
            <v>15</v>
          </cell>
          <cell r="DK177">
            <v>15</v>
          </cell>
          <cell r="DL177">
            <v>13</v>
          </cell>
          <cell r="DM177">
            <v>0</v>
          </cell>
          <cell r="DN177">
            <v>11.999999999999998</v>
          </cell>
          <cell r="DO177" t="str">
            <v>Primary market: Authorised Participants and Institutionnal Investors
Secondary market: All</v>
          </cell>
          <cell r="DP177" t="str">
            <v>None</v>
          </cell>
          <cell r="DQ177" t="str">
            <v>BNP Paribas Securities Services Luxembourg</v>
          </cell>
          <cell r="DR177" t="str">
            <v>BNP Paribas Securities Services Luxembourg</v>
          </cell>
          <cell r="DS177" t="str">
            <v>in-house lawyers</v>
          </cell>
          <cell r="DT177" t="str">
            <v>BNP Paribas Securities Services Luxembourg</v>
          </cell>
          <cell r="DU177" t="str">
            <v>31th of December</v>
          </cell>
          <cell r="DV177" t="str">
            <v>ESG</v>
          </cell>
          <cell r="DW177" t="str">
            <v>EQUITY</v>
          </cell>
          <cell r="DX177"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77"/>
          <cell r="DZ177" t="str">
            <v>ART 8</v>
          </cell>
          <cell r="EA177" t="str">
            <v>CAT 1</v>
          </cell>
        </row>
        <row r="178">
          <cell r="H178" t="str">
            <v>LU1291099718</v>
          </cell>
          <cell r="I178" t="str">
            <v>UCITS ETF</v>
          </cell>
          <cell r="J178" t="str">
            <v>Capitalisation</v>
          </cell>
          <cell r="K178" t="str">
            <v>EUR</v>
          </cell>
          <cell r="L178" t="str">
            <v>EUR</v>
          </cell>
          <cell r="M178" t="str">
            <v>No</v>
          </cell>
          <cell r="N178"/>
          <cell r="O178" t="str">
            <v>Luxembourg</v>
          </cell>
          <cell r="P178" t="str">
            <v>IT</v>
          </cell>
          <cell r="Q178" t="str">
            <v>Borsa Italiana</v>
          </cell>
          <cell r="R178" t="str">
            <v>XMIL</v>
          </cell>
          <cell r="S178">
            <v>42298</v>
          </cell>
          <cell r="T178">
            <v>42907</v>
          </cell>
          <cell r="U178" t="str">
            <v>No</v>
          </cell>
          <cell r="V178" t="str">
            <v>MXEUEFMT</v>
          </cell>
          <cell r="W178" t="str">
            <v>Share not hedged</v>
          </cell>
          <cell r="X178" t="str">
            <v>EEUE IM</v>
          </cell>
          <cell r="Y178" t="str">
            <v>IEEUE</v>
          </cell>
          <cell r="Z178" t="str">
            <v>NSCFR0IEEUE1</v>
          </cell>
          <cell r="AA178" t="str">
            <v>EEUE</v>
          </cell>
          <cell r="AB178" t="str">
            <v>.MIEU0FMT2NEU</v>
          </cell>
          <cell r="AC178" t="str">
            <v>EEUE.MI</v>
          </cell>
          <cell r="AD178" t="str">
            <v>IEEUEINAV.PA</v>
          </cell>
          <cell r="AE178"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8" t="str">
            <v>please refer to another source</v>
          </cell>
          <cell r="AG178" t="str">
            <v>please refer to another source</v>
          </cell>
          <cell r="AH178" t="str">
            <v>Luxemburg SICAV</v>
          </cell>
          <cell r="AI178" t="str">
            <v>MSCI Europe ESG Filtered Min TE (NTR) index</v>
          </cell>
          <cell r="AJ178" t="str">
            <v xml:space="preserve"> Net Total Return</v>
          </cell>
          <cell r="AK178" t="str">
            <v>EUR</v>
          </cell>
          <cell r="AL178"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8" t="str">
            <v>please refer to another source</v>
          </cell>
          <cell r="AN178" t="str">
            <v xml:space="preserve">MSCI </v>
          </cell>
          <cell r="AO178" t="str">
            <v>EUROPE</v>
          </cell>
          <cell r="AP178" t="str">
            <v>Europe</v>
          </cell>
          <cell r="AQ178" t="str">
            <v>AT, CL, DE, FI, FR, IT**, LU, NL, SE, ES</v>
          </cell>
          <cell r="AR178" t="str">
            <v>AT, DE, ES, FI, FR, IT**, LU, NL, SE</v>
          </cell>
          <cell r="AS178" t="str">
            <v>Full or optimized replication</v>
          </cell>
          <cell r="AT178" t="str">
            <v>Physical</v>
          </cell>
          <cell r="AU178" t="str">
            <v>Full</v>
          </cell>
          <cell r="AV178" t="str">
            <v>Equities</v>
          </cell>
          <cell r="AW178" t="str">
            <v>No</v>
          </cell>
          <cell r="AX178" t="str">
            <v>Yes with UCITS V</v>
          </cell>
          <cell r="AY178" t="str">
            <v>BNP Paribas Arbitrage</v>
          </cell>
          <cell r="AZ17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78" t="str">
            <v>No</v>
          </cell>
          <cell r="BB178"/>
          <cell r="BC178"/>
          <cell r="BD178"/>
          <cell r="BE178"/>
          <cell r="BF178" t="str">
            <v>Euronext</v>
          </cell>
          <cell r="BG178" t="str">
            <v>Daily</v>
          </cell>
          <cell r="BH178"/>
          <cell r="BI178"/>
          <cell r="BJ178"/>
          <cell r="BK178" t="str">
            <v>Reinvested</v>
          </cell>
          <cell r="BL178"/>
          <cell r="BM178"/>
          <cell r="BN178"/>
          <cell r="BO178"/>
          <cell r="BP178"/>
          <cell r="BQ178"/>
          <cell r="BR178">
            <v>500000</v>
          </cell>
          <cell r="BS178" t="str">
            <v>-</v>
          </cell>
          <cell r="BT178" t="str">
            <v>03:30 PM Paris time</v>
          </cell>
          <cell r="BU178" t="str">
            <v>NA</v>
          </cell>
          <cell r="BV178" t="str">
            <v>02:45 PM Paris time</v>
          </cell>
          <cell r="BW178" t="str">
            <v>D</v>
          </cell>
          <cell r="BX178" t="str">
            <v>D+1</v>
          </cell>
          <cell r="BY178" t="str">
            <v>D+3</v>
          </cell>
          <cell r="BZ178" t="str">
            <v>Please refer to PM</v>
          </cell>
          <cell r="CA178" t="str">
            <v>Please refer to PM</v>
          </cell>
          <cell r="CB178">
            <v>19</v>
          </cell>
          <cell r="CC178">
            <v>0</v>
          </cell>
          <cell r="CD178" t="str">
            <v>0,3% on the primary market</v>
          </cell>
          <cell r="CE178" t="str">
            <v>0,05% on the primary market</v>
          </cell>
          <cell r="CF178" t="str">
            <v>No</v>
          </cell>
          <cell r="CG178" t="str">
            <v>NA</v>
          </cell>
          <cell r="CH178" t="str">
            <v>NA</v>
          </cell>
          <cell r="CI178" t="str">
            <v>No securities lending</v>
          </cell>
          <cell r="CJ178" t="str">
            <v>NA</v>
          </cell>
          <cell r="CK178" t="str">
            <v>No collateral</v>
          </cell>
          <cell r="CL178" t="str">
            <v>No collateral</v>
          </cell>
          <cell r="CM178" t="str">
            <v>No collateral</v>
          </cell>
          <cell r="CN178" t="str">
            <v>No collateral</v>
          </cell>
          <cell r="CO178" t="str">
            <v>No</v>
          </cell>
          <cell r="CP178" t="str">
            <v>NA</v>
          </cell>
          <cell r="CQ178" t="str">
            <v>NA</v>
          </cell>
          <cell r="CR178" t="str">
            <v>No</v>
          </cell>
          <cell r="CS178" t="str">
            <v>Jean-Claude LEVEQUE</v>
          </cell>
          <cell r="CT178"/>
          <cell r="CU178"/>
          <cell r="CV178" t="str">
            <v>A2AL1V</v>
          </cell>
          <cell r="CW178"/>
          <cell r="CX178" t="str">
            <v>NA</v>
          </cell>
          <cell r="CY178" t="str">
            <v>Yes</v>
          </cell>
          <cell r="CZ178" t="str">
            <v>ESG</v>
          </cell>
          <cell r="DA178" t="str">
            <v>Beta</v>
          </cell>
          <cell r="DB178" t="str">
            <v>No (since 30/09/2021)</v>
          </cell>
          <cell r="DC178" t="str">
            <v>Equity fund (&gt;51% equities)</v>
          </cell>
          <cell r="DD178" t="str">
            <v>Yes</v>
          </cell>
          <cell r="DE178" t="str">
            <v>No</v>
          </cell>
          <cell r="DF178" t="str">
            <v>No</v>
          </cell>
          <cell r="DG178">
            <v>3</v>
          </cell>
          <cell r="DH178">
            <v>12</v>
          </cell>
          <cell r="DI178">
            <v>0</v>
          </cell>
          <cell r="DJ178">
            <v>15</v>
          </cell>
          <cell r="DK178">
            <v>15</v>
          </cell>
          <cell r="DL178">
            <v>13</v>
          </cell>
          <cell r="DM178">
            <v>0</v>
          </cell>
          <cell r="DN178">
            <v>11.999999999999998</v>
          </cell>
          <cell r="DO178" t="str">
            <v>Primary market: Authorised Participants and Institutionnal Investors
Secondary market: All</v>
          </cell>
          <cell r="DP178" t="str">
            <v>None</v>
          </cell>
          <cell r="DQ178" t="str">
            <v>BNP Paribas Securities Services Luxembourg</v>
          </cell>
          <cell r="DR178" t="str">
            <v>BNP Paribas Securities Services Luxembourg</v>
          </cell>
          <cell r="DS178" t="str">
            <v>in-house lawyers</v>
          </cell>
          <cell r="DT178" t="str">
            <v>BNP Paribas Securities Services Luxembourg</v>
          </cell>
          <cell r="DU178" t="str">
            <v>31th of December</v>
          </cell>
          <cell r="DV178" t="str">
            <v>ESG</v>
          </cell>
          <cell r="DW178" t="str">
            <v>EQUITY</v>
          </cell>
          <cell r="DX178"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78"/>
          <cell r="DZ178" t="str">
            <v>ART 8</v>
          </cell>
          <cell r="EA178" t="str">
            <v>CAT 1</v>
          </cell>
        </row>
        <row r="179">
          <cell r="H179" t="str">
            <v>LU1291099809</v>
          </cell>
          <cell r="I179" t="str">
            <v>Track Privilege GBP</v>
          </cell>
          <cell r="J179" t="str">
            <v>Capitalisation</v>
          </cell>
          <cell r="K179" t="str">
            <v>GBP</v>
          </cell>
          <cell r="L179" t="str">
            <v>EUR</v>
          </cell>
          <cell r="M179" t="str">
            <v>No</v>
          </cell>
          <cell r="N179"/>
          <cell r="O179" t="str">
            <v>Luxembourg</v>
          </cell>
          <cell r="P179" t="str">
            <v>NA</v>
          </cell>
          <cell r="Q179"/>
          <cell r="R179"/>
          <cell r="S179">
            <v>42298</v>
          </cell>
          <cell r="T179" t="str">
            <v>Not listed</v>
          </cell>
          <cell r="U179" t="str">
            <v>Not listed</v>
          </cell>
          <cell r="V179" t="str">
            <v>MXEUEFMT</v>
          </cell>
          <cell r="W179" t="str">
            <v>Share not hedged</v>
          </cell>
          <cell r="X179"/>
          <cell r="Y179"/>
          <cell r="Z179"/>
          <cell r="AA179"/>
          <cell r="AB179" t="str">
            <v>.MIEU0FMT2NEU</v>
          </cell>
          <cell r="AC179" t="str">
            <v>NA</v>
          </cell>
          <cell r="AD179" t="str">
            <v>NA</v>
          </cell>
          <cell r="AE179"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79" t="str">
            <v>please refer to another source</v>
          </cell>
          <cell r="AG179" t="str">
            <v>please refer to another source</v>
          </cell>
          <cell r="AH179" t="str">
            <v>Luxemburg SICAV</v>
          </cell>
          <cell r="AI179" t="str">
            <v>MSCI Europe ESG Filtered Min TE (NTR) index</v>
          </cell>
          <cell r="AJ179" t="str">
            <v>Net Total Return</v>
          </cell>
          <cell r="AK179" t="str">
            <v>EUR</v>
          </cell>
          <cell r="AL179"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79"/>
          <cell r="AN179" t="str">
            <v xml:space="preserve">MSCI </v>
          </cell>
          <cell r="AO179" t="str">
            <v>Europe</v>
          </cell>
          <cell r="AP179" t="str">
            <v>Europe</v>
          </cell>
          <cell r="AQ179" t="str">
            <v>LU</v>
          </cell>
          <cell r="AR179" t="str">
            <v>LU</v>
          </cell>
          <cell r="AS179" t="str">
            <v>Full or optimized replication</v>
          </cell>
          <cell r="AT179" t="str">
            <v>Physical</v>
          </cell>
          <cell r="AU179" t="str">
            <v>Full</v>
          </cell>
          <cell r="AV179" t="str">
            <v>Equities</v>
          </cell>
          <cell r="AW179" t="str">
            <v>No</v>
          </cell>
          <cell r="AX179" t="str">
            <v>Yes with UCITS V</v>
          </cell>
          <cell r="AY179" t="str">
            <v>NA</v>
          </cell>
          <cell r="AZ179" t="str">
            <v>NA</v>
          </cell>
          <cell r="BA179" t="str">
            <v>Yes</v>
          </cell>
          <cell r="BB179"/>
          <cell r="BC179"/>
          <cell r="BD179"/>
          <cell r="BE179"/>
          <cell r="BF179" t="str">
            <v>NA</v>
          </cell>
          <cell r="BG179" t="str">
            <v>Daily</v>
          </cell>
          <cell r="BH179"/>
          <cell r="BI179"/>
          <cell r="BJ179"/>
          <cell r="BK179" t="str">
            <v>Reinvested</v>
          </cell>
          <cell r="BL179"/>
          <cell r="BM179"/>
          <cell r="BN179"/>
          <cell r="BO179"/>
          <cell r="BP179"/>
          <cell r="BQ179"/>
          <cell r="BR179" t="str">
            <v>None</v>
          </cell>
          <cell r="BS179" t="str">
            <v>-</v>
          </cell>
          <cell r="BT179" t="str">
            <v>03:00 PM Paris time</v>
          </cell>
          <cell r="BU179" t="str">
            <v>12:00 AM Paris time</v>
          </cell>
          <cell r="BV179" t="str">
            <v>NA</v>
          </cell>
          <cell r="BW179" t="str">
            <v>D</v>
          </cell>
          <cell r="BX179" t="str">
            <v>D+1</v>
          </cell>
          <cell r="BY179" t="str">
            <v>D+3</v>
          </cell>
          <cell r="BZ179" t="str">
            <v>Please refer to PM</v>
          </cell>
          <cell r="CA179" t="str">
            <v>Please refer to PM</v>
          </cell>
          <cell r="CB179">
            <v>19</v>
          </cell>
          <cell r="CC179">
            <v>0</v>
          </cell>
          <cell r="CD179">
            <v>3.0000000000000001E-3</v>
          </cell>
          <cell r="CE179">
            <v>5.0000000000000001E-4</v>
          </cell>
          <cell r="CF179" t="str">
            <v>No</v>
          </cell>
          <cell r="CG179" t="str">
            <v>NA</v>
          </cell>
          <cell r="CH179" t="str">
            <v>NA</v>
          </cell>
          <cell r="CI179" t="str">
            <v>No securities lending</v>
          </cell>
          <cell r="CJ179"/>
          <cell r="CK179" t="str">
            <v>No collateral</v>
          </cell>
          <cell r="CL179" t="str">
            <v>No collateral</v>
          </cell>
          <cell r="CM179" t="str">
            <v>No collateral</v>
          </cell>
          <cell r="CN179" t="str">
            <v>No collateral</v>
          </cell>
          <cell r="CO179" t="str">
            <v>No</v>
          </cell>
          <cell r="CP179" t="str">
            <v>NA</v>
          </cell>
          <cell r="CQ179" t="str">
            <v>NA</v>
          </cell>
          <cell r="CR179" t="str">
            <v>No</v>
          </cell>
          <cell r="CS179" t="str">
            <v>Jean-Claude LEVEQUE</v>
          </cell>
          <cell r="CT179"/>
          <cell r="CU179"/>
          <cell r="CV179" t="str">
            <v>NA</v>
          </cell>
          <cell r="CW179" t="str">
            <v>NA</v>
          </cell>
          <cell r="CX179" t="str">
            <v>NA</v>
          </cell>
          <cell r="CY179" t="str">
            <v>Yes</v>
          </cell>
          <cell r="CZ179" t="str">
            <v>ESG</v>
          </cell>
          <cell r="DA179" t="str">
            <v>Beta</v>
          </cell>
          <cell r="DB179" t="str">
            <v>No (since 30/09/2021)</v>
          </cell>
          <cell r="DC179" t="str">
            <v>Equity fund (&gt;51% equities)</v>
          </cell>
          <cell r="DD179" t="str">
            <v>No</v>
          </cell>
          <cell r="DE179" t="str">
            <v>No</v>
          </cell>
          <cell r="DF179" t="str">
            <v>No</v>
          </cell>
          <cell r="DG179">
            <v>3</v>
          </cell>
          <cell r="DH179">
            <v>12</v>
          </cell>
          <cell r="DI179">
            <v>5</v>
          </cell>
          <cell r="DJ179">
            <v>20</v>
          </cell>
          <cell r="DK179">
            <v>20</v>
          </cell>
          <cell r="DL179">
            <v>3</v>
          </cell>
          <cell r="DM179">
            <v>5</v>
          </cell>
          <cell r="DN179">
            <v>12</v>
          </cell>
          <cell r="DO179" t="str">
            <v>All, Distributors, 
Managers</v>
          </cell>
          <cell r="DP179" t="str">
            <v>Distributors : None
Managers: none (refer to Book II by sub-fund for min holding amount applicable)
Others : EUR 100 000 per sub-fund</v>
          </cell>
          <cell r="DQ179" t="str">
            <v>BNP Paribas Securities Services Luxembourg</v>
          </cell>
          <cell r="DR179" t="str">
            <v>BNP Paribas Securities Services Luxembourg</v>
          </cell>
          <cell r="DS179" t="str">
            <v>in-house lawyers</v>
          </cell>
          <cell r="DT179" t="str">
            <v>BNP Paribas Securities Services Luxembourg</v>
          </cell>
          <cell r="DU179" t="str">
            <v>31th of December</v>
          </cell>
          <cell r="DV179" t="str">
            <v>ESG</v>
          </cell>
          <cell r="DW179" t="str">
            <v>EQUITY</v>
          </cell>
          <cell r="DX179"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79"/>
          <cell r="DZ179" t="str">
            <v>ART 8</v>
          </cell>
          <cell r="EA179" t="str">
            <v>CAT 1</v>
          </cell>
        </row>
        <row r="180">
          <cell r="H180" t="str">
            <v>LU1291099981</v>
          </cell>
          <cell r="I180" t="str">
            <v>Track Privilege H EUR</v>
          </cell>
          <cell r="J180" t="str">
            <v>Capitalisation</v>
          </cell>
          <cell r="K180" t="str">
            <v>EUR</v>
          </cell>
          <cell r="L180" t="str">
            <v>EUR</v>
          </cell>
          <cell r="M180" t="str">
            <v>Yes</v>
          </cell>
          <cell r="N180"/>
          <cell r="O180" t="str">
            <v>Luxembourg</v>
          </cell>
          <cell r="P180" t="str">
            <v>NA</v>
          </cell>
          <cell r="Q180"/>
          <cell r="R180"/>
          <cell r="S180">
            <v>42298</v>
          </cell>
          <cell r="T180" t="str">
            <v>Not listed</v>
          </cell>
          <cell r="U180" t="str">
            <v>Not listed</v>
          </cell>
          <cell r="V180" t="str">
            <v>MXEUEFMT</v>
          </cell>
          <cell r="W180"/>
          <cell r="X180"/>
          <cell r="Y180"/>
          <cell r="Z180"/>
          <cell r="AA180"/>
          <cell r="AB180" t="str">
            <v>.MIEU0FMT2NEU</v>
          </cell>
          <cell r="AC180" t="str">
            <v>NA</v>
          </cell>
          <cell r="AD180" t="str">
            <v>NA</v>
          </cell>
          <cell r="AE180"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80" t="str">
            <v>please refer to another source</v>
          </cell>
          <cell r="AG180" t="str">
            <v>please refer to another source</v>
          </cell>
          <cell r="AH180" t="str">
            <v>Luxemburg SICAV</v>
          </cell>
          <cell r="AI180" t="str">
            <v>MSCI Europe ESG Filtered Min TE (NTR) index</v>
          </cell>
          <cell r="AJ180" t="str">
            <v>Net Total Return</v>
          </cell>
          <cell r="AK180" t="str">
            <v>EUR</v>
          </cell>
          <cell r="AL180"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80"/>
          <cell r="AN180" t="str">
            <v xml:space="preserve">MSCI </v>
          </cell>
          <cell r="AO180" t="str">
            <v>Europe</v>
          </cell>
          <cell r="AP180" t="str">
            <v>Europe</v>
          </cell>
          <cell r="AQ180" t="str">
            <v>LU</v>
          </cell>
          <cell r="AR180" t="str">
            <v>LU</v>
          </cell>
          <cell r="AS180" t="str">
            <v>Full or optimized replication</v>
          </cell>
          <cell r="AT180" t="str">
            <v>Physical</v>
          </cell>
          <cell r="AU180" t="str">
            <v>Full</v>
          </cell>
          <cell r="AV180" t="str">
            <v>Equities</v>
          </cell>
          <cell r="AW180" t="str">
            <v>No</v>
          </cell>
          <cell r="AX180" t="str">
            <v>Yes with UCITS V</v>
          </cell>
          <cell r="AY180" t="str">
            <v>NA</v>
          </cell>
          <cell r="AZ180" t="str">
            <v>NA</v>
          </cell>
          <cell r="BA180" t="str">
            <v>Yes</v>
          </cell>
          <cell r="BB180"/>
          <cell r="BC180"/>
          <cell r="BD180"/>
          <cell r="BE180"/>
          <cell r="BF180" t="str">
            <v>NA</v>
          </cell>
          <cell r="BG180" t="str">
            <v>Daily</v>
          </cell>
          <cell r="BH180"/>
          <cell r="BI180"/>
          <cell r="BJ180"/>
          <cell r="BK180" t="str">
            <v>Reinvested</v>
          </cell>
          <cell r="BL180"/>
          <cell r="BM180"/>
          <cell r="BN180"/>
          <cell r="BO180"/>
          <cell r="BP180"/>
          <cell r="BQ180"/>
          <cell r="BR180" t="str">
            <v>None</v>
          </cell>
          <cell r="BS180" t="str">
            <v>-</v>
          </cell>
          <cell r="BT180" t="str">
            <v>03:00 PM Paris time</v>
          </cell>
          <cell r="BU180" t="str">
            <v>12:00 AM Paris time</v>
          </cell>
          <cell r="BV180" t="str">
            <v>NA</v>
          </cell>
          <cell r="BW180" t="str">
            <v>D</v>
          </cell>
          <cell r="BX180" t="str">
            <v>D+1</v>
          </cell>
          <cell r="BY180" t="str">
            <v>D+3</v>
          </cell>
          <cell r="BZ180" t="str">
            <v>Please refer to PM</v>
          </cell>
          <cell r="CA180" t="str">
            <v>Please refer to PM</v>
          </cell>
          <cell r="CB180">
            <v>19</v>
          </cell>
          <cell r="CC180">
            <v>0</v>
          </cell>
          <cell r="CD180">
            <v>3.0000000000000001E-3</v>
          </cell>
          <cell r="CE180">
            <v>5.0000000000000001E-4</v>
          </cell>
          <cell r="CF180" t="str">
            <v>Yes</v>
          </cell>
          <cell r="CG180" t="str">
            <v>Daily</v>
          </cell>
          <cell r="CH180">
            <v>100000</v>
          </cell>
          <cell r="CI180" t="str">
            <v>No securities lending</v>
          </cell>
          <cell r="CJ180"/>
          <cell r="CK180" t="str">
            <v>Up to 10%</v>
          </cell>
          <cell r="CL180" t="str">
            <v>Cash</v>
          </cell>
          <cell r="CM180" t="str">
            <v>BNP Paribas Securities Services</v>
          </cell>
          <cell r="CN180" t="str">
            <v>collateral.mgt@bnpparibas-ip.com</v>
          </cell>
          <cell r="CO180" t="str">
            <v>No</v>
          </cell>
          <cell r="CP180" t="str">
            <v>NA</v>
          </cell>
          <cell r="CQ180" t="str">
            <v>NA</v>
          </cell>
          <cell r="CR180" t="str">
            <v>No</v>
          </cell>
          <cell r="CS180" t="str">
            <v>Jean-Claude LEVEQUE</v>
          </cell>
          <cell r="CT180"/>
          <cell r="CU180"/>
          <cell r="CV180" t="str">
            <v>NA</v>
          </cell>
          <cell r="CW180" t="str">
            <v>NA</v>
          </cell>
          <cell r="CX180" t="str">
            <v>NA</v>
          </cell>
          <cell r="CY180" t="str">
            <v>Yes</v>
          </cell>
          <cell r="CZ180" t="str">
            <v>ESG</v>
          </cell>
          <cell r="DA180" t="str">
            <v>Beta</v>
          </cell>
          <cell r="DB180" t="str">
            <v>No (since 30/09/2021)</v>
          </cell>
          <cell r="DC180" t="str">
            <v>Equity fund (&gt;51% equities)</v>
          </cell>
          <cell r="DD180" t="str">
            <v>No</v>
          </cell>
          <cell r="DE180" t="str">
            <v>No</v>
          </cell>
          <cell r="DF180" t="str">
            <v>No</v>
          </cell>
          <cell r="DG180">
            <v>3</v>
          </cell>
          <cell r="DH180">
            <v>12</v>
          </cell>
          <cell r="DI180">
            <v>5</v>
          </cell>
          <cell r="DJ180">
            <v>20</v>
          </cell>
          <cell r="DK180">
            <v>20</v>
          </cell>
          <cell r="DL180">
            <v>3</v>
          </cell>
          <cell r="DM180">
            <v>5</v>
          </cell>
          <cell r="DN180">
            <v>12</v>
          </cell>
          <cell r="DO180" t="str">
            <v>All, Distributors, 
Managers</v>
          </cell>
          <cell r="DP180" t="str">
            <v>Distributors : None
Managers: none (refer to Book II by sub-fund for min holding amount applicable)
Others : EUR 100 000 per sub-fund</v>
          </cell>
          <cell r="DQ180" t="str">
            <v>BNP Paribas Securities Services Luxembourg</v>
          </cell>
          <cell r="DR180" t="str">
            <v>BNP Paribas Securities Services Luxembourg</v>
          </cell>
          <cell r="DS180" t="str">
            <v>in-house lawyers</v>
          </cell>
          <cell r="DT180" t="str">
            <v>BNP Paribas Securities Services Luxembourg</v>
          </cell>
          <cell r="DU180" t="str">
            <v>31th of December</v>
          </cell>
          <cell r="DV180" t="str">
            <v>ESG</v>
          </cell>
          <cell r="DW180" t="str">
            <v>EQUITY</v>
          </cell>
          <cell r="DX180"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80"/>
          <cell r="DZ180" t="str">
            <v>ART 8</v>
          </cell>
          <cell r="EA180" t="str">
            <v>CAT 1</v>
          </cell>
        </row>
        <row r="181">
          <cell r="H181" t="str">
            <v>LU1291100078</v>
          </cell>
          <cell r="I181" t="str">
            <v>Track X</v>
          </cell>
          <cell r="J181" t="str">
            <v>Capitalisation</v>
          </cell>
          <cell r="K181" t="str">
            <v>EUR</v>
          </cell>
          <cell r="L181" t="str">
            <v>EUR</v>
          </cell>
          <cell r="M181" t="str">
            <v>No</v>
          </cell>
          <cell r="N181" t="str">
            <v>USD</v>
          </cell>
          <cell r="O181" t="str">
            <v>Luxembourg</v>
          </cell>
          <cell r="P181" t="str">
            <v>NA</v>
          </cell>
          <cell r="Q181" t="str">
            <v>NA</v>
          </cell>
          <cell r="R181" t="str">
            <v>NA</v>
          </cell>
          <cell r="S181">
            <v>42298</v>
          </cell>
          <cell r="T181" t="str">
            <v>Not listed</v>
          </cell>
          <cell r="U181" t="str">
            <v>Not listed</v>
          </cell>
          <cell r="V181" t="str">
            <v>MXEUEFMT</v>
          </cell>
          <cell r="W181" t="str">
            <v>Share not hedged</v>
          </cell>
          <cell r="X181" t="str">
            <v>BNMEXTX LX</v>
          </cell>
          <cell r="Y181" t="str">
            <v>NA</v>
          </cell>
          <cell r="Z181" t="str">
            <v>NA</v>
          </cell>
          <cell r="AA181" t="str">
            <v>BNMEXTX</v>
          </cell>
          <cell r="AB181" t="str">
            <v>.MIEU0FMT2NEU</v>
          </cell>
          <cell r="AC181" t="str">
            <v>LU1291100078.LUF</v>
          </cell>
          <cell r="AD181" t="str">
            <v>NA</v>
          </cell>
          <cell r="AE181"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81" t="str">
            <v>please refer to another source</v>
          </cell>
          <cell r="AG181" t="str">
            <v>please refer to another source</v>
          </cell>
          <cell r="AH181" t="str">
            <v>Luxemburg SICAV</v>
          </cell>
          <cell r="AI181" t="str">
            <v>MSCI Europe ESG Filtered Min TE (NTR) index</v>
          </cell>
          <cell r="AJ181" t="str">
            <v xml:space="preserve"> Net Total Return</v>
          </cell>
          <cell r="AK181" t="str">
            <v>EUR</v>
          </cell>
          <cell r="AL181"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81" t="str">
            <v>please refer to another source</v>
          </cell>
          <cell r="AN181" t="str">
            <v xml:space="preserve">MSCI </v>
          </cell>
          <cell r="AO181" t="str">
            <v>EUROPE</v>
          </cell>
          <cell r="AP181" t="str">
            <v>Europe</v>
          </cell>
          <cell r="AQ181" t="str">
            <v>LU, DE, SE, FI</v>
          </cell>
          <cell r="AR181" t="str">
            <v>LU, DE, SE, FI</v>
          </cell>
          <cell r="AS181" t="str">
            <v>Full or optimized replication</v>
          </cell>
          <cell r="AT181" t="str">
            <v>Physical</v>
          </cell>
          <cell r="AU181" t="str">
            <v>Full</v>
          </cell>
          <cell r="AV181" t="str">
            <v>Equities</v>
          </cell>
          <cell r="AW181" t="str">
            <v>No</v>
          </cell>
          <cell r="AX181" t="str">
            <v>Yes with UCITS V</v>
          </cell>
          <cell r="AY181" t="str">
            <v>NA</v>
          </cell>
          <cell r="AZ181" t="str">
            <v>NA</v>
          </cell>
          <cell r="BA181" t="str">
            <v>Yes</v>
          </cell>
          <cell r="BB181"/>
          <cell r="BC181"/>
          <cell r="BD181"/>
          <cell r="BE181"/>
          <cell r="BF181" t="str">
            <v>NA</v>
          </cell>
          <cell r="BG181" t="str">
            <v>Daily</v>
          </cell>
          <cell r="BH181"/>
          <cell r="BI181"/>
          <cell r="BJ181"/>
          <cell r="BK181" t="str">
            <v>Reinvested</v>
          </cell>
          <cell r="BL181"/>
          <cell r="BM181"/>
          <cell r="BN181"/>
          <cell r="BO181"/>
          <cell r="BP181"/>
          <cell r="BQ181"/>
          <cell r="BR181" t="str">
            <v>None</v>
          </cell>
          <cell r="BS181" t="str">
            <v>-</v>
          </cell>
          <cell r="BT181" t="str">
            <v>03:00 PM Paris time</v>
          </cell>
          <cell r="BU181" t="str">
            <v>12:00 AM Paris time</v>
          </cell>
          <cell r="BV181" t="str">
            <v>NA</v>
          </cell>
          <cell r="BW181" t="str">
            <v>D</v>
          </cell>
          <cell r="BX181" t="str">
            <v>D+1</v>
          </cell>
          <cell r="BY181" t="str">
            <v>D+3</v>
          </cell>
          <cell r="BZ181" t="str">
            <v>Please refer to PM</v>
          </cell>
          <cell r="CA181" t="str">
            <v>Please refer to PM</v>
          </cell>
          <cell r="CB181">
            <v>19</v>
          </cell>
          <cell r="CC181">
            <v>0</v>
          </cell>
          <cell r="CD181">
            <v>3.0000000000000001E-3</v>
          </cell>
          <cell r="CE181">
            <v>5.0000000000000001E-4</v>
          </cell>
          <cell r="CF181" t="str">
            <v>No</v>
          </cell>
          <cell r="CG181" t="str">
            <v>NA</v>
          </cell>
          <cell r="CH181" t="str">
            <v>NA</v>
          </cell>
          <cell r="CI181" t="str">
            <v>No securities lending</v>
          </cell>
          <cell r="CJ181" t="str">
            <v>NA</v>
          </cell>
          <cell r="CK181" t="str">
            <v>No collateral</v>
          </cell>
          <cell r="CL181" t="str">
            <v>No collateral</v>
          </cell>
          <cell r="CM181" t="str">
            <v>No collateral</v>
          </cell>
          <cell r="CN181" t="str">
            <v>No collateral</v>
          </cell>
          <cell r="CO181" t="str">
            <v>No</v>
          </cell>
          <cell r="CP181" t="str">
            <v>NA</v>
          </cell>
          <cell r="CQ181" t="str">
            <v>NA</v>
          </cell>
          <cell r="CR181" t="str">
            <v>No</v>
          </cell>
          <cell r="CS181" t="str">
            <v>Jean-Claude LEVEQUE</v>
          </cell>
          <cell r="CT181" t="str">
            <v>BD0D0B0</v>
          </cell>
          <cell r="CU181"/>
          <cell r="CV181" t="str">
            <v>NA</v>
          </cell>
          <cell r="CW181" t="str">
            <v>NA</v>
          </cell>
          <cell r="CX181" t="str">
            <v>NA</v>
          </cell>
          <cell r="CY181" t="str">
            <v>Yes</v>
          </cell>
          <cell r="CZ181" t="str">
            <v>ESG</v>
          </cell>
          <cell r="DA181" t="str">
            <v>Beta</v>
          </cell>
          <cell r="DB181" t="str">
            <v>No (since 30/09/2021)</v>
          </cell>
          <cell r="DC181" t="str">
            <v>Equity fund (&gt;51% equities)</v>
          </cell>
          <cell r="DD181" t="str">
            <v>No</v>
          </cell>
          <cell r="DE181" t="str">
            <v>No</v>
          </cell>
          <cell r="DF181" t="str">
            <v>No</v>
          </cell>
          <cell r="DG181">
            <v>0</v>
          </cell>
          <cell r="DH181">
            <v>12</v>
          </cell>
          <cell r="DI181">
            <v>1</v>
          </cell>
          <cell r="DJ181">
            <v>13</v>
          </cell>
          <cell r="DK181">
            <v>13</v>
          </cell>
          <cell r="DL181">
            <v>0</v>
          </cell>
          <cell r="DM181">
            <v>1</v>
          </cell>
          <cell r="DN181">
            <v>12</v>
          </cell>
          <cell r="DO181" t="str">
            <v>Authorized Investors</v>
          </cell>
          <cell r="DP181" t="str">
            <v>None</v>
          </cell>
          <cell r="DQ181" t="str">
            <v>BNP Paribas Securities Services Luxembourg</v>
          </cell>
          <cell r="DR181" t="str">
            <v>BNP Paribas Securities Services Luxembourg</v>
          </cell>
          <cell r="DS181" t="str">
            <v>in-house lawyers</v>
          </cell>
          <cell r="DT181" t="str">
            <v>BNP Paribas Securities Services Luxembourg</v>
          </cell>
          <cell r="DU181" t="str">
            <v>31th of December</v>
          </cell>
          <cell r="DV181" t="str">
            <v>ESG</v>
          </cell>
          <cell r="DW181" t="str">
            <v>EQUITY</v>
          </cell>
          <cell r="DX181"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81"/>
          <cell r="DZ181" t="str">
            <v>ART 8</v>
          </cell>
          <cell r="EA181" t="str">
            <v>CAT 1</v>
          </cell>
        </row>
        <row r="182">
          <cell r="H182" t="str">
            <v>LU1291100151</v>
          </cell>
          <cell r="I182" t="str">
            <v>Track Classic</v>
          </cell>
          <cell r="J182" t="str">
            <v>Capitalisation</v>
          </cell>
          <cell r="K182" t="str">
            <v>EUR</v>
          </cell>
          <cell r="L182" t="str">
            <v>EUR</v>
          </cell>
          <cell r="M182" t="str">
            <v>No</v>
          </cell>
          <cell r="N182"/>
          <cell r="O182" t="str">
            <v>Luxembourg</v>
          </cell>
          <cell r="P182" t="str">
            <v>NA</v>
          </cell>
          <cell r="Q182" t="str">
            <v>NA</v>
          </cell>
          <cell r="R182" t="str">
            <v>NA</v>
          </cell>
          <cell r="S182">
            <v>42298</v>
          </cell>
          <cell r="T182" t="str">
            <v>Not listed</v>
          </cell>
          <cell r="U182" t="str">
            <v>Not listed</v>
          </cell>
          <cell r="V182" t="str">
            <v>M4UGCW</v>
          </cell>
          <cell r="W182" t="str">
            <v>Share not hedged</v>
          </cell>
          <cell r="X182" t="str">
            <v>BNMEETC LX</v>
          </cell>
          <cell r="Y182" t="str">
            <v>NA</v>
          </cell>
          <cell r="Z182" t="str">
            <v>NA</v>
          </cell>
          <cell r="AA182" t="str">
            <v>BNMEETC</v>
          </cell>
          <cell r="AB182" t="str">
            <v>.MIUG0xC00NEU</v>
          </cell>
          <cell r="AC182" t="str">
            <v>LU1291100151.LUF</v>
          </cell>
          <cell r="AD182" t="str">
            <v>NA</v>
          </cell>
          <cell r="AE182"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2" t="str">
            <v>please refer to another source</v>
          </cell>
          <cell r="AG182" t="str">
            <v>please refer to another source</v>
          </cell>
          <cell r="AH182" t="str">
            <v>Luxemburg SICAV</v>
          </cell>
          <cell r="AI182" t="str">
            <v>MSCI Europe ex UK ex Controversial Weapons (NTR) index</v>
          </cell>
          <cell r="AJ182" t="str">
            <v xml:space="preserve"> Net Total Return</v>
          </cell>
          <cell r="AK182" t="str">
            <v>EUR</v>
          </cell>
          <cell r="AL182"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2" t="str">
            <v>please refer to another source</v>
          </cell>
          <cell r="AN182" t="str">
            <v xml:space="preserve">MSCI </v>
          </cell>
          <cell r="AO182" t="str">
            <v>EUROPE</v>
          </cell>
          <cell r="AP182" t="str">
            <v>Europe ex UK</v>
          </cell>
          <cell r="AQ182" t="str">
            <v xml:space="preserve"> FR, UK, IT**, LU</v>
          </cell>
          <cell r="AR182" t="str">
            <v xml:space="preserve"> FR, UK, IT**, LU</v>
          </cell>
          <cell r="AS182" t="str">
            <v>Full or optimized replication</v>
          </cell>
          <cell r="AT182" t="str">
            <v>Physical</v>
          </cell>
          <cell r="AU182" t="str">
            <v>Full</v>
          </cell>
          <cell r="AV182" t="str">
            <v>Equities</v>
          </cell>
          <cell r="AW182" t="str">
            <v>No</v>
          </cell>
          <cell r="AX182" t="str">
            <v>Yes with UCITS V</v>
          </cell>
          <cell r="AY182" t="str">
            <v>NA</v>
          </cell>
          <cell r="AZ182" t="str">
            <v>NA</v>
          </cell>
          <cell r="BA182" t="str">
            <v>Yes</v>
          </cell>
          <cell r="BB182"/>
          <cell r="BC182"/>
          <cell r="BD182"/>
          <cell r="BE182"/>
          <cell r="BF182" t="str">
            <v>NA</v>
          </cell>
          <cell r="BG182" t="str">
            <v>Daily</v>
          </cell>
          <cell r="BH182"/>
          <cell r="BI182"/>
          <cell r="BJ182"/>
          <cell r="BK182" t="str">
            <v>Reinvested</v>
          </cell>
          <cell r="BL182"/>
          <cell r="BM182"/>
          <cell r="BN182"/>
          <cell r="BO182"/>
          <cell r="BP182"/>
          <cell r="BQ182"/>
          <cell r="BR182" t="str">
            <v>None</v>
          </cell>
          <cell r="BS182" t="str">
            <v>-</v>
          </cell>
          <cell r="BT182" t="str">
            <v>03:00 PM Paris time</v>
          </cell>
          <cell r="BU182" t="str">
            <v>12:00 AM Paris time</v>
          </cell>
          <cell r="BV182" t="str">
            <v>NA</v>
          </cell>
          <cell r="BW182" t="str">
            <v>D</v>
          </cell>
          <cell r="BX182" t="str">
            <v>D+1</v>
          </cell>
          <cell r="BY182" t="str">
            <v>D+3</v>
          </cell>
          <cell r="BZ182" t="str">
            <v>Please refer to PM</v>
          </cell>
          <cell r="CA182" t="str">
            <v>Please refer to PM</v>
          </cell>
          <cell r="CB182">
            <v>10</v>
          </cell>
          <cell r="CC182">
            <v>0</v>
          </cell>
          <cell r="CD182">
            <v>2.5000000000000001E-3</v>
          </cell>
          <cell r="CE182">
            <v>5.0000000000000001E-4</v>
          </cell>
          <cell r="CF182" t="str">
            <v>No</v>
          </cell>
          <cell r="CG182" t="str">
            <v>NA</v>
          </cell>
          <cell r="CH182" t="str">
            <v>NA</v>
          </cell>
          <cell r="CI182" t="str">
            <v>No securities lending</v>
          </cell>
          <cell r="CJ182" t="str">
            <v>NA</v>
          </cell>
          <cell r="CK182" t="str">
            <v>No collateral</v>
          </cell>
          <cell r="CL182" t="str">
            <v>No collateral</v>
          </cell>
          <cell r="CM182" t="str">
            <v>No collateral</v>
          </cell>
          <cell r="CN182" t="str">
            <v>No collateral</v>
          </cell>
          <cell r="CO182" t="str">
            <v>No</v>
          </cell>
          <cell r="CP182" t="str">
            <v>NA</v>
          </cell>
          <cell r="CQ182" t="str">
            <v>NA</v>
          </cell>
          <cell r="CR182" t="str">
            <v>No</v>
          </cell>
          <cell r="CS182" t="str">
            <v>Jean-Claude LEVEQUE</v>
          </cell>
          <cell r="CT182"/>
          <cell r="CU182"/>
          <cell r="CV182" t="str">
            <v>NA</v>
          </cell>
          <cell r="CW182" t="str">
            <v>LP68358193</v>
          </cell>
          <cell r="CX182" t="str">
            <v>NA</v>
          </cell>
          <cell r="CY182" t="str">
            <v>Yes</v>
          </cell>
          <cell r="CZ182" t="str">
            <v>No</v>
          </cell>
          <cell r="DA182" t="str">
            <v>Beta</v>
          </cell>
          <cell r="DB182" t="str">
            <v>Yes</v>
          </cell>
          <cell r="DC182" t="str">
            <v>Equity fund (&gt;51% equities)</v>
          </cell>
          <cell r="DD182" t="str">
            <v>No</v>
          </cell>
          <cell r="DE182" t="str">
            <v>No</v>
          </cell>
          <cell r="DF182" t="str">
            <v>No</v>
          </cell>
          <cell r="DG182">
            <v>60</v>
          </cell>
          <cell r="DH182">
            <v>40</v>
          </cell>
          <cell r="DI182">
            <v>5</v>
          </cell>
          <cell r="DJ182">
            <v>105</v>
          </cell>
          <cell r="DK182">
            <v>105</v>
          </cell>
          <cell r="DL182">
            <v>60</v>
          </cell>
          <cell r="DM182">
            <v>5</v>
          </cell>
          <cell r="DN182">
            <v>40</v>
          </cell>
          <cell r="DO182" t="str">
            <v>All</v>
          </cell>
          <cell r="DP182" t="str">
            <v>None</v>
          </cell>
          <cell r="DQ182" t="str">
            <v>BNP Paribas Securities Services Luxembourg</v>
          </cell>
          <cell r="DR182" t="str">
            <v>BNP Paribas Securities Services Luxembourg</v>
          </cell>
          <cell r="DS182" t="str">
            <v>in-house lawyers</v>
          </cell>
          <cell r="DT182" t="str">
            <v>BNP Paribas Securities Services Luxembourg</v>
          </cell>
          <cell r="DU182" t="str">
            <v>31th of December</v>
          </cell>
          <cell r="DV182" t="str">
            <v>Essentials</v>
          </cell>
          <cell r="DW182" t="str">
            <v>EQUITY</v>
          </cell>
          <cell r="DX182" t="str">
            <v>Delisted on 26/10/2021 (after the close)
Liquidated on October 29th 2021 (29/10/2021-NAV date)</v>
          </cell>
          <cell r="DY182"/>
          <cell r="DZ182" t="str">
            <v>Neither ART 9 nor ART 8 (ART 6)</v>
          </cell>
          <cell r="EA182" t="str">
            <v>CAT 3</v>
          </cell>
        </row>
        <row r="183">
          <cell r="H183" t="str">
            <v>LU1291100318</v>
          </cell>
          <cell r="I183" t="str">
            <v>Track Classic USD</v>
          </cell>
          <cell r="J183" t="str">
            <v>Capitalisation</v>
          </cell>
          <cell r="K183" t="str">
            <v>USD</v>
          </cell>
          <cell r="L183" t="str">
            <v>EUR</v>
          </cell>
          <cell r="M183" t="str">
            <v>No</v>
          </cell>
          <cell r="N183"/>
          <cell r="O183" t="str">
            <v>Luxembourg</v>
          </cell>
          <cell r="P183" t="str">
            <v>NA</v>
          </cell>
          <cell r="Q183"/>
          <cell r="R183"/>
          <cell r="S183">
            <v>42298</v>
          </cell>
          <cell r="T183" t="str">
            <v>Not listed</v>
          </cell>
          <cell r="U183" t="str">
            <v>Not listed</v>
          </cell>
          <cell r="V183" t="str">
            <v>M4UGCW</v>
          </cell>
          <cell r="W183" t="str">
            <v>Share not hedged</v>
          </cell>
          <cell r="X183"/>
          <cell r="Y183"/>
          <cell r="Z183"/>
          <cell r="AA183"/>
          <cell r="AB183" t="str">
            <v>.MIUG0xC00NEU</v>
          </cell>
          <cell r="AC183" t="str">
            <v>NA</v>
          </cell>
          <cell r="AD183" t="str">
            <v>NA</v>
          </cell>
          <cell r="AE183"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3" t="str">
            <v>please refer to another source</v>
          </cell>
          <cell r="AG183" t="str">
            <v>please refer to another source</v>
          </cell>
          <cell r="AH183" t="str">
            <v>Luxemburg SICAV</v>
          </cell>
          <cell r="AI183" t="str">
            <v>MSCI Europe ex UK ex Controversial Weapons (NTR) index</v>
          </cell>
          <cell r="AJ183" t="str">
            <v>Net Total Return</v>
          </cell>
          <cell r="AK183" t="str">
            <v>EUR</v>
          </cell>
          <cell r="AL183"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3"/>
          <cell r="AN183" t="str">
            <v xml:space="preserve">MSCI </v>
          </cell>
          <cell r="AO183" t="str">
            <v>Europe</v>
          </cell>
          <cell r="AP183" t="str">
            <v>Europe ex UK</v>
          </cell>
          <cell r="AQ183" t="str">
            <v>LU</v>
          </cell>
          <cell r="AR183" t="str">
            <v>LU</v>
          </cell>
          <cell r="AS183" t="str">
            <v>Full or optimized replication</v>
          </cell>
          <cell r="AT183" t="str">
            <v>Physical</v>
          </cell>
          <cell r="AU183" t="str">
            <v>Full</v>
          </cell>
          <cell r="AV183" t="str">
            <v>Equities</v>
          </cell>
          <cell r="AW183" t="str">
            <v>No</v>
          </cell>
          <cell r="AX183" t="str">
            <v>Yes with UCITS V</v>
          </cell>
          <cell r="AY183" t="str">
            <v>NA</v>
          </cell>
          <cell r="AZ183" t="str">
            <v>NA</v>
          </cell>
          <cell r="BA183" t="str">
            <v>Yes</v>
          </cell>
          <cell r="BB183"/>
          <cell r="BC183"/>
          <cell r="BD183"/>
          <cell r="BE183"/>
          <cell r="BF183" t="str">
            <v>NA</v>
          </cell>
          <cell r="BG183" t="str">
            <v>Daily</v>
          </cell>
          <cell r="BH183"/>
          <cell r="BI183"/>
          <cell r="BJ183"/>
          <cell r="BK183" t="str">
            <v>Reinvested</v>
          </cell>
          <cell r="BL183"/>
          <cell r="BM183"/>
          <cell r="BN183"/>
          <cell r="BO183"/>
          <cell r="BP183"/>
          <cell r="BQ183"/>
          <cell r="BR183" t="str">
            <v>None</v>
          </cell>
          <cell r="BS183" t="str">
            <v>-</v>
          </cell>
          <cell r="BT183" t="str">
            <v>03:00 PM Paris time</v>
          </cell>
          <cell r="BU183" t="str">
            <v>12:00 AM Paris time</v>
          </cell>
          <cell r="BV183" t="str">
            <v>NA</v>
          </cell>
          <cell r="BW183" t="str">
            <v>D</v>
          </cell>
          <cell r="BX183" t="str">
            <v>D+1</v>
          </cell>
          <cell r="BY183" t="str">
            <v>D+3</v>
          </cell>
          <cell r="BZ183" t="str">
            <v>Please refer to PM</v>
          </cell>
          <cell r="CA183" t="str">
            <v>Please refer to PM</v>
          </cell>
          <cell r="CB183">
            <v>10</v>
          </cell>
          <cell r="CC183">
            <v>0</v>
          </cell>
          <cell r="CD183">
            <v>2.5000000000000001E-3</v>
          </cell>
          <cell r="CE183">
            <v>5.0000000000000001E-4</v>
          </cell>
          <cell r="CF183" t="str">
            <v>No</v>
          </cell>
          <cell r="CG183" t="str">
            <v>NA</v>
          </cell>
          <cell r="CH183" t="str">
            <v>NA</v>
          </cell>
          <cell r="CI183" t="str">
            <v>No securities lending</v>
          </cell>
          <cell r="CJ183"/>
          <cell r="CK183" t="str">
            <v>No collateral</v>
          </cell>
          <cell r="CL183" t="str">
            <v>No collateral</v>
          </cell>
          <cell r="CM183" t="str">
            <v>No collateral</v>
          </cell>
          <cell r="CN183" t="str">
            <v>No collateral</v>
          </cell>
          <cell r="CO183" t="str">
            <v>No</v>
          </cell>
          <cell r="CP183" t="str">
            <v>NA</v>
          </cell>
          <cell r="CQ183" t="str">
            <v>NA</v>
          </cell>
          <cell r="CR183" t="str">
            <v>No</v>
          </cell>
          <cell r="CS183" t="str">
            <v>Jean-Claude LEVEQUE</v>
          </cell>
          <cell r="CT183"/>
          <cell r="CU183"/>
          <cell r="CV183" t="str">
            <v>NA</v>
          </cell>
          <cell r="CW183" t="str">
            <v>NA</v>
          </cell>
          <cell r="CX183" t="str">
            <v>NA</v>
          </cell>
          <cell r="CY183" t="str">
            <v>Yes</v>
          </cell>
          <cell r="CZ183" t="str">
            <v>No</v>
          </cell>
          <cell r="DA183" t="str">
            <v>Beta</v>
          </cell>
          <cell r="DB183" t="str">
            <v>Yes</v>
          </cell>
          <cell r="DC183" t="str">
            <v>Equity fund (&gt;51% equities)</v>
          </cell>
          <cell r="DD183" t="str">
            <v>No</v>
          </cell>
          <cell r="DE183" t="str">
            <v>No</v>
          </cell>
          <cell r="DF183" t="str">
            <v>No</v>
          </cell>
          <cell r="DG183">
            <v>60</v>
          </cell>
          <cell r="DH183">
            <v>40</v>
          </cell>
          <cell r="DI183">
            <v>5</v>
          </cell>
          <cell r="DJ183">
            <v>105</v>
          </cell>
          <cell r="DK183">
            <v>105</v>
          </cell>
          <cell r="DL183">
            <v>60</v>
          </cell>
          <cell r="DM183">
            <v>5</v>
          </cell>
          <cell r="DN183">
            <v>40</v>
          </cell>
          <cell r="DO183" t="str">
            <v>All</v>
          </cell>
          <cell r="DP183" t="str">
            <v>None</v>
          </cell>
          <cell r="DQ183" t="str">
            <v>BNP Paribas Securities Services Luxembourg</v>
          </cell>
          <cell r="DR183" t="str">
            <v>BNP Paribas Securities Services Luxembourg</v>
          </cell>
          <cell r="DS183" t="str">
            <v>in-house lawyers</v>
          </cell>
          <cell r="DT183" t="str">
            <v>BNP Paribas Securities Services Luxembourg</v>
          </cell>
          <cell r="DU183" t="str">
            <v>31th of December</v>
          </cell>
          <cell r="DV183" t="str">
            <v>Essentials</v>
          </cell>
          <cell r="DW183" t="str">
            <v>EQUITY</v>
          </cell>
          <cell r="DX183" t="str">
            <v>Liquidated on October 29th 2021 (29/10/2021-NAV date)</v>
          </cell>
          <cell r="DY183"/>
          <cell r="DZ183" t="str">
            <v>Neither ART 9 nor ART 8 (ART 6)</v>
          </cell>
          <cell r="EA183" t="str">
            <v>CAT 3</v>
          </cell>
        </row>
        <row r="184">
          <cell r="H184" t="str">
            <v>LU1291100409</v>
          </cell>
          <cell r="I184" t="str">
            <v>Track Privilege</v>
          </cell>
          <cell r="J184" t="str">
            <v>Capitalisation</v>
          </cell>
          <cell r="K184" t="str">
            <v>EUR</v>
          </cell>
          <cell r="L184" t="str">
            <v>EUR</v>
          </cell>
          <cell r="M184" t="str">
            <v>No</v>
          </cell>
          <cell r="N184" t="str">
            <v>USD</v>
          </cell>
          <cell r="O184" t="str">
            <v>Luxembourg</v>
          </cell>
          <cell r="P184" t="str">
            <v>NA</v>
          </cell>
          <cell r="Q184" t="str">
            <v>NA</v>
          </cell>
          <cell r="R184" t="str">
            <v>NA</v>
          </cell>
          <cell r="S184">
            <v>42298</v>
          </cell>
          <cell r="T184" t="str">
            <v>Not listed</v>
          </cell>
          <cell r="U184" t="str">
            <v>Not listed</v>
          </cell>
          <cell r="V184" t="str">
            <v>M4UGCW</v>
          </cell>
          <cell r="W184" t="str">
            <v>Share not hedged</v>
          </cell>
          <cell r="X184" t="str">
            <v>BNMEETP LX</v>
          </cell>
          <cell r="Y184" t="str">
            <v>NA</v>
          </cell>
          <cell r="Z184" t="str">
            <v>NA</v>
          </cell>
          <cell r="AA184" t="str">
            <v>BNMEETP</v>
          </cell>
          <cell r="AB184" t="str">
            <v>.MIUG0xC00NEU</v>
          </cell>
          <cell r="AC184" t="str">
            <v>LU1291100409.LUF</v>
          </cell>
          <cell r="AD184" t="str">
            <v>NA</v>
          </cell>
          <cell r="AE184"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4" t="str">
            <v>please refer to another source</v>
          </cell>
          <cell r="AG184" t="str">
            <v>please refer to another source</v>
          </cell>
          <cell r="AH184" t="str">
            <v>Luxemburg SICAV</v>
          </cell>
          <cell r="AI184" t="str">
            <v>MSCI Europe ex UK ex Controversial Weapons (NTR) index</v>
          </cell>
          <cell r="AJ184" t="str">
            <v xml:space="preserve"> Net Total Return</v>
          </cell>
          <cell r="AK184" t="str">
            <v>EUR</v>
          </cell>
          <cell r="AL184"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4" t="str">
            <v>please refer to another source</v>
          </cell>
          <cell r="AN184" t="str">
            <v xml:space="preserve">MSCI </v>
          </cell>
          <cell r="AO184" t="str">
            <v>EUROPE</v>
          </cell>
          <cell r="AP184" t="str">
            <v>Europe ex UK</v>
          </cell>
          <cell r="AQ184" t="str">
            <v>AT, FR, UK, IT**, LU, NL</v>
          </cell>
          <cell r="AR184" t="str">
            <v>AT, FR, UK, IT**, LU, NL</v>
          </cell>
          <cell r="AS184" t="str">
            <v>Full or optimized replication</v>
          </cell>
          <cell r="AT184" t="str">
            <v>Physical</v>
          </cell>
          <cell r="AU184" t="str">
            <v>Full</v>
          </cell>
          <cell r="AV184" t="str">
            <v>Equities</v>
          </cell>
          <cell r="AW184" t="str">
            <v>No</v>
          </cell>
          <cell r="AX184" t="str">
            <v>Yes with UCITS V</v>
          </cell>
          <cell r="AY184" t="str">
            <v>NA</v>
          </cell>
          <cell r="AZ184" t="str">
            <v>NA</v>
          </cell>
          <cell r="BA184" t="str">
            <v>Yes</v>
          </cell>
          <cell r="BB184"/>
          <cell r="BC184"/>
          <cell r="BD184"/>
          <cell r="BE184"/>
          <cell r="BF184" t="str">
            <v>NA</v>
          </cell>
          <cell r="BG184" t="str">
            <v>Daily</v>
          </cell>
          <cell r="BH184"/>
          <cell r="BI184"/>
          <cell r="BJ184"/>
          <cell r="BK184" t="str">
            <v>Reinvested</v>
          </cell>
          <cell r="BL184"/>
          <cell r="BM184"/>
          <cell r="BN184"/>
          <cell r="BO184"/>
          <cell r="BP184"/>
          <cell r="BQ184"/>
          <cell r="BR184" t="str">
            <v>None</v>
          </cell>
          <cell r="BS184" t="str">
            <v>-</v>
          </cell>
          <cell r="BT184" t="str">
            <v>03:00 PM Paris time</v>
          </cell>
          <cell r="BU184" t="str">
            <v>12:00 AM Paris time</v>
          </cell>
          <cell r="BV184" t="str">
            <v>NA</v>
          </cell>
          <cell r="BW184" t="str">
            <v>D</v>
          </cell>
          <cell r="BX184" t="str">
            <v>D+1</v>
          </cell>
          <cell r="BY184" t="str">
            <v>D+3</v>
          </cell>
          <cell r="BZ184" t="str">
            <v>Please refer to PM</v>
          </cell>
          <cell r="CA184" t="str">
            <v>Please refer to PM</v>
          </cell>
          <cell r="CB184">
            <v>10</v>
          </cell>
          <cell r="CC184">
            <v>0</v>
          </cell>
          <cell r="CD184">
            <v>2.5000000000000001E-3</v>
          </cell>
          <cell r="CE184">
            <v>5.0000000000000001E-4</v>
          </cell>
          <cell r="CF184" t="str">
            <v>No</v>
          </cell>
          <cell r="CG184" t="str">
            <v>NA</v>
          </cell>
          <cell r="CH184" t="str">
            <v>NA</v>
          </cell>
          <cell r="CI184" t="str">
            <v>No securities lending</v>
          </cell>
          <cell r="CJ184" t="str">
            <v>NA</v>
          </cell>
          <cell r="CK184" t="str">
            <v>No collateral</v>
          </cell>
          <cell r="CL184" t="str">
            <v>No collateral</v>
          </cell>
          <cell r="CM184" t="str">
            <v>No collateral</v>
          </cell>
          <cell r="CN184" t="str">
            <v>No collateral</v>
          </cell>
          <cell r="CO184" t="str">
            <v>No</v>
          </cell>
          <cell r="CP184" t="str">
            <v>NA</v>
          </cell>
          <cell r="CQ184" t="str">
            <v>NA</v>
          </cell>
          <cell r="CR184" t="str">
            <v>No</v>
          </cell>
          <cell r="CS184" t="str">
            <v>Jean-Claude LEVEQUE</v>
          </cell>
          <cell r="CT184"/>
          <cell r="CU184"/>
          <cell r="CV184" t="str">
            <v>NA</v>
          </cell>
          <cell r="CW184" t="str">
            <v>LP68358196</v>
          </cell>
          <cell r="CX184" t="str">
            <v>NA</v>
          </cell>
          <cell r="CY184" t="str">
            <v>Yes</v>
          </cell>
          <cell r="CZ184" t="str">
            <v>No</v>
          </cell>
          <cell r="DA184" t="str">
            <v>Beta</v>
          </cell>
          <cell r="DB184" t="str">
            <v>Yes</v>
          </cell>
          <cell r="DC184" t="str">
            <v>Equity fund (&gt;51% equities)</v>
          </cell>
          <cell r="DD184" t="str">
            <v>Yes</v>
          </cell>
          <cell r="DE184" t="str">
            <v>No</v>
          </cell>
          <cell r="DF184" t="str">
            <v>No</v>
          </cell>
          <cell r="DG184">
            <v>8</v>
          </cell>
          <cell r="DH184">
            <v>12</v>
          </cell>
          <cell r="DI184">
            <v>5</v>
          </cell>
          <cell r="DJ184">
            <v>25</v>
          </cell>
          <cell r="DK184">
            <v>25</v>
          </cell>
          <cell r="DL184">
            <v>8</v>
          </cell>
          <cell r="DM184">
            <v>5</v>
          </cell>
          <cell r="DN184">
            <v>12</v>
          </cell>
          <cell r="DO184" t="str">
            <v>All, Distributors, 
Managers</v>
          </cell>
          <cell r="DP184" t="str">
            <v xml:space="preserve">Distributors : None
Managers: none (refer to Book II by sub-fund for min holding amount applicable)
Others : EUR 100 000 per sub-fund
</v>
          </cell>
          <cell r="DQ184" t="str">
            <v>BNP Paribas Securities Services Luxembourg</v>
          </cell>
          <cell r="DR184" t="str">
            <v>BNP Paribas Securities Services Luxembourg</v>
          </cell>
          <cell r="DS184" t="str">
            <v>in-house lawyers</v>
          </cell>
          <cell r="DT184" t="str">
            <v>BNP Paribas Securities Services Luxembourg</v>
          </cell>
          <cell r="DU184" t="str">
            <v>31th of December</v>
          </cell>
          <cell r="DV184" t="str">
            <v>Essentials</v>
          </cell>
          <cell r="DW184" t="str">
            <v>EQUITY</v>
          </cell>
          <cell r="DX184" t="str">
            <v>Liquidated on October 29th 2021 (29/10/2021-NAV date)</v>
          </cell>
          <cell r="DY184"/>
          <cell r="DZ184" t="str">
            <v>Neither ART 9 nor ART 8 (ART 6)</v>
          </cell>
          <cell r="EA184" t="str">
            <v>CAT 3</v>
          </cell>
        </row>
        <row r="185">
          <cell r="H185" t="str">
            <v>LU1291100581</v>
          </cell>
          <cell r="I185" t="str">
            <v>Track Privilege</v>
          </cell>
          <cell r="J185" t="str">
            <v>Distribution</v>
          </cell>
          <cell r="K185" t="str">
            <v>EUR</v>
          </cell>
          <cell r="L185" t="str">
            <v>EUR</v>
          </cell>
          <cell r="M185" t="str">
            <v>No</v>
          </cell>
          <cell r="N185" t="str">
            <v>USD</v>
          </cell>
          <cell r="O185" t="str">
            <v>Luxembourg</v>
          </cell>
          <cell r="P185" t="str">
            <v>NA</v>
          </cell>
          <cell r="Q185"/>
          <cell r="R185"/>
          <cell r="S185">
            <v>42298</v>
          </cell>
          <cell r="T185" t="str">
            <v>Not listed</v>
          </cell>
          <cell r="U185" t="str">
            <v>Not listed</v>
          </cell>
          <cell r="V185" t="str">
            <v>M4UGCW</v>
          </cell>
          <cell r="W185" t="str">
            <v>Share not hedged</v>
          </cell>
          <cell r="X185"/>
          <cell r="Y185"/>
          <cell r="Z185"/>
          <cell r="AA185"/>
          <cell r="AB185" t="str">
            <v>.MIUG0xC00NEU</v>
          </cell>
          <cell r="AC185" t="str">
            <v>NA</v>
          </cell>
          <cell r="AD185" t="str">
            <v>NA</v>
          </cell>
          <cell r="AE185"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5" t="str">
            <v>please refer to another source</v>
          </cell>
          <cell r="AG185" t="str">
            <v>please refer to another source</v>
          </cell>
          <cell r="AH185" t="str">
            <v>Luxemburg SICAV</v>
          </cell>
          <cell r="AI185" t="str">
            <v>MSCI Europe ex UK ex Controversial Weapons (NTR) index</v>
          </cell>
          <cell r="AJ185" t="str">
            <v>Net Total Return</v>
          </cell>
          <cell r="AK185" t="str">
            <v>EUR</v>
          </cell>
          <cell r="AL185"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5"/>
          <cell r="AN185" t="str">
            <v xml:space="preserve">MSCI </v>
          </cell>
          <cell r="AO185" t="str">
            <v>Europe</v>
          </cell>
          <cell r="AP185" t="str">
            <v>Europe ex UK</v>
          </cell>
          <cell r="AQ185" t="str">
            <v>LU</v>
          </cell>
          <cell r="AR185" t="str">
            <v>LU</v>
          </cell>
          <cell r="AS185" t="str">
            <v>Full or optimized replication</v>
          </cell>
          <cell r="AT185" t="str">
            <v>Physical</v>
          </cell>
          <cell r="AU185" t="str">
            <v>Full</v>
          </cell>
          <cell r="AV185" t="str">
            <v>Equities</v>
          </cell>
          <cell r="AW185" t="str">
            <v>No</v>
          </cell>
          <cell r="AX185" t="str">
            <v>Yes with UCITS V</v>
          </cell>
          <cell r="AY185" t="str">
            <v>NA</v>
          </cell>
          <cell r="AZ185" t="str">
            <v>NA</v>
          </cell>
          <cell r="BA185" t="str">
            <v>Yes</v>
          </cell>
          <cell r="BB185"/>
          <cell r="BC185"/>
          <cell r="BD185"/>
          <cell r="BE185"/>
          <cell r="BF185" t="str">
            <v>NA</v>
          </cell>
          <cell r="BG185" t="str">
            <v>Daily</v>
          </cell>
          <cell r="BH185"/>
          <cell r="BI185"/>
          <cell r="BJ185"/>
          <cell r="BK185" t="str">
            <v>Annually</v>
          </cell>
          <cell r="BL185"/>
          <cell r="BM185"/>
          <cell r="BN185"/>
          <cell r="BO185"/>
          <cell r="BP185"/>
          <cell r="BQ185"/>
          <cell r="BR185" t="str">
            <v>None</v>
          </cell>
          <cell r="BS185" t="str">
            <v>-</v>
          </cell>
          <cell r="BT185" t="str">
            <v>03:00 PM Paris time</v>
          </cell>
          <cell r="BU185" t="str">
            <v>12:00 AM Paris time</v>
          </cell>
          <cell r="BV185" t="str">
            <v>NA</v>
          </cell>
          <cell r="BW185" t="str">
            <v>D</v>
          </cell>
          <cell r="BX185" t="str">
            <v>D+1</v>
          </cell>
          <cell r="BY185" t="str">
            <v>D+3</v>
          </cell>
          <cell r="BZ185" t="str">
            <v>Please refer to PM</v>
          </cell>
          <cell r="CA185" t="str">
            <v>Please refer to PM</v>
          </cell>
          <cell r="CB185">
            <v>10</v>
          </cell>
          <cell r="CC185">
            <v>0</v>
          </cell>
          <cell r="CD185">
            <v>2.5000000000000001E-3</v>
          </cell>
          <cell r="CE185">
            <v>5.0000000000000001E-4</v>
          </cell>
          <cell r="CF185" t="str">
            <v>No</v>
          </cell>
          <cell r="CG185" t="str">
            <v>NA</v>
          </cell>
          <cell r="CH185" t="str">
            <v>NA</v>
          </cell>
          <cell r="CI185" t="str">
            <v>No securities lending</v>
          </cell>
          <cell r="CJ185"/>
          <cell r="CK185" t="str">
            <v>No collateral</v>
          </cell>
          <cell r="CL185" t="str">
            <v>No collateral</v>
          </cell>
          <cell r="CM185" t="str">
            <v>No collateral</v>
          </cell>
          <cell r="CN185" t="str">
            <v>No collateral</v>
          </cell>
          <cell r="CO185" t="str">
            <v>No</v>
          </cell>
          <cell r="CP185" t="str">
            <v>NA</v>
          </cell>
          <cell r="CQ185" t="str">
            <v>NA</v>
          </cell>
          <cell r="CR185" t="str">
            <v>No</v>
          </cell>
          <cell r="CS185" t="str">
            <v>Jean-Claude LEVEQUE</v>
          </cell>
          <cell r="CT185"/>
          <cell r="CU185"/>
          <cell r="CV185" t="str">
            <v>NA</v>
          </cell>
          <cell r="CW185" t="str">
            <v>NA</v>
          </cell>
          <cell r="CX185" t="str">
            <v>NA</v>
          </cell>
          <cell r="CY185" t="str">
            <v>Yes</v>
          </cell>
          <cell r="CZ185" t="str">
            <v>No</v>
          </cell>
          <cell r="DA185" t="str">
            <v>Beta</v>
          </cell>
          <cell r="DB185" t="str">
            <v>Yes</v>
          </cell>
          <cell r="DC185" t="str">
            <v>Equity fund (&gt;51% equities)</v>
          </cell>
          <cell r="DD185" t="str">
            <v>No</v>
          </cell>
          <cell r="DE185" t="str">
            <v>No</v>
          </cell>
          <cell r="DF185" t="str">
            <v>No</v>
          </cell>
          <cell r="DG185">
            <v>8</v>
          </cell>
          <cell r="DH185">
            <v>12</v>
          </cell>
          <cell r="DI185">
            <v>5</v>
          </cell>
          <cell r="DJ185">
            <v>25</v>
          </cell>
          <cell r="DK185">
            <v>25</v>
          </cell>
          <cell r="DL185">
            <v>8</v>
          </cell>
          <cell r="DM185">
            <v>5</v>
          </cell>
          <cell r="DN185">
            <v>12</v>
          </cell>
          <cell r="DO185" t="str">
            <v>All, Distributors, 
Managers</v>
          </cell>
          <cell r="DP185" t="str">
            <v>Distributors : None
Managers: none (refer to Book II by sub-fund for min holding amount applicable)
Others : EUR 100 000 per sub-fund</v>
          </cell>
          <cell r="DQ185" t="str">
            <v>BNP Paribas Securities Services Luxembourg</v>
          </cell>
          <cell r="DR185" t="str">
            <v>BNP Paribas Securities Services Luxembourg</v>
          </cell>
          <cell r="DS185" t="str">
            <v>in-house lawyers</v>
          </cell>
          <cell r="DT185" t="str">
            <v>BNP Paribas Securities Services Luxembourg</v>
          </cell>
          <cell r="DU185" t="str">
            <v>31th of December</v>
          </cell>
          <cell r="DV185" t="str">
            <v>Essentials</v>
          </cell>
          <cell r="DW185" t="str">
            <v>EQUITY</v>
          </cell>
          <cell r="DX185" t="str">
            <v>Liquidated on October 29th 2021 (29/10/2021-NAV date)</v>
          </cell>
          <cell r="DY185"/>
          <cell r="DZ185" t="str">
            <v>Neither ART 9 nor ART 8 (ART 6)</v>
          </cell>
          <cell r="EA185" t="str">
            <v>CAT 3</v>
          </cell>
        </row>
        <row r="186">
          <cell r="H186" t="str">
            <v>LU1291100664</v>
          </cell>
          <cell r="I186" t="str">
            <v>UCITS ETF</v>
          </cell>
          <cell r="J186" t="str">
            <v>Capitalisation</v>
          </cell>
          <cell r="K186" t="str">
            <v>EUR</v>
          </cell>
          <cell r="L186" t="str">
            <v>EUR</v>
          </cell>
          <cell r="M186" t="str">
            <v>No</v>
          </cell>
          <cell r="N186"/>
          <cell r="O186" t="str">
            <v>Luxembourg</v>
          </cell>
          <cell r="P186" t="str">
            <v>FR</v>
          </cell>
          <cell r="Q186" t="str">
            <v>Euronext Paris</v>
          </cell>
          <cell r="R186" t="str">
            <v xml:space="preserve">XPAR </v>
          </cell>
          <cell r="S186">
            <v>42298</v>
          </cell>
          <cell r="T186">
            <v>42563</v>
          </cell>
          <cell r="U186" t="str">
            <v>Yes</v>
          </cell>
          <cell r="V186" t="str">
            <v>M4UGCW</v>
          </cell>
          <cell r="W186" t="str">
            <v>Share not hedged</v>
          </cell>
          <cell r="X186" t="str">
            <v>EEXU FP</v>
          </cell>
          <cell r="Y186" t="str">
            <v>IEEXU</v>
          </cell>
          <cell r="Z186" t="str">
            <v>NSCFR0IEEXU1</v>
          </cell>
          <cell r="AA186" t="str">
            <v>EEXU</v>
          </cell>
          <cell r="AB186" t="str">
            <v>.MIUG0xC00NEU</v>
          </cell>
          <cell r="AC186" t="str">
            <v>EEXU.PA</v>
          </cell>
          <cell r="AD186" t="str">
            <v>IEEXUINAV.PA</v>
          </cell>
          <cell r="AE186" t="str">
            <v>BNP Paribas Easy - MSCI Europe ex UK ex CW UCITS ETF is an exchange-traded fund incorporated in Luxembourg. The Fund's objective is to replicate the performance of the MSCI Europe ex UK ex CW (NTR) index and to maintain the tracking error between the sub-fund and the index below 1% on the primary market.</v>
          </cell>
          <cell r="AF186" t="str">
            <v>please refer to another source</v>
          </cell>
          <cell r="AG186" t="str">
            <v>please refer to another source</v>
          </cell>
          <cell r="AH186" t="str">
            <v>Luxemburg SICAV</v>
          </cell>
          <cell r="AI186" t="str">
            <v>MSCI Europe ex UK ex Controversial Weapons (NTR) index</v>
          </cell>
          <cell r="AJ186" t="str">
            <v xml:space="preserve"> Net Total Return</v>
          </cell>
          <cell r="AK186" t="str">
            <v>EUR</v>
          </cell>
          <cell r="AL186"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6" t="str">
            <v>please refer to another source</v>
          </cell>
          <cell r="AN186" t="str">
            <v xml:space="preserve">MSCI </v>
          </cell>
          <cell r="AO186" t="str">
            <v>EUROPE</v>
          </cell>
          <cell r="AP186" t="str">
            <v>Europe ex UK</v>
          </cell>
          <cell r="AQ186" t="str">
            <v>AT, DE, FI, FR, UK, IT**, LU, NL, SE</v>
          </cell>
          <cell r="AR186" t="str">
            <v>AT, DE, FI, FR, UK, IT**, LU, NL, SE</v>
          </cell>
          <cell r="AS186" t="str">
            <v>Full or optimized replication</v>
          </cell>
          <cell r="AT186" t="str">
            <v>Physical</v>
          </cell>
          <cell r="AU186" t="str">
            <v>Full</v>
          </cell>
          <cell r="AV186" t="str">
            <v>Equities</v>
          </cell>
          <cell r="AW186" t="str">
            <v>No</v>
          </cell>
          <cell r="AX186" t="str">
            <v>Yes with UCITS V</v>
          </cell>
          <cell r="AY186" t="str">
            <v>BNP Paribas Arbitrage</v>
          </cell>
          <cell r="AZ18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86" t="str">
            <v>No</v>
          </cell>
          <cell r="BB186"/>
          <cell r="BC186"/>
          <cell r="BD186"/>
          <cell r="BE186"/>
          <cell r="BF186" t="str">
            <v>Euronext</v>
          </cell>
          <cell r="BG186" t="str">
            <v>Daily</v>
          </cell>
          <cell r="BH186"/>
          <cell r="BI186"/>
          <cell r="BJ186"/>
          <cell r="BK186" t="str">
            <v>Reinvested</v>
          </cell>
          <cell r="BL186"/>
          <cell r="BM186"/>
          <cell r="BN186"/>
          <cell r="BO186"/>
          <cell r="BP186"/>
          <cell r="BQ186"/>
          <cell r="BR186">
            <v>500000</v>
          </cell>
          <cell r="BS186" t="str">
            <v>-</v>
          </cell>
          <cell r="BT186" t="str">
            <v>03:30 PM Paris time</v>
          </cell>
          <cell r="BU186" t="str">
            <v>NA</v>
          </cell>
          <cell r="BV186" t="str">
            <v>02:45 PM Paris time</v>
          </cell>
          <cell r="BW186" t="str">
            <v>D</v>
          </cell>
          <cell r="BX186" t="str">
            <v>D+1</v>
          </cell>
          <cell r="BY186" t="str">
            <v>D+3</v>
          </cell>
          <cell r="BZ186" t="str">
            <v>Please refer to PM</v>
          </cell>
          <cell r="CA186" t="str">
            <v>Please refer to PM</v>
          </cell>
          <cell r="CB186">
            <v>10</v>
          </cell>
          <cell r="CC186">
            <v>0</v>
          </cell>
          <cell r="CD186" t="str">
            <v>0.25% on the primary market</v>
          </cell>
          <cell r="CE186" t="str">
            <v>0,05% on the primary market</v>
          </cell>
          <cell r="CF186" t="str">
            <v>No</v>
          </cell>
          <cell r="CG186" t="str">
            <v>NA</v>
          </cell>
          <cell r="CH186" t="str">
            <v>NA</v>
          </cell>
          <cell r="CI186" t="str">
            <v>No securities lending</v>
          </cell>
          <cell r="CJ186" t="str">
            <v>NA</v>
          </cell>
          <cell r="CK186" t="str">
            <v>No collateral</v>
          </cell>
          <cell r="CL186" t="str">
            <v>No collateral</v>
          </cell>
          <cell r="CM186" t="str">
            <v>No collateral</v>
          </cell>
          <cell r="CN186" t="str">
            <v>No collateral</v>
          </cell>
          <cell r="CO186" t="str">
            <v>No</v>
          </cell>
          <cell r="CP186" t="str">
            <v>NA</v>
          </cell>
          <cell r="CQ186" t="str">
            <v>NA</v>
          </cell>
          <cell r="CR186" t="str">
            <v>No</v>
          </cell>
          <cell r="CS186" t="str">
            <v>Jean-Claude LEVEQUE</v>
          </cell>
          <cell r="CT186" t="str">
            <v>BD3J1Y5</v>
          </cell>
          <cell r="CU186"/>
          <cell r="CV186" t="str">
            <v>A2ADBR</v>
          </cell>
          <cell r="CW186" t="str">
            <v>LP68358197</v>
          </cell>
          <cell r="CX186" t="str">
            <v>NA</v>
          </cell>
          <cell r="CY186" t="str">
            <v>Yes</v>
          </cell>
          <cell r="CZ186" t="str">
            <v>No</v>
          </cell>
          <cell r="DA186" t="str">
            <v>Beta</v>
          </cell>
          <cell r="DB186" t="str">
            <v>Yes</v>
          </cell>
          <cell r="DC186" t="str">
            <v>Equity fund (&gt;51% equities)</v>
          </cell>
          <cell r="DD186" t="str">
            <v>Yes</v>
          </cell>
          <cell r="DE186" t="str">
            <v>No</v>
          </cell>
          <cell r="DF186" t="str">
            <v>No</v>
          </cell>
          <cell r="DG186">
            <v>13</v>
          </cell>
          <cell r="DH186">
            <v>12</v>
          </cell>
          <cell r="DI186">
            <v>0</v>
          </cell>
          <cell r="DJ186">
            <v>25</v>
          </cell>
          <cell r="DK186">
            <v>25</v>
          </cell>
          <cell r="DL186">
            <v>13</v>
          </cell>
          <cell r="DM186">
            <v>0</v>
          </cell>
          <cell r="DN186">
            <v>11.999999999999998</v>
          </cell>
          <cell r="DO186" t="str">
            <v>Primary market: Authorised Participants and Institutionnal Investors
Secondary market: All</v>
          </cell>
          <cell r="DP186" t="str">
            <v>None</v>
          </cell>
          <cell r="DQ186" t="str">
            <v>BNP Paribas Securities Services Luxembourg</v>
          </cell>
          <cell r="DR186" t="str">
            <v>BNP Paribas Securities Services Luxembourg</v>
          </cell>
          <cell r="DS186" t="str">
            <v>in-house lawyers</v>
          </cell>
          <cell r="DT186" t="str">
            <v>BNP Paribas Securities Services Luxembourg</v>
          </cell>
          <cell r="DU186" t="str">
            <v>31th of December</v>
          </cell>
          <cell r="DV186" t="str">
            <v>Essentials</v>
          </cell>
          <cell r="DW186" t="str">
            <v>EQUITY</v>
          </cell>
          <cell r="DX186" t="str">
            <v>Delisted on 26/10/2021 (after the close)
Liquidated on October 29th 2021 (29/10/2021-NAV date)</v>
          </cell>
          <cell r="DY186"/>
          <cell r="DZ186" t="str">
            <v>Neither ART 9 nor ART 8 (ART 6)</v>
          </cell>
          <cell r="EA186" t="str">
            <v>CAT 3</v>
          </cell>
        </row>
        <row r="187">
          <cell r="H187" t="str">
            <v>LU1291100664</v>
          </cell>
          <cell r="I187" t="str">
            <v>UCITS ETF</v>
          </cell>
          <cell r="J187" t="str">
            <v>Capitalisation</v>
          </cell>
          <cell r="K187" t="str">
            <v>EUR</v>
          </cell>
          <cell r="L187" t="str">
            <v>EUR</v>
          </cell>
          <cell r="M187" t="str">
            <v>No</v>
          </cell>
          <cell r="N187"/>
          <cell r="O187" t="str">
            <v>Luxembourg</v>
          </cell>
          <cell r="P187" t="str">
            <v>DE</v>
          </cell>
          <cell r="Q187" t="str">
            <v>Xetra</v>
          </cell>
          <cell r="R187" t="str">
            <v xml:space="preserve">XETR </v>
          </cell>
          <cell r="S187">
            <v>42298</v>
          </cell>
          <cell r="T187">
            <v>42627</v>
          </cell>
          <cell r="U187" t="str">
            <v>No</v>
          </cell>
          <cell r="V187" t="str">
            <v>M4UGCW</v>
          </cell>
          <cell r="W187" t="str">
            <v>Share not hedged</v>
          </cell>
          <cell r="X187" t="str">
            <v>EEXU GY</v>
          </cell>
          <cell r="Y187" t="str">
            <v>IEEXU</v>
          </cell>
          <cell r="Z187" t="str">
            <v>NSCFR0IEEXU1</v>
          </cell>
          <cell r="AA187" t="str">
            <v>EEXU</v>
          </cell>
          <cell r="AB187" t="str">
            <v>.MIUG0xC00NEU</v>
          </cell>
          <cell r="AC187" t="str">
            <v>EEXU.DE</v>
          </cell>
          <cell r="AD187" t="str">
            <v>IEEXUINAV.PA</v>
          </cell>
          <cell r="AE187" t="str">
            <v>BNP Paribas Easy - MSCI Europe ex UK ex CW UCITS ETF is an exchange-traded fund incorporated in Luxembourg. The Fund's objective is to replicate the performance of the MSCI Europe ex UK ex CW (NTR) index and to maintain the tracking error between the sub-fund and the index below 1% on the primary market.</v>
          </cell>
          <cell r="AF187" t="str">
            <v>please refer to another source</v>
          </cell>
          <cell r="AG187" t="str">
            <v>please refer to another source</v>
          </cell>
          <cell r="AH187" t="str">
            <v>Luxemburg SICAV</v>
          </cell>
          <cell r="AI187" t="str">
            <v>MSCI Europe ex UK ex Controversial Weapons (NTR) index</v>
          </cell>
          <cell r="AJ187" t="str">
            <v xml:space="preserve"> Net Total Return</v>
          </cell>
          <cell r="AK187" t="str">
            <v>EUR</v>
          </cell>
          <cell r="AL187"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7" t="str">
            <v>please refer to another source</v>
          </cell>
          <cell r="AN187" t="str">
            <v xml:space="preserve">MSCI </v>
          </cell>
          <cell r="AO187" t="str">
            <v>EUROPE</v>
          </cell>
          <cell r="AP187" t="str">
            <v>Europe ex UK</v>
          </cell>
          <cell r="AQ187" t="str">
            <v>AT, DE, FI, FR, UK, IT**, LU, NL, SE</v>
          </cell>
          <cell r="AR187" t="str">
            <v>AT, DE, FI, FR, UK, IT**, LU, NL, SE</v>
          </cell>
          <cell r="AS187" t="str">
            <v>Full or optimized replication</v>
          </cell>
          <cell r="AT187" t="str">
            <v>Physical</v>
          </cell>
          <cell r="AU187" t="str">
            <v>Full</v>
          </cell>
          <cell r="AV187" t="str">
            <v>Equities</v>
          </cell>
          <cell r="AW187" t="str">
            <v>No</v>
          </cell>
          <cell r="AX187" t="str">
            <v>Yes with UCITS V</v>
          </cell>
          <cell r="AY187" t="str">
            <v>BNP Paribas Arbitrage</v>
          </cell>
          <cell r="AZ18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87" t="str">
            <v>No</v>
          </cell>
          <cell r="BB187"/>
          <cell r="BC187"/>
          <cell r="BD187"/>
          <cell r="BE187"/>
          <cell r="BF187" t="str">
            <v>Euronext</v>
          </cell>
          <cell r="BG187" t="str">
            <v>Daily</v>
          </cell>
          <cell r="BH187"/>
          <cell r="BI187"/>
          <cell r="BJ187"/>
          <cell r="BK187" t="str">
            <v>Reinvested</v>
          </cell>
          <cell r="BL187"/>
          <cell r="BM187"/>
          <cell r="BN187"/>
          <cell r="BO187"/>
          <cell r="BP187"/>
          <cell r="BQ187"/>
          <cell r="BR187">
            <v>500000</v>
          </cell>
          <cell r="BS187" t="str">
            <v>-</v>
          </cell>
          <cell r="BT187" t="str">
            <v>03:30 PM Paris time</v>
          </cell>
          <cell r="BU187" t="str">
            <v>NA</v>
          </cell>
          <cell r="BV187" t="str">
            <v>02:45 PM Paris time</v>
          </cell>
          <cell r="BW187" t="str">
            <v>D</v>
          </cell>
          <cell r="BX187" t="str">
            <v>D+1</v>
          </cell>
          <cell r="BY187" t="str">
            <v>D+3</v>
          </cell>
          <cell r="BZ187" t="str">
            <v>Please refer to PM</v>
          </cell>
          <cell r="CA187" t="str">
            <v>Please refer to PM</v>
          </cell>
          <cell r="CB187">
            <v>10</v>
          </cell>
          <cell r="CC187">
            <v>0</v>
          </cell>
          <cell r="CD187" t="str">
            <v>0.25% on the primary market</v>
          </cell>
          <cell r="CE187" t="str">
            <v>0,05% on the primary market</v>
          </cell>
          <cell r="CF187" t="str">
            <v>No</v>
          </cell>
          <cell r="CG187" t="str">
            <v>NA</v>
          </cell>
          <cell r="CH187" t="str">
            <v>NA</v>
          </cell>
          <cell r="CI187" t="str">
            <v>No securities lending</v>
          </cell>
          <cell r="CJ187" t="str">
            <v>NA</v>
          </cell>
          <cell r="CK187" t="str">
            <v>No collateral</v>
          </cell>
          <cell r="CL187" t="str">
            <v>No collateral</v>
          </cell>
          <cell r="CM187" t="str">
            <v>No collateral</v>
          </cell>
          <cell r="CN187" t="str">
            <v>No collateral</v>
          </cell>
          <cell r="CO187" t="str">
            <v>No</v>
          </cell>
          <cell r="CP187" t="str">
            <v>NA</v>
          </cell>
          <cell r="CQ187" t="str">
            <v>NA</v>
          </cell>
          <cell r="CR187" t="str">
            <v>No</v>
          </cell>
          <cell r="CS187" t="str">
            <v>Jean-Claude LEVEQUE</v>
          </cell>
          <cell r="CT187" t="str">
            <v>BD3J1Y5</v>
          </cell>
          <cell r="CU187"/>
          <cell r="CV187" t="str">
            <v>A2ADBR</v>
          </cell>
          <cell r="CW187" t="str">
            <v>LP68358197</v>
          </cell>
          <cell r="CX187" t="str">
            <v>NA</v>
          </cell>
          <cell r="CY187" t="str">
            <v>Yes</v>
          </cell>
          <cell r="CZ187" t="str">
            <v>No</v>
          </cell>
          <cell r="DA187" t="str">
            <v>Beta</v>
          </cell>
          <cell r="DB187" t="str">
            <v>Yes</v>
          </cell>
          <cell r="DC187" t="str">
            <v>Equity fund (&gt;51% equities)</v>
          </cell>
          <cell r="DD187" t="str">
            <v>Yes</v>
          </cell>
          <cell r="DE187" t="str">
            <v>No</v>
          </cell>
          <cell r="DF187" t="str">
            <v>No</v>
          </cell>
          <cell r="DG187">
            <v>13</v>
          </cell>
          <cell r="DH187">
            <v>12</v>
          </cell>
          <cell r="DI187">
            <v>0</v>
          </cell>
          <cell r="DJ187">
            <v>25</v>
          </cell>
          <cell r="DK187">
            <v>25</v>
          </cell>
          <cell r="DL187">
            <v>13</v>
          </cell>
          <cell r="DM187">
            <v>0</v>
          </cell>
          <cell r="DN187">
            <v>11.999999999999998</v>
          </cell>
          <cell r="DO187" t="str">
            <v>Primary market: Authorised Participants and Institutionnal Investors
Secondary market: All</v>
          </cell>
          <cell r="DP187" t="str">
            <v>None</v>
          </cell>
          <cell r="DQ187" t="str">
            <v>BNP Paribas Securities Services Luxembourg</v>
          </cell>
          <cell r="DR187" t="str">
            <v>BNP Paribas Securities Services Luxembourg</v>
          </cell>
          <cell r="DS187" t="str">
            <v>in-house lawyers</v>
          </cell>
          <cell r="DT187" t="str">
            <v>BNP Paribas Securities Services Luxembourg</v>
          </cell>
          <cell r="DU187" t="str">
            <v>31th of December</v>
          </cell>
          <cell r="DV187" t="str">
            <v>Essentials</v>
          </cell>
          <cell r="DW187" t="str">
            <v>EQUITY</v>
          </cell>
          <cell r="DX187" t="str">
            <v>Delisted on 26/10/2021 (after the close)
Liquidated on October 29th 2021 (29/10/2021-NAV date)</v>
          </cell>
          <cell r="DY187"/>
          <cell r="DZ187" t="str">
            <v>Neither ART 9 nor ART 8 (ART 6)</v>
          </cell>
          <cell r="EA187" t="str">
            <v>CAT 3</v>
          </cell>
        </row>
        <row r="188">
          <cell r="H188" t="str">
            <v>LU1291100748</v>
          </cell>
          <cell r="I188" t="str">
            <v>Track Privilege GBP</v>
          </cell>
          <cell r="J188" t="str">
            <v>Capitalisation</v>
          </cell>
          <cell r="K188" t="str">
            <v>GBP</v>
          </cell>
          <cell r="L188" t="str">
            <v>EUR</v>
          </cell>
          <cell r="M188" t="str">
            <v>No</v>
          </cell>
          <cell r="N188"/>
          <cell r="O188" t="str">
            <v>Luxembourg</v>
          </cell>
          <cell r="P188" t="str">
            <v>NA</v>
          </cell>
          <cell r="Q188"/>
          <cell r="R188"/>
          <cell r="S188">
            <v>42298</v>
          </cell>
          <cell r="T188" t="str">
            <v>Not listed</v>
          </cell>
          <cell r="U188" t="str">
            <v>Not listed</v>
          </cell>
          <cell r="V188" t="str">
            <v>M4UGCW</v>
          </cell>
          <cell r="W188" t="str">
            <v>Share not hedged</v>
          </cell>
          <cell r="X188"/>
          <cell r="Y188"/>
          <cell r="Z188"/>
          <cell r="AA188"/>
          <cell r="AB188" t="str">
            <v>.MIUG0xC00NEU</v>
          </cell>
          <cell r="AC188" t="str">
            <v>NA</v>
          </cell>
          <cell r="AD188" t="str">
            <v>NA</v>
          </cell>
          <cell r="AE188"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8" t="str">
            <v>please refer to another source</v>
          </cell>
          <cell r="AG188" t="str">
            <v>please refer to another source</v>
          </cell>
          <cell r="AH188" t="str">
            <v>Luxemburg SICAV</v>
          </cell>
          <cell r="AI188" t="str">
            <v>MSCI Europe ex UK ex Controversial Weapons (NTR) index</v>
          </cell>
          <cell r="AJ188" t="str">
            <v>Net Total Return</v>
          </cell>
          <cell r="AK188" t="str">
            <v>EUR</v>
          </cell>
          <cell r="AL188"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8"/>
          <cell r="AN188" t="str">
            <v xml:space="preserve">MSCI </v>
          </cell>
          <cell r="AO188" t="str">
            <v>Europe</v>
          </cell>
          <cell r="AP188" t="str">
            <v>Europe ex UK</v>
          </cell>
          <cell r="AQ188" t="str">
            <v>LU</v>
          </cell>
          <cell r="AR188" t="str">
            <v>LU</v>
          </cell>
          <cell r="AS188" t="str">
            <v>Full or optimized replication</v>
          </cell>
          <cell r="AT188" t="str">
            <v>Physical</v>
          </cell>
          <cell r="AU188" t="str">
            <v>Full</v>
          </cell>
          <cell r="AV188" t="str">
            <v>Equities</v>
          </cell>
          <cell r="AW188" t="str">
            <v>No</v>
          </cell>
          <cell r="AX188" t="str">
            <v>Yes with UCITS V</v>
          </cell>
          <cell r="AY188" t="str">
            <v>NA</v>
          </cell>
          <cell r="AZ188" t="str">
            <v>NA</v>
          </cell>
          <cell r="BA188" t="str">
            <v>Yes</v>
          </cell>
          <cell r="BB188"/>
          <cell r="BC188"/>
          <cell r="BD188"/>
          <cell r="BE188"/>
          <cell r="BF188" t="str">
            <v>NA</v>
          </cell>
          <cell r="BG188" t="str">
            <v>Daily</v>
          </cell>
          <cell r="BH188"/>
          <cell r="BI188"/>
          <cell r="BJ188"/>
          <cell r="BK188" t="str">
            <v>Reinvested</v>
          </cell>
          <cell r="BL188"/>
          <cell r="BM188"/>
          <cell r="BN188"/>
          <cell r="BO188"/>
          <cell r="BP188"/>
          <cell r="BQ188"/>
          <cell r="BR188" t="str">
            <v>None</v>
          </cell>
          <cell r="BS188" t="str">
            <v>-</v>
          </cell>
          <cell r="BT188" t="str">
            <v>03:00 PM Paris time</v>
          </cell>
          <cell r="BU188" t="str">
            <v>12:00 AM Paris time</v>
          </cell>
          <cell r="BV188" t="str">
            <v>NA</v>
          </cell>
          <cell r="BW188" t="str">
            <v>D</v>
          </cell>
          <cell r="BX188" t="str">
            <v>D+1</v>
          </cell>
          <cell r="BY188" t="str">
            <v>D+3</v>
          </cell>
          <cell r="BZ188" t="str">
            <v>Please refer to PM</v>
          </cell>
          <cell r="CA188" t="str">
            <v>Please refer to PM</v>
          </cell>
          <cell r="CB188">
            <v>10</v>
          </cell>
          <cell r="CC188">
            <v>0</v>
          </cell>
          <cell r="CD188">
            <v>2.5000000000000001E-3</v>
          </cell>
          <cell r="CE188">
            <v>5.0000000000000001E-4</v>
          </cell>
          <cell r="CF188" t="str">
            <v>No</v>
          </cell>
          <cell r="CG188" t="str">
            <v>NA</v>
          </cell>
          <cell r="CH188" t="str">
            <v>NA</v>
          </cell>
          <cell r="CI188" t="str">
            <v>No securities lending</v>
          </cell>
          <cell r="CJ188"/>
          <cell r="CK188" t="str">
            <v>No collateral</v>
          </cell>
          <cell r="CL188" t="str">
            <v>No collateral</v>
          </cell>
          <cell r="CM188" t="str">
            <v>No collateral</v>
          </cell>
          <cell r="CN188" t="str">
            <v>No collateral</v>
          </cell>
          <cell r="CO188" t="str">
            <v>No</v>
          </cell>
          <cell r="CP188" t="str">
            <v>NA</v>
          </cell>
          <cell r="CQ188" t="str">
            <v>NA</v>
          </cell>
          <cell r="CR188" t="str">
            <v>No</v>
          </cell>
          <cell r="CS188" t="str">
            <v>Jean-Claude LEVEQUE</v>
          </cell>
          <cell r="CT188"/>
          <cell r="CU188"/>
          <cell r="CV188" t="str">
            <v>NA</v>
          </cell>
          <cell r="CW188" t="str">
            <v>NA</v>
          </cell>
          <cell r="CX188" t="str">
            <v>NA</v>
          </cell>
          <cell r="CY188" t="str">
            <v>Yes</v>
          </cell>
          <cell r="CZ188" t="str">
            <v>No</v>
          </cell>
          <cell r="DA188" t="str">
            <v>Beta</v>
          </cell>
          <cell r="DB188" t="str">
            <v>Yes</v>
          </cell>
          <cell r="DC188" t="str">
            <v>Equity fund (&gt;51% equities)</v>
          </cell>
          <cell r="DD188" t="str">
            <v>No</v>
          </cell>
          <cell r="DE188" t="str">
            <v>No</v>
          </cell>
          <cell r="DF188" t="str">
            <v>No</v>
          </cell>
          <cell r="DG188">
            <v>8</v>
          </cell>
          <cell r="DH188">
            <v>12</v>
          </cell>
          <cell r="DI188">
            <v>5</v>
          </cell>
          <cell r="DJ188">
            <v>25</v>
          </cell>
          <cell r="DK188">
            <v>25</v>
          </cell>
          <cell r="DL188">
            <v>8</v>
          </cell>
          <cell r="DM188">
            <v>5</v>
          </cell>
          <cell r="DN188">
            <v>12</v>
          </cell>
          <cell r="DO188" t="str">
            <v>All, Distributors, 
Managers</v>
          </cell>
          <cell r="DP188" t="str">
            <v>Distributors : None
Managers: none (refer to Book II by sub-fund for min holding amount applicable)
Others : EUR 100 000 per sub-fund</v>
          </cell>
          <cell r="DQ188" t="str">
            <v>BNP Paribas Securities Services Luxembourg</v>
          </cell>
          <cell r="DR188" t="str">
            <v>BNP Paribas Securities Services Luxembourg</v>
          </cell>
          <cell r="DS188" t="str">
            <v>in-house lawyers</v>
          </cell>
          <cell r="DT188" t="str">
            <v>BNP Paribas Securities Services Luxembourg</v>
          </cell>
          <cell r="DU188" t="str">
            <v>31th of December</v>
          </cell>
          <cell r="DV188" t="str">
            <v>Essentials</v>
          </cell>
          <cell r="DW188" t="str">
            <v>EQUITY</v>
          </cell>
          <cell r="DX188" t="str">
            <v>Liquidated on October 29th 2021 (29/10/2021-NAV date)</v>
          </cell>
          <cell r="DY188"/>
          <cell r="DZ188" t="str">
            <v>Neither ART 9 nor ART 8 (ART 6)</v>
          </cell>
          <cell r="EA188" t="str">
            <v>CAT 3</v>
          </cell>
        </row>
        <row r="189">
          <cell r="H189" t="str">
            <v>LU1291100821</v>
          </cell>
          <cell r="I189" t="str">
            <v>Track X</v>
          </cell>
          <cell r="J189" t="str">
            <v>Capitalisation</v>
          </cell>
          <cell r="K189" t="str">
            <v>EUR</v>
          </cell>
          <cell r="L189" t="str">
            <v>EUR</v>
          </cell>
          <cell r="M189" t="str">
            <v>No</v>
          </cell>
          <cell r="N189" t="str">
            <v>USD, GBP</v>
          </cell>
          <cell r="O189" t="str">
            <v>Luxembourg</v>
          </cell>
          <cell r="P189" t="str">
            <v>NA</v>
          </cell>
          <cell r="Q189" t="str">
            <v>NA</v>
          </cell>
          <cell r="R189" t="str">
            <v>NA</v>
          </cell>
          <cell r="S189">
            <v>42298</v>
          </cell>
          <cell r="T189" t="str">
            <v>Not listed</v>
          </cell>
          <cell r="U189" t="str">
            <v>Not listed</v>
          </cell>
          <cell r="V189" t="str">
            <v>M4UGCW</v>
          </cell>
          <cell r="W189" t="str">
            <v>Share not hedged</v>
          </cell>
          <cell r="X189" t="str">
            <v>BNMEETX LX</v>
          </cell>
          <cell r="Y189" t="str">
            <v>NA</v>
          </cell>
          <cell r="Z189" t="str">
            <v>NA</v>
          </cell>
          <cell r="AA189" t="str">
            <v>BNMEETX</v>
          </cell>
          <cell r="AB189" t="str">
            <v>.MIUG0xC00NEU</v>
          </cell>
          <cell r="AC189" t="str">
            <v>LU1291100821.LUF</v>
          </cell>
          <cell r="AD189" t="str">
            <v>NA</v>
          </cell>
          <cell r="AE189" t="str">
            <v>BNP Paribas Easy - MSCI Europe ex UK ex CW is an open-end fund incorporated in Luxembourg. The Fund's objective is to replicate the performance of the MSCI Europe ex UK ex CW (NTR) index and to maintain the Tracking Error between the sub-fund and the index below 1%. The Fund invests in equities issued by companies included in the index.</v>
          </cell>
          <cell r="AF189" t="str">
            <v>please refer to another source</v>
          </cell>
          <cell r="AG189" t="str">
            <v>please refer to another source</v>
          </cell>
          <cell r="AH189" t="str">
            <v>Luxemburg SICAV</v>
          </cell>
          <cell r="AI189" t="str">
            <v>MSCI Europe ex UK ex Controversial Weapons (NTR) index</v>
          </cell>
          <cell r="AJ189" t="str">
            <v xml:space="preserve"> Net Total Return</v>
          </cell>
          <cell r="AK189" t="str">
            <v>EUR</v>
          </cell>
          <cell r="AL189" t="str">
            <v>The benchmark is the MSCI Europe ex UK ex CW (NTR) index published in EUR by MSCI. The composition of the index is reviewed on a quarterly basis, at the end of February, May, August and November. The index is valued daily. The majority of the index’s underlying components are equities issued in continental Europe, excluding Great Britain. It is a Net Total Return index.</v>
          </cell>
          <cell r="AM189" t="str">
            <v>please refer to another source</v>
          </cell>
          <cell r="AN189" t="str">
            <v xml:space="preserve">MSCI </v>
          </cell>
          <cell r="AO189" t="str">
            <v>EUROPE</v>
          </cell>
          <cell r="AP189" t="str">
            <v>Europe ex UK</v>
          </cell>
          <cell r="AQ189" t="str">
            <v>FR, LU</v>
          </cell>
          <cell r="AR189" t="str">
            <v>FR, LU</v>
          </cell>
          <cell r="AS189" t="str">
            <v>Full or optimized replication</v>
          </cell>
          <cell r="AT189" t="str">
            <v>Physical</v>
          </cell>
          <cell r="AU189" t="str">
            <v>Full</v>
          </cell>
          <cell r="AV189" t="str">
            <v>Equities</v>
          </cell>
          <cell r="AW189" t="str">
            <v>No</v>
          </cell>
          <cell r="AX189" t="str">
            <v>Yes with UCITS V</v>
          </cell>
          <cell r="AY189" t="str">
            <v>NA</v>
          </cell>
          <cell r="AZ189" t="str">
            <v>NA</v>
          </cell>
          <cell r="BA189" t="str">
            <v>Yes</v>
          </cell>
          <cell r="BB189"/>
          <cell r="BC189"/>
          <cell r="BD189"/>
          <cell r="BE189"/>
          <cell r="BF189" t="str">
            <v>NA</v>
          </cell>
          <cell r="BG189" t="str">
            <v>Daily</v>
          </cell>
          <cell r="BH189"/>
          <cell r="BI189"/>
          <cell r="BJ189"/>
          <cell r="BK189" t="str">
            <v>Reinvested</v>
          </cell>
          <cell r="BL189"/>
          <cell r="BM189"/>
          <cell r="BN189"/>
          <cell r="BO189"/>
          <cell r="BP189"/>
          <cell r="BQ189"/>
          <cell r="BR189" t="str">
            <v>None</v>
          </cell>
          <cell r="BS189" t="str">
            <v>-</v>
          </cell>
          <cell r="BT189" t="str">
            <v>03:00 PM Paris time</v>
          </cell>
          <cell r="BU189" t="str">
            <v>12:00 AM Paris time</v>
          </cell>
          <cell r="BV189" t="str">
            <v>NA</v>
          </cell>
          <cell r="BW189" t="str">
            <v>D</v>
          </cell>
          <cell r="BX189" t="str">
            <v>D+1</v>
          </cell>
          <cell r="BY189" t="str">
            <v>D+3</v>
          </cell>
          <cell r="BZ189" t="str">
            <v>Please refer to PM</v>
          </cell>
          <cell r="CA189" t="str">
            <v>Please refer to PM</v>
          </cell>
          <cell r="CB189">
            <v>10</v>
          </cell>
          <cell r="CC189">
            <v>0</v>
          </cell>
          <cell r="CD189">
            <v>2.5000000000000001E-3</v>
          </cell>
          <cell r="CE189">
            <v>5.0000000000000001E-4</v>
          </cell>
          <cell r="CF189" t="str">
            <v>No</v>
          </cell>
          <cell r="CG189" t="str">
            <v>NA</v>
          </cell>
          <cell r="CH189" t="str">
            <v>NA</v>
          </cell>
          <cell r="CI189" t="str">
            <v>No securities lending</v>
          </cell>
          <cell r="CJ189" t="str">
            <v>NA</v>
          </cell>
          <cell r="CK189" t="str">
            <v>No collateral</v>
          </cell>
          <cell r="CL189" t="str">
            <v>No collateral</v>
          </cell>
          <cell r="CM189" t="str">
            <v>No collateral</v>
          </cell>
          <cell r="CN189" t="str">
            <v>No collateral</v>
          </cell>
          <cell r="CO189" t="str">
            <v>No</v>
          </cell>
          <cell r="CP189" t="str">
            <v>NA</v>
          </cell>
          <cell r="CQ189" t="str">
            <v>NA</v>
          </cell>
          <cell r="CR189" t="str">
            <v>No</v>
          </cell>
          <cell r="CS189" t="str">
            <v>Jean-Claude LEVEQUE</v>
          </cell>
          <cell r="CT189"/>
          <cell r="CU189"/>
          <cell r="CV189" t="str">
            <v>NA</v>
          </cell>
          <cell r="CW189" t="str">
            <v>NA</v>
          </cell>
          <cell r="CX189" t="str">
            <v>NA</v>
          </cell>
          <cell r="CY189" t="str">
            <v>Yes</v>
          </cell>
          <cell r="CZ189" t="str">
            <v>No</v>
          </cell>
          <cell r="DA189" t="str">
            <v>Beta</v>
          </cell>
          <cell r="DB189" t="str">
            <v>Yes</v>
          </cell>
          <cell r="DC189" t="str">
            <v>Equity fund (&gt;51% equities)</v>
          </cell>
          <cell r="DD189" t="str">
            <v>No</v>
          </cell>
          <cell r="DE189" t="str">
            <v>No</v>
          </cell>
          <cell r="DF189" t="str">
            <v>No</v>
          </cell>
          <cell r="DG189">
            <v>0</v>
          </cell>
          <cell r="DH189">
            <v>12</v>
          </cell>
          <cell r="DI189">
            <v>1</v>
          </cell>
          <cell r="DJ189">
            <v>13</v>
          </cell>
          <cell r="DK189">
            <v>13</v>
          </cell>
          <cell r="DL189">
            <v>0</v>
          </cell>
          <cell r="DM189">
            <v>1</v>
          </cell>
          <cell r="DN189">
            <v>12</v>
          </cell>
          <cell r="DO189" t="str">
            <v>Authorized Investors</v>
          </cell>
          <cell r="DP189" t="str">
            <v>None</v>
          </cell>
          <cell r="DQ189" t="str">
            <v>BNP Paribas Securities Services Luxembourg</v>
          </cell>
          <cell r="DR189" t="str">
            <v>BNP Paribas Securities Services Luxembourg</v>
          </cell>
          <cell r="DS189" t="str">
            <v>in-house lawyers</v>
          </cell>
          <cell r="DT189" t="str">
            <v>BNP Paribas Securities Services Luxembourg</v>
          </cell>
          <cell r="DU189" t="str">
            <v>31th of December</v>
          </cell>
          <cell r="DV189" t="str">
            <v>Essentials</v>
          </cell>
          <cell r="DW189" t="str">
            <v>EQUITY</v>
          </cell>
          <cell r="DX189" t="str">
            <v>Liquidated on October 29th 2021 (29/10/2021-NAV date)</v>
          </cell>
          <cell r="DY189"/>
          <cell r="DZ189" t="str">
            <v>Neither ART 9 nor ART 8 (ART 6)</v>
          </cell>
          <cell r="EA189" t="str">
            <v>CAT 3</v>
          </cell>
        </row>
        <row r="190">
          <cell r="H190" t="str">
            <v>LU1291101043</v>
          </cell>
          <cell r="I190" t="str">
            <v>Track Classic</v>
          </cell>
          <cell r="J190" t="str">
            <v>Capitalisation</v>
          </cell>
          <cell r="K190" t="str">
            <v>EUR</v>
          </cell>
          <cell r="L190" t="str">
            <v>EUR</v>
          </cell>
          <cell r="M190" t="str">
            <v>No</v>
          </cell>
          <cell r="N190" t="str">
            <v>USD</v>
          </cell>
          <cell r="O190" t="str">
            <v>Luxembourg</v>
          </cell>
          <cell r="P190" t="str">
            <v>NA</v>
          </cell>
          <cell r="Q190" t="str">
            <v>NA</v>
          </cell>
          <cell r="R190" t="str">
            <v>NA</v>
          </cell>
          <cell r="S190">
            <v>44217</v>
          </cell>
          <cell r="T190" t="str">
            <v>Not listed</v>
          </cell>
          <cell r="U190" t="str">
            <v>Not listed</v>
          </cell>
          <cell r="V190" t="str">
            <v>MXEUSSNE</v>
          </cell>
          <cell r="W190" t="str">
            <v>Share not hedged</v>
          </cell>
          <cell r="X190" t="str">
            <v>BNS5CTE LX</v>
          </cell>
          <cell r="Y190" t="str">
            <v>NA</v>
          </cell>
          <cell r="Z190" t="str">
            <v>NA</v>
          </cell>
          <cell r="AA190" t="str">
            <v>BNS5CTE</v>
          </cell>
          <cell r="AB190" t="str">
            <v>.MIEUF00mSNEU</v>
          </cell>
          <cell r="AC190" t="str">
            <v>NA</v>
          </cell>
          <cell r="AD190" t="str">
            <v>NA</v>
          </cell>
          <cell r="AE190"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0" t="str">
            <v>please refer to another source</v>
          </cell>
          <cell r="AG190" t="str">
            <v>please refer to another source</v>
          </cell>
          <cell r="AH190" t="str">
            <v>Luxemburg SICAV</v>
          </cell>
          <cell r="AI190" t="str">
            <v>MSCI Europe Small Caps SRI S-Series PAB 5% Capped (NTR) index</v>
          </cell>
          <cell r="AJ190" t="str">
            <v>Net Total Return</v>
          </cell>
          <cell r="AK190" t="str">
            <v>EUR</v>
          </cell>
          <cell r="AL190"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0" t="str">
            <v>please refer to another source</v>
          </cell>
          <cell r="AN190" t="str">
            <v xml:space="preserve">MSCI </v>
          </cell>
          <cell r="AO190" t="str">
            <v>Europe</v>
          </cell>
          <cell r="AP190" t="str">
            <v>Europe</v>
          </cell>
          <cell r="AQ190" t="str">
            <v>LU, FR</v>
          </cell>
          <cell r="AR190" t="str">
            <v>LU, FR</v>
          </cell>
          <cell r="AS190" t="str">
            <v>Full, optimized or synthetic replication</v>
          </cell>
          <cell r="AT190" t="str">
            <v>Synthetic</v>
          </cell>
          <cell r="AU190" t="str">
            <v>Synthetic</v>
          </cell>
          <cell r="AV190" t="str">
            <v>Swaps</v>
          </cell>
          <cell r="AW190" t="str">
            <v>No</v>
          </cell>
          <cell r="AX190" t="str">
            <v>Yes with UCITS V</v>
          </cell>
          <cell r="AY190" t="str">
            <v>NA</v>
          </cell>
          <cell r="AZ190" t="str">
            <v>NA</v>
          </cell>
          <cell r="BA190" t="str">
            <v>Yes</v>
          </cell>
          <cell r="BB190"/>
          <cell r="BC190"/>
          <cell r="BD190"/>
          <cell r="BE190"/>
          <cell r="BF190" t="str">
            <v>NA</v>
          </cell>
          <cell r="BG190" t="str">
            <v>Daily</v>
          </cell>
          <cell r="BH190"/>
          <cell r="BI190"/>
          <cell r="BJ190"/>
          <cell r="BK190" t="str">
            <v>Reinvested</v>
          </cell>
          <cell r="BL190"/>
          <cell r="BM190"/>
          <cell r="BN190"/>
          <cell r="BO190"/>
          <cell r="BP190"/>
          <cell r="BQ190"/>
          <cell r="BR190" t="str">
            <v>None</v>
          </cell>
          <cell r="BS190" t="str">
            <v>-</v>
          </cell>
          <cell r="BT190" t="str">
            <v>03:00 PM Paris time</v>
          </cell>
          <cell r="BU190" t="str">
            <v>12:00 AM Paris time</v>
          </cell>
          <cell r="BV190" t="str">
            <v>NA</v>
          </cell>
          <cell r="BW190" t="str">
            <v>D</v>
          </cell>
          <cell r="BX190" t="str">
            <v>D+1</v>
          </cell>
          <cell r="BY190" t="str">
            <v>D+3</v>
          </cell>
          <cell r="BZ190" t="str">
            <v>Please refer to PM</v>
          </cell>
          <cell r="CA190" t="str">
            <v>Please refer to PM</v>
          </cell>
          <cell r="CB190">
            <v>3</v>
          </cell>
          <cell r="CC190">
            <v>0</v>
          </cell>
          <cell r="CD190">
            <v>3.5000000000000001E-3</v>
          </cell>
          <cell r="CE190">
            <v>5.0000000000000001E-4</v>
          </cell>
          <cell r="CF190" t="str">
            <v>Yes</v>
          </cell>
          <cell r="CG190" t="str">
            <v>Daily</v>
          </cell>
          <cell r="CH190">
            <v>100000</v>
          </cell>
          <cell r="CI190" t="str">
            <v>No securities lending</v>
          </cell>
          <cell r="CJ190" t="str">
            <v>BNP, Société Générale</v>
          </cell>
          <cell r="CK190" t="str">
            <v>Up to 10%</v>
          </cell>
          <cell r="CL190" t="str">
            <v>Cash</v>
          </cell>
          <cell r="CM190" t="str">
            <v>BNP Paribas Securities Services</v>
          </cell>
          <cell r="CN190" t="str">
            <v>collateral.mgt@bnpparibas-ip.com</v>
          </cell>
          <cell r="CO190" t="str">
            <v>No</v>
          </cell>
          <cell r="CP190" t="str">
            <v>NA</v>
          </cell>
          <cell r="CQ190" t="str">
            <v>NA</v>
          </cell>
          <cell r="CR190" t="str">
            <v>No</v>
          </cell>
          <cell r="CS190" t="str">
            <v>Alexandre Zamora</v>
          </cell>
          <cell r="CT190"/>
          <cell r="CU190"/>
          <cell r="CV190" t="str">
            <v>NA</v>
          </cell>
          <cell r="CW190" t="str">
            <v>NA</v>
          </cell>
          <cell r="CX190" t="str">
            <v>NA</v>
          </cell>
          <cell r="CY190" t="str">
            <v>Yes</v>
          </cell>
          <cell r="CZ190" t="str">
            <v>SRI</v>
          </cell>
          <cell r="DA190" t="str">
            <v>Beta</v>
          </cell>
          <cell r="DB190" t="str">
            <v>Yes</v>
          </cell>
          <cell r="DC190" t="str">
            <v>Equity fund (&gt;51% equities)</v>
          </cell>
          <cell r="DD190" t="str">
            <v>No</v>
          </cell>
          <cell r="DE190" t="str">
            <v>No</v>
          </cell>
          <cell r="DF190" t="str">
            <v>No</v>
          </cell>
          <cell r="DG190">
            <v>60</v>
          </cell>
          <cell r="DH190">
            <v>40</v>
          </cell>
          <cell r="DI190">
            <v>5</v>
          </cell>
          <cell r="DJ190">
            <v>105</v>
          </cell>
          <cell r="DK190">
            <v>105</v>
          </cell>
          <cell r="DL190">
            <v>60</v>
          </cell>
          <cell r="DM190">
            <v>5</v>
          </cell>
          <cell r="DN190">
            <v>40</v>
          </cell>
          <cell r="DO190" t="str">
            <v>All</v>
          </cell>
          <cell r="DP190" t="str">
            <v>None</v>
          </cell>
          <cell r="DQ190" t="str">
            <v>BNP Paribas Securities Services Luxembourg</v>
          </cell>
          <cell r="DR190" t="str">
            <v>BNP Paribas Securities Services Luxembourg</v>
          </cell>
          <cell r="DS190" t="str">
            <v>in-house lawyers</v>
          </cell>
          <cell r="DT190" t="str">
            <v>BNP Paribas Securities Services Luxembourg</v>
          </cell>
          <cell r="DU190" t="str">
            <v>31th of December</v>
          </cell>
          <cell r="DV190" t="str">
            <v>ESG</v>
          </cell>
          <cell r="DW190" t="str">
            <v>EQUITY</v>
          </cell>
          <cell r="DX190"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190"/>
          <cell r="DZ190" t="str">
            <v>ART 8</v>
          </cell>
          <cell r="EA190" t="str">
            <v>CAT 2 (synthetic)</v>
          </cell>
        </row>
        <row r="191">
          <cell r="H191" t="str">
            <v>LU1291101126</v>
          </cell>
          <cell r="I191" t="str">
            <v>Track Privilege</v>
          </cell>
          <cell r="J191" t="str">
            <v>Capitalisation</v>
          </cell>
          <cell r="K191" t="str">
            <v>EUR</v>
          </cell>
          <cell r="L191" t="str">
            <v>EUR</v>
          </cell>
          <cell r="M191" t="str">
            <v>No</v>
          </cell>
          <cell r="N191" t="str">
            <v>USD</v>
          </cell>
          <cell r="O191" t="str">
            <v>Luxembourg</v>
          </cell>
          <cell r="P191" t="str">
            <v>NA</v>
          </cell>
          <cell r="Q191" t="str">
            <v>NA</v>
          </cell>
          <cell r="R191" t="str">
            <v>NA</v>
          </cell>
          <cell r="S191">
            <v>42298</v>
          </cell>
          <cell r="T191" t="str">
            <v>Not listed</v>
          </cell>
          <cell r="U191" t="str">
            <v>Not listed</v>
          </cell>
          <cell r="V191" t="str">
            <v>MXEUSSNE</v>
          </cell>
          <cell r="W191" t="str">
            <v>Share not hedged</v>
          </cell>
          <cell r="X191" t="str">
            <v>BNMSCTP LX</v>
          </cell>
          <cell r="Y191" t="str">
            <v>NA</v>
          </cell>
          <cell r="Z191" t="str">
            <v>NA</v>
          </cell>
          <cell r="AA191" t="str">
            <v>BNMSCTP</v>
          </cell>
          <cell r="AB191" t="str">
            <v>.MIEUF00mSNEU</v>
          </cell>
          <cell r="AC191" t="str">
            <v>LU1291101126.LUF</v>
          </cell>
          <cell r="AD191" t="str">
            <v>NA</v>
          </cell>
          <cell r="AE191"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1" t="str">
            <v>please refer to another source</v>
          </cell>
          <cell r="AG191" t="str">
            <v>please refer to another source</v>
          </cell>
          <cell r="AH191" t="str">
            <v>Luxemburg SICAV</v>
          </cell>
          <cell r="AI191" t="str">
            <v>MSCI Europe Small Caps SRI S-Series PAB 5% Capped (NTR) index</v>
          </cell>
          <cell r="AJ191" t="str">
            <v xml:space="preserve"> Net Total Return</v>
          </cell>
          <cell r="AK191" t="str">
            <v>EUR</v>
          </cell>
          <cell r="AL191"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1" t="str">
            <v>please refer to another source</v>
          </cell>
          <cell r="AN191" t="str">
            <v xml:space="preserve">MSCI </v>
          </cell>
          <cell r="AO191" t="str">
            <v>EUROPE</v>
          </cell>
          <cell r="AP191" t="str">
            <v>Europe</v>
          </cell>
          <cell r="AQ191" t="str">
            <v>AT, FR, LU, NL, CZ</v>
          </cell>
          <cell r="AR191" t="str">
            <v>AT, FR, LU, NL, CZ</v>
          </cell>
          <cell r="AS191" t="str">
            <v>Full, optimized or synthetic replication</v>
          </cell>
          <cell r="AT191" t="str">
            <v>Synthetic</v>
          </cell>
          <cell r="AU191" t="str">
            <v>Synthetic</v>
          </cell>
          <cell r="AV191" t="str">
            <v>Swaps</v>
          </cell>
          <cell r="AW191" t="str">
            <v>No</v>
          </cell>
          <cell r="AX191" t="str">
            <v>Yes with UCITS V</v>
          </cell>
          <cell r="AY191" t="str">
            <v>NA</v>
          </cell>
          <cell r="AZ191" t="str">
            <v>NA</v>
          </cell>
          <cell r="BA191" t="str">
            <v>Yes</v>
          </cell>
          <cell r="BB191"/>
          <cell r="BC191"/>
          <cell r="BD191"/>
          <cell r="BE191"/>
          <cell r="BF191" t="str">
            <v>NA</v>
          </cell>
          <cell r="BG191" t="str">
            <v>Daily</v>
          </cell>
          <cell r="BH191"/>
          <cell r="BI191"/>
          <cell r="BJ191"/>
          <cell r="BK191" t="str">
            <v>Reinvested</v>
          </cell>
          <cell r="BL191"/>
          <cell r="BM191"/>
          <cell r="BN191"/>
          <cell r="BO191"/>
          <cell r="BP191"/>
          <cell r="BQ191"/>
          <cell r="BR191" t="str">
            <v>None</v>
          </cell>
          <cell r="BS191" t="str">
            <v>-</v>
          </cell>
          <cell r="BT191" t="str">
            <v>03:00 PM Paris time</v>
          </cell>
          <cell r="BU191" t="str">
            <v>12:00 AM Paris time</v>
          </cell>
          <cell r="BV191" t="str">
            <v>NA</v>
          </cell>
          <cell r="BW191" t="str">
            <v>D</v>
          </cell>
          <cell r="BX191" t="str">
            <v>D+1</v>
          </cell>
          <cell r="BY191" t="str">
            <v>D+3</v>
          </cell>
          <cell r="BZ191" t="str">
            <v>Please refer to PM</v>
          </cell>
          <cell r="CA191" t="str">
            <v>Please refer to PM</v>
          </cell>
          <cell r="CB191">
            <v>3</v>
          </cell>
          <cell r="CC191">
            <v>0</v>
          </cell>
          <cell r="CD191">
            <v>3.5000000000000001E-3</v>
          </cell>
          <cell r="CE191">
            <v>5.0000000000000001E-4</v>
          </cell>
          <cell r="CF191" t="str">
            <v>Yes</v>
          </cell>
          <cell r="CG191" t="str">
            <v>Daily</v>
          </cell>
          <cell r="CH191">
            <v>100000</v>
          </cell>
          <cell r="CI191" t="str">
            <v>No securities lending</v>
          </cell>
          <cell r="CJ191" t="str">
            <v>BNP, Société Générale</v>
          </cell>
          <cell r="CK191" t="str">
            <v>Up to 10%</v>
          </cell>
          <cell r="CL191" t="str">
            <v>Cash</v>
          </cell>
          <cell r="CM191" t="str">
            <v>BNP Paribas Securities Services</v>
          </cell>
          <cell r="CN191" t="str">
            <v>collateral.mgt@bnpparibas-ip.com</v>
          </cell>
          <cell r="CO191" t="str">
            <v>No</v>
          </cell>
          <cell r="CP191" t="str">
            <v>NA</v>
          </cell>
          <cell r="CQ191" t="str">
            <v>NA</v>
          </cell>
          <cell r="CR191" t="str">
            <v>No</v>
          </cell>
          <cell r="CS191" t="str">
            <v>Alexandre Zamora</v>
          </cell>
          <cell r="CT191"/>
          <cell r="CU191"/>
          <cell r="CV191" t="str">
            <v>NA</v>
          </cell>
          <cell r="CW191" t="str">
            <v>LP68358186</v>
          </cell>
          <cell r="CX191" t="str">
            <v>NA</v>
          </cell>
          <cell r="CY191" t="str">
            <v>Yes</v>
          </cell>
          <cell r="CZ191" t="str">
            <v>SRI</v>
          </cell>
          <cell r="DA191" t="str">
            <v>Beta</v>
          </cell>
          <cell r="DB191" t="str">
            <v>Yes</v>
          </cell>
          <cell r="DC191" t="str">
            <v>Equity fund (&gt;51% equities)</v>
          </cell>
          <cell r="DD191" t="str">
            <v>Yes</v>
          </cell>
          <cell r="DE191" t="str">
            <v>No</v>
          </cell>
          <cell r="DF191" t="str">
            <v>No</v>
          </cell>
          <cell r="DG191">
            <v>8</v>
          </cell>
          <cell r="DH191">
            <v>12</v>
          </cell>
          <cell r="DI191">
            <v>5</v>
          </cell>
          <cell r="DJ191">
            <v>25</v>
          </cell>
          <cell r="DK191">
            <v>25</v>
          </cell>
          <cell r="DL191">
            <v>8</v>
          </cell>
          <cell r="DM191">
            <v>5</v>
          </cell>
          <cell r="DN191">
            <v>12</v>
          </cell>
          <cell r="DO191" t="str">
            <v>All, Distributors, 
Managers</v>
          </cell>
          <cell r="DP191" t="str">
            <v xml:space="preserve">Distributors : None
Managers: none (refer to Book II by sub-fund for min holding amount applicable)
Others : EUR 100 000 per sub-fund
</v>
          </cell>
          <cell r="DQ191" t="str">
            <v>BNP Paribas Securities Services Luxembourg</v>
          </cell>
          <cell r="DR191" t="str">
            <v>BNP Paribas Securities Services Luxembourg</v>
          </cell>
          <cell r="DS191" t="str">
            <v>in-house lawyers</v>
          </cell>
          <cell r="DT191" t="str">
            <v>BNP Paribas Securities Services Luxembourg</v>
          </cell>
          <cell r="DU191" t="str">
            <v>31th of December</v>
          </cell>
          <cell r="DV191" t="str">
            <v>ESG</v>
          </cell>
          <cell r="DW191" t="str">
            <v>EQUITY</v>
          </cell>
          <cell r="DX191"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191"/>
          <cell r="DZ191" t="str">
            <v>ART 8</v>
          </cell>
          <cell r="EA191" t="str">
            <v>CAT 2 (synthetic)</v>
          </cell>
        </row>
        <row r="192">
          <cell r="H192" t="str">
            <v>LU1291101399</v>
          </cell>
          <cell r="I192" t="str">
            <v>Track Privilege</v>
          </cell>
          <cell r="J192" t="str">
            <v>Distribution</v>
          </cell>
          <cell r="K192" t="str">
            <v>EUR</v>
          </cell>
          <cell r="L192" t="str">
            <v>EUR</v>
          </cell>
          <cell r="M192" t="str">
            <v>No</v>
          </cell>
          <cell r="N192" t="str">
            <v>USD</v>
          </cell>
          <cell r="O192" t="str">
            <v>Luxembourg</v>
          </cell>
          <cell r="P192" t="str">
            <v>NA</v>
          </cell>
          <cell r="Q192" t="str">
            <v>NA</v>
          </cell>
          <cell r="R192" t="str">
            <v>NA</v>
          </cell>
          <cell r="S192">
            <v>42298</v>
          </cell>
          <cell r="T192" t="str">
            <v>Not listed</v>
          </cell>
          <cell r="U192" t="str">
            <v>Not listed</v>
          </cell>
          <cell r="V192" t="str">
            <v>MXEUSSNE</v>
          </cell>
          <cell r="W192" t="str">
            <v>Share not hedged</v>
          </cell>
          <cell r="X192"/>
          <cell r="Y192"/>
          <cell r="Z192"/>
          <cell r="AA192"/>
          <cell r="AB192" t="str">
            <v>.MIEUF00mSNEU</v>
          </cell>
          <cell r="AC192" t="str">
            <v>NA</v>
          </cell>
          <cell r="AD192" t="str">
            <v>NA</v>
          </cell>
          <cell r="AE192"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2" t="str">
            <v>please refer to another source</v>
          </cell>
          <cell r="AG192" t="str">
            <v>please refer to another source</v>
          </cell>
          <cell r="AH192" t="str">
            <v>Luxemburg SICAV</v>
          </cell>
          <cell r="AI192" t="str">
            <v>MSCI Europe Small Caps SRI S-Series PAB 5% Capped (NTR) index</v>
          </cell>
          <cell r="AJ192" t="str">
            <v>Net Total Return</v>
          </cell>
          <cell r="AK192" t="str">
            <v>EUR</v>
          </cell>
          <cell r="AL192"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2" t="str">
            <v>please refer to another source</v>
          </cell>
          <cell r="AN192" t="str">
            <v xml:space="preserve">MSCI </v>
          </cell>
          <cell r="AO192" t="str">
            <v>Europe</v>
          </cell>
          <cell r="AP192" t="str">
            <v>Europe</v>
          </cell>
          <cell r="AQ192" t="str">
            <v>LU</v>
          </cell>
          <cell r="AR192" t="str">
            <v>LU</v>
          </cell>
          <cell r="AS192" t="str">
            <v>Full, optimized or synthetic replication</v>
          </cell>
          <cell r="AT192" t="str">
            <v>Synthetic</v>
          </cell>
          <cell r="AU192" t="str">
            <v>Synthetic</v>
          </cell>
          <cell r="AV192" t="str">
            <v>Swaps</v>
          </cell>
          <cell r="AW192" t="str">
            <v>No</v>
          </cell>
          <cell r="AX192" t="str">
            <v>Yes with UCITS V</v>
          </cell>
          <cell r="AY192" t="str">
            <v>NA</v>
          </cell>
          <cell r="AZ192" t="str">
            <v>NA</v>
          </cell>
          <cell r="BA192" t="str">
            <v>Yes</v>
          </cell>
          <cell r="BB192"/>
          <cell r="BC192"/>
          <cell r="BD192"/>
          <cell r="BE192"/>
          <cell r="BF192" t="str">
            <v>NA</v>
          </cell>
          <cell r="BG192" t="str">
            <v>Daily</v>
          </cell>
          <cell r="BH192"/>
          <cell r="BI192"/>
          <cell r="BJ192"/>
          <cell r="BK192" t="str">
            <v>Annually</v>
          </cell>
          <cell r="BL192"/>
          <cell r="BM192"/>
          <cell r="BN192"/>
          <cell r="BO192"/>
          <cell r="BP192"/>
          <cell r="BQ192"/>
          <cell r="BR192" t="str">
            <v>None</v>
          </cell>
          <cell r="BS192" t="str">
            <v>-</v>
          </cell>
          <cell r="BT192" t="str">
            <v>03:00 PM Paris time</v>
          </cell>
          <cell r="BU192" t="str">
            <v>12:00 AM Paris time</v>
          </cell>
          <cell r="BV192" t="str">
            <v>NA</v>
          </cell>
          <cell r="BW192" t="str">
            <v>D</v>
          </cell>
          <cell r="BX192" t="str">
            <v>D+1</v>
          </cell>
          <cell r="BY192" t="str">
            <v>D+3</v>
          </cell>
          <cell r="BZ192" t="str">
            <v>Please refer to PM</v>
          </cell>
          <cell r="CA192" t="str">
            <v>Please refer to PM</v>
          </cell>
          <cell r="CB192">
            <v>3</v>
          </cell>
          <cell r="CC192">
            <v>0</v>
          </cell>
          <cell r="CD192">
            <v>3.5000000000000001E-3</v>
          </cell>
          <cell r="CE192">
            <v>5.0000000000000001E-4</v>
          </cell>
          <cell r="CF192" t="str">
            <v>Yes</v>
          </cell>
          <cell r="CG192" t="str">
            <v>Daily</v>
          </cell>
          <cell r="CH192">
            <v>100000</v>
          </cell>
          <cell r="CI192" t="str">
            <v>No securities lending</v>
          </cell>
          <cell r="CJ192"/>
          <cell r="CK192" t="str">
            <v>Up to 10%</v>
          </cell>
          <cell r="CL192" t="str">
            <v>Cash</v>
          </cell>
          <cell r="CM192" t="str">
            <v>BNP Paribas Securities Services</v>
          </cell>
          <cell r="CN192" t="str">
            <v>collateral.mgt@bnpparibas-ip.com</v>
          </cell>
          <cell r="CO192" t="str">
            <v>No</v>
          </cell>
          <cell r="CP192" t="str">
            <v>NA</v>
          </cell>
          <cell r="CQ192" t="str">
            <v>NA</v>
          </cell>
          <cell r="CR192" t="str">
            <v>No</v>
          </cell>
          <cell r="CS192" t="str">
            <v>Alexandre Zamora</v>
          </cell>
          <cell r="CT192"/>
          <cell r="CU192"/>
          <cell r="CV192" t="str">
            <v>NA</v>
          </cell>
          <cell r="CW192" t="str">
            <v>NA</v>
          </cell>
          <cell r="CX192" t="str">
            <v>NA</v>
          </cell>
          <cell r="CY192" t="str">
            <v>Yes</v>
          </cell>
          <cell r="CZ192" t="str">
            <v>SRI</v>
          </cell>
          <cell r="DA192" t="str">
            <v>Beta</v>
          </cell>
          <cell r="DB192" t="str">
            <v>Yes</v>
          </cell>
          <cell r="DC192" t="str">
            <v>Equity fund (&gt;51% equities)</v>
          </cell>
          <cell r="DD192" t="str">
            <v>No</v>
          </cell>
          <cell r="DE192" t="str">
            <v>No</v>
          </cell>
          <cell r="DF192" t="str">
            <v>No</v>
          </cell>
          <cell r="DG192">
            <v>8</v>
          </cell>
          <cell r="DH192">
            <v>12</v>
          </cell>
          <cell r="DI192">
            <v>5</v>
          </cell>
          <cell r="DJ192">
            <v>25</v>
          </cell>
          <cell r="DK192">
            <v>25</v>
          </cell>
          <cell r="DL192">
            <v>8</v>
          </cell>
          <cell r="DM192">
            <v>5</v>
          </cell>
          <cell r="DN192">
            <v>12</v>
          </cell>
          <cell r="DO192" t="str">
            <v>All, Distributors, 
Managers</v>
          </cell>
          <cell r="DP192" t="str">
            <v>Distributors : None
Managers: none (refer to Book II by sub-fund for min holding amount applicable)
Others : EUR 100 000 per sub-fund</v>
          </cell>
          <cell r="DQ192" t="str">
            <v>BNP Paribas Securities Services Luxembourg</v>
          </cell>
          <cell r="DR192" t="str">
            <v>BNP Paribas Securities Services Luxembourg</v>
          </cell>
          <cell r="DS192" t="str">
            <v>in-house lawyers</v>
          </cell>
          <cell r="DT192" t="str">
            <v>BNP Paribas Securities Services Luxembourg</v>
          </cell>
          <cell r="DU192" t="str">
            <v>31th of December</v>
          </cell>
          <cell r="DV192" t="str">
            <v>ESG</v>
          </cell>
          <cell r="DW192" t="str">
            <v>EQUITY</v>
          </cell>
          <cell r="DX192"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192"/>
          <cell r="DZ192" t="str">
            <v>ART 8</v>
          </cell>
          <cell r="EA192" t="str">
            <v>CAT 2 (synthetic)</v>
          </cell>
        </row>
        <row r="193">
          <cell r="H193" t="str">
            <v>LU1291101555</v>
          </cell>
          <cell r="I193" t="str">
            <v>UCITS ETF</v>
          </cell>
          <cell r="J193" t="str">
            <v>Capitalisation</v>
          </cell>
          <cell r="K193" t="str">
            <v>EUR</v>
          </cell>
          <cell r="L193" t="str">
            <v>EUR</v>
          </cell>
          <cell r="M193" t="str">
            <v>No</v>
          </cell>
          <cell r="N193"/>
          <cell r="O193" t="str">
            <v>Luxembourg</v>
          </cell>
          <cell r="P193" t="str">
            <v>FR</v>
          </cell>
          <cell r="Q193" t="str">
            <v>Euronext Paris</v>
          </cell>
          <cell r="R193" t="str">
            <v xml:space="preserve">XPAR </v>
          </cell>
          <cell r="S193">
            <v>42298</v>
          </cell>
          <cell r="T193">
            <v>42563</v>
          </cell>
          <cell r="U193" t="str">
            <v>Yes</v>
          </cell>
          <cell r="V193" t="str">
            <v>MXEUSSNE</v>
          </cell>
          <cell r="W193" t="str">
            <v>Share not hedged</v>
          </cell>
          <cell r="X193" t="str">
            <v>EESM FP</v>
          </cell>
          <cell r="Y193" t="str">
            <v>IEESM</v>
          </cell>
          <cell r="Z193" t="str">
            <v>NSCFR0IEESM8</v>
          </cell>
          <cell r="AA193" t="str">
            <v>EESM</v>
          </cell>
          <cell r="AB193" t="str">
            <v>.MIEUF00mSNEU</v>
          </cell>
          <cell r="AC193" t="str">
            <v>EESM.PA</v>
          </cell>
          <cell r="AD193" t="str">
            <v>IEESMINAV.PA</v>
          </cell>
          <cell r="AE193"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3" t="str">
            <v>please refer to another source</v>
          </cell>
          <cell r="AG193" t="str">
            <v>please refer to another source</v>
          </cell>
          <cell r="AH193" t="str">
            <v>Luxemburg SICAV</v>
          </cell>
          <cell r="AI193" t="str">
            <v>MSCI Europe Small Caps SRI S-Series PAB 5% Capped (NTR) index</v>
          </cell>
          <cell r="AJ193" t="str">
            <v xml:space="preserve"> Net Total Return</v>
          </cell>
          <cell r="AK193" t="str">
            <v>EUR</v>
          </cell>
          <cell r="AL193"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3" t="str">
            <v>please refer to another source</v>
          </cell>
          <cell r="AN193" t="str">
            <v xml:space="preserve">MSCI </v>
          </cell>
          <cell r="AO193" t="str">
            <v>EUROPE</v>
          </cell>
          <cell r="AP193" t="str">
            <v>Europe</v>
          </cell>
          <cell r="AQ193" t="str">
            <v>AT, DE, FI, FR, LU, NL, SE, IT**, IE, ES, SK</v>
          </cell>
          <cell r="AR193" t="str">
            <v>AT, DE, FI, FR, LU, NL, SE, IT**, IE, ES, SK</v>
          </cell>
          <cell r="AS193" t="str">
            <v>Full, optimized or synthetic replication</v>
          </cell>
          <cell r="AT193" t="str">
            <v>Synthetic</v>
          </cell>
          <cell r="AU193" t="str">
            <v>Synthetic</v>
          </cell>
          <cell r="AV193" t="str">
            <v>Swaps</v>
          </cell>
          <cell r="AW193" t="str">
            <v>No</v>
          </cell>
          <cell r="AX193" t="str">
            <v>Yes with UCITS V</v>
          </cell>
          <cell r="AY193" t="str">
            <v>BNP Paribas Arbitrage</v>
          </cell>
          <cell r="AZ19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93" t="str">
            <v>No</v>
          </cell>
          <cell r="BB193"/>
          <cell r="BC193"/>
          <cell r="BD193"/>
          <cell r="BE193"/>
          <cell r="BF193" t="str">
            <v>Euronext</v>
          </cell>
          <cell r="BG193" t="str">
            <v>Daily</v>
          </cell>
          <cell r="BH193"/>
          <cell r="BI193"/>
          <cell r="BJ193"/>
          <cell r="BK193" t="str">
            <v>Reinvested</v>
          </cell>
          <cell r="BL193"/>
          <cell r="BM193"/>
          <cell r="BN193"/>
          <cell r="BO193"/>
          <cell r="BP193"/>
          <cell r="BQ193"/>
          <cell r="BR193">
            <v>500000</v>
          </cell>
          <cell r="BS193" t="str">
            <v>-</v>
          </cell>
          <cell r="BT193" t="str">
            <v>03:30 PM Paris time</v>
          </cell>
          <cell r="BU193" t="str">
            <v>NA</v>
          </cell>
          <cell r="BV193" t="str">
            <v>02:45 PM Paris time</v>
          </cell>
          <cell r="BW193" t="str">
            <v>D</v>
          </cell>
          <cell r="BX193" t="str">
            <v>D+1</v>
          </cell>
          <cell r="BY193" t="str">
            <v>D+3</v>
          </cell>
          <cell r="BZ193" t="str">
            <v>Please refer to PM</v>
          </cell>
          <cell r="CA193" t="str">
            <v>Please refer to PM</v>
          </cell>
          <cell r="CB193">
            <v>3</v>
          </cell>
          <cell r="CC193">
            <v>0</v>
          </cell>
          <cell r="CD193" t="str">
            <v>0,35% on the primary market</v>
          </cell>
          <cell r="CE193" t="str">
            <v>0,05% on the primary market</v>
          </cell>
          <cell r="CF193" t="str">
            <v>Yes</v>
          </cell>
          <cell r="CG193" t="str">
            <v>Daily</v>
          </cell>
          <cell r="CH193">
            <v>100000</v>
          </cell>
          <cell r="CI193" t="str">
            <v>No securities lending</v>
          </cell>
          <cell r="CJ193" t="str">
            <v>BNP, Société Générale</v>
          </cell>
          <cell r="CK193" t="str">
            <v>Up to 10%</v>
          </cell>
          <cell r="CL193" t="str">
            <v>Cash</v>
          </cell>
          <cell r="CM193" t="str">
            <v>BNP Paribas Securities Services</v>
          </cell>
          <cell r="CN193" t="str">
            <v>collateral.mgt@bnpparibas-ip.com</v>
          </cell>
          <cell r="CO193" t="str">
            <v>No</v>
          </cell>
          <cell r="CP193" t="str">
            <v>NA</v>
          </cell>
          <cell r="CQ193" t="str">
            <v>NA</v>
          </cell>
          <cell r="CR193" t="str">
            <v>No</v>
          </cell>
          <cell r="CS193" t="str">
            <v>Alexandre Zamora</v>
          </cell>
          <cell r="CT193" t="str">
            <v>BD3J1Z6</v>
          </cell>
          <cell r="CU193"/>
          <cell r="CV193" t="str">
            <v>A2AL1T</v>
          </cell>
          <cell r="CW193" t="str">
            <v>LP68358381</v>
          </cell>
          <cell r="CX193" t="str">
            <v>NA</v>
          </cell>
          <cell r="CY193" t="str">
            <v>Yes</v>
          </cell>
          <cell r="CZ193" t="str">
            <v>SRI</v>
          </cell>
          <cell r="DA193" t="str">
            <v>Beta</v>
          </cell>
          <cell r="DB193" t="str">
            <v>Yes</v>
          </cell>
          <cell r="DC193" t="str">
            <v>Equity fund (&gt;51% equities)</v>
          </cell>
          <cell r="DD193" t="str">
            <v>Yes</v>
          </cell>
          <cell r="DE193" t="str">
            <v>No</v>
          </cell>
          <cell r="DF193" t="str">
            <v>No</v>
          </cell>
          <cell r="DG193">
            <v>13</v>
          </cell>
          <cell r="DH193">
            <v>12</v>
          </cell>
          <cell r="DI193">
            <v>0</v>
          </cell>
          <cell r="DJ193">
            <v>25</v>
          </cell>
          <cell r="DK193">
            <v>25</v>
          </cell>
          <cell r="DL193">
            <v>13</v>
          </cell>
          <cell r="DM193">
            <v>0</v>
          </cell>
          <cell r="DN193">
            <v>11.999999999999998</v>
          </cell>
          <cell r="DO193" t="str">
            <v>Primary market: Authorised Participants and Institutionnal Investors
Secondary market: All</v>
          </cell>
          <cell r="DP193" t="str">
            <v>None</v>
          </cell>
          <cell r="DQ193" t="str">
            <v>BNP Paribas Securities Services Luxembourg</v>
          </cell>
          <cell r="DR193" t="str">
            <v>BNP Paribas Securities Services Luxembourg</v>
          </cell>
          <cell r="DS193" t="str">
            <v>in-house lawyers</v>
          </cell>
          <cell r="DT193" t="str">
            <v>BNP Paribas Securities Services Luxembourg</v>
          </cell>
          <cell r="DU193" t="str">
            <v>31th of December</v>
          </cell>
          <cell r="DV193" t="str">
            <v>ESG</v>
          </cell>
          <cell r="DW193" t="str">
            <v>EQUITY</v>
          </cell>
          <cell r="DX193"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193"/>
          <cell r="DZ193" t="str">
            <v>ART 8</v>
          </cell>
          <cell r="EA193" t="str">
            <v>CAT 2 (synthetic)</v>
          </cell>
        </row>
        <row r="194">
          <cell r="H194" t="str">
            <v>LU1291101555</v>
          </cell>
          <cell r="I194" t="str">
            <v>UCITS ETF</v>
          </cell>
          <cell r="J194" t="str">
            <v>Capitalisation</v>
          </cell>
          <cell r="K194" t="str">
            <v>EUR</v>
          </cell>
          <cell r="L194" t="str">
            <v>EUR</v>
          </cell>
          <cell r="M194" t="str">
            <v>No</v>
          </cell>
          <cell r="N194"/>
          <cell r="O194" t="str">
            <v>Luxembourg</v>
          </cell>
          <cell r="P194" t="str">
            <v>DE</v>
          </cell>
          <cell r="Q194" t="str">
            <v>Xetra</v>
          </cell>
          <cell r="R194" t="str">
            <v xml:space="preserve">XETR </v>
          </cell>
          <cell r="S194">
            <v>42298</v>
          </cell>
          <cell r="T194">
            <v>42627</v>
          </cell>
          <cell r="U194" t="str">
            <v>No</v>
          </cell>
          <cell r="V194" t="str">
            <v>MXEUSSNE</v>
          </cell>
          <cell r="W194" t="str">
            <v>Share not hedged</v>
          </cell>
          <cell r="X194" t="str">
            <v>EESM GY</v>
          </cell>
          <cell r="Y194" t="str">
            <v>IEESM</v>
          </cell>
          <cell r="Z194" t="str">
            <v>NSCFR0IEESM8</v>
          </cell>
          <cell r="AA194" t="str">
            <v>EESM</v>
          </cell>
          <cell r="AB194" t="str">
            <v>.MIEUF00mSNEU</v>
          </cell>
          <cell r="AC194" t="str">
            <v>EESM.DE</v>
          </cell>
          <cell r="AD194" t="str">
            <v>IEESMINAV.PA</v>
          </cell>
          <cell r="AE194"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4" t="str">
            <v>please refer to another source</v>
          </cell>
          <cell r="AG194" t="str">
            <v>please refer to another source</v>
          </cell>
          <cell r="AH194" t="str">
            <v>Luxemburg SICAV</v>
          </cell>
          <cell r="AI194" t="str">
            <v>MSCI Europe Small Caps SRI S-Series PAB 5% Capped (NTR) index</v>
          </cell>
          <cell r="AJ194" t="str">
            <v xml:space="preserve"> Net Total Return</v>
          </cell>
          <cell r="AK194" t="str">
            <v>EUR</v>
          </cell>
          <cell r="AL194"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4" t="str">
            <v>please refer to another source</v>
          </cell>
          <cell r="AN194" t="str">
            <v xml:space="preserve">MSCI </v>
          </cell>
          <cell r="AO194" t="str">
            <v>EUROPE</v>
          </cell>
          <cell r="AP194" t="str">
            <v>Europe</v>
          </cell>
          <cell r="AQ194" t="str">
            <v>AT, DE, FI, FR, LU, NL, SE, IT**, IE, ES, SK</v>
          </cell>
          <cell r="AR194" t="str">
            <v>AT, DE, FI, FR, LU, NL, SE, IT**, IE, ES, SK</v>
          </cell>
          <cell r="AS194" t="str">
            <v>Full, optimized or synthetic replication</v>
          </cell>
          <cell r="AT194" t="str">
            <v>Synthetic</v>
          </cell>
          <cell r="AU194" t="str">
            <v>Synthetic</v>
          </cell>
          <cell r="AV194" t="str">
            <v>Swaps</v>
          </cell>
          <cell r="AW194" t="str">
            <v>No</v>
          </cell>
          <cell r="AX194" t="str">
            <v>Yes with UCITS V</v>
          </cell>
          <cell r="AY194" t="str">
            <v>BNP Paribas Arbitrage</v>
          </cell>
          <cell r="AZ19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94" t="str">
            <v>No</v>
          </cell>
          <cell r="BB194"/>
          <cell r="BC194"/>
          <cell r="BD194"/>
          <cell r="BE194"/>
          <cell r="BF194" t="str">
            <v>Euronext</v>
          </cell>
          <cell r="BG194" t="str">
            <v>Daily</v>
          </cell>
          <cell r="BH194"/>
          <cell r="BI194"/>
          <cell r="BJ194"/>
          <cell r="BK194" t="str">
            <v>Reinvested</v>
          </cell>
          <cell r="BL194"/>
          <cell r="BM194"/>
          <cell r="BN194"/>
          <cell r="BO194"/>
          <cell r="BP194"/>
          <cell r="BQ194"/>
          <cell r="BR194">
            <v>500000</v>
          </cell>
          <cell r="BS194" t="str">
            <v>-</v>
          </cell>
          <cell r="BT194" t="str">
            <v>03:30 PM Paris time</v>
          </cell>
          <cell r="BU194" t="str">
            <v>NA</v>
          </cell>
          <cell r="BV194" t="str">
            <v>02:45 PM Paris time</v>
          </cell>
          <cell r="BW194" t="str">
            <v>D</v>
          </cell>
          <cell r="BX194" t="str">
            <v>D+1</v>
          </cell>
          <cell r="BY194" t="str">
            <v>D+3</v>
          </cell>
          <cell r="BZ194" t="str">
            <v>Please refer to PM</v>
          </cell>
          <cell r="CA194" t="str">
            <v>Please refer to PM</v>
          </cell>
          <cell r="CB194">
            <v>3</v>
          </cell>
          <cell r="CC194">
            <v>0</v>
          </cell>
          <cell r="CD194" t="str">
            <v>0,35% on the primary market</v>
          </cell>
          <cell r="CE194" t="str">
            <v>0,05% on the primary market</v>
          </cell>
          <cell r="CF194" t="str">
            <v>Yes</v>
          </cell>
          <cell r="CG194" t="str">
            <v>Daily</v>
          </cell>
          <cell r="CH194">
            <v>100000</v>
          </cell>
          <cell r="CI194" t="str">
            <v>No securities lending</v>
          </cell>
          <cell r="CJ194" t="str">
            <v>BNP, Société Générale</v>
          </cell>
          <cell r="CK194" t="str">
            <v>Up to 10%</v>
          </cell>
          <cell r="CL194" t="str">
            <v>Cash</v>
          </cell>
          <cell r="CM194" t="str">
            <v>BNP Paribas Securities Services</v>
          </cell>
          <cell r="CN194" t="str">
            <v>collateral.mgt@bnpparibas-ip.com</v>
          </cell>
          <cell r="CO194" t="str">
            <v>No</v>
          </cell>
          <cell r="CP194" t="str">
            <v>NA</v>
          </cell>
          <cell r="CQ194" t="str">
            <v>NA</v>
          </cell>
          <cell r="CR194" t="str">
            <v>No</v>
          </cell>
          <cell r="CS194" t="str">
            <v>Alexandre Zamora</v>
          </cell>
          <cell r="CT194" t="str">
            <v>BD3J1Z6</v>
          </cell>
          <cell r="CU194"/>
          <cell r="CV194" t="str">
            <v>A2AL1T</v>
          </cell>
          <cell r="CW194" t="str">
            <v>LP68358381</v>
          </cell>
          <cell r="CX194" t="str">
            <v>NA</v>
          </cell>
          <cell r="CY194" t="str">
            <v>Yes</v>
          </cell>
          <cell r="CZ194" t="str">
            <v>SRI</v>
          </cell>
          <cell r="DA194" t="str">
            <v>Beta</v>
          </cell>
          <cell r="DB194" t="str">
            <v>Yes</v>
          </cell>
          <cell r="DC194" t="str">
            <v>Equity fund (&gt;51% equities)</v>
          </cell>
          <cell r="DD194" t="str">
            <v>Yes</v>
          </cell>
          <cell r="DE194" t="str">
            <v>No</v>
          </cell>
          <cell r="DF194" t="str">
            <v>No</v>
          </cell>
          <cell r="DG194">
            <v>13</v>
          </cell>
          <cell r="DH194">
            <v>12</v>
          </cell>
          <cell r="DI194">
            <v>0</v>
          </cell>
          <cell r="DJ194">
            <v>25</v>
          </cell>
          <cell r="DK194">
            <v>25</v>
          </cell>
          <cell r="DL194">
            <v>13</v>
          </cell>
          <cell r="DM194">
            <v>0</v>
          </cell>
          <cell r="DN194">
            <v>11.999999999999998</v>
          </cell>
          <cell r="DO194" t="str">
            <v>Primary market: Authorised Participants and Institutionnal Investors
Secondary market: All</v>
          </cell>
          <cell r="DP194" t="str">
            <v>None</v>
          </cell>
          <cell r="DQ194" t="str">
            <v>BNP Paribas Securities Services Luxembourg</v>
          </cell>
          <cell r="DR194" t="str">
            <v>BNP Paribas Securities Services Luxembourg</v>
          </cell>
          <cell r="DS194" t="str">
            <v>in-house lawyers</v>
          </cell>
          <cell r="DT194" t="str">
            <v>BNP Paribas Securities Services Luxembourg</v>
          </cell>
          <cell r="DU194" t="str">
            <v>31th of December</v>
          </cell>
          <cell r="DV194" t="str">
            <v>ESG</v>
          </cell>
          <cell r="DW194" t="str">
            <v>EQUITY</v>
          </cell>
          <cell r="DX194"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194"/>
          <cell r="DZ194" t="str">
            <v>ART 8</v>
          </cell>
          <cell r="EA194" t="str">
            <v>CAT 2 (synthetic)</v>
          </cell>
        </row>
        <row r="195">
          <cell r="H195" t="str">
            <v>LU1291101639</v>
          </cell>
          <cell r="I195" t="str">
            <v>Track Privilege GBP</v>
          </cell>
          <cell r="J195" t="str">
            <v>Capitalisation</v>
          </cell>
          <cell r="K195" t="str">
            <v>GBP</v>
          </cell>
          <cell r="L195" t="str">
            <v>EUR</v>
          </cell>
          <cell r="M195" t="str">
            <v>No</v>
          </cell>
          <cell r="N195"/>
          <cell r="O195" t="str">
            <v>Luxembourg</v>
          </cell>
          <cell r="P195" t="str">
            <v>NA</v>
          </cell>
          <cell r="Q195" t="str">
            <v>NA</v>
          </cell>
          <cell r="R195" t="str">
            <v>NA</v>
          </cell>
          <cell r="S195">
            <v>42298</v>
          </cell>
          <cell r="T195" t="str">
            <v>Not listed</v>
          </cell>
          <cell r="U195" t="str">
            <v>Not listed</v>
          </cell>
          <cell r="V195" t="str">
            <v>MXEUSSNE</v>
          </cell>
          <cell r="W195" t="str">
            <v>Share not hedged</v>
          </cell>
          <cell r="X195"/>
          <cell r="Y195"/>
          <cell r="Z195"/>
          <cell r="AA195"/>
          <cell r="AB195" t="str">
            <v>.MIEUF00mSNEU</v>
          </cell>
          <cell r="AC195" t="str">
            <v>NA</v>
          </cell>
          <cell r="AD195" t="str">
            <v>NA</v>
          </cell>
          <cell r="AE195"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5" t="str">
            <v>please refer to another source</v>
          </cell>
          <cell r="AG195" t="str">
            <v>please refer to another source</v>
          </cell>
          <cell r="AH195" t="str">
            <v>Luxemburg SICAV</v>
          </cell>
          <cell r="AI195" t="str">
            <v>MSCI Europe Small Caps SRI S-Series PAB 5% Capped (NTR) index</v>
          </cell>
          <cell r="AJ195" t="str">
            <v>Net Total Return</v>
          </cell>
          <cell r="AK195" t="str">
            <v>EUR</v>
          </cell>
          <cell r="AL195"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5" t="str">
            <v>please refer to another source</v>
          </cell>
          <cell r="AN195" t="str">
            <v xml:space="preserve">MSCI </v>
          </cell>
          <cell r="AO195" t="str">
            <v>Europe</v>
          </cell>
          <cell r="AP195" t="str">
            <v>Europe</v>
          </cell>
          <cell r="AQ195" t="str">
            <v>LU</v>
          </cell>
          <cell r="AR195" t="str">
            <v>LU</v>
          </cell>
          <cell r="AS195" t="str">
            <v>Full, optimized or synthetic replication</v>
          </cell>
          <cell r="AT195" t="str">
            <v>Synthetic</v>
          </cell>
          <cell r="AU195" t="str">
            <v>Synthetic</v>
          </cell>
          <cell r="AV195" t="str">
            <v>Swaps</v>
          </cell>
          <cell r="AW195" t="str">
            <v>No</v>
          </cell>
          <cell r="AX195" t="str">
            <v>Yes with UCITS V</v>
          </cell>
          <cell r="AY195" t="str">
            <v>NA</v>
          </cell>
          <cell r="AZ195" t="str">
            <v>NA</v>
          </cell>
          <cell r="BA195" t="str">
            <v>Yes</v>
          </cell>
          <cell r="BB195"/>
          <cell r="BC195"/>
          <cell r="BD195"/>
          <cell r="BE195"/>
          <cell r="BF195" t="str">
            <v>NA</v>
          </cell>
          <cell r="BG195" t="str">
            <v>Daily</v>
          </cell>
          <cell r="BH195"/>
          <cell r="BI195"/>
          <cell r="BJ195"/>
          <cell r="BK195" t="str">
            <v>Reinvested</v>
          </cell>
          <cell r="BL195"/>
          <cell r="BM195"/>
          <cell r="BN195"/>
          <cell r="BO195"/>
          <cell r="BP195"/>
          <cell r="BQ195"/>
          <cell r="BR195" t="str">
            <v>None</v>
          </cell>
          <cell r="BS195" t="str">
            <v>-</v>
          </cell>
          <cell r="BT195" t="str">
            <v>03:00 PM Paris time</v>
          </cell>
          <cell r="BU195" t="str">
            <v>12:00 AM Paris time</v>
          </cell>
          <cell r="BV195" t="str">
            <v>NA</v>
          </cell>
          <cell r="BW195" t="str">
            <v>D</v>
          </cell>
          <cell r="BX195" t="str">
            <v>D+1</v>
          </cell>
          <cell r="BY195" t="str">
            <v>D+3</v>
          </cell>
          <cell r="BZ195" t="str">
            <v>Please refer to PM</v>
          </cell>
          <cell r="CA195" t="str">
            <v>Please refer to PM</v>
          </cell>
          <cell r="CB195">
            <v>3</v>
          </cell>
          <cell r="CC195">
            <v>0</v>
          </cell>
          <cell r="CD195">
            <v>3.5000000000000001E-3</v>
          </cell>
          <cell r="CE195">
            <v>5.0000000000000001E-4</v>
          </cell>
          <cell r="CF195" t="str">
            <v>Yes</v>
          </cell>
          <cell r="CG195" t="str">
            <v>Daily</v>
          </cell>
          <cell r="CH195">
            <v>100000</v>
          </cell>
          <cell r="CI195" t="str">
            <v>No securities lending</v>
          </cell>
          <cell r="CJ195"/>
          <cell r="CK195" t="str">
            <v>Up to 10%</v>
          </cell>
          <cell r="CL195" t="str">
            <v>Cash</v>
          </cell>
          <cell r="CM195" t="str">
            <v>BNP Paribas Securities Services</v>
          </cell>
          <cell r="CN195" t="str">
            <v>collateral.mgt@bnpparibas-ip.com</v>
          </cell>
          <cell r="CO195" t="str">
            <v>No</v>
          </cell>
          <cell r="CP195" t="str">
            <v>NA</v>
          </cell>
          <cell r="CQ195" t="str">
            <v>NA</v>
          </cell>
          <cell r="CR195" t="str">
            <v>No</v>
          </cell>
          <cell r="CS195" t="str">
            <v>Alexandre Zamora</v>
          </cell>
          <cell r="CT195"/>
          <cell r="CU195"/>
          <cell r="CV195" t="str">
            <v>NA</v>
          </cell>
          <cell r="CW195" t="str">
            <v>NA</v>
          </cell>
          <cell r="CX195" t="str">
            <v>NA</v>
          </cell>
          <cell r="CY195" t="str">
            <v>Yes</v>
          </cell>
          <cell r="CZ195" t="str">
            <v>SRI</v>
          </cell>
          <cell r="DA195" t="str">
            <v>Beta</v>
          </cell>
          <cell r="DB195" t="str">
            <v>Yes</v>
          </cell>
          <cell r="DC195" t="str">
            <v>Equity fund (&gt;51% equities)</v>
          </cell>
          <cell r="DD195" t="str">
            <v>No</v>
          </cell>
          <cell r="DE195" t="str">
            <v>No</v>
          </cell>
          <cell r="DF195" t="str">
            <v>No</v>
          </cell>
          <cell r="DG195">
            <v>8</v>
          </cell>
          <cell r="DH195">
            <v>12</v>
          </cell>
          <cell r="DI195">
            <v>5</v>
          </cell>
          <cell r="DJ195">
            <v>25</v>
          </cell>
          <cell r="DK195">
            <v>25</v>
          </cell>
          <cell r="DL195">
            <v>8</v>
          </cell>
          <cell r="DM195">
            <v>5</v>
          </cell>
          <cell r="DN195">
            <v>12</v>
          </cell>
          <cell r="DO195" t="str">
            <v>All, Distributors, 
Managers</v>
          </cell>
          <cell r="DP195" t="str">
            <v>Distributors : None
Managers: none (refer to Book II by sub-fund for min holding amount applicable)
Others : EUR 100 000 per sub-fund</v>
          </cell>
          <cell r="DQ195" t="str">
            <v>BNP Paribas Securities Services Luxembourg</v>
          </cell>
          <cell r="DR195" t="str">
            <v>BNP Paribas Securities Services Luxembourg</v>
          </cell>
          <cell r="DS195" t="str">
            <v>in-house lawyers</v>
          </cell>
          <cell r="DT195" t="str">
            <v>BNP Paribas Securities Services Luxembourg</v>
          </cell>
          <cell r="DU195" t="str">
            <v>31th of December</v>
          </cell>
          <cell r="DV195" t="str">
            <v>ESG</v>
          </cell>
          <cell r="DW195" t="str">
            <v>EQUITY</v>
          </cell>
          <cell r="DX195"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195"/>
          <cell r="DZ195" t="str">
            <v>ART 8</v>
          </cell>
          <cell r="EA195" t="str">
            <v>CAT 2 (synthetic)</v>
          </cell>
        </row>
        <row r="196">
          <cell r="H196" t="str">
            <v>LU1291101712</v>
          </cell>
          <cell r="I196" t="str">
            <v>Track Privilege H EUR</v>
          </cell>
          <cell r="J196" t="str">
            <v>Capitalisation</v>
          </cell>
          <cell r="K196" t="str">
            <v>EUR</v>
          </cell>
          <cell r="L196" t="str">
            <v>EUR</v>
          </cell>
          <cell r="M196" t="str">
            <v>Yes</v>
          </cell>
          <cell r="N196"/>
          <cell r="O196" t="str">
            <v>Luxembourg</v>
          </cell>
          <cell r="P196" t="str">
            <v>NA</v>
          </cell>
          <cell r="Q196" t="str">
            <v>NA</v>
          </cell>
          <cell r="R196" t="str">
            <v>NA</v>
          </cell>
          <cell r="S196">
            <v>42298</v>
          </cell>
          <cell r="T196" t="str">
            <v>Not listed</v>
          </cell>
          <cell r="U196" t="str">
            <v>Not listed</v>
          </cell>
          <cell r="V196" t="str">
            <v>MXEUSSNE</v>
          </cell>
          <cell r="W196"/>
          <cell r="X196"/>
          <cell r="Y196"/>
          <cell r="Z196"/>
          <cell r="AA196"/>
          <cell r="AB196" t="str">
            <v>.MIEUF00mSNEU</v>
          </cell>
          <cell r="AC196" t="str">
            <v>NA</v>
          </cell>
          <cell r="AD196" t="str">
            <v>NA</v>
          </cell>
          <cell r="AE196"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6" t="str">
            <v>please refer to another source</v>
          </cell>
          <cell r="AG196" t="str">
            <v>please refer to another source</v>
          </cell>
          <cell r="AH196" t="str">
            <v>Luxemburg SICAV</v>
          </cell>
          <cell r="AI196" t="str">
            <v>MSCI Europe Small Caps SRI S-Series PAB 5% Capped (NTR) index</v>
          </cell>
          <cell r="AJ196" t="str">
            <v>Net Total Return</v>
          </cell>
          <cell r="AK196" t="str">
            <v>EUR</v>
          </cell>
          <cell r="AL196"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6" t="str">
            <v>please refer to another source</v>
          </cell>
          <cell r="AN196" t="str">
            <v xml:space="preserve">MSCI </v>
          </cell>
          <cell r="AO196" t="str">
            <v>Europe</v>
          </cell>
          <cell r="AP196" t="str">
            <v>Europe</v>
          </cell>
          <cell r="AQ196" t="str">
            <v>LU</v>
          </cell>
          <cell r="AR196" t="str">
            <v>LU</v>
          </cell>
          <cell r="AS196" t="str">
            <v>Full, optimized or synthetic replication</v>
          </cell>
          <cell r="AT196" t="str">
            <v>Synthetic</v>
          </cell>
          <cell r="AU196" t="str">
            <v>Synthetic</v>
          </cell>
          <cell r="AV196" t="str">
            <v>Swaps</v>
          </cell>
          <cell r="AW196" t="str">
            <v>No</v>
          </cell>
          <cell r="AX196" t="str">
            <v>Yes with UCITS V</v>
          </cell>
          <cell r="AY196" t="str">
            <v>NA</v>
          </cell>
          <cell r="AZ196" t="str">
            <v>NA</v>
          </cell>
          <cell r="BA196" t="str">
            <v>Yes</v>
          </cell>
          <cell r="BB196"/>
          <cell r="BC196"/>
          <cell r="BD196"/>
          <cell r="BE196"/>
          <cell r="BF196" t="str">
            <v>NA</v>
          </cell>
          <cell r="BG196" t="str">
            <v>Daily</v>
          </cell>
          <cell r="BH196"/>
          <cell r="BI196"/>
          <cell r="BJ196"/>
          <cell r="BK196" t="str">
            <v>Reinvested</v>
          </cell>
          <cell r="BL196"/>
          <cell r="BM196"/>
          <cell r="BN196"/>
          <cell r="BO196"/>
          <cell r="BP196"/>
          <cell r="BQ196"/>
          <cell r="BR196" t="str">
            <v>None</v>
          </cell>
          <cell r="BS196" t="str">
            <v>-</v>
          </cell>
          <cell r="BT196" t="str">
            <v>03:00 PM Paris time</v>
          </cell>
          <cell r="BU196" t="str">
            <v>12:00 AM Paris time</v>
          </cell>
          <cell r="BV196" t="str">
            <v>NA</v>
          </cell>
          <cell r="BW196" t="str">
            <v>D</v>
          </cell>
          <cell r="BX196" t="str">
            <v>D+1</v>
          </cell>
          <cell r="BY196" t="str">
            <v>D+3</v>
          </cell>
          <cell r="BZ196" t="str">
            <v>Please refer to PM</v>
          </cell>
          <cell r="CA196" t="str">
            <v>Please refer to PM</v>
          </cell>
          <cell r="CB196">
            <v>3</v>
          </cell>
          <cell r="CC196">
            <v>0</v>
          </cell>
          <cell r="CD196">
            <v>3.5000000000000001E-3</v>
          </cell>
          <cell r="CE196">
            <v>5.0000000000000001E-4</v>
          </cell>
          <cell r="CF196" t="str">
            <v>Yes</v>
          </cell>
          <cell r="CG196" t="str">
            <v>Daily</v>
          </cell>
          <cell r="CH196">
            <v>100000</v>
          </cell>
          <cell r="CI196" t="str">
            <v>No securities lending</v>
          </cell>
          <cell r="CJ196"/>
          <cell r="CK196" t="str">
            <v>Up to 10%</v>
          </cell>
          <cell r="CL196" t="str">
            <v>Cash</v>
          </cell>
          <cell r="CM196" t="str">
            <v>BNP Paribas Securities Services</v>
          </cell>
          <cell r="CN196" t="str">
            <v>collateral.mgt@bnpparibas-ip.com</v>
          </cell>
          <cell r="CO196" t="str">
            <v>No</v>
          </cell>
          <cell r="CP196" t="str">
            <v>NA</v>
          </cell>
          <cell r="CQ196" t="str">
            <v>NA</v>
          </cell>
          <cell r="CR196" t="str">
            <v>No</v>
          </cell>
          <cell r="CS196" t="str">
            <v>Alexandre Zamora</v>
          </cell>
          <cell r="CT196"/>
          <cell r="CU196"/>
          <cell r="CV196" t="str">
            <v>NA</v>
          </cell>
          <cell r="CW196" t="str">
            <v>NA</v>
          </cell>
          <cell r="CX196" t="str">
            <v>NA</v>
          </cell>
          <cell r="CY196" t="str">
            <v>Yes</v>
          </cell>
          <cell r="CZ196" t="str">
            <v>SRI</v>
          </cell>
          <cell r="DA196" t="str">
            <v>Beta</v>
          </cell>
          <cell r="DB196" t="str">
            <v>Yes</v>
          </cell>
          <cell r="DC196" t="str">
            <v>Equity fund (&gt;51% equities)</v>
          </cell>
          <cell r="DD196" t="str">
            <v>No</v>
          </cell>
          <cell r="DE196" t="str">
            <v>No</v>
          </cell>
          <cell r="DF196" t="str">
            <v>No</v>
          </cell>
          <cell r="DG196">
            <v>8</v>
          </cell>
          <cell r="DH196">
            <v>12</v>
          </cell>
          <cell r="DI196">
            <v>5</v>
          </cell>
          <cell r="DJ196">
            <v>25</v>
          </cell>
          <cell r="DK196">
            <v>25</v>
          </cell>
          <cell r="DL196">
            <v>8</v>
          </cell>
          <cell r="DM196">
            <v>5</v>
          </cell>
          <cell r="DN196">
            <v>12</v>
          </cell>
          <cell r="DO196" t="str">
            <v>All, Distributors, 
Managers</v>
          </cell>
          <cell r="DP196" t="str">
            <v>Distributors : None
Managers: none (refer to Book II by sub-fund for min holding amount applicable)
Others : EUR 100 000 per sub-fund</v>
          </cell>
          <cell r="DQ196" t="str">
            <v>BNP Paribas Securities Services Luxembourg</v>
          </cell>
          <cell r="DR196" t="str">
            <v>BNP Paribas Securities Services Luxembourg</v>
          </cell>
          <cell r="DS196" t="str">
            <v>in-house lawyers</v>
          </cell>
          <cell r="DT196" t="str">
            <v>BNP Paribas Securities Services Luxembourg</v>
          </cell>
          <cell r="DU196" t="str">
            <v>31th of December</v>
          </cell>
          <cell r="DV196" t="str">
            <v>ESG</v>
          </cell>
          <cell r="DW196" t="str">
            <v>EQUITY</v>
          </cell>
          <cell r="DX196"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196"/>
          <cell r="DZ196" t="str">
            <v>ART 8</v>
          </cell>
          <cell r="EA196" t="str">
            <v>CAT 2 (synthetic)</v>
          </cell>
        </row>
        <row r="197">
          <cell r="H197" t="str">
            <v>LU1291101803</v>
          </cell>
          <cell r="I197" t="str">
            <v>Track X</v>
          </cell>
          <cell r="J197" t="str">
            <v>Capitalisation</v>
          </cell>
          <cell r="K197" t="str">
            <v>EUR</v>
          </cell>
          <cell r="L197" t="str">
            <v>EUR</v>
          </cell>
          <cell r="M197" t="str">
            <v>No</v>
          </cell>
          <cell r="N197" t="str">
            <v>USD</v>
          </cell>
          <cell r="O197" t="str">
            <v>Luxembourg</v>
          </cell>
          <cell r="P197" t="str">
            <v>NA</v>
          </cell>
          <cell r="Q197" t="str">
            <v>NA</v>
          </cell>
          <cell r="R197" t="str">
            <v>NA</v>
          </cell>
          <cell r="S197">
            <v>42298</v>
          </cell>
          <cell r="T197" t="str">
            <v>Not listed</v>
          </cell>
          <cell r="U197" t="str">
            <v>Not listed</v>
          </cell>
          <cell r="V197" t="str">
            <v>MXEUSSNE</v>
          </cell>
          <cell r="W197" t="str">
            <v>Share not hedged</v>
          </cell>
          <cell r="X197" t="str">
            <v>BNMSCTX LX</v>
          </cell>
          <cell r="Y197" t="str">
            <v>NA</v>
          </cell>
          <cell r="Z197" t="str">
            <v>NA</v>
          </cell>
          <cell r="AA197" t="str">
            <v>BNMSCTX</v>
          </cell>
          <cell r="AB197" t="str">
            <v>.MIEUF00mSNEU</v>
          </cell>
          <cell r="AC197" t="str">
            <v>LU1291101803.LUF</v>
          </cell>
          <cell r="AD197" t="str">
            <v>NA</v>
          </cell>
          <cell r="AE197"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97" t="str">
            <v>please refer to another source</v>
          </cell>
          <cell r="AG197" t="str">
            <v>please refer to another source</v>
          </cell>
          <cell r="AH197" t="str">
            <v>Luxemburg SICAV</v>
          </cell>
          <cell r="AI197" t="str">
            <v>MSCI Europe Small Caps SRI S-Series PAB 5% Capped (NTR) index</v>
          </cell>
          <cell r="AJ197" t="str">
            <v xml:space="preserve"> Net Total Return</v>
          </cell>
          <cell r="AK197" t="str">
            <v>EUR</v>
          </cell>
          <cell r="AL197"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97" t="str">
            <v>please refer to another source</v>
          </cell>
          <cell r="AN197" t="str">
            <v xml:space="preserve">MSCI </v>
          </cell>
          <cell r="AO197" t="str">
            <v>EUROPE</v>
          </cell>
          <cell r="AP197" t="str">
            <v>Europe</v>
          </cell>
          <cell r="AQ197" t="str">
            <v>LU</v>
          </cell>
          <cell r="AR197" t="str">
            <v>LU</v>
          </cell>
          <cell r="AS197" t="str">
            <v>Full, optimized or synthetic replication</v>
          </cell>
          <cell r="AT197" t="str">
            <v>Synthetic</v>
          </cell>
          <cell r="AU197" t="str">
            <v>Synthetic</v>
          </cell>
          <cell r="AV197" t="str">
            <v>Swaps</v>
          </cell>
          <cell r="AW197" t="str">
            <v>No</v>
          </cell>
          <cell r="AX197" t="str">
            <v>Yes with UCITS V</v>
          </cell>
          <cell r="AY197" t="str">
            <v>NA</v>
          </cell>
          <cell r="AZ197" t="str">
            <v>NA</v>
          </cell>
          <cell r="BA197" t="str">
            <v>Yes</v>
          </cell>
          <cell r="BB197"/>
          <cell r="BC197"/>
          <cell r="BD197"/>
          <cell r="BE197"/>
          <cell r="BF197" t="str">
            <v>NA</v>
          </cell>
          <cell r="BG197" t="str">
            <v>Daily</v>
          </cell>
          <cell r="BH197"/>
          <cell r="BI197"/>
          <cell r="BJ197"/>
          <cell r="BK197" t="str">
            <v>Reinvested</v>
          </cell>
          <cell r="BL197"/>
          <cell r="BM197"/>
          <cell r="BN197"/>
          <cell r="BO197"/>
          <cell r="BP197"/>
          <cell r="BQ197"/>
          <cell r="BR197" t="str">
            <v>None</v>
          </cell>
          <cell r="BS197" t="str">
            <v>-</v>
          </cell>
          <cell r="BT197" t="str">
            <v>03:00 PM Paris time</v>
          </cell>
          <cell r="BU197" t="str">
            <v>12:00 AM Paris time</v>
          </cell>
          <cell r="BV197" t="str">
            <v>NA</v>
          </cell>
          <cell r="BW197" t="str">
            <v>D</v>
          </cell>
          <cell r="BX197" t="str">
            <v>D+1</v>
          </cell>
          <cell r="BY197" t="str">
            <v>D+3</v>
          </cell>
          <cell r="BZ197" t="str">
            <v>Please refer to PM</v>
          </cell>
          <cell r="CA197" t="str">
            <v>Please refer to PM</v>
          </cell>
          <cell r="CB197">
            <v>3</v>
          </cell>
          <cell r="CC197">
            <v>0</v>
          </cell>
          <cell r="CD197">
            <v>3.5000000000000001E-3</v>
          </cell>
          <cell r="CE197">
            <v>5.0000000000000001E-4</v>
          </cell>
          <cell r="CF197" t="str">
            <v>Yes</v>
          </cell>
          <cell r="CG197" t="str">
            <v>Daily</v>
          </cell>
          <cell r="CH197">
            <v>100000</v>
          </cell>
          <cell r="CI197" t="str">
            <v>No securities lending</v>
          </cell>
          <cell r="CJ197" t="str">
            <v>BNP, Société Générale</v>
          </cell>
          <cell r="CK197" t="str">
            <v>Up to 10%</v>
          </cell>
          <cell r="CL197" t="str">
            <v>Cash</v>
          </cell>
          <cell r="CM197" t="str">
            <v>BNP Paribas Securities Services</v>
          </cell>
          <cell r="CN197" t="str">
            <v>collateral.mgt@bnpparibas-ip.com</v>
          </cell>
          <cell r="CO197" t="str">
            <v>No</v>
          </cell>
          <cell r="CP197" t="str">
            <v>NA</v>
          </cell>
          <cell r="CQ197" t="str">
            <v>NA</v>
          </cell>
          <cell r="CR197" t="str">
            <v>No</v>
          </cell>
          <cell r="CS197" t="str">
            <v>Alexandre Zamora</v>
          </cell>
          <cell r="CT197"/>
          <cell r="CU197"/>
          <cell r="CV197" t="str">
            <v>NA</v>
          </cell>
          <cell r="CW197" t="str">
            <v>NA</v>
          </cell>
          <cell r="CX197" t="str">
            <v>NA</v>
          </cell>
          <cell r="CY197" t="str">
            <v>Yes</v>
          </cell>
          <cell r="CZ197" t="str">
            <v>SRI</v>
          </cell>
          <cell r="DA197" t="str">
            <v>Beta</v>
          </cell>
          <cell r="DB197" t="str">
            <v>Yes</v>
          </cell>
          <cell r="DC197" t="str">
            <v>Equity fund (&gt;51% equities)</v>
          </cell>
          <cell r="DD197" t="str">
            <v>No</v>
          </cell>
          <cell r="DE197" t="str">
            <v>No</v>
          </cell>
          <cell r="DF197" t="str">
            <v>No</v>
          </cell>
          <cell r="DG197">
            <v>0</v>
          </cell>
          <cell r="DH197">
            <v>12</v>
          </cell>
          <cell r="DI197">
            <v>1</v>
          </cell>
          <cell r="DJ197">
            <v>13</v>
          </cell>
          <cell r="DK197">
            <v>13</v>
          </cell>
          <cell r="DL197">
            <v>0</v>
          </cell>
          <cell r="DM197">
            <v>1</v>
          </cell>
          <cell r="DN197">
            <v>12</v>
          </cell>
          <cell r="DO197" t="str">
            <v>Authorized Investors</v>
          </cell>
          <cell r="DP197" t="str">
            <v>None</v>
          </cell>
          <cell r="DQ197" t="str">
            <v>BNP Paribas Securities Services Luxembourg</v>
          </cell>
          <cell r="DR197" t="str">
            <v>BNP Paribas Securities Services Luxembourg</v>
          </cell>
          <cell r="DS197" t="str">
            <v>in-house lawyers</v>
          </cell>
          <cell r="DT197" t="str">
            <v>BNP Paribas Securities Services Luxembourg</v>
          </cell>
          <cell r="DU197" t="str">
            <v>31th of December</v>
          </cell>
          <cell r="DV197" t="str">
            <v>ESG</v>
          </cell>
          <cell r="DW197" t="str">
            <v>EQUITY</v>
          </cell>
          <cell r="DX197"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197"/>
          <cell r="DZ197" t="str">
            <v>ART 8</v>
          </cell>
          <cell r="EA197" t="str">
            <v>CAT 2 (synthetic)</v>
          </cell>
        </row>
        <row r="198">
          <cell r="H198" t="str">
            <v>LU1291101985</v>
          </cell>
          <cell r="I198" t="str">
            <v>Track Classic</v>
          </cell>
          <cell r="J198" t="str">
            <v>Capitalisation</v>
          </cell>
          <cell r="K198" t="str">
            <v>EUR</v>
          </cell>
          <cell r="L198" t="str">
            <v>EUR</v>
          </cell>
          <cell r="M198" t="str">
            <v>No</v>
          </cell>
          <cell r="N198" t="str">
            <v>USD</v>
          </cell>
          <cell r="O198" t="str">
            <v>Luxembourg</v>
          </cell>
          <cell r="P198" t="str">
            <v>NA</v>
          </cell>
          <cell r="Q198" t="str">
            <v>NA</v>
          </cell>
          <cell r="R198" t="str">
            <v>NA</v>
          </cell>
          <cell r="S198">
            <v>42298</v>
          </cell>
          <cell r="T198" t="str">
            <v>Not listed</v>
          </cell>
          <cell r="U198" t="str">
            <v>Not listed</v>
          </cell>
          <cell r="V198" t="str">
            <v>MXJPEFMT</v>
          </cell>
          <cell r="W198" t="str">
            <v>Share not hedged</v>
          </cell>
          <cell r="X198" t="str">
            <v>BNMJXTC LX</v>
          </cell>
          <cell r="Y198" t="str">
            <v>NA</v>
          </cell>
          <cell r="Z198" t="str">
            <v>NA</v>
          </cell>
          <cell r="AA198" t="str">
            <v>BNMJXTC</v>
          </cell>
          <cell r="AB198" t="str">
            <v>.MIJP0FMT2NEU</v>
          </cell>
          <cell r="AC198" t="str">
            <v>LU1291101985.LUF</v>
          </cell>
          <cell r="AD198" t="str">
            <v>NA</v>
          </cell>
          <cell r="AE198"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98" t="str">
            <v>please refer to another source</v>
          </cell>
          <cell r="AG198" t="str">
            <v>please refer to another source</v>
          </cell>
          <cell r="AH198" t="str">
            <v>Luxemburg SICAV</v>
          </cell>
          <cell r="AI198" t="str">
            <v>MSCI Japan ESG Filtered Min TE (NTR) index</v>
          </cell>
          <cell r="AJ198" t="str">
            <v xml:space="preserve"> Net Total Return</v>
          </cell>
          <cell r="AK198" t="str">
            <v>EUR</v>
          </cell>
          <cell r="AL198"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98" t="str">
            <v>please refer to another source</v>
          </cell>
          <cell r="AN198" t="str">
            <v xml:space="preserve">MSCI </v>
          </cell>
          <cell r="AO198" t="str">
            <v>Asia-Pacific</v>
          </cell>
          <cell r="AP198" t="str">
            <v>Japan</v>
          </cell>
          <cell r="AQ198" t="str">
            <v xml:space="preserve"> FR, UK, IT**, LU</v>
          </cell>
          <cell r="AR198" t="str">
            <v xml:space="preserve"> FR, UK, IT**, LU</v>
          </cell>
          <cell r="AS198" t="str">
            <v>Full or optimized replication</v>
          </cell>
          <cell r="AT198" t="str">
            <v>Physical</v>
          </cell>
          <cell r="AU198" t="str">
            <v>Full</v>
          </cell>
          <cell r="AV198" t="str">
            <v>Equities</v>
          </cell>
          <cell r="AW198" t="str">
            <v>No</v>
          </cell>
          <cell r="AX198" t="str">
            <v>Yes with UCITS V</v>
          </cell>
          <cell r="AY198" t="str">
            <v>NA</v>
          </cell>
          <cell r="AZ198" t="str">
            <v>NA</v>
          </cell>
          <cell r="BA198" t="str">
            <v>Yes</v>
          </cell>
          <cell r="BB198"/>
          <cell r="BC198"/>
          <cell r="BD198"/>
          <cell r="BE198"/>
          <cell r="BF198" t="str">
            <v>NA</v>
          </cell>
          <cell r="BG198" t="str">
            <v>Daily</v>
          </cell>
          <cell r="BH198"/>
          <cell r="BI198"/>
          <cell r="BJ198"/>
          <cell r="BK198" t="str">
            <v>Reinvested</v>
          </cell>
          <cell r="BL198"/>
          <cell r="BM198"/>
          <cell r="BN198"/>
          <cell r="BO198"/>
          <cell r="BP198"/>
          <cell r="BQ198"/>
          <cell r="BR198" t="str">
            <v>None</v>
          </cell>
          <cell r="BS198" t="str">
            <v>-</v>
          </cell>
          <cell r="BT198" t="str">
            <v>(D-1) 04:30 PM Paris time</v>
          </cell>
          <cell r="BU198" t="str">
            <v>(D-1) 12:00 AM Paris time</v>
          </cell>
          <cell r="BV198" t="str">
            <v>NA</v>
          </cell>
          <cell r="BW198" t="str">
            <v>D</v>
          </cell>
          <cell r="BX198" t="str">
            <v>D+1</v>
          </cell>
          <cell r="BY198" t="str">
            <v>D+3</v>
          </cell>
          <cell r="BZ198" t="str">
            <v>Please refer to PM</v>
          </cell>
          <cell r="CA198" t="str">
            <v>Please refer to PM</v>
          </cell>
          <cell r="CB198">
            <v>0</v>
          </cell>
          <cell r="CC198">
            <v>0</v>
          </cell>
          <cell r="CD198">
            <v>5.0000000000000001E-4</v>
          </cell>
          <cell r="CE198">
            <v>5.0000000000000001E-4</v>
          </cell>
          <cell r="CF198" t="str">
            <v>No</v>
          </cell>
          <cell r="CG198" t="str">
            <v>NA</v>
          </cell>
          <cell r="CH198" t="str">
            <v>NA</v>
          </cell>
          <cell r="CI198" t="str">
            <v>No securities lending</v>
          </cell>
          <cell r="CJ198" t="str">
            <v>NA</v>
          </cell>
          <cell r="CK198" t="str">
            <v>No collateral</v>
          </cell>
          <cell r="CL198" t="str">
            <v>No collateral</v>
          </cell>
          <cell r="CM198" t="str">
            <v>No collateral</v>
          </cell>
          <cell r="CN198" t="str">
            <v>No collateral</v>
          </cell>
          <cell r="CO198" t="str">
            <v>No</v>
          </cell>
          <cell r="CP198" t="str">
            <v>NA</v>
          </cell>
          <cell r="CQ198" t="str">
            <v>NA</v>
          </cell>
          <cell r="CR198" t="str">
            <v>No</v>
          </cell>
          <cell r="CS198" t="str">
            <v>Jean-Claude LEVEQUE</v>
          </cell>
          <cell r="CT198"/>
          <cell r="CU198"/>
          <cell r="CV198" t="str">
            <v>NA</v>
          </cell>
          <cell r="CW198" t="str">
            <v>LP68357423</v>
          </cell>
          <cell r="CX198" t="str">
            <v>NA</v>
          </cell>
          <cell r="CY198" t="str">
            <v>Yes</v>
          </cell>
          <cell r="CZ198" t="str">
            <v>ESG</v>
          </cell>
          <cell r="DA198" t="str">
            <v>Beta</v>
          </cell>
          <cell r="DB198" t="str">
            <v>No</v>
          </cell>
          <cell r="DC198" t="str">
            <v>Equity fund (&gt;51% equities)</v>
          </cell>
          <cell r="DD198" t="str">
            <v>No</v>
          </cell>
          <cell r="DE198" t="str">
            <v>No</v>
          </cell>
          <cell r="DF198" t="str">
            <v>No</v>
          </cell>
          <cell r="DG198">
            <v>60</v>
          </cell>
          <cell r="DH198">
            <v>40</v>
          </cell>
          <cell r="DI198">
            <v>5</v>
          </cell>
          <cell r="DJ198">
            <v>105</v>
          </cell>
          <cell r="DK198">
            <v>105</v>
          </cell>
          <cell r="DL198">
            <v>60</v>
          </cell>
          <cell r="DM198">
            <v>5</v>
          </cell>
          <cell r="DN198">
            <v>40</v>
          </cell>
          <cell r="DO198" t="str">
            <v>All</v>
          </cell>
          <cell r="DP198" t="str">
            <v>None</v>
          </cell>
          <cell r="DQ198" t="str">
            <v>BNP Paribas Securities Services Luxembourg</v>
          </cell>
          <cell r="DR198" t="str">
            <v>BNP Paribas Securities Services Luxembourg</v>
          </cell>
          <cell r="DS198" t="str">
            <v>in-house lawyers</v>
          </cell>
          <cell r="DT198" t="str">
            <v>BNP Paribas Securities Services Luxembourg</v>
          </cell>
          <cell r="DU198" t="str">
            <v>31th of December</v>
          </cell>
          <cell r="DV198" t="str">
            <v>ESG</v>
          </cell>
          <cell r="DW198" t="str">
            <v>EQUITY</v>
          </cell>
          <cell r="DX198"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198"/>
          <cell r="DZ198" t="str">
            <v>ART 8</v>
          </cell>
          <cell r="EA198" t="str">
            <v>CAT 1</v>
          </cell>
        </row>
        <row r="199">
          <cell r="H199" t="str">
            <v>LU1291102108</v>
          </cell>
          <cell r="I199" t="str">
            <v>Track Privilege</v>
          </cell>
          <cell r="J199" t="str">
            <v>Capitalisation</v>
          </cell>
          <cell r="K199" t="str">
            <v>EUR</v>
          </cell>
          <cell r="L199" t="str">
            <v>EUR</v>
          </cell>
          <cell r="M199" t="str">
            <v>No</v>
          </cell>
          <cell r="N199" t="str">
            <v>USD</v>
          </cell>
          <cell r="O199" t="str">
            <v>Luxembourg</v>
          </cell>
          <cell r="P199" t="str">
            <v>NA</v>
          </cell>
          <cell r="Q199" t="str">
            <v>NA</v>
          </cell>
          <cell r="R199" t="str">
            <v>NA</v>
          </cell>
          <cell r="S199">
            <v>42298</v>
          </cell>
          <cell r="T199" t="str">
            <v>Not listed</v>
          </cell>
          <cell r="U199" t="str">
            <v>Not listed</v>
          </cell>
          <cell r="V199" t="str">
            <v>MXJPEFMT</v>
          </cell>
          <cell r="W199" t="str">
            <v>Share not hedged</v>
          </cell>
          <cell r="X199" t="str">
            <v>BNMJTPC LX</v>
          </cell>
          <cell r="Y199" t="str">
            <v>NA</v>
          </cell>
          <cell r="Z199" t="str">
            <v>NA</v>
          </cell>
          <cell r="AA199" t="str">
            <v>BNMJTPC</v>
          </cell>
          <cell r="AB199" t="str">
            <v>.MIJP0FMT2NEU</v>
          </cell>
          <cell r="AC199" t="str">
            <v>LU1291102108.LUF</v>
          </cell>
          <cell r="AD199" t="str">
            <v>NA</v>
          </cell>
          <cell r="AE199"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99" t="str">
            <v>please refer to another source</v>
          </cell>
          <cell r="AG199" t="str">
            <v>please refer to another source</v>
          </cell>
          <cell r="AH199" t="str">
            <v>Luxemburg SICAV</v>
          </cell>
          <cell r="AI199" t="str">
            <v>MSCI Japan ESG Filtered Min TE (NTR) index</v>
          </cell>
          <cell r="AJ199" t="str">
            <v xml:space="preserve"> Net Total Return</v>
          </cell>
          <cell r="AK199" t="str">
            <v>EUR</v>
          </cell>
          <cell r="AL199"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99" t="str">
            <v>please refer to another source</v>
          </cell>
          <cell r="AN199" t="str">
            <v xml:space="preserve">MSCI </v>
          </cell>
          <cell r="AO199" t="str">
            <v>Asia-Pacific</v>
          </cell>
          <cell r="AP199" t="str">
            <v>Japan</v>
          </cell>
          <cell r="AQ199" t="str">
            <v>AT, FR, UK,IT**, LU, NL</v>
          </cell>
          <cell r="AR199" t="str">
            <v>AT, FR, UK,IT**, LU, NL</v>
          </cell>
          <cell r="AS199" t="str">
            <v>Full or optimized replication</v>
          </cell>
          <cell r="AT199" t="str">
            <v>Physical</v>
          </cell>
          <cell r="AU199" t="str">
            <v>Full</v>
          </cell>
          <cell r="AV199" t="str">
            <v>Equities</v>
          </cell>
          <cell r="AW199" t="str">
            <v>No</v>
          </cell>
          <cell r="AX199" t="str">
            <v>Yes with UCITS V</v>
          </cell>
          <cell r="AY199" t="str">
            <v>NA</v>
          </cell>
          <cell r="AZ199" t="str">
            <v>NA</v>
          </cell>
          <cell r="BA199" t="str">
            <v>Yes</v>
          </cell>
          <cell r="BB199"/>
          <cell r="BC199"/>
          <cell r="BD199"/>
          <cell r="BE199"/>
          <cell r="BF199" t="str">
            <v>NA</v>
          </cell>
          <cell r="BG199" t="str">
            <v>Daily</v>
          </cell>
          <cell r="BH199"/>
          <cell r="BI199"/>
          <cell r="BJ199"/>
          <cell r="BK199" t="str">
            <v>Reinvested</v>
          </cell>
          <cell r="BL199"/>
          <cell r="BM199"/>
          <cell r="BN199"/>
          <cell r="BO199"/>
          <cell r="BP199"/>
          <cell r="BQ199"/>
          <cell r="BR199" t="str">
            <v>None</v>
          </cell>
          <cell r="BS199" t="str">
            <v>-</v>
          </cell>
          <cell r="BT199" t="str">
            <v>(D-1) 04:30 PM Paris time</v>
          </cell>
          <cell r="BU199" t="str">
            <v>(D-1) 12:00 AM Paris time</v>
          </cell>
          <cell r="BV199" t="str">
            <v>NA</v>
          </cell>
          <cell r="BW199" t="str">
            <v>D</v>
          </cell>
          <cell r="BX199" t="str">
            <v>D+1</v>
          </cell>
          <cell r="BY199" t="str">
            <v>D+3</v>
          </cell>
          <cell r="BZ199" t="str">
            <v>Please refer to PM</v>
          </cell>
          <cell r="CA199" t="str">
            <v>Please refer to PM</v>
          </cell>
          <cell r="CB199">
            <v>0</v>
          </cell>
          <cell r="CC199">
            <v>0</v>
          </cell>
          <cell r="CD199">
            <v>5.0000000000000001E-4</v>
          </cell>
          <cell r="CE199">
            <v>5.0000000000000001E-4</v>
          </cell>
          <cell r="CF199" t="str">
            <v>No</v>
          </cell>
          <cell r="CG199" t="str">
            <v>NA</v>
          </cell>
          <cell r="CH199" t="str">
            <v>NA</v>
          </cell>
          <cell r="CI199" t="str">
            <v>No securities lending</v>
          </cell>
          <cell r="CJ199" t="str">
            <v>NA</v>
          </cell>
          <cell r="CK199" t="str">
            <v>No collateral</v>
          </cell>
          <cell r="CL199" t="str">
            <v>No collateral</v>
          </cell>
          <cell r="CM199" t="str">
            <v>No collateral</v>
          </cell>
          <cell r="CN199" t="str">
            <v>No collateral</v>
          </cell>
          <cell r="CO199" t="str">
            <v>No</v>
          </cell>
          <cell r="CP199" t="str">
            <v>NA</v>
          </cell>
          <cell r="CQ199" t="str">
            <v>NA</v>
          </cell>
          <cell r="CR199" t="str">
            <v>No</v>
          </cell>
          <cell r="CS199" t="str">
            <v>Jean-Claude LEVEQUE</v>
          </cell>
          <cell r="CT199"/>
          <cell r="CU199"/>
          <cell r="CV199" t="str">
            <v>NA</v>
          </cell>
          <cell r="CW199" t="str">
            <v>LP68357420</v>
          </cell>
          <cell r="CX199" t="str">
            <v>NA</v>
          </cell>
          <cell r="CY199" t="str">
            <v>Yes</v>
          </cell>
          <cell r="CZ199" t="str">
            <v>ESG</v>
          </cell>
          <cell r="DA199" t="str">
            <v>Beta</v>
          </cell>
          <cell r="DB199" t="str">
            <v>No</v>
          </cell>
          <cell r="DC199" t="str">
            <v>Equity fund (&gt;51% equities)</v>
          </cell>
          <cell r="DD199" t="str">
            <v>Yes</v>
          </cell>
          <cell r="DE199" t="str">
            <v>No</v>
          </cell>
          <cell r="DF199" t="str">
            <v>No</v>
          </cell>
          <cell r="DG199">
            <v>3</v>
          </cell>
          <cell r="DH199">
            <v>12</v>
          </cell>
          <cell r="DI199">
            <v>5</v>
          </cell>
          <cell r="DJ199">
            <v>20</v>
          </cell>
          <cell r="DK199">
            <v>20</v>
          </cell>
          <cell r="DL199">
            <v>3</v>
          </cell>
          <cell r="DM199">
            <v>5</v>
          </cell>
          <cell r="DN199">
            <v>12</v>
          </cell>
          <cell r="DO199" t="str">
            <v>All, Distributors, 
Managers</v>
          </cell>
          <cell r="DP199" t="str">
            <v xml:space="preserve">Distributors : None
Managers: none (refer to Book II by sub-fund for min holding amount applicable)
Others : EUR 100 000 per sub-fund
</v>
          </cell>
          <cell r="DQ199" t="str">
            <v>BNP Paribas Securities Services Luxembourg</v>
          </cell>
          <cell r="DR199" t="str">
            <v>BNP Paribas Securities Services Luxembourg</v>
          </cell>
          <cell r="DS199" t="str">
            <v>in-house lawyers</v>
          </cell>
          <cell r="DT199" t="str">
            <v>BNP Paribas Securities Services Luxembourg</v>
          </cell>
          <cell r="DU199" t="str">
            <v>31th of December</v>
          </cell>
          <cell r="DV199" t="str">
            <v>ESG</v>
          </cell>
          <cell r="DW199" t="str">
            <v>EQUITY</v>
          </cell>
          <cell r="DX199"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199"/>
          <cell r="DZ199" t="str">
            <v>ART 8</v>
          </cell>
          <cell r="EA199" t="str">
            <v>CAT 1</v>
          </cell>
        </row>
        <row r="200">
          <cell r="H200" t="str">
            <v>LU1291102280</v>
          </cell>
          <cell r="I200" t="str">
            <v>Track Privilege</v>
          </cell>
          <cell r="J200" t="str">
            <v>Distribution</v>
          </cell>
          <cell r="K200" t="str">
            <v>EUR</v>
          </cell>
          <cell r="L200" t="str">
            <v>EUR</v>
          </cell>
          <cell r="M200" t="str">
            <v>No</v>
          </cell>
          <cell r="N200" t="str">
            <v>USD</v>
          </cell>
          <cell r="O200" t="str">
            <v>Luxembourg</v>
          </cell>
          <cell r="P200" t="str">
            <v>NA</v>
          </cell>
          <cell r="Q200" t="str">
            <v>NA</v>
          </cell>
          <cell r="R200" t="str">
            <v>NA</v>
          </cell>
          <cell r="S200">
            <v>42298</v>
          </cell>
          <cell r="T200" t="str">
            <v>Not listed</v>
          </cell>
          <cell r="U200" t="str">
            <v>Not listed</v>
          </cell>
          <cell r="V200" t="str">
            <v>MXJPEFMT</v>
          </cell>
          <cell r="W200" t="str">
            <v>Share not hedged</v>
          </cell>
          <cell r="X200" t="str">
            <v>BNMJTPD LX</v>
          </cell>
          <cell r="Y200" t="str">
            <v>NA</v>
          </cell>
          <cell r="Z200" t="str">
            <v>NA</v>
          </cell>
          <cell r="AA200" t="str">
            <v>BNMJTPD</v>
          </cell>
          <cell r="AB200" t="str">
            <v>.MIJP0FMT2NEU</v>
          </cell>
          <cell r="AC200" t="str">
            <v>LU1291102280.LUF</v>
          </cell>
          <cell r="AD200" t="str">
            <v>NA</v>
          </cell>
          <cell r="AE200"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00" t="str">
            <v>please refer to another source</v>
          </cell>
          <cell r="AG200" t="str">
            <v>please refer to another source</v>
          </cell>
          <cell r="AH200" t="str">
            <v>Luxemburg SICAV</v>
          </cell>
          <cell r="AI200" t="str">
            <v>MSCI Japan ESG Filtered Min TE (NTR) index</v>
          </cell>
          <cell r="AJ200" t="str">
            <v xml:space="preserve"> Net Total Return</v>
          </cell>
          <cell r="AK200" t="str">
            <v>EUR</v>
          </cell>
          <cell r="AL200"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0" t="str">
            <v>please refer to another source</v>
          </cell>
          <cell r="AN200" t="str">
            <v xml:space="preserve">MSCI </v>
          </cell>
          <cell r="AO200" t="str">
            <v>Asia-Pacific</v>
          </cell>
          <cell r="AP200" t="str">
            <v>Japan</v>
          </cell>
          <cell r="AQ200" t="str">
            <v>LU</v>
          </cell>
          <cell r="AR200" t="str">
            <v>LU</v>
          </cell>
          <cell r="AS200" t="str">
            <v>Full or optimized replication</v>
          </cell>
          <cell r="AT200" t="str">
            <v>Physical</v>
          </cell>
          <cell r="AU200" t="str">
            <v>Full</v>
          </cell>
          <cell r="AV200" t="str">
            <v>Equities</v>
          </cell>
          <cell r="AW200" t="str">
            <v>No</v>
          </cell>
          <cell r="AX200" t="str">
            <v>Yes with UCITS V</v>
          </cell>
          <cell r="AY200" t="str">
            <v>NA</v>
          </cell>
          <cell r="AZ200" t="str">
            <v>NA</v>
          </cell>
          <cell r="BA200" t="str">
            <v>Yes</v>
          </cell>
          <cell r="BB200"/>
          <cell r="BC200"/>
          <cell r="BD200"/>
          <cell r="BE200"/>
          <cell r="BF200" t="str">
            <v>NA</v>
          </cell>
          <cell r="BG200" t="str">
            <v>Daily</v>
          </cell>
          <cell r="BH200"/>
          <cell r="BI200"/>
          <cell r="BJ200"/>
          <cell r="BK200" t="str">
            <v>Annually</v>
          </cell>
          <cell r="BL200"/>
          <cell r="BM200"/>
          <cell r="BN200"/>
          <cell r="BO200"/>
          <cell r="BP200"/>
          <cell r="BQ200"/>
          <cell r="BR200" t="str">
            <v>None</v>
          </cell>
          <cell r="BS200" t="str">
            <v>-</v>
          </cell>
          <cell r="BT200" t="str">
            <v>(D-1) 04:30 PM Paris time</v>
          </cell>
          <cell r="BU200" t="str">
            <v>(D-1) 12:00 AM Paris time</v>
          </cell>
          <cell r="BV200" t="str">
            <v>NA</v>
          </cell>
          <cell r="BW200" t="str">
            <v>D</v>
          </cell>
          <cell r="BX200" t="str">
            <v>D+1</v>
          </cell>
          <cell r="BY200" t="str">
            <v>D+3</v>
          </cell>
          <cell r="BZ200" t="str">
            <v>Please refer to PM</v>
          </cell>
          <cell r="CA200" t="str">
            <v>Please refer to PM</v>
          </cell>
          <cell r="CB200">
            <v>0</v>
          </cell>
          <cell r="CC200">
            <v>0</v>
          </cell>
          <cell r="CD200">
            <v>5.0000000000000001E-4</v>
          </cell>
          <cell r="CE200">
            <v>5.0000000000000001E-4</v>
          </cell>
          <cell r="CF200" t="str">
            <v>No</v>
          </cell>
          <cell r="CG200" t="str">
            <v>NA</v>
          </cell>
          <cell r="CH200" t="str">
            <v>NA</v>
          </cell>
          <cell r="CI200" t="str">
            <v>No securities lending</v>
          </cell>
          <cell r="CJ200" t="str">
            <v>NA</v>
          </cell>
          <cell r="CK200" t="str">
            <v>No collateral</v>
          </cell>
          <cell r="CL200" t="str">
            <v>No collateral</v>
          </cell>
          <cell r="CM200" t="str">
            <v>No collateral</v>
          </cell>
          <cell r="CN200" t="str">
            <v>No collateral</v>
          </cell>
          <cell r="CO200" t="str">
            <v>No</v>
          </cell>
          <cell r="CP200" t="str">
            <v>NA</v>
          </cell>
          <cell r="CQ200" t="str">
            <v>NA</v>
          </cell>
          <cell r="CR200" t="str">
            <v>No</v>
          </cell>
          <cell r="CS200" t="str">
            <v>Jean-Claude LEVEQUE</v>
          </cell>
          <cell r="CT200"/>
          <cell r="CU200"/>
          <cell r="CV200" t="str">
            <v>NA</v>
          </cell>
          <cell r="CW200" t="str">
            <v>LP68357446</v>
          </cell>
          <cell r="CX200" t="str">
            <v>NA</v>
          </cell>
          <cell r="CY200" t="str">
            <v>Yes</v>
          </cell>
          <cell r="CZ200" t="str">
            <v>ESG</v>
          </cell>
          <cell r="DA200" t="str">
            <v>Beta</v>
          </cell>
          <cell r="DB200" t="str">
            <v>No</v>
          </cell>
          <cell r="DC200" t="str">
            <v>Equity fund (&gt;51% equities)</v>
          </cell>
          <cell r="DD200" t="str">
            <v>No</v>
          </cell>
          <cell r="DE200" t="str">
            <v>No</v>
          </cell>
          <cell r="DF200" t="str">
            <v>No</v>
          </cell>
          <cell r="DG200">
            <v>3</v>
          </cell>
          <cell r="DH200">
            <v>12</v>
          </cell>
          <cell r="DI200">
            <v>5</v>
          </cell>
          <cell r="DJ200">
            <v>20</v>
          </cell>
          <cell r="DK200">
            <v>20</v>
          </cell>
          <cell r="DL200">
            <v>3</v>
          </cell>
          <cell r="DM200">
            <v>5</v>
          </cell>
          <cell r="DN200">
            <v>12</v>
          </cell>
          <cell r="DO200" t="str">
            <v>All, Distributors, 
Managers</v>
          </cell>
          <cell r="DP200" t="str">
            <v xml:space="preserve">Distributors : None
Managers: none (refer to Book II by sub-fund for min holding amount applicable)
Others : EUR 100 000 per sub-fund
</v>
          </cell>
          <cell r="DQ200" t="str">
            <v>BNP Paribas Securities Services Luxembourg</v>
          </cell>
          <cell r="DR200" t="str">
            <v>BNP Paribas Securities Services Luxembourg</v>
          </cell>
          <cell r="DS200" t="str">
            <v>in-house lawyers</v>
          </cell>
          <cell r="DT200" t="str">
            <v>BNP Paribas Securities Services Luxembourg</v>
          </cell>
          <cell r="DU200" t="str">
            <v>31th of December</v>
          </cell>
          <cell r="DV200" t="str">
            <v>ESG</v>
          </cell>
          <cell r="DW200" t="str">
            <v>EQUITY</v>
          </cell>
          <cell r="DX200"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200"/>
          <cell r="DZ200" t="str">
            <v>ART 8</v>
          </cell>
          <cell r="EA200" t="str">
            <v>CAT 1</v>
          </cell>
        </row>
        <row r="201">
          <cell r="H201" t="str">
            <v>LU1291102447</v>
          </cell>
          <cell r="I201" t="str">
            <v>UCITS ETF</v>
          </cell>
          <cell r="J201" t="str">
            <v>Capitalisation</v>
          </cell>
          <cell r="K201" t="str">
            <v>EUR</v>
          </cell>
          <cell r="L201" t="str">
            <v>EUR</v>
          </cell>
          <cell r="M201" t="str">
            <v>No</v>
          </cell>
          <cell r="N201"/>
          <cell r="O201" t="str">
            <v>Luxembourg</v>
          </cell>
          <cell r="P201" t="str">
            <v>FR</v>
          </cell>
          <cell r="Q201" t="str">
            <v>Euronext Paris</v>
          </cell>
          <cell r="R201" t="str">
            <v xml:space="preserve">XPAR </v>
          </cell>
          <cell r="S201">
            <v>42298</v>
          </cell>
          <cell r="T201">
            <v>42563</v>
          </cell>
          <cell r="U201" t="str">
            <v>Yes</v>
          </cell>
          <cell r="V201" t="str">
            <v>MXJPEFMT</v>
          </cell>
          <cell r="W201" t="str">
            <v>Share not hedged</v>
          </cell>
          <cell r="X201" t="str">
            <v>EJAP FP</v>
          </cell>
          <cell r="Y201" t="str">
            <v>IEJAP</v>
          </cell>
          <cell r="Z201" t="str">
            <v>NSCFR0IEJAP8</v>
          </cell>
          <cell r="AA201" t="str">
            <v>EJAP</v>
          </cell>
          <cell r="AB201" t="str">
            <v>.MIJP0FMT2NEU</v>
          </cell>
          <cell r="AC201" t="str">
            <v>EJAP.PA</v>
          </cell>
          <cell r="AD201" t="str">
            <v>IEJAPINAV.PA</v>
          </cell>
          <cell r="AE201"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01" t="str">
            <v>please refer to another source</v>
          </cell>
          <cell r="AG201" t="str">
            <v>please refer to another source</v>
          </cell>
          <cell r="AH201" t="str">
            <v>Luxemburg SICAV</v>
          </cell>
          <cell r="AI201" t="str">
            <v>MSCI Japan ESG Filtered Min TE (NTR) index</v>
          </cell>
          <cell r="AJ201" t="str">
            <v xml:space="preserve"> Net Total Return</v>
          </cell>
          <cell r="AK201" t="str">
            <v>EUR</v>
          </cell>
          <cell r="AL201"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1" t="str">
            <v>please refer to another source</v>
          </cell>
          <cell r="AN201" t="str">
            <v xml:space="preserve">MSCI </v>
          </cell>
          <cell r="AO201" t="str">
            <v>Asia-Pacific</v>
          </cell>
          <cell r="AP201" t="str">
            <v>Japan</v>
          </cell>
          <cell r="AQ201" t="str">
            <v>AT, DE, FI, FR, UK, IT**, LU, NL, SE, ES</v>
          </cell>
          <cell r="AR201" t="str">
            <v>AT, DE, FI, FR, UK, IT**, LU, NL, SE, ES</v>
          </cell>
          <cell r="AS201" t="str">
            <v>Full or optimized replication</v>
          </cell>
          <cell r="AT201" t="str">
            <v>Physical</v>
          </cell>
          <cell r="AU201" t="str">
            <v>Full</v>
          </cell>
          <cell r="AV201" t="str">
            <v>Equities</v>
          </cell>
          <cell r="AW201" t="str">
            <v>No</v>
          </cell>
          <cell r="AX201" t="str">
            <v>Yes with UCITS V</v>
          </cell>
          <cell r="AY201" t="str">
            <v>BNP Paribas Arbitrage</v>
          </cell>
          <cell r="AZ20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01" t="str">
            <v>No</v>
          </cell>
          <cell r="BB201"/>
          <cell r="BC201"/>
          <cell r="BD201"/>
          <cell r="BE201"/>
          <cell r="BF201" t="str">
            <v>Euronext</v>
          </cell>
          <cell r="BG201" t="str">
            <v>Daily</v>
          </cell>
          <cell r="BH201"/>
          <cell r="BI201"/>
          <cell r="BJ201"/>
          <cell r="BK201" t="str">
            <v>Reinvested</v>
          </cell>
          <cell r="BL201"/>
          <cell r="BM201"/>
          <cell r="BN201"/>
          <cell r="BO201"/>
          <cell r="BP201"/>
          <cell r="BQ201"/>
          <cell r="BR201">
            <v>500000</v>
          </cell>
          <cell r="BS201" t="str">
            <v>-</v>
          </cell>
          <cell r="BT201" t="str">
            <v>(D-1) 04:30 PM Paris time</v>
          </cell>
          <cell r="BU201" t="str">
            <v>(D-1) 12:00 AM Paris time</v>
          </cell>
          <cell r="BV201" t="str">
            <v>(D-1) 03:45 PM Paris time</v>
          </cell>
          <cell r="BW201" t="str">
            <v>D</v>
          </cell>
          <cell r="BX201" t="str">
            <v>D+1</v>
          </cell>
          <cell r="BY201" t="str">
            <v>D+3</v>
          </cell>
          <cell r="BZ201" t="str">
            <v>Please refer to PM</v>
          </cell>
          <cell r="CA201" t="str">
            <v>Please refer to PM</v>
          </cell>
          <cell r="CB201">
            <v>0</v>
          </cell>
          <cell r="CC201">
            <v>0</v>
          </cell>
          <cell r="CD201" t="str">
            <v>0,05% on the primary market</v>
          </cell>
          <cell r="CE201" t="str">
            <v>0,05% on the primary market</v>
          </cell>
          <cell r="CF201" t="str">
            <v>No</v>
          </cell>
          <cell r="CG201" t="str">
            <v>NA</v>
          </cell>
          <cell r="CH201" t="str">
            <v>NA</v>
          </cell>
          <cell r="CI201" t="str">
            <v>No securities lending</v>
          </cell>
          <cell r="CJ201" t="str">
            <v>NA</v>
          </cell>
          <cell r="CK201" t="str">
            <v>No collateral</v>
          </cell>
          <cell r="CL201" t="str">
            <v>No collateral</v>
          </cell>
          <cell r="CM201" t="str">
            <v>No collateral</v>
          </cell>
          <cell r="CN201" t="str">
            <v>No collateral</v>
          </cell>
          <cell r="CO201" t="str">
            <v>No</v>
          </cell>
          <cell r="CP201" t="str">
            <v>NA</v>
          </cell>
          <cell r="CQ201" t="str">
            <v>NA</v>
          </cell>
          <cell r="CR201" t="str">
            <v>No</v>
          </cell>
          <cell r="CS201" t="str">
            <v>Jean-Claude LEVEQUE</v>
          </cell>
          <cell r="CT201" t="str">
            <v>BD3J2B9</v>
          </cell>
          <cell r="CU201"/>
          <cell r="CV201" t="str">
            <v>A2ADB6</v>
          </cell>
          <cell r="CW201" t="str">
            <v>LP68357421</v>
          </cell>
          <cell r="CX201" t="str">
            <v>NA</v>
          </cell>
          <cell r="CY201" t="str">
            <v>Yes</v>
          </cell>
          <cell r="CZ201" t="str">
            <v>ESG</v>
          </cell>
          <cell r="DA201" t="str">
            <v>Beta</v>
          </cell>
          <cell r="DB201" t="str">
            <v>No</v>
          </cell>
          <cell r="DC201" t="str">
            <v>Equity fund (&gt;51% equities)</v>
          </cell>
          <cell r="DD201" t="str">
            <v>Yes</v>
          </cell>
          <cell r="DE201" t="str">
            <v>No</v>
          </cell>
          <cell r="DF201" t="str">
            <v>No</v>
          </cell>
          <cell r="DG201">
            <v>3</v>
          </cell>
          <cell r="DH201">
            <v>12</v>
          </cell>
          <cell r="DI201">
            <v>0</v>
          </cell>
          <cell r="DJ201">
            <v>15</v>
          </cell>
          <cell r="DK201">
            <v>15</v>
          </cell>
          <cell r="DL201">
            <v>13</v>
          </cell>
          <cell r="DM201">
            <v>0</v>
          </cell>
          <cell r="DN201">
            <v>11.999999999999998</v>
          </cell>
          <cell r="DO201" t="str">
            <v>Primary market: Authorised Participants and Institutionnal Investors
Secondary market: All</v>
          </cell>
          <cell r="DP201" t="str">
            <v>None</v>
          </cell>
          <cell r="DQ201" t="str">
            <v>BNP Paribas Securities Services Luxembourg</v>
          </cell>
          <cell r="DR201" t="str">
            <v>BNP Paribas Securities Services Luxembourg</v>
          </cell>
          <cell r="DS201" t="str">
            <v>in-house lawyers</v>
          </cell>
          <cell r="DT201" t="str">
            <v>BNP Paribas Securities Services Luxembourg</v>
          </cell>
          <cell r="DU201" t="str">
            <v>31th of December</v>
          </cell>
          <cell r="DV201" t="str">
            <v>ESG</v>
          </cell>
          <cell r="DW201" t="str">
            <v>EQUITY</v>
          </cell>
          <cell r="DX201"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201"/>
          <cell r="DZ201" t="str">
            <v>ART 8</v>
          </cell>
          <cell r="EA201" t="str">
            <v>CAT 1</v>
          </cell>
        </row>
        <row r="202">
          <cell r="H202" t="str">
            <v>LU1291102447</v>
          </cell>
          <cell r="I202" t="str">
            <v>UCITS ETF</v>
          </cell>
          <cell r="J202" t="str">
            <v>Capitalisation</v>
          </cell>
          <cell r="K202" t="str">
            <v>EUR</v>
          </cell>
          <cell r="L202" t="str">
            <v>EUR</v>
          </cell>
          <cell r="M202" t="str">
            <v>No</v>
          </cell>
          <cell r="N202"/>
          <cell r="O202" t="str">
            <v>Luxembourg</v>
          </cell>
          <cell r="P202" t="str">
            <v>DE</v>
          </cell>
          <cell r="Q202" t="str">
            <v>Xetra</v>
          </cell>
          <cell r="R202" t="str">
            <v xml:space="preserve">XETR </v>
          </cell>
          <cell r="S202">
            <v>42298</v>
          </cell>
          <cell r="T202">
            <v>42627</v>
          </cell>
          <cell r="U202" t="str">
            <v>No</v>
          </cell>
          <cell r="V202" t="str">
            <v>MXJPEFMT</v>
          </cell>
          <cell r="W202" t="str">
            <v>Share not hedged</v>
          </cell>
          <cell r="X202" t="str">
            <v>EJAP GY</v>
          </cell>
          <cell r="Y202" t="str">
            <v>IEJAP</v>
          </cell>
          <cell r="Z202" t="str">
            <v>NSCFR0IEJAP8</v>
          </cell>
          <cell r="AA202" t="str">
            <v>EJAP</v>
          </cell>
          <cell r="AB202" t="str">
            <v>.MIJP0FMT2NEU</v>
          </cell>
          <cell r="AC202" t="str">
            <v>EJAP.DE</v>
          </cell>
          <cell r="AD202" t="str">
            <v>IEJAPINAV.PA</v>
          </cell>
          <cell r="AE202"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02" t="str">
            <v>please refer to another source</v>
          </cell>
          <cell r="AG202" t="str">
            <v>please refer to another source</v>
          </cell>
          <cell r="AH202" t="str">
            <v>Luxemburg SICAV</v>
          </cell>
          <cell r="AI202" t="str">
            <v>MSCI Japan ESG Filtered Min TE (NTR) index</v>
          </cell>
          <cell r="AJ202" t="str">
            <v xml:space="preserve"> Net Total Return</v>
          </cell>
          <cell r="AK202" t="str">
            <v>EUR</v>
          </cell>
          <cell r="AL202"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2" t="str">
            <v>please refer to another source</v>
          </cell>
          <cell r="AN202" t="str">
            <v xml:space="preserve">MSCI </v>
          </cell>
          <cell r="AO202" t="str">
            <v>Asia-Pacific</v>
          </cell>
          <cell r="AP202" t="str">
            <v>Japan</v>
          </cell>
          <cell r="AQ202" t="str">
            <v>AT, DE, FI, FR, UK, IT**, LU, NL, SE, ES</v>
          </cell>
          <cell r="AR202" t="str">
            <v>AT, DE, FI, FR, UK, IT**, LU, NL, SE, ES</v>
          </cell>
          <cell r="AS202" t="str">
            <v>Full or optimized replication</v>
          </cell>
          <cell r="AT202" t="str">
            <v>Physical</v>
          </cell>
          <cell r="AU202" t="str">
            <v>Full</v>
          </cell>
          <cell r="AV202" t="str">
            <v>Equities</v>
          </cell>
          <cell r="AW202" t="str">
            <v>No</v>
          </cell>
          <cell r="AX202" t="str">
            <v>Yes with UCITS V</v>
          </cell>
          <cell r="AY202" t="str">
            <v>BNP Paribas Arbitrage</v>
          </cell>
          <cell r="AZ20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02" t="str">
            <v>No</v>
          </cell>
          <cell r="BB202"/>
          <cell r="BC202"/>
          <cell r="BD202"/>
          <cell r="BE202"/>
          <cell r="BF202" t="str">
            <v>Euronext</v>
          </cell>
          <cell r="BG202" t="str">
            <v>Daily</v>
          </cell>
          <cell r="BH202"/>
          <cell r="BI202"/>
          <cell r="BJ202"/>
          <cell r="BK202" t="str">
            <v>Reinvested</v>
          </cell>
          <cell r="BL202"/>
          <cell r="BM202"/>
          <cell r="BN202"/>
          <cell r="BO202"/>
          <cell r="BP202"/>
          <cell r="BQ202"/>
          <cell r="BR202">
            <v>500000</v>
          </cell>
          <cell r="BS202" t="str">
            <v>-</v>
          </cell>
          <cell r="BT202" t="str">
            <v>(D-1) 04:30 PM Paris time</v>
          </cell>
          <cell r="BU202" t="str">
            <v>(D-1) 12:00 AM Paris time</v>
          </cell>
          <cell r="BV202" t="str">
            <v>(D-1) 03:45 PM Paris time</v>
          </cell>
          <cell r="BW202" t="str">
            <v>D</v>
          </cell>
          <cell r="BX202" t="str">
            <v>D+1</v>
          </cell>
          <cell r="BY202" t="str">
            <v>D+3</v>
          </cell>
          <cell r="BZ202" t="str">
            <v>Please refer to PM</v>
          </cell>
          <cell r="CA202" t="str">
            <v>Please refer to PM</v>
          </cell>
          <cell r="CB202">
            <v>0</v>
          </cell>
          <cell r="CC202">
            <v>0</v>
          </cell>
          <cell r="CD202" t="str">
            <v>0,05% on the primary market</v>
          </cell>
          <cell r="CE202" t="str">
            <v>0,05% on the primary market</v>
          </cell>
          <cell r="CF202" t="str">
            <v>No</v>
          </cell>
          <cell r="CG202" t="str">
            <v>NA</v>
          </cell>
          <cell r="CH202" t="str">
            <v>NA</v>
          </cell>
          <cell r="CI202" t="str">
            <v>No securities lending</v>
          </cell>
          <cell r="CJ202" t="str">
            <v>NA</v>
          </cell>
          <cell r="CK202" t="str">
            <v>No collateral</v>
          </cell>
          <cell r="CL202" t="str">
            <v>No collateral</v>
          </cell>
          <cell r="CM202" t="str">
            <v>No collateral</v>
          </cell>
          <cell r="CN202" t="str">
            <v>No collateral</v>
          </cell>
          <cell r="CO202" t="str">
            <v>No</v>
          </cell>
          <cell r="CP202" t="str">
            <v>NA</v>
          </cell>
          <cell r="CQ202" t="str">
            <v>NA</v>
          </cell>
          <cell r="CR202" t="str">
            <v>No</v>
          </cell>
          <cell r="CS202" t="str">
            <v>Jean-Claude LEVEQUE</v>
          </cell>
          <cell r="CT202" t="str">
            <v>BD3J2B9</v>
          </cell>
          <cell r="CU202"/>
          <cell r="CV202" t="str">
            <v>A2ADB6</v>
          </cell>
          <cell r="CW202" t="str">
            <v>LP68357421</v>
          </cell>
          <cell r="CX202" t="str">
            <v>NA</v>
          </cell>
          <cell r="CY202" t="str">
            <v>Yes</v>
          </cell>
          <cell r="CZ202" t="str">
            <v>ESG</v>
          </cell>
          <cell r="DA202" t="str">
            <v>Beta</v>
          </cell>
          <cell r="DB202" t="str">
            <v>No</v>
          </cell>
          <cell r="DC202" t="str">
            <v>Equity fund (&gt;51% equities)</v>
          </cell>
          <cell r="DD202" t="str">
            <v>Yes</v>
          </cell>
          <cell r="DE202" t="str">
            <v>No</v>
          </cell>
          <cell r="DF202" t="str">
            <v>No</v>
          </cell>
          <cell r="DG202">
            <v>3</v>
          </cell>
          <cell r="DH202">
            <v>12</v>
          </cell>
          <cell r="DI202">
            <v>0</v>
          </cell>
          <cell r="DJ202">
            <v>15</v>
          </cell>
          <cell r="DK202">
            <v>15</v>
          </cell>
          <cell r="DL202">
            <v>13</v>
          </cell>
          <cell r="DM202">
            <v>0</v>
          </cell>
          <cell r="DN202">
            <v>11.999999999999998</v>
          </cell>
          <cell r="DO202" t="str">
            <v>Primary market: Authorised Participants and Institutionnal Investors
Secondary market: All</v>
          </cell>
          <cell r="DP202" t="str">
            <v>None</v>
          </cell>
          <cell r="DQ202" t="str">
            <v>BNP Paribas Securities Services Luxembourg</v>
          </cell>
          <cell r="DR202" t="str">
            <v>BNP Paribas Securities Services Luxembourg</v>
          </cell>
          <cell r="DS202" t="str">
            <v>in-house lawyers</v>
          </cell>
          <cell r="DT202" t="str">
            <v>BNP Paribas Securities Services Luxembourg</v>
          </cell>
          <cell r="DU202" t="str">
            <v>31th of December</v>
          </cell>
          <cell r="DV202" t="str">
            <v>ESG</v>
          </cell>
          <cell r="DW202" t="str">
            <v>EQUITY</v>
          </cell>
          <cell r="DX202"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202"/>
          <cell r="DZ202" t="str">
            <v>ART 8</v>
          </cell>
          <cell r="EA202" t="str">
            <v>CAT 1</v>
          </cell>
        </row>
        <row r="203">
          <cell r="H203" t="str">
            <v>LU1291102520</v>
          </cell>
          <cell r="I203" t="str">
            <v>Track Privilege GBP</v>
          </cell>
          <cell r="J203" t="str">
            <v>Capitalisation</v>
          </cell>
          <cell r="K203" t="str">
            <v>GBP</v>
          </cell>
          <cell r="L203" t="str">
            <v>EUR</v>
          </cell>
          <cell r="M203" t="str">
            <v>No</v>
          </cell>
          <cell r="N203"/>
          <cell r="O203" t="str">
            <v>Luxembourg</v>
          </cell>
          <cell r="P203" t="str">
            <v>NA</v>
          </cell>
          <cell r="Q203"/>
          <cell r="R203"/>
          <cell r="S203">
            <v>42298</v>
          </cell>
          <cell r="T203" t="str">
            <v>Not listed</v>
          </cell>
          <cell r="U203" t="str">
            <v>Not listed</v>
          </cell>
          <cell r="V203" t="str">
            <v>MXJPEFMT</v>
          </cell>
          <cell r="W203" t="str">
            <v>Share not hedged</v>
          </cell>
          <cell r="X203"/>
          <cell r="Y203"/>
          <cell r="Z203"/>
          <cell r="AA203"/>
          <cell r="AB203" t="str">
            <v>.MIJP0FMT2NEU</v>
          </cell>
          <cell r="AC203" t="str">
            <v>NA</v>
          </cell>
          <cell r="AD203" t="str">
            <v>NA</v>
          </cell>
          <cell r="AE203"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03" t="str">
            <v>please refer to another source</v>
          </cell>
          <cell r="AG203" t="str">
            <v>please refer to another source</v>
          </cell>
          <cell r="AH203" t="str">
            <v>Luxemburg SICAV</v>
          </cell>
          <cell r="AI203" t="str">
            <v>MSCI Japan ESG Filtered Min TE (NTR) index</v>
          </cell>
          <cell r="AJ203" t="str">
            <v>Net Total Return</v>
          </cell>
          <cell r="AK203" t="str">
            <v>EUR</v>
          </cell>
          <cell r="AL203"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3"/>
          <cell r="AN203" t="str">
            <v xml:space="preserve">MSCI </v>
          </cell>
          <cell r="AO203" t="str">
            <v>Asia-Pacific</v>
          </cell>
          <cell r="AP203" t="str">
            <v>Japan</v>
          </cell>
          <cell r="AQ203" t="str">
            <v>LU</v>
          </cell>
          <cell r="AR203" t="str">
            <v>LU</v>
          </cell>
          <cell r="AS203" t="str">
            <v>Full or optimized replication</v>
          </cell>
          <cell r="AT203" t="str">
            <v>Physical</v>
          </cell>
          <cell r="AU203" t="str">
            <v>Full</v>
          </cell>
          <cell r="AV203" t="str">
            <v>Equities</v>
          </cell>
          <cell r="AW203" t="str">
            <v>No</v>
          </cell>
          <cell r="AX203" t="str">
            <v>Yes with UCITS V</v>
          </cell>
          <cell r="AY203" t="str">
            <v>NA</v>
          </cell>
          <cell r="AZ203" t="str">
            <v>NA</v>
          </cell>
          <cell r="BA203" t="str">
            <v>Yes</v>
          </cell>
          <cell r="BB203"/>
          <cell r="BC203"/>
          <cell r="BD203"/>
          <cell r="BE203"/>
          <cell r="BF203" t="str">
            <v>NA</v>
          </cell>
          <cell r="BG203" t="str">
            <v>Daily</v>
          </cell>
          <cell r="BH203"/>
          <cell r="BI203"/>
          <cell r="BJ203"/>
          <cell r="BK203" t="str">
            <v>Reinvested</v>
          </cell>
          <cell r="BL203"/>
          <cell r="BM203"/>
          <cell r="BN203"/>
          <cell r="BO203"/>
          <cell r="BP203"/>
          <cell r="BQ203"/>
          <cell r="BR203" t="str">
            <v>None</v>
          </cell>
          <cell r="BS203" t="str">
            <v>-</v>
          </cell>
          <cell r="BT203" t="str">
            <v>(D-1) 04:30 PM Paris time</v>
          </cell>
          <cell r="BU203" t="str">
            <v>(D-1) 12:00 AM Paris time</v>
          </cell>
          <cell r="BV203" t="str">
            <v>NA</v>
          </cell>
          <cell r="BW203" t="str">
            <v>D</v>
          </cell>
          <cell r="BX203" t="str">
            <v>D+1</v>
          </cell>
          <cell r="BY203" t="str">
            <v>D+3</v>
          </cell>
          <cell r="BZ203" t="str">
            <v>Please refer to PM</v>
          </cell>
          <cell r="CA203" t="str">
            <v>Please refer to PM</v>
          </cell>
          <cell r="CB203">
            <v>0</v>
          </cell>
          <cell r="CC203">
            <v>0</v>
          </cell>
          <cell r="CD203">
            <v>5.0000000000000001E-4</v>
          </cell>
          <cell r="CE203">
            <v>5.0000000000000001E-4</v>
          </cell>
          <cell r="CF203" t="str">
            <v>No</v>
          </cell>
          <cell r="CG203" t="str">
            <v>NA</v>
          </cell>
          <cell r="CH203" t="str">
            <v>NA</v>
          </cell>
          <cell r="CI203" t="str">
            <v>No securities lending</v>
          </cell>
          <cell r="CJ203"/>
          <cell r="CK203" t="str">
            <v>No collateral</v>
          </cell>
          <cell r="CL203" t="str">
            <v>No collateral</v>
          </cell>
          <cell r="CM203" t="str">
            <v>No collateral</v>
          </cell>
          <cell r="CN203" t="str">
            <v>No collateral</v>
          </cell>
          <cell r="CO203" t="str">
            <v>No</v>
          </cell>
          <cell r="CP203" t="str">
            <v>NA</v>
          </cell>
          <cell r="CQ203" t="str">
            <v>NA</v>
          </cell>
          <cell r="CR203" t="str">
            <v>No</v>
          </cell>
          <cell r="CS203" t="str">
            <v>Jean-Claude LEVEQUE</v>
          </cell>
          <cell r="CT203"/>
          <cell r="CU203"/>
          <cell r="CV203" t="str">
            <v>NA</v>
          </cell>
          <cell r="CW203" t="str">
            <v>NA</v>
          </cell>
          <cell r="CX203" t="str">
            <v>NA</v>
          </cell>
          <cell r="CY203" t="str">
            <v>Yes</v>
          </cell>
          <cell r="CZ203" t="str">
            <v>ESG</v>
          </cell>
          <cell r="DA203" t="str">
            <v>Beta</v>
          </cell>
          <cell r="DB203" t="str">
            <v>No</v>
          </cell>
          <cell r="DC203" t="str">
            <v>Equity fund (&gt;51% equities)</v>
          </cell>
          <cell r="DD203" t="str">
            <v>No</v>
          </cell>
          <cell r="DE203" t="str">
            <v>No</v>
          </cell>
          <cell r="DF203" t="str">
            <v>No</v>
          </cell>
          <cell r="DG203">
            <v>3</v>
          </cell>
          <cell r="DH203">
            <v>12</v>
          </cell>
          <cell r="DI203">
            <v>5</v>
          </cell>
          <cell r="DJ203">
            <v>20</v>
          </cell>
          <cell r="DK203">
            <v>20</v>
          </cell>
          <cell r="DL203">
            <v>3</v>
          </cell>
          <cell r="DM203">
            <v>5</v>
          </cell>
          <cell r="DN203">
            <v>12</v>
          </cell>
          <cell r="DO203" t="str">
            <v>All, Distributors, 
Managers</v>
          </cell>
          <cell r="DP203" t="str">
            <v>Distributors : None
Managers: none (refer to Book II by sub-fund for min holding amount applicable)
Others : EUR 100 000 per sub-fund</v>
          </cell>
          <cell r="DQ203" t="str">
            <v>BNP Paribas Securities Services Luxembourg</v>
          </cell>
          <cell r="DR203" t="str">
            <v>BNP Paribas Securities Services Luxembourg</v>
          </cell>
          <cell r="DS203" t="str">
            <v>in-house lawyers</v>
          </cell>
          <cell r="DT203" t="str">
            <v>BNP Paribas Securities Services Luxembourg</v>
          </cell>
          <cell r="DU203" t="str">
            <v>31th of December</v>
          </cell>
          <cell r="DV203" t="str">
            <v>ESG</v>
          </cell>
          <cell r="DW203" t="str">
            <v>EQUITY</v>
          </cell>
          <cell r="DX203"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203"/>
          <cell r="DZ203" t="str">
            <v>ART 8</v>
          </cell>
          <cell r="EA203" t="str">
            <v>CAT 1</v>
          </cell>
        </row>
        <row r="204">
          <cell r="H204" t="str">
            <v>LU1291102793</v>
          </cell>
          <cell r="I204" t="str">
            <v>Track Privilege H EUR</v>
          </cell>
          <cell r="J204" t="str">
            <v>Capitalisation</v>
          </cell>
          <cell r="K204" t="str">
            <v>EUR</v>
          </cell>
          <cell r="L204" t="str">
            <v>EUR</v>
          </cell>
          <cell r="M204" t="str">
            <v>Yes</v>
          </cell>
          <cell r="N204"/>
          <cell r="O204" t="str">
            <v>Luxembourg</v>
          </cell>
          <cell r="P204" t="str">
            <v>NA</v>
          </cell>
          <cell r="Q204" t="str">
            <v>NA</v>
          </cell>
          <cell r="R204" t="str">
            <v>NA</v>
          </cell>
          <cell r="S204">
            <v>42298</v>
          </cell>
          <cell r="T204" t="str">
            <v>Not listed</v>
          </cell>
          <cell r="U204" t="str">
            <v>Not listed</v>
          </cell>
          <cell r="V204" t="str">
            <v>MXJPEFMT</v>
          </cell>
          <cell r="W204"/>
          <cell r="X204" t="str">
            <v>BNMTIHE LX</v>
          </cell>
          <cell r="Y204" t="str">
            <v>NA</v>
          </cell>
          <cell r="Z204" t="str">
            <v>NA</v>
          </cell>
          <cell r="AA204" t="str">
            <v>BNMTIHE</v>
          </cell>
          <cell r="AB204" t="str">
            <v>.MIJP0FMT2NEU</v>
          </cell>
          <cell r="AC204" t="str">
            <v>LU1291102793.LUF</v>
          </cell>
          <cell r="AD204" t="str">
            <v>NA</v>
          </cell>
          <cell r="AE204"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04" t="str">
            <v>please refer to another source</v>
          </cell>
          <cell r="AG204" t="str">
            <v>please refer to another source</v>
          </cell>
          <cell r="AH204" t="str">
            <v>Luxemburg SICAV</v>
          </cell>
          <cell r="AI204" t="str">
            <v>MSCI Japan ESG Filtered Min TE (NTR) index</v>
          </cell>
          <cell r="AJ204" t="str">
            <v xml:space="preserve"> Net Total Return</v>
          </cell>
          <cell r="AK204" t="str">
            <v>EUR</v>
          </cell>
          <cell r="AL204"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4" t="str">
            <v>please refer to another source</v>
          </cell>
          <cell r="AN204" t="str">
            <v xml:space="preserve">MSCI </v>
          </cell>
          <cell r="AO204" t="str">
            <v>Asia-Pacific</v>
          </cell>
          <cell r="AP204" t="str">
            <v>Japan</v>
          </cell>
          <cell r="AQ204" t="str">
            <v>LU, FR</v>
          </cell>
          <cell r="AR204" t="str">
            <v>LU, FR</v>
          </cell>
          <cell r="AS204" t="str">
            <v>Full or optimized replication</v>
          </cell>
          <cell r="AT204" t="str">
            <v>Physical</v>
          </cell>
          <cell r="AU204" t="str">
            <v>Full</v>
          </cell>
          <cell r="AV204" t="str">
            <v>Equities</v>
          </cell>
          <cell r="AW204" t="str">
            <v>No</v>
          </cell>
          <cell r="AX204" t="str">
            <v>Yes with UCITS V</v>
          </cell>
          <cell r="AY204" t="str">
            <v>NA</v>
          </cell>
          <cell r="AZ204" t="str">
            <v>NA</v>
          </cell>
          <cell r="BA204" t="str">
            <v>Yes</v>
          </cell>
          <cell r="BB204"/>
          <cell r="BC204"/>
          <cell r="BD204"/>
          <cell r="BE204"/>
          <cell r="BF204" t="str">
            <v>NA</v>
          </cell>
          <cell r="BG204" t="str">
            <v>Daily</v>
          </cell>
          <cell r="BH204"/>
          <cell r="BI204"/>
          <cell r="BJ204"/>
          <cell r="BK204" t="str">
            <v>Reinvested</v>
          </cell>
          <cell r="BL204"/>
          <cell r="BM204"/>
          <cell r="BN204"/>
          <cell r="BO204"/>
          <cell r="BP204"/>
          <cell r="BQ204"/>
          <cell r="BR204" t="str">
            <v>None</v>
          </cell>
          <cell r="BS204" t="str">
            <v>-</v>
          </cell>
          <cell r="BT204" t="str">
            <v>(D-1) 04:30 PM Paris time</v>
          </cell>
          <cell r="BU204" t="str">
            <v>(D-1) 12:00 AM Paris time</v>
          </cell>
          <cell r="BV204" t="str">
            <v>NA</v>
          </cell>
          <cell r="BW204" t="str">
            <v>D</v>
          </cell>
          <cell r="BX204" t="str">
            <v>D+1</v>
          </cell>
          <cell r="BY204" t="str">
            <v>D+3</v>
          </cell>
          <cell r="BZ204" t="str">
            <v>Please refer to PM</v>
          </cell>
          <cell r="CA204" t="str">
            <v>Please refer to PM</v>
          </cell>
          <cell r="CB204">
            <v>0</v>
          </cell>
          <cell r="CC204">
            <v>0</v>
          </cell>
          <cell r="CD204">
            <v>5.0000000000000001E-4</v>
          </cell>
          <cell r="CE204">
            <v>5.0000000000000001E-4</v>
          </cell>
          <cell r="CF204" t="str">
            <v>Yes</v>
          </cell>
          <cell r="CG204" t="str">
            <v>Daily</v>
          </cell>
          <cell r="CH204">
            <v>100000</v>
          </cell>
          <cell r="CI204" t="str">
            <v>No securities lending</v>
          </cell>
          <cell r="CJ204" t="str">
            <v>NA</v>
          </cell>
          <cell r="CK204" t="str">
            <v>Up to 10%</v>
          </cell>
          <cell r="CL204" t="str">
            <v>Cash</v>
          </cell>
          <cell r="CM204" t="str">
            <v>BNP Paribas Securities Services</v>
          </cell>
          <cell r="CN204" t="str">
            <v>collateral.mgt@bnpparibas-ip.com</v>
          </cell>
          <cell r="CO204" t="str">
            <v>No</v>
          </cell>
          <cell r="CP204" t="str">
            <v>NA</v>
          </cell>
          <cell r="CQ204" t="str">
            <v>NA</v>
          </cell>
          <cell r="CR204" t="str">
            <v>No</v>
          </cell>
          <cell r="CS204" t="str">
            <v>Jean-Claude LEVEQUE</v>
          </cell>
          <cell r="CT204"/>
          <cell r="CU204"/>
          <cell r="CV204" t="str">
            <v>NA</v>
          </cell>
          <cell r="CW204" t="str">
            <v>LP68357422</v>
          </cell>
          <cell r="CX204" t="str">
            <v>NA</v>
          </cell>
          <cell r="CY204" t="str">
            <v>Yes</v>
          </cell>
          <cell r="CZ204" t="str">
            <v>ESG</v>
          </cell>
          <cell r="DA204" t="str">
            <v>Beta</v>
          </cell>
          <cell r="DB204" t="str">
            <v>No</v>
          </cell>
          <cell r="DC204" t="str">
            <v>Equity fund (&gt;51% equities)</v>
          </cell>
          <cell r="DD204" t="str">
            <v>No</v>
          </cell>
          <cell r="DE204" t="str">
            <v>No</v>
          </cell>
          <cell r="DF204" t="str">
            <v>No</v>
          </cell>
          <cell r="DG204">
            <v>3</v>
          </cell>
          <cell r="DH204">
            <v>12</v>
          </cell>
          <cell r="DI204">
            <v>5</v>
          </cell>
          <cell r="DJ204">
            <v>20</v>
          </cell>
          <cell r="DK204">
            <v>20</v>
          </cell>
          <cell r="DL204">
            <v>3</v>
          </cell>
          <cell r="DM204">
            <v>5</v>
          </cell>
          <cell r="DN204">
            <v>12</v>
          </cell>
          <cell r="DO204" t="str">
            <v>All, Distributors, 
Managers</v>
          </cell>
          <cell r="DP204" t="str">
            <v xml:space="preserve">Distributors : None
Managers: none (refer to Book II by sub-fund for min holding amount applicable)
Others : EUR 100 000 per sub-fund
</v>
          </cell>
          <cell r="DQ204" t="str">
            <v>BNP Paribas Securities Services Luxembourg</v>
          </cell>
          <cell r="DR204" t="str">
            <v>BNP Paribas Securities Services Luxembourg</v>
          </cell>
          <cell r="DS204" t="str">
            <v>in-house lawyers</v>
          </cell>
          <cell r="DT204" t="str">
            <v>BNP Paribas Securities Services Luxembourg</v>
          </cell>
          <cell r="DU204" t="str">
            <v>31th of December</v>
          </cell>
          <cell r="DV204" t="str">
            <v>ESG</v>
          </cell>
          <cell r="DW204" t="str">
            <v>EQUITY</v>
          </cell>
          <cell r="DX204"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204"/>
          <cell r="DZ204" t="str">
            <v>ART 8</v>
          </cell>
          <cell r="EA204" t="str">
            <v>CAT 1</v>
          </cell>
        </row>
        <row r="205">
          <cell r="H205" t="str">
            <v>LU1291102876</v>
          </cell>
          <cell r="I205" t="str">
            <v>Track X</v>
          </cell>
          <cell r="J205" t="str">
            <v>Capitalisation</v>
          </cell>
          <cell r="K205" t="str">
            <v>EUR</v>
          </cell>
          <cell r="L205" t="str">
            <v>EUR</v>
          </cell>
          <cell r="M205" t="str">
            <v>No</v>
          </cell>
          <cell r="N205" t="str">
            <v>USD, GBP</v>
          </cell>
          <cell r="O205" t="str">
            <v>Luxembourg</v>
          </cell>
          <cell r="P205" t="str">
            <v>NA</v>
          </cell>
          <cell r="Q205" t="str">
            <v>NA</v>
          </cell>
          <cell r="R205" t="str">
            <v>NA</v>
          </cell>
          <cell r="S205">
            <v>42298</v>
          </cell>
          <cell r="T205" t="str">
            <v>Not listed</v>
          </cell>
          <cell r="U205" t="str">
            <v>Not listed</v>
          </cell>
          <cell r="V205" t="str">
            <v>MXJPEFMT</v>
          </cell>
          <cell r="W205" t="str">
            <v>Share not hedged</v>
          </cell>
          <cell r="X205" t="str">
            <v>BNMJXTX LX</v>
          </cell>
          <cell r="Y205" t="str">
            <v>NA</v>
          </cell>
          <cell r="Z205" t="str">
            <v>NA</v>
          </cell>
          <cell r="AA205" t="str">
            <v>BNMJXTX</v>
          </cell>
          <cell r="AB205" t="str">
            <v>.MIJP0FMT2NEU</v>
          </cell>
          <cell r="AC205" t="str">
            <v>LU1291102876.LUF</v>
          </cell>
          <cell r="AD205" t="str">
            <v>NA</v>
          </cell>
          <cell r="AE205"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05" t="str">
            <v>please refer to another source</v>
          </cell>
          <cell r="AG205" t="str">
            <v>please refer to another source</v>
          </cell>
          <cell r="AH205" t="str">
            <v>Luxemburg SICAV</v>
          </cell>
          <cell r="AI205" t="str">
            <v>MSCI Japan ESG Filtered Min TE (NTR) index</v>
          </cell>
          <cell r="AJ205" t="str">
            <v xml:space="preserve"> Net Total Return</v>
          </cell>
          <cell r="AK205" t="str">
            <v>EUR</v>
          </cell>
          <cell r="AL205"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05" t="str">
            <v>please refer to another source</v>
          </cell>
          <cell r="AN205" t="str">
            <v xml:space="preserve">MSCI </v>
          </cell>
          <cell r="AO205" t="str">
            <v>Asia-Pacific</v>
          </cell>
          <cell r="AP205" t="str">
            <v>Japan</v>
          </cell>
          <cell r="AQ205" t="str">
            <v>FR, LU, DE, SE, FI</v>
          </cell>
          <cell r="AR205" t="str">
            <v>FR, LU, DE, SE, FI</v>
          </cell>
          <cell r="AS205" t="str">
            <v>Full or optimized replication</v>
          </cell>
          <cell r="AT205" t="str">
            <v>Physical</v>
          </cell>
          <cell r="AU205" t="str">
            <v>Full</v>
          </cell>
          <cell r="AV205" t="str">
            <v>Equities</v>
          </cell>
          <cell r="AW205" t="str">
            <v>No</v>
          </cell>
          <cell r="AX205" t="str">
            <v>Yes with UCITS V</v>
          </cell>
          <cell r="AY205" t="str">
            <v>NA</v>
          </cell>
          <cell r="AZ205" t="str">
            <v>NA</v>
          </cell>
          <cell r="BA205" t="str">
            <v>Yes</v>
          </cell>
          <cell r="BB205"/>
          <cell r="BC205"/>
          <cell r="BD205"/>
          <cell r="BE205"/>
          <cell r="BF205" t="str">
            <v>NA</v>
          </cell>
          <cell r="BG205" t="str">
            <v>Daily</v>
          </cell>
          <cell r="BH205"/>
          <cell r="BI205"/>
          <cell r="BJ205"/>
          <cell r="BK205" t="str">
            <v>Reinvested</v>
          </cell>
          <cell r="BL205"/>
          <cell r="BM205"/>
          <cell r="BN205"/>
          <cell r="BO205"/>
          <cell r="BP205"/>
          <cell r="BQ205"/>
          <cell r="BR205" t="str">
            <v>None</v>
          </cell>
          <cell r="BS205" t="str">
            <v>-</v>
          </cell>
          <cell r="BT205" t="str">
            <v>(D-1) 04:30 PM Paris time</v>
          </cell>
          <cell r="BU205" t="str">
            <v>(D-1) 12:00 AM Paris time</v>
          </cell>
          <cell r="BV205" t="str">
            <v>NA</v>
          </cell>
          <cell r="BW205" t="str">
            <v>D</v>
          </cell>
          <cell r="BX205" t="str">
            <v>D+1</v>
          </cell>
          <cell r="BY205" t="str">
            <v>D+3</v>
          </cell>
          <cell r="BZ205" t="str">
            <v>Please refer to PM</v>
          </cell>
          <cell r="CA205" t="str">
            <v>Please refer to PM</v>
          </cell>
          <cell r="CB205">
            <v>0</v>
          </cell>
          <cell r="CC205">
            <v>0</v>
          </cell>
          <cell r="CD205">
            <v>5.0000000000000001E-4</v>
          </cell>
          <cell r="CE205">
            <v>5.0000000000000001E-4</v>
          </cell>
          <cell r="CF205" t="str">
            <v>No</v>
          </cell>
          <cell r="CG205" t="str">
            <v>NA</v>
          </cell>
          <cell r="CH205" t="str">
            <v>NA</v>
          </cell>
          <cell r="CI205" t="str">
            <v>No securities lending</v>
          </cell>
          <cell r="CJ205" t="str">
            <v>NA</v>
          </cell>
          <cell r="CK205" t="str">
            <v>No collateral</v>
          </cell>
          <cell r="CL205" t="str">
            <v>No collateral</v>
          </cell>
          <cell r="CM205" t="str">
            <v>No collateral</v>
          </cell>
          <cell r="CN205" t="str">
            <v>No collateral</v>
          </cell>
          <cell r="CO205" t="str">
            <v>No</v>
          </cell>
          <cell r="CP205" t="str">
            <v>NA</v>
          </cell>
          <cell r="CQ205" t="str">
            <v>NA</v>
          </cell>
          <cell r="CR205" t="str">
            <v>No</v>
          </cell>
          <cell r="CS205" t="str">
            <v>Jean-Claude LEVEQUE</v>
          </cell>
          <cell r="CT205"/>
          <cell r="CU205"/>
          <cell r="CV205" t="str">
            <v>NA</v>
          </cell>
          <cell r="CW205" t="str">
            <v>NA</v>
          </cell>
          <cell r="CX205" t="str">
            <v>NA</v>
          </cell>
          <cell r="CY205" t="str">
            <v>Yes</v>
          </cell>
          <cell r="CZ205" t="str">
            <v>ESG</v>
          </cell>
          <cell r="DA205" t="str">
            <v>Beta</v>
          </cell>
          <cell r="DB205" t="str">
            <v>No</v>
          </cell>
          <cell r="DC205" t="str">
            <v>Equity fund (&gt;51% equities)</v>
          </cell>
          <cell r="DD205" t="str">
            <v>No</v>
          </cell>
          <cell r="DE205" t="str">
            <v>No</v>
          </cell>
          <cell r="DF205" t="str">
            <v>No</v>
          </cell>
          <cell r="DG205">
            <v>0</v>
          </cell>
          <cell r="DH205">
            <v>12</v>
          </cell>
          <cell r="DI205">
            <v>1</v>
          </cell>
          <cell r="DJ205">
            <v>13</v>
          </cell>
          <cell r="DK205">
            <v>13</v>
          </cell>
          <cell r="DL205">
            <v>0</v>
          </cell>
          <cell r="DM205">
            <v>1</v>
          </cell>
          <cell r="DN205">
            <v>12</v>
          </cell>
          <cell r="DO205" t="str">
            <v>Authorized Investors</v>
          </cell>
          <cell r="DP205" t="str">
            <v>None</v>
          </cell>
          <cell r="DQ205" t="str">
            <v>BNP Paribas Securities Services Luxembourg</v>
          </cell>
          <cell r="DR205" t="str">
            <v>BNP Paribas Securities Services Luxembourg</v>
          </cell>
          <cell r="DS205" t="str">
            <v>in-house lawyers</v>
          </cell>
          <cell r="DT205" t="str">
            <v>BNP Paribas Securities Services Luxembourg</v>
          </cell>
          <cell r="DU205" t="str">
            <v>31th of December</v>
          </cell>
          <cell r="DV205" t="str">
            <v>ESG</v>
          </cell>
          <cell r="DW205" t="str">
            <v>EQUITY</v>
          </cell>
          <cell r="DX205"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205"/>
          <cell r="DZ205" t="str">
            <v>ART 8</v>
          </cell>
          <cell r="EA205" t="str">
            <v>CAT 1</v>
          </cell>
        </row>
        <row r="206">
          <cell r="H206" t="str">
            <v>LU1291102959</v>
          </cell>
          <cell r="I206" t="str">
            <v>Track Classic</v>
          </cell>
          <cell r="J206" t="str">
            <v>Capitalisation</v>
          </cell>
          <cell r="K206" t="str">
            <v>USD</v>
          </cell>
          <cell r="L206" t="str">
            <v>USD</v>
          </cell>
          <cell r="M206" t="str">
            <v>No</v>
          </cell>
          <cell r="N206" t="str">
            <v>EUR</v>
          </cell>
          <cell r="O206" t="str">
            <v>Luxembourg</v>
          </cell>
          <cell r="P206" t="str">
            <v>NA</v>
          </cell>
          <cell r="Q206" t="str">
            <v>NA</v>
          </cell>
          <cell r="R206" t="str">
            <v>NA</v>
          </cell>
          <cell r="S206">
            <v>42298</v>
          </cell>
          <cell r="T206" t="str">
            <v>Not listed</v>
          </cell>
          <cell r="U206" t="str">
            <v>Not listed</v>
          </cell>
          <cell r="V206" t="str">
            <v>M1CXUSC</v>
          </cell>
          <cell r="W206" t="str">
            <v>Share not hedged</v>
          </cell>
          <cell r="X206" t="str">
            <v>BNM4TCC LX</v>
          </cell>
          <cell r="Y206" t="str">
            <v>NA</v>
          </cell>
          <cell r="Z206" t="str">
            <v>NA</v>
          </cell>
          <cell r="AA206" t="str">
            <v>BNM4TCC</v>
          </cell>
          <cell r="AB206" t="str">
            <v>.MIUSF00mTNUS</v>
          </cell>
          <cell r="AC206" t="str">
            <v>LU1291102959.LUF</v>
          </cell>
          <cell r="AD206" t="str">
            <v>NA</v>
          </cell>
          <cell r="AE206"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6" t="str">
            <v>please refer to another source</v>
          </cell>
          <cell r="AG206" t="str">
            <v>please refer to another source</v>
          </cell>
          <cell r="AH206" t="str">
            <v>Luxemburg SICAV</v>
          </cell>
          <cell r="AI206" t="str">
            <v>MSCI USA SRI S-Series PAB 5% Capped (NTR) Index</v>
          </cell>
          <cell r="AJ206" t="str">
            <v xml:space="preserve"> Net Total Return</v>
          </cell>
          <cell r="AK206" t="str">
            <v>USD</v>
          </cell>
          <cell r="AL206" t="str">
            <v>The benchmark is the MSCI USA SRI S-Series PAB 5% Capped Index (NTR) published in USD by MSCI Limited. Following Brexit, MSCI Limited, the Benchmark Index administrator is no longer registered in the Benchmark Register.</v>
          </cell>
          <cell r="AM206" t="str">
            <v>please refer to another source</v>
          </cell>
          <cell r="AN206" t="str">
            <v xml:space="preserve">MSCI </v>
          </cell>
          <cell r="AO206" t="str">
            <v>North America</v>
          </cell>
          <cell r="AP206" t="str">
            <v>US</v>
          </cell>
          <cell r="AQ206" t="str">
            <v xml:space="preserve"> LU,FR</v>
          </cell>
          <cell r="AR206" t="str">
            <v xml:space="preserve"> LU,FR</v>
          </cell>
          <cell r="AS206" t="str">
            <v>Full or optimized replication</v>
          </cell>
          <cell r="AT206" t="str">
            <v>Physical</v>
          </cell>
          <cell r="AU206" t="str">
            <v>Full</v>
          </cell>
          <cell r="AV206" t="str">
            <v>Equities</v>
          </cell>
          <cell r="AW206" t="str">
            <v>No</v>
          </cell>
          <cell r="AX206" t="str">
            <v>Yes with UCITS V</v>
          </cell>
          <cell r="AY206" t="str">
            <v>NA</v>
          </cell>
          <cell r="AZ206" t="str">
            <v>NA</v>
          </cell>
          <cell r="BA206" t="str">
            <v>Yes</v>
          </cell>
          <cell r="BB206"/>
          <cell r="BC206"/>
          <cell r="BD206"/>
          <cell r="BE206"/>
          <cell r="BF206" t="str">
            <v>NA</v>
          </cell>
          <cell r="BG206" t="str">
            <v>Daily</v>
          </cell>
          <cell r="BH206"/>
          <cell r="BI206"/>
          <cell r="BJ206"/>
          <cell r="BK206" t="str">
            <v>Reinvested</v>
          </cell>
          <cell r="BL206"/>
          <cell r="BM206"/>
          <cell r="BN206"/>
          <cell r="BO206"/>
          <cell r="BP206"/>
          <cell r="BQ206"/>
          <cell r="BR206" t="str">
            <v>None</v>
          </cell>
          <cell r="BS206" t="str">
            <v>-</v>
          </cell>
          <cell r="BT206" t="str">
            <v>03:00 PM Paris time</v>
          </cell>
          <cell r="BU206" t="str">
            <v>12:00 AM Paris time</v>
          </cell>
          <cell r="BV206" t="str">
            <v>NA</v>
          </cell>
          <cell r="BW206" t="str">
            <v>D</v>
          </cell>
          <cell r="BX206" t="str">
            <v>D+1</v>
          </cell>
          <cell r="BY206" t="str">
            <v>D+3</v>
          </cell>
          <cell r="BZ206" t="str">
            <v>Please refer to PM</v>
          </cell>
          <cell r="CA206" t="str">
            <v>Please refer to PM</v>
          </cell>
          <cell r="CB206">
            <v>0</v>
          </cell>
          <cell r="CC206">
            <v>0</v>
          </cell>
          <cell r="CD206">
            <v>5.0000000000000001E-4</v>
          </cell>
          <cell r="CE206">
            <v>5.0000000000000001E-4</v>
          </cell>
          <cell r="CF206" t="str">
            <v>No</v>
          </cell>
          <cell r="CG206" t="str">
            <v>NA</v>
          </cell>
          <cell r="CH206" t="str">
            <v>NA</v>
          </cell>
          <cell r="CI206" t="str">
            <v>No securities lending</v>
          </cell>
          <cell r="CJ206" t="str">
            <v>NA</v>
          </cell>
          <cell r="CK206" t="str">
            <v>No collateral</v>
          </cell>
          <cell r="CL206" t="str">
            <v>No collateral</v>
          </cell>
          <cell r="CM206" t="str">
            <v>No collateral</v>
          </cell>
          <cell r="CN206" t="str">
            <v>No collateral</v>
          </cell>
          <cell r="CO206" t="str">
            <v>No</v>
          </cell>
          <cell r="CP206" t="str">
            <v>NA</v>
          </cell>
          <cell r="CQ206" t="str">
            <v>NA</v>
          </cell>
          <cell r="CR206" t="str">
            <v>No</v>
          </cell>
          <cell r="CS206" t="str">
            <v>Alexandre Zamora</v>
          </cell>
          <cell r="CT206"/>
          <cell r="CU206"/>
          <cell r="CV206" t="str">
            <v>NA</v>
          </cell>
          <cell r="CW206" t="str">
            <v>LP68358162</v>
          </cell>
          <cell r="CX206" t="str">
            <v>NA</v>
          </cell>
          <cell r="CY206" t="str">
            <v>Yes</v>
          </cell>
          <cell r="CZ206" t="str">
            <v>SRI</v>
          </cell>
          <cell r="DA206" t="str">
            <v>Beta</v>
          </cell>
          <cell r="DB206" t="str">
            <v>No</v>
          </cell>
          <cell r="DC206" t="str">
            <v>Equity fund (&gt;51% equities)</v>
          </cell>
          <cell r="DD206" t="str">
            <v>No</v>
          </cell>
          <cell r="DE206" t="str">
            <v>No</v>
          </cell>
          <cell r="DF206" t="str">
            <v>No</v>
          </cell>
          <cell r="DG206">
            <v>60</v>
          </cell>
          <cell r="DH206">
            <v>40</v>
          </cell>
          <cell r="DI206">
            <v>5</v>
          </cell>
          <cell r="DJ206">
            <v>105</v>
          </cell>
          <cell r="DK206">
            <v>105</v>
          </cell>
          <cell r="DL206">
            <v>60</v>
          </cell>
          <cell r="DM206">
            <v>5</v>
          </cell>
          <cell r="DN206">
            <v>40</v>
          </cell>
          <cell r="DO206" t="str">
            <v>All</v>
          </cell>
          <cell r="DP206" t="str">
            <v>None</v>
          </cell>
          <cell r="DQ206" t="str">
            <v>BNP Paribas Securities Services Luxembourg</v>
          </cell>
          <cell r="DR206" t="str">
            <v>BNP Paribas Securities Services Luxembourg</v>
          </cell>
          <cell r="DS206" t="str">
            <v>in-house lawyers</v>
          </cell>
          <cell r="DT206" t="str">
            <v>BNP Paribas Securities Services Luxembourg</v>
          </cell>
          <cell r="DU206" t="str">
            <v>31th of December</v>
          </cell>
          <cell r="DV206" t="str">
            <v>ESG</v>
          </cell>
          <cell r="DW206" t="str">
            <v>EQUITY</v>
          </cell>
          <cell r="DX206"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206"/>
          <cell r="DZ206" t="str">
            <v>ART 8</v>
          </cell>
          <cell r="EA206" t="str">
            <v>CAT 1</v>
          </cell>
        </row>
        <row r="207">
          <cell r="H207" t="str">
            <v>LU1291103098</v>
          </cell>
          <cell r="I207" t="str">
            <v>Track Classic</v>
          </cell>
          <cell r="J207" t="str">
            <v>Distribution</v>
          </cell>
          <cell r="K207" t="str">
            <v>USD</v>
          </cell>
          <cell r="L207" t="str">
            <v>USD</v>
          </cell>
          <cell r="M207" t="str">
            <v>No</v>
          </cell>
          <cell r="N207" t="str">
            <v>EUR</v>
          </cell>
          <cell r="O207" t="str">
            <v>Luxembourg</v>
          </cell>
          <cell r="P207" t="str">
            <v>NA</v>
          </cell>
          <cell r="Q207" t="str">
            <v>NA</v>
          </cell>
          <cell r="R207" t="str">
            <v>NA</v>
          </cell>
          <cell r="S207">
            <v>42298</v>
          </cell>
          <cell r="T207" t="str">
            <v>Not listed</v>
          </cell>
          <cell r="U207" t="str">
            <v>Not listed</v>
          </cell>
          <cell r="V207" t="str">
            <v>M1CXUSC</v>
          </cell>
          <cell r="W207" t="str">
            <v>Share not hedged</v>
          </cell>
          <cell r="X207" t="str">
            <v>BNM4TCD LX</v>
          </cell>
          <cell r="Y207" t="str">
            <v>NA</v>
          </cell>
          <cell r="Z207" t="str">
            <v>NA</v>
          </cell>
          <cell r="AA207" t="str">
            <v>BNM4TCD</v>
          </cell>
          <cell r="AB207" t="str">
            <v>.MIUSF00mTNUS</v>
          </cell>
          <cell r="AC207" t="str">
            <v>LU1291103098.LUF</v>
          </cell>
          <cell r="AD207" t="str">
            <v>NA</v>
          </cell>
          <cell r="AE207"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7" t="str">
            <v>please refer to another source</v>
          </cell>
          <cell r="AG207" t="str">
            <v>please refer to another source</v>
          </cell>
          <cell r="AH207" t="str">
            <v>Luxemburg SICAV</v>
          </cell>
          <cell r="AI207" t="str">
            <v>MSCI USA SRI S-Series PAB 5% Capped (NTR) Index</v>
          </cell>
          <cell r="AJ207" t="str">
            <v xml:space="preserve"> Net Total Return</v>
          </cell>
          <cell r="AK207" t="str">
            <v>USD</v>
          </cell>
          <cell r="AL207" t="str">
            <v>The benchmark is the MSCI USA SRI S-Series PAB 5% Capped Index (NTR) published in USD by MSCI Limited. Following Brexit, MSCI Limited, the Benchmark Index administrator is no longer registered in the Benchmark Register.</v>
          </cell>
          <cell r="AM207" t="str">
            <v>please refer to another source</v>
          </cell>
          <cell r="AN207" t="str">
            <v xml:space="preserve">MSCI </v>
          </cell>
          <cell r="AO207" t="str">
            <v>North America</v>
          </cell>
          <cell r="AP207" t="str">
            <v>US</v>
          </cell>
          <cell r="AQ207" t="str">
            <v xml:space="preserve"> LU</v>
          </cell>
          <cell r="AR207" t="str">
            <v xml:space="preserve"> LU</v>
          </cell>
          <cell r="AS207" t="str">
            <v>Full or optimized replication</v>
          </cell>
          <cell r="AT207" t="str">
            <v>Physical</v>
          </cell>
          <cell r="AU207" t="str">
            <v>Full</v>
          </cell>
          <cell r="AV207" t="str">
            <v>Equities</v>
          </cell>
          <cell r="AW207" t="str">
            <v>No</v>
          </cell>
          <cell r="AX207" t="str">
            <v>Yes with UCITS V</v>
          </cell>
          <cell r="AY207" t="str">
            <v>NA</v>
          </cell>
          <cell r="AZ207" t="str">
            <v>NA</v>
          </cell>
          <cell r="BA207" t="str">
            <v>Yes</v>
          </cell>
          <cell r="BB207"/>
          <cell r="BC207"/>
          <cell r="BD207"/>
          <cell r="BE207"/>
          <cell r="BF207" t="str">
            <v>NA</v>
          </cell>
          <cell r="BG207" t="str">
            <v>Daily</v>
          </cell>
          <cell r="BH207"/>
          <cell r="BI207"/>
          <cell r="BJ207"/>
          <cell r="BK207" t="str">
            <v>Annually</v>
          </cell>
          <cell r="BL207"/>
          <cell r="BM207"/>
          <cell r="BN207"/>
          <cell r="BO207"/>
          <cell r="BP207"/>
          <cell r="BQ207"/>
          <cell r="BR207" t="str">
            <v>None</v>
          </cell>
          <cell r="BS207" t="str">
            <v>-</v>
          </cell>
          <cell r="BT207" t="str">
            <v>03:00 PM Paris time</v>
          </cell>
          <cell r="BU207" t="str">
            <v>12:00 AM Paris time</v>
          </cell>
          <cell r="BV207" t="str">
            <v>NA</v>
          </cell>
          <cell r="BW207" t="str">
            <v>D</v>
          </cell>
          <cell r="BX207" t="str">
            <v>D+1</v>
          </cell>
          <cell r="BY207" t="str">
            <v>D+3</v>
          </cell>
          <cell r="BZ207" t="str">
            <v>Please refer to PM</v>
          </cell>
          <cell r="CA207" t="str">
            <v>Please refer to PM</v>
          </cell>
          <cell r="CB207">
            <v>0</v>
          </cell>
          <cell r="CC207">
            <v>0</v>
          </cell>
          <cell r="CD207">
            <v>5.0000000000000001E-4</v>
          </cell>
          <cell r="CE207">
            <v>5.0000000000000001E-4</v>
          </cell>
          <cell r="CF207" t="str">
            <v>No</v>
          </cell>
          <cell r="CG207" t="str">
            <v>NA</v>
          </cell>
          <cell r="CH207" t="str">
            <v>NA</v>
          </cell>
          <cell r="CI207" t="str">
            <v>No securities lending</v>
          </cell>
          <cell r="CJ207" t="str">
            <v>NA</v>
          </cell>
          <cell r="CK207" t="str">
            <v>No collateral</v>
          </cell>
          <cell r="CL207" t="str">
            <v>No collateral</v>
          </cell>
          <cell r="CM207" t="str">
            <v>No collateral</v>
          </cell>
          <cell r="CN207" t="str">
            <v>No collateral</v>
          </cell>
          <cell r="CO207" t="str">
            <v>No</v>
          </cell>
          <cell r="CP207" t="str">
            <v>NA</v>
          </cell>
          <cell r="CQ207" t="str">
            <v>NA</v>
          </cell>
          <cell r="CR207" t="str">
            <v>No</v>
          </cell>
          <cell r="CS207" t="str">
            <v>Alexandre Zamora</v>
          </cell>
          <cell r="CT207"/>
          <cell r="CU207"/>
          <cell r="CV207" t="str">
            <v>NA</v>
          </cell>
          <cell r="CW207" t="str">
            <v>LP68358163</v>
          </cell>
          <cell r="CX207" t="str">
            <v>NA</v>
          </cell>
          <cell r="CY207" t="str">
            <v>Yes</v>
          </cell>
          <cell r="CZ207" t="str">
            <v>SRI</v>
          </cell>
          <cell r="DA207" t="str">
            <v>Beta</v>
          </cell>
          <cell r="DB207" t="str">
            <v>No</v>
          </cell>
          <cell r="DC207" t="str">
            <v>Equity fund (&gt;51% equities)</v>
          </cell>
          <cell r="DD207" t="str">
            <v>No</v>
          </cell>
          <cell r="DE207" t="str">
            <v>No</v>
          </cell>
          <cell r="DF207" t="str">
            <v>No</v>
          </cell>
          <cell r="DG207">
            <v>60</v>
          </cell>
          <cell r="DH207">
            <v>40</v>
          </cell>
          <cell r="DI207">
            <v>5</v>
          </cell>
          <cell r="DJ207">
            <v>105</v>
          </cell>
          <cell r="DK207">
            <v>105</v>
          </cell>
          <cell r="DL207">
            <v>60</v>
          </cell>
          <cell r="DM207">
            <v>5</v>
          </cell>
          <cell r="DN207">
            <v>40</v>
          </cell>
          <cell r="DO207" t="str">
            <v>All</v>
          </cell>
          <cell r="DP207" t="str">
            <v>None</v>
          </cell>
          <cell r="DQ207" t="str">
            <v>BNP Paribas Securities Services Luxembourg</v>
          </cell>
          <cell r="DR207" t="str">
            <v>BNP Paribas Securities Services Luxembourg</v>
          </cell>
          <cell r="DS207" t="str">
            <v>in-house lawyers</v>
          </cell>
          <cell r="DT207" t="str">
            <v>BNP Paribas Securities Services Luxembourg</v>
          </cell>
          <cell r="DU207" t="str">
            <v>31th of December</v>
          </cell>
          <cell r="DV207" t="str">
            <v>ESG</v>
          </cell>
          <cell r="DW207" t="str">
            <v>EQUITY</v>
          </cell>
          <cell r="DX207"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207"/>
          <cell r="DZ207" t="str">
            <v>ART 8</v>
          </cell>
          <cell r="EA207" t="str">
            <v>CAT 1</v>
          </cell>
        </row>
        <row r="208">
          <cell r="H208" t="str">
            <v>LU1291103254</v>
          </cell>
          <cell r="I208" t="str">
            <v>Track Privilege</v>
          </cell>
          <cell r="J208" t="str">
            <v>Distribution</v>
          </cell>
          <cell r="K208" t="str">
            <v>USD</v>
          </cell>
          <cell r="L208" t="str">
            <v>USD</v>
          </cell>
          <cell r="M208" t="str">
            <v>No</v>
          </cell>
          <cell r="N208" t="str">
            <v>EUR</v>
          </cell>
          <cell r="O208" t="str">
            <v>Luxembourg</v>
          </cell>
          <cell r="P208" t="str">
            <v>NA</v>
          </cell>
          <cell r="Q208" t="str">
            <v>NA</v>
          </cell>
          <cell r="R208" t="str">
            <v>NA</v>
          </cell>
          <cell r="S208">
            <v>44656</v>
          </cell>
          <cell r="T208" t="str">
            <v>Not listed</v>
          </cell>
          <cell r="U208" t="str">
            <v>Not listed</v>
          </cell>
          <cell r="V208" t="str">
            <v>M1CXUSC</v>
          </cell>
          <cell r="W208" t="str">
            <v>Share not hedged</v>
          </cell>
          <cell r="X208" t="str">
            <v>BNM4TPI LX</v>
          </cell>
          <cell r="Y208" t="str">
            <v>NA</v>
          </cell>
          <cell r="Z208" t="str">
            <v>NA</v>
          </cell>
          <cell r="AA208" t="str">
            <v>BNM4TPI</v>
          </cell>
          <cell r="AB208" t="str">
            <v>.MIUSF00mTNUS</v>
          </cell>
          <cell r="AC208" t="str">
            <v>LU1291103254.LUF</v>
          </cell>
          <cell r="AD208" t="str">
            <v>NA</v>
          </cell>
          <cell r="AE208"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8" t="str">
            <v>please refer to another source</v>
          </cell>
          <cell r="AG208" t="str">
            <v>please refer to another source</v>
          </cell>
          <cell r="AH208" t="str">
            <v>Luxemburg SICAV</v>
          </cell>
          <cell r="AI208" t="str">
            <v>MSCI USA SRI S-Series PAB 5% Capped (NTR) Index</v>
          </cell>
          <cell r="AJ208" t="str">
            <v xml:space="preserve"> Net Total Return</v>
          </cell>
          <cell r="AK208" t="str">
            <v>USD</v>
          </cell>
          <cell r="AL208" t="str">
            <v>The benchmark is the MSCI USA SRI S-Series PAB 5% Capped Index (NTR) published in USD by MSCI Limited. Following Brexit, MSCI Limited, the Benchmark Index administrator is no longer registered in the Benchmark Register.</v>
          </cell>
          <cell r="AM208" t="str">
            <v>please refer to another source</v>
          </cell>
          <cell r="AN208" t="str">
            <v xml:space="preserve">MSCI </v>
          </cell>
          <cell r="AO208" t="str">
            <v>North America</v>
          </cell>
          <cell r="AP208" t="str">
            <v>US</v>
          </cell>
          <cell r="AQ208" t="str">
            <v>LU</v>
          </cell>
          <cell r="AR208" t="str">
            <v>LU</v>
          </cell>
          <cell r="AS208" t="str">
            <v>Full or optimized replication</v>
          </cell>
          <cell r="AT208" t="str">
            <v>Physical</v>
          </cell>
          <cell r="AU208" t="str">
            <v>Full</v>
          </cell>
          <cell r="AV208" t="str">
            <v>Equities</v>
          </cell>
          <cell r="AW208" t="str">
            <v>No</v>
          </cell>
          <cell r="AX208" t="str">
            <v>Yes with UCITS V</v>
          </cell>
          <cell r="AY208" t="str">
            <v>NA</v>
          </cell>
          <cell r="AZ208" t="str">
            <v>NA</v>
          </cell>
          <cell r="BA208" t="str">
            <v>Yes</v>
          </cell>
          <cell r="BB208"/>
          <cell r="BC208"/>
          <cell r="BD208"/>
          <cell r="BE208"/>
          <cell r="BF208" t="str">
            <v>NA</v>
          </cell>
          <cell r="BG208" t="str">
            <v>Daily</v>
          </cell>
          <cell r="BH208"/>
          <cell r="BI208"/>
          <cell r="BJ208"/>
          <cell r="BK208" t="str">
            <v>Annually</v>
          </cell>
          <cell r="BL208"/>
          <cell r="BM208"/>
          <cell r="BN208"/>
          <cell r="BO208"/>
          <cell r="BP208"/>
          <cell r="BQ208"/>
          <cell r="BR208" t="str">
            <v>None</v>
          </cell>
          <cell r="BS208" t="str">
            <v>-</v>
          </cell>
          <cell r="BT208" t="str">
            <v>03:00 PM Paris time</v>
          </cell>
          <cell r="BU208" t="str">
            <v>12:00 AM Paris time</v>
          </cell>
          <cell r="BV208" t="str">
            <v>NA</v>
          </cell>
          <cell r="BW208" t="str">
            <v>D</v>
          </cell>
          <cell r="BX208" t="str">
            <v>D+1</v>
          </cell>
          <cell r="BY208" t="str">
            <v>D+3</v>
          </cell>
          <cell r="BZ208" t="str">
            <v>Please refer to PM</v>
          </cell>
          <cell r="CA208" t="str">
            <v>Please refer to PM</v>
          </cell>
          <cell r="CB208">
            <v>0</v>
          </cell>
          <cell r="CC208">
            <v>0</v>
          </cell>
          <cell r="CD208">
            <v>5.0000000000000001E-4</v>
          </cell>
          <cell r="CE208">
            <v>5.0000000000000001E-4</v>
          </cell>
          <cell r="CF208" t="str">
            <v>No</v>
          </cell>
          <cell r="CG208" t="str">
            <v>NA</v>
          </cell>
          <cell r="CH208" t="str">
            <v>NA</v>
          </cell>
          <cell r="CI208" t="str">
            <v>No securities lending</v>
          </cell>
          <cell r="CJ208" t="str">
            <v>NA</v>
          </cell>
          <cell r="CK208" t="str">
            <v>No collateral</v>
          </cell>
          <cell r="CL208" t="str">
            <v>No collateral</v>
          </cell>
          <cell r="CM208" t="str">
            <v>No collateral</v>
          </cell>
          <cell r="CN208" t="str">
            <v>No collateral</v>
          </cell>
          <cell r="CO208" t="str">
            <v>No</v>
          </cell>
          <cell r="CP208" t="str">
            <v>NA</v>
          </cell>
          <cell r="CQ208" t="str">
            <v>NA</v>
          </cell>
          <cell r="CR208" t="str">
            <v>No</v>
          </cell>
          <cell r="CS208" t="str">
            <v>Alexandre Zamora</v>
          </cell>
          <cell r="CT208"/>
          <cell r="CU208"/>
          <cell r="CV208" t="str">
            <v>NA</v>
          </cell>
          <cell r="CW208" t="str">
            <v>LP68358165</v>
          </cell>
          <cell r="CX208" t="str">
            <v>NA</v>
          </cell>
          <cell r="CY208" t="str">
            <v>Yes</v>
          </cell>
          <cell r="CZ208" t="str">
            <v>SRI</v>
          </cell>
          <cell r="DA208" t="str">
            <v>Beta</v>
          </cell>
          <cell r="DB208" t="str">
            <v>No</v>
          </cell>
          <cell r="DC208" t="str">
            <v>Equity fund (&gt;51% equities)</v>
          </cell>
          <cell r="DD208" t="str">
            <v>Yes</v>
          </cell>
          <cell r="DE208" t="str">
            <v>No</v>
          </cell>
          <cell r="DF208" t="str">
            <v>No</v>
          </cell>
          <cell r="DG208">
            <v>13</v>
          </cell>
          <cell r="DH208">
            <v>12</v>
          </cell>
          <cell r="DI208">
            <v>5</v>
          </cell>
          <cell r="DJ208">
            <v>30</v>
          </cell>
          <cell r="DK208">
            <v>30</v>
          </cell>
          <cell r="DL208">
            <v>13</v>
          </cell>
          <cell r="DM208">
            <v>5</v>
          </cell>
          <cell r="DN208">
            <v>12</v>
          </cell>
          <cell r="DO208" t="str">
            <v>All, Distributors, 
Managers</v>
          </cell>
          <cell r="DP208" t="str">
            <v xml:space="preserve">Distributors : None
Managers: none (refer to Book II by sub-fund for min holding amount applicable)
Others : EUR 100 000 per sub-fund
</v>
          </cell>
          <cell r="DQ208" t="str">
            <v>BNP Paribas Securities Services Luxembourg</v>
          </cell>
          <cell r="DR208" t="str">
            <v>BNP Paribas Securities Services Luxembourg</v>
          </cell>
          <cell r="DS208" t="str">
            <v>in-house lawyers</v>
          </cell>
          <cell r="DT208" t="str">
            <v>BNP Paribas Securities Services Luxembourg</v>
          </cell>
          <cell r="DU208" t="str">
            <v>31th of December</v>
          </cell>
          <cell r="DV208" t="str">
            <v>ESG</v>
          </cell>
          <cell r="DW208" t="str">
            <v>EQUITY</v>
          </cell>
          <cell r="DX208"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208"/>
          <cell r="DZ208" t="str">
            <v>ART 8</v>
          </cell>
          <cell r="EA208" t="str">
            <v>CAT 1</v>
          </cell>
        </row>
        <row r="209">
          <cell r="H209" t="str">
            <v>LU1291103171</v>
          </cell>
          <cell r="I209" t="str">
            <v>Track Privilege</v>
          </cell>
          <cell r="J209" t="str">
            <v>Capitalisation</v>
          </cell>
          <cell r="K209" t="str">
            <v>USD</v>
          </cell>
          <cell r="L209" t="str">
            <v>USD</v>
          </cell>
          <cell r="M209" t="str">
            <v>No</v>
          </cell>
          <cell r="N209" t="str">
            <v>EUR</v>
          </cell>
          <cell r="O209" t="str">
            <v>Luxembourg</v>
          </cell>
          <cell r="P209" t="str">
            <v>NA</v>
          </cell>
          <cell r="Q209" t="str">
            <v>NA</v>
          </cell>
          <cell r="R209" t="str">
            <v>NA</v>
          </cell>
          <cell r="S209">
            <v>42298</v>
          </cell>
          <cell r="T209" t="str">
            <v>Not listed</v>
          </cell>
          <cell r="U209" t="str">
            <v>Not listed</v>
          </cell>
          <cell r="V209" t="str">
            <v>M1CXUSC</v>
          </cell>
          <cell r="W209" t="str">
            <v>Share not hedged</v>
          </cell>
          <cell r="X209" t="str">
            <v>BNMK4TP LX</v>
          </cell>
          <cell r="Y209" t="str">
            <v>NA</v>
          </cell>
          <cell r="Z209" t="str">
            <v>NA</v>
          </cell>
          <cell r="AA209" t="str">
            <v>BNMK4TP</v>
          </cell>
          <cell r="AB209" t="str">
            <v>.MIUSF00mTNUS</v>
          </cell>
          <cell r="AC209" t="str">
            <v>LU1291103171.LUF</v>
          </cell>
          <cell r="AD209" t="str">
            <v>NA</v>
          </cell>
          <cell r="AE209"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09" t="str">
            <v>please refer to another source</v>
          </cell>
          <cell r="AG209" t="str">
            <v>please refer to another source</v>
          </cell>
          <cell r="AH209" t="str">
            <v>Luxemburg SICAV</v>
          </cell>
          <cell r="AI209" t="str">
            <v>MSCI USA SRI S-Series PAB 5% Capped (NTR) Index</v>
          </cell>
          <cell r="AJ209" t="str">
            <v xml:space="preserve"> Net Total Return</v>
          </cell>
          <cell r="AK209" t="str">
            <v>USD</v>
          </cell>
          <cell r="AL209" t="str">
            <v>The benchmark is the MSCI USA SRI S-Series PAB 5% Capped Index (NTR) published in USD by MSCI Limited. Following Brexit, MSCI Limited, the Benchmark Index administrator is no longer registered in the Benchmark Register.</v>
          </cell>
          <cell r="AM209" t="str">
            <v>please refer to another source</v>
          </cell>
          <cell r="AN209" t="str">
            <v xml:space="preserve">MSCI </v>
          </cell>
          <cell r="AO209" t="str">
            <v>North America</v>
          </cell>
          <cell r="AP209" t="str">
            <v>US</v>
          </cell>
          <cell r="AQ209" t="str">
            <v>FR, LU, NL, DE, AT, CZ, ES</v>
          </cell>
          <cell r="AR209" t="str">
            <v>FR, LU, NL, DE, AT, CZ, ES</v>
          </cell>
          <cell r="AS209" t="str">
            <v>Full or optimized replication</v>
          </cell>
          <cell r="AT209" t="str">
            <v>Physical</v>
          </cell>
          <cell r="AU209" t="str">
            <v>Full</v>
          </cell>
          <cell r="AV209" t="str">
            <v>Equities</v>
          </cell>
          <cell r="AW209" t="str">
            <v>No</v>
          </cell>
          <cell r="AX209" t="str">
            <v>Yes with UCITS V</v>
          </cell>
          <cell r="AY209" t="str">
            <v>NA</v>
          </cell>
          <cell r="AZ209" t="str">
            <v>NA</v>
          </cell>
          <cell r="BA209" t="str">
            <v>Yes</v>
          </cell>
          <cell r="BB209"/>
          <cell r="BC209"/>
          <cell r="BD209"/>
          <cell r="BE209"/>
          <cell r="BF209" t="str">
            <v>NA</v>
          </cell>
          <cell r="BG209" t="str">
            <v>Daily</v>
          </cell>
          <cell r="BH209"/>
          <cell r="BI209"/>
          <cell r="BJ209"/>
          <cell r="BK209" t="str">
            <v>Reinvested</v>
          </cell>
          <cell r="BL209"/>
          <cell r="BM209"/>
          <cell r="BN209"/>
          <cell r="BO209"/>
          <cell r="BP209"/>
          <cell r="BQ209"/>
          <cell r="BR209" t="str">
            <v>None</v>
          </cell>
          <cell r="BS209" t="str">
            <v>-</v>
          </cell>
          <cell r="BT209" t="str">
            <v>03:00 PM Paris time</v>
          </cell>
          <cell r="BU209" t="str">
            <v>12:00 AM Paris time</v>
          </cell>
          <cell r="BV209" t="str">
            <v>NA</v>
          </cell>
          <cell r="BW209" t="str">
            <v>D</v>
          </cell>
          <cell r="BX209" t="str">
            <v>D+1</v>
          </cell>
          <cell r="BY209" t="str">
            <v>D+3</v>
          </cell>
          <cell r="BZ209" t="str">
            <v>Please refer to PM</v>
          </cell>
          <cell r="CA209" t="str">
            <v>Please refer to PM</v>
          </cell>
          <cell r="CB209">
            <v>0</v>
          </cell>
          <cell r="CC209">
            <v>0</v>
          </cell>
          <cell r="CD209">
            <v>5.0000000000000001E-4</v>
          </cell>
          <cell r="CE209">
            <v>5.0000000000000001E-4</v>
          </cell>
          <cell r="CF209" t="str">
            <v>No</v>
          </cell>
          <cell r="CG209" t="str">
            <v>NA</v>
          </cell>
          <cell r="CH209" t="str">
            <v>NA</v>
          </cell>
          <cell r="CI209" t="str">
            <v>No securities lending</v>
          </cell>
          <cell r="CJ209" t="str">
            <v>NA</v>
          </cell>
          <cell r="CK209" t="str">
            <v>No collateral</v>
          </cell>
          <cell r="CL209" t="str">
            <v>No collateral</v>
          </cell>
          <cell r="CM209" t="str">
            <v>No collateral</v>
          </cell>
          <cell r="CN209" t="str">
            <v>No collateral</v>
          </cell>
          <cell r="CO209" t="str">
            <v>No</v>
          </cell>
          <cell r="CP209" t="str">
            <v>NA</v>
          </cell>
          <cell r="CQ209" t="str">
            <v>NA</v>
          </cell>
          <cell r="CR209" t="str">
            <v>No</v>
          </cell>
          <cell r="CS209" t="str">
            <v>Alexandre Zamora</v>
          </cell>
          <cell r="CT209"/>
          <cell r="CU209"/>
          <cell r="CV209" t="str">
            <v>A2DLYG</v>
          </cell>
          <cell r="CW209" t="str">
            <v>LP68358164</v>
          </cell>
          <cell r="CX209" t="str">
            <v>NA</v>
          </cell>
          <cell r="CY209" t="str">
            <v>Yes</v>
          </cell>
          <cell r="CZ209" t="str">
            <v>SRI</v>
          </cell>
          <cell r="DA209" t="str">
            <v>Beta</v>
          </cell>
          <cell r="DB209" t="str">
            <v>No</v>
          </cell>
          <cell r="DC209" t="str">
            <v>Equity fund (&gt;51% equities)</v>
          </cell>
          <cell r="DD209" t="str">
            <v>Yes</v>
          </cell>
          <cell r="DE209" t="str">
            <v>No</v>
          </cell>
          <cell r="DF209" t="str">
            <v>No</v>
          </cell>
          <cell r="DG209">
            <v>13</v>
          </cell>
          <cell r="DH209">
            <v>12</v>
          </cell>
          <cell r="DI209">
            <v>5</v>
          </cell>
          <cell r="DJ209">
            <v>30</v>
          </cell>
          <cell r="DK209">
            <v>30</v>
          </cell>
          <cell r="DL209">
            <v>13</v>
          </cell>
          <cell r="DM209">
            <v>5</v>
          </cell>
          <cell r="DN209">
            <v>12</v>
          </cell>
          <cell r="DO209" t="str">
            <v>All, Distributors, 
Managers</v>
          </cell>
          <cell r="DP209" t="str">
            <v xml:space="preserve">Distributors : None
Managers: none (refer to Book II by sub-fund for min holding amount applicable)
Others : EUR 100 000 per sub-fund
</v>
          </cell>
          <cell r="DQ209" t="str">
            <v>BNP Paribas Securities Services Luxembourg</v>
          </cell>
          <cell r="DR209" t="str">
            <v>BNP Paribas Securities Services Luxembourg</v>
          </cell>
          <cell r="DS209" t="str">
            <v>in-house lawyers</v>
          </cell>
          <cell r="DT209" t="str">
            <v>BNP Paribas Securities Services Luxembourg</v>
          </cell>
          <cell r="DU209" t="str">
            <v>31th of December</v>
          </cell>
          <cell r="DV209" t="str">
            <v>ESG</v>
          </cell>
          <cell r="DW209" t="str">
            <v>EQUITY</v>
          </cell>
          <cell r="DX209"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209"/>
          <cell r="DZ209" t="str">
            <v>ART 8</v>
          </cell>
          <cell r="EA209" t="str">
            <v>CAT 1</v>
          </cell>
        </row>
        <row r="210">
          <cell r="H210" t="str">
            <v>LU1291103338</v>
          </cell>
          <cell r="I210" t="str">
            <v>UCITS ETF</v>
          </cell>
          <cell r="J210" t="str">
            <v>Capitalisation</v>
          </cell>
          <cell r="K210" t="str">
            <v>USD</v>
          </cell>
          <cell r="L210" t="str">
            <v>USD</v>
          </cell>
          <cell r="M210" t="str">
            <v>No</v>
          </cell>
          <cell r="N210"/>
          <cell r="O210" t="str">
            <v>Luxembourg</v>
          </cell>
          <cell r="P210" t="str">
            <v>FR</v>
          </cell>
          <cell r="Q210" t="str">
            <v>Euronext Paris</v>
          </cell>
          <cell r="R210" t="str">
            <v xml:space="preserve">XPAR </v>
          </cell>
          <cell r="S210">
            <v>42298</v>
          </cell>
          <cell r="T210">
            <v>42541</v>
          </cell>
          <cell r="U210" t="str">
            <v>Yes</v>
          </cell>
          <cell r="V210" t="str">
            <v>M1CXUSC</v>
          </cell>
          <cell r="W210" t="str">
            <v>Share not hedged</v>
          </cell>
          <cell r="X210" t="str">
            <v>EKLD FP</v>
          </cell>
          <cell r="Y210" t="str">
            <v>IEKLD</v>
          </cell>
          <cell r="Z210" t="str">
            <v>NSCFR0IEKLD9</v>
          </cell>
          <cell r="AA210" t="str">
            <v>EKLD</v>
          </cell>
          <cell r="AB210" t="str">
            <v>.MIUSF00mTNUS</v>
          </cell>
          <cell r="AC210" t="str">
            <v>EKLD.PA</v>
          </cell>
          <cell r="AD210" t="str">
            <v>IEKLDINAV.PA</v>
          </cell>
          <cell r="AE210"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10" t="str">
            <v>please refer to another source</v>
          </cell>
          <cell r="AG210" t="str">
            <v>please refer to another source</v>
          </cell>
          <cell r="AH210" t="str">
            <v>Luxemburg SICAV</v>
          </cell>
          <cell r="AI210" t="str">
            <v>MSCI USA SRI S-Series PAB 5% Capped (NTR) Index</v>
          </cell>
          <cell r="AJ210" t="str">
            <v xml:space="preserve"> Net Total Return</v>
          </cell>
          <cell r="AK210" t="str">
            <v>USD</v>
          </cell>
          <cell r="AL210" t="str">
            <v>The benchmark is the MSCI USA SRI S-Series PAB 5% Capped Index (NTR) published in USD by MSCI Limited. Following Brexit, MSCI Limited, the Benchmark Index administrator is no longer registered in the Benchmark Register.</v>
          </cell>
          <cell r="AM210" t="str">
            <v>please refer to another source</v>
          </cell>
          <cell r="AN210" t="str">
            <v xml:space="preserve">MSCI </v>
          </cell>
          <cell r="AO210" t="str">
            <v>North America</v>
          </cell>
          <cell r="AP210" t="str">
            <v>US</v>
          </cell>
          <cell r="AQ210" t="str">
            <v>AT, DE, FR, IT**, LU, NL, CZ, IE, CL, SK</v>
          </cell>
          <cell r="AR210" t="str">
            <v>AT, DE, FR, IT**, LU, NL, CZ, IE, CL, SK</v>
          </cell>
          <cell r="AS210" t="str">
            <v>Full or optimized replication</v>
          </cell>
          <cell r="AT210" t="str">
            <v>Physical</v>
          </cell>
          <cell r="AU210" t="str">
            <v>Full</v>
          </cell>
          <cell r="AV210" t="str">
            <v>Equities</v>
          </cell>
          <cell r="AW210" t="str">
            <v>No</v>
          </cell>
          <cell r="AX210" t="str">
            <v>Yes with UCITS V</v>
          </cell>
          <cell r="AY210" t="str">
            <v>BNP Paribas Arbitrage</v>
          </cell>
          <cell r="AZ21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0" t="str">
            <v>No</v>
          </cell>
          <cell r="BB210"/>
          <cell r="BC210"/>
          <cell r="BD210"/>
          <cell r="BE210"/>
          <cell r="BF210" t="str">
            <v>Euronext</v>
          </cell>
          <cell r="BG210" t="str">
            <v>Daily</v>
          </cell>
          <cell r="BH210"/>
          <cell r="BI210"/>
          <cell r="BJ210"/>
          <cell r="BK210" t="str">
            <v>Reinvested</v>
          </cell>
          <cell r="BL210"/>
          <cell r="BM210"/>
          <cell r="BN210"/>
          <cell r="BO210"/>
          <cell r="BP210"/>
          <cell r="BQ210"/>
          <cell r="BR210">
            <v>500000</v>
          </cell>
          <cell r="BS210" t="str">
            <v>-</v>
          </cell>
          <cell r="BT210" t="str">
            <v>04:30 PM Paris time</v>
          </cell>
          <cell r="BU210" t="str">
            <v>NA</v>
          </cell>
          <cell r="BV210" t="str">
            <v>03:45 PM Paris time</v>
          </cell>
          <cell r="BW210" t="str">
            <v>D</v>
          </cell>
          <cell r="BX210" t="str">
            <v>D+1</v>
          </cell>
          <cell r="BY210" t="str">
            <v>D+3</v>
          </cell>
          <cell r="BZ210" t="str">
            <v>Please refer to PM</v>
          </cell>
          <cell r="CA210" t="str">
            <v>Please refer to PM</v>
          </cell>
          <cell r="CB210">
            <v>0</v>
          </cell>
          <cell r="CC210">
            <v>0</v>
          </cell>
          <cell r="CD210" t="str">
            <v>0,05% on the primary market</v>
          </cell>
          <cell r="CE210" t="str">
            <v>0,05% on the primary market</v>
          </cell>
          <cell r="CF210" t="str">
            <v>No</v>
          </cell>
          <cell r="CG210" t="str">
            <v>NA</v>
          </cell>
          <cell r="CH210" t="str">
            <v>NA</v>
          </cell>
          <cell r="CI210" t="str">
            <v>No securities lending</v>
          </cell>
          <cell r="CJ210" t="str">
            <v>NA</v>
          </cell>
          <cell r="CK210" t="str">
            <v>No collateral</v>
          </cell>
          <cell r="CL210" t="str">
            <v>No collateral</v>
          </cell>
          <cell r="CM210" t="str">
            <v>No collateral</v>
          </cell>
          <cell r="CN210" t="str">
            <v>No collateral</v>
          </cell>
          <cell r="CO210" t="str">
            <v>No</v>
          </cell>
          <cell r="CP210" t="str">
            <v>NA</v>
          </cell>
          <cell r="CQ210" t="str">
            <v>NA</v>
          </cell>
          <cell r="CR210" t="str">
            <v>No</v>
          </cell>
          <cell r="CS210" t="str">
            <v>Alexandre Zamora</v>
          </cell>
          <cell r="CT210" t="str">
            <v>BD3J1T0</v>
          </cell>
          <cell r="CU210"/>
          <cell r="CV210" t="str">
            <v>A2AL1U</v>
          </cell>
          <cell r="CW210" t="str">
            <v>LP68358166</v>
          </cell>
          <cell r="CX210" t="str">
            <v>NA</v>
          </cell>
          <cell r="CY210" t="str">
            <v xml:space="preserve">Yes </v>
          </cell>
          <cell r="CZ210" t="str">
            <v>SRI</v>
          </cell>
          <cell r="DA210" t="str">
            <v>Beta</v>
          </cell>
          <cell r="DB210" t="str">
            <v>No</v>
          </cell>
          <cell r="DC210" t="str">
            <v>Equity fund (&gt;51% equities)</v>
          </cell>
          <cell r="DD210" t="str">
            <v>Yes</v>
          </cell>
          <cell r="DE210" t="str">
            <v>No</v>
          </cell>
          <cell r="DF210" t="str">
            <v>No</v>
          </cell>
          <cell r="DG210">
            <v>13</v>
          </cell>
          <cell r="DH210">
            <v>12</v>
          </cell>
          <cell r="DI210">
            <v>0</v>
          </cell>
          <cell r="DJ210">
            <v>25</v>
          </cell>
          <cell r="DK210">
            <v>25</v>
          </cell>
          <cell r="DL210">
            <v>13</v>
          </cell>
          <cell r="DM210">
            <v>0</v>
          </cell>
          <cell r="DN210">
            <v>11.999999999999998</v>
          </cell>
          <cell r="DO210" t="str">
            <v>Primary market: Authorised Participants and Institutionnal Investors
Secondary market: All</v>
          </cell>
          <cell r="DP210" t="str">
            <v>None</v>
          </cell>
          <cell r="DQ210" t="str">
            <v>BNP Paribas Securities Services Luxembourg</v>
          </cell>
          <cell r="DR210" t="str">
            <v>BNP Paribas Securities Services Luxembourg</v>
          </cell>
          <cell r="DS210" t="str">
            <v>in-house lawyers</v>
          </cell>
          <cell r="DT210" t="str">
            <v>BNP Paribas Securities Services Luxembourg</v>
          </cell>
          <cell r="DU210" t="str">
            <v>31th of December</v>
          </cell>
          <cell r="DV210" t="str">
            <v>ESG</v>
          </cell>
          <cell r="DW210" t="str">
            <v>EQUITY</v>
          </cell>
          <cell r="DX210"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210"/>
          <cell r="DZ210" t="str">
            <v>ART 8</v>
          </cell>
          <cell r="EA210" t="str">
            <v>CAT 1</v>
          </cell>
        </row>
        <row r="211">
          <cell r="H211" t="str">
            <v>LU1291103338</v>
          </cell>
          <cell r="I211" t="str">
            <v>UCITS ETF</v>
          </cell>
          <cell r="J211" t="str">
            <v>Capitalisation</v>
          </cell>
          <cell r="K211" t="str">
            <v>USD</v>
          </cell>
          <cell r="L211" t="str">
            <v>USD</v>
          </cell>
          <cell r="M211" t="str">
            <v>No</v>
          </cell>
          <cell r="N211"/>
          <cell r="O211" t="str">
            <v>Luxembourg</v>
          </cell>
          <cell r="P211" t="str">
            <v>DE</v>
          </cell>
          <cell r="Q211" t="str">
            <v>Xetra</v>
          </cell>
          <cell r="R211" t="str">
            <v xml:space="preserve">XETR </v>
          </cell>
          <cell r="S211">
            <v>42298</v>
          </cell>
          <cell r="T211">
            <v>42627</v>
          </cell>
          <cell r="U211" t="str">
            <v>No</v>
          </cell>
          <cell r="V211" t="str">
            <v>M1CXUSC</v>
          </cell>
          <cell r="W211" t="str">
            <v>Share not hedged</v>
          </cell>
          <cell r="X211" t="str">
            <v>EKLD GY</v>
          </cell>
          <cell r="Y211" t="str">
            <v>IEKLD</v>
          </cell>
          <cell r="Z211" t="str">
            <v>NSCFR0IEKLD9</v>
          </cell>
          <cell r="AA211" t="str">
            <v>EKLD</v>
          </cell>
          <cell r="AB211" t="str">
            <v>.MIUSF00mTNUS</v>
          </cell>
          <cell r="AC211" t="str">
            <v>EKLD.DE</v>
          </cell>
          <cell r="AD211" t="str">
            <v>IEKLDINAV.PA</v>
          </cell>
          <cell r="AE211"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11" t="str">
            <v>please refer to another source</v>
          </cell>
          <cell r="AG211" t="str">
            <v>please refer to another source</v>
          </cell>
          <cell r="AH211" t="str">
            <v>Luxemburg SICAV</v>
          </cell>
          <cell r="AI211" t="str">
            <v>MSCI USA SRI S-Series PAB 5% Capped (NTR) Index</v>
          </cell>
          <cell r="AJ211" t="str">
            <v xml:space="preserve"> Net Total Return</v>
          </cell>
          <cell r="AK211" t="str">
            <v>USD</v>
          </cell>
          <cell r="AL211" t="str">
            <v>The benchmark is the MSCI USA SRI S-Series PAB 5% Capped Index (NTR) published in USD by MSCI Limited. Following Brexit, MSCI Limited, the Benchmark Index administrator is no longer registered in the Benchmark Register.</v>
          </cell>
          <cell r="AM211" t="str">
            <v>please refer to another source</v>
          </cell>
          <cell r="AN211" t="str">
            <v xml:space="preserve">MSCI </v>
          </cell>
          <cell r="AO211" t="str">
            <v>North America</v>
          </cell>
          <cell r="AP211" t="str">
            <v>US</v>
          </cell>
          <cell r="AQ211" t="str">
            <v>AT, DE, FR, IT**, LU, NL, CZ, IE, CL, SK</v>
          </cell>
          <cell r="AR211" t="str">
            <v>AT, DE, FR, IT**, LU, NL, CZ, IE, CL, SK</v>
          </cell>
          <cell r="AS211" t="str">
            <v>Full or optimized replication</v>
          </cell>
          <cell r="AT211" t="str">
            <v>Physical</v>
          </cell>
          <cell r="AU211" t="str">
            <v>Full</v>
          </cell>
          <cell r="AV211" t="str">
            <v>Equities</v>
          </cell>
          <cell r="AW211" t="str">
            <v>No</v>
          </cell>
          <cell r="AX211" t="str">
            <v>Yes with UCITS V</v>
          </cell>
          <cell r="AY211" t="str">
            <v>BNP Paribas Arbitrage</v>
          </cell>
          <cell r="AZ21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1" t="str">
            <v>No</v>
          </cell>
          <cell r="BB211"/>
          <cell r="BC211"/>
          <cell r="BD211"/>
          <cell r="BE211"/>
          <cell r="BF211" t="str">
            <v>Euronext</v>
          </cell>
          <cell r="BG211" t="str">
            <v>Daily</v>
          </cell>
          <cell r="BH211"/>
          <cell r="BI211"/>
          <cell r="BJ211"/>
          <cell r="BK211" t="str">
            <v>Reinvested</v>
          </cell>
          <cell r="BL211"/>
          <cell r="BM211"/>
          <cell r="BN211"/>
          <cell r="BO211"/>
          <cell r="BP211"/>
          <cell r="BQ211"/>
          <cell r="BR211">
            <v>500000</v>
          </cell>
          <cell r="BS211" t="str">
            <v>-</v>
          </cell>
          <cell r="BT211" t="str">
            <v>04:30 PM Paris time</v>
          </cell>
          <cell r="BU211" t="str">
            <v>NA</v>
          </cell>
          <cell r="BV211" t="str">
            <v>03:45 PM Paris time</v>
          </cell>
          <cell r="BW211" t="str">
            <v>D</v>
          </cell>
          <cell r="BX211" t="str">
            <v>D+1</v>
          </cell>
          <cell r="BY211" t="str">
            <v>D+3</v>
          </cell>
          <cell r="BZ211" t="str">
            <v>Please refer to PM</v>
          </cell>
          <cell r="CA211" t="str">
            <v>Please refer to PM</v>
          </cell>
          <cell r="CB211">
            <v>0</v>
          </cell>
          <cell r="CC211">
            <v>0</v>
          </cell>
          <cell r="CD211" t="str">
            <v>0,05% on the primary market</v>
          </cell>
          <cell r="CE211" t="str">
            <v>0,05% on the primary market</v>
          </cell>
          <cell r="CF211" t="str">
            <v>No</v>
          </cell>
          <cell r="CG211" t="str">
            <v>NA</v>
          </cell>
          <cell r="CH211" t="str">
            <v>NA</v>
          </cell>
          <cell r="CI211" t="str">
            <v>No securities lending</v>
          </cell>
          <cell r="CJ211" t="str">
            <v>NA</v>
          </cell>
          <cell r="CK211" t="str">
            <v>No collateral</v>
          </cell>
          <cell r="CL211" t="str">
            <v>No collateral</v>
          </cell>
          <cell r="CM211" t="str">
            <v>No collateral</v>
          </cell>
          <cell r="CN211" t="str">
            <v>No collateral</v>
          </cell>
          <cell r="CO211" t="str">
            <v>No</v>
          </cell>
          <cell r="CP211" t="str">
            <v>NA</v>
          </cell>
          <cell r="CQ211" t="str">
            <v>NA</v>
          </cell>
          <cell r="CR211" t="str">
            <v>No</v>
          </cell>
          <cell r="CS211" t="str">
            <v>Alexandre Zamora</v>
          </cell>
          <cell r="CT211" t="str">
            <v>BD3J1T0</v>
          </cell>
          <cell r="CU211"/>
          <cell r="CV211" t="str">
            <v>A2AL1U</v>
          </cell>
          <cell r="CW211" t="str">
            <v>LP68358166</v>
          </cell>
          <cell r="CX211" t="str">
            <v>NA</v>
          </cell>
          <cell r="CY211" t="str">
            <v xml:space="preserve">Yes </v>
          </cell>
          <cell r="CZ211" t="str">
            <v>SRI</v>
          </cell>
          <cell r="DA211" t="str">
            <v>Beta</v>
          </cell>
          <cell r="DB211" t="str">
            <v>No</v>
          </cell>
          <cell r="DC211" t="str">
            <v>Equity fund (&gt;51% equities)</v>
          </cell>
          <cell r="DD211" t="str">
            <v>Yes</v>
          </cell>
          <cell r="DE211" t="str">
            <v>No</v>
          </cell>
          <cell r="DF211" t="str">
            <v>No</v>
          </cell>
          <cell r="DG211">
            <v>13</v>
          </cell>
          <cell r="DH211">
            <v>12</v>
          </cell>
          <cell r="DI211">
            <v>0</v>
          </cell>
          <cell r="DJ211">
            <v>25</v>
          </cell>
          <cell r="DK211">
            <v>25</v>
          </cell>
          <cell r="DL211">
            <v>13</v>
          </cell>
          <cell r="DM211">
            <v>0</v>
          </cell>
          <cell r="DN211">
            <v>11.999999999999998</v>
          </cell>
          <cell r="DO211" t="str">
            <v>Primary market: Authorised Participants and Institutionnal Investors
Secondary market: All</v>
          </cell>
          <cell r="DP211" t="str">
            <v>None</v>
          </cell>
          <cell r="DQ211" t="str">
            <v>BNP Paribas Securities Services Luxembourg</v>
          </cell>
          <cell r="DR211" t="str">
            <v>BNP Paribas Securities Services Luxembourg</v>
          </cell>
          <cell r="DS211" t="str">
            <v>in-house lawyers</v>
          </cell>
          <cell r="DT211" t="str">
            <v>BNP Paribas Securities Services Luxembourg</v>
          </cell>
          <cell r="DU211" t="str">
            <v>31th of December</v>
          </cell>
          <cell r="DV211" t="str">
            <v>ESG</v>
          </cell>
          <cell r="DW211" t="str">
            <v>EQUITY</v>
          </cell>
          <cell r="DX211"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211"/>
          <cell r="DZ211" t="str">
            <v>ART 8</v>
          </cell>
          <cell r="EA211" t="str">
            <v>CAT 1</v>
          </cell>
        </row>
        <row r="212">
          <cell r="H212" t="str">
            <v>LU1291103411</v>
          </cell>
          <cell r="I212" t="str">
            <v>Track X</v>
          </cell>
          <cell r="J212" t="str">
            <v>Capitalisation</v>
          </cell>
          <cell r="K212" t="str">
            <v>USD</v>
          </cell>
          <cell r="L212" t="str">
            <v>USD</v>
          </cell>
          <cell r="M212" t="str">
            <v>No</v>
          </cell>
          <cell r="N212" t="str">
            <v>EUR</v>
          </cell>
          <cell r="O212" t="str">
            <v>Luxembourg</v>
          </cell>
          <cell r="P212" t="str">
            <v>NA</v>
          </cell>
          <cell r="Q212" t="str">
            <v>NA</v>
          </cell>
          <cell r="R212" t="str">
            <v>NA</v>
          </cell>
          <cell r="S212">
            <v>42298</v>
          </cell>
          <cell r="T212" t="str">
            <v>Not listed</v>
          </cell>
          <cell r="U212" t="str">
            <v>Not listed</v>
          </cell>
          <cell r="V212" t="str">
            <v>M1CXUSC</v>
          </cell>
          <cell r="W212" t="str">
            <v>Share not hedged</v>
          </cell>
          <cell r="X212" t="str">
            <v>BNMK4TX LX</v>
          </cell>
          <cell r="Y212" t="str">
            <v>NA</v>
          </cell>
          <cell r="Z212" t="str">
            <v>NA</v>
          </cell>
          <cell r="AA212" t="str">
            <v>BNMK4TX</v>
          </cell>
          <cell r="AB212" t="str">
            <v>.MIUSF00mTNUS</v>
          </cell>
          <cell r="AC212" t="str">
            <v>LU1291103411.LUF</v>
          </cell>
          <cell r="AD212" t="str">
            <v>NA</v>
          </cell>
          <cell r="AE212"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212" t="str">
            <v>please refer to another source</v>
          </cell>
          <cell r="AG212" t="str">
            <v>please refer to another source</v>
          </cell>
          <cell r="AH212" t="str">
            <v>Luxemburg SICAV</v>
          </cell>
          <cell r="AI212" t="str">
            <v>MSCI USA SRI S-Series PAB 5% Capped (NTR) Index</v>
          </cell>
          <cell r="AJ212" t="str">
            <v xml:space="preserve"> Net Total Return</v>
          </cell>
          <cell r="AK212" t="str">
            <v>USD</v>
          </cell>
          <cell r="AL212" t="str">
            <v>The benchmark is the MSCI USA SRI S-Series PAB 5% Capped Index (NTR) published in USD by MSCI Limited. Following Brexit, MSCI Limited, the Benchmark Index administrator is no longer registered in the Benchmark Register.</v>
          </cell>
          <cell r="AM212" t="str">
            <v>please refer to another source</v>
          </cell>
          <cell r="AN212" t="str">
            <v xml:space="preserve">MSCI </v>
          </cell>
          <cell r="AO212" t="str">
            <v>North America</v>
          </cell>
          <cell r="AP212" t="str">
            <v>US</v>
          </cell>
          <cell r="AQ212" t="str">
            <v>LU, DE, IE</v>
          </cell>
          <cell r="AR212" t="str">
            <v>LU, DE, IE</v>
          </cell>
          <cell r="AS212" t="str">
            <v>Full or optimized replication</v>
          </cell>
          <cell r="AT212" t="str">
            <v>Physical</v>
          </cell>
          <cell r="AU212" t="str">
            <v>Full</v>
          </cell>
          <cell r="AV212" t="str">
            <v>Equities</v>
          </cell>
          <cell r="AW212" t="str">
            <v>No</v>
          </cell>
          <cell r="AX212" t="str">
            <v>Yes with UCITS V</v>
          </cell>
          <cell r="AY212" t="str">
            <v>NA</v>
          </cell>
          <cell r="AZ212" t="str">
            <v>NA</v>
          </cell>
          <cell r="BA212" t="str">
            <v>Yes</v>
          </cell>
          <cell r="BB212"/>
          <cell r="BC212"/>
          <cell r="BD212"/>
          <cell r="BE212"/>
          <cell r="BF212" t="str">
            <v>NA</v>
          </cell>
          <cell r="BG212" t="str">
            <v>Daily</v>
          </cell>
          <cell r="BH212"/>
          <cell r="BI212"/>
          <cell r="BJ212"/>
          <cell r="BK212" t="str">
            <v>Reinvested</v>
          </cell>
          <cell r="BL212"/>
          <cell r="BM212"/>
          <cell r="BN212"/>
          <cell r="BO212"/>
          <cell r="BP212"/>
          <cell r="BQ212"/>
          <cell r="BR212" t="str">
            <v>None</v>
          </cell>
          <cell r="BS212" t="str">
            <v>-</v>
          </cell>
          <cell r="BT212" t="str">
            <v>03:00 PM Paris time</v>
          </cell>
          <cell r="BU212" t="str">
            <v>12:00 AM Paris time</v>
          </cell>
          <cell r="BV212" t="str">
            <v>NA</v>
          </cell>
          <cell r="BW212" t="str">
            <v>D</v>
          </cell>
          <cell r="BX212" t="str">
            <v>D+1</v>
          </cell>
          <cell r="BY212" t="str">
            <v>D+3</v>
          </cell>
          <cell r="BZ212" t="str">
            <v>Please refer to PM</v>
          </cell>
          <cell r="CA212" t="str">
            <v>Please refer to PM</v>
          </cell>
          <cell r="CB212">
            <v>0</v>
          </cell>
          <cell r="CC212">
            <v>0</v>
          </cell>
          <cell r="CD212">
            <v>5.0000000000000001E-4</v>
          </cell>
          <cell r="CE212">
            <v>5.0000000000000001E-4</v>
          </cell>
          <cell r="CF212" t="str">
            <v>No</v>
          </cell>
          <cell r="CG212" t="str">
            <v>NA</v>
          </cell>
          <cell r="CH212" t="str">
            <v>NA</v>
          </cell>
          <cell r="CI212" t="str">
            <v>No securities lending</v>
          </cell>
          <cell r="CJ212" t="str">
            <v>NA</v>
          </cell>
          <cell r="CK212" t="str">
            <v>No collateral</v>
          </cell>
          <cell r="CL212" t="str">
            <v>No collateral</v>
          </cell>
          <cell r="CM212" t="str">
            <v>No collateral</v>
          </cell>
          <cell r="CN212" t="str">
            <v>No collateral</v>
          </cell>
          <cell r="CO212" t="str">
            <v>No</v>
          </cell>
          <cell r="CP212" t="str">
            <v>NA</v>
          </cell>
          <cell r="CQ212" t="str">
            <v>NA</v>
          </cell>
          <cell r="CR212" t="str">
            <v>No</v>
          </cell>
          <cell r="CS212" t="str">
            <v>Alexandre Zamora</v>
          </cell>
          <cell r="CT212"/>
          <cell r="CU212"/>
          <cell r="CV212" t="str">
            <v>A2P1QF</v>
          </cell>
          <cell r="CW212" t="str">
            <v>NA</v>
          </cell>
          <cell r="CX212" t="str">
            <v>NA</v>
          </cell>
          <cell r="CY212" t="str">
            <v xml:space="preserve">Yes </v>
          </cell>
          <cell r="CZ212" t="str">
            <v>SRI</v>
          </cell>
          <cell r="DA212" t="str">
            <v>Beta</v>
          </cell>
          <cell r="DB212" t="str">
            <v>No</v>
          </cell>
          <cell r="DC212" t="str">
            <v>Equity fund (&gt;51% equities)</v>
          </cell>
          <cell r="DD212" t="str">
            <v>No</v>
          </cell>
          <cell r="DE212" t="str">
            <v>No</v>
          </cell>
          <cell r="DF212" t="str">
            <v>No</v>
          </cell>
          <cell r="DG212">
            <v>0</v>
          </cell>
          <cell r="DH212">
            <v>12</v>
          </cell>
          <cell r="DI212">
            <v>1</v>
          </cell>
          <cell r="DJ212">
            <v>13</v>
          </cell>
          <cell r="DK212">
            <v>13</v>
          </cell>
          <cell r="DL212">
            <v>0</v>
          </cell>
          <cell r="DM212">
            <v>1</v>
          </cell>
          <cell r="DN212">
            <v>12</v>
          </cell>
          <cell r="DO212" t="str">
            <v>Authorized Investors</v>
          </cell>
          <cell r="DP212" t="str">
            <v>None</v>
          </cell>
          <cell r="DQ212" t="str">
            <v>BNP Paribas Securities Services Luxembourg</v>
          </cell>
          <cell r="DR212" t="str">
            <v>BNP Paribas Securities Services Luxembourg</v>
          </cell>
          <cell r="DS212" t="str">
            <v>in-house lawyers</v>
          </cell>
          <cell r="DT212" t="str">
            <v>BNP Paribas Securities Services Luxembourg</v>
          </cell>
          <cell r="DU212" t="str">
            <v>31th of December</v>
          </cell>
          <cell r="DV212" t="str">
            <v>ESG</v>
          </cell>
          <cell r="DW212" t="str">
            <v>EQUITY</v>
          </cell>
          <cell r="DX212"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212"/>
          <cell r="DZ212" t="str">
            <v>ART 8</v>
          </cell>
          <cell r="EA212" t="str">
            <v>CAT 1</v>
          </cell>
        </row>
        <row r="213">
          <cell r="H213" t="str">
            <v>LU1291103684</v>
          </cell>
          <cell r="I213" t="str">
            <v>Track Classic</v>
          </cell>
          <cell r="J213" t="str">
            <v>Capitalisation</v>
          </cell>
          <cell r="K213" t="str">
            <v>EUR</v>
          </cell>
          <cell r="L213" t="str">
            <v>EUR</v>
          </cell>
          <cell r="M213" t="str">
            <v>No</v>
          </cell>
          <cell r="N213"/>
          <cell r="O213" t="str">
            <v>Luxembourg</v>
          </cell>
          <cell r="P213" t="str">
            <v>NA</v>
          </cell>
          <cell r="Q213" t="str">
            <v>NA</v>
          </cell>
          <cell r="R213" t="str">
            <v>NA</v>
          </cell>
          <cell r="S213">
            <v>42298</v>
          </cell>
          <cell r="T213" t="str">
            <v>Not listed</v>
          </cell>
          <cell r="U213" t="str">
            <v>Not listed</v>
          </cell>
          <cell r="V213" t="str">
            <v>MXNAEFMT</v>
          </cell>
          <cell r="W213" t="str">
            <v>Share not hedged</v>
          </cell>
          <cell r="X213" t="str">
            <v>BNMNATC LX</v>
          </cell>
          <cell r="Y213" t="str">
            <v>NA</v>
          </cell>
          <cell r="Z213" t="str">
            <v>NA</v>
          </cell>
          <cell r="AA213" t="str">
            <v>BNMNATC</v>
          </cell>
          <cell r="AB213" t="str">
            <v>.MINA0FMT2NEU</v>
          </cell>
          <cell r="AC213" t="str">
            <v>LU1291103684.LUF</v>
          </cell>
          <cell r="AD213" t="str">
            <v>NA</v>
          </cell>
          <cell r="AE213"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3" t="str">
            <v>please refer to another source</v>
          </cell>
          <cell r="AG213" t="str">
            <v>please refer to another source</v>
          </cell>
          <cell r="AH213" t="str">
            <v>Luxemburg SICAV</v>
          </cell>
          <cell r="AI213" t="str">
            <v>MSCI North America ESG Filtered Min TE (NTR) index</v>
          </cell>
          <cell r="AJ213" t="str">
            <v xml:space="preserve"> Net Total Return</v>
          </cell>
          <cell r="AK213" t="str">
            <v>EUR</v>
          </cell>
          <cell r="AL213"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3" t="str">
            <v>please refer to another source</v>
          </cell>
          <cell r="AN213" t="str">
            <v xml:space="preserve">MSCI </v>
          </cell>
          <cell r="AO213" t="str">
            <v>North America</v>
          </cell>
          <cell r="AP213" t="str">
            <v>North America</v>
          </cell>
          <cell r="AQ213" t="str">
            <v xml:space="preserve"> FR, UK, IT**, LU</v>
          </cell>
          <cell r="AR213" t="str">
            <v xml:space="preserve"> FR, UK, IT**, LU</v>
          </cell>
          <cell r="AS213" t="str">
            <v>Full or optimized replication</v>
          </cell>
          <cell r="AT213" t="str">
            <v>Physical</v>
          </cell>
          <cell r="AU213" t="str">
            <v>Full</v>
          </cell>
          <cell r="AV213" t="str">
            <v>Equities</v>
          </cell>
          <cell r="AW213" t="str">
            <v>No</v>
          </cell>
          <cell r="AX213" t="str">
            <v>Yes with UCITS V</v>
          </cell>
          <cell r="AY213" t="str">
            <v>NA</v>
          </cell>
          <cell r="AZ213" t="str">
            <v>NA</v>
          </cell>
          <cell r="BA213" t="str">
            <v>Yes</v>
          </cell>
          <cell r="BB213"/>
          <cell r="BC213"/>
          <cell r="BD213"/>
          <cell r="BE213"/>
          <cell r="BF213" t="str">
            <v>NA</v>
          </cell>
          <cell r="BG213" t="str">
            <v>Daily</v>
          </cell>
          <cell r="BH213"/>
          <cell r="BI213"/>
          <cell r="BJ213"/>
          <cell r="BK213" t="str">
            <v>Reinvested</v>
          </cell>
          <cell r="BL213"/>
          <cell r="BM213"/>
          <cell r="BN213"/>
          <cell r="BO213"/>
          <cell r="BP213"/>
          <cell r="BQ213"/>
          <cell r="BR213" t="str">
            <v>None</v>
          </cell>
          <cell r="BS213" t="str">
            <v>-</v>
          </cell>
          <cell r="BT213" t="str">
            <v>03:00 PM Paris time</v>
          </cell>
          <cell r="BU213" t="str">
            <v>12:00 AM Paris time</v>
          </cell>
          <cell r="BV213" t="str">
            <v>NA</v>
          </cell>
          <cell r="BW213" t="str">
            <v>D</v>
          </cell>
          <cell r="BX213" t="str">
            <v>D+1</v>
          </cell>
          <cell r="BY213" t="str">
            <v>D+3</v>
          </cell>
          <cell r="BZ213" t="str">
            <v>Please refer to PM</v>
          </cell>
          <cell r="CA213" t="str">
            <v>Please refer to PM</v>
          </cell>
          <cell r="CB213">
            <v>0</v>
          </cell>
          <cell r="CC213">
            <v>0</v>
          </cell>
          <cell r="CD213">
            <v>5.0000000000000001E-4</v>
          </cell>
          <cell r="CE213">
            <v>5.0000000000000001E-4</v>
          </cell>
          <cell r="CF213" t="str">
            <v>No</v>
          </cell>
          <cell r="CG213" t="str">
            <v>NA</v>
          </cell>
          <cell r="CH213" t="str">
            <v>NA</v>
          </cell>
          <cell r="CI213" t="str">
            <v>No securities lending</v>
          </cell>
          <cell r="CJ213" t="str">
            <v>NA</v>
          </cell>
          <cell r="CK213" t="str">
            <v>No collateral</v>
          </cell>
          <cell r="CL213" t="str">
            <v>No collateral</v>
          </cell>
          <cell r="CM213" t="str">
            <v>No collateral</v>
          </cell>
          <cell r="CN213" t="str">
            <v>No collateral</v>
          </cell>
          <cell r="CO213" t="str">
            <v>No</v>
          </cell>
          <cell r="CP213" t="str">
            <v>NA</v>
          </cell>
          <cell r="CQ213" t="str">
            <v>NA</v>
          </cell>
          <cell r="CR213" t="str">
            <v>No</v>
          </cell>
          <cell r="CS213" t="str">
            <v>Jean-Claude LEVEQUE</v>
          </cell>
          <cell r="CT213"/>
          <cell r="CU213"/>
          <cell r="CV213" t="str">
            <v>NA</v>
          </cell>
          <cell r="CW213" t="str">
            <v>LP68357428</v>
          </cell>
          <cell r="CX213" t="str">
            <v>NA</v>
          </cell>
          <cell r="CY213" t="str">
            <v>Yes</v>
          </cell>
          <cell r="CZ213" t="str">
            <v>ESG</v>
          </cell>
          <cell r="DA213" t="str">
            <v>Beta</v>
          </cell>
          <cell r="DB213" t="str">
            <v>No</v>
          </cell>
          <cell r="DC213" t="str">
            <v>Equity fund (&gt;51% equities)</v>
          </cell>
          <cell r="DD213" t="str">
            <v>No</v>
          </cell>
          <cell r="DE213" t="str">
            <v>No</v>
          </cell>
          <cell r="DF213" t="str">
            <v>No</v>
          </cell>
          <cell r="DG213">
            <v>60</v>
          </cell>
          <cell r="DH213">
            <v>40</v>
          </cell>
          <cell r="DI213">
            <v>5</v>
          </cell>
          <cell r="DJ213">
            <v>105</v>
          </cell>
          <cell r="DK213">
            <v>105</v>
          </cell>
          <cell r="DL213">
            <v>60</v>
          </cell>
          <cell r="DM213">
            <v>5</v>
          </cell>
          <cell r="DN213">
            <v>40</v>
          </cell>
          <cell r="DO213" t="str">
            <v>All</v>
          </cell>
          <cell r="DP213" t="str">
            <v>None</v>
          </cell>
          <cell r="DQ213" t="str">
            <v>BNP Paribas Securities Services Luxembourg</v>
          </cell>
          <cell r="DR213" t="str">
            <v>BNP Paribas Securities Services Luxembourg</v>
          </cell>
          <cell r="DS213" t="str">
            <v>in-house lawyers</v>
          </cell>
          <cell r="DT213" t="str">
            <v>BNP Paribas Securities Services Luxembourg</v>
          </cell>
          <cell r="DU213" t="str">
            <v>31th of December</v>
          </cell>
          <cell r="DV213" t="str">
            <v>ESG</v>
          </cell>
          <cell r="DW213" t="str">
            <v>EQUITY</v>
          </cell>
          <cell r="DX213"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13"/>
          <cell r="DZ213" t="str">
            <v>ART 8</v>
          </cell>
          <cell r="EA213" t="str">
            <v>CAT 1</v>
          </cell>
        </row>
        <row r="214">
          <cell r="H214" t="str">
            <v>LU1291103841</v>
          </cell>
          <cell r="I214" t="str">
            <v>Track Classic USD</v>
          </cell>
          <cell r="J214" t="str">
            <v>Capitalisation</v>
          </cell>
          <cell r="K214" t="str">
            <v>USD</v>
          </cell>
          <cell r="L214" t="str">
            <v>EUR</v>
          </cell>
          <cell r="M214" t="str">
            <v>No</v>
          </cell>
          <cell r="N214"/>
          <cell r="O214" t="str">
            <v>Luxembourg</v>
          </cell>
          <cell r="P214" t="str">
            <v>NA</v>
          </cell>
          <cell r="Q214"/>
          <cell r="R214"/>
          <cell r="S214">
            <v>42298</v>
          </cell>
          <cell r="T214" t="str">
            <v>Not listed</v>
          </cell>
          <cell r="U214" t="str">
            <v>Not listed</v>
          </cell>
          <cell r="V214" t="str">
            <v>MXNAEFMT</v>
          </cell>
          <cell r="W214" t="str">
            <v>Share not hedged</v>
          </cell>
          <cell r="X214"/>
          <cell r="Y214"/>
          <cell r="Z214"/>
          <cell r="AA214"/>
          <cell r="AB214" t="str">
            <v>.MINA0FMT2NEU</v>
          </cell>
          <cell r="AC214" t="str">
            <v>NA</v>
          </cell>
          <cell r="AD214" t="str">
            <v>NA</v>
          </cell>
          <cell r="AE214"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4" t="str">
            <v>please refer to another source</v>
          </cell>
          <cell r="AG214" t="str">
            <v>please refer to another source</v>
          </cell>
          <cell r="AH214" t="str">
            <v>Luxemburg SICAV</v>
          </cell>
          <cell r="AI214" t="str">
            <v>MSCI North America ESG Filtered Min TE (NTR) index</v>
          </cell>
          <cell r="AJ214" t="str">
            <v>Net Total Return</v>
          </cell>
          <cell r="AK214" t="str">
            <v>EUR</v>
          </cell>
          <cell r="AL214"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4" t="str">
            <v>please refer to another source</v>
          </cell>
          <cell r="AN214" t="str">
            <v xml:space="preserve">MSCI </v>
          </cell>
          <cell r="AO214" t="str">
            <v>North America</v>
          </cell>
          <cell r="AP214" t="str">
            <v>North America</v>
          </cell>
          <cell r="AQ214" t="str">
            <v>LU</v>
          </cell>
          <cell r="AR214" t="str">
            <v>LU</v>
          </cell>
          <cell r="AS214" t="str">
            <v>Full or optimized replication</v>
          </cell>
          <cell r="AT214" t="str">
            <v>Physical</v>
          </cell>
          <cell r="AU214" t="str">
            <v>Full</v>
          </cell>
          <cell r="AV214" t="str">
            <v>Equities</v>
          </cell>
          <cell r="AW214" t="str">
            <v>No</v>
          </cell>
          <cell r="AX214" t="str">
            <v>Yes with UCITS V</v>
          </cell>
          <cell r="AY214" t="str">
            <v>NA</v>
          </cell>
          <cell r="AZ214" t="str">
            <v>NA</v>
          </cell>
          <cell r="BA214" t="str">
            <v>Yes</v>
          </cell>
          <cell r="BB214"/>
          <cell r="BC214"/>
          <cell r="BD214"/>
          <cell r="BE214"/>
          <cell r="BF214" t="str">
            <v>NA</v>
          </cell>
          <cell r="BG214" t="str">
            <v>Daily</v>
          </cell>
          <cell r="BH214"/>
          <cell r="BI214"/>
          <cell r="BJ214"/>
          <cell r="BK214" t="str">
            <v>Reinvested</v>
          </cell>
          <cell r="BL214"/>
          <cell r="BM214"/>
          <cell r="BN214"/>
          <cell r="BO214"/>
          <cell r="BP214"/>
          <cell r="BQ214"/>
          <cell r="BR214" t="str">
            <v>None</v>
          </cell>
          <cell r="BS214" t="str">
            <v>-</v>
          </cell>
          <cell r="BT214" t="str">
            <v>03:00 PM Paris time</v>
          </cell>
          <cell r="BU214" t="str">
            <v>12:00 AM Paris time</v>
          </cell>
          <cell r="BV214" t="str">
            <v>NA</v>
          </cell>
          <cell r="BW214" t="str">
            <v>D</v>
          </cell>
          <cell r="BX214" t="str">
            <v>D+1</v>
          </cell>
          <cell r="BY214" t="str">
            <v>D+3</v>
          </cell>
          <cell r="BZ214" t="str">
            <v>Please refer to PM</v>
          </cell>
          <cell r="CA214" t="str">
            <v>Please refer to PM</v>
          </cell>
          <cell r="CB214">
            <v>0</v>
          </cell>
          <cell r="CC214">
            <v>0</v>
          </cell>
          <cell r="CD214">
            <v>5.0000000000000001E-4</v>
          </cell>
          <cell r="CE214">
            <v>5.0000000000000001E-4</v>
          </cell>
          <cell r="CF214" t="str">
            <v>No</v>
          </cell>
          <cell r="CG214" t="str">
            <v>NA</v>
          </cell>
          <cell r="CH214" t="str">
            <v>NA</v>
          </cell>
          <cell r="CI214" t="str">
            <v>No securities lending</v>
          </cell>
          <cell r="CJ214"/>
          <cell r="CK214" t="str">
            <v>No collateral</v>
          </cell>
          <cell r="CL214" t="str">
            <v>No collateral</v>
          </cell>
          <cell r="CM214" t="str">
            <v>No collateral</v>
          </cell>
          <cell r="CN214" t="str">
            <v>No collateral</v>
          </cell>
          <cell r="CO214" t="str">
            <v>No</v>
          </cell>
          <cell r="CP214" t="str">
            <v>NA</v>
          </cell>
          <cell r="CQ214" t="str">
            <v>NA</v>
          </cell>
          <cell r="CR214" t="str">
            <v>No</v>
          </cell>
          <cell r="CS214" t="str">
            <v>Jean-Claude LEVEQUE</v>
          </cell>
          <cell r="CT214"/>
          <cell r="CU214"/>
          <cell r="CV214" t="str">
            <v>NA</v>
          </cell>
          <cell r="CW214" t="str">
            <v>NA</v>
          </cell>
          <cell r="CX214" t="str">
            <v>NA</v>
          </cell>
          <cell r="CY214" t="str">
            <v>Yes</v>
          </cell>
          <cell r="CZ214" t="str">
            <v>ESG</v>
          </cell>
          <cell r="DA214" t="str">
            <v>Beta</v>
          </cell>
          <cell r="DB214" t="str">
            <v>No</v>
          </cell>
          <cell r="DC214" t="str">
            <v>Equity fund (&gt;51% equities)</v>
          </cell>
          <cell r="DD214" t="str">
            <v>No</v>
          </cell>
          <cell r="DE214" t="str">
            <v>No</v>
          </cell>
          <cell r="DF214" t="str">
            <v>No</v>
          </cell>
          <cell r="DG214">
            <v>60</v>
          </cell>
          <cell r="DH214">
            <v>40</v>
          </cell>
          <cell r="DI214">
            <v>5</v>
          </cell>
          <cell r="DJ214">
            <v>105</v>
          </cell>
          <cell r="DK214">
            <v>105</v>
          </cell>
          <cell r="DL214">
            <v>60</v>
          </cell>
          <cell r="DM214">
            <v>5</v>
          </cell>
          <cell r="DN214">
            <v>40</v>
          </cell>
          <cell r="DO214" t="str">
            <v>All</v>
          </cell>
          <cell r="DP214" t="str">
            <v>None</v>
          </cell>
          <cell r="DQ214" t="str">
            <v>BNP Paribas Securities Services Luxembourg</v>
          </cell>
          <cell r="DR214" t="str">
            <v>BNP Paribas Securities Services Luxembourg</v>
          </cell>
          <cell r="DS214" t="str">
            <v>in-house lawyers</v>
          </cell>
          <cell r="DT214" t="str">
            <v>BNP Paribas Securities Services Luxembourg</v>
          </cell>
          <cell r="DU214" t="str">
            <v>31th of December</v>
          </cell>
          <cell r="DV214" t="str">
            <v>ESG</v>
          </cell>
          <cell r="DW214" t="str">
            <v>EQUITY</v>
          </cell>
          <cell r="DX214"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14"/>
          <cell r="DZ214" t="str">
            <v>ART 8</v>
          </cell>
          <cell r="EA214" t="str">
            <v>CAT 1</v>
          </cell>
        </row>
        <row r="215">
          <cell r="H215" t="str">
            <v>LU1291104062</v>
          </cell>
          <cell r="I215" t="str">
            <v>Track Privilege</v>
          </cell>
          <cell r="J215" t="str">
            <v>Capitalisation</v>
          </cell>
          <cell r="K215" t="str">
            <v>EUR</v>
          </cell>
          <cell r="L215" t="str">
            <v>EUR</v>
          </cell>
          <cell r="M215" t="str">
            <v>No</v>
          </cell>
          <cell r="N215" t="str">
            <v>USD</v>
          </cell>
          <cell r="O215" t="str">
            <v>Luxembourg</v>
          </cell>
          <cell r="P215" t="str">
            <v>NA</v>
          </cell>
          <cell r="Q215" t="str">
            <v>NA</v>
          </cell>
          <cell r="R215" t="str">
            <v>NA</v>
          </cell>
          <cell r="S215">
            <v>42298</v>
          </cell>
          <cell r="T215" t="str">
            <v>Not listed</v>
          </cell>
          <cell r="U215" t="str">
            <v>Not listed</v>
          </cell>
          <cell r="V215" t="str">
            <v>MXNAEFMT</v>
          </cell>
          <cell r="W215" t="str">
            <v>Share not hedged</v>
          </cell>
          <cell r="X215" t="str">
            <v>BNMNTPC LX</v>
          </cell>
          <cell r="Y215" t="str">
            <v>NA</v>
          </cell>
          <cell r="Z215" t="str">
            <v>NA</v>
          </cell>
          <cell r="AA215" t="str">
            <v>BNMNTPC</v>
          </cell>
          <cell r="AB215" t="str">
            <v>.MINA0FMT2NEU</v>
          </cell>
          <cell r="AC215" t="str">
            <v>LU1291104062.LUF</v>
          </cell>
          <cell r="AD215" t="str">
            <v>NA</v>
          </cell>
          <cell r="AE215"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5" t="str">
            <v>please refer to another source</v>
          </cell>
          <cell r="AG215" t="str">
            <v>please refer to another source</v>
          </cell>
          <cell r="AH215" t="str">
            <v>Luxemburg SICAV</v>
          </cell>
          <cell r="AI215" t="str">
            <v>MSCI North America ESG Filtered Min TE (NTR) index</v>
          </cell>
          <cell r="AJ215" t="str">
            <v xml:space="preserve"> Net Total Return</v>
          </cell>
          <cell r="AK215" t="str">
            <v>EUR</v>
          </cell>
          <cell r="AL215"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5" t="str">
            <v>please refer to another source</v>
          </cell>
          <cell r="AN215" t="str">
            <v xml:space="preserve">MSCI </v>
          </cell>
          <cell r="AO215" t="str">
            <v>North America</v>
          </cell>
          <cell r="AP215" t="str">
            <v>North America</v>
          </cell>
          <cell r="AQ215" t="str">
            <v>AT, DE, FR, UK, IT**, LU, NL, SN**, SE, FI</v>
          </cell>
          <cell r="AR215" t="str">
            <v>AT, DE, FR, UK, IT**, LU, NL, SN**, SE, FI</v>
          </cell>
          <cell r="AS215" t="str">
            <v>Full or optimized replication</v>
          </cell>
          <cell r="AT215" t="str">
            <v>Physical</v>
          </cell>
          <cell r="AU215" t="str">
            <v>Full</v>
          </cell>
          <cell r="AV215" t="str">
            <v>Equities</v>
          </cell>
          <cell r="AW215" t="str">
            <v>No</v>
          </cell>
          <cell r="AX215" t="str">
            <v>Yes with UCITS V</v>
          </cell>
          <cell r="AY215" t="str">
            <v>NA</v>
          </cell>
          <cell r="AZ215" t="str">
            <v>NA</v>
          </cell>
          <cell r="BA215" t="str">
            <v>Yes</v>
          </cell>
          <cell r="BB215"/>
          <cell r="BC215"/>
          <cell r="BD215"/>
          <cell r="BE215"/>
          <cell r="BF215" t="str">
            <v>NA</v>
          </cell>
          <cell r="BG215" t="str">
            <v>Daily</v>
          </cell>
          <cell r="BH215"/>
          <cell r="BI215"/>
          <cell r="BJ215"/>
          <cell r="BK215" t="str">
            <v>Reinvested</v>
          </cell>
          <cell r="BL215"/>
          <cell r="BM215"/>
          <cell r="BN215"/>
          <cell r="BO215"/>
          <cell r="BP215"/>
          <cell r="BQ215"/>
          <cell r="BR215" t="str">
            <v>None</v>
          </cell>
          <cell r="BS215" t="str">
            <v>-</v>
          </cell>
          <cell r="BT215" t="str">
            <v>03:00 PM Paris time</v>
          </cell>
          <cell r="BU215" t="str">
            <v>12:00 AM Paris time</v>
          </cell>
          <cell r="BV215" t="str">
            <v>NA</v>
          </cell>
          <cell r="BW215" t="str">
            <v>D</v>
          </cell>
          <cell r="BX215" t="str">
            <v>D+1</v>
          </cell>
          <cell r="BY215" t="str">
            <v>D+3</v>
          </cell>
          <cell r="BZ215" t="str">
            <v>Please refer to PM</v>
          </cell>
          <cell r="CA215" t="str">
            <v>Please refer to PM</v>
          </cell>
          <cell r="CB215">
            <v>0</v>
          </cell>
          <cell r="CC215">
            <v>0</v>
          </cell>
          <cell r="CD215">
            <v>5.0000000000000001E-4</v>
          </cell>
          <cell r="CE215">
            <v>5.0000000000000001E-4</v>
          </cell>
          <cell r="CF215" t="str">
            <v>No</v>
          </cell>
          <cell r="CG215" t="str">
            <v>NA</v>
          </cell>
          <cell r="CH215" t="str">
            <v>NA</v>
          </cell>
          <cell r="CI215" t="str">
            <v>No securities lending</v>
          </cell>
          <cell r="CJ215" t="str">
            <v>NA</v>
          </cell>
          <cell r="CK215" t="str">
            <v>No collateral</v>
          </cell>
          <cell r="CL215" t="str">
            <v>No collateral</v>
          </cell>
          <cell r="CM215" t="str">
            <v>No collateral</v>
          </cell>
          <cell r="CN215" t="str">
            <v>No collateral</v>
          </cell>
          <cell r="CO215" t="str">
            <v>No</v>
          </cell>
          <cell r="CP215" t="str">
            <v>NA</v>
          </cell>
          <cell r="CQ215" t="str">
            <v>NA</v>
          </cell>
          <cell r="CR215" t="str">
            <v>No</v>
          </cell>
          <cell r="CS215" t="str">
            <v>Jean-Claude LEVEQUE</v>
          </cell>
          <cell r="CT215"/>
          <cell r="CU215"/>
          <cell r="CV215" t="str">
            <v>A2ADB0</v>
          </cell>
          <cell r="CW215" t="str">
            <v>LP68357432</v>
          </cell>
          <cell r="CX215" t="str">
            <v>NA</v>
          </cell>
          <cell r="CY215" t="str">
            <v>Yes</v>
          </cell>
          <cell r="CZ215" t="str">
            <v>ESG</v>
          </cell>
          <cell r="DA215" t="str">
            <v>Beta</v>
          </cell>
          <cell r="DB215" t="str">
            <v>No</v>
          </cell>
          <cell r="DC215" t="str">
            <v>Equity fund (&gt;51% equities)</v>
          </cell>
          <cell r="DD215" t="str">
            <v>Yes</v>
          </cell>
          <cell r="DE215" t="str">
            <v>No</v>
          </cell>
          <cell r="DF215" t="str">
            <v>No</v>
          </cell>
          <cell r="DG215">
            <v>3</v>
          </cell>
          <cell r="DH215">
            <v>12</v>
          </cell>
          <cell r="DI215">
            <v>5</v>
          </cell>
          <cell r="DJ215">
            <v>20</v>
          </cell>
          <cell r="DK215">
            <v>20</v>
          </cell>
          <cell r="DL215">
            <v>3</v>
          </cell>
          <cell r="DM215">
            <v>5</v>
          </cell>
          <cell r="DN215">
            <v>12</v>
          </cell>
          <cell r="DO215" t="str">
            <v>All, Distributors, 
Managers</v>
          </cell>
          <cell r="DP215" t="str">
            <v xml:space="preserve">Distributors : None
Managers: none (refer to Book II by sub-fund for min holding amount applicable)
Others : EUR 100 000 per sub-fund
</v>
          </cell>
          <cell r="DQ215" t="str">
            <v>BNP Paribas Securities Services Luxembourg</v>
          </cell>
          <cell r="DR215" t="str">
            <v>BNP Paribas Securities Services Luxembourg</v>
          </cell>
          <cell r="DS215" t="str">
            <v>in-house lawyers</v>
          </cell>
          <cell r="DT215" t="str">
            <v>BNP Paribas Securities Services Luxembourg</v>
          </cell>
          <cell r="DU215" t="str">
            <v>31th of December</v>
          </cell>
          <cell r="DV215" t="str">
            <v>ESG</v>
          </cell>
          <cell r="DW215" t="str">
            <v>EQUITY</v>
          </cell>
          <cell r="DX215"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15"/>
          <cell r="DZ215" t="str">
            <v>ART 8</v>
          </cell>
          <cell r="EA215" t="str">
            <v>CAT 1</v>
          </cell>
        </row>
        <row r="216">
          <cell r="H216" t="str">
            <v>LU1291104229</v>
          </cell>
          <cell r="I216" t="str">
            <v>Track Privilege</v>
          </cell>
          <cell r="J216" t="str">
            <v>Distribution</v>
          </cell>
          <cell r="K216" t="str">
            <v>EUR</v>
          </cell>
          <cell r="L216" t="str">
            <v>EUR</v>
          </cell>
          <cell r="M216" t="str">
            <v>No</v>
          </cell>
          <cell r="N216" t="str">
            <v>USD</v>
          </cell>
          <cell r="O216" t="str">
            <v>Luxembourg</v>
          </cell>
          <cell r="P216" t="str">
            <v>NA</v>
          </cell>
          <cell r="Q216" t="str">
            <v>NA</v>
          </cell>
          <cell r="R216" t="str">
            <v>NA</v>
          </cell>
          <cell r="S216">
            <v>42298</v>
          </cell>
          <cell r="T216" t="str">
            <v>Not listed</v>
          </cell>
          <cell r="U216" t="str">
            <v>Not listed</v>
          </cell>
          <cell r="V216" t="str">
            <v>MXNAEFMT</v>
          </cell>
          <cell r="W216" t="str">
            <v>Share not hedged</v>
          </cell>
          <cell r="X216" t="str">
            <v>BNMNTPD LX</v>
          </cell>
          <cell r="Y216" t="str">
            <v>NA</v>
          </cell>
          <cell r="Z216" t="str">
            <v>NA</v>
          </cell>
          <cell r="AA216" t="str">
            <v>BNMNTPD</v>
          </cell>
          <cell r="AB216" t="str">
            <v>.MINA0FMT2NEU</v>
          </cell>
          <cell r="AC216" t="str">
            <v>LU1291104229.LUF</v>
          </cell>
          <cell r="AD216" t="str">
            <v>NA</v>
          </cell>
          <cell r="AE216"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6" t="str">
            <v>please refer to another source</v>
          </cell>
          <cell r="AG216" t="str">
            <v>please refer to another source</v>
          </cell>
          <cell r="AH216" t="str">
            <v>Luxemburg SICAV</v>
          </cell>
          <cell r="AI216" t="str">
            <v>MSCI North America ESG Filtered Min TE (NTR) index</v>
          </cell>
          <cell r="AJ216" t="str">
            <v xml:space="preserve"> Net Total Return</v>
          </cell>
          <cell r="AK216" t="str">
            <v>EUR</v>
          </cell>
          <cell r="AL216"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6" t="str">
            <v>please refer to another source</v>
          </cell>
          <cell r="AN216" t="str">
            <v xml:space="preserve">MSCI </v>
          </cell>
          <cell r="AO216" t="str">
            <v>North America</v>
          </cell>
          <cell r="AP216" t="str">
            <v>North America</v>
          </cell>
          <cell r="AQ216" t="str">
            <v>LU, SN**</v>
          </cell>
          <cell r="AR216" t="str">
            <v>LU, SN**</v>
          </cell>
          <cell r="AS216" t="str">
            <v>Full or optimized replication</v>
          </cell>
          <cell r="AT216" t="str">
            <v>Physical</v>
          </cell>
          <cell r="AU216" t="str">
            <v>Full</v>
          </cell>
          <cell r="AV216" t="str">
            <v>Equities</v>
          </cell>
          <cell r="AW216" t="str">
            <v>No</v>
          </cell>
          <cell r="AX216" t="str">
            <v>Yes with UCITS V</v>
          </cell>
          <cell r="AY216" t="str">
            <v>NA</v>
          </cell>
          <cell r="AZ216" t="str">
            <v>NA</v>
          </cell>
          <cell r="BA216" t="str">
            <v>Yes</v>
          </cell>
          <cell r="BB216"/>
          <cell r="BC216"/>
          <cell r="BD216"/>
          <cell r="BE216"/>
          <cell r="BF216" t="str">
            <v>NA</v>
          </cell>
          <cell r="BG216" t="str">
            <v>Daily</v>
          </cell>
          <cell r="BH216"/>
          <cell r="BI216"/>
          <cell r="BJ216"/>
          <cell r="BK216" t="str">
            <v>Annually</v>
          </cell>
          <cell r="BL216"/>
          <cell r="BM216"/>
          <cell r="BN216"/>
          <cell r="BO216"/>
          <cell r="BP216"/>
          <cell r="BQ216"/>
          <cell r="BR216" t="str">
            <v>None</v>
          </cell>
          <cell r="BS216" t="str">
            <v>-</v>
          </cell>
          <cell r="BT216" t="str">
            <v>03:00 PM Paris time</v>
          </cell>
          <cell r="BU216" t="str">
            <v>12:00 AM Paris time</v>
          </cell>
          <cell r="BV216" t="str">
            <v>NA</v>
          </cell>
          <cell r="BW216" t="str">
            <v>D</v>
          </cell>
          <cell r="BX216" t="str">
            <v>D+1</v>
          </cell>
          <cell r="BY216" t="str">
            <v>D+3</v>
          </cell>
          <cell r="BZ216" t="str">
            <v>Please refer to PM</v>
          </cell>
          <cell r="CA216" t="str">
            <v>Please refer to PM</v>
          </cell>
          <cell r="CB216">
            <v>0</v>
          </cell>
          <cell r="CC216">
            <v>0</v>
          </cell>
          <cell r="CD216">
            <v>5.0000000000000001E-4</v>
          </cell>
          <cell r="CE216">
            <v>5.0000000000000001E-4</v>
          </cell>
          <cell r="CF216" t="str">
            <v>No</v>
          </cell>
          <cell r="CG216" t="str">
            <v>NA</v>
          </cell>
          <cell r="CH216" t="str">
            <v>NA</v>
          </cell>
          <cell r="CI216" t="str">
            <v>No securities lending</v>
          </cell>
          <cell r="CJ216" t="str">
            <v>NA</v>
          </cell>
          <cell r="CK216" t="str">
            <v>No collateral</v>
          </cell>
          <cell r="CL216" t="str">
            <v>No collateral</v>
          </cell>
          <cell r="CM216" t="str">
            <v>No collateral</v>
          </cell>
          <cell r="CN216" t="str">
            <v>No collateral</v>
          </cell>
          <cell r="CO216" t="str">
            <v>No</v>
          </cell>
          <cell r="CP216" t="str">
            <v>NA</v>
          </cell>
          <cell r="CQ216" t="str">
            <v>NA</v>
          </cell>
          <cell r="CR216" t="str">
            <v>No</v>
          </cell>
          <cell r="CS216" t="str">
            <v>Jean-Claude LEVEQUE</v>
          </cell>
          <cell r="CT216"/>
          <cell r="CU216"/>
          <cell r="CV216" t="str">
            <v>NA</v>
          </cell>
          <cell r="CW216" t="str">
            <v>LP68357448</v>
          </cell>
          <cell r="CX216" t="str">
            <v>NA</v>
          </cell>
          <cell r="CY216" t="str">
            <v>Yes</v>
          </cell>
          <cell r="CZ216" t="str">
            <v>ESG</v>
          </cell>
          <cell r="DA216" t="str">
            <v>Beta</v>
          </cell>
          <cell r="DB216" t="str">
            <v>No</v>
          </cell>
          <cell r="DC216" t="str">
            <v>Equity fund (&gt;51% equities)</v>
          </cell>
          <cell r="DD216" t="str">
            <v>No</v>
          </cell>
          <cell r="DE216" t="str">
            <v>No</v>
          </cell>
          <cell r="DF216" t="str">
            <v>No</v>
          </cell>
          <cell r="DG216">
            <v>3</v>
          </cell>
          <cell r="DH216">
            <v>12</v>
          </cell>
          <cell r="DI216">
            <v>5</v>
          </cell>
          <cell r="DJ216">
            <v>20</v>
          </cell>
          <cell r="DK216">
            <v>20</v>
          </cell>
          <cell r="DL216">
            <v>3</v>
          </cell>
          <cell r="DM216">
            <v>5</v>
          </cell>
          <cell r="DN216">
            <v>12</v>
          </cell>
          <cell r="DO216" t="str">
            <v>All, Distributors, 
Managers</v>
          </cell>
          <cell r="DP216" t="str">
            <v xml:space="preserve">Distributors : None
Managers: none (refer to Book II by sub-fund for min holding amount applicable)
Others : EUR 100 000 per sub-fund
</v>
          </cell>
          <cell r="DQ216" t="str">
            <v>BNP Paribas Securities Services Luxembourg</v>
          </cell>
          <cell r="DR216" t="str">
            <v>BNP Paribas Securities Services Luxembourg</v>
          </cell>
          <cell r="DS216" t="str">
            <v>in-house lawyers</v>
          </cell>
          <cell r="DT216" t="str">
            <v>BNP Paribas Securities Services Luxembourg</v>
          </cell>
          <cell r="DU216" t="str">
            <v>31th of December</v>
          </cell>
          <cell r="DV216" t="str">
            <v>ESG</v>
          </cell>
          <cell r="DW216" t="str">
            <v>EQUITY</v>
          </cell>
          <cell r="DX216"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16"/>
          <cell r="DZ216" t="str">
            <v>ART 8</v>
          </cell>
          <cell r="EA216" t="str">
            <v>CAT 1</v>
          </cell>
        </row>
        <row r="217">
          <cell r="H217" t="str">
            <v>LU1291104575</v>
          </cell>
          <cell r="I217" t="str">
            <v>UCITS ETF</v>
          </cell>
          <cell r="J217" t="str">
            <v>Capitalisation</v>
          </cell>
          <cell r="K217" t="str">
            <v>EUR</v>
          </cell>
          <cell r="L217" t="str">
            <v>EUR</v>
          </cell>
          <cell r="M217" t="str">
            <v>No</v>
          </cell>
          <cell r="N217"/>
          <cell r="O217" t="str">
            <v>Luxembourg</v>
          </cell>
          <cell r="P217" t="str">
            <v>FR</v>
          </cell>
          <cell r="Q217" t="str">
            <v>Euronext Paris</v>
          </cell>
          <cell r="R217" t="str">
            <v xml:space="preserve">XPAR </v>
          </cell>
          <cell r="S217">
            <v>42298</v>
          </cell>
          <cell r="T217">
            <v>42563</v>
          </cell>
          <cell r="U217" t="str">
            <v>Yes</v>
          </cell>
          <cell r="V217" t="str">
            <v>MXNAEFMT</v>
          </cell>
          <cell r="W217" t="str">
            <v>Share not hedged</v>
          </cell>
          <cell r="X217" t="str">
            <v>ENAM FP</v>
          </cell>
          <cell r="Y217" t="str">
            <v>IENAM</v>
          </cell>
          <cell r="Z217" t="str">
            <v>NSCFR0IENAM7</v>
          </cell>
          <cell r="AA217" t="str">
            <v>ENAM</v>
          </cell>
          <cell r="AB217" t="str">
            <v>.MINA0FMT2NEU</v>
          </cell>
          <cell r="AC217" t="str">
            <v>ENAM.PA</v>
          </cell>
          <cell r="AD217" t="str">
            <v>IENAMINAV.PA</v>
          </cell>
          <cell r="AE217"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7" t="str">
            <v>please refer to another source</v>
          </cell>
          <cell r="AG217" t="str">
            <v>please refer to another source</v>
          </cell>
          <cell r="AH217" t="str">
            <v>Luxemburg SICAV</v>
          </cell>
          <cell r="AI217" t="str">
            <v>MSCI North America ESG Filtered Min TE (NTR) index</v>
          </cell>
          <cell r="AJ217" t="str">
            <v xml:space="preserve"> Net Total Return</v>
          </cell>
          <cell r="AK217" t="str">
            <v>EUR</v>
          </cell>
          <cell r="AL217"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7" t="str">
            <v>please refer to another source</v>
          </cell>
          <cell r="AN217" t="str">
            <v xml:space="preserve">MSCI </v>
          </cell>
          <cell r="AO217" t="str">
            <v>North America</v>
          </cell>
          <cell r="AP217" t="str">
            <v>North America</v>
          </cell>
          <cell r="AQ217" t="str">
            <v>AT, DE, FI, FR, UK, IT, LU, NL, SE, ES</v>
          </cell>
          <cell r="AR217" t="str">
            <v>AT, DE, ES, FI, FR, GB, IT**, LU, NL, SE</v>
          </cell>
          <cell r="AS217" t="str">
            <v>Full or optimized replication</v>
          </cell>
          <cell r="AT217" t="str">
            <v>Physical</v>
          </cell>
          <cell r="AU217" t="str">
            <v>Full</v>
          </cell>
          <cell r="AV217" t="str">
            <v>Equities</v>
          </cell>
          <cell r="AW217" t="str">
            <v>No</v>
          </cell>
          <cell r="AX217" t="str">
            <v>Yes with UCITS V</v>
          </cell>
          <cell r="AY217" t="str">
            <v>BNP Paribas Arbitrage</v>
          </cell>
          <cell r="AZ21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7" t="str">
            <v>No</v>
          </cell>
          <cell r="BB217"/>
          <cell r="BC217"/>
          <cell r="BD217"/>
          <cell r="BE217"/>
          <cell r="BF217" t="str">
            <v>Euronext</v>
          </cell>
          <cell r="BG217" t="str">
            <v>Daily</v>
          </cell>
          <cell r="BH217"/>
          <cell r="BI217"/>
          <cell r="BJ217"/>
          <cell r="BK217" t="str">
            <v>Reinvested</v>
          </cell>
          <cell r="BL217"/>
          <cell r="BM217"/>
          <cell r="BN217"/>
          <cell r="BO217"/>
          <cell r="BP217"/>
          <cell r="BQ217"/>
          <cell r="BR217">
            <v>500000</v>
          </cell>
          <cell r="BS217" t="str">
            <v>-</v>
          </cell>
          <cell r="BT217" t="str">
            <v>04:30 PM Paris time</v>
          </cell>
          <cell r="BU217" t="str">
            <v>NA</v>
          </cell>
          <cell r="BV217" t="str">
            <v>03:45 PM Paris time</v>
          </cell>
          <cell r="BW217" t="str">
            <v>D</v>
          </cell>
          <cell r="BX217" t="str">
            <v>D+1</v>
          </cell>
          <cell r="BY217" t="str">
            <v>D+3</v>
          </cell>
          <cell r="BZ217" t="str">
            <v>Please refer to PM</v>
          </cell>
          <cell r="CA217" t="str">
            <v>Please refer to PM</v>
          </cell>
          <cell r="CB217">
            <v>0</v>
          </cell>
          <cell r="CC217">
            <v>0</v>
          </cell>
          <cell r="CD217" t="str">
            <v>0,05% on the primary market</v>
          </cell>
          <cell r="CE217" t="str">
            <v>0,05% on the primary market</v>
          </cell>
          <cell r="CF217" t="str">
            <v>No</v>
          </cell>
          <cell r="CG217" t="str">
            <v>NA</v>
          </cell>
          <cell r="CH217" t="str">
            <v>NA</v>
          </cell>
          <cell r="CI217" t="str">
            <v>No securities lending</v>
          </cell>
          <cell r="CJ217" t="str">
            <v>NA</v>
          </cell>
          <cell r="CK217" t="str">
            <v>No collateral</v>
          </cell>
          <cell r="CL217" t="str">
            <v>No collateral</v>
          </cell>
          <cell r="CM217" t="str">
            <v>No collateral</v>
          </cell>
          <cell r="CN217" t="str">
            <v>No collateral</v>
          </cell>
          <cell r="CO217" t="str">
            <v>No</v>
          </cell>
          <cell r="CP217" t="str">
            <v>NA</v>
          </cell>
          <cell r="CQ217" t="str">
            <v>NA</v>
          </cell>
          <cell r="CR217" t="str">
            <v>No</v>
          </cell>
          <cell r="CS217" t="str">
            <v>Jean-Claude LEVEQUE</v>
          </cell>
          <cell r="CT217" t="str">
            <v>BD3J231</v>
          </cell>
          <cell r="CU217"/>
          <cell r="CV217" t="str">
            <v>A2ADB1</v>
          </cell>
          <cell r="CW217" t="str">
            <v>LP68357429</v>
          </cell>
          <cell r="CX217" t="str">
            <v>NA</v>
          </cell>
          <cell r="CY217" t="str">
            <v>Yes</v>
          </cell>
          <cell r="CZ217" t="str">
            <v>ESG</v>
          </cell>
          <cell r="DA217" t="str">
            <v>Beta</v>
          </cell>
          <cell r="DB217" t="str">
            <v>No</v>
          </cell>
          <cell r="DC217" t="str">
            <v>Equity fund (&gt;51% equities)</v>
          </cell>
          <cell r="DD217" t="str">
            <v>Yes</v>
          </cell>
          <cell r="DE217" t="str">
            <v>No</v>
          </cell>
          <cell r="DF217" t="str">
            <v>No</v>
          </cell>
          <cell r="DG217">
            <v>3</v>
          </cell>
          <cell r="DH217">
            <v>12</v>
          </cell>
          <cell r="DI217">
            <v>0</v>
          </cell>
          <cell r="DJ217">
            <v>15</v>
          </cell>
          <cell r="DK217">
            <v>15</v>
          </cell>
          <cell r="DL217">
            <v>13</v>
          </cell>
          <cell r="DM217">
            <v>0</v>
          </cell>
          <cell r="DN217">
            <v>11.999999999999998</v>
          </cell>
          <cell r="DO217" t="str">
            <v>Primary market: Authorised Participants and Institutionnal Investors
Secondary market: All</v>
          </cell>
          <cell r="DP217" t="str">
            <v>None</v>
          </cell>
          <cell r="DQ217" t="str">
            <v>BNP Paribas Securities Services Luxembourg</v>
          </cell>
          <cell r="DR217" t="str">
            <v>BNP Paribas Securities Services Luxembourg</v>
          </cell>
          <cell r="DS217" t="str">
            <v>in-house lawyers</v>
          </cell>
          <cell r="DT217" t="str">
            <v>BNP Paribas Securities Services Luxembourg</v>
          </cell>
          <cell r="DU217" t="str">
            <v>31th of December</v>
          </cell>
          <cell r="DV217" t="str">
            <v>ESG</v>
          </cell>
          <cell r="DW217" t="str">
            <v>EQUITY</v>
          </cell>
          <cell r="DX217"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17"/>
          <cell r="DZ217" t="str">
            <v>ART 8</v>
          </cell>
          <cell r="EA217" t="str">
            <v>CAT 1</v>
          </cell>
        </row>
        <row r="218">
          <cell r="H218" t="str">
            <v>LU1291104575</v>
          </cell>
          <cell r="I218" t="str">
            <v>UCITS ETF</v>
          </cell>
          <cell r="J218" t="str">
            <v>Capitalisation</v>
          </cell>
          <cell r="K218" t="str">
            <v>EUR</v>
          </cell>
          <cell r="L218" t="str">
            <v>EUR</v>
          </cell>
          <cell r="M218" t="str">
            <v>No</v>
          </cell>
          <cell r="N218"/>
          <cell r="O218" t="str">
            <v>Luxembourg</v>
          </cell>
          <cell r="P218" t="str">
            <v>DE</v>
          </cell>
          <cell r="Q218" t="str">
            <v>Xetra</v>
          </cell>
          <cell r="R218" t="str">
            <v xml:space="preserve">XETR </v>
          </cell>
          <cell r="S218">
            <v>42298</v>
          </cell>
          <cell r="T218">
            <v>42627</v>
          </cell>
          <cell r="U218" t="str">
            <v>No</v>
          </cell>
          <cell r="V218" t="str">
            <v>MXNAEFMT</v>
          </cell>
          <cell r="W218" t="str">
            <v>Share not hedged</v>
          </cell>
          <cell r="X218" t="str">
            <v>ENOA GY</v>
          </cell>
          <cell r="Y218" t="str">
            <v>IENAM</v>
          </cell>
          <cell r="Z218" t="str">
            <v>NSCFR0IENAM7</v>
          </cell>
          <cell r="AA218" t="str">
            <v>ENOA</v>
          </cell>
          <cell r="AB218" t="str">
            <v>.MINA0FMT2NEU</v>
          </cell>
          <cell r="AC218" t="str">
            <v>ENOA.DE</v>
          </cell>
          <cell r="AD218" t="str">
            <v>IENAMINAV.PA</v>
          </cell>
          <cell r="AE218"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8" t="str">
            <v>please refer to another source</v>
          </cell>
          <cell r="AG218" t="str">
            <v>please refer to another source</v>
          </cell>
          <cell r="AH218" t="str">
            <v>Luxemburg SICAV</v>
          </cell>
          <cell r="AI218" t="str">
            <v>MSCI North America ESG Filtered Min TE (NTR) index</v>
          </cell>
          <cell r="AJ218" t="str">
            <v xml:space="preserve"> Net Total Return</v>
          </cell>
          <cell r="AK218" t="str">
            <v>EUR</v>
          </cell>
          <cell r="AL218"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8" t="str">
            <v>please refer to another source</v>
          </cell>
          <cell r="AN218" t="str">
            <v xml:space="preserve">MSCI </v>
          </cell>
          <cell r="AO218" t="str">
            <v>North America</v>
          </cell>
          <cell r="AP218" t="str">
            <v>North America</v>
          </cell>
          <cell r="AQ218" t="str">
            <v>AT, DE, FI, FR, UK, IT, LU, NL, SE, ES</v>
          </cell>
          <cell r="AR218" t="str">
            <v>AT, DE, ES, FI, FR, GB, IT**, LU, NL, SE</v>
          </cell>
          <cell r="AS218" t="str">
            <v>Full or optimized replication</v>
          </cell>
          <cell r="AT218" t="str">
            <v>Physical</v>
          </cell>
          <cell r="AU218" t="str">
            <v>Full</v>
          </cell>
          <cell r="AV218" t="str">
            <v>Equities</v>
          </cell>
          <cell r="AW218" t="str">
            <v>No</v>
          </cell>
          <cell r="AX218" t="str">
            <v>Yes with UCITS V</v>
          </cell>
          <cell r="AY218" t="str">
            <v>BNP Paribas Arbitrage</v>
          </cell>
          <cell r="AZ21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8" t="str">
            <v>No</v>
          </cell>
          <cell r="BB218"/>
          <cell r="BC218"/>
          <cell r="BD218"/>
          <cell r="BE218"/>
          <cell r="BF218" t="str">
            <v>Euronext</v>
          </cell>
          <cell r="BG218" t="str">
            <v>Daily</v>
          </cell>
          <cell r="BH218"/>
          <cell r="BI218"/>
          <cell r="BJ218"/>
          <cell r="BK218" t="str">
            <v>Reinvested</v>
          </cell>
          <cell r="BL218"/>
          <cell r="BM218"/>
          <cell r="BN218"/>
          <cell r="BO218"/>
          <cell r="BP218"/>
          <cell r="BQ218"/>
          <cell r="BR218">
            <v>500000</v>
          </cell>
          <cell r="BS218" t="str">
            <v>-</v>
          </cell>
          <cell r="BT218" t="str">
            <v>04:30 PM Paris time</v>
          </cell>
          <cell r="BU218" t="str">
            <v>NA</v>
          </cell>
          <cell r="BV218" t="str">
            <v>03:45 PM Paris time</v>
          </cell>
          <cell r="BW218" t="str">
            <v>D</v>
          </cell>
          <cell r="BX218" t="str">
            <v>D+1</v>
          </cell>
          <cell r="BY218" t="str">
            <v>D+3</v>
          </cell>
          <cell r="BZ218" t="str">
            <v>Please refer to PM</v>
          </cell>
          <cell r="CA218" t="str">
            <v>Please refer to PM</v>
          </cell>
          <cell r="CB218">
            <v>0</v>
          </cell>
          <cell r="CC218">
            <v>0</v>
          </cell>
          <cell r="CD218" t="str">
            <v>0,05% on the primary market</v>
          </cell>
          <cell r="CE218" t="str">
            <v>0,05% on the primary market</v>
          </cell>
          <cell r="CF218" t="str">
            <v>No</v>
          </cell>
          <cell r="CG218" t="str">
            <v>NA</v>
          </cell>
          <cell r="CH218" t="str">
            <v>NA</v>
          </cell>
          <cell r="CI218" t="str">
            <v>No securities lending</v>
          </cell>
          <cell r="CJ218" t="str">
            <v>NA</v>
          </cell>
          <cell r="CK218" t="str">
            <v>No collateral</v>
          </cell>
          <cell r="CL218" t="str">
            <v>No collateral</v>
          </cell>
          <cell r="CM218" t="str">
            <v>No collateral</v>
          </cell>
          <cell r="CN218" t="str">
            <v>No collateral</v>
          </cell>
          <cell r="CO218" t="str">
            <v>No</v>
          </cell>
          <cell r="CP218" t="str">
            <v>NA</v>
          </cell>
          <cell r="CQ218" t="str">
            <v>NA</v>
          </cell>
          <cell r="CR218" t="str">
            <v>No</v>
          </cell>
          <cell r="CS218" t="str">
            <v>Jean-Claude LEVEQUE</v>
          </cell>
          <cell r="CT218" t="str">
            <v>BD3J231</v>
          </cell>
          <cell r="CU218"/>
          <cell r="CV218" t="str">
            <v>A2ADB1</v>
          </cell>
          <cell r="CW218" t="str">
            <v>LP68357429</v>
          </cell>
          <cell r="CX218" t="str">
            <v>NA</v>
          </cell>
          <cell r="CY218" t="str">
            <v>Yes</v>
          </cell>
          <cell r="CZ218" t="str">
            <v>ESG</v>
          </cell>
          <cell r="DA218" t="str">
            <v>Beta</v>
          </cell>
          <cell r="DB218" t="str">
            <v>No</v>
          </cell>
          <cell r="DC218" t="str">
            <v>Equity fund (&gt;51% equities)</v>
          </cell>
          <cell r="DD218" t="str">
            <v>Yes</v>
          </cell>
          <cell r="DE218" t="str">
            <v>No</v>
          </cell>
          <cell r="DF218" t="str">
            <v>No</v>
          </cell>
          <cell r="DG218">
            <v>3</v>
          </cell>
          <cell r="DH218">
            <v>12</v>
          </cell>
          <cell r="DI218">
            <v>0</v>
          </cell>
          <cell r="DJ218">
            <v>15</v>
          </cell>
          <cell r="DK218">
            <v>15</v>
          </cell>
          <cell r="DL218">
            <v>13</v>
          </cell>
          <cell r="DM218">
            <v>0</v>
          </cell>
          <cell r="DN218">
            <v>11.999999999999998</v>
          </cell>
          <cell r="DO218" t="str">
            <v>Primary market: Authorised Participants and Institutionnal Investors
Secondary market: All</v>
          </cell>
          <cell r="DP218" t="str">
            <v>None</v>
          </cell>
          <cell r="DQ218" t="str">
            <v>BNP Paribas Securities Services Luxembourg</v>
          </cell>
          <cell r="DR218" t="str">
            <v>BNP Paribas Securities Services Luxembourg</v>
          </cell>
          <cell r="DS218" t="str">
            <v>in-house lawyers</v>
          </cell>
          <cell r="DT218" t="str">
            <v>BNP Paribas Securities Services Luxembourg</v>
          </cell>
          <cell r="DU218" t="str">
            <v>31th of December</v>
          </cell>
          <cell r="DV218" t="str">
            <v>ESG</v>
          </cell>
          <cell r="DW218" t="str">
            <v>EQUITY</v>
          </cell>
          <cell r="DX218"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18"/>
          <cell r="DZ218" t="str">
            <v>ART 8</v>
          </cell>
          <cell r="EA218" t="str">
            <v>CAT 1</v>
          </cell>
        </row>
        <row r="219">
          <cell r="H219" t="str">
            <v>LU1291104575</v>
          </cell>
          <cell r="I219" t="str">
            <v>UCITS ETF</v>
          </cell>
          <cell r="J219" t="str">
            <v>Capitalisation</v>
          </cell>
          <cell r="K219" t="str">
            <v>EUR</v>
          </cell>
          <cell r="L219" t="str">
            <v>EUR</v>
          </cell>
          <cell r="M219" t="str">
            <v>No</v>
          </cell>
          <cell r="N219"/>
          <cell r="O219" t="str">
            <v>Luxembourg</v>
          </cell>
          <cell r="P219" t="str">
            <v>IT</v>
          </cell>
          <cell r="Q219" t="str">
            <v>Borsa Italiana</v>
          </cell>
          <cell r="R219" t="str">
            <v>XMIL</v>
          </cell>
          <cell r="S219">
            <v>42298</v>
          </cell>
          <cell r="T219">
            <v>42907</v>
          </cell>
          <cell r="U219" t="str">
            <v>No</v>
          </cell>
          <cell r="V219" t="str">
            <v>MXNAEFMT</v>
          </cell>
          <cell r="W219" t="str">
            <v>Share not hedged</v>
          </cell>
          <cell r="X219" t="str">
            <v>ENAM IM</v>
          </cell>
          <cell r="Y219" t="str">
            <v>IENAM</v>
          </cell>
          <cell r="Z219" t="str">
            <v>NSCFR0IENAM7</v>
          </cell>
          <cell r="AA219" t="str">
            <v>ENAM</v>
          </cell>
          <cell r="AB219" t="str">
            <v>.MINA0FMT2NEU</v>
          </cell>
          <cell r="AC219" t="str">
            <v>ENAM.MI</v>
          </cell>
          <cell r="AD219" t="str">
            <v>IENAMINAV.PA</v>
          </cell>
          <cell r="AE219"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19" t="str">
            <v>please refer to another source</v>
          </cell>
          <cell r="AG219" t="str">
            <v>please refer to another source</v>
          </cell>
          <cell r="AH219" t="str">
            <v>Luxemburg SICAV</v>
          </cell>
          <cell r="AI219" t="str">
            <v>MSCI North America ESG Filtered Min TE (NTR) index</v>
          </cell>
          <cell r="AJ219" t="str">
            <v xml:space="preserve"> Net Total Return</v>
          </cell>
          <cell r="AK219" t="str">
            <v>EUR</v>
          </cell>
          <cell r="AL219"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19" t="str">
            <v>please refer to another source</v>
          </cell>
          <cell r="AN219" t="str">
            <v xml:space="preserve">MSCI </v>
          </cell>
          <cell r="AO219" t="str">
            <v>North America</v>
          </cell>
          <cell r="AP219" t="str">
            <v>North America</v>
          </cell>
          <cell r="AQ219" t="str">
            <v>AT, DE, FI, FR, UK, IT, LU, NL, SE, ES</v>
          </cell>
          <cell r="AR219" t="str">
            <v>AT, DE, ES, FI, FR, GB, IT**, LU, NL, SE</v>
          </cell>
          <cell r="AS219" t="str">
            <v>Full or optimized replication</v>
          </cell>
          <cell r="AT219" t="str">
            <v>Physical</v>
          </cell>
          <cell r="AU219" t="str">
            <v>Full</v>
          </cell>
          <cell r="AV219" t="str">
            <v>Equities</v>
          </cell>
          <cell r="AW219" t="str">
            <v>No</v>
          </cell>
          <cell r="AX219" t="str">
            <v>Yes with UCITS V</v>
          </cell>
          <cell r="AY219" t="str">
            <v>BNP Paribas Arbitrage</v>
          </cell>
          <cell r="AZ21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9" t="str">
            <v>No</v>
          </cell>
          <cell r="BB219"/>
          <cell r="BC219"/>
          <cell r="BD219"/>
          <cell r="BE219"/>
          <cell r="BF219" t="str">
            <v>Euronext</v>
          </cell>
          <cell r="BG219" t="str">
            <v>Daily</v>
          </cell>
          <cell r="BH219"/>
          <cell r="BI219"/>
          <cell r="BJ219"/>
          <cell r="BK219" t="str">
            <v>Reinvested</v>
          </cell>
          <cell r="BL219"/>
          <cell r="BM219"/>
          <cell r="BN219"/>
          <cell r="BO219"/>
          <cell r="BP219"/>
          <cell r="BQ219"/>
          <cell r="BR219">
            <v>500000</v>
          </cell>
          <cell r="BS219" t="str">
            <v>-</v>
          </cell>
          <cell r="BT219" t="str">
            <v>04:30 PM Paris time</v>
          </cell>
          <cell r="BU219" t="str">
            <v>NA</v>
          </cell>
          <cell r="BV219" t="str">
            <v>03:45 PM Paris time</v>
          </cell>
          <cell r="BW219" t="str">
            <v>D</v>
          </cell>
          <cell r="BX219" t="str">
            <v>D+1</v>
          </cell>
          <cell r="BY219" t="str">
            <v>D+3</v>
          </cell>
          <cell r="BZ219" t="str">
            <v>Please refer to PM</v>
          </cell>
          <cell r="CA219" t="str">
            <v>Please refer to PM</v>
          </cell>
          <cell r="CB219">
            <v>0</v>
          </cell>
          <cell r="CC219">
            <v>0</v>
          </cell>
          <cell r="CD219" t="str">
            <v>0,05% on the primary market</v>
          </cell>
          <cell r="CE219" t="str">
            <v>0,05% on the primary market</v>
          </cell>
          <cell r="CF219" t="str">
            <v>No</v>
          </cell>
          <cell r="CG219" t="str">
            <v>NA</v>
          </cell>
          <cell r="CH219" t="str">
            <v>NA</v>
          </cell>
          <cell r="CI219" t="str">
            <v>No securities lending</v>
          </cell>
          <cell r="CJ219" t="str">
            <v>NA</v>
          </cell>
          <cell r="CK219" t="str">
            <v>No collateral</v>
          </cell>
          <cell r="CL219" t="str">
            <v>No collateral</v>
          </cell>
          <cell r="CM219" t="str">
            <v>No collateral</v>
          </cell>
          <cell r="CN219" t="str">
            <v>No collateral</v>
          </cell>
          <cell r="CO219" t="str">
            <v>No</v>
          </cell>
          <cell r="CP219" t="str">
            <v>NA</v>
          </cell>
          <cell r="CQ219" t="str">
            <v>NA</v>
          </cell>
          <cell r="CR219" t="str">
            <v>No</v>
          </cell>
          <cell r="CS219" t="str">
            <v>Jean-Claude LEVEQUE</v>
          </cell>
          <cell r="CT219"/>
          <cell r="CU219"/>
          <cell r="CV219" t="str">
            <v>A2ADB1</v>
          </cell>
          <cell r="CW219"/>
          <cell r="CX219" t="str">
            <v>NA</v>
          </cell>
          <cell r="CY219" t="str">
            <v>Yes</v>
          </cell>
          <cell r="CZ219" t="str">
            <v>ESG</v>
          </cell>
          <cell r="DA219" t="str">
            <v>Beta</v>
          </cell>
          <cell r="DB219" t="str">
            <v>No</v>
          </cell>
          <cell r="DC219" t="str">
            <v>Equity fund (&gt;51% equities)</v>
          </cell>
          <cell r="DD219" t="str">
            <v>Yes</v>
          </cell>
          <cell r="DE219" t="str">
            <v>No</v>
          </cell>
          <cell r="DF219" t="str">
            <v>No</v>
          </cell>
          <cell r="DG219">
            <v>3</v>
          </cell>
          <cell r="DH219">
            <v>12</v>
          </cell>
          <cell r="DI219">
            <v>0</v>
          </cell>
          <cell r="DJ219">
            <v>15</v>
          </cell>
          <cell r="DK219">
            <v>15</v>
          </cell>
          <cell r="DL219">
            <v>13</v>
          </cell>
          <cell r="DM219">
            <v>0</v>
          </cell>
          <cell r="DN219">
            <v>11.999999999999998</v>
          </cell>
          <cell r="DO219" t="str">
            <v>Primary market: Authorised Participants and Institutionnal Investors
Secondary market: All</v>
          </cell>
          <cell r="DP219" t="str">
            <v>None</v>
          </cell>
          <cell r="DQ219" t="str">
            <v>BNP Paribas Securities Services Luxembourg</v>
          </cell>
          <cell r="DR219" t="str">
            <v>BNP Paribas Securities Services Luxembourg</v>
          </cell>
          <cell r="DS219" t="str">
            <v>in-house lawyers</v>
          </cell>
          <cell r="DT219" t="str">
            <v>BNP Paribas Securities Services Luxembourg</v>
          </cell>
          <cell r="DU219" t="str">
            <v>31th of December</v>
          </cell>
          <cell r="DV219" t="str">
            <v>ESG</v>
          </cell>
          <cell r="DW219" t="str">
            <v>EQUITY</v>
          </cell>
          <cell r="DX219"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19"/>
          <cell r="DZ219" t="str">
            <v>ART 8</v>
          </cell>
          <cell r="EA219" t="str">
            <v>CAT 1</v>
          </cell>
        </row>
        <row r="220">
          <cell r="H220" t="str">
            <v>LU1291104732</v>
          </cell>
          <cell r="I220" t="str">
            <v>Track Privilege GBP</v>
          </cell>
          <cell r="J220" t="str">
            <v>Capitalisation</v>
          </cell>
          <cell r="K220" t="str">
            <v>GBP</v>
          </cell>
          <cell r="L220" t="str">
            <v>EUR</v>
          </cell>
          <cell r="M220" t="str">
            <v>No</v>
          </cell>
          <cell r="N220"/>
          <cell r="O220" t="str">
            <v>Luxembourg</v>
          </cell>
          <cell r="P220" t="str">
            <v>NA</v>
          </cell>
          <cell r="Q220" t="str">
            <v>NA</v>
          </cell>
          <cell r="R220" t="str">
            <v>NA</v>
          </cell>
          <cell r="S220">
            <v>42298</v>
          </cell>
          <cell r="T220" t="str">
            <v>Not listed</v>
          </cell>
          <cell r="U220" t="str">
            <v>Not listed</v>
          </cell>
          <cell r="V220" t="str">
            <v>MXNAEFMT</v>
          </cell>
          <cell r="W220" t="str">
            <v>Share not hedged</v>
          </cell>
          <cell r="X220" t="str">
            <v>BNMNTIG LX</v>
          </cell>
          <cell r="Y220" t="str">
            <v>NA</v>
          </cell>
          <cell r="Z220" t="str">
            <v>NA</v>
          </cell>
          <cell r="AA220" t="str">
            <v>BNMNTIG</v>
          </cell>
          <cell r="AB220" t="str">
            <v>.MINA0FMT2NEU</v>
          </cell>
          <cell r="AC220" t="str">
            <v>LU1291104732.LUF</v>
          </cell>
          <cell r="AD220" t="str">
            <v>NA</v>
          </cell>
          <cell r="AE220"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20" t="str">
            <v>please refer to another source</v>
          </cell>
          <cell r="AG220" t="str">
            <v>please refer to another source</v>
          </cell>
          <cell r="AH220" t="str">
            <v>Luxemburg SICAV</v>
          </cell>
          <cell r="AI220" t="str">
            <v>MSCI North America ESG Filtered Min TE (NTR) index</v>
          </cell>
          <cell r="AJ220" t="str">
            <v xml:space="preserve"> Net Total Return</v>
          </cell>
          <cell r="AK220" t="str">
            <v>EUR</v>
          </cell>
          <cell r="AL220"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0" t="str">
            <v>please refer to another source</v>
          </cell>
          <cell r="AN220" t="str">
            <v xml:space="preserve">MSCI </v>
          </cell>
          <cell r="AO220" t="str">
            <v>North America</v>
          </cell>
          <cell r="AP220" t="str">
            <v>North America</v>
          </cell>
          <cell r="AQ220" t="str">
            <v>UK, LU, SN**</v>
          </cell>
          <cell r="AR220" t="str">
            <v>UK, LU, SN**</v>
          </cell>
          <cell r="AS220" t="str">
            <v>Full or optimized replication</v>
          </cell>
          <cell r="AT220" t="str">
            <v>Physical</v>
          </cell>
          <cell r="AU220" t="str">
            <v>Full</v>
          </cell>
          <cell r="AV220" t="str">
            <v>Equities</v>
          </cell>
          <cell r="AW220" t="str">
            <v>No</v>
          </cell>
          <cell r="AX220" t="str">
            <v>Yes with UCITS V</v>
          </cell>
          <cell r="AY220" t="str">
            <v>NA</v>
          </cell>
          <cell r="AZ220" t="str">
            <v>NA</v>
          </cell>
          <cell r="BA220" t="str">
            <v>Yes</v>
          </cell>
          <cell r="BB220"/>
          <cell r="BC220"/>
          <cell r="BD220"/>
          <cell r="BE220"/>
          <cell r="BF220" t="str">
            <v>NA</v>
          </cell>
          <cell r="BG220" t="str">
            <v>Daily</v>
          </cell>
          <cell r="BH220"/>
          <cell r="BI220"/>
          <cell r="BJ220"/>
          <cell r="BK220" t="str">
            <v>Reinvested</v>
          </cell>
          <cell r="BL220"/>
          <cell r="BM220"/>
          <cell r="BN220"/>
          <cell r="BO220"/>
          <cell r="BP220"/>
          <cell r="BQ220"/>
          <cell r="BR220" t="str">
            <v>None</v>
          </cell>
          <cell r="BS220" t="str">
            <v>-</v>
          </cell>
          <cell r="BT220" t="str">
            <v>03:00 PM Paris time</v>
          </cell>
          <cell r="BU220" t="str">
            <v>12:00 AM Paris time</v>
          </cell>
          <cell r="BV220" t="str">
            <v>NA</v>
          </cell>
          <cell r="BW220" t="str">
            <v>D</v>
          </cell>
          <cell r="BX220" t="str">
            <v>D+1</v>
          </cell>
          <cell r="BY220" t="str">
            <v>D+3</v>
          </cell>
          <cell r="BZ220" t="str">
            <v>Please refer to PM</v>
          </cell>
          <cell r="CA220" t="str">
            <v>Please refer to PM</v>
          </cell>
          <cell r="CB220">
            <v>0</v>
          </cell>
          <cell r="CC220">
            <v>0</v>
          </cell>
          <cell r="CD220">
            <v>5.0000000000000001E-4</v>
          </cell>
          <cell r="CE220">
            <v>5.0000000000000001E-4</v>
          </cell>
          <cell r="CF220" t="str">
            <v>No</v>
          </cell>
          <cell r="CG220" t="str">
            <v>NA</v>
          </cell>
          <cell r="CH220" t="str">
            <v>NA</v>
          </cell>
          <cell r="CI220" t="str">
            <v>No securities lending</v>
          </cell>
          <cell r="CJ220" t="str">
            <v>NA</v>
          </cell>
          <cell r="CK220" t="str">
            <v>No collateral</v>
          </cell>
          <cell r="CL220" t="str">
            <v>No collateral</v>
          </cell>
          <cell r="CM220" t="str">
            <v>No collateral</v>
          </cell>
          <cell r="CN220" t="str">
            <v>No collateral</v>
          </cell>
          <cell r="CO220" t="str">
            <v>No</v>
          </cell>
          <cell r="CP220" t="str">
            <v>NA</v>
          </cell>
          <cell r="CQ220" t="str">
            <v>NA</v>
          </cell>
          <cell r="CR220" t="str">
            <v>No</v>
          </cell>
          <cell r="CS220" t="str">
            <v>Jean-Claude LEVEQUE</v>
          </cell>
          <cell r="CT220" t="str">
            <v>BDGNP97</v>
          </cell>
          <cell r="CU220"/>
          <cell r="CV220" t="str">
            <v>NA</v>
          </cell>
          <cell r="CW220" t="str">
            <v>LP68357430</v>
          </cell>
          <cell r="CX220" t="str">
            <v>NA</v>
          </cell>
          <cell r="CY220" t="str">
            <v>Yes</v>
          </cell>
          <cell r="CZ220" t="str">
            <v>ESG</v>
          </cell>
          <cell r="DA220" t="str">
            <v>Beta</v>
          </cell>
          <cell r="DB220" t="str">
            <v>No</v>
          </cell>
          <cell r="DC220" t="str">
            <v>Equity fund (&gt;51% equities)</v>
          </cell>
          <cell r="DD220" t="str">
            <v>No</v>
          </cell>
          <cell r="DE220" t="str">
            <v>Yes</v>
          </cell>
          <cell r="DF220" t="str">
            <v>No</v>
          </cell>
          <cell r="DG220">
            <v>3</v>
          </cell>
          <cell r="DH220">
            <v>12</v>
          </cell>
          <cell r="DI220">
            <v>5</v>
          </cell>
          <cell r="DJ220">
            <v>20</v>
          </cell>
          <cell r="DK220">
            <v>20</v>
          </cell>
          <cell r="DL220">
            <v>3</v>
          </cell>
          <cell r="DM220">
            <v>5</v>
          </cell>
          <cell r="DN220">
            <v>12</v>
          </cell>
          <cell r="DO220" t="str">
            <v>All, Distributors, 
Managers</v>
          </cell>
          <cell r="DP220" t="str">
            <v xml:space="preserve">Distributors : None
Managers: none (refer to Book II by sub-fund for min holding amount applicable)
Others : EUR 100 000 per sub-fund
</v>
          </cell>
          <cell r="DQ220" t="str">
            <v>BNP Paribas Securities Services Luxembourg</v>
          </cell>
          <cell r="DR220" t="str">
            <v>BNP Paribas Securities Services Luxembourg</v>
          </cell>
          <cell r="DS220" t="str">
            <v>in-house lawyers</v>
          </cell>
          <cell r="DT220" t="str">
            <v>BNP Paribas Securities Services Luxembourg</v>
          </cell>
          <cell r="DU220" t="str">
            <v>31th of December</v>
          </cell>
          <cell r="DV220" t="str">
            <v>ESG</v>
          </cell>
          <cell r="DW220" t="str">
            <v>EQUITY</v>
          </cell>
          <cell r="DX220"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20"/>
          <cell r="DZ220" t="str">
            <v>ART 8</v>
          </cell>
          <cell r="EA220" t="str">
            <v>CAT 1</v>
          </cell>
        </row>
        <row r="221">
          <cell r="H221" t="str">
            <v>LU1291104906</v>
          </cell>
          <cell r="I221" t="str">
            <v>Track Privilege H EUR</v>
          </cell>
          <cell r="J221" t="str">
            <v>Capitalisation</v>
          </cell>
          <cell r="K221" t="str">
            <v>EUR</v>
          </cell>
          <cell r="L221" t="str">
            <v>EUR</v>
          </cell>
          <cell r="M221" t="str">
            <v>Yes</v>
          </cell>
          <cell r="N221"/>
          <cell r="O221" t="str">
            <v>Luxembourg</v>
          </cell>
          <cell r="P221" t="str">
            <v>NA</v>
          </cell>
          <cell r="Q221" t="str">
            <v>NA</v>
          </cell>
          <cell r="R221" t="str">
            <v>NA</v>
          </cell>
          <cell r="S221">
            <v>42298</v>
          </cell>
          <cell r="T221" t="str">
            <v>Not listed</v>
          </cell>
          <cell r="U221" t="str">
            <v>Not listed</v>
          </cell>
          <cell r="V221" t="str">
            <v>MXNAEFMT</v>
          </cell>
          <cell r="W221"/>
          <cell r="X221" t="str">
            <v>BNMTIHC LX</v>
          </cell>
          <cell r="Y221" t="str">
            <v>NA</v>
          </cell>
          <cell r="Z221" t="str">
            <v>NA</v>
          </cell>
          <cell r="AA221" t="str">
            <v>BNMTIHC</v>
          </cell>
          <cell r="AB221" t="str">
            <v>.MINA0FMT2NEU</v>
          </cell>
          <cell r="AC221" t="str">
            <v>LU1291104906.LUF</v>
          </cell>
          <cell r="AD221" t="str">
            <v>NA</v>
          </cell>
          <cell r="AE221"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21" t="str">
            <v>please refer to another source</v>
          </cell>
          <cell r="AG221" t="str">
            <v>please refer to another source</v>
          </cell>
          <cell r="AH221" t="str">
            <v>Luxemburg SICAV</v>
          </cell>
          <cell r="AI221" t="str">
            <v>MSCI North America ESG Filtered Min TE (NTR) index</v>
          </cell>
          <cell r="AJ221" t="str">
            <v xml:space="preserve"> Net Total Return</v>
          </cell>
          <cell r="AK221" t="str">
            <v>EUR</v>
          </cell>
          <cell r="AL221"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1" t="str">
            <v>please refer to another source</v>
          </cell>
          <cell r="AN221" t="str">
            <v xml:space="preserve">MSCI </v>
          </cell>
          <cell r="AO221" t="str">
            <v>North America</v>
          </cell>
          <cell r="AP221" t="str">
            <v>North America</v>
          </cell>
          <cell r="AQ221" t="str">
            <v>LU, FR, SN**</v>
          </cell>
          <cell r="AR221" t="str">
            <v>LU, FR, SN**</v>
          </cell>
          <cell r="AS221" t="str">
            <v>Full or optimized replication</v>
          </cell>
          <cell r="AT221" t="str">
            <v>Physical</v>
          </cell>
          <cell r="AU221" t="str">
            <v>Full</v>
          </cell>
          <cell r="AV221" t="str">
            <v>Equities</v>
          </cell>
          <cell r="AW221" t="str">
            <v>No</v>
          </cell>
          <cell r="AX221" t="str">
            <v>Yes with UCITS V</v>
          </cell>
          <cell r="AY221" t="str">
            <v>NA</v>
          </cell>
          <cell r="AZ221" t="str">
            <v>NA</v>
          </cell>
          <cell r="BA221" t="str">
            <v>Yes</v>
          </cell>
          <cell r="BB221"/>
          <cell r="BC221"/>
          <cell r="BD221"/>
          <cell r="BE221"/>
          <cell r="BF221" t="str">
            <v>NA</v>
          </cell>
          <cell r="BG221" t="str">
            <v>Daily</v>
          </cell>
          <cell r="BH221"/>
          <cell r="BI221"/>
          <cell r="BJ221"/>
          <cell r="BK221" t="str">
            <v>Reinvested</v>
          </cell>
          <cell r="BL221"/>
          <cell r="BM221"/>
          <cell r="BN221"/>
          <cell r="BO221"/>
          <cell r="BP221"/>
          <cell r="BQ221"/>
          <cell r="BR221" t="str">
            <v>None</v>
          </cell>
          <cell r="BS221" t="str">
            <v>-</v>
          </cell>
          <cell r="BT221" t="str">
            <v>03:00 PM Paris time</v>
          </cell>
          <cell r="BU221" t="str">
            <v>12:00 AM Paris time</v>
          </cell>
          <cell r="BV221" t="str">
            <v>NA</v>
          </cell>
          <cell r="BW221" t="str">
            <v>D</v>
          </cell>
          <cell r="BX221" t="str">
            <v>D+1</v>
          </cell>
          <cell r="BY221" t="str">
            <v>D+3</v>
          </cell>
          <cell r="BZ221" t="str">
            <v>Please refer to PM</v>
          </cell>
          <cell r="CA221" t="str">
            <v>Please refer to PM</v>
          </cell>
          <cell r="CB221">
            <v>0</v>
          </cell>
          <cell r="CC221">
            <v>0</v>
          </cell>
          <cell r="CD221">
            <v>5.0000000000000001E-4</v>
          </cell>
          <cell r="CE221">
            <v>5.0000000000000001E-4</v>
          </cell>
          <cell r="CF221" t="str">
            <v>Yes</v>
          </cell>
          <cell r="CG221" t="str">
            <v>Daily</v>
          </cell>
          <cell r="CH221">
            <v>100000</v>
          </cell>
          <cell r="CI221" t="str">
            <v>No securities lending</v>
          </cell>
          <cell r="CJ221" t="str">
            <v>NA</v>
          </cell>
          <cell r="CK221" t="str">
            <v>Up to 10%</v>
          </cell>
          <cell r="CL221" t="str">
            <v>Cash</v>
          </cell>
          <cell r="CM221" t="str">
            <v>BNP Paribas Securities Services</v>
          </cell>
          <cell r="CN221" t="str">
            <v>collateral.mgt@bnpparibas-ip.com</v>
          </cell>
          <cell r="CO221" t="str">
            <v>No</v>
          </cell>
          <cell r="CP221" t="str">
            <v>NA</v>
          </cell>
          <cell r="CQ221" t="str">
            <v>NA</v>
          </cell>
          <cell r="CR221" t="str">
            <v>No</v>
          </cell>
          <cell r="CS221" t="str">
            <v>Jean-Claude LEVEQUE</v>
          </cell>
          <cell r="CT221"/>
          <cell r="CU221"/>
          <cell r="CV221" t="str">
            <v>NA</v>
          </cell>
          <cell r="CW221" t="str">
            <v>LP68357431</v>
          </cell>
          <cell r="CX221" t="str">
            <v>NA</v>
          </cell>
          <cell r="CY221" t="str">
            <v>Yes</v>
          </cell>
          <cell r="CZ221" t="str">
            <v>ESG</v>
          </cell>
          <cell r="DA221" t="str">
            <v>Beta</v>
          </cell>
          <cell r="DB221" t="str">
            <v>No</v>
          </cell>
          <cell r="DC221" t="str">
            <v>Equity fund (&gt;51% equities)</v>
          </cell>
          <cell r="DD221" t="str">
            <v>No</v>
          </cell>
          <cell r="DE221" t="str">
            <v>No</v>
          </cell>
          <cell r="DF221" t="str">
            <v>No</v>
          </cell>
          <cell r="DG221">
            <v>3</v>
          </cell>
          <cell r="DH221">
            <v>12</v>
          </cell>
          <cell r="DI221">
            <v>0</v>
          </cell>
          <cell r="DJ221">
            <v>15</v>
          </cell>
          <cell r="DK221">
            <v>20</v>
          </cell>
          <cell r="DL221">
            <v>3</v>
          </cell>
          <cell r="DM221">
            <v>5</v>
          </cell>
          <cell r="DN221">
            <v>12</v>
          </cell>
          <cell r="DO221" t="str">
            <v>All, Distributors, 
Managers</v>
          </cell>
          <cell r="DP221" t="str">
            <v xml:space="preserve">Distributors : None
Managers: none (refer to Book II by sub-fund for min holding amount applicable)
Others : EUR 100 000 per sub-fund
</v>
          </cell>
          <cell r="DQ221" t="str">
            <v>BNP Paribas Securities Services Luxembourg</v>
          </cell>
          <cell r="DR221" t="str">
            <v>BNP Paribas Securities Services Luxembourg</v>
          </cell>
          <cell r="DS221" t="str">
            <v>in-house lawyers</v>
          </cell>
          <cell r="DT221" t="str">
            <v>BNP Paribas Securities Services Luxembourg</v>
          </cell>
          <cell r="DU221" t="str">
            <v>31th of December</v>
          </cell>
          <cell r="DV221" t="str">
            <v>ESG</v>
          </cell>
          <cell r="DW221" t="str">
            <v>EQUITY</v>
          </cell>
          <cell r="DX221"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21"/>
          <cell r="DZ221" t="str">
            <v>ART 8</v>
          </cell>
          <cell r="EA221" t="str">
            <v>CAT 1</v>
          </cell>
        </row>
        <row r="222">
          <cell r="H222" t="str">
            <v>LU1291105119</v>
          </cell>
          <cell r="I222" t="str">
            <v>Track X</v>
          </cell>
          <cell r="J222" t="str">
            <v>Capitalisation</v>
          </cell>
          <cell r="K222" t="str">
            <v>EUR</v>
          </cell>
          <cell r="L222" t="str">
            <v>EUR</v>
          </cell>
          <cell r="M222" t="str">
            <v>No</v>
          </cell>
          <cell r="N222" t="str">
            <v>USD, GBP</v>
          </cell>
          <cell r="O222" t="str">
            <v>Luxembourg</v>
          </cell>
          <cell r="P222" t="str">
            <v>NA</v>
          </cell>
          <cell r="Q222" t="str">
            <v>NA</v>
          </cell>
          <cell r="R222" t="str">
            <v>NA</v>
          </cell>
          <cell r="S222">
            <v>42298</v>
          </cell>
          <cell r="T222" t="str">
            <v>Not listed</v>
          </cell>
          <cell r="U222" t="str">
            <v>Not listed</v>
          </cell>
          <cell r="V222" t="str">
            <v>MXNAEFMT</v>
          </cell>
          <cell r="W222" t="str">
            <v>Share not hedged</v>
          </cell>
          <cell r="X222" t="str">
            <v>BNMNATX LX</v>
          </cell>
          <cell r="Y222" t="str">
            <v>NA</v>
          </cell>
          <cell r="Z222" t="str">
            <v>NA</v>
          </cell>
          <cell r="AA222" t="str">
            <v>BNMNATX</v>
          </cell>
          <cell r="AB222" t="str">
            <v>.MINA0FMT2NEU</v>
          </cell>
          <cell r="AC222" t="str">
            <v>LU1291105119.LUF</v>
          </cell>
          <cell r="AD222" t="str">
            <v>NA</v>
          </cell>
          <cell r="AE222"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222" t="str">
            <v>please refer to another source</v>
          </cell>
          <cell r="AG222" t="str">
            <v>please refer to another source</v>
          </cell>
          <cell r="AH222" t="str">
            <v>Luxemburg SICAV</v>
          </cell>
          <cell r="AI222" t="str">
            <v>MSCI North America ESG Filtered Min TE (NTR) index</v>
          </cell>
          <cell r="AJ222" t="str">
            <v xml:space="preserve"> Net Total Return</v>
          </cell>
          <cell r="AK222" t="str">
            <v>EUR</v>
          </cell>
          <cell r="AL222"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2" t="str">
            <v>please refer to another source</v>
          </cell>
          <cell r="AN222" t="str">
            <v xml:space="preserve">MSCI </v>
          </cell>
          <cell r="AO222" t="str">
            <v>North America</v>
          </cell>
          <cell r="AP222" t="str">
            <v>North America</v>
          </cell>
          <cell r="AQ222" t="str">
            <v>FR, LU, DE, SE, FI</v>
          </cell>
          <cell r="AR222" t="str">
            <v>FR, LU, DE, SE, FI</v>
          </cell>
          <cell r="AS222" t="str">
            <v>Full or optimized replication</v>
          </cell>
          <cell r="AT222" t="str">
            <v>Physical</v>
          </cell>
          <cell r="AU222" t="str">
            <v>Full</v>
          </cell>
          <cell r="AV222" t="str">
            <v>Equities</v>
          </cell>
          <cell r="AW222" t="str">
            <v>No</v>
          </cell>
          <cell r="AX222" t="str">
            <v>Yes with UCITS V</v>
          </cell>
          <cell r="AY222" t="str">
            <v>NA</v>
          </cell>
          <cell r="AZ222" t="str">
            <v>NA</v>
          </cell>
          <cell r="BA222" t="str">
            <v>Yes</v>
          </cell>
          <cell r="BB222"/>
          <cell r="BC222"/>
          <cell r="BD222"/>
          <cell r="BE222"/>
          <cell r="BF222" t="str">
            <v>NA</v>
          </cell>
          <cell r="BG222" t="str">
            <v>Daily</v>
          </cell>
          <cell r="BH222"/>
          <cell r="BI222"/>
          <cell r="BJ222"/>
          <cell r="BK222" t="str">
            <v>Reinvested</v>
          </cell>
          <cell r="BL222"/>
          <cell r="BM222"/>
          <cell r="BN222"/>
          <cell r="BO222"/>
          <cell r="BP222"/>
          <cell r="BQ222"/>
          <cell r="BR222" t="str">
            <v>None</v>
          </cell>
          <cell r="BS222" t="str">
            <v>-</v>
          </cell>
          <cell r="BT222" t="str">
            <v>03:00 PM Paris time</v>
          </cell>
          <cell r="BU222" t="str">
            <v>12:00 AM Paris time</v>
          </cell>
          <cell r="BV222" t="str">
            <v>NA</v>
          </cell>
          <cell r="BW222" t="str">
            <v>D</v>
          </cell>
          <cell r="BX222" t="str">
            <v>D+1</v>
          </cell>
          <cell r="BY222" t="str">
            <v>D+3</v>
          </cell>
          <cell r="BZ222" t="str">
            <v>Please refer to PM</v>
          </cell>
          <cell r="CA222" t="str">
            <v>Please refer to PM</v>
          </cell>
          <cell r="CB222">
            <v>0</v>
          </cell>
          <cell r="CC222">
            <v>0</v>
          </cell>
          <cell r="CD222">
            <v>5.0000000000000001E-4</v>
          </cell>
          <cell r="CE222">
            <v>5.0000000000000001E-4</v>
          </cell>
          <cell r="CF222" t="str">
            <v>No</v>
          </cell>
          <cell r="CG222" t="str">
            <v>NA</v>
          </cell>
          <cell r="CH222" t="str">
            <v>NA</v>
          </cell>
          <cell r="CI222" t="str">
            <v>No securities lending</v>
          </cell>
          <cell r="CJ222" t="str">
            <v>NA</v>
          </cell>
          <cell r="CK222" t="str">
            <v>No collateral</v>
          </cell>
          <cell r="CL222" t="str">
            <v>No collateral</v>
          </cell>
          <cell r="CM222" t="str">
            <v>No collateral</v>
          </cell>
          <cell r="CN222" t="str">
            <v>No collateral</v>
          </cell>
          <cell r="CO222" t="str">
            <v>No</v>
          </cell>
          <cell r="CP222" t="str">
            <v>NA</v>
          </cell>
          <cell r="CQ222" t="str">
            <v>NA</v>
          </cell>
          <cell r="CR222" t="str">
            <v>No</v>
          </cell>
          <cell r="CS222" t="str">
            <v>Jean-Claude LEVEQUE</v>
          </cell>
          <cell r="CT222"/>
          <cell r="CU222"/>
          <cell r="CV222" t="str">
            <v>NA</v>
          </cell>
          <cell r="CW222" t="str">
            <v>NA</v>
          </cell>
          <cell r="CX222" t="str">
            <v>NA</v>
          </cell>
          <cell r="CY222" t="str">
            <v>Yes</v>
          </cell>
          <cell r="CZ222" t="str">
            <v>ESG</v>
          </cell>
          <cell r="DA222" t="str">
            <v>Beta</v>
          </cell>
          <cell r="DB222" t="str">
            <v>No</v>
          </cell>
          <cell r="DC222" t="str">
            <v>Equity fund (&gt;51% equities)</v>
          </cell>
          <cell r="DD222" t="str">
            <v>No</v>
          </cell>
          <cell r="DE222" t="str">
            <v>No</v>
          </cell>
          <cell r="DF222" t="str">
            <v>No</v>
          </cell>
          <cell r="DG222">
            <v>0</v>
          </cell>
          <cell r="DH222">
            <v>12</v>
          </cell>
          <cell r="DI222">
            <v>1</v>
          </cell>
          <cell r="DJ222">
            <v>13</v>
          </cell>
          <cell r="DK222">
            <v>13</v>
          </cell>
          <cell r="DL222">
            <v>0</v>
          </cell>
          <cell r="DM222">
            <v>1</v>
          </cell>
          <cell r="DN222">
            <v>12</v>
          </cell>
          <cell r="DO222" t="str">
            <v>Authorized Investors</v>
          </cell>
          <cell r="DP222" t="str">
            <v>None</v>
          </cell>
          <cell r="DQ222" t="str">
            <v>BNP Paribas Securities Services Luxembourg</v>
          </cell>
          <cell r="DR222" t="str">
            <v>BNP Paribas Securities Services Luxembourg</v>
          </cell>
          <cell r="DS222" t="str">
            <v>in-house lawyers</v>
          </cell>
          <cell r="DT222" t="str">
            <v>BNP Paribas Securities Services Luxembourg</v>
          </cell>
          <cell r="DU222" t="str">
            <v>31th of December</v>
          </cell>
          <cell r="DV222" t="str">
            <v>ESG</v>
          </cell>
          <cell r="DW222" t="str">
            <v>EQUITY</v>
          </cell>
          <cell r="DX222"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222"/>
          <cell r="DZ222" t="str">
            <v>ART 8</v>
          </cell>
          <cell r="EA222" t="str">
            <v>CAT 1</v>
          </cell>
        </row>
        <row r="223">
          <cell r="H223" t="str">
            <v>LU1291105382</v>
          </cell>
          <cell r="I223" t="str">
            <v>Track Classic</v>
          </cell>
          <cell r="J223" t="str">
            <v>Capitalisation</v>
          </cell>
          <cell r="K223" t="str">
            <v>EUR</v>
          </cell>
          <cell r="L223" t="str">
            <v>EUR</v>
          </cell>
          <cell r="M223" t="str">
            <v>No</v>
          </cell>
          <cell r="N223"/>
          <cell r="O223" t="str">
            <v>Luxembourg</v>
          </cell>
          <cell r="P223" t="str">
            <v>NA</v>
          </cell>
          <cell r="Q223" t="str">
            <v>NA</v>
          </cell>
          <cell r="R223" t="str">
            <v>NA</v>
          </cell>
          <cell r="S223">
            <v>42298</v>
          </cell>
          <cell r="T223" t="str">
            <v>Not listed</v>
          </cell>
          <cell r="U223" t="str">
            <v>Not listed</v>
          </cell>
          <cell r="V223" t="str">
            <v>MXPJEFMT</v>
          </cell>
          <cell r="W223" t="str">
            <v>Share not hedged</v>
          </cell>
          <cell r="X223" t="str">
            <v>BNMPETC LX</v>
          </cell>
          <cell r="Y223" t="str">
            <v>NA</v>
          </cell>
          <cell r="Z223" t="str">
            <v>NA</v>
          </cell>
          <cell r="AA223" t="str">
            <v>BNMPETC</v>
          </cell>
          <cell r="AB223" t="str">
            <v>.MIPCJFMT2NEU</v>
          </cell>
          <cell r="AC223" t="str">
            <v>LP68358204</v>
          </cell>
          <cell r="AD223" t="str">
            <v>NA</v>
          </cell>
          <cell r="AE223"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3" t="str">
            <v>please refer to another source</v>
          </cell>
          <cell r="AG223" t="str">
            <v>please refer to another source</v>
          </cell>
          <cell r="AH223" t="str">
            <v>Luxemburg SICAV</v>
          </cell>
          <cell r="AI223" t="str">
            <v>MSCI Pacific ex-Japan ESG Filtered Min TE (NTR) index</v>
          </cell>
          <cell r="AJ223" t="str">
            <v xml:space="preserve"> Net Total Return</v>
          </cell>
          <cell r="AK223" t="str">
            <v>EUR</v>
          </cell>
          <cell r="AL223"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3" t="str">
            <v>please refer to another source</v>
          </cell>
          <cell r="AN223" t="str">
            <v xml:space="preserve">MSCI </v>
          </cell>
          <cell r="AO223" t="str">
            <v>Asia-Pacific</v>
          </cell>
          <cell r="AP223" t="str">
            <v>Asia Pacific ex Japan</v>
          </cell>
          <cell r="AQ223" t="str">
            <v xml:space="preserve"> FR, UK, IT**, LU</v>
          </cell>
          <cell r="AR223" t="str">
            <v xml:space="preserve"> FR, UK, IT**, LU</v>
          </cell>
          <cell r="AS223" t="str">
            <v>Full or optimized replication</v>
          </cell>
          <cell r="AT223" t="str">
            <v>Physical</v>
          </cell>
          <cell r="AU223" t="str">
            <v>Full</v>
          </cell>
          <cell r="AV223" t="str">
            <v>Equities</v>
          </cell>
          <cell r="AW223" t="str">
            <v>No</v>
          </cell>
          <cell r="AX223" t="str">
            <v>Yes with UCITS V</v>
          </cell>
          <cell r="AY223" t="str">
            <v>NA</v>
          </cell>
          <cell r="AZ223" t="str">
            <v>NA</v>
          </cell>
          <cell r="BA223" t="str">
            <v>Yes</v>
          </cell>
          <cell r="BB223"/>
          <cell r="BC223"/>
          <cell r="BD223"/>
          <cell r="BE223"/>
          <cell r="BF223" t="str">
            <v>NA</v>
          </cell>
          <cell r="BG223" t="str">
            <v>Daily</v>
          </cell>
          <cell r="BH223"/>
          <cell r="BI223"/>
          <cell r="BJ223"/>
          <cell r="BK223" t="str">
            <v>Reinvested</v>
          </cell>
          <cell r="BL223"/>
          <cell r="BM223"/>
          <cell r="BN223"/>
          <cell r="BO223"/>
          <cell r="BP223"/>
          <cell r="BQ223"/>
          <cell r="BR223" t="str">
            <v>None</v>
          </cell>
          <cell r="BS223" t="str">
            <v>-</v>
          </cell>
          <cell r="BT223" t="str">
            <v>(D-1) 04:30 PM Paris time</v>
          </cell>
          <cell r="BU223" t="str">
            <v>(D-1) 12:00 AM Paris time</v>
          </cell>
          <cell r="BV223" t="str">
            <v>NA</v>
          </cell>
          <cell r="BW223" t="str">
            <v>D</v>
          </cell>
          <cell r="BX223" t="str">
            <v>D+1</v>
          </cell>
          <cell r="BY223" t="str">
            <v>D+3</v>
          </cell>
          <cell r="BZ223" t="str">
            <v>Please refer to PM</v>
          </cell>
          <cell r="CA223" t="str">
            <v>Please refer to PM</v>
          </cell>
          <cell r="CB223">
            <v>4</v>
          </cell>
          <cell r="CC223">
            <v>4</v>
          </cell>
          <cell r="CD223">
            <v>1.5E-3</v>
          </cell>
          <cell r="CE223">
            <v>1.5E-3</v>
          </cell>
          <cell r="CF223" t="str">
            <v>No</v>
          </cell>
          <cell r="CG223" t="str">
            <v>NA</v>
          </cell>
          <cell r="CH223" t="str">
            <v>NA</v>
          </cell>
          <cell r="CI223" t="str">
            <v>No securities lending</v>
          </cell>
          <cell r="CJ223" t="str">
            <v>NA</v>
          </cell>
          <cell r="CK223" t="str">
            <v>No collateral</v>
          </cell>
          <cell r="CL223" t="str">
            <v>No collateral</v>
          </cell>
          <cell r="CM223" t="str">
            <v>No collateral</v>
          </cell>
          <cell r="CN223" t="str">
            <v>No collateral</v>
          </cell>
          <cell r="CO223" t="str">
            <v>No</v>
          </cell>
          <cell r="CP223" t="str">
            <v>NA</v>
          </cell>
          <cell r="CQ223" t="str">
            <v>NA</v>
          </cell>
          <cell r="CR223" t="str">
            <v>No</v>
          </cell>
          <cell r="CS223" t="str">
            <v>Jean-Claude LEVEQUE</v>
          </cell>
          <cell r="CT223" t="str">
            <v>BD0CZZ6</v>
          </cell>
          <cell r="CU223"/>
          <cell r="CV223" t="str">
            <v>NA</v>
          </cell>
          <cell r="CW223" t="str">
            <v>LP68358204</v>
          </cell>
          <cell r="CX223" t="str">
            <v>NA</v>
          </cell>
          <cell r="CY223" t="str">
            <v>Yes</v>
          </cell>
          <cell r="CZ223" t="str">
            <v>ESG</v>
          </cell>
          <cell r="DA223" t="str">
            <v>Beta</v>
          </cell>
          <cell r="DB223" t="str">
            <v>No</v>
          </cell>
          <cell r="DC223" t="str">
            <v>Equity fund (&gt;51% equities)</v>
          </cell>
          <cell r="DD223" t="str">
            <v>No</v>
          </cell>
          <cell r="DE223" t="str">
            <v>No</v>
          </cell>
          <cell r="DF223" t="str">
            <v>No</v>
          </cell>
          <cell r="DG223">
            <v>60</v>
          </cell>
          <cell r="DH223">
            <v>40</v>
          </cell>
          <cell r="DI223">
            <v>5</v>
          </cell>
          <cell r="DJ223">
            <v>105</v>
          </cell>
          <cell r="DK223">
            <v>105</v>
          </cell>
          <cell r="DL223">
            <v>60</v>
          </cell>
          <cell r="DM223">
            <v>5</v>
          </cell>
          <cell r="DN223">
            <v>40</v>
          </cell>
          <cell r="DO223" t="str">
            <v>All</v>
          </cell>
          <cell r="DP223" t="str">
            <v>None</v>
          </cell>
          <cell r="DQ223" t="str">
            <v>BNP Paribas Securities Services Luxembourg</v>
          </cell>
          <cell r="DR223" t="str">
            <v>BNP Paribas Securities Services Luxembourg</v>
          </cell>
          <cell r="DS223" t="str">
            <v>in-house lawyers</v>
          </cell>
          <cell r="DT223" t="str">
            <v>BNP Paribas Securities Services Luxembourg</v>
          </cell>
          <cell r="DU223" t="str">
            <v>31th of December</v>
          </cell>
          <cell r="DV223" t="str">
            <v>ESG</v>
          </cell>
          <cell r="DW223" t="str">
            <v>EQUITY</v>
          </cell>
          <cell r="DX223"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23"/>
          <cell r="DZ223" t="str">
            <v>ART 8</v>
          </cell>
          <cell r="EA223" t="str">
            <v>CAT 1</v>
          </cell>
        </row>
        <row r="224">
          <cell r="H224" t="str">
            <v>LU1291105549</v>
          </cell>
          <cell r="I224" t="str">
            <v>Track Classic USD</v>
          </cell>
          <cell r="J224" t="str">
            <v>Capitalisation</v>
          </cell>
          <cell r="K224" t="str">
            <v>USD</v>
          </cell>
          <cell r="L224" t="str">
            <v>EUR</v>
          </cell>
          <cell r="M224" t="str">
            <v>No</v>
          </cell>
          <cell r="N224"/>
          <cell r="O224" t="str">
            <v>Luxembourg</v>
          </cell>
          <cell r="P224" t="str">
            <v>NA</v>
          </cell>
          <cell r="Q224"/>
          <cell r="R224"/>
          <cell r="S224">
            <v>42298</v>
          </cell>
          <cell r="T224" t="str">
            <v>Not listed</v>
          </cell>
          <cell r="U224" t="str">
            <v>Not listed</v>
          </cell>
          <cell r="V224" t="str">
            <v>MXPJEFMT</v>
          </cell>
          <cell r="W224" t="str">
            <v>Share not hedged</v>
          </cell>
          <cell r="X224"/>
          <cell r="Y224"/>
          <cell r="Z224"/>
          <cell r="AA224"/>
          <cell r="AB224" t="str">
            <v>.MIPCJFMT2NEU</v>
          </cell>
          <cell r="AC224" t="str">
            <v>NA</v>
          </cell>
          <cell r="AD224" t="str">
            <v>NA</v>
          </cell>
          <cell r="AE224"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4" t="str">
            <v>please refer to another source</v>
          </cell>
          <cell r="AG224" t="str">
            <v>please refer to another source</v>
          </cell>
          <cell r="AH224" t="str">
            <v>Luxemburg SICAV</v>
          </cell>
          <cell r="AI224" t="str">
            <v>MSCI Pacific ex-Japan ESG Filtered Min TE (NTR) index</v>
          </cell>
          <cell r="AJ224" t="str">
            <v>Net Total Return</v>
          </cell>
          <cell r="AK224" t="str">
            <v>EUR</v>
          </cell>
          <cell r="AL224"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4"/>
          <cell r="AN224" t="str">
            <v xml:space="preserve">MSCI </v>
          </cell>
          <cell r="AO224" t="str">
            <v>Asia-Pacific</v>
          </cell>
          <cell r="AP224" t="str">
            <v>Asia Pacific ex Japan</v>
          </cell>
          <cell r="AQ224" t="str">
            <v>LU</v>
          </cell>
          <cell r="AR224" t="str">
            <v>LU</v>
          </cell>
          <cell r="AS224" t="str">
            <v>Full or optimized replication</v>
          </cell>
          <cell r="AT224" t="str">
            <v>Physical</v>
          </cell>
          <cell r="AU224" t="str">
            <v>Full</v>
          </cell>
          <cell r="AV224" t="str">
            <v>Equities</v>
          </cell>
          <cell r="AW224" t="str">
            <v>No</v>
          </cell>
          <cell r="AX224" t="str">
            <v>Yes with UCITS V</v>
          </cell>
          <cell r="AY224" t="str">
            <v>NA</v>
          </cell>
          <cell r="AZ224" t="str">
            <v>NA</v>
          </cell>
          <cell r="BA224" t="str">
            <v>Yes</v>
          </cell>
          <cell r="BB224"/>
          <cell r="BC224"/>
          <cell r="BD224"/>
          <cell r="BE224"/>
          <cell r="BF224" t="str">
            <v>NA</v>
          </cell>
          <cell r="BG224" t="str">
            <v>Daily</v>
          </cell>
          <cell r="BH224"/>
          <cell r="BI224"/>
          <cell r="BJ224"/>
          <cell r="BK224" t="str">
            <v>Reinvested</v>
          </cell>
          <cell r="BL224"/>
          <cell r="BM224"/>
          <cell r="BN224"/>
          <cell r="BO224"/>
          <cell r="BP224"/>
          <cell r="BQ224"/>
          <cell r="BR224" t="str">
            <v>None</v>
          </cell>
          <cell r="BS224" t="str">
            <v>-</v>
          </cell>
          <cell r="BT224" t="str">
            <v>(D-1) 04:30 PM Paris time</v>
          </cell>
          <cell r="BU224" t="str">
            <v>(D-1) 12:00 AM Paris time</v>
          </cell>
          <cell r="BV224" t="str">
            <v>NA</v>
          </cell>
          <cell r="BW224" t="str">
            <v>D</v>
          </cell>
          <cell r="BX224" t="str">
            <v>D+1</v>
          </cell>
          <cell r="BY224" t="str">
            <v>D+3</v>
          </cell>
          <cell r="BZ224" t="str">
            <v>Please refer to PM</v>
          </cell>
          <cell r="CA224" t="str">
            <v>Please refer to PM</v>
          </cell>
          <cell r="CB224">
            <v>4</v>
          </cell>
          <cell r="CC224">
            <v>4</v>
          </cell>
          <cell r="CD224">
            <v>1.5E-3</v>
          </cell>
          <cell r="CE224">
            <v>1.5E-3</v>
          </cell>
          <cell r="CF224" t="str">
            <v>No</v>
          </cell>
          <cell r="CG224" t="str">
            <v>NA</v>
          </cell>
          <cell r="CH224" t="str">
            <v>NA</v>
          </cell>
          <cell r="CI224" t="str">
            <v>No securities lending</v>
          </cell>
          <cell r="CJ224"/>
          <cell r="CK224" t="str">
            <v>No collateral</v>
          </cell>
          <cell r="CL224" t="str">
            <v>No collateral</v>
          </cell>
          <cell r="CM224" t="str">
            <v>No collateral</v>
          </cell>
          <cell r="CN224" t="str">
            <v>No collateral</v>
          </cell>
          <cell r="CO224" t="str">
            <v>No</v>
          </cell>
          <cell r="CP224" t="str">
            <v>NA</v>
          </cell>
          <cell r="CQ224" t="str">
            <v>NA</v>
          </cell>
          <cell r="CR224" t="str">
            <v>No</v>
          </cell>
          <cell r="CS224" t="str">
            <v>Jean-Claude LEVEQUE</v>
          </cell>
          <cell r="CT224"/>
          <cell r="CU224"/>
          <cell r="CV224" t="str">
            <v>NA</v>
          </cell>
          <cell r="CW224" t="str">
            <v>NA</v>
          </cell>
          <cell r="CX224" t="str">
            <v>NA</v>
          </cell>
          <cell r="CY224" t="str">
            <v>Yes</v>
          </cell>
          <cell r="CZ224" t="str">
            <v>ESG</v>
          </cell>
          <cell r="DA224" t="str">
            <v>Beta</v>
          </cell>
          <cell r="DB224" t="str">
            <v>No</v>
          </cell>
          <cell r="DC224" t="str">
            <v>Equity fund (&gt;51% equities)</v>
          </cell>
          <cell r="DD224" t="str">
            <v>No</v>
          </cell>
          <cell r="DE224" t="str">
            <v>No</v>
          </cell>
          <cell r="DF224" t="str">
            <v>No</v>
          </cell>
          <cell r="DG224">
            <v>60</v>
          </cell>
          <cell r="DH224">
            <v>40</v>
          </cell>
          <cell r="DI224">
            <v>5</v>
          </cell>
          <cell r="DJ224">
            <v>105</v>
          </cell>
          <cell r="DK224">
            <v>105</v>
          </cell>
          <cell r="DL224">
            <v>60</v>
          </cell>
          <cell r="DM224">
            <v>5</v>
          </cell>
          <cell r="DN224">
            <v>40</v>
          </cell>
          <cell r="DO224" t="str">
            <v>All</v>
          </cell>
          <cell r="DP224" t="str">
            <v>None</v>
          </cell>
          <cell r="DQ224" t="str">
            <v>BNP Paribas Securities Services Luxembourg</v>
          </cell>
          <cell r="DR224" t="str">
            <v>BNP Paribas Securities Services Luxembourg</v>
          </cell>
          <cell r="DS224" t="str">
            <v>in-house lawyers</v>
          </cell>
          <cell r="DT224" t="str">
            <v>BNP Paribas Securities Services Luxembourg</v>
          </cell>
          <cell r="DU224" t="str">
            <v>31th of December</v>
          </cell>
          <cell r="DV224" t="str">
            <v>ESG</v>
          </cell>
          <cell r="DW224" t="str">
            <v>EQUITY</v>
          </cell>
          <cell r="DX224"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24"/>
          <cell r="DZ224" t="str">
            <v>ART 8</v>
          </cell>
          <cell r="EA224" t="str">
            <v>CAT 1</v>
          </cell>
        </row>
        <row r="225">
          <cell r="H225" t="str">
            <v>LU1291105895</v>
          </cell>
          <cell r="I225" t="str">
            <v>Track Privilege</v>
          </cell>
          <cell r="J225" t="str">
            <v>Capitalisation</v>
          </cell>
          <cell r="K225" t="str">
            <v>EUR</v>
          </cell>
          <cell r="L225" t="str">
            <v>EUR</v>
          </cell>
          <cell r="M225" t="str">
            <v>No</v>
          </cell>
          <cell r="N225" t="str">
            <v>USD</v>
          </cell>
          <cell r="O225" t="str">
            <v>Luxembourg</v>
          </cell>
          <cell r="P225" t="str">
            <v>NA</v>
          </cell>
          <cell r="Q225" t="str">
            <v>NA</v>
          </cell>
          <cell r="R225" t="str">
            <v>NA</v>
          </cell>
          <cell r="S225">
            <v>42298</v>
          </cell>
          <cell r="T225" t="str">
            <v>Not listed</v>
          </cell>
          <cell r="U225" t="str">
            <v>Not listed</v>
          </cell>
          <cell r="V225" t="str">
            <v>MXPJEFMT</v>
          </cell>
          <cell r="W225" t="str">
            <v>Share not hedged</v>
          </cell>
          <cell r="X225" t="str">
            <v>BNMPTPC LX</v>
          </cell>
          <cell r="Y225" t="str">
            <v>NA</v>
          </cell>
          <cell r="Z225" t="str">
            <v>NA</v>
          </cell>
          <cell r="AA225" t="str">
            <v>BNMPTPC</v>
          </cell>
          <cell r="AB225" t="str">
            <v>.MIPCJFMT2NEU</v>
          </cell>
          <cell r="AC225" t="str">
            <v>LU1291105895.LUF</v>
          </cell>
          <cell r="AD225" t="str">
            <v>NA</v>
          </cell>
          <cell r="AE225"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5" t="str">
            <v>please refer to another source</v>
          </cell>
          <cell r="AG225" t="str">
            <v>please refer to another source</v>
          </cell>
          <cell r="AH225" t="str">
            <v>Luxemburg SICAV</v>
          </cell>
          <cell r="AI225" t="str">
            <v>MSCI Pacific ex-Japan ESG Filtered Min TE (NTR) index</v>
          </cell>
          <cell r="AJ225" t="str">
            <v xml:space="preserve"> Net Total Return</v>
          </cell>
          <cell r="AK225" t="str">
            <v>EUR</v>
          </cell>
          <cell r="AL225"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5" t="str">
            <v>please refer to another source</v>
          </cell>
          <cell r="AN225" t="str">
            <v xml:space="preserve">MSCI </v>
          </cell>
          <cell r="AO225" t="str">
            <v>Asia-Pacific</v>
          </cell>
          <cell r="AP225" t="str">
            <v>Asia Pacific ex Japan</v>
          </cell>
          <cell r="AQ225" t="str">
            <v>AT, FR, UK, IT**, LU, NL</v>
          </cell>
          <cell r="AR225" t="str">
            <v>AT, FR, UK, IT**, LU, NL</v>
          </cell>
          <cell r="AS225" t="str">
            <v>Full or optimized replication</v>
          </cell>
          <cell r="AT225" t="str">
            <v>Physical</v>
          </cell>
          <cell r="AU225" t="str">
            <v>Full</v>
          </cell>
          <cell r="AV225" t="str">
            <v>Equities</v>
          </cell>
          <cell r="AW225" t="str">
            <v>No</v>
          </cell>
          <cell r="AX225" t="str">
            <v>Yes with UCITS V</v>
          </cell>
          <cell r="AY225" t="str">
            <v>NA</v>
          </cell>
          <cell r="AZ225" t="str">
            <v>NA</v>
          </cell>
          <cell r="BA225" t="str">
            <v>Yes</v>
          </cell>
          <cell r="BB225"/>
          <cell r="BC225"/>
          <cell r="BD225"/>
          <cell r="BE225"/>
          <cell r="BF225" t="str">
            <v>NA</v>
          </cell>
          <cell r="BG225" t="str">
            <v>Daily</v>
          </cell>
          <cell r="BH225"/>
          <cell r="BI225"/>
          <cell r="BJ225"/>
          <cell r="BK225" t="str">
            <v>Reinvested</v>
          </cell>
          <cell r="BL225"/>
          <cell r="BM225"/>
          <cell r="BN225"/>
          <cell r="BO225"/>
          <cell r="BP225"/>
          <cell r="BQ225"/>
          <cell r="BR225" t="str">
            <v>None</v>
          </cell>
          <cell r="BS225" t="str">
            <v>-</v>
          </cell>
          <cell r="BT225" t="str">
            <v>(D-1) 04:30 PM Paris time</v>
          </cell>
          <cell r="BU225" t="str">
            <v>(D-1) 12:00 AM Paris time</v>
          </cell>
          <cell r="BV225" t="str">
            <v>NA</v>
          </cell>
          <cell r="BW225" t="str">
            <v>D</v>
          </cell>
          <cell r="BX225" t="str">
            <v>D+1</v>
          </cell>
          <cell r="BY225" t="str">
            <v>D+3</v>
          </cell>
          <cell r="BZ225" t="str">
            <v>Please refer to PM</v>
          </cell>
          <cell r="CA225" t="str">
            <v>Please refer to PM</v>
          </cell>
          <cell r="CB225">
            <v>4</v>
          </cell>
          <cell r="CC225">
            <v>4</v>
          </cell>
          <cell r="CD225">
            <v>1.5E-3</v>
          </cell>
          <cell r="CE225">
            <v>1.5E-3</v>
          </cell>
          <cell r="CF225" t="str">
            <v>No</v>
          </cell>
          <cell r="CG225" t="str">
            <v>NA</v>
          </cell>
          <cell r="CH225" t="str">
            <v>NA</v>
          </cell>
          <cell r="CI225" t="str">
            <v>No securities lending</v>
          </cell>
          <cell r="CJ225" t="str">
            <v>NA</v>
          </cell>
          <cell r="CK225" t="str">
            <v>No collateral</v>
          </cell>
          <cell r="CL225" t="str">
            <v>No collateral</v>
          </cell>
          <cell r="CM225" t="str">
            <v>No collateral</v>
          </cell>
          <cell r="CN225" t="str">
            <v>No collateral</v>
          </cell>
          <cell r="CO225" t="str">
            <v>No</v>
          </cell>
          <cell r="CP225" t="str">
            <v>NA</v>
          </cell>
          <cell r="CQ225" t="str">
            <v>NA</v>
          </cell>
          <cell r="CR225" t="str">
            <v>No</v>
          </cell>
          <cell r="CS225" t="str">
            <v>Jean-Claude LEVEQUE</v>
          </cell>
          <cell r="CT225" t="str">
            <v>BD0D0D2</v>
          </cell>
          <cell r="CU225"/>
          <cell r="CV225" t="str">
            <v>NA</v>
          </cell>
          <cell r="CW225" t="str">
            <v>LP68358206</v>
          </cell>
          <cell r="CX225" t="str">
            <v>NA</v>
          </cell>
          <cell r="CY225" t="str">
            <v>Yes</v>
          </cell>
          <cell r="CZ225" t="str">
            <v>ESG</v>
          </cell>
          <cell r="DA225" t="str">
            <v>Beta</v>
          </cell>
          <cell r="DB225" t="str">
            <v>No</v>
          </cell>
          <cell r="DC225" t="str">
            <v>Equity fund (&gt;51% equities)</v>
          </cell>
          <cell r="DD225" t="str">
            <v>Yes</v>
          </cell>
          <cell r="DE225" t="str">
            <v>No</v>
          </cell>
          <cell r="DF225" t="str">
            <v>No</v>
          </cell>
          <cell r="DG225">
            <v>3</v>
          </cell>
          <cell r="DH225">
            <v>12</v>
          </cell>
          <cell r="DI225">
            <v>5</v>
          </cell>
          <cell r="DJ225">
            <v>20</v>
          </cell>
          <cell r="DK225">
            <v>20</v>
          </cell>
          <cell r="DL225">
            <v>3</v>
          </cell>
          <cell r="DM225">
            <v>5</v>
          </cell>
          <cell r="DN225">
            <v>12</v>
          </cell>
          <cell r="DO225" t="str">
            <v>All, Distributors, 
Managers</v>
          </cell>
          <cell r="DP225" t="str">
            <v xml:space="preserve">Distributors : None
Managers: none (refer to Book II by sub-fund for min holding amount applicable)
Others : EUR 100 000 per sub-fund
</v>
          </cell>
          <cell r="DQ225" t="str">
            <v>BNP Paribas Securities Services Luxembourg</v>
          </cell>
          <cell r="DR225" t="str">
            <v>BNP Paribas Securities Services Luxembourg</v>
          </cell>
          <cell r="DS225" t="str">
            <v>in-house lawyers</v>
          </cell>
          <cell r="DT225" t="str">
            <v>BNP Paribas Securities Services Luxembourg</v>
          </cell>
          <cell r="DU225" t="str">
            <v>31th of December</v>
          </cell>
          <cell r="DV225" t="str">
            <v>ESG</v>
          </cell>
          <cell r="DW225" t="str">
            <v>EQUITY</v>
          </cell>
          <cell r="DX225"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25"/>
          <cell r="DZ225" t="str">
            <v>ART 8</v>
          </cell>
          <cell r="EA225" t="str">
            <v>CAT 1</v>
          </cell>
        </row>
        <row r="226">
          <cell r="H226" t="str">
            <v>LU1291106190</v>
          </cell>
          <cell r="I226" t="str">
            <v>Track Privilege</v>
          </cell>
          <cell r="J226" t="str">
            <v>Distribution</v>
          </cell>
          <cell r="K226" t="str">
            <v>EUR</v>
          </cell>
          <cell r="L226" t="str">
            <v>EUR</v>
          </cell>
          <cell r="M226" t="str">
            <v>No</v>
          </cell>
          <cell r="N226" t="str">
            <v>USD</v>
          </cell>
          <cell r="O226" t="str">
            <v>Luxembourg</v>
          </cell>
          <cell r="P226" t="str">
            <v>NA</v>
          </cell>
          <cell r="Q226" t="str">
            <v>NA</v>
          </cell>
          <cell r="R226" t="str">
            <v>NA</v>
          </cell>
          <cell r="S226">
            <v>42298</v>
          </cell>
          <cell r="T226" t="str">
            <v>Not listed</v>
          </cell>
          <cell r="U226" t="str">
            <v>Not listed</v>
          </cell>
          <cell r="V226" t="str">
            <v>MXPJEFMT</v>
          </cell>
          <cell r="W226" t="str">
            <v>Share not hedged</v>
          </cell>
          <cell r="X226" t="str">
            <v>BNMPTPD LX</v>
          </cell>
          <cell r="Y226" t="str">
            <v>NA</v>
          </cell>
          <cell r="Z226" t="str">
            <v>NA</v>
          </cell>
          <cell r="AA226" t="str">
            <v>BNMPTPD</v>
          </cell>
          <cell r="AB226" t="str">
            <v>.MIPCJFMT2NEU</v>
          </cell>
          <cell r="AC226" t="str">
            <v>LU1291106190.LUF</v>
          </cell>
          <cell r="AD226" t="str">
            <v>NA</v>
          </cell>
          <cell r="AE226"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6" t="str">
            <v>please refer to another source</v>
          </cell>
          <cell r="AG226" t="str">
            <v>please refer to another source</v>
          </cell>
          <cell r="AH226" t="str">
            <v>Luxemburg SICAV</v>
          </cell>
          <cell r="AI226" t="str">
            <v>MSCI Pacific ex-Japan ESG Filtered Min TE (NTR) index</v>
          </cell>
          <cell r="AJ226" t="str">
            <v xml:space="preserve"> Net Total Return</v>
          </cell>
          <cell r="AK226" t="str">
            <v>EUR</v>
          </cell>
          <cell r="AL226"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6" t="str">
            <v>please refer to another source</v>
          </cell>
          <cell r="AN226" t="str">
            <v xml:space="preserve">MSCI </v>
          </cell>
          <cell r="AO226" t="str">
            <v>Asia-Pacific</v>
          </cell>
          <cell r="AP226" t="str">
            <v>Asia Pacific ex Japan</v>
          </cell>
          <cell r="AQ226" t="str">
            <v>LU</v>
          </cell>
          <cell r="AR226" t="str">
            <v>LU</v>
          </cell>
          <cell r="AS226" t="str">
            <v>Full or optimized replication</v>
          </cell>
          <cell r="AT226" t="str">
            <v>Physical</v>
          </cell>
          <cell r="AU226" t="str">
            <v>Full</v>
          </cell>
          <cell r="AV226" t="str">
            <v>Equities</v>
          </cell>
          <cell r="AW226" t="str">
            <v>No</v>
          </cell>
          <cell r="AX226" t="str">
            <v>Yes with UCITS V</v>
          </cell>
          <cell r="AY226" t="str">
            <v>NA</v>
          </cell>
          <cell r="AZ226" t="str">
            <v>NA</v>
          </cell>
          <cell r="BA226" t="str">
            <v>Yes</v>
          </cell>
          <cell r="BB226"/>
          <cell r="BC226"/>
          <cell r="BD226"/>
          <cell r="BE226"/>
          <cell r="BF226" t="str">
            <v>NA</v>
          </cell>
          <cell r="BG226" t="str">
            <v>Daily</v>
          </cell>
          <cell r="BH226"/>
          <cell r="BI226"/>
          <cell r="BJ226"/>
          <cell r="BK226" t="str">
            <v>Annually</v>
          </cell>
          <cell r="BL226"/>
          <cell r="BM226"/>
          <cell r="BN226"/>
          <cell r="BO226"/>
          <cell r="BP226"/>
          <cell r="BQ226"/>
          <cell r="BR226" t="str">
            <v>None</v>
          </cell>
          <cell r="BS226" t="str">
            <v>-</v>
          </cell>
          <cell r="BT226" t="str">
            <v>(D-1) 04:30 PM Paris time</v>
          </cell>
          <cell r="BU226" t="str">
            <v>(D-1) 12:00 AM Paris time</v>
          </cell>
          <cell r="BV226" t="str">
            <v>NA</v>
          </cell>
          <cell r="BW226" t="str">
            <v>D</v>
          </cell>
          <cell r="BX226" t="str">
            <v>D+1</v>
          </cell>
          <cell r="BY226" t="str">
            <v>D+3</v>
          </cell>
          <cell r="BZ226" t="str">
            <v>Please refer to PM</v>
          </cell>
          <cell r="CA226" t="str">
            <v>Please refer to PM</v>
          </cell>
          <cell r="CB226">
            <v>4</v>
          </cell>
          <cell r="CC226">
            <v>4</v>
          </cell>
          <cell r="CD226">
            <v>1.5E-3</v>
          </cell>
          <cell r="CE226">
            <v>1.5E-3</v>
          </cell>
          <cell r="CF226" t="str">
            <v>No</v>
          </cell>
          <cell r="CG226" t="str">
            <v>NA</v>
          </cell>
          <cell r="CH226" t="str">
            <v>NA</v>
          </cell>
          <cell r="CI226" t="str">
            <v>No securities lending</v>
          </cell>
          <cell r="CJ226" t="str">
            <v>NA</v>
          </cell>
          <cell r="CK226" t="str">
            <v>No collateral</v>
          </cell>
          <cell r="CL226" t="str">
            <v>No collateral</v>
          </cell>
          <cell r="CM226" t="str">
            <v>No collateral</v>
          </cell>
          <cell r="CN226" t="str">
            <v>No collateral</v>
          </cell>
          <cell r="CO226" t="str">
            <v>No</v>
          </cell>
          <cell r="CP226" t="str">
            <v>NA</v>
          </cell>
          <cell r="CQ226" t="str">
            <v>NA</v>
          </cell>
          <cell r="CR226" t="str">
            <v>No</v>
          </cell>
          <cell r="CS226" t="str">
            <v>Jean-Claude LEVEQUE</v>
          </cell>
          <cell r="CT226" t="str">
            <v>BD0D0C1</v>
          </cell>
          <cell r="CU226"/>
          <cell r="CV226" t="str">
            <v>NA</v>
          </cell>
          <cell r="CW226" t="str">
            <v>LP68358207</v>
          </cell>
          <cell r="CX226" t="str">
            <v>NA</v>
          </cell>
          <cell r="CY226" t="str">
            <v>Yes</v>
          </cell>
          <cell r="CZ226" t="str">
            <v>ESG</v>
          </cell>
          <cell r="DA226" t="str">
            <v>Beta</v>
          </cell>
          <cell r="DB226" t="str">
            <v>No</v>
          </cell>
          <cell r="DC226" t="str">
            <v>Equity fund (&gt;51% equities)</v>
          </cell>
          <cell r="DD226" t="str">
            <v>No</v>
          </cell>
          <cell r="DE226" t="str">
            <v>No</v>
          </cell>
          <cell r="DF226" t="str">
            <v>No</v>
          </cell>
          <cell r="DG226">
            <v>3</v>
          </cell>
          <cell r="DH226">
            <v>12</v>
          </cell>
          <cell r="DI226">
            <v>5</v>
          </cell>
          <cell r="DJ226">
            <v>20</v>
          </cell>
          <cell r="DK226">
            <v>20</v>
          </cell>
          <cell r="DL226">
            <v>3</v>
          </cell>
          <cell r="DM226">
            <v>5</v>
          </cell>
          <cell r="DN226">
            <v>12</v>
          </cell>
          <cell r="DO226" t="str">
            <v>All, Distributors, 
Managers</v>
          </cell>
          <cell r="DP226" t="str">
            <v xml:space="preserve">Distributors : None
Managers: none (refer to Book II by sub-fund for min holding amount applicable)
Others : EUR 100 000 per sub-fund
</v>
          </cell>
          <cell r="DQ226" t="str">
            <v>BNP Paribas Securities Services Luxembourg</v>
          </cell>
          <cell r="DR226" t="str">
            <v>BNP Paribas Securities Services Luxembourg</v>
          </cell>
          <cell r="DS226" t="str">
            <v>in-house lawyers</v>
          </cell>
          <cell r="DT226" t="str">
            <v>BNP Paribas Securities Services Luxembourg</v>
          </cell>
          <cell r="DU226" t="str">
            <v>31th of December</v>
          </cell>
          <cell r="DV226" t="str">
            <v>ESG</v>
          </cell>
          <cell r="DW226" t="str">
            <v>EQUITY</v>
          </cell>
          <cell r="DX226"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26"/>
          <cell r="DZ226" t="str">
            <v>ART 8</v>
          </cell>
          <cell r="EA226" t="str">
            <v>CAT 1</v>
          </cell>
        </row>
        <row r="227">
          <cell r="H227" t="str">
            <v>LU1291106356</v>
          </cell>
          <cell r="I227" t="str">
            <v>UCITS ETF</v>
          </cell>
          <cell r="J227" t="str">
            <v>Capitalisation</v>
          </cell>
          <cell r="K227" t="str">
            <v>EUR</v>
          </cell>
          <cell r="L227" t="str">
            <v>EUR</v>
          </cell>
          <cell r="M227" t="str">
            <v>No</v>
          </cell>
          <cell r="N227"/>
          <cell r="O227" t="str">
            <v>Luxembourg</v>
          </cell>
          <cell r="P227" t="str">
            <v>FR</v>
          </cell>
          <cell r="Q227" t="str">
            <v>Euronext Paris</v>
          </cell>
          <cell r="R227" t="str">
            <v xml:space="preserve">XPAR </v>
          </cell>
          <cell r="S227">
            <v>42298</v>
          </cell>
          <cell r="T227">
            <v>42563</v>
          </cell>
          <cell r="U227" t="str">
            <v>Yes</v>
          </cell>
          <cell r="V227" t="str">
            <v>MXPJEFMT</v>
          </cell>
          <cell r="W227" t="str">
            <v>Share not hedged</v>
          </cell>
          <cell r="X227" t="str">
            <v>EPEJ FP</v>
          </cell>
          <cell r="Y227" t="str">
            <v>IEPEJ</v>
          </cell>
          <cell r="Z227" t="str">
            <v>NSCFR0IEPEJ0</v>
          </cell>
          <cell r="AA227" t="str">
            <v>EPEJ</v>
          </cell>
          <cell r="AB227" t="str">
            <v>.MIPCJFMT2NEU</v>
          </cell>
          <cell r="AC227" t="str">
            <v>EPEJ.PA</v>
          </cell>
          <cell r="AD227" t="str">
            <v>IEPEJINAV.PA</v>
          </cell>
          <cell r="AE227"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7" t="str">
            <v>please refer to another source</v>
          </cell>
          <cell r="AG227" t="str">
            <v>please refer to another source</v>
          </cell>
          <cell r="AH227" t="str">
            <v>Luxemburg SICAV</v>
          </cell>
          <cell r="AI227" t="str">
            <v>MSCI Pacific ex-Japan ESG Filtered Min TE (NTR) index</v>
          </cell>
          <cell r="AJ227" t="str">
            <v xml:space="preserve"> Net Total Return</v>
          </cell>
          <cell r="AK227" t="str">
            <v>EUR</v>
          </cell>
          <cell r="AL227"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7" t="str">
            <v>please refer to another source</v>
          </cell>
          <cell r="AN227" t="str">
            <v xml:space="preserve">MSCI </v>
          </cell>
          <cell r="AO227" t="str">
            <v>Asia-Pacific</v>
          </cell>
          <cell r="AP227" t="str">
            <v>Asia Pacific ex Japan</v>
          </cell>
          <cell r="AQ227" t="str">
            <v>AT, DE, FI, FR, UK, IT, LU, NL, SE, ES</v>
          </cell>
          <cell r="AR227" t="str">
            <v>AT, DE, ES, FI, FR, GB, IT**, LU, NL, SE</v>
          </cell>
          <cell r="AS227" t="str">
            <v>Full or optimized replication</v>
          </cell>
          <cell r="AT227" t="str">
            <v>Physical</v>
          </cell>
          <cell r="AU227" t="str">
            <v>Full</v>
          </cell>
          <cell r="AV227" t="str">
            <v>Equities</v>
          </cell>
          <cell r="AW227" t="str">
            <v>No</v>
          </cell>
          <cell r="AX227" t="str">
            <v>Yes with UCITS V</v>
          </cell>
          <cell r="AY227" t="str">
            <v>BNP Paribas Arbitrage</v>
          </cell>
          <cell r="AZ22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27" t="str">
            <v>No</v>
          </cell>
          <cell r="BB227"/>
          <cell r="BC227"/>
          <cell r="BD227"/>
          <cell r="BE227"/>
          <cell r="BF227" t="str">
            <v>Euronext</v>
          </cell>
          <cell r="BG227" t="str">
            <v>Daily</v>
          </cell>
          <cell r="BH227"/>
          <cell r="BI227"/>
          <cell r="BJ227"/>
          <cell r="BK227" t="str">
            <v>Reinvested</v>
          </cell>
          <cell r="BL227"/>
          <cell r="BM227"/>
          <cell r="BN227"/>
          <cell r="BO227"/>
          <cell r="BP227"/>
          <cell r="BQ227"/>
          <cell r="BR227">
            <v>500000</v>
          </cell>
          <cell r="BS227" t="str">
            <v>-</v>
          </cell>
          <cell r="BT227" t="str">
            <v>(D-1) 04:30 PM Paris time</v>
          </cell>
          <cell r="BU227" t="str">
            <v>(D-1) 04:00 PM Paris time</v>
          </cell>
          <cell r="BV227" t="str">
            <v>(D-1) 03:45 PM Paris time</v>
          </cell>
          <cell r="BW227" t="str">
            <v>D</v>
          </cell>
          <cell r="BX227" t="str">
            <v>D+1</v>
          </cell>
          <cell r="BY227" t="str">
            <v>D+3</v>
          </cell>
          <cell r="BZ227" t="str">
            <v>Please refer to PM</v>
          </cell>
          <cell r="CA227" t="str">
            <v>Please refer to PM</v>
          </cell>
          <cell r="CB227">
            <v>4</v>
          </cell>
          <cell r="CC227">
            <v>4</v>
          </cell>
          <cell r="CD227" t="str">
            <v>0,15% on the primary market</v>
          </cell>
          <cell r="CE227" t="str">
            <v>0,15% on the primary market</v>
          </cell>
          <cell r="CF227" t="str">
            <v>No</v>
          </cell>
          <cell r="CG227" t="str">
            <v>NA</v>
          </cell>
          <cell r="CH227" t="str">
            <v>NA</v>
          </cell>
          <cell r="CI227" t="str">
            <v>No securities lending</v>
          </cell>
          <cell r="CJ227" t="str">
            <v>NA</v>
          </cell>
          <cell r="CK227" t="str">
            <v>No collateral</v>
          </cell>
          <cell r="CL227" t="str">
            <v>No collateral</v>
          </cell>
          <cell r="CM227" t="str">
            <v>No collateral</v>
          </cell>
          <cell r="CN227" t="str">
            <v>No collateral</v>
          </cell>
          <cell r="CO227" t="str">
            <v>No</v>
          </cell>
          <cell r="CP227" t="str">
            <v>NA</v>
          </cell>
          <cell r="CQ227" t="str">
            <v>NA</v>
          </cell>
          <cell r="CR227" t="str">
            <v>No</v>
          </cell>
          <cell r="CS227" t="str">
            <v>Jean-Claude LEVEQUE</v>
          </cell>
          <cell r="CT227" t="str">
            <v>BD3J2J7</v>
          </cell>
          <cell r="CU227"/>
          <cell r="CV227" t="str">
            <v>A2ADBW</v>
          </cell>
          <cell r="CW227" t="str">
            <v>LP68358208</v>
          </cell>
          <cell r="CX227" t="str">
            <v>NA</v>
          </cell>
          <cell r="CY227" t="str">
            <v>Yes</v>
          </cell>
          <cell r="CZ227" t="str">
            <v>ESG</v>
          </cell>
          <cell r="DA227" t="str">
            <v>Beta</v>
          </cell>
          <cell r="DB227" t="str">
            <v>No</v>
          </cell>
          <cell r="DC227" t="str">
            <v>Equity fund (&gt;51% equities)</v>
          </cell>
          <cell r="DD227" t="str">
            <v>Yes</v>
          </cell>
          <cell r="DE227" t="str">
            <v>No</v>
          </cell>
          <cell r="DF227" t="str">
            <v>No</v>
          </cell>
          <cell r="DG227">
            <v>3</v>
          </cell>
          <cell r="DH227">
            <v>12</v>
          </cell>
          <cell r="DI227">
            <v>0</v>
          </cell>
          <cell r="DJ227">
            <v>15</v>
          </cell>
          <cell r="DK227">
            <v>15</v>
          </cell>
          <cell r="DL227">
            <v>13</v>
          </cell>
          <cell r="DM227">
            <v>0</v>
          </cell>
          <cell r="DN227">
            <v>11.999999999999998</v>
          </cell>
          <cell r="DO227" t="str">
            <v>Primary market: Authorised Participants and Institutionnal Investors
Secondary market: All</v>
          </cell>
          <cell r="DP227" t="str">
            <v>None</v>
          </cell>
          <cell r="DQ227" t="str">
            <v>BNP Paribas Securities Services Luxembourg</v>
          </cell>
          <cell r="DR227" t="str">
            <v>BNP Paribas Securities Services Luxembourg</v>
          </cell>
          <cell r="DS227" t="str">
            <v>in-house lawyers</v>
          </cell>
          <cell r="DT227" t="str">
            <v>BNP Paribas Securities Services Luxembourg</v>
          </cell>
          <cell r="DU227" t="str">
            <v>31th of December</v>
          </cell>
          <cell r="DV227" t="str">
            <v>ESG</v>
          </cell>
          <cell r="DW227" t="str">
            <v>EQUITY</v>
          </cell>
          <cell r="DX227"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27"/>
          <cell r="DZ227" t="str">
            <v>ART 8</v>
          </cell>
          <cell r="EA227" t="str">
            <v>CAT 1</v>
          </cell>
        </row>
        <row r="228">
          <cell r="H228" t="str">
            <v>LU1291106356</v>
          </cell>
          <cell r="I228" t="str">
            <v>UCITS ETF</v>
          </cell>
          <cell r="J228" t="str">
            <v>Capitalisation</v>
          </cell>
          <cell r="K228" t="str">
            <v>EUR</v>
          </cell>
          <cell r="L228" t="str">
            <v>EUR</v>
          </cell>
          <cell r="M228" t="str">
            <v>No</v>
          </cell>
          <cell r="N228"/>
          <cell r="O228" t="str">
            <v>Luxembourg</v>
          </cell>
          <cell r="P228" t="str">
            <v>DE</v>
          </cell>
          <cell r="Q228" t="str">
            <v>Xetra</v>
          </cell>
          <cell r="R228" t="str">
            <v xml:space="preserve">XETR </v>
          </cell>
          <cell r="S228">
            <v>42298</v>
          </cell>
          <cell r="T228">
            <v>42627</v>
          </cell>
          <cell r="U228" t="str">
            <v>No</v>
          </cell>
          <cell r="V228" t="str">
            <v>MXPJEFMT</v>
          </cell>
          <cell r="W228" t="str">
            <v>Share not hedged</v>
          </cell>
          <cell r="X228" t="str">
            <v>PAC GY</v>
          </cell>
          <cell r="Y228" t="str">
            <v>IEPEJ</v>
          </cell>
          <cell r="Z228" t="str">
            <v>NSCFR0IEPEJ0</v>
          </cell>
          <cell r="AA228" t="str">
            <v>PAC</v>
          </cell>
          <cell r="AB228" t="str">
            <v>.MIPCJFMT2NEU</v>
          </cell>
          <cell r="AC228" t="str">
            <v>PAC.DE</v>
          </cell>
          <cell r="AD228" t="str">
            <v>IEPEJINAV.PA</v>
          </cell>
          <cell r="AE228"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8" t="str">
            <v>please refer to another source</v>
          </cell>
          <cell r="AG228" t="str">
            <v>please refer to another source</v>
          </cell>
          <cell r="AH228" t="str">
            <v>Luxemburg SICAV</v>
          </cell>
          <cell r="AI228" t="str">
            <v>MSCI Pacific ex-Japan ESG Filtered Min TE (NTR) index</v>
          </cell>
          <cell r="AJ228" t="str">
            <v xml:space="preserve"> Net Total Return</v>
          </cell>
          <cell r="AK228" t="str">
            <v>EUR</v>
          </cell>
          <cell r="AL228"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8" t="str">
            <v>please refer to another source</v>
          </cell>
          <cell r="AN228" t="str">
            <v xml:space="preserve">MSCI </v>
          </cell>
          <cell r="AO228" t="str">
            <v>Asia-Pacific</v>
          </cell>
          <cell r="AP228" t="str">
            <v>Asia Pacific ex Japan</v>
          </cell>
          <cell r="AQ228" t="str">
            <v>AT, DE, FI, FR, UK, IT, LU, NL, SE, ES</v>
          </cell>
          <cell r="AR228" t="str">
            <v>AT, DE, ES, FI, FR, GB, IT**, LU, NL, SE</v>
          </cell>
          <cell r="AS228" t="str">
            <v>Full or optimized replication</v>
          </cell>
          <cell r="AT228" t="str">
            <v>Physical</v>
          </cell>
          <cell r="AU228" t="str">
            <v>Full</v>
          </cell>
          <cell r="AV228" t="str">
            <v>Equities</v>
          </cell>
          <cell r="AW228" t="str">
            <v>No</v>
          </cell>
          <cell r="AX228" t="str">
            <v>Yes with UCITS V</v>
          </cell>
          <cell r="AY228" t="str">
            <v>BNP Paribas Arbitrage</v>
          </cell>
          <cell r="AZ22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28" t="str">
            <v>No</v>
          </cell>
          <cell r="BB228"/>
          <cell r="BC228"/>
          <cell r="BD228"/>
          <cell r="BE228"/>
          <cell r="BF228" t="str">
            <v>Euronext</v>
          </cell>
          <cell r="BG228" t="str">
            <v>Daily</v>
          </cell>
          <cell r="BH228"/>
          <cell r="BI228"/>
          <cell r="BJ228"/>
          <cell r="BK228" t="str">
            <v>Reinvested</v>
          </cell>
          <cell r="BL228"/>
          <cell r="BM228"/>
          <cell r="BN228"/>
          <cell r="BO228"/>
          <cell r="BP228"/>
          <cell r="BQ228"/>
          <cell r="BR228">
            <v>500000</v>
          </cell>
          <cell r="BS228" t="str">
            <v>-</v>
          </cell>
          <cell r="BT228" t="str">
            <v>(D-1) 04:30 PM Paris time</v>
          </cell>
          <cell r="BU228" t="str">
            <v>(D-1) 04:00 PM Paris time</v>
          </cell>
          <cell r="BV228" t="str">
            <v>(D-1) 03:45 PM Paris time</v>
          </cell>
          <cell r="BW228" t="str">
            <v>D</v>
          </cell>
          <cell r="BX228" t="str">
            <v>D+1</v>
          </cell>
          <cell r="BY228" t="str">
            <v>D+3</v>
          </cell>
          <cell r="BZ228" t="str">
            <v>Please refer to PM</v>
          </cell>
          <cell r="CA228" t="str">
            <v>Please refer to PM</v>
          </cell>
          <cell r="CB228">
            <v>4</v>
          </cell>
          <cell r="CC228">
            <v>4</v>
          </cell>
          <cell r="CD228" t="str">
            <v>0,15% on the primary market</v>
          </cell>
          <cell r="CE228" t="str">
            <v>0,15% on the primary market</v>
          </cell>
          <cell r="CF228" t="str">
            <v>No</v>
          </cell>
          <cell r="CG228" t="str">
            <v>NA</v>
          </cell>
          <cell r="CH228" t="str">
            <v>NA</v>
          </cell>
          <cell r="CI228" t="str">
            <v>No securities lending</v>
          </cell>
          <cell r="CJ228" t="str">
            <v>NA</v>
          </cell>
          <cell r="CK228" t="str">
            <v>No collateral</v>
          </cell>
          <cell r="CL228" t="str">
            <v>No collateral</v>
          </cell>
          <cell r="CM228" t="str">
            <v>No collateral</v>
          </cell>
          <cell r="CN228" t="str">
            <v>No collateral</v>
          </cell>
          <cell r="CO228" t="str">
            <v>No</v>
          </cell>
          <cell r="CP228" t="str">
            <v>NA</v>
          </cell>
          <cell r="CQ228" t="str">
            <v>NA</v>
          </cell>
          <cell r="CR228" t="str">
            <v>No</v>
          </cell>
          <cell r="CS228" t="str">
            <v>Jean-Claude LEVEQUE</v>
          </cell>
          <cell r="CT228" t="str">
            <v>BD3J2J7</v>
          </cell>
          <cell r="CU228"/>
          <cell r="CV228" t="str">
            <v>A2ADBW</v>
          </cell>
          <cell r="CW228" t="str">
            <v>LP68358208</v>
          </cell>
          <cell r="CX228" t="str">
            <v>NA</v>
          </cell>
          <cell r="CY228" t="str">
            <v>Yes</v>
          </cell>
          <cell r="CZ228" t="str">
            <v>ESG</v>
          </cell>
          <cell r="DA228" t="str">
            <v>Beta</v>
          </cell>
          <cell r="DB228" t="str">
            <v>No</v>
          </cell>
          <cell r="DC228" t="str">
            <v>Equity fund (&gt;51% equities)</v>
          </cell>
          <cell r="DD228" t="str">
            <v>Yes</v>
          </cell>
          <cell r="DE228" t="str">
            <v>No</v>
          </cell>
          <cell r="DF228" t="str">
            <v>No</v>
          </cell>
          <cell r="DG228">
            <v>3</v>
          </cell>
          <cell r="DH228">
            <v>12</v>
          </cell>
          <cell r="DI228">
            <v>0</v>
          </cell>
          <cell r="DJ228">
            <v>15</v>
          </cell>
          <cell r="DK228">
            <v>15</v>
          </cell>
          <cell r="DL228">
            <v>13</v>
          </cell>
          <cell r="DM228">
            <v>0</v>
          </cell>
          <cell r="DN228">
            <v>11.999999999999998</v>
          </cell>
          <cell r="DO228" t="str">
            <v>Primary market: Authorised Participants and Institutionnal Investors
Secondary market: All</v>
          </cell>
          <cell r="DP228" t="str">
            <v>None</v>
          </cell>
          <cell r="DQ228" t="str">
            <v>BNP Paribas Securities Services Luxembourg</v>
          </cell>
          <cell r="DR228" t="str">
            <v>BNP Paribas Securities Services Luxembourg</v>
          </cell>
          <cell r="DS228" t="str">
            <v>in-house lawyers</v>
          </cell>
          <cell r="DT228" t="str">
            <v>BNP Paribas Securities Services Luxembourg</v>
          </cell>
          <cell r="DU228" t="str">
            <v>31th of December</v>
          </cell>
          <cell r="DV228" t="str">
            <v>ESG</v>
          </cell>
          <cell r="DW228" t="str">
            <v>EQUITY</v>
          </cell>
          <cell r="DX228"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28"/>
          <cell r="DZ228" t="str">
            <v>ART 8</v>
          </cell>
          <cell r="EA228" t="str">
            <v>CAT 1</v>
          </cell>
        </row>
        <row r="229">
          <cell r="H229" t="str">
            <v>LU1291106356</v>
          </cell>
          <cell r="I229" t="str">
            <v>UCITS ETF</v>
          </cell>
          <cell r="J229" t="str">
            <v>Capitalisation</v>
          </cell>
          <cell r="K229" t="str">
            <v>EUR</v>
          </cell>
          <cell r="L229" t="str">
            <v>EUR</v>
          </cell>
          <cell r="M229" t="str">
            <v>No</v>
          </cell>
          <cell r="N229"/>
          <cell r="O229" t="str">
            <v>Luxembourg</v>
          </cell>
          <cell r="P229" t="str">
            <v>IT</v>
          </cell>
          <cell r="Q229" t="str">
            <v>Borsa Italiana</v>
          </cell>
          <cell r="R229" t="str">
            <v>XMIL</v>
          </cell>
          <cell r="S229">
            <v>42298</v>
          </cell>
          <cell r="T229">
            <v>42907</v>
          </cell>
          <cell r="U229" t="str">
            <v>No</v>
          </cell>
          <cell r="V229" t="str">
            <v>MXPJEFMT</v>
          </cell>
          <cell r="W229" t="str">
            <v>Share not hedged</v>
          </cell>
          <cell r="X229" t="str">
            <v>EPEJ IM</v>
          </cell>
          <cell r="Y229" t="str">
            <v>IEPEJ</v>
          </cell>
          <cell r="Z229" t="str">
            <v>NSCFR0IEPEJ0</v>
          </cell>
          <cell r="AA229" t="str">
            <v>EPEJ</v>
          </cell>
          <cell r="AB229" t="str">
            <v>.MIPCJFMT2NEU</v>
          </cell>
          <cell r="AC229" t="str">
            <v>EPEJ.MI</v>
          </cell>
          <cell r="AD229" t="str">
            <v>IEPEJINAV.PA</v>
          </cell>
          <cell r="AE229"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29" t="str">
            <v>please refer to another source</v>
          </cell>
          <cell r="AG229" t="str">
            <v>please refer to another source</v>
          </cell>
          <cell r="AH229" t="str">
            <v>Luxemburg SICAV</v>
          </cell>
          <cell r="AI229" t="str">
            <v>MSCI Pacific ex-Japan ESG Filtered Min TE (NTR) index</v>
          </cell>
          <cell r="AJ229" t="str">
            <v xml:space="preserve"> Net Total Return</v>
          </cell>
          <cell r="AK229" t="str">
            <v>EUR</v>
          </cell>
          <cell r="AL229"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29" t="str">
            <v>please refer to another source</v>
          </cell>
          <cell r="AN229" t="str">
            <v xml:space="preserve">MSCI </v>
          </cell>
          <cell r="AO229" t="str">
            <v>Asia-Pacific</v>
          </cell>
          <cell r="AP229" t="str">
            <v>Asia Pacific ex Japan</v>
          </cell>
          <cell r="AQ229" t="str">
            <v>AT, DE, FI, FR, UK, IT, LU, NL, SE, ES</v>
          </cell>
          <cell r="AR229" t="str">
            <v>AT, DE, ES, FI, FR, GB, IT**, LU, NL, SE</v>
          </cell>
          <cell r="AS229" t="str">
            <v>Full or optimized replication</v>
          </cell>
          <cell r="AT229" t="str">
            <v>Physical</v>
          </cell>
          <cell r="AU229" t="str">
            <v>Full</v>
          </cell>
          <cell r="AV229" t="str">
            <v>Equities</v>
          </cell>
          <cell r="AW229" t="str">
            <v>No</v>
          </cell>
          <cell r="AX229" t="str">
            <v>Yes with UCITS V</v>
          </cell>
          <cell r="AY229" t="str">
            <v>BNP Paribas Arbitrage</v>
          </cell>
          <cell r="AZ22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29" t="str">
            <v>No</v>
          </cell>
          <cell r="BB229"/>
          <cell r="BC229"/>
          <cell r="BD229"/>
          <cell r="BE229"/>
          <cell r="BF229" t="str">
            <v>Euronext</v>
          </cell>
          <cell r="BG229" t="str">
            <v>Daily</v>
          </cell>
          <cell r="BH229"/>
          <cell r="BI229"/>
          <cell r="BJ229"/>
          <cell r="BK229" t="str">
            <v>Reinvested</v>
          </cell>
          <cell r="BL229"/>
          <cell r="BM229"/>
          <cell r="BN229"/>
          <cell r="BO229"/>
          <cell r="BP229"/>
          <cell r="BQ229"/>
          <cell r="BR229">
            <v>500000</v>
          </cell>
          <cell r="BS229" t="str">
            <v>-</v>
          </cell>
          <cell r="BT229" t="str">
            <v>(D-1) 04:30 PM Paris time</v>
          </cell>
          <cell r="BU229" t="str">
            <v>(D-1) 04:00 PM Paris time</v>
          </cell>
          <cell r="BV229" t="str">
            <v>(D-1) 03:45 PM Paris time</v>
          </cell>
          <cell r="BW229" t="str">
            <v>D</v>
          </cell>
          <cell r="BX229" t="str">
            <v>D+1</v>
          </cell>
          <cell r="BY229" t="str">
            <v>D+3</v>
          </cell>
          <cell r="BZ229" t="str">
            <v>Please refer to PM</v>
          </cell>
          <cell r="CA229" t="str">
            <v>Please refer to PM</v>
          </cell>
          <cell r="CB229">
            <v>4</v>
          </cell>
          <cell r="CC229">
            <v>4</v>
          </cell>
          <cell r="CD229" t="str">
            <v>0,15% on the primary market</v>
          </cell>
          <cell r="CE229" t="str">
            <v>0,15% on the primary market</v>
          </cell>
          <cell r="CF229" t="str">
            <v>No</v>
          </cell>
          <cell r="CG229" t="str">
            <v>NA</v>
          </cell>
          <cell r="CH229" t="str">
            <v>NA</v>
          </cell>
          <cell r="CI229" t="str">
            <v>No securities lending</v>
          </cell>
          <cell r="CJ229" t="str">
            <v>NA</v>
          </cell>
          <cell r="CK229" t="str">
            <v>No collateral</v>
          </cell>
          <cell r="CL229" t="str">
            <v>No collateral</v>
          </cell>
          <cell r="CM229" t="str">
            <v>No collateral</v>
          </cell>
          <cell r="CN229" t="str">
            <v>No collateral</v>
          </cell>
          <cell r="CO229" t="str">
            <v>No</v>
          </cell>
          <cell r="CP229" t="str">
            <v>NA</v>
          </cell>
          <cell r="CQ229" t="str">
            <v>NA</v>
          </cell>
          <cell r="CR229" t="str">
            <v>No</v>
          </cell>
          <cell r="CS229" t="str">
            <v>Jean-Claude LEVEQUE</v>
          </cell>
          <cell r="CT229"/>
          <cell r="CU229"/>
          <cell r="CV229" t="str">
            <v>A2ADBW</v>
          </cell>
          <cell r="CW229"/>
          <cell r="CX229" t="str">
            <v>NA</v>
          </cell>
          <cell r="CY229" t="str">
            <v>Yes</v>
          </cell>
          <cell r="CZ229" t="str">
            <v>ESG</v>
          </cell>
          <cell r="DA229" t="str">
            <v>Beta</v>
          </cell>
          <cell r="DB229" t="str">
            <v>No</v>
          </cell>
          <cell r="DC229" t="str">
            <v>Equity fund (&gt;51% equities)</v>
          </cell>
          <cell r="DD229" t="str">
            <v>Yes</v>
          </cell>
          <cell r="DE229" t="str">
            <v>No</v>
          </cell>
          <cell r="DF229" t="str">
            <v>No</v>
          </cell>
          <cell r="DG229">
            <v>3</v>
          </cell>
          <cell r="DH229">
            <v>12</v>
          </cell>
          <cell r="DI229">
            <v>0</v>
          </cell>
          <cell r="DJ229">
            <v>15</v>
          </cell>
          <cell r="DK229">
            <v>15</v>
          </cell>
          <cell r="DL229">
            <v>13</v>
          </cell>
          <cell r="DM229">
            <v>0</v>
          </cell>
          <cell r="DN229">
            <v>11.999999999999998</v>
          </cell>
          <cell r="DO229" t="str">
            <v>Primary market: Authorised Participants and Institutionnal Investors
Secondary market: All</v>
          </cell>
          <cell r="DP229" t="str">
            <v>None</v>
          </cell>
          <cell r="DQ229" t="str">
            <v>BNP Paribas Securities Services Luxembourg</v>
          </cell>
          <cell r="DR229" t="str">
            <v>BNP Paribas Securities Services Luxembourg</v>
          </cell>
          <cell r="DS229" t="str">
            <v>in-house lawyers</v>
          </cell>
          <cell r="DT229" t="str">
            <v>BNP Paribas Securities Services Luxembourg</v>
          </cell>
          <cell r="DU229" t="str">
            <v>31th of December</v>
          </cell>
          <cell r="DV229" t="str">
            <v>ESG</v>
          </cell>
          <cell r="DW229" t="str">
            <v>EQUITY</v>
          </cell>
          <cell r="DX229"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29"/>
          <cell r="DZ229" t="str">
            <v>ART 8</v>
          </cell>
          <cell r="EA229" t="str">
            <v>CAT 1</v>
          </cell>
        </row>
        <row r="230">
          <cell r="H230" t="str">
            <v>LU1291106513</v>
          </cell>
          <cell r="I230" t="str">
            <v>Track Privilege GBP</v>
          </cell>
          <cell r="J230" t="str">
            <v>Capitalisation</v>
          </cell>
          <cell r="K230" t="str">
            <v>GBP</v>
          </cell>
          <cell r="L230" t="str">
            <v>EUR</v>
          </cell>
          <cell r="M230" t="str">
            <v>No</v>
          </cell>
          <cell r="N230"/>
          <cell r="O230" t="str">
            <v>Luxembourg</v>
          </cell>
          <cell r="P230" t="str">
            <v>NA</v>
          </cell>
          <cell r="Q230" t="str">
            <v>NA</v>
          </cell>
          <cell r="R230" t="str">
            <v>NA</v>
          </cell>
          <cell r="S230">
            <v>42298</v>
          </cell>
          <cell r="T230" t="str">
            <v>Not listed</v>
          </cell>
          <cell r="U230" t="str">
            <v>Not listed</v>
          </cell>
          <cell r="V230" t="str">
            <v>MXPJEFMT</v>
          </cell>
          <cell r="W230" t="str">
            <v>Share not hedged</v>
          </cell>
          <cell r="X230" t="str">
            <v>BNMPTIG LX</v>
          </cell>
          <cell r="Y230" t="str">
            <v>NA</v>
          </cell>
          <cell r="Z230" t="str">
            <v>NA</v>
          </cell>
          <cell r="AA230" t="str">
            <v>BNMPTIG</v>
          </cell>
          <cell r="AB230" t="str">
            <v>.MIPCJFMT2NEU</v>
          </cell>
          <cell r="AC230" t="str">
            <v>LU1291106513.LUF</v>
          </cell>
          <cell r="AD230" t="str">
            <v>NA</v>
          </cell>
          <cell r="AE230"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30" t="str">
            <v>please refer to another source</v>
          </cell>
          <cell r="AG230" t="str">
            <v>please refer to another source</v>
          </cell>
          <cell r="AH230" t="str">
            <v>Luxemburg SICAV</v>
          </cell>
          <cell r="AI230" t="str">
            <v>MSCI Pacific ex-Japan ESG Filtered Min TE (NTR) index</v>
          </cell>
          <cell r="AJ230" t="str">
            <v xml:space="preserve"> Net Total Return</v>
          </cell>
          <cell r="AK230" t="str">
            <v>EUR</v>
          </cell>
          <cell r="AL230"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30" t="str">
            <v>please refer to another source</v>
          </cell>
          <cell r="AN230" t="str">
            <v xml:space="preserve">MSCI </v>
          </cell>
          <cell r="AO230" t="str">
            <v>Asia-Pacific</v>
          </cell>
          <cell r="AP230" t="str">
            <v>Asia Pacific ex Japan</v>
          </cell>
          <cell r="AQ230" t="str">
            <v>UK, LU</v>
          </cell>
          <cell r="AR230" t="str">
            <v>UK, LU</v>
          </cell>
          <cell r="AS230" t="str">
            <v>Full or optimized replication</v>
          </cell>
          <cell r="AT230" t="str">
            <v>Physical</v>
          </cell>
          <cell r="AU230" t="str">
            <v>Full</v>
          </cell>
          <cell r="AV230" t="str">
            <v>Equities</v>
          </cell>
          <cell r="AW230" t="str">
            <v>No</v>
          </cell>
          <cell r="AX230" t="str">
            <v>Yes with UCITS V</v>
          </cell>
          <cell r="AY230" t="str">
            <v>NA</v>
          </cell>
          <cell r="AZ230" t="str">
            <v>NA</v>
          </cell>
          <cell r="BA230" t="str">
            <v>Yes</v>
          </cell>
          <cell r="BB230"/>
          <cell r="BC230"/>
          <cell r="BD230"/>
          <cell r="BE230"/>
          <cell r="BF230" t="str">
            <v>NA</v>
          </cell>
          <cell r="BG230" t="str">
            <v>Daily</v>
          </cell>
          <cell r="BH230"/>
          <cell r="BI230"/>
          <cell r="BJ230"/>
          <cell r="BK230" t="str">
            <v>Reinvested</v>
          </cell>
          <cell r="BL230"/>
          <cell r="BM230"/>
          <cell r="BN230"/>
          <cell r="BO230"/>
          <cell r="BP230"/>
          <cell r="BQ230"/>
          <cell r="BR230" t="str">
            <v>None</v>
          </cell>
          <cell r="BS230" t="str">
            <v>-</v>
          </cell>
          <cell r="BT230" t="str">
            <v>(D-1) 04:30 PM Paris time</v>
          </cell>
          <cell r="BU230" t="str">
            <v>(D-1) 12:00 AM Paris time</v>
          </cell>
          <cell r="BV230" t="str">
            <v>NA</v>
          </cell>
          <cell r="BW230" t="str">
            <v>D</v>
          </cell>
          <cell r="BX230" t="str">
            <v>D+1</v>
          </cell>
          <cell r="BY230" t="str">
            <v>D+3</v>
          </cell>
          <cell r="BZ230" t="str">
            <v>Please refer to PM</v>
          </cell>
          <cell r="CA230" t="str">
            <v>Please refer to PM</v>
          </cell>
          <cell r="CB230">
            <v>4</v>
          </cell>
          <cell r="CC230">
            <v>4</v>
          </cell>
          <cell r="CD230">
            <v>1.5E-3</v>
          </cell>
          <cell r="CE230">
            <v>1.5E-3</v>
          </cell>
          <cell r="CF230" t="str">
            <v>No</v>
          </cell>
          <cell r="CG230" t="str">
            <v>NA</v>
          </cell>
          <cell r="CH230" t="str">
            <v>NA</v>
          </cell>
          <cell r="CI230" t="str">
            <v>No securities lending</v>
          </cell>
          <cell r="CJ230" t="str">
            <v>NA</v>
          </cell>
          <cell r="CK230" t="str">
            <v>No collateral</v>
          </cell>
          <cell r="CL230" t="str">
            <v>No collateral</v>
          </cell>
          <cell r="CM230" t="str">
            <v>No collateral</v>
          </cell>
          <cell r="CN230" t="str">
            <v>No collateral</v>
          </cell>
          <cell r="CO230" t="str">
            <v>No</v>
          </cell>
          <cell r="CP230" t="str">
            <v>NA</v>
          </cell>
          <cell r="CQ230" t="str">
            <v>NA</v>
          </cell>
          <cell r="CR230" t="str">
            <v>No</v>
          </cell>
          <cell r="CS230" t="str">
            <v>Jean-Claude LEVEQUE</v>
          </cell>
          <cell r="CT230" t="str">
            <v>BZ1F4Z1</v>
          </cell>
          <cell r="CU230"/>
          <cell r="CV230" t="str">
            <v>NA</v>
          </cell>
          <cell r="CW230" t="str">
            <v>LP68357817</v>
          </cell>
          <cell r="CX230" t="str">
            <v>NA</v>
          </cell>
          <cell r="CY230" t="str">
            <v>Yes</v>
          </cell>
          <cell r="CZ230" t="str">
            <v>ESG</v>
          </cell>
          <cell r="DA230" t="str">
            <v>Beta</v>
          </cell>
          <cell r="DB230" t="str">
            <v>No</v>
          </cell>
          <cell r="DC230" t="str">
            <v>Equity fund (&gt;51% equities)</v>
          </cell>
          <cell r="DD230" t="str">
            <v>No</v>
          </cell>
          <cell r="DE230" t="str">
            <v>Yes</v>
          </cell>
          <cell r="DF230" t="str">
            <v>No</v>
          </cell>
          <cell r="DG230">
            <v>3</v>
          </cell>
          <cell r="DH230">
            <v>12</v>
          </cell>
          <cell r="DI230">
            <v>5</v>
          </cell>
          <cell r="DJ230">
            <v>20</v>
          </cell>
          <cell r="DK230">
            <v>20</v>
          </cell>
          <cell r="DL230">
            <v>3</v>
          </cell>
          <cell r="DM230">
            <v>5</v>
          </cell>
          <cell r="DN230">
            <v>12</v>
          </cell>
          <cell r="DO230" t="str">
            <v>All, Distributors, 
Managers</v>
          </cell>
          <cell r="DP230" t="str">
            <v xml:space="preserve">Distributors : None
Managers: none (refer to Book II by sub-fund for min holding amount applicable)
Others : EUR 100 000 per sub-fund
</v>
          </cell>
          <cell r="DQ230" t="str">
            <v>BNP Paribas Securities Services Luxembourg</v>
          </cell>
          <cell r="DR230" t="str">
            <v>BNP Paribas Securities Services Luxembourg</v>
          </cell>
          <cell r="DS230" t="str">
            <v>in-house lawyers</v>
          </cell>
          <cell r="DT230" t="str">
            <v>BNP Paribas Securities Services Luxembourg</v>
          </cell>
          <cell r="DU230" t="str">
            <v>31th of December</v>
          </cell>
          <cell r="DV230" t="str">
            <v>ESG</v>
          </cell>
          <cell r="DW230" t="str">
            <v>EQUITY</v>
          </cell>
          <cell r="DX230"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30"/>
          <cell r="DZ230" t="str">
            <v>ART 8</v>
          </cell>
          <cell r="EA230" t="str">
            <v>CAT 1</v>
          </cell>
        </row>
        <row r="231">
          <cell r="H231" t="str">
            <v>LU1291106786</v>
          </cell>
          <cell r="I231" t="str">
            <v>Track Privilege H EUR</v>
          </cell>
          <cell r="J231" t="str">
            <v>Capitalisation</v>
          </cell>
          <cell r="K231" t="str">
            <v>EUR</v>
          </cell>
          <cell r="L231" t="str">
            <v>EUR</v>
          </cell>
          <cell r="M231" t="str">
            <v>Yes</v>
          </cell>
          <cell r="N231"/>
          <cell r="O231" t="str">
            <v>Luxembourg</v>
          </cell>
          <cell r="P231" t="str">
            <v>NA</v>
          </cell>
          <cell r="Q231"/>
          <cell r="R231"/>
          <cell r="S231">
            <v>42298</v>
          </cell>
          <cell r="T231" t="str">
            <v>Not listed</v>
          </cell>
          <cell r="U231" t="str">
            <v>Not listed</v>
          </cell>
          <cell r="V231" t="str">
            <v>MXPJEFMT</v>
          </cell>
          <cell r="W231"/>
          <cell r="X231"/>
          <cell r="Y231"/>
          <cell r="Z231"/>
          <cell r="AA231"/>
          <cell r="AB231" t="str">
            <v>.MIPCJFMT2NEU</v>
          </cell>
          <cell r="AC231" t="str">
            <v>NA</v>
          </cell>
          <cell r="AD231" t="str">
            <v>NA</v>
          </cell>
          <cell r="AE231"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31" t="str">
            <v>please refer to another source</v>
          </cell>
          <cell r="AG231" t="str">
            <v>please refer to another source</v>
          </cell>
          <cell r="AH231" t="str">
            <v>Luxemburg SICAV</v>
          </cell>
          <cell r="AI231" t="str">
            <v>MSCI Pacific ex-Japan ESG Filtered Min TE (NTR) index</v>
          </cell>
          <cell r="AJ231" t="str">
            <v>Net Total Return</v>
          </cell>
          <cell r="AK231" t="str">
            <v>EUR</v>
          </cell>
          <cell r="AL231"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31"/>
          <cell r="AN231" t="str">
            <v xml:space="preserve">MSCI </v>
          </cell>
          <cell r="AO231" t="str">
            <v>Asia-Pacific</v>
          </cell>
          <cell r="AP231" t="str">
            <v>Asia Pacific ex Japan</v>
          </cell>
          <cell r="AQ231" t="str">
            <v>LU</v>
          </cell>
          <cell r="AR231" t="str">
            <v>LU</v>
          </cell>
          <cell r="AS231" t="str">
            <v>Full or optimized replication</v>
          </cell>
          <cell r="AT231" t="str">
            <v>Physical</v>
          </cell>
          <cell r="AU231" t="str">
            <v>Full</v>
          </cell>
          <cell r="AV231" t="str">
            <v>Equities</v>
          </cell>
          <cell r="AW231" t="str">
            <v>No</v>
          </cell>
          <cell r="AX231" t="str">
            <v>Yes with UCITS V</v>
          </cell>
          <cell r="AY231" t="str">
            <v>NA</v>
          </cell>
          <cell r="AZ231" t="str">
            <v>NA</v>
          </cell>
          <cell r="BA231" t="str">
            <v>Yes</v>
          </cell>
          <cell r="BB231"/>
          <cell r="BC231"/>
          <cell r="BD231"/>
          <cell r="BE231"/>
          <cell r="BF231" t="str">
            <v>NA</v>
          </cell>
          <cell r="BG231" t="str">
            <v>Daily</v>
          </cell>
          <cell r="BH231"/>
          <cell r="BI231"/>
          <cell r="BJ231"/>
          <cell r="BK231" t="str">
            <v>Reinvested</v>
          </cell>
          <cell r="BL231"/>
          <cell r="BM231"/>
          <cell r="BN231"/>
          <cell r="BO231"/>
          <cell r="BP231"/>
          <cell r="BQ231"/>
          <cell r="BR231" t="str">
            <v>None</v>
          </cell>
          <cell r="BS231" t="str">
            <v>-</v>
          </cell>
          <cell r="BT231" t="str">
            <v>(D-1) 04:30 PM Paris time</v>
          </cell>
          <cell r="BU231" t="str">
            <v>(D-1) 12:00 AM Paris time</v>
          </cell>
          <cell r="BV231" t="str">
            <v>NA</v>
          </cell>
          <cell r="BW231" t="str">
            <v>D</v>
          </cell>
          <cell r="BX231" t="str">
            <v>D+1</v>
          </cell>
          <cell r="BY231" t="str">
            <v>D+3</v>
          </cell>
          <cell r="BZ231" t="str">
            <v>Please refer to PM</v>
          </cell>
          <cell r="CA231" t="str">
            <v>Please refer to PM</v>
          </cell>
          <cell r="CB231">
            <v>4</v>
          </cell>
          <cell r="CC231">
            <v>4</v>
          </cell>
          <cell r="CD231">
            <v>1.5E-3</v>
          </cell>
          <cell r="CE231">
            <v>1.5E-3</v>
          </cell>
          <cell r="CF231" t="str">
            <v>Yes</v>
          </cell>
          <cell r="CG231" t="str">
            <v>Daily</v>
          </cell>
          <cell r="CH231">
            <v>100000</v>
          </cell>
          <cell r="CI231" t="str">
            <v>No securities lending</v>
          </cell>
          <cell r="CJ231"/>
          <cell r="CK231" t="str">
            <v>Up to 10%</v>
          </cell>
          <cell r="CL231" t="str">
            <v>Cash</v>
          </cell>
          <cell r="CM231" t="str">
            <v>BNP Paribas Securities Services</v>
          </cell>
          <cell r="CN231" t="str">
            <v>collateral.mgt@bnpparibas-ip.com</v>
          </cell>
          <cell r="CO231" t="str">
            <v>No</v>
          </cell>
          <cell r="CP231" t="str">
            <v>NA</v>
          </cell>
          <cell r="CQ231" t="str">
            <v>NA</v>
          </cell>
          <cell r="CR231" t="str">
            <v>No</v>
          </cell>
          <cell r="CS231" t="str">
            <v>Jean-Claude LEVEQUE</v>
          </cell>
          <cell r="CT231"/>
          <cell r="CU231"/>
          <cell r="CV231" t="str">
            <v>NA</v>
          </cell>
          <cell r="CW231" t="str">
            <v>NA</v>
          </cell>
          <cell r="CX231" t="str">
            <v>NA</v>
          </cell>
          <cell r="CY231" t="str">
            <v>Yes</v>
          </cell>
          <cell r="CZ231" t="str">
            <v>ESG</v>
          </cell>
          <cell r="DA231" t="str">
            <v>Beta</v>
          </cell>
          <cell r="DB231" t="str">
            <v>No</v>
          </cell>
          <cell r="DC231" t="str">
            <v>Equity fund (&gt;51% equities)</v>
          </cell>
          <cell r="DD231" t="str">
            <v>No</v>
          </cell>
          <cell r="DE231" t="str">
            <v>No</v>
          </cell>
          <cell r="DF231" t="str">
            <v>No</v>
          </cell>
          <cell r="DG231">
            <v>3</v>
          </cell>
          <cell r="DH231">
            <v>12</v>
          </cell>
          <cell r="DI231">
            <v>5</v>
          </cell>
          <cell r="DJ231">
            <v>20</v>
          </cell>
          <cell r="DK231">
            <v>20</v>
          </cell>
          <cell r="DL231">
            <v>3</v>
          </cell>
          <cell r="DM231">
            <v>5</v>
          </cell>
          <cell r="DN231">
            <v>12</v>
          </cell>
          <cell r="DO231" t="str">
            <v>All, Distributors, 
Managers</v>
          </cell>
          <cell r="DP231" t="str">
            <v>Distributors : None
Managers: none (refer to Book II by sub-fund for min holding amount applicable)
Others : EUR 100 000 per sub-fund</v>
          </cell>
          <cell r="DQ231" t="str">
            <v>BNP Paribas Securities Services Luxembourg</v>
          </cell>
          <cell r="DR231" t="str">
            <v>BNP Paribas Securities Services Luxembourg</v>
          </cell>
          <cell r="DS231" t="str">
            <v>in-house lawyers</v>
          </cell>
          <cell r="DT231" t="str">
            <v>BNP Paribas Securities Services Luxembourg</v>
          </cell>
          <cell r="DU231" t="str">
            <v>31th of December</v>
          </cell>
          <cell r="DV231" t="str">
            <v>ESG</v>
          </cell>
          <cell r="DW231" t="str">
            <v>EQUITY</v>
          </cell>
          <cell r="DX231"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31"/>
          <cell r="DZ231" t="str">
            <v>ART 8</v>
          </cell>
          <cell r="EA231" t="str">
            <v>CAT 1</v>
          </cell>
        </row>
        <row r="232">
          <cell r="H232" t="str">
            <v>LU1291106943</v>
          </cell>
          <cell r="I232" t="str">
            <v>Track X</v>
          </cell>
          <cell r="J232" t="str">
            <v>Capitalisation</v>
          </cell>
          <cell r="K232" t="str">
            <v>EUR</v>
          </cell>
          <cell r="L232" t="str">
            <v>EUR</v>
          </cell>
          <cell r="M232" t="str">
            <v>No</v>
          </cell>
          <cell r="N232" t="str">
            <v>USD, GBP</v>
          </cell>
          <cell r="O232" t="str">
            <v>Luxembourg</v>
          </cell>
          <cell r="P232" t="str">
            <v>NA</v>
          </cell>
          <cell r="Q232" t="str">
            <v>NA</v>
          </cell>
          <cell r="R232" t="str">
            <v>NA</v>
          </cell>
          <cell r="S232">
            <v>42298</v>
          </cell>
          <cell r="T232" t="str">
            <v>Not listed</v>
          </cell>
          <cell r="U232" t="str">
            <v>Not listed</v>
          </cell>
          <cell r="V232" t="str">
            <v>MXPJEFMT</v>
          </cell>
          <cell r="W232" t="str">
            <v>Share not hedged</v>
          </cell>
          <cell r="X232" t="str">
            <v>BNMPETX LX</v>
          </cell>
          <cell r="Y232" t="str">
            <v>NA</v>
          </cell>
          <cell r="Z232" t="str">
            <v>NA</v>
          </cell>
          <cell r="AA232" t="str">
            <v>BNMPETX</v>
          </cell>
          <cell r="AB232" t="str">
            <v>.MIPCJFMT2NEU</v>
          </cell>
          <cell r="AC232" t="str">
            <v>LU1291105382.LUF</v>
          </cell>
          <cell r="AD232" t="str">
            <v>NA</v>
          </cell>
          <cell r="AE232"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232" t="str">
            <v>please refer to another source</v>
          </cell>
          <cell r="AG232" t="str">
            <v>please refer to another source</v>
          </cell>
          <cell r="AH232" t="str">
            <v>Luxemburg SICAV</v>
          </cell>
          <cell r="AI232" t="str">
            <v>MSCI Pacific ex-Japan ESG Filtered Min TE (NTR) index</v>
          </cell>
          <cell r="AJ232" t="str">
            <v xml:space="preserve"> Net Total Return</v>
          </cell>
          <cell r="AK232" t="str">
            <v>EUR</v>
          </cell>
          <cell r="AL232"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32" t="str">
            <v>please refer to another source</v>
          </cell>
          <cell r="AN232" t="str">
            <v xml:space="preserve">MSCI </v>
          </cell>
          <cell r="AO232" t="str">
            <v>Asia-Pacific</v>
          </cell>
          <cell r="AP232" t="str">
            <v>Asia Pacific ex Japan</v>
          </cell>
          <cell r="AQ232" t="str">
            <v>FR, LU, DE, SE, FI</v>
          </cell>
          <cell r="AR232" t="str">
            <v>FR, LU, DE, SE, FI</v>
          </cell>
          <cell r="AS232" t="str">
            <v>Full or optimized replication</v>
          </cell>
          <cell r="AT232" t="str">
            <v>Physical</v>
          </cell>
          <cell r="AU232" t="str">
            <v>Full</v>
          </cell>
          <cell r="AV232" t="str">
            <v>Equities</v>
          </cell>
          <cell r="AW232" t="str">
            <v>No</v>
          </cell>
          <cell r="AX232" t="str">
            <v>Yes with UCITS V</v>
          </cell>
          <cell r="AY232" t="str">
            <v>NA</v>
          </cell>
          <cell r="AZ232" t="str">
            <v>NA</v>
          </cell>
          <cell r="BA232" t="str">
            <v>Yes</v>
          </cell>
          <cell r="BB232"/>
          <cell r="BC232"/>
          <cell r="BD232"/>
          <cell r="BE232"/>
          <cell r="BF232" t="str">
            <v>NA</v>
          </cell>
          <cell r="BG232" t="str">
            <v>Daily</v>
          </cell>
          <cell r="BH232"/>
          <cell r="BI232"/>
          <cell r="BJ232"/>
          <cell r="BK232" t="str">
            <v>Reinvested</v>
          </cell>
          <cell r="BL232"/>
          <cell r="BM232"/>
          <cell r="BN232"/>
          <cell r="BO232"/>
          <cell r="BP232"/>
          <cell r="BQ232"/>
          <cell r="BR232" t="str">
            <v>None</v>
          </cell>
          <cell r="BS232" t="str">
            <v>-</v>
          </cell>
          <cell r="BT232" t="str">
            <v>(D-1) 04:30 PM Paris time</v>
          </cell>
          <cell r="BU232" t="str">
            <v>(D-1) 12:00 AM Paris time</v>
          </cell>
          <cell r="BV232" t="str">
            <v>NA</v>
          </cell>
          <cell r="BW232" t="str">
            <v>D</v>
          </cell>
          <cell r="BX232" t="str">
            <v>D+1</v>
          </cell>
          <cell r="BY232" t="str">
            <v>D+3</v>
          </cell>
          <cell r="BZ232" t="str">
            <v>Please refer to PM</v>
          </cell>
          <cell r="CA232" t="str">
            <v>Please refer to PM</v>
          </cell>
          <cell r="CB232">
            <v>4</v>
          </cell>
          <cell r="CC232">
            <v>4</v>
          </cell>
          <cell r="CD232">
            <v>1.5E-3</v>
          </cell>
          <cell r="CE232">
            <v>1.5E-3</v>
          </cell>
          <cell r="CF232" t="str">
            <v>No</v>
          </cell>
          <cell r="CG232" t="str">
            <v>NA</v>
          </cell>
          <cell r="CH232" t="str">
            <v>NA</v>
          </cell>
          <cell r="CI232" t="str">
            <v>No securities lending</v>
          </cell>
          <cell r="CJ232" t="str">
            <v>NA</v>
          </cell>
          <cell r="CK232" t="str">
            <v>No collateral</v>
          </cell>
          <cell r="CL232" t="str">
            <v>No collateral</v>
          </cell>
          <cell r="CM232" t="str">
            <v>No collateral</v>
          </cell>
          <cell r="CN232" t="str">
            <v>No collateral</v>
          </cell>
          <cell r="CO232" t="str">
            <v>No</v>
          </cell>
          <cell r="CP232" t="str">
            <v>NA</v>
          </cell>
          <cell r="CQ232" t="str">
            <v>NA</v>
          </cell>
          <cell r="CR232" t="str">
            <v>No</v>
          </cell>
          <cell r="CS232" t="str">
            <v>Jean-Claude LEVEQUE</v>
          </cell>
          <cell r="CT232" t="str">
            <v>BD0D0F4</v>
          </cell>
          <cell r="CU232"/>
          <cell r="CV232" t="str">
            <v>NA</v>
          </cell>
          <cell r="CW232" t="str">
            <v>LP68358211</v>
          </cell>
          <cell r="CX232" t="str">
            <v>NA</v>
          </cell>
          <cell r="CY232" t="str">
            <v>Yes</v>
          </cell>
          <cell r="CZ232" t="str">
            <v>ESG</v>
          </cell>
          <cell r="DA232" t="str">
            <v>Beta</v>
          </cell>
          <cell r="DB232" t="str">
            <v>No</v>
          </cell>
          <cell r="DC232" t="str">
            <v>Equity fund (&gt;51% equities)</v>
          </cell>
          <cell r="DD232" t="str">
            <v>No</v>
          </cell>
          <cell r="DE232" t="str">
            <v>No</v>
          </cell>
          <cell r="DF232" t="str">
            <v>No</v>
          </cell>
          <cell r="DG232">
            <v>0</v>
          </cell>
          <cell r="DH232">
            <v>12</v>
          </cell>
          <cell r="DI232">
            <v>1</v>
          </cell>
          <cell r="DJ232">
            <v>13</v>
          </cell>
          <cell r="DK232">
            <v>13</v>
          </cell>
          <cell r="DL232">
            <v>0</v>
          </cell>
          <cell r="DM232">
            <v>1</v>
          </cell>
          <cell r="DN232">
            <v>12</v>
          </cell>
          <cell r="DO232" t="str">
            <v>Authorized Investors</v>
          </cell>
          <cell r="DP232" t="str">
            <v>None</v>
          </cell>
          <cell r="DQ232" t="str">
            <v>BNP Paribas Securities Services Luxembourg</v>
          </cell>
          <cell r="DR232" t="str">
            <v>BNP Paribas Securities Services Luxembourg</v>
          </cell>
          <cell r="DS232" t="str">
            <v>in-house lawyers</v>
          </cell>
          <cell r="DT232" t="str">
            <v>BNP Paribas Securities Services Luxembourg</v>
          </cell>
          <cell r="DU232" t="str">
            <v>31th of December</v>
          </cell>
          <cell r="DV232" t="str">
            <v>ESG</v>
          </cell>
          <cell r="DW232" t="str">
            <v>EQUITY</v>
          </cell>
          <cell r="DX232"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232"/>
          <cell r="DZ232" t="str">
            <v>ART 8</v>
          </cell>
          <cell r="EA232" t="str">
            <v>CAT 1</v>
          </cell>
        </row>
        <row r="233">
          <cell r="H233" t="str">
            <v>LU1291107248</v>
          </cell>
          <cell r="I233" t="str">
            <v>Track Classic</v>
          </cell>
          <cell r="J233" t="str">
            <v>Capitalisation</v>
          </cell>
          <cell r="K233" t="str">
            <v>EUR</v>
          </cell>
          <cell r="L233" t="str">
            <v>EUR</v>
          </cell>
          <cell r="M233" t="str">
            <v>No</v>
          </cell>
          <cell r="N233" t="str">
            <v>USD, GBP</v>
          </cell>
          <cell r="O233" t="str">
            <v>Luxembourg</v>
          </cell>
          <cell r="P233" t="str">
            <v>NA</v>
          </cell>
          <cell r="Q233" t="str">
            <v>NA</v>
          </cell>
          <cell r="R233" t="str">
            <v>NA</v>
          </cell>
          <cell r="S233">
            <v>42298</v>
          </cell>
          <cell r="T233" t="str">
            <v>Not listed</v>
          </cell>
          <cell r="U233" t="str">
            <v>Not listed</v>
          </cell>
          <cell r="V233" t="str">
            <v>M0GBCX</v>
          </cell>
          <cell r="W233" t="str">
            <v>Share not hedged</v>
          </cell>
          <cell r="X233" t="str">
            <v>BNMUETC LX</v>
          </cell>
          <cell r="Y233"/>
          <cell r="Z233"/>
          <cell r="AA233" t="str">
            <v>BNMUETC</v>
          </cell>
          <cell r="AB233" t="str">
            <v>.MIGB0xC00NEU</v>
          </cell>
          <cell r="AC233" t="str">
            <v>LU1291107248.LUF</v>
          </cell>
          <cell r="AD233" t="str">
            <v>NA</v>
          </cell>
          <cell r="AE233"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33">
            <v>6</v>
          </cell>
          <cell r="AG233"/>
          <cell r="AH233" t="str">
            <v>Luxemburg SICAV</v>
          </cell>
          <cell r="AI233" t="str">
            <v>MSCI UK ex CW (NTR) index</v>
          </cell>
          <cell r="AJ233" t="str">
            <v>Net Total Return</v>
          </cell>
          <cell r="AK233" t="str">
            <v>EUR</v>
          </cell>
          <cell r="AL233"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M233"/>
          <cell r="AN233" t="str">
            <v xml:space="preserve">MSCI </v>
          </cell>
          <cell r="AO233" t="str">
            <v>EUROPE</v>
          </cell>
          <cell r="AP233" t="str">
            <v>UK</v>
          </cell>
          <cell r="AQ233" t="str">
            <v xml:space="preserve"> ES, FR, UK, IT**, LU, NL</v>
          </cell>
          <cell r="AR233" t="str">
            <v xml:space="preserve"> ES, FR, UK, IT**, LU, NL</v>
          </cell>
          <cell r="AS233" t="str">
            <v>Full or synthetic replication</v>
          </cell>
          <cell r="AT233" t="str">
            <v>Physical</v>
          </cell>
          <cell r="AU233" t="str">
            <v>Full</v>
          </cell>
          <cell r="AV233" t="str">
            <v>Equities</v>
          </cell>
          <cell r="AW233" t="str">
            <v>No</v>
          </cell>
          <cell r="AX233" t="str">
            <v>Yes with UCITS V</v>
          </cell>
          <cell r="AY233" t="str">
            <v>NA</v>
          </cell>
          <cell r="AZ233" t="str">
            <v>NA</v>
          </cell>
          <cell r="BA233" t="str">
            <v>No</v>
          </cell>
          <cell r="BB233"/>
          <cell r="BC233"/>
          <cell r="BD233"/>
          <cell r="BE233"/>
          <cell r="BF233" t="str">
            <v>Euronext</v>
          </cell>
          <cell r="BG233" t="str">
            <v>Daily</v>
          </cell>
          <cell r="BH233"/>
          <cell r="BI233"/>
          <cell r="BJ233"/>
          <cell r="BK233" t="str">
            <v>Reinvested</v>
          </cell>
          <cell r="BL233"/>
          <cell r="BM233"/>
          <cell r="BN233"/>
          <cell r="BO233"/>
          <cell r="BP233"/>
          <cell r="BQ233"/>
          <cell r="BR233" t="str">
            <v>NA</v>
          </cell>
          <cell r="BS233" t="str">
            <v>NA</v>
          </cell>
          <cell r="BT233" t="str">
            <v>03:00 PM Paris time</v>
          </cell>
          <cell r="BU233" t="str">
            <v>12:00 AM Paris time</v>
          </cell>
          <cell r="BV233" t="str">
            <v>NA</v>
          </cell>
          <cell r="BW233" t="str">
            <v>D</v>
          </cell>
          <cell r="BX233" t="str">
            <v>D+1</v>
          </cell>
          <cell r="BY233" t="str">
            <v>D+3</v>
          </cell>
          <cell r="BZ233" t="str">
            <v>Please refer to PM</v>
          </cell>
          <cell r="CA233" t="str">
            <v>Please refer to PM</v>
          </cell>
          <cell r="CB233">
            <v>48</v>
          </cell>
          <cell r="CC233">
            <v>0</v>
          </cell>
          <cell r="CD233">
            <v>5.4999999999999997E-3</v>
          </cell>
          <cell r="CE233">
            <v>5.0000000000000001E-4</v>
          </cell>
          <cell r="CF233"/>
          <cell r="CG233"/>
          <cell r="CH233"/>
          <cell r="CI233"/>
          <cell r="CJ233"/>
          <cell r="CK233"/>
          <cell r="CL233"/>
          <cell r="CM233"/>
          <cell r="CN233"/>
          <cell r="CO233"/>
          <cell r="CP233"/>
          <cell r="CQ233"/>
          <cell r="CR233" t="str">
            <v>No</v>
          </cell>
          <cell r="CS233" t="str">
            <v>Jean-Claude LEVEQUE</v>
          </cell>
          <cell r="CT233"/>
          <cell r="CU233"/>
          <cell r="CV233" t="str">
            <v>NA</v>
          </cell>
          <cell r="CW233" t="str">
            <v>LP68357458</v>
          </cell>
          <cell r="CX233" t="str">
            <v>NA</v>
          </cell>
          <cell r="CY233" t="str">
            <v>Yes</v>
          </cell>
          <cell r="CZ233" t="str">
            <v>No</v>
          </cell>
          <cell r="DA233" t="str">
            <v>Beta</v>
          </cell>
          <cell r="DB233" t="str">
            <v>Yes</v>
          </cell>
          <cell r="DC233"/>
          <cell r="DD233" t="str">
            <v>No</v>
          </cell>
          <cell r="DE233" t="str">
            <v>Yes</v>
          </cell>
          <cell r="DF233" t="str">
            <v>No</v>
          </cell>
          <cell r="DG233">
            <v>60</v>
          </cell>
          <cell r="DH233">
            <v>40</v>
          </cell>
          <cell r="DI233">
            <v>5</v>
          </cell>
          <cell r="DJ233">
            <v>105.4</v>
          </cell>
          <cell r="DK233">
            <v>105</v>
          </cell>
          <cell r="DL233">
            <v>60</v>
          </cell>
          <cell r="DM233">
            <v>5</v>
          </cell>
          <cell r="DN233">
            <v>40</v>
          </cell>
          <cell r="DO233" t="str">
            <v>All</v>
          </cell>
          <cell r="DP233" t="str">
            <v>None</v>
          </cell>
          <cell r="DQ233" t="str">
            <v>BNP Paribas Securities Services Luxembourg</v>
          </cell>
          <cell r="DR233" t="str">
            <v>BNP Paribas Securities Services Luxembourg</v>
          </cell>
          <cell r="DS233" t="str">
            <v>in-house lawyers</v>
          </cell>
          <cell r="DT233" t="str">
            <v>BNP Paribas Securities Services Luxembourg</v>
          </cell>
          <cell r="DU233" t="str">
            <v>31th of December</v>
          </cell>
          <cell r="DV233"/>
          <cell r="DW233" t="str">
            <v>EQUITY</v>
          </cell>
          <cell r="DX233" t="str">
            <v>Liquidated on December 12th 2018 (on 12/12/2018 NAV)</v>
          </cell>
          <cell r="DY233"/>
          <cell r="DZ233"/>
          <cell r="EA233"/>
        </row>
        <row r="234">
          <cell r="H234" t="str">
            <v>LU1291107594</v>
          </cell>
          <cell r="I234" t="str">
            <v>Track Privilege</v>
          </cell>
          <cell r="J234" t="str">
            <v>Capitalisation</v>
          </cell>
          <cell r="K234" t="str">
            <v>EUR</v>
          </cell>
          <cell r="L234" t="str">
            <v>EUR</v>
          </cell>
          <cell r="M234" t="str">
            <v>No</v>
          </cell>
          <cell r="N234" t="str">
            <v>USD, GBP</v>
          </cell>
          <cell r="O234" t="str">
            <v>Luxembourg</v>
          </cell>
          <cell r="P234" t="str">
            <v>NA</v>
          </cell>
          <cell r="Q234" t="str">
            <v>NA</v>
          </cell>
          <cell r="R234" t="str">
            <v>NA</v>
          </cell>
          <cell r="S234">
            <v>42298</v>
          </cell>
          <cell r="T234" t="str">
            <v>Not listed</v>
          </cell>
          <cell r="U234" t="str">
            <v>Not listed</v>
          </cell>
          <cell r="V234" t="str">
            <v>M0GBCX</v>
          </cell>
          <cell r="W234" t="str">
            <v>Share not hedged</v>
          </cell>
          <cell r="X234" t="str">
            <v>BNMUETP LX</v>
          </cell>
          <cell r="Y234"/>
          <cell r="Z234"/>
          <cell r="AA234" t="str">
            <v>BNMUETP</v>
          </cell>
          <cell r="AB234" t="str">
            <v>.MIGB0xC00NEU</v>
          </cell>
          <cell r="AC234" t="str">
            <v>LU1291107594.LUF</v>
          </cell>
          <cell r="AD234" t="str">
            <v>NA</v>
          </cell>
          <cell r="AE234"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34">
            <v>6</v>
          </cell>
          <cell r="AG234"/>
          <cell r="AH234" t="str">
            <v>Luxemburg SICAV</v>
          </cell>
          <cell r="AI234" t="str">
            <v>MSCI UK ex CW (NTR) index</v>
          </cell>
          <cell r="AJ234" t="str">
            <v>Net Total Return</v>
          </cell>
          <cell r="AK234" t="str">
            <v>EUR</v>
          </cell>
          <cell r="AL234"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M234"/>
          <cell r="AN234" t="str">
            <v xml:space="preserve">MSCI </v>
          </cell>
          <cell r="AO234" t="str">
            <v>EUROPE</v>
          </cell>
          <cell r="AP234" t="str">
            <v>UK</v>
          </cell>
          <cell r="AQ234" t="str">
            <v>AT, FR, UK, IT**, LU, NL</v>
          </cell>
          <cell r="AR234" t="str">
            <v>AT, FR, UK, IT**, LU, NL</v>
          </cell>
          <cell r="AS234" t="str">
            <v>Full or synthetic replication</v>
          </cell>
          <cell r="AT234" t="str">
            <v>Physical</v>
          </cell>
          <cell r="AU234" t="str">
            <v>Full</v>
          </cell>
          <cell r="AV234" t="str">
            <v>Equities</v>
          </cell>
          <cell r="AW234" t="str">
            <v>No</v>
          </cell>
          <cell r="AX234" t="str">
            <v>Yes with UCITS V</v>
          </cell>
          <cell r="AY234" t="str">
            <v>NA</v>
          </cell>
          <cell r="AZ234" t="str">
            <v>NA</v>
          </cell>
          <cell r="BA234" t="str">
            <v>No</v>
          </cell>
          <cell r="BB234"/>
          <cell r="BC234"/>
          <cell r="BD234"/>
          <cell r="BE234"/>
          <cell r="BF234" t="str">
            <v>Euronext</v>
          </cell>
          <cell r="BG234" t="str">
            <v>Daily</v>
          </cell>
          <cell r="BH234"/>
          <cell r="BI234"/>
          <cell r="BJ234"/>
          <cell r="BK234" t="str">
            <v>Reinvested</v>
          </cell>
          <cell r="BL234"/>
          <cell r="BM234"/>
          <cell r="BN234"/>
          <cell r="BO234"/>
          <cell r="BP234"/>
          <cell r="BQ234"/>
          <cell r="BR234" t="str">
            <v>NA</v>
          </cell>
          <cell r="BS234" t="str">
            <v>NA</v>
          </cell>
          <cell r="BT234" t="str">
            <v>03:00 PM Paris time</v>
          </cell>
          <cell r="BU234" t="str">
            <v>12:00 AM Paris time</v>
          </cell>
          <cell r="BV234" t="str">
            <v>NA</v>
          </cell>
          <cell r="BW234" t="str">
            <v>D</v>
          </cell>
          <cell r="BX234" t="str">
            <v>D+1</v>
          </cell>
          <cell r="BY234" t="str">
            <v>D+3</v>
          </cell>
          <cell r="BZ234" t="str">
            <v>Please refer to PM</v>
          </cell>
          <cell r="CA234" t="str">
            <v>Please refer to PM</v>
          </cell>
          <cell r="CB234">
            <v>48</v>
          </cell>
          <cell r="CC234">
            <v>0</v>
          </cell>
          <cell r="CD234">
            <v>5.4999999999999997E-3</v>
          </cell>
          <cell r="CE234">
            <v>5.0000000000000001E-4</v>
          </cell>
          <cell r="CF234"/>
          <cell r="CG234"/>
          <cell r="CH234"/>
          <cell r="CI234"/>
          <cell r="CJ234"/>
          <cell r="CK234"/>
          <cell r="CL234"/>
          <cell r="CM234"/>
          <cell r="CN234"/>
          <cell r="CO234"/>
          <cell r="CP234"/>
          <cell r="CQ234"/>
          <cell r="CR234" t="str">
            <v>No</v>
          </cell>
          <cell r="CS234" t="str">
            <v>Jean-Claude LEVEQUE</v>
          </cell>
          <cell r="CT234"/>
          <cell r="CU234"/>
          <cell r="CV234" t="str">
            <v>NA</v>
          </cell>
          <cell r="CW234" t="str">
            <v>LP68357437</v>
          </cell>
          <cell r="CX234" t="str">
            <v>NA</v>
          </cell>
          <cell r="CY234" t="str">
            <v>Yes</v>
          </cell>
          <cell r="CZ234" t="str">
            <v>No</v>
          </cell>
          <cell r="DA234" t="str">
            <v>Beta</v>
          </cell>
          <cell r="DB234" t="str">
            <v>Yes</v>
          </cell>
          <cell r="DC234"/>
          <cell r="DD234" t="str">
            <v>Yes</v>
          </cell>
          <cell r="DE234" t="str">
            <v>No</v>
          </cell>
          <cell r="DF234" t="str">
            <v>No</v>
          </cell>
          <cell r="DG234">
            <v>8</v>
          </cell>
          <cell r="DH234">
            <v>12</v>
          </cell>
          <cell r="DI234">
            <v>5</v>
          </cell>
          <cell r="DJ234">
            <v>25.4</v>
          </cell>
          <cell r="DK234">
            <v>25</v>
          </cell>
          <cell r="DL234">
            <v>8</v>
          </cell>
          <cell r="DM234">
            <v>5</v>
          </cell>
          <cell r="DN234">
            <v>12</v>
          </cell>
          <cell r="DO234" t="str">
            <v>All, Distributors, 
Managers</v>
          </cell>
          <cell r="DP234" t="str">
            <v xml:space="preserve">Distributors : None
Managers: none (refer to Book II by sub-fund for min holding amount applicable)
Others : EUR 100 000 per sub-fund
</v>
          </cell>
          <cell r="DQ234" t="str">
            <v>BNP Paribas Securities Services Luxembourg</v>
          </cell>
          <cell r="DR234" t="str">
            <v>BNP Paribas Securities Services Luxembourg</v>
          </cell>
          <cell r="DS234" t="str">
            <v>in-house lawyers</v>
          </cell>
          <cell r="DT234" t="str">
            <v>BNP Paribas Securities Services Luxembourg</v>
          </cell>
          <cell r="DU234" t="str">
            <v>31th of December</v>
          </cell>
          <cell r="DV234"/>
          <cell r="DW234" t="str">
            <v>EQUITY</v>
          </cell>
          <cell r="DX234" t="str">
            <v>Liquidated on December 12th 2018 (on 12/12/2018 NAV)</v>
          </cell>
          <cell r="DY234"/>
          <cell r="DZ234"/>
          <cell r="EA234"/>
        </row>
        <row r="235">
          <cell r="H235" t="str">
            <v>LU1291107750</v>
          </cell>
          <cell r="I235" t="str">
            <v>Track Privilege</v>
          </cell>
          <cell r="J235" t="str">
            <v>Distribution</v>
          </cell>
          <cell r="K235" t="str">
            <v>EUR</v>
          </cell>
          <cell r="L235" t="str">
            <v>EUR</v>
          </cell>
          <cell r="M235" t="str">
            <v>No</v>
          </cell>
          <cell r="N235" t="str">
            <v>USD, GBP</v>
          </cell>
          <cell r="O235" t="str">
            <v>Luxembourg</v>
          </cell>
          <cell r="P235" t="str">
            <v>NA</v>
          </cell>
          <cell r="Q235"/>
          <cell r="R235"/>
          <cell r="S235">
            <v>42298</v>
          </cell>
          <cell r="T235" t="str">
            <v>Not listed</v>
          </cell>
          <cell r="U235" t="str">
            <v>Not listed</v>
          </cell>
          <cell r="V235" t="str">
            <v>M0GBCX</v>
          </cell>
          <cell r="W235" t="str">
            <v>Share not hedged</v>
          </cell>
          <cell r="X235"/>
          <cell r="Y235"/>
          <cell r="Z235"/>
          <cell r="AA235"/>
          <cell r="AB235" t="str">
            <v>.MIGB0xC00NEU</v>
          </cell>
          <cell r="AC235" t="str">
            <v>NA</v>
          </cell>
          <cell r="AD235" t="str">
            <v>NA</v>
          </cell>
          <cell r="AE235"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35">
            <v>6</v>
          </cell>
          <cell r="AG235"/>
          <cell r="AH235" t="str">
            <v>Luxemburg SICAV</v>
          </cell>
          <cell r="AI235" t="str">
            <v>MSCI UK ex CW (NTR) index</v>
          </cell>
          <cell r="AJ235" t="str">
            <v>Net Total Return</v>
          </cell>
          <cell r="AK235"/>
          <cell r="AL235"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M235"/>
          <cell r="AN235" t="str">
            <v xml:space="preserve">MSCI </v>
          </cell>
          <cell r="AO235" t="str">
            <v>EUROPE</v>
          </cell>
          <cell r="AP235" t="str">
            <v>UK</v>
          </cell>
          <cell r="AQ235" t="str">
            <v>LU</v>
          </cell>
          <cell r="AR235" t="str">
            <v>LU</v>
          </cell>
          <cell r="AS235" t="str">
            <v>Full or synthetic replication</v>
          </cell>
          <cell r="AT235" t="str">
            <v>Physical</v>
          </cell>
          <cell r="AU235" t="str">
            <v>Full</v>
          </cell>
          <cell r="AV235" t="str">
            <v>Equities</v>
          </cell>
          <cell r="AW235" t="str">
            <v>No</v>
          </cell>
          <cell r="AX235" t="str">
            <v>Yes with UCITS V</v>
          </cell>
          <cell r="AY235" t="str">
            <v>NA</v>
          </cell>
          <cell r="AZ235" t="str">
            <v>NA</v>
          </cell>
          <cell r="BA235" t="str">
            <v>No</v>
          </cell>
          <cell r="BB235"/>
          <cell r="BC235"/>
          <cell r="BD235"/>
          <cell r="BE235"/>
          <cell r="BF235" t="str">
            <v>NA</v>
          </cell>
          <cell r="BG235" t="str">
            <v>Daily</v>
          </cell>
          <cell r="BH235"/>
          <cell r="BI235"/>
          <cell r="BJ235"/>
          <cell r="BK235" t="str">
            <v>Annually</v>
          </cell>
          <cell r="BL235"/>
          <cell r="BM235"/>
          <cell r="BN235"/>
          <cell r="BO235"/>
          <cell r="BP235"/>
          <cell r="BQ235"/>
          <cell r="BR235" t="str">
            <v>NA</v>
          </cell>
          <cell r="BS235" t="str">
            <v>NA</v>
          </cell>
          <cell r="BT235" t="str">
            <v>03:00 PM Paris time</v>
          </cell>
          <cell r="BU235" t="str">
            <v>12:00 AM Paris time</v>
          </cell>
          <cell r="BV235" t="str">
            <v>NA</v>
          </cell>
          <cell r="BW235" t="str">
            <v>D</v>
          </cell>
          <cell r="BX235" t="str">
            <v>D+1</v>
          </cell>
          <cell r="BY235" t="str">
            <v>D+3</v>
          </cell>
          <cell r="BZ235" t="str">
            <v>Please refer to PM</v>
          </cell>
          <cell r="CA235" t="str">
            <v>Please refer to PM</v>
          </cell>
          <cell r="CB235">
            <v>48</v>
          </cell>
          <cell r="CC235">
            <v>0</v>
          </cell>
          <cell r="CD235">
            <v>5.4999999999999997E-3</v>
          </cell>
          <cell r="CE235">
            <v>5.0000000000000001E-4</v>
          </cell>
          <cell r="CF235"/>
          <cell r="CG235"/>
          <cell r="CH235"/>
          <cell r="CI235"/>
          <cell r="CJ235"/>
          <cell r="CK235"/>
          <cell r="CL235"/>
          <cell r="CM235"/>
          <cell r="CN235"/>
          <cell r="CO235"/>
          <cell r="CP235"/>
          <cell r="CQ235"/>
          <cell r="CR235" t="str">
            <v>No</v>
          </cell>
          <cell r="CS235" t="str">
            <v>Jean-Claude LEVEQUE</v>
          </cell>
          <cell r="CT235"/>
          <cell r="CU235"/>
          <cell r="CV235" t="str">
            <v>NA</v>
          </cell>
          <cell r="CW235" t="str">
            <v>NA</v>
          </cell>
          <cell r="CX235" t="str">
            <v>NA</v>
          </cell>
          <cell r="CY235" t="str">
            <v>Yes</v>
          </cell>
          <cell r="CZ235" t="str">
            <v>No</v>
          </cell>
          <cell r="DA235" t="str">
            <v>Beta</v>
          </cell>
          <cell r="DB235" t="str">
            <v>Yes</v>
          </cell>
          <cell r="DC235"/>
          <cell r="DD235" t="str">
            <v>No</v>
          </cell>
          <cell r="DE235" t="str">
            <v>No</v>
          </cell>
          <cell r="DF235" t="str">
            <v>No</v>
          </cell>
          <cell r="DG235">
            <v>8</v>
          </cell>
          <cell r="DH235">
            <v>12</v>
          </cell>
          <cell r="DI235">
            <v>5</v>
          </cell>
          <cell r="DJ235">
            <v>25.4</v>
          </cell>
          <cell r="DK235">
            <v>25</v>
          </cell>
          <cell r="DL235">
            <v>8</v>
          </cell>
          <cell r="DM235">
            <v>5</v>
          </cell>
          <cell r="DN235">
            <v>12</v>
          </cell>
          <cell r="DO235" t="str">
            <v>All</v>
          </cell>
          <cell r="DP235" t="str">
            <v xml:space="preserve">Distributors : None
Managers: none (refer to Book II by sub-fund for min holding amount applicable)
Others : EUR 100 000 per sub-fund
</v>
          </cell>
          <cell r="DQ235" t="str">
            <v>BNP Paribas Securities Services Luxembourg</v>
          </cell>
          <cell r="DR235" t="str">
            <v>BNP Paribas Securities Services Luxembourg</v>
          </cell>
          <cell r="DS235" t="str">
            <v>in-house lawyers</v>
          </cell>
          <cell r="DT235" t="str">
            <v>BNP Paribas Securities Services Luxembourg</v>
          </cell>
          <cell r="DU235" t="str">
            <v>31th of December</v>
          </cell>
          <cell r="DV235"/>
          <cell r="DW235"/>
          <cell r="DX235" t="str">
            <v>Liquidated on December 12th 2018 (on 12/12/2018 NAV)</v>
          </cell>
          <cell r="DY235"/>
          <cell r="DZ235"/>
          <cell r="EA235"/>
        </row>
        <row r="236">
          <cell r="H236" t="str">
            <v>LU1291107917</v>
          </cell>
          <cell r="I236" t="str">
            <v>UCITS ETF</v>
          </cell>
          <cell r="J236" t="str">
            <v>Capitalisation</v>
          </cell>
          <cell r="K236" t="str">
            <v>EUR</v>
          </cell>
          <cell r="L236" t="str">
            <v>EUR</v>
          </cell>
          <cell r="M236" t="str">
            <v>No</v>
          </cell>
          <cell r="N236"/>
          <cell r="O236" t="str">
            <v>Luxembourg</v>
          </cell>
          <cell r="P236" t="str">
            <v>FR</v>
          </cell>
          <cell r="Q236" t="str">
            <v>Euronext Paris</v>
          </cell>
          <cell r="R236" t="str">
            <v xml:space="preserve">XPAR </v>
          </cell>
          <cell r="S236">
            <v>42298</v>
          </cell>
          <cell r="T236">
            <v>42563</v>
          </cell>
          <cell r="U236" t="str">
            <v>Yes</v>
          </cell>
          <cell r="V236" t="str">
            <v>M0GBCX</v>
          </cell>
          <cell r="W236" t="str">
            <v>Share not hedged</v>
          </cell>
          <cell r="X236" t="str">
            <v>EUKD FP</v>
          </cell>
          <cell r="Y236" t="str">
            <v>IEUKD</v>
          </cell>
          <cell r="Z236" t="str">
            <v>NSCFR0IEUKD0</v>
          </cell>
          <cell r="AA236" t="str">
            <v>EUKD</v>
          </cell>
          <cell r="AB236" t="str">
            <v>.MIGB0xC00NEU</v>
          </cell>
          <cell r="AC236" t="str">
            <v>EUKD.PA</v>
          </cell>
          <cell r="AD236" t="str">
            <v>IEUKDINAV.PA</v>
          </cell>
          <cell r="AE236" t="str">
            <v>BNP Paribas Easy - MSCI UK ex CW UCITS ETF is an exchange-traded fund incorporated in Luxembourg. The Fund's objective is to replicate the performance of the MSCI UK ex CW (NTR) index and to maintain the Tracking Error between the sub-fund and the index below 1% on the primary market.</v>
          </cell>
          <cell r="AF236">
            <v>6</v>
          </cell>
          <cell r="AG236"/>
          <cell r="AH236" t="str">
            <v>Luxemburg SICAV</v>
          </cell>
          <cell r="AI236" t="str">
            <v>MSCI UK ex CW (NTR) index</v>
          </cell>
          <cell r="AJ236" t="str">
            <v>Net Total Return</v>
          </cell>
          <cell r="AK236" t="str">
            <v>EUR</v>
          </cell>
          <cell r="AL236"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M236"/>
          <cell r="AN236" t="str">
            <v xml:space="preserve">MSCI </v>
          </cell>
          <cell r="AO236" t="str">
            <v>EUROPE</v>
          </cell>
          <cell r="AP236" t="str">
            <v>UK</v>
          </cell>
          <cell r="AQ236" t="str">
            <v>AT, DE, ES, FI, FR, UK, IT**, LU, NL, SE</v>
          </cell>
          <cell r="AR236" t="str">
            <v>AT, DE, ES, FI, FR, UK, IT**, LU, NL, SE</v>
          </cell>
          <cell r="AS236" t="str">
            <v>Full or synthetic replication</v>
          </cell>
          <cell r="AT236" t="str">
            <v>Physical</v>
          </cell>
          <cell r="AU236" t="str">
            <v>Full</v>
          </cell>
          <cell r="AV236" t="str">
            <v>Equities</v>
          </cell>
          <cell r="AW236" t="str">
            <v>No</v>
          </cell>
          <cell r="AX236" t="str">
            <v>Yes with UCITS V</v>
          </cell>
          <cell r="AY236" t="str">
            <v>BNP Paribas Arbitrage</v>
          </cell>
          <cell r="AZ23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36" t="str">
            <v>No</v>
          </cell>
          <cell r="BB236"/>
          <cell r="BC236"/>
          <cell r="BD236"/>
          <cell r="BE236"/>
          <cell r="BF236" t="str">
            <v>Euronext</v>
          </cell>
          <cell r="BG236" t="str">
            <v>Daily</v>
          </cell>
          <cell r="BH236"/>
          <cell r="BI236"/>
          <cell r="BJ236"/>
          <cell r="BK236" t="str">
            <v>Reinvested</v>
          </cell>
          <cell r="BL236"/>
          <cell r="BM236"/>
          <cell r="BN236"/>
          <cell r="BO236"/>
          <cell r="BP236"/>
          <cell r="BQ236"/>
          <cell r="BR236">
            <v>500000</v>
          </cell>
          <cell r="BS236" t="str">
            <v>-</v>
          </cell>
          <cell r="BT236" t="str">
            <v>04:30 PM Paris time</v>
          </cell>
          <cell r="BU236" t="str">
            <v>04:00 PM Paris time</v>
          </cell>
          <cell r="BV236" t="str">
            <v>03:45 PM Paris time</v>
          </cell>
          <cell r="BW236" t="str">
            <v>D</v>
          </cell>
          <cell r="BX236" t="str">
            <v>D+1</v>
          </cell>
          <cell r="BY236" t="str">
            <v>D+3</v>
          </cell>
          <cell r="BZ236" t="str">
            <v>Please refer to PM</v>
          </cell>
          <cell r="CA236" t="str">
            <v>Please refer to PM</v>
          </cell>
          <cell r="CB236">
            <v>48</v>
          </cell>
          <cell r="CC236">
            <v>0</v>
          </cell>
          <cell r="CD236" t="str">
            <v>0,55% on the primary market</v>
          </cell>
          <cell r="CE236" t="str">
            <v>0,05% on the primary market</v>
          </cell>
          <cell r="CF236"/>
          <cell r="CG236"/>
          <cell r="CH236"/>
          <cell r="CI236"/>
          <cell r="CJ236"/>
          <cell r="CK236"/>
          <cell r="CL236"/>
          <cell r="CM236"/>
          <cell r="CN236"/>
          <cell r="CO236"/>
          <cell r="CP236"/>
          <cell r="CQ236"/>
          <cell r="CR236" t="str">
            <v>No</v>
          </cell>
          <cell r="CS236" t="str">
            <v>Jean-Claude LEVEQUE</v>
          </cell>
          <cell r="CT236" t="str">
            <v>BD3J2D1</v>
          </cell>
          <cell r="CU236"/>
          <cell r="CV236" t="str">
            <v>A2ADCB</v>
          </cell>
          <cell r="CW236" t="str">
            <v>LP68357442</v>
          </cell>
          <cell r="CX236" t="str">
            <v>NA</v>
          </cell>
          <cell r="CY236" t="str">
            <v>Yes</v>
          </cell>
          <cell r="CZ236" t="str">
            <v>No</v>
          </cell>
          <cell r="DA236" t="str">
            <v>Beta</v>
          </cell>
          <cell r="DB236" t="str">
            <v>Yes</v>
          </cell>
          <cell r="DC236"/>
          <cell r="DD236" t="str">
            <v>Yes</v>
          </cell>
          <cell r="DE236" t="str">
            <v>No</v>
          </cell>
          <cell r="DF236" t="str">
            <v>No</v>
          </cell>
          <cell r="DG236">
            <v>13</v>
          </cell>
          <cell r="DH236">
            <v>12</v>
          </cell>
          <cell r="DI236">
            <v>0</v>
          </cell>
          <cell r="DJ236">
            <v>25.4</v>
          </cell>
          <cell r="DK236">
            <v>25</v>
          </cell>
          <cell r="DL236">
            <v>13</v>
          </cell>
          <cell r="DM236">
            <v>0</v>
          </cell>
          <cell r="DN236">
            <v>11.999999999999998</v>
          </cell>
          <cell r="DO236" t="str">
            <v>Primary market: Authorised Participants and Institutionnal Investors
Secondary market: All</v>
          </cell>
          <cell r="DP236" t="str">
            <v>None</v>
          </cell>
          <cell r="DQ236" t="str">
            <v>BNP Paribas Securities Services Luxembourg</v>
          </cell>
          <cell r="DR236" t="str">
            <v>BNP Paribas Securities Services Luxembourg</v>
          </cell>
          <cell r="DS236" t="str">
            <v>in-house lawyers</v>
          </cell>
          <cell r="DT236" t="str">
            <v>BNP Paribas Securities Services Luxembourg</v>
          </cell>
          <cell r="DU236" t="str">
            <v>31th of December</v>
          </cell>
          <cell r="DV236"/>
          <cell r="DW236" t="str">
            <v>EQUITY</v>
          </cell>
          <cell r="DX236" t="str">
            <v>Liquidated on December 12th 2018 (on 12/12/2018 NAV)</v>
          </cell>
          <cell r="DY236"/>
          <cell r="DZ236"/>
          <cell r="EA236"/>
        </row>
        <row r="237">
          <cell r="H237" t="str">
            <v>LU1291107917</v>
          </cell>
          <cell r="I237" t="str">
            <v>UCITS ETF</v>
          </cell>
          <cell r="J237" t="str">
            <v>Capitalisation</v>
          </cell>
          <cell r="K237" t="str">
            <v>EUR</v>
          </cell>
          <cell r="L237" t="str">
            <v>EUR</v>
          </cell>
          <cell r="M237" t="str">
            <v>No</v>
          </cell>
          <cell r="N237"/>
          <cell r="O237" t="str">
            <v>Luxembourg</v>
          </cell>
          <cell r="P237" t="str">
            <v>DE</v>
          </cell>
          <cell r="Q237" t="str">
            <v>Xetra</v>
          </cell>
          <cell r="R237" t="str">
            <v xml:space="preserve">XETR </v>
          </cell>
          <cell r="S237">
            <v>42298</v>
          </cell>
          <cell r="T237">
            <v>42627</v>
          </cell>
          <cell r="U237" t="str">
            <v>No</v>
          </cell>
          <cell r="V237" t="str">
            <v>M0GBCX</v>
          </cell>
          <cell r="W237" t="str">
            <v>Share not hedged</v>
          </cell>
          <cell r="X237" t="str">
            <v>EMUK GY</v>
          </cell>
          <cell r="Y237" t="str">
            <v>IEUKD</v>
          </cell>
          <cell r="Z237" t="str">
            <v>NSCFR0IEUKD0</v>
          </cell>
          <cell r="AA237" t="str">
            <v>EMUK</v>
          </cell>
          <cell r="AB237" t="str">
            <v>.MIGB0xC00NEU</v>
          </cell>
          <cell r="AC237" t="str">
            <v>EMUK.DE</v>
          </cell>
          <cell r="AD237" t="str">
            <v>IEUKDINAV.PA</v>
          </cell>
          <cell r="AE237" t="str">
            <v>BNP Paribas Easy - MSCI UK ex CW UCITS ETF is an exchange-traded fund incorporated in Luxembourg. The Fund's objective is to replicate the performance of the MSCI UK ex CW (NTR) index and to maintain the Tracking Error between the sub-fund and the index below 1% on the primary market.</v>
          </cell>
          <cell r="AF237">
            <v>6</v>
          </cell>
          <cell r="AG237"/>
          <cell r="AH237" t="str">
            <v>Luxemburg SICAV</v>
          </cell>
          <cell r="AI237" t="str">
            <v>MSCI UK ex CW (NTR) index</v>
          </cell>
          <cell r="AJ237" t="str">
            <v>Net Total Return</v>
          </cell>
          <cell r="AK237" t="str">
            <v>EUR</v>
          </cell>
          <cell r="AL237"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M237"/>
          <cell r="AN237" t="str">
            <v xml:space="preserve">MSCI </v>
          </cell>
          <cell r="AO237" t="str">
            <v>EUROPE</v>
          </cell>
          <cell r="AP237" t="str">
            <v>UK</v>
          </cell>
          <cell r="AQ237" t="str">
            <v>AT, DE, ES, FI, FR, UK, IT**, LU, NL, SE</v>
          </cell>
          <cell r="AR237" t="str">
            <v>AT, DE, ES, FI, FR, UK, IT**, LU, NL, SE</v>
          </cell>
          <cell r="AS237" t="str">
            <v>Full or synthetic replication</v>
          </cell>
          <cell r="AT237" t="str">
            <v>Physical</v>
          </cell>
          <cell r="AU237" t="str">
            <v>Full</v>
          </cell>
          <cell r="AV237" t="str">
            <v>Equities</v>
          </cell>
          <cell r="AW237" t="str">
            <v>No</v>
          </cell>
          <cell r="AX237" t="str">
            <v>Yes with UCITS V</v>
          </cell>
          <cell r="AY237" t="str">
            <v>BNP Paribas Arbitrage</v>
          </cell>
          <cell r="AZ23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37" t="str">
            <v>No</v>
          </cell>
          <cell r="BB237"/>
          <cell r="BC237"/>
          <cell r="BD237"/>
          <cell r="BE237"/>
          <cell r="BF237" t="str">
            <v>Euronext</v>
          </cell>
          <cell r="BG237" t="str">
            <v>Daily</v>
          </cell>
          <cell r="BH237"/>
          <cell r="BI237"/>
          <cell r="BJ237"/>
          <cell r="BK237" t="str">
            <v>Reinvested</v>
          </cell>
          <cell r="BL237"/>
          <cell r="BM237"/>
          <cell r="BN237"/>
          <cell r="BO237"/>
          <cell r="BP237"/>
          <cell r="BQ237"/>
          <cell r="BR237">
            <v>500000</v>
          </cell>
          <cell r="BS237" t="str">
            <v>-</v>
          </cell>
          <cell r="BT237" t="str">
            <v>04:30 PM Paris time</v>
          </cell>
          <cell r="BU237" t="str">
            <v>04:00 PM Paris time</v>
          </cell>
          <cell r="BV237" t="str">
            <v>03:45 PM Paris time</v>
          </cell>
          <cell r="BW237" t="str">
            <v>D</v>
          </cell>
          <cell r="BX237" t="str">
            <v>D+1</v>
          </cell>
          <cell r="BY237" t="str">
            <v>D+3</v>
          </cell>
          <cell r="BZ237" t="str">
            <v>Please refer to PM</v>
          </cell>
          <cell r="CA237" t="str">
            <v>Please refer to PM</v>
          </cell>
          <cell r="CB237">
            <v>48</v>
          </cell>
          <cell r="CC237">
            <v>0</v>
          </cell>
          <cell r="CD237" t="str">
            <v>0,55% on the primary market</v>
          </cell>
          <cell r="CE237" t="str">
            <v>0,05% on the primary market</v>
          </cell>
          <cell r="CF237"/>
          <cell r="CG237"/>
          <cell r="CH237"/>
          <cell r="CI237"/>
          <cell r="CJ237"/>
          <cell r="CK237"/>
          <cell r="CL237"/>
          <cell r="CM237"/>
          <cell r="CN237"/>
          <cell r="CO237"/>
          <cell r="CP237"/>
          <cell r="CQ237"/>
          <cell r="CR237" t="str">
            <v>No</v>
          </cell>
          <cell r="CS237" t="str">
            <v>Jean-Claude LEVEQUE</v>
          </cell>
          <cell r="CT237" t="str">
            <v>BD3J2D1</v>
          </cell>
          <cell r="CU237"/>
          <cell r="CV237" t="str">
            <v>A2ADCB</v>
          </cell>
          <cell r="CW237" t="str">
            <v>LP68357442</v>
          </cell>
          <cell r="CX237" t="str">
            <v>NA</v>
          </cell>
          <cell r="CY237" t="str">
            <v>Yes</v>
          </cell>
          <cell r="CZ237" t="str">
            <v>No</v>
          </cell>
          <cell r="DA237" t="str">
            <v>Beta</v>
          </cell>
          <cell r="DB237" t="str">
            <v>Yes</v>
          </cell>
          <cell r="DC237"/>
          <cell r="DD237" t="str">
            <v>Yes</v>
          </cell>
          <cell r="DE237" t="str">
            <v>No</v>
          </cell>
          <cell r="DF237" t="str">
            <v>No</v>
          </cell>
          <cell r="DG237">
            <v>13</v>
          </cell>
          <cell r="DH237">
            <v>12</v>
          </cell>
          <cell r="DI237">
            <v>0</v>
          </cell>
          <cell r="DJ237">
            <v>25.4</v>
          </cell>
          <cell r="DK237">
            <v>25</v>
          </cell>
          <cell r="DL237">
            <v>13</v>
          </cell>
          <cell r="DM237">
            <v>0</v>
          </cell>
          <cell r="DN237">
            <v>11.999999999999998</v>
          </cell>
          <cell r="DO237" t="str">
            <v>Primary market: Authorised Participants and Institutionnal Investors
Secondary market: All</v>
          </cell>
          <cell r="DP237" t="str">
            <v>None</v>
          </cell>
          <cell r="DQ237" t="str">
            <v>BNP Paribas Securities Services Luxembourg</v>
          </cell>
          <cell r="DR237" t="str">
            <v>BNP Paribas Securities Services Luxembourg</v>
          </cell>
          <cell r="DS237" t="str">
            <v>in-house lawyers</v>
          </cell>
          <cell r="DT237" t="str">
            <v>BNP Paribas Securities Services Luxembourg</v>
          </cell>
          <cell r="DU237" t="str">
            <v>31th of December</v>
          </cell>
          <cell r="DV237"/>
          <cell r="DW237" t="str">
            <v>EQUITY</v>
          </cell>
          <cell r="DX237" t="str">
            <v>Liquidated on December 12th 2018 (on 12/12/2018 NAV)</v>
          </cell>
          <cell r="DY237"/>
          <cell r="DZ237"/>
          <cell r="EA237"/>
        </row>
        <row r="238">
          <cell r="H238" t="str">
            <v>LU1291108055</v>
          </cell>
          <cell r="I238" t="str">
            <v>Track Privilege GBP</v>
          </cell>
          <cell r="J238" t="str">
            <v>Capitalisation</v>
          </cell>
          <cell r="K238" t="str">
            <v>GBP</v>
          </cell>
          <cell r="L238" t="str">
            <v>EUR</v>
          </cell>
          <cell r="M238" t="str">
            <v>No</v>
          </cell>
          <cell r="N238"/>
          <cell r="O238" t="str">
            <v>Luxembourg</v>
          </cell>
          <cell r="P238" t="str">
            <v>NA</v>
          </cell>
          <cell r="Q238" t="str">
            <v>NA</v>
          </cell>
          <cell r="R238" t="str">
            <v>NA</v>
          </cell>
          <cell r="S238">
            <v>42298</v>
          </cell>
          <cell r="T238" t="str">
            <v>Not listed</v>
          </cell>
          <cell r="U238" t="str">
            <v>Not listed</v>
          </cell>
          <cell r="V238" t="str">
            <v>M0GBCX</v>
          </cell>
          <cell r="W238" t="str">
            <v>Share not hedged</v>
          </cell>
          <cell r="X238" t="str">
            <v>BNMUTIG LX</v>
          </cell>
          <cell r="Y238"/>
          <cell r="Z238"/>
          <cell r="AA238" t="str">
            <v>BNMUTIG</v>
          </cell>
          <cell r="AB238" t="str">
            <v>.MIGB0xC00NEU</v>
          </cell>
          <cell r="AC238" t="str">
            <v>LU1291108055.LUF</v>
          </cell>
          <cell r="AD238" t="str">
            <v>NA</v>
          </cell>
          <cell r="AE238"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38">
            <v>6</v>
          </cell>
          <cell r="AG238"/>
          <cell r="AH238" t="str">
            <v>Luxemburg SICAV</v>
          </cell>
          <cell r="AI238" t="str">
            <v>MSCI UK ex CW (NTR) index</v>
          </cell>
          <cell r="AJ238" t="str">
            <v>Net Total Return</v>
          </cell>
          <cell r="AK238" t="str">
            <v>EUR</v>
          </cell>
          <cell r="AL238"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M238"/>
          <cell r="AN238" t="str">
            <v xml:space="preserve">MSCI </v>
          </cell>
          <cell r="AO238" t="str">
            <v>EUROPE</v>
          </cell>
          <cell r="AP238" t="str">
            <v>UK</v>
          </cell>
          <cell r="AQ238" t="str">
            <v>UK, LU</v>
          </cell>
          <cell r="AR238" t="str">
            <v>UK, LU</v>
          </cell>
          <cell r="AS238" t="str">
            <v>Full or synthetic replication</v>
          </cell>
          <cell r="AT238" t="str">
            <v>Physical</v>
          </cell>
          <cell r="AU238" t="str">
            <v>Full</v>
          </cell>
          <cell r="AV238" t="str">
            <v>Equities</v>
          </cell>
          <cell r="AW238" t="str">
            <v>No</v>
          </cell>
          <cell r="AX238" t="str">
            <v>Yes with UCITS V</v>
          </cell>
          <cell r="AY238" t="str">
            <v>NA</v>
          </cell>
          <cell r="AZ238" t="str">
            <v>NA</v>
          </cell>
          <cell r="BA238" t="str">
            <v>No</v>
          </cell>
          <cell r="BB238"/>
          <cell r="BC238"/>
          <cell r="BD238"/>
          <cell r="BE238"/>
          <cell r="BF238" t="str">
            <v>Euronext</v>
          </cell>
          <cell r="BG238" t="str">
            <v>Daily</v>
          </cell>
          <cell r="BH238"/>
          <cell r="BI238"/>
          <cell r="BJ238"/>
          <cell r="BK238" t="str">
            <v>Reinvested</v>
          </cell>
          <cell r="BL238"/>
          <cell r="BM238"/>
          <cell r="BN238"/>
          <cell r="BO238"/>
          <cell r="BP238"/>
          <cell r="BQ238"/>
          <cell r="BR238" t="str">
            <v>NA</v>
          </cell>
          <cell r="BS238" t="str">
            <v>NA</v>
          </cell>
          <cell r="BT238" t="str">
            <v>03:00 PM Paris time</v>
          </cell>
          <cell r="BU238" t="str">
            <v>12:00 AM Paris time</v>
          </cell>
          <cell r="BV238" t="str">
            <v>NA</v>
          </cell>
          <cell r="BW238" t="str">
            <v>D</v>
          </cell>
          <cell r="BX238" t="str">
            <v>D+1</v>
          </cell>
          <cell r="BY238" t="str">
            <v>D+3</v>
          </cell>
          <cell r="BZ238" t="str">
            <v>Please refer to PM</v>
          </cell>
          <cell r="CA238" t="str">
            <v>Please refer to PM</v>
          </cell>
          <cell r="CB238">
            <v>48</v>
          </cell>
          <cell r="CC238">
            <v>0</v>
          </cell>
          <cell r="CD238">
            <v>5.4999999999999997E-3</v>
          </cell>
          <cell r="CE238">
            <v>5.0000000000000001E-4</v>
          </cell>
          <cell r="CF238"/>
          <cell r="CG238"/>
          <cell r="CH238"/>
          <cell r="CI238"/>
          <cell r="CJ238"/>
          <cell r="CK238"/>
          <cell r="CL238"/>
          <cell r="CM238"/>
          <cell r="CN238"/>
          <cell r="CO238"/>
          <cell r="CP238"/>
          <cell r="CQ238"/>
          <cell r="CR238" t="str">
            <v>No</v>
          </cell>
          <cell r="CS238" t="str">
            <v>Jean-Claude LEVEQUE</v>
          </cell>
          <cell r="CT238"/>
          <cell r="CU238"/>
          <cell r="CV238" t="str">
            <v>NA</v>
          </cell>
          <cell r="CW238" t="str">
            <v>LP68357436</v>
          </cell>
          <cell r="CX238" t="str">
            <v>NA</v>
          </cell>
          <cell r="CY238" t="str">
            <v>Yes</v>
          </cell>
          <cell r="CZ238" t="str">
            <v>No</v>
          </cell>
          <cell r="DA238" t="str">
            <v>Beta</v>
          </cell>
          <cell r="DB238" t="str">
            <v>Yes</v>
          </cell>
          <cell r="DC238"/>
          <cell r="DD238" t="str">
            <v>No</v>
          </cell>
          <cell r="DE238" t="str">
            <v>No</v>
          </cell>
          <cell r="DF238" t="str">
            <v>No</v>
          </cell>
          <cell r="DG238">
            <v>8</v>
          </cell>
          <cell r="DH238">
            <v>12</v>
          </cell>
          <cell r="DI238">
            <v>5</v>
          </cell>
          <cell r="DJ238">
            <v>25.4</v>
          </cell>
          <cell r="DK238">
            <v>25</v>
          </cell>
          <cell r="DL238">
            <v>8</v>
          </cell>
          <cell r="DM238">
            <v>5</v>
          </cell>
          <cell r="DN238">
            <v>12</v>
          </cell>
          <cell r="DO238" t="str">
            <v>All, Distributors, 
Managers</v>
          </cell>
          <cell r="DP238" t="str">
            <v xml:space="preserve">Distributors : None
Managers: none (refer to Book II by sub-fund for min holding amount applicable)
Others : EUR 100 000 per sub-fund
</v>
          </cell>
          <cell r="DQ238" t="str">
            <v>BNP Paribas Securities Services Luxembourg</v>
          </cell>
          <cell r="DR238" t="str">
            <v>BNP Paribas Securities Services Luxembourg</v>
          </cell>
          <cell r="DS238" t="str">
            <v>in-house lawyers</v>
          </cell>
          <cell r="DT238" t="str">
            <v>BNP Paribas Securities Services Luxembourg</v>
          </cell>
          <cell r="DU238" t="str">
            <v>31th of December</v>
          </cell>
          <cell r="DV238"/>
          <cell r="DW238" t="str">
            <v>EQUITY</v>
          </cell>
          <cell r="DX238" t="str">
            <v>Liquidated on December 12th 2018 (on 12/12/2018 NAV)</v>
          </cell>
          <cell r="DY238"/>
          <cell r="DZ238"/>
          <cell r="EA238"/>
        </row>
        <row r="239">
          <cell r="H239" t="str">
            <v>LU1291108139</v>
          </cell>
          <cell r="I239" t="str">
            <v>Track Privilege H EUR</v>
          </cell>
          <cell r="J239" t="str">
            <v>Capitalisation</v>
          </cell>
          <cell r="K239" t="str">
            <v>EUR</v>
          </cell>
          <cell r="L239" t="str">
            <v>EUR</v>
          </cell>
          <cell r="M239" t="str">
            <v>Yes</v>
          </cell>
          <cell r="N239"/>
          <cell r="O239" t="str">
            <v>Luxembourg</v>
          </cell>
          <cell r="P239" t="str">
            <v>NA</v>
          </cell>
          <cell r="Q239"/>
          <cell r="R239"/>
          <cell r="S239">
            <v>42298</v>
          </cell>
          <cell r="T239" t="str">
            <v>Not listed</v>
          </cell>
          <cell r="U239" t="str">
            <v>Not listed</v>
          </cell>
          <cell r="V239" t="str">
            <v>M0GBCX</v>
          </cell>
          <cell r="W239"/>
          <cell r="X239"/>
          <cell r="Y239"/>
          <cell r="Z239"/>
          <cell r="AA239"/>
          <cell r="AB239" t="str">
            <v>.MIGB0xC00NEU</v>
          </cell>
          <cell r="AC239" t="str">
            <v>NA</v>
          </cell>
          <cell r="AD239" t="str">
            <v>NA</v>
          </cell>
          <cell r="AE239"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39">
            <v>6</v>
          </cell>
          <cell r="AG239"/>
          <cell r="AH239" t="str">
            <v>Luxemburg SICAV</v>
          </cell>
          <cell r="AI239" t="str">
            <v>MSCI UK ex CW (NTR) index</v>
          </cell>
          <cell r="AJ239" t="str">
            <v>Net Total Return</v>
          </cell>
          <cell r="AK239"/>
          <cell r="AL239"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M239"/>
          <cell r="AN239" t="str">
            <v xml:space="preserve">MSCI </v>
          </cell>
          <cell r="AO239" t="str">
            <v>EUROPE</v>
          </cell>
          <cell r="AP239" t="str">
            <v>UK</v>
          </cell>
          <cell r="AQ239" t="str">
            <v>LU</v>
          </cell>
          <cell r="AR239" t="str">
            <v>LU</v>
          </cell>
          <cell r="AS239" t="str">
            <v>Full or synthetic replication</v>
          </cell>
          <cell r="AT239" t="str">
            <v>Physical</v>
          </cell>
          <cell r="AU239" t="str">
            <v>Full</v>
          </cell>
          <cell r="AV239" t="str">
            <v>Equities</v>
          </cell>
          <cell r="AW239" t="str">
            <v>No</v>
          </cell>
          <cell r="AX239" t="str">
            <v>Yes with UCITS V</v>
          </cell>
          <cell r="AY239" t="str">
            <v>NA</v>
          </cell>
          <cell r="AZ239" t="str">
            <v>NA</v>
          </cell>
          <cell r="BA239" t="str">
            <v>No</v>
          </cell>
          <cell r="BB239"/>
          <cell r="BC239"/>
          <cell r="BD239"/>
          <cell r="BE239"/>
          <cell r="BF239" t="str">
            <v>NA</v>
          </cell>
          <cell r="BG239" t="str">
            <v>Daily</v>
          </cell>
          <cell r="BH239"/>
          <cell r="BI239"/>
          <cell r="BJ239"/>
          <cell r="BK239" t="str">
            <v>Reinvested</v>
          </cell>
          <cell r="BL239"/>
          <cell r="BM239"/>
          <cell r="BN239"/>
          <cell r="BO239"/>
          <cell r="BP239"/>
          <cell r="BQ239"/>
          <cell r="BR239" t="str">
            <v>NA</v>
          </cell>
          <cell r="BS239" t="str">
            <v>NA</v>
          </cell>
          <cell r="BT239" t="str">
            <v>03:00 PM Paris time</v>
          </cell>
          <cell r="BU239" t="str">
            <v>12:00 AM Paris time</v>
          </cell>
          <cell r="BV239" t="str">
            <v>NA</v>
          </cell>
          <cell r="BW239" t="str">
            <v>D</v>
          </cell>
          <cell r="BX239" t="str">
            <v>D+1</v>
          </cell>
          <cell r="BY239" t="str">
            <v>D+3</v>
          </cell>
          <cell r="BZ239" t="str">
            <v>Please refer to PM</v>
          </cell>
          <cell r="CA239" t="str">
            <v>Please refer to PM</v>
          </cell>
          <cell r="CB239">
            <v>48</v>
          </cell>
          <cell r="CC239">
            <v>0</v>
          </cell>
          <cell r="CD239">
            <v>5.4999999999999997E-3</v>
          </cell>
          <cell r="CE239">
            <v>5.0000000000000001E-4</v>
          </cell>
          <cell r="CF239"/>
          <cell r="CG239"/>
          <cell r="CH239"/>
          <cell r="CI239"/>
          <cell r="CJ239"/>
          <cell r="CK239"/>
          <cell r="CL239"/>
          <cell r="CM239"/>
          <cell r="CN239"/>
          <cell r="CO239"/>
          <cell r="CP239"/>
          <cell r="CQ239"/>
          <cell r="CR239" t="str">
            <v>No</v>
          </cell>
          <cell r="CS239" t="str">
            <v>Jean-Claude LEVEQUE</v>
          </cell>
          <cell r="CT239"/>
          <cell r="CU239"/>
          <cell r="CV239" t="str">
            <v>NA</v>
          </cell>
          <cell r="CW239" t="str">
            <v>NA</v>
          </cell>
          <cell r="CX239" t="str">
            <v>NA</v>
          </cell>
          <cell r="CY239" t="str">
            <v>Yes</v>
          </cell>
          <cell r="CZ239" t="str">
            <v>No</v>
          </cell>
          <cell r="DA239" t="str">
            <v>Beta</v>
          </cell>
          <cell r="DB239" t="str">
            <v>Yes</v>
          </cell>
          <cell r="DC239"/>
          <cell r="DD239" t="str">
            <v>No</v>
          </cell>
          <cell r="DE239" t="str">
            <v>No</v>
          </cell>
          <cell r="DF239" t="str">
            <v>No</v>
          </cell>
          <cell r="DG239">
            <v>8</v>
          </cell>
          <cell r="DH239">
            <v>12</v>
          </cell>
          <cell r="DI239">
            <v>5</v>
          </cell>
          <cell r="DJ239">
            <v>25.4</v>
          </cell>
          <cell r="DK239">
            <v>25</v>
          </cell>
          <cell r="DL239">
            <v>8</v>
          </cell>
          <cell r="DM239">
            <v>5</v>
          </cell>
          <cell r="DN239">
            <v>12</v>
          </cell>
          <cell r="DO239" t="str">
            <v>All</v>
          </cell>
          <cell r="DP239" t="str">
            <v xml:space="preserve">Distributors : None
Managers: none (refer to Book II by sub-fund for min holding amount applicable)
Others : EUR 100 000 per sub-fund
</v>
          </cell>
          <cell r="DQ239" t="str">
            <v>BNP Paribas Securities Services Luxembourg</v>
          </cell>
          <cell r="DR239" t="str">
            <v>BNP Paribas Securities Services Luxembourg</v>
          </cell>
          <cell r="DS239" t="str">
            <v>in-house lawyers</v>
          </cell>
          <cell r="DT239" t="str">
            <v>BNP Paribas Securities Services Luxembourg</v>
          </cell>
          <cell r="DU239" t="str">
            <v>31th of December</v>
          </cell>
          <cell r="DV239"/>
          <cell r="DW239"/>
          <cell r="DX239" t="str">
            <v>Liquidated on December 12th 2018 (on 12/12/2018 NAV)</v>
          </cell>
          <cell r="DY239"/>
          <cell r="DZ239"/>
          <cell r="EA239"/>
        </row>
        <row r="240">
          <cell r="H240" t="str">
            <v>LU1291108212</v>
          </cell>
          <cell r="I240" t="str">
            <v>Track X</v>
          </cell>
          <cell r="J240" t="str">
            <v>Capitalisation</v>
          </cell>
          <cell r="K240" t="str">
            <v>EUR</v>
          </cell>
          <cell r="L240" t="str">
            <v>EUR</v>
          </cell>
          <cell r="M240" t="str">
            <v>No</v>
          </cell>
          <cell r="N240" t="str">
            <v>USD, GBP</v>
          </cell>
          <cell r="O240" t="str">
            <v>Luxembourg</v>
          </cell>
          <cell r="P240" t="str">
            <v>NA</v>
          </cell>
          <cell r="Q240" t="str">
            <v>NA</v>
          </cell>
          <cell r="R240" t="str">
            <v>NA</v>
          </cell>
          <cell r="S240">
            <v>42298</v>
          </cell>
          <cell r="T240" t="str">
            <v>Not listed</v>
          </cell>
          <cell r="U240" t="str">
            <v>Not listed</v>
          </cell>
          <cell r="V240" t="str">
            <v>M0GBCX</v>
          </cell>
          <cell r="W240" t="str">
            <v>Share not hedged</v>
          </cell>
          <cell r="X240" t="str">
            <v>BNMUETX LX</v>
          </cell>
          <cell r="Y240"/>
          <cell r="Z240"/>
          <cell r="AA240" t="str">
            <v>BNMUETX</v>
          </cell>
          <cell r="AB240" t="str">
            <v>.MIGB0xC00NEU</v>
          </cell>
          <cell r="AC240" t="str">
            <v>NA</v>
          </cell>
          <cell r="AD240" t="str">
            <v>NA</v>
          </cell>
          <cell r="AE240" t="str">
            <v>BNP Paribas Easy-MSCI UK ex CW is an open-end fund incorporated in Luxembourg. The Fund's objective is to replicate the performance of the MSCI UK ex CW(NTR)index and to maintain the Tracking Error between the sub-fund and the index below 1%. The Fund invests in equities issued by companies included in the index.</v>
          </cell>
          <cell r="AF240">
            <v>6</v>
          </cell>
          <cell r="AG240"/>
          <cell r="AH240" t="str">
            <v>Luxemburg SICAV</v>
          </cell>
          <cell r="AI240" t="str">
            <v>MSCI UK ex CW (NTR) index</v>
          </cell>
          <cell r="AJ240" t="str">
            <v>Net Total Return</v>
          </cell>
          <cell r="AK240" t="str">
            <v>EUR</v>
          </cell>
          <cell r="AL240" t="str">
            <v>The benchmark is the MSCI UK ex CW (NTR) index published in EUR by MSCI. The composition of the index is reviewed on a quarterly basis, at the end of February, May, August and November. The index is valued daily. The majority of the index’s underlying components are UK equities. It is a Net Total Return index.</v>
          </cell>
          <cell r="AM240"/>
          <cell r="AN240" t="str">
            <v xml:space="preserve">MSCI </v>
          </cell>
          <cell r="AO240" t="str">
            <v>EUROPE</v>
          </cell>
          <cell r="AP240" t="str">
            <v>UK</v>
          </cell>
          <cell r="AQ240" t="str">
            <v>FR, LU</v>
          </cell>
          <cell r="AR240" t="str">
            <v>FR, LU</v>
          </cell>
          <cell r="AS240" t="str">
            <v>Full or synthetic replication</v>
          </cell>
          <cell r="AT240" t="str">
            <v>Physical</v>
          </cell>
          <cell r="AU240" t="str">
            <v>Full</v>
          </cell>
          <cell r="AV240" t="str">
            <v>Equities</v>
          </cell>
          <cell r="AW240" t="str">
            <v>No</v>
          </cell>
          <cell r="AX240" t="str">
            <v>Yes with UCITS V</v>
          </cell>
          <cell r="AY240" t="str">
            <v>NA</v>
          </cell>
          <cell r="AZ240" t="str">
            <v>NA</v>
          </cell>
          <cell r="BA240" t="str">
            <v>No</v>
          </cell>
          <cell r="BB240"/>
          <cell r="BC240"/>
          <cell r="BD240"/>
          <cell r="BE240"/>
          <cell r="BF240" t="str">
            <v>Euronext</v>
          </cell>
          <cell r="BG240" t="str">
            <v>Daily</v>
          </cell>
          <cell r="BH240"/>
          <cell r="BI240"/>
          <cell r="BJ240"/>
          <cell r="BK240" t="str">
            <v>Reinvested</v>
          </cell>
          <cell r="BL240"/>
          <cell r="BM240"/>
          <cell r="BN240"/>
          <cell r="BO240"/>
          <cell r="BP240"/>
          <cell r="BQ240"/>
          <cell r="BR240" t="str">
            <v>NA</v>
          </cell>
          <cell r="BS240" t="str">
            <v>NA</v>
          </cell>
          <cell r="BT240" t="str">
            <v>03:00 PM Paris time</v>
          </cell>
          <cell r="BU240" t="str">
            <v>12:00 AM Paris time</v>
          </cell>
          <cell r="BV240" t="str">
            <v>NA</v>
          </cell>
          <cell r="BW240" t="str">
            <v>D</v>
          </cell>
          <cell r="BX240" t="str">
            <v>D+1</v>
          </cell>
          <cell r="BY240" t="str">
            <v>D+3</v>
          </cell>
          <cell r="BZ240" t="str">
            <v>Please refer to PM</v>
          </cell>
          <cell r="CA240" t="str">
            <v>Please refer to PM</v>
          </cell>
          <cell r="CB240">
            <v>48</v>
          </cell>
          <cell r="CC240">
            <v>0</v>
          </cell>
          <cell r="CD240">
            <v>5.4999999999999997E-3</v>
          </cell>
          <cell r="CE240">
            <v>5.0000000000000001E-4</v>
          </cell>
          <cell r="CF240"/>
          <cell r="CG240"/>
          <cell r="CH240"/>
          <cell r="CI240"/>
          <cell r="CJ240"/>
          <cell r="CK240"/>
          <cell r="CL240"/>
          <cell r="CM240"/>
          <cell r="CN240"/>
          <cell r="CO240"/>
          <cell r="CP240"/>
          <cell r="CQ240"/>
          <cell r="CR240" t="str">
            <v>No</v>
          </cell>
          <cell r="CS240" t="str">
            <v>Jean-Claude LEVEQUE</v>
          </cell>
          <cell r="CT240"/>
          <cell r="CU240"/>
          <cell r="CV240" t="str">
            <v>NA</v>
          </cell>
          <cell r="CW240" t="str">
            <v>NA</v>
          </cell>
          <cell r="CX240" t="str">
            <v>NA</v>
          </cell>
          <cell r="CY240" t="str">
            <v>Yes</v>
          </cell>
          <cell r="CZ240" t="str">
            <v>No</v>
          </cell>
          <cell r="DA240" t="str">
            <v>Beta</v>
          </cell>
          <cell r="DB240" t="str">
            <v>Yes</v>
          </cell>
          <cell r="DC240"/>
          <cell r="DD240" t="str">
            <v>No</v>
          </cell>
          <cell r="DE240" t="str">
            <v>No</v>
          </cell>
          <cell r="DF240" t="str">
            <v>No</v>
          </cell>
          <cell r="DG240">
            <v>0</v>
          </cell>
          <cell r="DH240">
            <v>12</v>
          </cell>
          <cell r="DI240">
            <v>1</v>
          </cell>
          <cell r="DJ240">
            <v>13.4</v>
          </cell>
          <cell r="DK240">
            <v>13</v>
          </cell>
          <cell r="DL240">
            <v>0</v>
          </cell>
          <cell r="DM240">
            <v>1</v>
          </cell>
          <cell r="DN240">
            <v>12</v>
          </cell>
          <cell r="DO240" t="str">
            <v>Authorized Investors</v>
          </cell>
          <cell r="DP240" t="str">
            <v>None</v>
          </cell>
          <cell r="DQ240" t="str">
            <v>BNP Paribas Securities Services Luxembourg</v>
          </cell>
          <cell r="DR240" t="str">
            <v>BNP Paribas Securities Services Luxembourg</v>
          </cell>
          <cell r="DS240" t="str">
            <v>in-house lawyers</v>
          </cell>
          <cell r="DT240" t="str">
            <v>BNP Paribas Securities Services Luxembourg</v>
          </cell>
          <cell r="DU240" t="str">
            <v>31th of December</v>
          </cell>
          <cell r="DV240"/>
          <cell r="DW240" t="str">
            <v>EQUITY</v>
          </cell>
          <cell r="DX240" t="str">
            <v>Liquidated on December 12th 2018 (on 12/12/2018 NAV)</v>
          </cell>
          <cell r="DY240"/>
          <cell r="DZ240"/>
          <cell r="EA240"/>
        </row>
        <row r="241">
          <cell r="H241" t="str">
            <v>LU1291108303</v>
          </cell>
          <cell r="I241" t="str">
            <v>Track Classic</v>
          </cell>
          <cell r="J241" t="str">
            <v>Capitalisation</v>
          </cell>
          <cell r="K241" t="str">
            <v>USD</v>
          </cell>
          <cell r="L241" t="str">
            <v>USD</v>
          </cell>
          <cell r="M241" t="str">
            <v>No</v>
          </cell>
          <cell r="N241" t="str">
            <v>EUR</v>
          </cell>
          <cell r="O241" t="str">
            <v>Luxembourg</v>
          </cell>
          <cell r="P241" t="str">
            <v>NA</v>
          </cell>
          <cell r="Q241" t="str">
            <v>NA</v>
          </cell>
          <cell r="R241" t="str">
            <v>NA</v>
          </cell>
          <cell r="S241">
            <v>42298</v>
          </cell>
          <cell r="T241" t="str">
            <v>Not listed</v>
          </cell>
          <cell r="U241" t="str">
            <v>Not listed</v>
          </cell>
          <cell r="V241" t="str">
            <v>M1CXWSC</v>
          </cell>
          <cell r="W241" t="str">
            <v>Share not hedged</v>
          </cell>
          <cell r="X241" t="str">
            <v>BNMWETC LX</v>
          </cell>
          <cell r="Y241" t="str">
            <v>NA</v>
          </cell>
          <cell r="Z241" t="str">
            <v>NA</v>
          </cell>
          <cell r="AA241" t="str">
            <v>BNMWETC</v>
          </cell>
          <cell r="AB241" t="str">
            <v>.MIWOF00mTNUS</v>
          </cell>
          <cell r="AC241" t="str">
            <v>LU1291108303.LUF</v>
          </cell>
          <cell r="AD241" t="str">
            <v>NA</v>
          </cell>
          <cell r="AE241"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1" t="str">
            <v>please refer to another source</v>
          </cell>
          <cell r="AG241" t="str">
            <v>please refer to another source</v>
          </cell>
          <cell r="AH241" t="str">
            <v>Luxemburg SICAV</v>
          </cell>
          <cell r="AI241" t="str">
            <v>MSCI World SRI S-Series PAB 5% Capped (NTR) index</v>
          </cell>
          <cell r="AJ241" t="str">
            <v xml:space="preserve"> Net Total Return</v>
          </cell>
          <cell r="AK241" t="str">
            <v>USD</v>
          </cell>
          <cell r="AL241"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1" t="str">
            <v>please refer to another source</v>
          </cell>
          <cell r="AN241" t="str">
            <v xml:space="preserve">MSCI </v>
          </cell>
          <cell r="AO241" t="str">
            <v>Global</v>
          </cell>
          <cell r="AP241" t="str">
            <v>Global ex Emerging Markets</v>
          </cell>
          <cell r="AQ241" t="str">
            <v xml:space="preserve"> FR, LU</v>
          </cell>
          <cell r="AR241" t="str">
            <v xml:space="preserve"> FR, LU</v>
          </cell>
          <cell r="AS241" t="str">
            <v>Full or optimized replication</v>
          </cell>
          <cell r="AT241" t="str">
            <v>Physical</v>
          </cell>
          <cell r="AU241" t="str">
            <v>Full</v>
          </cell>
          <cell r="AV241" t="str">
            <v>Equities</v>
          </cell>
          <cell r="AW241" t="str">
            <v>No</v>
          </cell>
          <cell r="AX241" t="str">
            <v>Yes with UCITS V</v>
          </cell>
          <cell r="AY241" t="str">
            <v>NA</v>
          </cell>
          <cell r="AZ241" t="str">
            <v>NA</v>
          </cell>
          <cell r="BA241" t="str">
            <v>Yes</v>
          </cell>
          <cell r="BB241"/>
          <cell r="BC241"/>
          <cell r="BD241"/>
          <cell r="BE241"/>
          <cell r="BF241" t="str">
            <v>NA</v>
          </cell>
          <cell r="BG241" t="str">
            <v>Daily</v>
          </cell>
          <cell r="BH241"/>
          <cell r="BI241"/>
          <cell r="BJ241"/>
          <cell r="BK241" t="str">
            <v>Reinvested</v>
          </cell>
          <cell r="BL241"/>
          <cell r="BM241"/>
          <cell r="BN241"/>
          <cell r="BO241"/>
          <cell r="BP241"/>
          <cell r="BQ241"/>
          <cell r="BR241" t="str">
            <v>None</v>
          </cell>
          <cell r="BS241" t="str">
            <v>-</v>
          </cell>
          <cell r="BT241" t="str">
            <v>(D-1) 04:30 PM Paris time</v>
          </cell>
          <cell r="BU241" t="str">
            <v>(D-1) 12:00 AM Paris time</v>
          </cell>
          <cell r="BV241" t="str">
            <v>NA</v>
          </cell>
          <cell r="BW241" t="str">
            <v>D</v>
          </cell>
          <cell r="BX241" t="str">
            <v>D+1</v>
          </cell>
          <cell r="BY241" t="str">
            <v>D+3</v>
          </cell>
          <cell r="BZ241" t="str">
            <v>Please refer to PM</v>
          </cell>
          <cell r="CA241" t="str">
            <v>Please refer to PM</v>
          </cell>
          <cell r="CB241">
            <v>5</v>
          </cell>
          <cell r="CC241">
            <v>0</v>
          </cell>
          <cell r="CD241">
            <v>1E-3</v>
          </cell>
          <cell r="CE241">
            <v>1E-3</v>
          </cell>
          <cell r="CF241" t="str">
            <v>No</v>
          </cell>
          <cell r="CG241" t="str">
            <v>NA</v>
          </cell>
          <cell r="CH241" t="str">
            <v>NA</v>
          </cell>
          <cell r="CI241" t="str">
            <v>No securities lending</v>
          </cell>
          <cell r="CJ241"/>
          <cell r="CK241" t="str">
            <v>No collateral</v>
          </cell>
          <cell r="CL241" t="str">
            <v>No collateral</v>
          </cell>
          <cell r="CM241" t="str">
            <v>No collateral</v>
          </cell>
          <cell r="CN241" t="str">
            <v>No collateral</v>
          </cell>
          <cell r="CO241" t="str">
            <v>No</v>
          </cell>
          <cell r="CP241" t="str">
            <v>NA</v>
          </cell>
          <cell r="CQ241" t="str">
            <v>NA</v>
          </cell>
          <cell r="CR241" t="str">
            <v>No</v>
          </cell>
          <cell r="CS241" t="str">
            <v>Alexandre Zamora</v>
          </cell>
          <cell r="CT241"/>
          <cell r="CU241"/>
          <cell r="CV241" t="str">
            <v>NA</v>
          </cell>
          <cell r="CW241" t="str">
            <v>LP68357438</v>
          </cell>
          <cell r="CX241" t="str">
            <v>NA</v>
          </cell>
          <cell r="CY241" t="str">
            <v>Yes</v>
          </cell>
          <cell r="CZ241" t="str">
            <v>SRI</v>
          </cell>
          <cell r="DA241" t="str">
            <v>Beta</v>
          </cell>
          <cell r="DB241" t="str">
            <v>No</v>
          </cell>
          <cell r="DC241" t="str">
            <v>Equity fund (&gt;51% equities)</v>
          </cell>
          <cell r="DD241" t="str">
            <v>No</v>
          </cell>
          <cell r="DE241" t="str">
            <v>No</v>
          </cell>
          <cell r="DF241" t="str">
            <v>No</v>
          </cell>
          <cell r="DG241">
            <v>60</v>
          </cell>
          <cell r="DH241">
            <v>40</v>
          </cell>
          <cell r="DI241">
            <v>5</v>
          </cell>
          <cell r="DJ241">
            <v>105</v>
          </cell>
          <cell r="DK241">
            <v>105</v>
          </cell>
          <cell r="DL241">
            <v>60</v>
          </cell>
          <cell r="DM241">
            <v>5</v>
          </cell>
          <cell r="DN241">
            <v>40</v>
          </cell>
          <cell r="DO241" t="str">
            <v>All</v>
          </cell>
          <cell r="DP241" t="str">
            <v>None</v>
          </cell>
          <cell r="DQ241" t="str">
            <v>BNP Paribas Securities Services Luxembourg</v>
          </cell>
          <cell r="DR241" t="str">
            <v>BNP Paribas Securities Services Luxembourg</v>
          </cell>
          <cell r="DS241" t="str">
            <v>in-house lawyers</v>
          </cell>
          <cell r="DT241" t="str">
            <v>BNP Paribas Securities Services Luxembourg</v>
          </cell>
          <cell r="DU241" t="str">
            <v>31th of December</v>
          </cell>
          <cell r="DV241" t="str">
            <v>ESG</v>
          </cell>
          <cell r="DW241" t="str">
            <v>EQUITY</v>
          </cell>
          <cell r="DX241"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241"/>
          <cell r="DZ241" t="str">
            <v>ART 8</v>
          </cell>
          <cell r="EA241" t="str">
            <v>CAT 1</v>
          </cell>
        </row>
        <row r="242">
          <cell r="H242" t="str">
            <v>LU1291108485</v>
          </cell>
          <cell r="I242" t="str">
            <v>Track Privilege</v>
          </cell>
          <cell r="J242" t="str">
            <v>Capitalisation</v>
          </cell>
          <cell r="K242" t="str">
            <v>USD</v>
          </cell>
          <cell r="L242" t="str">
            <v>USD</v>
          </cell>
          <cell r="M242" t="str">
            <v>No</v>
          </cell>
          <cell r="N242" t="str">
            <v>EUR</v>
          </cell>
          <cell r="O242" t="str">
            <v>Luxembourg</v>
          </cell>
          <cell r="P242" t="str">
            <v>NA</v>
          </cell>
          <cell r="Q242" t="str">
            <v>NA</v>
          </cell>
          <cell r="R242" t="str">
            <v>NA</v>
          </cell>
          <cell r="S242">
            <v>42298</v>
          </cell>
          <cell r="T242" t="str">
            <v>Not listed</v>
          </cell>
          <cell r="U242" t="str">
            <v>Not listed</v>
          </cell>
          <cell r="V242" t="str">
            <v>M1CXWSC</v>
          </cell>
          <cell r="W242" t="str">
            <v>Share not hedged</v>
          </cell>
          <cell r="X242" t="str">
            <v>BNMWTPC LX</v>
          </cell>
          <cell r="Y242" t="str">
            <v>NA</v>
          </cell>
          <cell r="Z242" t="str">
            <v>NA</v>
          </cell>
          <cell r="AA242" t="str">
            <v>BNMWTPC</v>
          </cell>
          <cell r="AB242" t="str">
            <v>.MIWOF00mTNUS</v>
          </cell>
          <cell r="AC242" t="str">
            <v>LU1291108485.LUF</v>
          </cell>
          <cell r="AD242" t="str">
            <v>NA</v>
          </cell>
          <cell r="AE242"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2" t="str">
            <v>please refer to another source</v>
          </cell>
          <cell r="AG242" t="str">
            <v>please refer to another source</v>
          </cell>
          <cell r="AH242" t="str">
            <v>Luxemburg SICAV</v>
          </cell>
          <cell r="AI242" t="str">
            <v>MSCI World SRI S-Series PAB 5% Capped (NTR) index</v>
          </cell>
          <cell r="AJ242" t="str">
            <v xml:space="preserve"> Net Total Return</v>
          </cell>
          <cell r="AK242" t="str">
            <v>USD</v>
          </cell>
          <cell r="AL242"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2" t="str">
            <v>please refer to another source</v>
          </cell>
          <cell r="AN242" t="str">
            <v xml:space="preserve">MSCI </v>
          </cell>
          <cell r="AO242" t="str">
            <v>Global</v>
          </cell>
          <cell r="AP242" t="str">
            <v>Global ex Emerging Markets</v>
          </cell>
          <cell r="AQ242" t="str">
            <v>AT, FR, LU, NL, NO, ES</v>
          </cell>
          <cell r="AR242" t="str">
            <v>AT, FR, LU, NL, NO, ES</v>
          </cell>
          <cell r="AS242" t="str">
            <v>Full or optimized replication</v>
          </cell>
          <cell r="AT242" t="str">
            <v>Physical</v>
          </cell>
          <cell r="AU242" t="str">
            <v>Full</v>
          </cell>
          <cell r="AV242" t="str">
            <v>Equities</v>
          </cell>
          <cell r="AW242" t="str">
            <v>No</v>
          </cell>
          <cell r="AX242" t="str">
            <v>Yes with UCITS V</v>
          </cell>
          <cell r="AY242" t="str">
            <v>NA</v>
          </cell>
          <cell r="AZ242" t="str">
            <v>NA</v>
          </cell>
          <cell r="BA242" t="str">
            <v>Yes</v>
          </cell>
          <cell r="BB242"/>
          <cell r="BC242"/>
          <cell r="BD242"/>
          <cell r="BE242"/>
          <cell r="BF242" t="str">
            <v>NA</v>
          </cell>
          <cell r="BG242" t="str">
            <v>Daily</v>
          </cell>
          <cell r="BH242"/>
          <cell r="BI242"/>
          <cell r="BJ242"/>
          <cell r="BK242" t="str">
            <v>Reinvested</v>
          </cell>
          <cell r="BL242"/>
          <cell r="BM242"/>
          <cell r="BN242"/>
          <cell r="BO242"/>
          <cell r="BP242"/>
          <cell r="BQ242"/>
          <cell r="BR242" t="str">
            <v>None</v>
          </cell>
          <cell r="BS242" t="str">
            <v>-</v>
          </cell>
          <cell r="BT242" t="str">
            <v>(D-1) 04:30 PM Paris time</v>
          </cell>
          <cell r="BU242" t="str">
            <v>(D-1) 12:00 AM Paris time</v>
          </cell>
          <cell r="BV242" t="str">
            <v>NA</v>
          </cell>
          <cell r="BW242" t="str">
            <v>D</v>
          </cell>
          <cell r="BX242" t="str">
            <v>D+1</v>
          </cell>
          <cell r="BY242" t="str">
            <v>D+3</v>
          </cell>
          <cell r="BZ242" t="str">
            <v>Please refer to PM</v>
          </cell>
          <cell r="CA242" t="str">
            <v>Please refer to PM</v>
          </cell>
          <cell r="CB242">
            <v>5</v>
          </cell>
          <cell r="CC242">
            <v>0</v>
          </cell>
          <cell r="CD242">
            <v>1E-3</v>
          </cell>
          <cell r="CE242">
            <v>1E-3</v>
          </cell>
          <cell r="CF242" t="str">
            <v>No</v>
          </cell>
          <cell r="CG242" t="str">
            <v>NA</v>
          </cell>
          <cell r="CH242" t="str">
            <v>NA</v>
          </cell>
          <cell r="CI242" t="str">
            <v>No securities lending</v>
          </cell>
          <cell r="CJ242"/>
          <cell r="CK242" t="str">
            <v>No collateral</v>
          </cell>
          <cell r="CL242" t="str">
            <v>No collateral</v>
          </cell>
          <cell r="CM242" t="str">
            <v>No collateral</v>
          </cell>
          <cell r="CN242" t="str">
            <v>No collateral</v>
          </cell>
          <cell r="CO242" t="str">
            <v>No</v>
          </cell>
          <cell r="CP242" t="str">
            <v>NA</v>
          </cell>
          <cell r="CQ242" t="str">
            <v>NA</v>
          </cell>
          <cell r="CR242" t="str">
            <v>No</v>
          </cell>
          <cell r="CS242" t="str">
            <v>Alexandre Zamora</v>
          </cell>
          <cell r="CT242"/>
          <cell r="CU242"/>
          <cell r="CV242" t="str">
            <v>NA</v>
          </cell>
          <cell r="CW242" t="str">
            <v>LP68358485</v>
          </cell>
          <cell r="CX242" t="str">
            <v>NA</v>
          </cell>
          <cell r="CY242" t="str">
            <v>Yes</v>
          </cell>
          <cell r="CZ242" t="str">
            <v>SRI</v>
          </cell>
          <cell r="DA242" t="str">
            <v>Beta</v>
          </cell>
          <cell r="DB242" t="str">
            <v>No</v>
          </cell>
          <cell r="DC242" t="str">
            <v>Equity fund (&gt;51% equities)</v>
          </cell>
          <cell r="DD242" t="str">
            <v>Yes</v>
          </cell>
          <cell r="DE242" t="str">
            <v>No</v>
          </cell>
          <cell r="DF242" t="str">
            <v>No</v>
          </cell>
          <cell r="DG242">
            <v>8</v>
          </cell>
          <cell r="DH242">
            <v>12</v>
          </cell>
          <cell r="DI242">
            <v>5</v>
          </cell>
          <cell r="DJ242">
            <v>25</v>
          </cell>
          <cell r="DK242">
            <v>25</v>
          </cell>
          <cell r="DL242">
            <v>8</v>
          </cell>
          <cell r="DM242">
            <v>5</v>
          </cell>
          <cell r="DN242">
            <v>12</v>
          </cell>
          <cell r="DO242" t="str">
            <v>All, Distributors, 
Managers</v>
          </cell>
          <cell r="DP242" t="str">
            <v xml:space="preserve">Distributors : None
Managers: none (refer to Book II by sub-fund for min holding amount applicable)
Others : EUR 100 000 per sub-fund
</v>
          </cell>
          <cell r="DQ242" t="str">
            <v>BNP Paribas Securities Services Luxembourg</v>
          </cell>
          <cell r="DR242" t="str">
            <v>BNP Paribas Securities Services Luxembourg</v>
          </cell>
          <cell r="DS242" t="str">
            <v>in-house lawyers</v>
          </cell>
          <cell r="DT242" t="str">
            <v>BNP Paribas Securities Services Luxembourg</v>
          </cell>
          <cell r="DU242" t="str">
            <v>31th of December</v>
          </cell>
          <cell r="DV242" t="str">
            <v>ESG</v>
          </cell>
          <cell r="DW242" t="str">
            <v>EQUITY</v>
          </cell>
          <cell r="DX242"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242"/>
          <cell r="DZ242" t="str">
            <v>ART 8</v>
          </cell>
          <cell r="EA242" t="str">
            <v>CAT 1</v>
          </cell>
        </row>
        <row r="243">
          <cell r="H243" t="str">
            <v>LU1291108568</v>
          </cell>
          <cell r="I243" t="str">
            <v>Track Privilege</v>
          </cell>
          <cell r="J243" t="str">
            <v>Distribution</v>
          </cell>
          <cell r="K243" t="str">
            <v>USD</v>
          </cell>
          <cell r="L243" t="str">
            <v>USD</v>
          </cell>
          <cell r="M243" t="str">
            <v>No</v>
          </cell>
          <cell r="N243" t="str">
            <v>EUR</v>
          </cell>
          <cell r="O243" t="str">
            <v>Luxembourg</v>
          </cell>
          <cell r="P243" t="str">
            <v>NA</v>
          </cell>
          <cell r="Q243" t="str">
            <v>NA</v>
          </cell>
          <cell r="R243" t="str">
            <v>NA</v>
          </cell>
          <cell r="S243">
            <v>43811</v>
          </cell>
          <cell r="T243" t="str">
            <v>Not listed</v>
          </cell>
          <cell r="U243" t="str">
            <v>Not listed</v>
          </cell>
          <cell r="V243" t="str">
            <v>M1CXWSC</v>
          </cell>
          <cell r="W243" t="str">
            <v>Share not hedged</v>
          </cell>
          <cell r="X243" t="str">
            <v>BNS5CTP LX</v>
          </cell>
          <cell r="Y243" t="str">
            <v>NA</v>
          </cell>
          <cell r="Z243" t="str">
            <v>NA</v>
          </cell>
          <cell r="AA243"/>
          <cell r="AB243" t="str">
            <v>.MIWOF00mTNUS</v>
          </cell>
          <cell r="AC243" t="str">
            <v>NA</v>
          </cell>
          <cell r="AD243" t="str">
            <v>NA</v>
          </cell>
          <cell r="AE243"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3" t="str">
            <v>please refer to another source</v>
          </cell>
          <cell r="AG243" t="str">
            <v>please refer to another source</v>
          </cell>
          <cell r="AH243" t="str">
            <v>Luxemburg SICAV</v>
          </cell>
          <cell r="AI243" t="str">
            <v>MSCI World SRI S-Series PAB 5% Capped (NTR) index</v>
          </cell>
          <cell r="AJ243" t="str">
            <v>Net Total Return</v>
          </cell>
          <cell r="AK243" t="str">
            <v>USD</v>
          </cell>
          <cell r="AL243"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3" t="str">
            <v>please refer to another source</v>
          </cell>
          <cell r="AN243" t="str">
            <v xml:space="preserve">MSCI </v>
          </cell>
          <cell r="AO243" t="str">
            <v>Global</v>
          </cell>
          <cell r="AP243" t="str">
            <v>Global ex Emerging Markets</v>
          </cell>
          <cell r="AQ243" t="str">
            <v>LU, FR, NL, AT</v>
          </cell>
          <cell r="AR243" t="str">
            <v>LU, FR, NL, AT</v>
          </cell>
          <cell r="AS243" t="str">
            <v>Full or optimized replication</v>
          </cell>
          <cell r="AT243" t="str">
            <v>Physical</v>
          </cell>
          <cell r="AU243" t="str">
            <v>Full</v>
          </cell>
          <cell r="AV243" t="str">
            <v>Equities</v>
          </cell>
          <cell r="AW243" t="str">
            <v>No</v>
          </cell>
          <cell r="AX243" t="str">
            <v>Yes with UCITS V</v>
          </cell>
          <cell r="AY243" t="str">
            <v>NA</v>
          </cell>
          <cell r="AZ243" t="str">
            <v>NA</v>
          </cell>
          <cell r="BA243" t="str">
            <v>Yes</v>
          </cell>
          <cell r="BB243"/>
          <cell r="BC243"/>
          <cell r="BD243"/>
          <cell r="BE243"/>
          <cell r="BF243" t="str">
            <v>NA</v>
          </cell>
          <cell r="BG243" t="str">
            <v>Daily</v>
          </cell>
          <cell r="BH243"/>
          <cell r="BI243"/>
          <cell r="BJ243"/>
          <cell r="BK243" t="str">
            <v>Annually</v>
          </cell>
          <cell r="BL243"/>
          <cell r="BM243"/>
          <cell r="BN243"/>
          <cell r="BO243"/>
          <cell r="BP243"/>
          <cell r="BQ243"/>
          <cell r="BR243" t="str">
            <v>None</v>
          </cell>
          <cell r="BS243" t="str">
            <v>-</v>
          </cell>
          <cell r="BT243" t="str">
            <v>(D-1) 04:30 PM Paris time</v>
          </cell>
          <cell r="BU243" t="str">
            <v>(D-1) 12:00 AM Paris time</v>
          </cell>
          <cell r="BV243" t="str">
            <v>NA</v>
          </cell>
          <cell r="BW243" t="str">
            <v>D</v>
          </cell>
          <cell r="BX243" t="str">
            <v>D+1</v>
          </cell>
          <cell r="BY243" t="str">
            <v>D+3</v>
          </cell>
          <cell r="BZ243" t="str">
            <v>Please refer to PM</v>
          </cell>
          <cell r="CA243" t="str">
            <v>Please refer to PM</v>
          </cell>
          <cell r="CB243">
            <v>5</v>
          </cell>
          <cell r="CC243">
            <v>0</v>
          </cell>
          <cell r="CD243">
            <v>1E-3</v>
          </cell>
          <cell r="CE243">
            <v>1E-3</v>
          </cell>
          <cell r="CF243" t="str">
            <v>No</v>
          </cell>
          <cell r="CG243" t="str">
            <v>NA</v>
          </cell>
          <cell r="CH243" t="str">
            <v>NA</v>
          </cell>
          <cell r="CI243" t="str">
            <v>No securities lending</v>
          </cell>
          <cell r="CJ243"/>
          <cell r="CK243" t="str">
            <v>No collateral</v>
          </cell>
          <cell r="CL243" t="str">
            <v>No collateral</v>
          </cell>
          <cell r="CM243" t="str">
            <v>No collateral</v>
          </cell>
          <cell r="CN243" t="str">
            <v>No collateral</v>
          </cell>
          <cell r="CO243" t="str">
            <v>No</v>
          </cell>
          <cell r="CP243" t="str">
            <v>NA</v>
          </cell>
          <cell r="CQ243" t="str">
            <v>NA</v>
          </cell>
          <cell r="CR243" t="str">
            <v>No</v>
          </cell>
          <cell r="CS243" t="str">
            <v>Alexandre Zamora</v>
          </cell>
          <cell r="CT243"/>
          <cell r="CU243"/>
          <cell r="CV243" t="str">
            <v>NA</v>
          </cell>
          <cell r="CW243" t="str">
            <v>NA</v>
          </cell>
          <cell r="CX243" t="str">
            <v>NA</v>
          </cell>
          <cell r="CY243" t="str">
            <v>Yes</v>
          </cell>
          <cell r="CZ243" t="str">
            <v>SRI</v>
          </cell>
          <cell r="DA243" t="str">
            <v>Beta</v>
          </cell>
          <cell r="DB243" t="str">
            <v>No</v>
          </cell>
          <cell r="DC243" t="str">
            <v>Equity fund (&gt;51% equities)</v>
          </cell>
          <cell r="DD243" t="str">
            <v>Yes</v>
          </cell>
          <cell r="DE243" t="str">
            <v>No</v>
          </cell>
          <cell r="DF243" t="str">
            <v>No</v>
          </cell>
          <cell r="DG243">
            <v>8</v>
          </cell>
          <cell r="DH243">
            <v>12</v>
          </cell>
          <cell r="DI243">
            <v>5</v>
          </cell>
          <cell r="DJ243">
            <v>25</v>
          </cell>
          <cell r="DK243">
            <v>25</v>
          </cell>
          <cell r="DL243">
            <v>8</v>
          </cell>
          <cell r="DM243">
            <v>5</v>
          </cell>
          <cell r="DN243">
            <v>12</v>
          </cell>
          <cell r="DO243" t="str">
            <v>All, Distributors, 
Managers</v>
          </cell>
          <cell r="DP243" t="str">
            <v>Distributors : None
Managers: none (refer to Book II by sub-fund for min holding amount applicable)
Others : EUR 100 000 per sub-fund</v>
          </cell>
          <cell r="DQ243" t="str">
            <v>BNP Paribas Securities Services Luxembourg</v>
          </cell>
          <cell r="DR243" t="str">
            <v>BNP Paribas Securities Services Luxembourg</v>
          </cell>
          <cell r="DS243" t="str">
            <v>in-house lawyers</v>
          </cell>
          <cell r="DT243" t="str">
            <v>BNP Paribas Securities Services Luxembourg</v>
          </cell>
          <cell r="DU243" t="str">
            <v>31th of December</v>
          </cell>
          <cell r="DV243" t="str">
            <v>ESG</v>
          </cell>
          <cell r="DW243" t="str">
            <v>EQUITY</v>
          </cell>
          <cell r="DX243"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243"/>
          <cell r="DZ243" t="str">
            <v>ART 8</v>
          </cell>
          <cell r="EA243" t="str">
            <v>CAT 1</v>
          </cell>
        </row>
        <row r="244">
          <cell r="H244" t="str">
            <v>LU1291108642</v>
          </cell>
          <cell r="I244" t="str">
            <v>UCITS ETF</v>
          </cell>
          <cell r="J244" t="str">
            <v>Capitalisation</v>
          </cell>
          <cell r="K244" t="str">
            <v>USD</v>
          </cell>
          <cell r="L244" t="str">
            <v>USD</v>
          </cell>
          <cell r="M244" t="str">
            <v>No</v>
          </cell>
          <cell r="N244"/>
          <cell r="O244" t="str">
            <v>Luxembourg</v>
          </cell>
          <cell r="P244" t="str">
            <v>FR</v>
          </cell>
          <cell r="Q244" t="str">
            <v>Euronext Paris</v>
          </cell>
          <cell r="R244" t="str">
            <v xml:space="preserve">XPAR </v>
          </cell>
          <cell r="S244">
            <v>42298</v>
          </cell>
          <cell r="T244">
            <v>42563</v>
          </cell>
          <cell r="U244" t="str">
            <v>Yes</v>
          </cell>
          <cell r="V244" t="str">
            <v>M1CXWSC</v>
          </cell>
          <cell r="W244" t="str">
            <v>Share not hedged</v>
          </cell>
          <cell r="X244" t="str">
            <v>EWRD FP</v>
          </cell>
          <cell r="Y244" t="str">
            <v>IEWRD</v>
          </cell>
          <cell r="Z244" t="str">
            <v>NSCFR0IEWRD1</v>
          </cell>
          <cell r="AA244" t="str">
            <v>EWRD</v>
          </cell>
          <cell r="AB244" t="str">
            <v>.MIWOF00mTNUS</v>
          </cell>
          <cell r="AC244" t="str">
            <v>EWRD.PA</v>
          </cell>
          <cell r="AD244" t="str">
            <v>IEWRDINAV.PA</v>
          </cell>
          <cell r="AE244"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4" t="str">
            <v>please refer to another source</v>
          </cell>
          <cell r="AG244" t="str">
            <v>please refer to another source</v>
          </cell>
          <cell r="AH244" t="str">
            <v>Luxemburg SICAV</v>
          </cell>
          <cell r="AI244" t="str">
            <v>MSCI World SRI S-Series PAB 5% Capped (NTR) index</v>
          </cell>
          <cell r="AJ244" t="str">
            <v xml:space="preserve"> Net Total Return</v>
          </cell>
          <cell r="AK244" t="str">
            <v>USD</v>
          </cell>
          <cell r="AL244"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4" t="str">
            <v>please refer to another source</v>
          </cell>
          <cell r="AN244" t="str">
            <v xml:space="preserve">MSCI </v>
          </cell>
          <cell r="AO244" t="str">
            <v>Global</v>
          </cell>
          <cell r="AP244" t="str">
            <v>Global ex Emerging Markets</v>
          </cell>
          <cell r="AQ244" t="str">
            <v>AT, DE, FI, FR, LU, NL, NO, SE, IT**, IE, ES</v>
          </cell>
          <cell r="AR244" t="str">
            <v>AT, DE, FI, FR, LU, NL, NO, SE, IT**, IE, ES</v>
          </cell>
          <cell r="AS244" t="str">
            <v>Full or optimized replication</v>
          </cell>
          <cell r="AT244" t="str">
            <v>Physical</v>
          </cell>
          <cell r="AU244" t="str">
            <v>Full</v>
          </cell>
          <cell r="AV244" t="str">
            <v>Equities</v>
          </cell>
          <cell r="AW244" t="str">
            <v>No</v>
          </cell>
          <cell r="AX244" t="str">
            <v>Yes with UCITS V</v>
          </cell>
          <cell r="AY244" t="str">
            <v>BNP Paribas Arbitrage</v>
          </cell>
          <cell r="AZ24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4" t="str">
            <v>No</v>
          </cell>
          <cell r="BB244"/>
          <cell r="BC244"/>
          <cell r="BD244"/>
          <cell r="BE244"/>
          <cell r="BF244" t="str">
            <v>Euronext</v>
          </cell>
          <cell r="BG244" t="str">
            <v>Daily</v>
          </cell>
          <cell r="BH244"/>
          <cell r="BI244"/>
          <cell r="BJ244"/>
          <cell r="BK244" t="str">
            <v>Reinvested</v>
          </cell>
          <cell r="BL244"/>
          <cell r="BM244"/>
          <cell r="BN244"/>
          <cell r="BO244"/>
          <cell r="BP244"/>
          <cell r="BQ244"/>
          <cell r="BR244">
            <v>500000</v>
          </cell>
          <cell r="BS244" t="str">
            <v>-</v>
          </cell>
          <cell r="BT244" t="str">
            <v>(D-1) 04:30 PM Paris time</v>
          </cell>
          <cell r="BU244" t="str">
            <v>(D-1) 04:00 PM Paris time</v>
          </cell>
          <cell r="BV244" t="str">
            <v>(D-1) 03:45 PM Paris time</v>
          </cell>
          <cell r="BW244" t="str">
            <v>D</v>
          </cell>
          <cell r="BX244" t="str">
            <v>D+1</v>
          </cell>
          <cell r="BY244" t="str">
            <v>D+3</v>
          </cell>
          <cell r="BZ244" t="str">
            <v>Please refer to PM</v>
          </cell>
          <cell r="CA244" t="str">
            <v>Please refer to PM</v>
          </cell>
          <cell r="CB244">
            <v>5</v>
          </cell>
          <cell r="CC244">
            <v>0</v>
          </cell>
          <cell r="CD244" t="str">
            <v>0,1% on the primary market</v>
          </cell>
          <cell r="CE244" t="str">
            <v>0,1% on the primary market</v>
          </cell>
          <cell r="CF244" t="str">
            <v>No</v>
          </cell>
          <cell r="CG244" t="str">
            <v>NA</v>
          </cell>
          <cell r="CH244" t="str">
            <v>NA</v>
          </cell>
          <cell r="CI244" t="str">
            <v>No securities lending</v>
          </cell>
          <cell r="CJ244"/>
          <cell r="CK244" t="str">
            <v>No collateral</v>
          </cell>
          <cell r="CL244" t="str">
            <v>No collateral</v>
          </cell>
          <cell r="CM244" t="str">
            <v>No collateral</v>
          </cell>
          <cell r="CN244" t="str">
            <v>No collateral</v>
          </cell>
          <cell r="CO244" t="str">
            <v>No</v>
          </cell>
          <cell r="CP244" t="str">
            <v>NA</v>
          </cell>
          <cell r="CQ244" t="str">
            <v>NA</v>
          </cell>
          <cell r="CR244" t="str">
            <v>No</v>
          </cell>
          <cell r="CS244" t="str">
            <v>Alexandre Zamora</v>
          </cell>
          <cell r="CT244" t="str">
            <v>BD3J2H5</v>
          </cell>
          <cell r="CU244"/>
          <cell r="CV244" t="str">
            <v>A2AL1S</v>
          </cell>
          <cell r="CW244" t="str">
            <v>LP68357439</v>
          </cell>
          <cell r="CX244" t="str">
            <v>NA</v>
          </cell>
          <cell r="CY244" t="str">
            <v>Yes</v>
          </cell>
          <cell r="CZ244" t="str">
            <v>SRI</v>
          </cell>
          <cell r="DA244" t="str">
            <v>Beta</v>
          </cell>
          <cell r="DB244" t="str">
            <v>No</v>
          </cell>
          <cell r="DC244" t="str">
            <v>Equity fund (&gt;51% equities)</v>
          </cell>
          <cell r="DD244" t="str">
            <v>Yes</v>
          </cell>
          <cell r="DE244" t="str">
            <v>No</v>
          </cell>
          <cell r="DF244" t="str">
            <v>No</v>
          </cell>
          <cell r="DG244">
            <v>13</v>
          </cell>
          <cell r="DH244">
            <v>12</v>
          </cell>
          <cell r="DI244">
            <v>0</v>
          </cell>
          <cell r="DJ244">
            <v>25</v>
          </cell>
          <cell r="DK244">
            <v>25</v>
          </cell>
          <cell r="DL244">
            <v>13</v>
          </cell>
          <cell r="DM244">
            <v>0</v>
          </cell>
          <cell r="DN244">
            <v>11.999999999999998</v>
          </cell>
          <cell r="DO244" t="str">
            <v>Primary market: Authorised Participants and Institutionnal Investors
Secondary market: All</v>
          </cell>
          <cell r="DP244" t="str">
            <v>None</v>
          </cell>
          <cell r="DQ244" t="str">
            <v>BNP Paribas Securities Services Luxembourg</v>
          </cell>
          <cell r="DR244" t="str">
            <v>BNP Paribas Securities Services Luxembourg</v>
          </cell>
          <cell r="DS244" t="str">
            <v>in-house lawyers</v>
          </cell>
          <cell r="DT244" t="str">
            <v>BNP Paribas Securities Services Luxembourg</v>
          </cell>
          <cell r="DU244" t="str">
            <v>31th of December</v>
          </cell>
          <cell r="DV244" t="str">
            <v>ESG</v>
          </cell>
          <cell r="DW244" t="str">
            <v>EQUITY</v>
          </cell>
          <cell r="DX244"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244"/>
          <cell r="DZ244" t="str">
            <v>ART 8</v>
          </cell>
          <cell r="EA244" t="str">
            <v>CAT 1</v>
          </cell>
        </row>
        <row r="245">
          <cell r="H245" t="str">
            <v>LU1291108642</v>
          </cell>
          <cell r="I245" t="str">
            <v>UCITS ETF</v>
          </cell>
          <cell r="J245" t="str">
            <v>Capitalisation</v>
          </cell>
          <cell r="K245" t="str">
            <v>USD</v>
          </cell>
          <cell r="L245" t="str">
            <v>USD</v>
          </cell>
          <cell r="M245" t="str">
            <v>No</v>
          </cell>
          <cell r="N245"/>
          <cell r="O245" t="str">
            <v>Luxembourg</v>
          </cell>
          <cell r="P245" t="str">
            <v>DE</v>
          </cell>
          <cell r="Q245" t="str">
            <v>Xetra</v>
          </cell>
          <cell r="R245" t="str">
            <v xml:space="preserve">XETR </v>
          </cell>
          <cell r="S245">
            <v>42298</v>
          </cell>
          <cell r="T245">
            <v>42627</v>
          </cell>
          <cell r="U245" t="str">
            <v>No</v>
          </cell>
          <cell r="V245" t="str">
            <v>M1CXWSC</v>
          </cell>
          <cell r="W245" t="str">
            <v>Share not hedged</v>
          </cell>
          <cell r="X245" t="str">
            <v>EWRD GY</v>
          </cell>
          <cell r="Y245" t="str">
            <v>IEWRD</v>
          </cell>
          <cell r="Z245" t="str">
            <v>NSCFR0IEWRD1</v>
          </cell>
          <cell r="AA245" t="str">
            <v>EWRD</v>
          </cell>
          <cell r="AB245" t="str">
            <v>.MIWOF00mTNUS</v>
          </cell>
          <cell r="AC245" t="str">
            <v>EWRD.DE</v>
          </cell>
          <cell r="AD245" t="str">
            <v>IEWRDINAV.PA</v>
          </cell>
          <cell r="AE245"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5" t="str">
            <v>please refer to another source</v>
          </cell>
          <cell r="AG245" t="str">
            <v>please refer to another source</v>
          </cell>
          <cell r="AH245" t="str">
            <v>Luxemburg SICAV</v>
          </cell>
          <cell r="AI245" t="str">
            <v>MSCI World SRI S-Series PAB 5% Capped (NTR) index</v>
          </cell>
          <cell r="AJ245" t="str">
            <v xml:space="preserve"> Net Total Return</v>
          </cell>
          <cell r="AK245" t="str">
            <v>USD</v>
          </cell>
          <cell r="AL245"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5" t="str">
            <v>please refer to another source</v>
          </cell>
          <cell r="AN245" t="str">
            <v xml:space="preserve">MSCI </v>
          </cell>
          <cell r="AO245" t="str">
            <v>Global</v>
          </cell>
          <cell r="AP245" t="str">
            <v>Global ex Emerging Markets</v>
          </cell>
          <cell r="AQ245" t="str">
            <v>AT, DE, FI, FR, LU, NL, NO, SE, IT**, IE, ES</v>
          </cell>
          <cell r="AR245" t="str">
            <v>AT, DE, FI, FR, LU, NL, NO, SE, IT**, IE, ES</v>
          </cell>
          <cell r="AS245" t="str">
            <v>Full or optimized replication</v>
          </cell>
          <cell r="AT245" t="str">
            <v>Physical</v>
          </cell>
          <cell r="AU245" t="str">
            <v>Full</v>
          </cell>
          <cell r="AV245" t="str">
            <v>Equities</v>
          </cell>
          <cell r="AW245" t="str">
            <v>No</v>
          </cell>
          <cell r="AX245" t="str">
            <v>Yes with UCITS V</v>
          </cell>
          <cell r="AY245" t="str">
            <v>BNP Paribas Arbitrage</v>
          </cell>
          <cell r="AZ24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5" t="str">
            <v>No</v>
          </cell>
          <cell r="BB245"/>
          <cell r="BC245"/>
          <cell r="BD245"/>
          <cell r="BE245"/>
          <cell r="BF245" t="str">
            <v>Euronext</v>
          </cell>
          <cell r="BG245" t="str">
            <v>Daily</v>
          </cell>
          <cell r="BH245"/>
          <cell r="BI245"/>
          <cell r="BJ245"/>
          <cell r="BK245" t="str">
            <v>Reinvested</v>
          </cell>
          <cell r="BL245"/>
          <cell r="BM245"/>
          <cell r="BN245"/>
          <cell r="BO245"/>
          <cell r="BP245"/>
          <cell r="BQ245"/>
          <cell r="BR245">
            <v>500000</v>
          </cell>
          <cell r="BS245" t="str">
            <v>-</v>
          </cell>
          <cell r="BT245" t="str">
            <v>(D-1) 04:30 PM Paris time</v>
          </cell>
          <cell r="BU245" t="str">
            <v>(D-1) 04:00 PM Paris time</v>
          </cell>
          <cell r="BV245" t="str">
            <v>(D-1) 03:45 PM Paris time</v>
          </cell>
          <cell r="BW245" t="str">
            <v>D</v>
          </cell>
          <cell r="BX245" t="str">
            <v>D+1</v>
          </cell>
          <cell r="BY245" t="str">
            <v>D+3</v>
          </cell>
          <cell r="BZ245" t="str">
            <v>Please refer to PM</v>
          </cell>
          <cell r="CA245" t="str">
            <v>Please refer to PM</v>
          </cell>
          <cell r="CB245">
            <v>5</v>
          </cell>
          <cell r="CC245">
            <v>0</v>
          </cell>
          <cell r="CD245" t="str">
            <v>0,1% on the primary market</v>
          </cell>
          <cell r="CE245" t="str">
            <v>0,1% on the primary market</v>
          </cell>
          <cell r="CF245" t="str">
            <v>No</v>
          </cell>
          <cell r="CG245" t="str">
            <v>NA</v>
          </cell>
          <cell r="CH245" t="str">
            <v>NA</v>
          </cell>
          <cell r="CI245" t="str">
            <v>No securities lending</v>
          </cell>
          <cell r="CJ245"/>
          <cell r="CK245" t="str">
            <v>No collateral</v>
          </cell>
          <cell r="CL245" t="str">
            <v>No collateral</v>
          </cell>
          <cell r="CM245" t="str">
            <v>No collateral</v>
          </cell>
          <cell r="CN245" t="str">
            <v>No collateral</v>
          </cell>
          <cell r="CO245" t="str">
            <v>No</v>
          </cell>
          <cell r="CP245" t="str">
            <v>NA</v>
          </cell>
          <cell r="CQ245" t="str">
            <v>NA</v>
          </cell>
          <cell r="CR245" t="str">
            <v>No</v>
          </cell>
          <cell r="CS245" t="str">
            <v>Alexandre Zamora</v>
          </cell>
          <cell r="CT245" t="str">
            <v>BD3J2H5</v>
          </cell>
          <cell r="CU245"/>
          <cell r="CV245" t="str">
            <v>A2AL1S</v>
          </cell>
          <cell r="CW245" t="str">
            <v>LP68357439</v>
          </cell>
          <cell r="CX245" t="str">
            <v>NA</v>
          </cell>
          <cell r="CY245" t="str">
            <v>Yes</v>
          </cell>
          <cell r="CZ245" t="str">
            <v>SRI</v>
          </cell>
          <cell r="DA245" t="str">
            <v>Beta</v>
          </cell>
          <cell r="DB245" t="str">
            <v>No</v>
          </cell>
          <cell r="DC245" t="str">
            <v>Equity fund (&gt;51% equities)</v>
          </cell>
          <cell r="DD245" t="str">
            <v>Yes</v>
          </cell>
          <cell r="DE245" t="str">
            <v>No</v>
          </cell>
          <cell r="DF245" t="str">
            <v>No</v>
          </cell>
          <cell r="DG245">
            <v>13</v>
          </cell>
          <cell r="DH245">
            <v>12</v>
          </cell>
          <cell r="DI245">
            <v>0</v>
          </cell>
          <cell r="DJ245">
            <v>25</v>
          </cell>
          <cell r="DK245">
            <v>25</v>
          </cell>
          <cell r="DL245">
            <v>13</v>
          </cell>
          <cell r="DM245">
            <v>0</v>
          </cell>
          <cell r="DN245">
            <v>11.999999999999998</v>
          </cell>
          <cell r="DO245" t="str">
            <v>Primary market: Authorised Participants and Institutionnal Investors
Secondary market: All</v>
          </cell>
          <cell r="DP245" t="str">
            <v>None</v>
          </cell>
          <cell r="DQ245" t="str">
            <v>BNP Paribas Securities Services Luxembourg</v>
          </cell>
          <cell r="DR245" t="str">
            <v>BNP Paribas Securities Services Luxembourg</v>
          </cell>
          <cell r="DS245" t="str">
            <v>in-house lawyers</v>
          </cell>
          <cell r="DT245" t="str">
            <v>BNP Paribas Securities Services Luxembourg</v>
          </cell>
          <cell r="DU245" t="str">
            <v>31th of December</v>
          </cell>
          <cell r="DV245" t="str">
            <v>ESG</v>
          </cell>
          <cell r="DW245" t="str">
            <v>EQUITY</v>
          </cell>
          <cell r="DX245"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245"/>
          <cell r="DZ245" t="str">
            <v>ART 8</v>
          </cell>
          <cell r="EA245" t="str">
            <v>CAT 1</v>
          </cell>
        </row>
        <row r="246">
          <cell r="H246" t="str">
            <v>LU1291108725</v>
          </cell>
          <cell r="I246" t="str">
            <v>Track Privilege GBP</v>
          </cell>
          <cell r="J246" t="str">
            <v>Capitalisation</v>
          </cell>
          <cell r="K246" t="str">
            <v>GBP</v>
          </cell>
          <cell r="L246" t="str">
            <v>USD</v>
          </cell>
          <cell r="M246" t="str">
            <v>No</v>
          </cell>
          <cell r="N246"/>
          <cell r="O246" t="str">
            <v>Luxembourg</v>
          </cell>
          <cell r="P246" t="str">
            <v>NA</v>
          </cell>
          <cell r="Q246"/>
          <cell r="R246"/>
          <cell r="S246"/>
          <cell r="T246" t="str">
            <v>Not listed</v>
          </cell>
          <cell r="U246" t="str">
            <v>Not listed</v>
          </cell>
          <cell r="V246" t="str">
            <v>M1CXWSC</v>
          </cell>
          <cell r="W246" t="str">
            <v>Share not hedged</v>
          </cell>
          <cell r="X246"/>
          <cell r="Y246"/>
          <cell r="Z246"/>
          <cell r="AA246"/>
          <cell r="AB246" t="str">
            <v>.MIWOF00mTNUS</v>
          </cell>
          <cell r="AC246"/>
          <cell r="AD246"/>
          <cell r="AE246"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6" t="str">
            <v>please refer to another source</v>
          </cell>
          <cell r="AG246" t="str">
            <v>please refer to another source</v>
          </cell>
          <cell r="AH246" t="str">
            <v>Luxemburg SICAV</v>
          </cell>
          <cell r="AI246" t="str">
            <v>MSCI World SRI S-Series PAB 5% Capped (NTR) index</v>
          </cell>
          <cell r="AJ246" t="str">
            <v>Net Total Return</v>
          </cell>
          <cell r="AK246" t="str">
            <v>USD</v>
          </cell>
          <cell r="AL246"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6"/>
          <cell r="AN246" t="str">
            <v xml:space="preserve">MSCI </v>
          </cell>
          <cell r="AO246" t="str">
            <v>Global</v>
          </cell>
          <cell r="AP246" t="str">
            <v>Global ex Emerging Markets</v>
          </cell>
          <cell r="AQ246" t="str">
            <v>LU</v>
          </cell>
          <cell r="AR246" t="str">
            <v>LU</v>
          </cell>
          <cell r="AS246" t="str">
            <v>Full or optimized replication</v>
          </cell>
          <cell r="AT246" t="str">
            <v>Physical</v>
          </cell>
          <cell r="AU246" t="str">
            <v>Full</v>
          </cell>
          <cell r="AV246" t="str">
            <v>Equities</v>
          </cell>
          <cell r="AW246" t="str">
            <v>No</v>
          </cell>
          <cell r="AX246" t="str">
            <v>Yes with UCITS V</v>
          </cell>
          <cell r="AY246" t="str">
            <v>NA</v>
          </cell>
          <cell r="AZ246" t="str">
            <v>NA</v>
          </cell>
          <cell r="BA246" t="str">
            <v>Yes</v>
          </cell>
          <cell r="BB246"/>
          <cell r="BC246"/>
          <cell r="BD246"/>
          <cell r="BE246"/>
          <cell r="BF246" t="str">
            <v>NA</v>
          </cell>
          <cell r="BG246" t="str">
            <v>Daily</v>
          </cell>
          <cell r="BH246"/>
          <cell r="BI246"/>
          <cell r="BJ246"/>
          <cell r="BK246" t="str">
            <v>Reinvested</v>
          </cell>
          <cell r="BL246"/>
          <cell r="BM246"/>
          <cell r="BN246"/>
          <cell r="BO246"/>
          <cell r="BP246"/>
          <cell r="BQ246"/>
          <cell r="BR246" t="str">
            <v>None</v>
          </cell>
          <cell r="BS246" t="str">
            <v>-</v>
          </cell>
          <cell r="BT246" t="str">
            <v>(D-1) 04:30 PM Paris time</v>
          </cell>
          <cell r="BU246" t="str">
            <v>(D-1) 12:00 AM Paris time</v>
          </cell>
          <cell r="BV246" t="str">
            <v>NA</v>
          </cell>
          <cell r="BW246" t="str">
            <v>D</v>
          </cell>
          <cell r="BX246" t="str">
            <v>D+1</v>
          </cell>
          <cell r="BY246" t="str">
            <v>D+3</v>
          </cell>
          <cell r="BZ246" t="str">
            <v>Please refer to PM</v>
          </cell>
          <cell r="CA246" t="str">
            <v>Please refer to PM</v>
          </cell>
          <cell r="CB246">
            <v>5</v>
          </cell>
          <cell r="CC246">
            <v>0</v>
          </cell>
          <cell r="CD246">
            <v>1E-3</v>
          </cell>
          <cell r="CE246">
            <v>1E-3</v>
          </cell>
          <cell r="CF246" t="str">
            <v>No</v>
          </cell>
          <cell r="CG246" t="str">
            <v>NA</v>
          </cell>
          <cell r="CH246" t="str">
            <v>NA</v>
          </cell>
          <cell r="CI246" t="str">
            <v>No securities lending</v>
          </cell>
          <cell r="CJ246"/>
          <cell r="CK246" t="str">
            <v>No collateral</v>
          </cell>
          <cell r="CL246" t="str">
            <v>No collateral</v>
          </cell>
          <cell r="CM246" t="str">
            <v>No collateral</v>
          </cell>
          <cell r="CN246" t="str">
            <v>No collateral</v>
          </cell>
          <cell r="CO246" t="str">
            <v>No</v>
          </cell>
          <cell r="CP246" t="str">
            <v>NA</v>
          </cell>
          <cell r="CQ246" t="str">
            <v>NA</v>
          </cell>
          <cell r="CR246" t="str">
            <v>No</v>
          </cell>
          <cell r="CS246" t="str">
            <v>Alexandre Zamora</v>
          </cell>
          <cell r="CT246"/>
          <cell r="CU246"/>
          <cell r="CV246" t="str">
            <v>NA</v>
          </cell>
          <cell r="CW246" t="str">
            <v>NA</v>
          </cell>
          <cell r="CX246" t="str">
            <v>NA</v>
          </cell>
          <cell r="CY246" t="str">
            <v>Yes</v>
          </cell>
          <cell r="CZ246" t="str">
            <v>SRI</v>
          </cell>
          <cell r="DA246" t="str">
            <v>Beta</v>
          </cell>
          <cell r="DB246" t="str">
            <v>No</v>
          </cell>
          <cell r="DC246" t="str">
            <v>Equity fund (&gt;51% equities)</v>
          </cell>
          <cell r="DD246" t="str">
            <v>No</v>
          </cell>
          <cell r="DE246" t="str">
            <v>No</v>
          </cell>
          <cell r="DF246" t="str">
            <v>No</v>
          </cell>
          <cell r="DG246">
            <v>8</v>
          </cell>
          <cell r="DH246">
            <v>12</v>
          </cell>
          <cell r="DI246">
            <v>5</v>
          </cell>
          <cell r="DJ246">
            <v>25</v>
          </cell>
          <cell r="DK246">
            <v>25</v>
          </cell>
          <cell r="DL246">
            <v>8</v>
          </cell>
          <cell r="DM246">
            <v>5</v>
          </cell>
          <cell r="DN246">
            <v>12</v>
          </cell>
          <cell r="DO246" t="str">
            <v>All, Distributors, 
Managers</v>
          </cell>
          <cell r="DP246" t="str">
            <v>Distributors : None
Managers: none (refer to Book II by sub-fund for min holding amount applicable)
Others : EUR 100 000 per sub-fund</v>
          </cell>
          <cell r="DQ246" t="str">
            <v>BNP Paribas Securities Services Luxembourg</v>
          </cell>
          <cell r="DR246" t="str">
            <v>BNP Paribas Securities Services Luxembourg</v>
          </cell>
          <cell r="DS246" t="str">
            <v>in-house lawyers</v>
          </cell>
          <cell r="DT246" t="str">
            <v>BNP Paribas Securities Services Luxembourg</v>
          </cell>
          <cell r="DU246" t="str">
            <v>31th of December</v>
          </cell>
          <cell r="DV246" t="str">
            <v>ESG</v>
          </cell>
          <cell r="DW246" t="str">
            <v>EQUITY</v>
          </cell>
          <cell r="DX246"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246"/>
          <cell r="DZ246" t="str">
            <v>ART 8</v>
          </cell>
          <cell r="EA246" t="str">
            <v>CAT 1</v>
          </cell>
        </row>
        <row r="247">
          <cell r="H247" t="str">
            <v>LU1291108998</v>
          </cell>
          <cell r="I247" t="str">
            <v>Track Privilege H EUR</v>
          </cell>
          <cell r="J247" t="str">
            <v>Capitalisation</v>
          </cell>
          <cell r="K247" t="str">
            <v>EUR</v>
          </cell>
          <cell r="L247" t="str">
            <v>USD</v>
          </cell>
          <cell r="M247" t="str">
            <v>Yes</v>
          </cell>
          <cell r="N247"/>
          <cell r="O247" t="str">
            <v>Luxembourg</v>
          </cell>
          <cell r="P247" t="str">
            <v>NA</v>
          </cell>
          <cell r="Q247" t="str">
            <v>NA</v>
          </cell>
          <cell r="R247" t="str">
            <v>NA</v>
          </cell>
          <cell r="S247">
            <v>42298</v>
          </cell>
          <cell r="T247" t="str">
            <v>Not listed</v>
          </cell>
          <cell r="U247" t="str">
            <v>Not listed</v>
          </cell>
          <cell r="V247" t="str">
            <v>M1CXWSC</v>
          </cell>
          <cell r="W247"/>
          <cell r="X247" t="str">
            <v>BNWTIHE LX</v>
          </cell>
          <cell r="Y247" t="str">
            <v>NA</v>
          </cell>
          <cell r="Z247" t="str">
            <v>NA</v>
          </cell>
          <cell r="AA247" t="str">
            <v>BNWTIHE</v>
          </cell>
          <cell r="AB247" t="str">
            <v>.MIWOF00mTNUS</v>
          </cell>
          <cell r="AC247" t="str">
            <v>LU1291108998.LUF</v>
          </cell>
          <cell r="AD247" t="str">
            <v>NA</v>
          </cell>
          <cell r="AE247"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7" t="str">
            <v>please refer to another source</v>
          </cell>
          <cell r="AG247" t="str">
            <v>please refer to another source</v>
          </cell>
          <cell r="AH247" t="str">
            <v>Luxemburg SICAV</v>
          </cell>
          <cell r="AI247" t="str">
            <v>MSCI World SRI S-Series PAB 5% Capped (NTR) index</v>
          </cell>
          <cell r="AJ247" t="str">
            <v xml:space="preserve"> Net Total Return</v>
          </cell>
          <cell r="AK247" t="str">
            <v>USD</v>
          </cell>
          <cell r="AL247"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7" t="str">
            <v>please refer to another source</v>
          </cell>
          <cell r="AN247" t="str">
            <v xml:space="preserve">MSCI </v>
          </cell>
          <cell r="AO247" t="str">
            <v>Global</v>
          </cell>
          <cell r="AP247" t="str">
            <v>Global ex Emerging Markets</v>
          </cell>
          <cell r="AQ247" t="str">
            <v>AT, FI, FR, LU, NL, NO, SE, DE, CZ</v>
          </cell>
          <cell r="AR247" t="str">
            <v>AT, FI, FR, LU, NL, NO, SE, DE, CZ</v>
          </cell>
          <cell r="AS247" t="str">
            <v>Full or optimized replication</v>
          </cell>
          <cell r="AT247" t="str">
            <v>Physical</v>
          </cell>
          <cell r="AU247" t="str">
            <v>Full</v>
          </cell>
          <cell r="AV247" t="str">
            <v>Equities</v>
          </cell>
          <cell r="AW247" t="str">
            <v>No</v>
          </cell>
          <cell r="AX247" t="str">
            <v>Yes with UCITS V</v>
          </cell>
          <cell r="AY247" t="str">
            <v>NA</v>
          </cell>
          <cell r="AZ247" t="str">
            <v>NA</v>
          </cell>
          <cell r="BA247" t="str">
            <v>Yes</v>
          </cell>
          <cell r="BB247"/>
          <cell r="BC247"/>
          <cell r="BD247"/>
          <cell r="BE247"/>
          <cell r="BF247" t="str">
            <v>NA</v>
          </cell>
          <cell r="BG247" t="str">
            <v>Daily</v>
          </cell>
          <cell r="BH247"/>
          <cell r="BI247"/>
          <cell r="BJ247"/>
          <cell r="BK247" t="str">
            <v>Reinvested</v>
          </cell>
          <cell r="BL247"/>
          <cell r="BM247"/>
          <cell r="BN247"/>
          <cell r="BO247"/>
          <cell r="BP247"/>
          <cell r="BQ247"/>
          <cell r="BR247" t="str">
            <v>None</v>
          </cell>
          <cell r="BS247" t="str">
            <v>-</v>
          </cell>
          <cell r="BT247" t="str">
            <v>(D-1) 04:30 PM Paris time</v>
          </cell>
          <cell r="BU247" t="str">
            <v>(D-1) 12:00 AM Paris time</v>
          </cell>
          <cell r="BV247" t="str">
            <v>NA</v>
          </cell>
          <cell r="BW247" t="str">
            <v>D</v>
          </cell>
          <cell r="BX247" t="str">
            <v>D+1</v>
          </cell>
          <cell r="BY247" t="str">
            <v>D+3</v>
          </cell>
          <cell r="BZ247" t="str">
            <v>Please refer to PM</v>
          </cell>
          <cell r="CA247" t="str">
            <v>Please refer to PM</v>
          </cell>
          <cell r="CB247">
            <v>5</v>
          </cell>
          <cell r="CC247">
            <v>0</v>
          </cell>
          <cell r="CD247">
            <v>1E-3</v>
          </cell>
          <cell r="CE247">
            <v>1E-3</v>
          </cell>
          <cell r="CF247" t="str">
            <v>Yes</v>
          </cell>
          <cell r="CG247" t="str">
            <v>Daily</v>
          </cell>
          <cell r="CH247">
            <v>100000</v>
          </cell>
          <cell r="CI247" t="str">
            <v>No securities lending</v>
          </cell>
          <cell r="CJ247"/>
          <cell r="CK247" t="str">
            <v>Up to 10%</v>
          </cell>
          <cell r="CL247" t="str">
            <v>Cash</v>
          </cell>
          <cell r="CM247" t="str">
            <v>BNP Paribas Securities Services</v>
          </cell>
          <cell r="CN247" t="str">
            <v>collateral.mgt@bnpparibas-ip.com</v>
          </cell>
          <cell r="CO247" t="str">
            <v>No</v>
          </cell>
          <cell r="CP247" t="str">
            <v>NA</v>
          </cell>
          <cell r="CQ247" t="str">
            <v>NA</v>
          </cell>
          <cell r="CR247" t="str">
            <v>No</v>
          </cell>
          <cell r="CS247" t="str">
            <v>Alexandre Zamora</v>
          </cell>
          <cell r="CT247"/>
          <cell r="CU247"/>
          <cell r="CV247" t="str">
            <v>A2PTGD</v>
          </cell>
          <cell r="CW247" t="str">
            <v>LP68357440</v>
          </cell>
          <cell r="CX247" t="str">
            <v>NA</v>
          </cell>
          <cell r="CY247" t="str">
            <v>Yes</v>
          </cell>
          <cell r="CZ247" t="str">
            <v>SRI</v>
          </cell>
          <cell r="DA247" t="str">
            <v>Beta</v>
          </cell>
          <cell r="DB247" t="str">
            <v>No</v>
          </cell>
          <cell r="DC247" t="str">
            <v>Equity fund (&gt;51% equities)</v>
          </cell>
          <cell r="DD247" t="str">
            <v>Yes</v>
          </cell>
          <cell r="DE247" t="str">
            <v>No</v>
          </cell>
          <cell r="DF247" t="str">
            <v>No</v>
          </cell>
          <cell r="DG247">
            <v>8</v>
          </cell>
          <cell r="DH247">
            <v>12</v>
          </cell>
          <cell r="DI247">
            <v>5</v>
          </cell>
          <cell r="DJ247">
            <v>25</v>
          </cell>
          <cell r="DK247">
            <v>25</v>
          </cell>
          <cell r="DL247">
            <v>8</v>
          </cell>
          <cell r="DM247">
            <v>5</v>
          </cell>
          <cell r="DN247">
            <v>12</v>
          </cell>
          <cell r="DO247" t="str">
            <v>All, Distributors, 
Managers</v>
          </cell>
          <cell r="DP247" t="str">
            <v xml:space="preserve">Distributors : None
Managers: none (refer to Book II by sub-fund for min holding amount applicable)
Others : EUR 100 000 per sub-fund
</v>
          </cell>
          <cell r="DQ247" t="str">
            <v>BNP Paribas Securities Services Luxembourg</v>
          </cell>
          <cell r="DR247" t="str">
            <v>BNP Paribas Securities Services Luxembourg</v>
          </cell>
          <cell r="DS247" t="str">
            <v>in-house lawyers</v>
          </cell>
          <cell r="DT247" t="str">
            <v>BNP Paribas Securities Services Luxembourg</v>
          </cell>
          <cell r="DU247" t="str">
            <v>31th of December</v>
          </cell>
          <cell r="DV247" t="str">
            <v>ESG</v>
          </cell>
          <cell r="DW247" t="str">
            <v>EQUITY</v>
          </cell>
          <cell r="DX247"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247"/>
          <cell r="DZ247" t="str">
            <v>ART 8</v>
          </cell>
          <cell r="EA247" t="str">
            <v>CAT 1</v>
          </cell>
        </row>
        <row r="248">
          <cell r="H248" t="str">
            <v>LU1291109020</v>
          </cell>
          <cell r="I248" t="str">
            <v>Track X</v>
          </cell>
          <cell r="J248" t="str">
            <v>Capitalisation</v>
          </cell>
          <cell r="K248" t="str">
            <v>USD</v>
          </cell>
          <cell r="L248" t="str">
            <v>USD</v>
          </cell>
          <cell r="M248" t="str">
            <v>No</v>
          </cell>
          <cell r="N248" t="str">
            <v>EUR</v>
          </cell>
          <cell r="O248" t="str">
            <v>Luxembourg</v>
          </cell>
          <cell r="P248" t="str">
            <v>NA</v>
          </cell>
          <cell r="Q248" t="str">
            <v>NA</v>
          </cell>
          <cell r="R248" t="str">
            <v>NA</v>
          </cell>
          <cell r="S248">
            <v>42298</v>
          </cell>
          <cell r="T248" t="str">
            <v>Not listed</v>
          </cell>
          <cell r="U248" t="str">
            <v>Not listed</v>
          </cell>
          <cell r="V248" t="str">
            <v>M1CXWSC</v>
          </cell>
          <cell r="W248" t="str">
            <v>Share not hedged</v>
          </cell>
          <cell r="X248" t="str">
            <v>BNMWETX LX</v>
          </cell>
          <cell r="Y248" t="str">
            <v>NA</v>
          </cell>
          <cell r="Z248" t="str">
            <v>NA</v>
          </cell>
          <cell r="AA248" t="str">
            <v>BNMWETX</v>
          </cell>
          <cell r="AB248" t="str">
            <v>.MIWOF00mTNUS</v>
          </cell>
          <cell r="AC248" t="str">
            <v>LU1291109020.LUF</v>
          </cell>
          <cell r="AD248" t="str">
            <v>NA</v>
          </cell>
          <cell r="AE248"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48" t="str">
            <v>please refer to another source</v>
          </cell>
          <cell r="AG248" t="str">
            <v>please refer to another source</v>
          </cell>
          <cell r="AH248" t="str">
            <v>Luxemburg SICAV</v>
          </cell>
          <cell r="AI248" t="str">
            <v>MSCI World SRI S-Series PAB 5% Capped (NTR) index</v>
          </cell>
          <cell r="AJ248" t="str">
            <v xml:space="preserve"> Net Total Return</v>
          </cell>
          <cell r="AK248" t="str">
            <v>USD</v>
          </cell>
          <cell r="AL248"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48" t="str">
            <v>please refer to another source</v>
          </cell>
          <cell r="AN248" t="str">
            <v xml:space="preserve">MSCI </v>
          </cell>
          <cell r="AO248" t="str">
            <v>Global</v>
          </cell>
          <cell r="AP248" t="str">
            <v>Global ex Emerging Markets</v>
          </cell>
          <cell r="AQ248" t="str">
            <v>LU, UK</v>
          </cell>
          <cell r="AR248" t="str">
            <v>LU, UK</v>
          </cell>
          <cell r="AS248" t="str">
            <v>Full or optimized replication</v>
          </cell>
          <cell r="AT248" t="str">
            <v>Physical</v>
          </cell>
          <cell r="AU248" t="str">
            <v>Full</v>
          </cell>
          <cell r="AV248" t="str">
            <v>Equities</v>
          </cell>
          <cell r="AW248" t="str">
            <v>No</v>
          </cell>
          <cell r="AX248" t="str">
            <v>Yes with UCITS V</v>
          </cell>
          <cell r="AY248" t="str">
            <v>NA</v>
          </cell>
          <cell r="AZ248" t="str">
            <v>NA</v>
          </cell>
          <cell r="BA248" t="str">
            <v>Yes</v>
          </cell>
          <cell r="BB248"/>
          <cell r="BC248"/>
          <cell r="BD248"/>
          <cell r="BE248"/>
          <cell r="BF248" t="str">
            <v>NA</v>
          </cell>
          <cell r="BG248" t="str">
            <v>Daily</v>
          </cell>
          <cell r="BH248"/>
          <cell r="BI248"/>
          <cell r="BJ248"/>
          <cell r="BK248" t="str">
            <v>Reinvested</v>
          </cell>
          <cell r="BL248"/>
          <cell r="BM248"/>
          <cell r="BN248"/>
          <cell r="BO248"/>
          <cell r="BP248"/>
          <cell r="BQ248"/>
          <cell r="BR248" t="str">
            <v>None</v>
          </cell>
          <cell r="BS248" t="str">
            <v>-</v>
          </cell>
          <cell r="BT248" t="str">
            <v>(D-1) 04:30 PM Paris time</v>
          </cell>
          <cell r="BU248" t="str">
            <v>(D-1) 12:00 AM Paris time</v>
          </cell>
          <cell r="BV248" t="str">
            <v>NA</v>
          </cell>
          <cell r="BW248" t="str">
            <v>D</v>
          </cell>
          <cell r="BX248" t="str">
            <v>D+1</v>
          </cell>
          <cell r="BY248" t="str">
            <v>D+3</v>
          </cell>
          <cell r="BZ248" t="str">
            <v>Please refer to PM</v>
          </cell>
          <cell r="CA248" t="str">
            <v>Please refer to PM</v>
          </cell>
          <cell r="CB248">
            <v>5</v>
          </cell>
          <cell r="CC248">
            <v>0</v>
          </cell>
          <cell r="CD248">
            <v>1E-3</v>
          </cell>
          <cell r="CE248">
            <v>1E-3</v>
          </cell>
          <cell r="CF248" t="str">
            <v>No</v>
          </cell>
          <cell r="CG248" t="str">
            <v>NA</v>
          </cell>
          <cell r="CH248" t="str">
            <v>NA</v>
          </cell>
          <cell r="CI248" t="str">
            <v>No securities lending</v>
          </cell>
          <cell r="CJ248"/>
          <cell r="CK248" t="str">
            <v>No collateral</v>
          </cell>
          <cell r="CL248" t="str">
            <v>No collateral</v>
          </cell>
          <cell r="CM248" t="str">
            <v>No collateral</v>
          </cell>
          <cell r="CN248" t="str">
            <v>No collateral</v>
          </cell>
          <cell r="CO248" t="str">
            <v>No</v>
          </cell>
          <cell r="CP248" t="str">
            <v>NA</v>
          </cell>
          <cell r="CQ248" t="str">
            <v>NA</v>
          </cell>
          <cell r="CR248" t="str">
            <v>No</v>
          </cell>
          <cell r="CS248" t="str">
            <v>Alexandre Zamora</v>
          </cell>
          <cell r="CT248"/>
          <cell r="CU248"/>
          <cell r="CV248" t="str">
            <v>NA</v>
          </cell>
          <cell r="CW248" t="str">
            <v>NA</v>
          </cell>
          <cell r="CX248" t="str">
            <v>NA</v>
          </cell>
          <cell r="CY248" t="str">
            <v>Yes</v>
          </cell>
          <cell r="CZ248" t="str">
            <v>SRI</v>
          </cell>
          <cell r="DA248" t="str">
            <v>Beta</v>
          </cell>
          <cell r="DB248" t="str">
            <v>No</v>
          </cell>
          <cell r="DC248" t="str">
            <v>Equity fund (&gt;51% equities)</v>
          </cell>
          <cell r="DD248" t="str">
            <v>No</v>
          </cell>
          <cell r="DE248" t="str">
            <v>No</v>
          </cell>
          <cell r="DF248" t="str">
            <v>No</v>
          </cell>
          <cell r="DG248">
            <v>0</v>
          </cell>
          <cell r="DH248">
            <v>12</v>
          </cell>
          <cell r="DI248">
            <v>1</v>
          </cell>
          <cell r="DJ248">
            <v>13</v>
          </cell>
          <cell r="DK248">
            <v>13</v>
          </cell>
          <cell r="DL248">
            <v>0</v>
          </cell>
          <cell r="DM248">
            <v>1</v>
          </cell>
          <cell r="DN248">
            <v>12</v>
          </cell>
          <cell r="DO248" t="str">
            <v>Authorized Investors</v>
          </cell>
          <cell r="DP248" t="str">
            <v>None</v>
          </cell>
          <cell r="DQ248" t="str">
            <v>BNP Paribas Securities Services Luxembourg</v>
          </cell>
          <cell r="DR248" t="str">
            <v>BNP Paribas Securities Services Luxembourg</v>
          </cell>
          <cell r="DS248" t="str">
            <v>in-house lawyers</v>
          </cell>
          <cell r="DT248" t="str">
            <v>BNP Paribas Securities Services Luxembourg</v>
          </cell>
          <cell r="DU248" t="str">
            <v>31th of December</v>
          </cell>
          <cell r="DV248" t="str">
            <v>ESG</v>
          </cell>
          <cell r="DW248" t="str">
            <v>EQUITY</v>
          </cell>
          <cell r="DX248"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248"/>
          <cell r="DZ248" t="str">
            <v>ART 8</v>
          </cell>
          <cell r="EA248" t="str">
            <v>CAT 1</v>
          </cell>
        </row>
        <row r="249">
          <cell r="H249" t="str">
            <v>LU1291109293</v>
          </cell>
          <cell r="I249" t="str">
            <v>UCITS ETF</v>
          </cell>
          <cell r="J249" t="str">
            <v>Capitalisation</v>
          </cell>
          <cell r="K249" t="str">
            <v>EUR</v>
          </cell>
          <cell r="L249" t="str">
            <v>EUR</v>
          </cell>
          <cell r="M249" t="str">
            <v>No</v>
          </cell>
          <cell r="N249"/>
          <cell r="O249" t="str">
            <v>Luxembourg</v>
          </cell>
          <cell r="P249" t="str">
            <v>FR</v>
          </cell>
          <cell r="Q249" t="str">
            <v>Euronext Paris</v>
          </cell>
          <cell r="R249" t="str">
            <v xml:space="preserve">XPAR </v>
          </cell>
          <cell r="S249">
            <v>42298</v>
          </cell>
          <cell r="T249">
            <v>42405</v>
          </cell>
          <cell r="U249" t="str">
            <v>Yes</v>
          </cell>
          <cell r="V249" t="str">
            <v>GALPHGIN</v>
          </cell>
          <cell r="W249" t="str">
            <v>Share not hedged</v>
          </cell>
          <cell r="X249" t="str">
            <v>ENG FP</v>
          </cell>
          <cell r="Y249" t="str">
            <v>INENG</v>
          </cell>
          <cell r="Z249" t="str">
            <v>NSCFR0INENG2</v>
          </cell>
          <cell r="AA249" t="str">
            <v>ENG</v>
          </cell>
          <cell r="AB249" t="str">
            <v>.GALPHGIN</v>
          </cell>
          <cell r="AC249" t="str">
            <v>EENG.PA</v>
          </cell>
          <cell r="AD249" t="str">
            <v>INENGINAV.PA</v>
          </cell>
          <cell r="AE249" t="str">
            <v>BNP Paribas Easy ECPI Global ESG Infrastructure UCITS ETF is an exchange-traded fund incorprated in Luxembourg. The Fund seeks to replicate (with a maximum traking error of 1% on the primary market) the performance of ECPI Global ESG Infrastructure Equity (NR) index.</v>
          </cell>
          <cell r="AF249" t="str">
            <v>please refer to another source</v>
          </cell>
          <cell r="AG249" t="str">
            <v>please refer to another source</v>
          </cell>
          <cell r="AH249" t="str">
            <v>Luxemburg SICAV</v>
          </cell>
          <cell r="AI249" t="str">
            <v>ECPI Global ESG Infrastructure Equity (NR) index</v>
          </cell>
          <cell r="AJ249" t="str">
            <v>Net Return</v>
          </cell>
          <cell r="AK249" t="str">
            <v>EUR</v>
          </cell>
          <cell r="AL249"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49" t="str">
            <v>please refer to another source</v>
          </cell>
          <cell r="AN249" t="str">
            <v>ECPI</v>
          </cell>
          <cell r="AO249" t="str">
            <v>Global</v>
          </cell>
          <cell r="AP249" t="str">
            <v>Global</v>
          </cell>
          <cell r="AQ249" t="str">
            <v>AT, DE, FR, IT, LU, NL, IE, ES</v>
          </cell>
          <cell r="AR249" t="str">
            <v>AT, DE, ES, FR, IE, IT**, LU, NL</v>
          </cell>
          <cell r="AS249" t="str">
            <v>Full replication</v>
          </cell>
          <cell r="AT249" t="str">
            <v>Physical</v>
          </cell>
          <cell r="AU249" t="str">
            <v>Full</v>
          </cell>
          <cell r="AV249" t="str">
            <v>Equities</v>
          </cell>
          <cell r="AW249" t="str">
            <v>No</v>
          </cell>
          <cell r="AX249" t="str">
            <v>Yes with UCITS V</v>
          </cell>
          <cell r="AY249" t="str">
            <v xml:space="preserve">BNP Paribas, SUSQUEHANNA </v>
          </cell>
          <cell r="AZ24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9" t="str">
            <v>No</v>
          </cell>
          <cell r="BB249"/>
          <cell r="BC249"/>
          <cell r="BD249"/>
          <cell r="BE249"/>
          <cell r="BF249" t="str">
            <v>Euronext</v>
          </cell>
          <cell r="BG249" t="str">
            <v>Daily</v>
          </cell>
          <cell r="BH249"/>
          <cell r="BI249"/>
          <cell r="BJ249"/>
          <cell r="BK249" t="str">
            <v>Reinvested</v>
          </cell>
          <cell r="BL249"/>
          <cell r="BM249"/>
          <cell r="BN249"/>
          <cell r="BO249"/>
          <cell r="BP249"/>
          <cell r="BQ249"/>
          <cell r="BR249">
            <v>500000</v>
          </cell>
          <cell r="BS249" t="str">
            <v>-</v>
          </cell>
          <cell r="BT249" t="str">
            <v>(D-1) 04:30 PM Paris time</v>
          </cell>
          <cell r="BU249" t="str">
            <v>NA</v>
          </cell>
          <cell r="BV249" t="str">
            <v>(D-1) 03:45 PM Paris time</v>
          </cell>
          <cell r="BW249" t="str">
            <v>D</v>
          </cell>
          <cell r="BX249" t="str">
            <v>D+1</v>
          </cell>
          <cell r="BY249" t="str">
            <v>D+3</v>
          </cell>
          <cell r="BZ249" t="str">
            <v>Please refer to PM</v>
          </cell>
          <cell r="CA249" t="str">
            <v>Please refer to PM</v>
          </cell>
          <cell r="CB249">
            <v>10</v>
          </cell>
          <cell r="CC249">
            <v>0</v>
          </cell>
          <cell r="CD249" t="str">
            <v>0,2% on the primary market</v>
          </cell>
          <cell r="CE249" t="str">
            <v>0,1% on the primary market</v>
          </cell>
          <cell r="CF249" t="str">
            <v>No</v>
          </cell>
          <cell r="CG249" t="str">
            <v>NA</v>
          </cell>
          <cell r="CH249" t="str">
            <v>NA</v>
          </cell>
          <cell r="CI249" t="str">
            <v>No securities lending</v>
          </cell>
          <cell r="CJ249" t="str">
            <v>NA</v>
          </cell>
          <cell r="CK249" t="str">
            <v>No collateral</v>
          </cell>
          <cell r="CL249" t="str">
            <v>No collateral</v>
          </cell>
          <cell r="CM249" t="str">
            <v>No collateral</v>
          </cell>
          <cell r="CN249" t="str">
            <v>No collateral</v>
          </cell>
          <cell r="CO249" t="str">
            <v>No</v>
          </cell>
          <cell r="CP249" t="str">
            <v>NA</v>
          </cell>
          <cell r="CQ249" t="str">
            <v>NA</v>
          </cell>
          <cell r="CR249" t="str">
            <v>No</v>
          </cell>
          <cell r="CS249" t="str">
            <v>Alexandre Zamora</v>
          </cell>
          <cell r="CT249" t="str">
            <v>BZ6CB67</v>
          </cell>
          <cell r="CU249"/>
          <cell r="CV249" t="str">
            <v>A2ACQY</v>
          </cell>
          <cell r="CW249" t="str">
            <v>LP68354542</v>
          </cell>
          <cell r="CX249" t="str">
            <v>NA</v>
          </cell>
          <cell r="CY249" t="str">
            <v>Yes</v>
          </cell>
          <cell r="CZ249" t="str">
            <v>ESG</v>
          </cell>
          <cell r="DA249" t="str">
            <v>Beta</v>
          </cell>
          <cell r="DB249" t="str">
            <v>No</v>
          </cell>
          <cell r="DC249" t="str">
            <v>Equity fund (&gt;51% equities)</v>
          </cell>
          <cell r="DD249" t="str">
            <v>Yes</v>
          </cell>
          <cell r="DE249" t="str">
            <v>No</v>
          </cell>
          <cell r="DF249" t="str">
            <v>No</v>
          </cell>
          <cell r="DG249">
            <v>18</v>
          </cell>
          <cell r="DH249">
            <v>12</v>
          </cell>
          <cell r="DI249">
            <v>0</v>
          </cell>
          <cell r="DJ249">
            <v>30</v>
          </cell>
          <cell r="DK249">
            <v>30</v>
          </cell>
          <cell r="DL249">
            <v>18</v>
          </cell>
          <cell r="DM249">
            <v>0</v>
          </cell>
          <cell r="DN249">
            <v>12</v>
          </cell>
          <cell r="DO249" t="str">
            <v>Primary market: Authorised Participants and Institutionnal Investors
Secondary market: All</v>
          </cell>
          <cell r="DP249" t="str">
            <v>None</v>
          </cell>
          <cell r="DQ249" t="str">
            <v>BNP Paribas Securities Services Luxembourg</v>
          </cell>
          <cell r="DR249" t="str">
            <v>BNP Paribas Securities Services Luxembourg</v>
          </cell>
          <cell r="DS249" t="str">
            <v>in-house lawyers</v>
          </cell>
          <cell r="DT249" t="str">
            <v>BNP Paribas Securities Services Luxembourg</v>
          </cell>
          <cell r="DU249" t="str">
            <v>31th of December</v>
          </cell>
          <cell r="DV249" t="str">
            <v>ESG</v>
          </cell>
          <cell r="DW249" t="str">
            <v>EQUITY</v>
          </cell>
          <cell r="DX249" t="str">
            <v>Index change on April 20, 2020 (20/04/2020) from NMX® 30 Infrastructure Global (TR) index to ECPI Global ESG Infrastructure Equity (NR) index
fee update from 22/02/2021</v>
          </cell>
          <cell r="DY249"/>
          <cell r="DZ249" t="str">
            <v>ART 8</v>
          </cell>
          <cell r="EA249" t="str">
            <v>CAT 1</v>
          </cell>
        </row>
        <row r="250">
          <cell r="H250" t="str">
            <v>LU1291109293</v>
          </cell>
          <cell r="I250" t="str">
            <v>UCITS ETF</v>
          </cell>
          <cell r="J250" t="str">
            <v>Capitalisation</v>
          </cell>
          <cell r="K250" t="str">
            <v>EUR</v>
          </cell>
          <cell r="L250" t="str">
            <v>EUR</v>
          </cell>
          <cell r="M250" t="str">
            <v>No</v>
          </cell>
          <cell r="N250"/>
          <cell r="O250" t="str">
            <v>Luxembourg</v>
          </cell>
          <cell r="P250" t="str">
            <v>DE</v>
          </cell>
          <cell r="Q250" t="str">
            <v>Xetra</v>
          </cell>
          <cell r="R250" t="str">
            <v xml:space="preserve">XETR </v>
          </cell>
          <cell r="S250">
            <v>42298</v>
          </cell>
          <cell r="T250">
            <v>42408</v>
          </cell>
          <cell r="U250" t="str">
            <v>No</v>
          </cell>
          <cell r="V250" t="str">
            <v>GALPHGIN</v>
          </cell>
          <cell r="W250" t="str">
            <v>Share not hedged</v>
          </cell>
          <cell r="X250" t="str">
            <v>XU61 GY</v>
          </cell>
          <cell r="Y250" t="str">
            <v>INENG</v>
          </cell>
          <cell r="Z250" t="str">
            <v>NSCFR0INENG2</v>
          </cell>
          <cell r="AA250" t="str">
            <v>XU61</v>
          </cell>
          <cell r="AB250" t="str">
            <v>.GALPHGIN</v>
          </cell>
          <cell r="AC250" t="str">
            <v>XU61.DE</v>
          </cell>
          <cell r="AD250" t="str">
            <v>INENGINAV.PA</v>
          </cell>
          <cell r="AE250" t="str">
            <v>BNP Paribas Easy ECPI Global ESG Infrastructure UCITS ETF is an exchange-traded fund incorprated in Luxembourg. The Fund seeks to replicate (with a maximum traking error of 1% on the primary market) the performance of ECPI Global ESG Infrastructure Equity (NR) index.</v>
          </cell>
          <cell r="AF250" t="str">
            <v>please refer to another source</v>
          </cell>
          <cell r="AG250" t="str">
            <v>please refer to another source</v>
          </cell>
          <cell r="AH250" t="str">
            <v>Luxemburg SICAV</v>
          </cell>
          <cell r="AI250" t="str">
            <v>ECPI Global ESG Infrastructure Equity (NR) index</v>
          </cell>
          <cell r="AJ250" t="str">
            <v>Net Return</v>
          </cell>
          <cell r="AK250" t="str">
            <v>EUR</v>
          </cell>
          <cell r="AL250"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50" t="str">
            <v>please refer to another source</v>
          </cell>
          <cell r="AN250" t="str">
            <v>ECPI</v>
          </cell>
          <cell r="AO250" t="str">
            <v>Global</v>
          </cell>
          <cell r="AP250" t="str">
            <v>Global</v>
          </cell>
          <cell r="AQ250" t="str">
            <v>AT, DE, FR, IT, LU, NL, IE, ES</v>
          </cell>
          <cell r="AR250" t="str">
            <v>AT, DE, ES, FR, IE, IT**, LU, NL</v>
          </cell>
          <cell r="AS250" t="str">
            <v>Full replication</v>
          </cell>
          <cell r="AT250" t="str">
            <v>Physical</v>
          </cell>
          <cell r="AU250" t="str">
            <v>Full</v>
          </cell>
          <cell r="AV250" t="str">
            <v>Equities</v>
          </cell>
          <cell r="AW250" t="str">
            <v>No</v>
          </cell>
          <cell r="AX250" t="str">
            <v>Yes with UCITS V</v>
          </cell>
          <cell r="AY250" t="str">
            <v xml:space="preserve">BNP Paribas, SUSQUEHANNA </v>
          </cell>
          <cell r="AZ25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0" t="str">
            <v>No</v>
          </cell>
          <cell r="BB250"/>
          <cell r="BC250"/>
          <cell r="BD250"/>
          <cell r="BE250"/>
          <cell r="BF250" t="str">
            <v>Euronext</v>
          </cell>
          <cell r="BG250" t="str">
            <v>Daily</v>
          </cell>
          <cell r="BH250"/>
          <cell r="BI250"/>
          <cell r="BJ250"/>
          <cell r="BK250" t="str">
            <v>Reinvested</v>
          </cell>
          <cell r="BL250"/>
          <cell r="BM250"/>
          <cell r="BN250"/>
          <cell r="BO250"/>
          <cell r="BP250"/>
          <cell r="BQ250"/>
          <cell r="BR250">
            <v>500000</v>
          </cell>
          <cell r="BS250" t="str">
            <v>-</v>
          </cell>
          <cell r="BT250" t="str">
            <v>(D-1) 04:30 PM Paris time</v>
          </cell>
          <cell r="BU250" t="str">
            <v>NA</v>
          </cell>
          <cell r="BV250" t="str">
            <v>(D-1) 03:45 PM Paris time</v>
          </cell>
          <cell r="BW250" t="str">
            <v>D</v>
          </cell>
          <cell r="BX250" t="str">
            <v>D+1</v>
          </cell>
          <cell r="BY250" t="str">
            <v>D+3</v>
          </cell>
          <cell r="BZ250" t="str">
            <v>Please refer to PM</v>
          </cell>
          <cell r="CA250" t="str">
            <v>Please refer to PM</v>
          </cell>
          <cell r="CB250">
            <v>10</v>
          </cell>
          <cell r="CC250">
            <v>0</v>
          </cell>
          <cell r="CD250" t="str">
            <v>0,2% on the primary market</v>
          </cell>
          <cell r="CE250" t="str">
            <v>0,1% on the primary market</v>
          </cell>
          <cell r="CF250" t="str">
            <v>No</v>
          </cell>
          <cell r="CG250" t="str">
            <v>NA</v>
          </cell>
          <cell r="CH250" t="str">
            <v>NA</v>
          </cell>
          <cell r="CI250" t="str">
            <v>No securities lending</v>
          </cell>
          <cell r="CJ250" t="str">
            <v>NA</v>
          </cell>
          <cell r="CK250" t="str">
            <v>No collateral</v>
          </cell>
          <cell r="CL250" t="str">
            <v>No collateral</v>
          </cell>
          <cell r="CM250" t="str">
            <v>No collateral</v>
          </cell>
          <cell r="CN250" t="str">
            <v>No collateral</v>
          </cell>
          <cell r="CO250" t="str">
            <v>No</v>
          </cell>
          <cell r="CP250" t="str">
            <v>NA</v>
          </cell>
          <cell r="CQ250" t="str">
            <v>NA</v>
          </cell>
          <cell r="CR250" t="str">
            <v>No</v>
          </cell>
          <cell r="CS250" t="str">
            <v>Alexandre Zamora</v>
          </cell>
          <cell r="CT250" t="str">
            <v>BD8SC88</v>
          </cell>
          <cell r="CU250"/>
          <cell r="CV250" t="str">
            <v>A2ACQY</v>
          </cell>
          <cell r="CW250" t="str">
            <v>LP68354542</v>
          </cell>
          <cell r="CX250" t="str">
            <v>NA</v>
          </cell>
          <cell r="CY250" t="str">
            <v>Yes</v>
          </cell>
          <cell r="CZ250" t="str">
            <v>ESG</v>
          </cell>
          <cell r="DA250" t="str">
            <v>Beta</v>
          </cell>
          <cell r="DB250" t="str">
            <v>No</v>
          </cell>
          <cell r="DC250" t="str">
            <v>Equity fund (&gt;51% equities)</v>
          </cell>
          <cell r="DD250" t="str">
            <v>Yes</v>
          </cell>
          <cell r="DE250" t="str">
            <v>No</v>
          </cell>
          <cell r="DF250" t="str">
            <v>No</v>
          </cell>
          <cell r="DG250">
            <v>18</v>
          </cell>
          <cell r="DH250">
            <v>12</v>
          </cell>
          <cell r="DI250">
            <v>0</v>
          </cell>
          <cell r="DJ250">
            <v>30</v>
          </cell>
          <cell r="DK250">
            <v>30</v>
          </cell>
          <cell r="DL250">
            <v>18</v>
          </cell>
          <cell r="DM250">
            <v>0</v>
          </cell>
          <cell r="DN250">
            <v>12</v>
          </cell>
          <cell r="DO250" t="str">
            <v>Primary market: Authorised Participants and Institutionnal Investors
Secondary market: All</v>
          </cell>
          <cell r="DP250" t="str">
            <v>None</v>
          </cell>
          <cell r="DQ250" t="str">
            <v>BNP Paribas Securities Services Luxembourg</v>
          </cell>
          <cell r="DR250" t="str">
            <v>BNP Paribas Securities Services Luxembourg</v>
          </cell>
          <cell r="DS250" t="str">
            <v>in-house lawyers</v>
          </cell>
          <cell r="DT250" t="str">
            <v>BNP Paribas Securities Services Luxembourg</v>
          </cell>
          <cell r="DU250" t="str">
            <v>31th of December</v>
          </cell>
          <cell r="DV250" t="str">
            <v>ESG</v>
          </cell>
          <cell r="DW250" t="str">
            <v>EQUITY</v>
          </cell>
          <cell r="DX250" t="str">
            <v>Index change on April 20, 2020 (20/04/2020) from NMX® 30 Infrastructure Global (TR) index to ECPI Global ESG Infrastructure Equity (NR) index
fee update from 22/02/2021</v>
          </cell>
          <cell r="DY250"/>
          <cell r="DZ250" t="str">
            <v>ART 8</v>
          </cell>
          <cell r="EA250" t="str">
            <v>CAT 1</v>
          </cell>
        </row>
        <row r="251">
          <cell r="H251" t="str">
            <v>LU1291109293</v>
          </cell>
          <cell r="I251" t="str">
            <v>UCITS ETF</v>
          </cell>
          <cell r="J251" t="str">
            <v>Capitalisation</v>
          </cell>
          <cell r="K251" t="str">
            <v>EUR</v>
          </cell>
          <cell r="L251" t="str">
            <v>EUR</v>
          </cell>
          <cell r="M251" t="str">
            <v>No</v>
          </cell>
          <cell r="N251"/>
          <cell r="O251" t="str">
            <v>Luxembourg</v>
          </cell>
          <cell r="P251" t="str">
            <v>IT</v>
          </cell>
          <cell r="Q251" t="str">
            <v>Borsa Italiana</v>
          </cell>
          <cell r="R251" t="str">
            <v>XMIL</v>
          </cell>
          <cell r="S251">
            <v>42298</v>
          </cell>
          <cell r="T251">
            <v>42907</v>
          </cell>
          <cell r="U251" t="str">
            <v>No</v>
          </cell>
          <cell r="V251" t="str">
            <v>GALPHGIN</v>
          </cell>
          <cell r="W251" t="str">
            <v>Share not hedged</v>
          </cell>
          <cell r="X251" t="str">
            <v>EENG IM</v>
          </cell>
          <cell r="Y251" t="str">
            <v>INENG</v>
          </cell>
          <cell r="Z251" t="str">
            <v>NSCFR0INENG2</v>
          </cell>
          <cell r="AA251" t="str">
            <v>EENG</v>
          </cell>
          <cell r="AB251" t="str">
            <v>.GALPHGIN</v>
          </cell>
          <cell r="AC251" t="str">
            <v>EENG.MI</v>
          </cell>
          <cell r="AD251" t="str">
            <v>INENGINAV.PA</v>
          </cell>
          <cell r="AE251" t="str">
            <v>BNP Paribas Easy ECPI Global ESG Infrastructure UCITS ETF is an exchange-traded fund incorprated in Luxembourg. The Fund seeks to replicate (with a maximum traking error of 1% on the primary market) the performance of ECPI Global ESG Infrastructure Equity (NR) index.</v>
          </cell>
          <cell r="AF251" t="str">
            <v>please refer to another source</v>
          </cell>
          <cell r="AG251" t="str">
            <v>please refer to another source</v>
          </cell>
          <cell r="AH251" t="str">
            <v>Luxemburg SICAV</v>
          </cell>
          <cell r="AI251" t="str">
            <v>ECPI Global ESG Infrastructure Equity (NR) index</v>
          </cell>
          <cell r="AJ251" t="str">
            <v>Net Return</v>
          </cell>
          <cell r="AK251" t="str">
            <v>EUR</v>
          </cell>
          <cell r="AL251"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51" t="str">
            <v>please refer to another source</v>
          </cell>
          <cell r="AN251" t="str">
            <v>ECPI</v>
          </cell>
          <cell r="AO251" t="str">
            <v>Global</v>
          </cell>
          <cell r="AP251" t="str">
            <v>Global</v>
          </cell>
          <cell r="AQ251" t="str">
            <v>AT, DE, FR, IT, LU, NL, IE, ES</v>
          </cell>
          <cell r="AR251" t="str">
            <v>AT, DE, ES, FR, IE, IT**, LU, NL</v>
          </cell>
          <cell r="AS251" t="str">
            <v>Full replication</v>
          </cell>
          <cell r="AT251" t="str">
            <v>Physical</v>
          </cell>
          <cell r="AU251" t="str">
            <v>Full</v>
          </cell>
          <cell r="AV251" t="str">
            <v>Equities</v>
          </cell>
          <cell r="AW251" t="str">
            <v>No</v>
          </cell>
          <cell r="AX251" t="str">
            <v>Yes with UCITS V</v>
          </cell>
          <cell r="AY251" t="str">
            <v xml:space="preserve">BNP Paribas, SUSQUEHANNA </v>
          </cell>
          <cell r="AZ25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1" t="str">
            <v>No</v>
          </cell>
          <cell r="BB251"/>
          <cell r="BC251"/>
          <cell r="BD251"/>
          <cell r="BE251"/>
          <cell r="BF251" t="str">
            <v>Euronext</v>
          </cell>
          <cell r="BG251" t="str">
            <v>Daily</v>
          </cell>
          <cell r="BH251"/>
          <cell r="BI251"/>
          <cell r="BJ251"/>
          <cell r="BK251" t="str">
            <v>Reinvested</v>
          </cell>
          <cell r="BL251"/>
          <cell r="BM251"/>
          <cell r="BN251"/>
          <cell r="BO251"/>
          <cell r="BP251"/>
          <cell r="BQ251"/>
          <cell r="BR251">
            <v>500000</v>
          </cell>
          <cell r="BS251" t="str">
            <v>-</v>
          </cell>
          <cell r="BT251" t="str">
            <v>(D-1) 04:30 PM Paris time</v>
          </cell>
          <cell r="BU251" t="str">
            <v>NA</v>
          </cell>
          <cell r="BV251" t="str">
            <v>(D-1) 03:45 PM Paris time</v>
          </cell>
          <cell r="BW251" t="str">
            <v>D</v>
          </cell>
          <cell r="BX251" t="str">
            <v>D+1</v>
          </cell>
          <cell r="BY251" t="str">
            <v>D+3</v>
          </cell>
          <cell r="BZ251" t="str">
            <v>Please refer to PM</v>
          </cell>
          <cell r="CA251" t="str">
            <v>Please refer to PM</v>
          </cell>
          <cell r="CB251">
            <v>10</v>
          </cell>
          <cell r="CC251">
            <v>0</v>
          </cell>
          <cell r="CD251" t="str">
            <v>0,2% on the primary market</v>
          </cell>
          <cell r="CE251" t="str">
            <v>0,1% on the primary market</v>
          </cell>
          <cell r="CF251" t="str">
            <v>No</v>
          </cell>
          <cell r="CG251" t="str">
            <v>NA</v>
          </cell>
          <cell r="CH251" t="str">
            <v>NA</v>
          </cell>
          <cell r="CI251" t="str">
            <v>No securities lending</v>
          </cell>
          <cell r="CJ251" t="str">
            <v>NA</v>
          </cell>
          <cell r="CK251" t="str">
            <v>No collateral</v>
          </cell>
          <cell r="CL251" t="str">
            <v>No collateral</v>
          </cell>
          <cell r="CM251" t="str">
            <v>No collateral</v>
          </cell>
          <cell r="CN251" t="str">
            <v>No collateral</v>
          </cell>
          <cell r="CO251" t="str">
            <v>No</v>
          </cell>
          <cell r="CP251" t="str">
            <v>NA</v>
          </cell>
          <cell r="CQ251" t="str">
            <v>NA</v>
          </cell>
          <cell r="CR251" t="str">
            <v>No</v>
          </cell>
          <cell r="CS251" t="str">
            <v>Alexandre Zamora</v>
          </cell>
          <cell r="CT251"/>
          <cell r="CU251"/>
          <cell r="CV251" t="str">
            <v>A2ACQY</v>
          </cell>
          <cell r="CW251"/>
          <cell r="CX251" t="str">
            <v>NA</v>
          </cell>
          <cell r="CY251" t="str">
            <v>Yes</v>
          </cell>
          <cell r="CZ251" t="str">
            <v>ESG</v>
          </cell>
          <cell r="DA251" t="str">
            <v>Beta</v>
          </cell>
          <cell r="DB251" t="str">
            <v>No</v>
          </cell>
          <cell r="DC251" t="str">
            <v>Equity fund (&gt;51% equities)</v>
          </cell>
          <cell r="DD251" t="str">
            <v>Yes</v>
          </cell>
          <cell r="DE251" t="str">
            <v>No</v>
          </cell>
          <cell r="DF251" t="str">
            <v>No</v>
          </cell>
          <cell r="DG251">
            <v>18</v>
          </cell>
          <cell r="DH251">
            <v>12</v>
          </cell>
          <cell r="DI251">
            <v>0</v>
          </cell>
          <cell r="DJ251">
            <v>30</v>
          </cell>
          <cell r="DK251">
            <v>30</v>
          </cell>
          <cell r="DL251">
            <v>18</v>
          </cell>
          <cell r="DM251">
            <v>0</v>
          </cell>
          <cell r="DN251">
            <v>12</v>
          </cell>
          <cell r="DO251" t="str">
            <v>Primary market: Authorised Participants and Institutionnal Investors
Secondary market: All</v>
          </cell>
          <cell r="DP251" t="str">
            <v>None</v>
          </cell>
          <cell r="DQ251" t="str">
            <v>BNP Paribas Securities Services Luxembourg</v>
          </cell>
          <cell r="DR251" t="str">
            <v>BNP Paribas Securities Services Luxembourg</v>
          </cell>
          <cell r="DS251" t="str">
            <v>in-house lawyers</v>
          </cell>
          <cell r="DT251" t="str">
            <v>BNP Paribas Securities Services Luxembourg</v>
          </cell>
          <cell r="DU251" t="str">
            <v>31th of December</v>
          </cell>
          <cell r="DV251" t="str">
            <v>ESG</v>
          </cell>
          <cell r="DW251" t="str">
            <v>EQUITY</v>
          </cell>
          <cell r="DX251" t="str">
            <v>Index change on April 20, 2020 (20/04/2020) from NMX® 30 Infrastructure Global (TR) index to ECPI Global ESG Infrastructure Equity (NR) index
fee update from 22/02/2021</v>
          </cell>
          <cell r="DY251"/>
          <cell r="DZ251" t="str">
            <v>ART 8</v>
          </cell>
          <cell r="EA251" t="str">
            <v>CAT 1</v>
          </cell>
        </row>
        <row r="252">
          <cell r="H252" t="str">
            <v>LU1291109376</v>
          </cell>
          <cell r="I252" t="str">
            <v>Track Classic</v>
          </cell>
          <cell r="J252" t="str">
            <v>Capitalisation</v>
          </cell>
          <cell r="K252" t="str">
            <v>EUR</v>
          </cell>
          <cell r="L252" t="str">
            <v>EUR</v>
          </cell>
          <cell r="M252" t="str">
            <v>No</v>
          </cell>
          <cell r="N252"/>
          <cell r="O252" t="str">
            <v>Luxembourg</v>
          </cell>
          <cell r="P252" t="str">
            <v>NA</v>
          </cell>
          <cell r="Q252" t="str">
            <v>NA</v>
          </cell>
          <cell r="R252" t="str">
            <v>NA</v>
          </cell>
          <cell r="S252">
            <v>44217</v>
          </cell>
          <cell r="T252" t="str">
            <v>Not listed</v>
          </cell>
          <cell r="U252" t="str">
            <v>Not listed</v>
          </cell>
          <cell r="V252" t="str">
            <v>GALPHGIN</v>
          </cell>
          <cell r="W252" t="str">
            <v>Share not hedged</v>
          </cell>
          <cell r="X252" t="str">
            <v>BNGEITC LX</v>
          </cell>
          <cell r="Y252" t="str">
            <v>NA</v>
          </cell>
          <cell r="Z252" t="str">
            <v>NA</v>
          </cell>
          <cell r="AA252" t="str">
            <v>BNGEITC</v>
          </cell>
          <cell r="AB252" t="str">
            <v>.GALPHGIN</v>
          </cell>
          <cell r="AC252">
            <v>68644849</v>
          </cell>
          <cell r="AD252" t="str">
            <v>NA</v>
          </cell>
          <cell r="AE252" t="str">
            <v>BNP Paribas Easy ECPI Global ESG Infrastructure UCITS ETF is an exchange-traded fund incorprated in Luxembourg. The Fund seeks to replicate (with a maximum traking error of 1%) the performance of ECPI Global ESG Infrastructure Equity (NR) index.</v>
          </cell>
          <cell r="AF252" t="str">
            <v>please refer to another source</v>
          </cell>
          <cell r="AG252" t="str">
            <v>please refer to another source</v>
          </cell>
          <cell r="AH252" t="str">
            <v>Luxemburg SICAV</v>
          </cell>
          <cell r="AI252" t="str">
            <v>ECPI Global ESG Infrastructure Equity (NR) index</v>
          </cell>
          <cell r="AJ252" t="str">
            <v>Net Return</v>
          </cell>
          <cell r="AK252" t="str">
            <v>EUR</v>
          </cell>
          <cell r="AL252"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52" t="str">
            <v>please refer to another source</v>
          </cell>
          <cell r="AN252" t="str">
            <v>ECPI</v>
          </cell>
          <cell r="AO252" t="str">
            <v>Global</v>
          </cell>
          <cell r="AP252" t="str">
            <v>Global</v>
          </cell>
          <cell r="AQ252" t="str">
            <v>LU, FR</v>
          </cell>
          <cell r="AR252" t="str">
            <v>LU, FR</v>
          </cell>
          <cell r="AS252" t="str">
            <v>Full replication</v>
          </cell>
          <cell r="AT252" t="str">
            <v>Physical</v>
          </cell>
          <cell r="AU252" t="str">
            <v>Full</v>
          </cell>
          <cell r="AV252" t="str">
            <v>Equities</v>
          </cell>
          <cell r="AW252" t="str">
            <v>No</v>
          </cell>
          <cell r="AX252" t="str">
            <v>Yes with UCITS V</v>
          </cell>
          <cell r="AY252" t="str">
            <v>NA</v>
          </cell>
          <cell r="AZ252" t="str">
            <v>NA</v>
          </cell>
          <cell r="BA252" t="str">
            <v>Yes</v>
          </cell>
          <cell r="BB252"/>
          <cell r="BC252"/>
          <cell r="BD252"/>
          <cell r="BE252"/>
          <cell r="BF252" t="str">
            <v>NA</v>
          </cell>
          <cell r="BG252" t="str">
            <v>Daily</v>
          </cell>
          <cell r="BH252"/>
          <cell r="BI252"/>
          <cell r="BJ252"/>
          <cell r="BK252" t="str">
            <v>Reinvested</v>
          </cell>
          <cell r="BL252"/>
          <cell r="BM252"/>
          <cell r="BN252"/>
          <cell r="BO252"/>
          <cell r="BP252"/>
          <cell r="BQ252"/>
          <cell r="BR252" t="str">
            <v>None</v>
          </cell>
          <cell r="BS252" t="str">
            <v>-</v>
          </cell>
          <cell r="BT252" t="str">
            <v>(D-1) 04:30 PM Paris time</v>
          </cell>
          <cell r="BU252" t="str">
            <v>(D-1) 12:00 PM Paris time</v>
          </cell>
          <cell r="BV252" t="str">
            <v>NA</v>
          </cell>
          <cell r="BW252" t="str">
            <v>D</v>
          </cell>
          <cell r="BX252" t="str">
            <v>D+1</v>
          </cell>
          <cell r="BY252" t="str">
            <v>D+3</v>
          </cell>
          <cell r="BZ252" t="str">
            <v>Please refer to PM</v>
          </cell>
          <cell r="CA252" t="str">
            <v>Please refer to PM</v>
          </cell>
          <cell r="CB252">
            <v>10</v>
          </cell>
          <cell r="CC252">
            <v>0</v>
          </cell>
          <cell r="CD252">
            <v>2E-3</v>
          </cell>
          <cell r="CE252">
            <v>1E-3</v>
          </cell>
          <cell r="CF252" t="str">
            <v>No</v>
          </cell>
          <cell r="CG252" t="str">
            <v>NA</v>
          </cell>
          <cell r="CH252" t="str">
            <v>NA</v>
          </cell>
          <cell r="CI252" t="str">
            <v>No securities lending</v>
          </cell>
          <cell r="CJ252" t="str">
            <v>NA</v>
          </cell>
          <cell r="CK252" t="str">
            <v>No collateral</v>
          </cell>
          <cell r="CL252" t="str">
            <v>No collateral</v>
          </cell>
          <cell r="CM252" t="str">
            <v>No collateral</v>
          </cell>
          <cell r="CN252" t="str">
            <v>No collateral</v>
          </cell>
          <cell r="CO252" t="str">
            <v>No</v>
          </cell>
          <cell r="CP252" t="str">
            <v>NA</v>
          </cell>
          <cell r="CQ252" t="str">
            <v>NA</v>
          </cell>
          <cell r="CR252" t="str">
            <v>No</v>
          </cell>
          <cell r="CS252" t="str">
            <v>Alexandre Zamora</v>
          </cell>
          <cell r="CT252"/>
          <cell r="CU252"/>
          <cell r="CV252" t="str">
            <v>NA</v>
          </cell>
          <cell r="CW252" t="str">
            <v>NA</v>
          </cell>
          <cell r="CX252" t="str">
            <v>NA</v>
          </cell>
          <cell r="CY252" t="str">
            <v>Yes</v>
          </cell>
          <cell r="CZ252" t="str">
            <v>ESG</v>
          </cell>
          <cell r="DA252" t="str">
            <v>Beta</v>
          </cell>
          <cell r="DB252" t="str">
            <v>No</v>
          </cell>
          <cell r="DC252" t="str">
            <v>Equity fund (&gt;51% equities)</v>
          </cell>
          <cell r="DD252" t="str">
            <v>No</v>
          </cell>
          <cell r="DE252" t="str">
            <v>No</v>
          </cell>
          <cell r="DF252" t="str">
            <v>No</v>
          </cell>
          <cell r="DG252">
            <v>60</v>
          </cell>
          <cell r="DH252">
            <v>40</v>
          </cell>
          <cell r="DI252">
            <v>5</v>
          </cell>
          <cell r="DJ252">
            <v>105</v>
          </cell>
          <cell r="DK252">
            <v>105</v>
          </cell>
          <cell r="DL252">
            <v>60</v>
          </cell>
          <cell r="DM252">
            <v>5</v>
          </cell>
          <cell r="DN252">
            <v>40</v>
          </cell>
          <cell r="DO252" t="str">
            <v>All</v>
          </cell>
          <cell r="DP252" t="str">
            <v>None</v>
          </cell>
          <cell r="DQ252" t="str">
            <v>BNP Paribas Securities Services Luxembourg</v>
          </cell>
          <cell r="DR252" t="str">
            <v>BNP Paribas Securities Services Luxembourg</v>
          </cell>
          <cell r="DS252" t="str">
            <v>in-house lawyers</v>
          </cell>
          <cell r="DT252" t="str">
            <v>BNP Paribas Securities Services Luxembourg</v>
          </cell>
          <cell r="DU252" t="str">
            <v>31th of December</v>
          </cell>
          <cell r="DV252" t="str">
            <v>ESG</v>
          </cell>
          <cell r="DW252" t="str">
            <v>EQUITY</v>
          </cell>
          <cell r="DX252" t="str">
            <v>Index change on April 20, 2020 (20/04/2020) from NMX® 30 Infrastructure Global (TR) index to ECPI Global ESG Infrastructure Equity (NR) index</v>
          </cell>
          <cell r="DY252"/>
          <cell r="DZ252" t="str">
            <v>ART 8</v>
          </cell>
          <cell r="EA252" t="str">
            <v>CAT 1</v>
          </cell>
        </row>
        <row r="253">
          <cell r="H253" t="str">
            <v>LU1291109459</v>
          </cell>
          <cell r="I253" t="str">
            <v>Track Privilege</v>
          </cell>
          <cell r="J253" t="str">
            <v>Distribution</v>
          </cell>
          <cell r="K253" t="str">
            <v>EUR</v>
          </cell>
          <cell r="L253" t="str">
            <v>EUR</v>
          </cell>
          <cell r="M253" t="str">
            <v>No</v>
          </cell>
          <cell r="N253"/>
          <cell r="O253" t="str">
            <v>Luxembourg</v>
          </cell>
          <cell r="P253" t="str">
            <v>LU</v>
          </cell>
          <cell r="Q253" t="str">
            <v>Luxembourg Euro MTF (at NAV)</v>
          </cell>
          <cell r="R253" t="str">
            <v>NA</v>
          </cell>
          <cell r="S253">
            <v>44217</v>
          </cell>
          <cell r="T253">
            <v>44287</v>
          </cell>
          <cell r="U253" t="str">
            <v>Yes</v>
          </cell>
          <cell r="V253" t="str">
            <v>GALPHGIN</v>
          </cell>
          <cell r="W253" t="str">
            <v>Share not hedged</v>
          </cell>
          <cell r="X253" t="str">
            <v>BNGEITP LX</v>
          </cell>
          <cell r="Y253" t="str">
            <v>NA</v>
          </cell>
          <cell r="Z253" t="str">
            <v>NA</v>
          </cell>
          <cell r="AA253" t="str">
            <v>BNGEITP</v>
          </cell>
          <cell r="AB253" t="str">
            <v>.GALPHGIN</v>
          </cell>
          <cell r="AC253">
            <v>68644850</v>
          </cell>
          <cell r="AD253" t="str">
            <v>NA</v>
          </cell>
          <cell r="AE253" t="str">
            <v>BNP Paribas Easy ECPI Global ESG Infrastructure UCITS ETF is an exchange-traded fund incorprated in Luxembourg. The Fund seeks to replicate (with a maximum traking error of 1%) the performance of ECPI Global ESG Infrastructure Equity (NR) index.</v>
          </cell>
          <cell r="AF253" t="str">
            <v>please refer to another source</v>
          </cell>
          <cell r="AG253" t="str">
            <v>please refer to another source</v>
          </cell>
          <cell r="AH253" t="str">
            <v>Luxemburg SICAV</v>
          </cell>
          <cell r="AI253" t="str">
            <v>ECPI Global ESG Infrastructure Equity (NR) index</v>
          </cell>
          <cell r="AJ253" t="str">
            <v>Net Return</v>
          </cell>
          <cell r="AK253" t="str">
            <v>EUR</v>
          </cell>
          <cell r="AL253"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53" t="str">
            <v>please refer to another source</v>
          </cell>
          <cell r="AN253" t="str">
            <v>ECPI</v>
          </cell>
          <cell r="AO253" t="str">
            <v>Global</v>
          </cell>
          <cell r="AP253" t="str">
            <v>Global</v>
          </cell>
          <cell r="AQ253" t="str">
            <v>LU, FR</v>
          </cell>
          <cell r="AR253" t="str">
            <v>LU, FR</v>
          </cell>
          <cell r="AS253" t="str">
            <v>Full replication</v>
          </cell>
          <cell r="AT253" t="str">
            <v>Physical</v>
          </cell>
          <cell r="AU253" t="str">
            <v>Full</v>
          </cell>
          <cell r="AV253" t="str">
            <v>Equities</v>
          </cell>
          <cell r="AW253" t="str">
            <v>No</v>
          </cell>
          <cell r="AX253" t="str">
            <v>Yes with UCITS V</v>
          </cell>
          <cell r="AY253" t="str">
            <v>NA</v>
          </cell>
          <cell r="AZ253" t="str">
            <v>NA</v>
          </cell>
          <cell r="BA253" t="str">
            <v>Yes</v>
          </cell>
          <cell r="BB253"/>
          <cell r="BC253"/>
          <cell r="BD253"/>
          <cell r="BE253"/>
          <cell r="BF253" t="str">
            <v>NA</v>
          </cell>
          <cell r="BG253" t="str">
            <v>Daily</v>
          </cell>
          <cell r="BH253"/>
          <cell r="BI253"/>
          <cell r="BJ253"/>
          <cell r="BK253" t="str">
            <v>Annually</v>
          </cell>
          <cell r="BL253"/>
          <cell r="BM253"/>
          <cell r="BN253"/>
          <cell r="BO253"/>
          <cell r="BP253"/>
          <cell r="BQ253"/>
          <cell r="BR253" t="str">
            <v>None</v>
          </cell>
          <cell r="BS253" t="str">
            <v>-</v>
          </cell>
          <cell r="BT253" t="str">
            <v>(D-1) 04:30 PM Paris time</v>
          </cell>
          <cell r="BU253" t="str">
            <v>(D-1) 12:00 PM Paris time</v>
          </cell>
          <cell r="BV253" t="str">
            <v>NA</v>
          </cell>
          <cell r="BW253" t="str">
            <v>D</v>
          </cell>
          <cell r="BX253" t="str">
            <v>D+1</v>
          </cell>
          <cell r="BY253" t="str">
            <v>D+3</v>
          </cell>
          <cell r="BZ253" t="str">
            <v>Please refer to PM</v>
          </cell>
          <cell r="CA253" t="str">
            <v>Please refer to PM</v>
          </cell>
          <cell r="CB253">
            <v>10</v>
          </cell>
          <cell r="CC253">
            <v>0</v>
          </cell>
          <cell r="CD253">
            <v>2E-3</v>
          </cell>
          <cell r="CE253">
            <v>1E-3</v>
          </cell>
          <cell r="CF253" t="str">
            <v>No</v>
          </cell>
          <cell r="CG253" t="str">
            <v>NA</v>
          </cell>
          <cell r="CH253" t="str">
            <v>NA</v>
          </cell>
          <cell r="CI253" t="str">
            <v>No securities lending</v>
          </cell>
          <cell r="CJ253" t="str">
            <v>NA</v>
          </cell>
          <cell r="CK253" t="str">
            <v>No collateral</v>
          </cell>
          <cell r="CL253" t="str">
            <v>No collateral</v>
          </cell>
          <cell r="CM253" t="str">
            <v>No collateral</v>
          </cell>
          <cell r="CN253" t="str">
            <v>No collateral</v>
          </cell>
          <cell r="CO253" t="str">
            <v>No</v>
          </cell>
          <cell r="CP253" t="str">
            <v>NA</v>
          </cell>
          <cell r="CQ253" t="str">
            <v>NA</v>
          </cell>
          <cell r="CR253" t="str">
            <v>No</v>
          </cell>
          <cell r="CS253" t="str">
            <v>Alexandre Zamora</v>
          </cell>
          <cell r="CT253"/>
          <cell r="CU253"/>
          <cell r="CV253" t="str">
            <v>NA</v>
          </cell>
          <cell r="CW253" t="str">
            <v>NA</v>
          </cell>
          <cell r="CX253" t="str">
            <v>NA</v>
          </cell>
          <cell r="CY253" t="str">
            <v>Yes</v>
          </cell>
          <cell r="CZ253" t="str">
            <v>ESG</v>
          </cell>
          <cell r="DA253" t="str">
            <v>Beta</v>
          </cell>
          <cell r="DB253" t="str">
            <v>No</v>
          </cell>
          <cell r="DC253" t="str">
            <v>Equity fund (&gt;51% equities)</v>
          </cell>
          <cell r="DD253" t="str">
            <v>No</v>
          </cell>
          <cell r="DE253" t="str">
            <v>No</v>
          </cell>
          <cell r="DF253" t="str">
            <v>No</v>
          </cell>
          <cell r="DG253">
            <v>18</v>
          </cell>
          <cell r="DH253">
            <v>12</v>
          </cell>
          <cell r="DI253">
            <v>0</v>
          </cell>
          <cell r="DJ253">
            <v>30</v>
          </cell>
          <cell r="DK253">
            <v>30</v>
          </cell>
          <cell r="DL253">
            <v>18</v>
          </cell>
          <cell r="DM253">
            <v>5</v>
          </cell>
          <cell r="DN253">
            <v>12</v>
          </cell>
          <cell r="DO253" t="str">
            <v>All, Distributors, 
Managers</v>
          </cell>
          <cell r="DP253" t="str">
            <v>Distributors : None
Managers: none (refer to Book II by sub-fund for min holding amount applicable)
Others : EUR 100 000 per sub-fund</v>
          </cell>
          <cell r="DQ253" t="str">
            <v>BNP Paribas Securities Services Luxembourg</v>
          </cell>
          <cell r="DR253" t="str">
            <v>BNP Paribas Securities Services Luxembourg</v>
          </cell>
          <cell r="DS253" t="str">
            <v>in-house lawyers</v>
          </cell>
          <cell r="DT253" t="str">
            <v>BNP Paribas Securities Services Luxembourg</v>
          </cell>
          <cell r="DU253" t="str">
            <v>31th of December</v>
          </cell>
          <cell r="DV253" t="str">
            <v>ESG</v>
          </cell>
          <cell r="DW253" t="str">
            <v>EQUITY</v>
          </cell>
          <cell r="DX253" t="str">
            <v>Index change on April 20, 2020 (20/04/2020) from NMX® 30 Infrastructure Global (TR) index to ECPI Global ESG Infrastructure Equity (NR) index
fee update from 22/02/2021</v>
          </cell>
          <cell r="DY253"/>
          <cell r="DZ253" t="str">
            <v>ART 8</v>
          </cell>
          <cell r="EA253" t="str">
            <v>CAT 1</v>
          </cell>
        </row>
        <row r="254">
          <cell r="H254" t="str">
            <v>LU1291109533</v>
          </cell>
          <cell r="I254" t="str">
            <v>UCITS ETF</v>
          </cell>
          <cell r="J254" t="str">
            <v>Capitalisation</v>
          </cell>
          <cell r="K254" t="str">
            <v>USD</v>
          </cell>
          <cell r="L254" t="str">
            <v>USD</v>
          </cell>
          <cell r="M254" t="str">
            <v>No</v>
          </cell>
          <cell r="N254"/>
          <cell r="O254" t="str">
            <v>Luxembourg</v>
          </cell>
          <cell r="P254" t="str">
            <v>FR</v>
          </cell>
          <cell r="Q254" t="str">
            <v>Euronext Paris</v>
          </cell>
          <cell r="R254" t="str">
            <v xml:space="preserve">XPAR </v>
          </cell>
          <cell r="S254">
            <v>42298</v>
          </cell>
          <cell r="T254">
            <v>42507</v>
          </cell>
          <cell r="U254" t="str">
            <v>Yes</v>
          </cell>
          <cell r="V254" t="str">
            <v>BNPIC52T</v>
          </cell>
          <cell r="W254" t="str">
            <v>Share not hedged</v>
          </cell>
          <cell r="X254" t="str">
            <v>GSCU FP</v>
          </cell>
          <cell r="Y254" t="str">
            <v>IGSCU</v>
          </cell>
          <cell r="Z254" t="str">
            <v>NSCFR0IGSCU0</v>
          </cell>
          <cell r="AA254" t="str">
            <v>GSCU</v>
          </cell>
          <cell r="AB254" t="str">
            <v>.BNPIC52T</v>
          </cell>
          <cell r="AC254" t="str">
            <v>GSCU.PA</v>
          </cell>
          <cell r="AD254" t="str">
            <v>IGSCUINAV.PA</v>
          </cell>
          <cell r="AE254" t="str">
            <v xml:space="preserve">BNP Paribas Easy Energy &amp; Metals Enhanced Roll is a UCITS compliant exchange-traded fund incorporated in Luxembourg. The objective of the Fund is to achieve a return comparable to the BNP Paribas Energy &amp; Metals Enhanced Roll (TR)* index </v>
          </cell>
          <cell r="AF254" t="str">
            <v>please refer to another source</v>
          </cell>
          <cell r="AG254" t="str">
            <v>please refer to another source</v>
          </cell>
          <cell r="AH254" t="str">
            <v>Luxemburg SICAV</v>
          </cell>
          <cell r="AI254" t="str">
            <v>BNP Paribas Energy &amp; Metals Enhanced Roll (TR)</v>
          </cell>
          <cell r="AJ254" t="str">
            <v>Total Return</v>
          </cell>
          <cell r="AK254" t="str">
            <v>USD</v>
          </cell>
          <cell r="AL254"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254" t="str">
            <v>please refer to another source</v>
          </cell>
          <cell r="AN254" t="str">
            <v>BNP Paribas</v>
          </cell>
          <cell r="AO254" t="str">
            <v>Global</v>
          </cell>
          <cell r="AP254" t="str">
            <v>Global</v>
          </cell>
          <cell r="AQ254" t="str">
            <v>FR, LU,AT,DE, NL, CH</v>
          </cell>
          <cell r="AR254" t="str">
            <v>AT, CH, DE, ES, FR, IT**, LU, NL</v>
          </cell>
          <cell r="AS254" t="str">
            <v>Synthetic replication</v>
          </cell>
          <cell r="AT254" t="str">
            <v>Synthetic</v>
          </cell>
          <cell r="AU254" t="str">
            <v>Synthetic</v>
          </cell>
          <cell r="AV254" t="str">
            <v>Swaps</v>
          </cell>
          <cell r="AW254" t="str">
            <v>No</v>
          </cell>
          <cell r="AX254" t="str">
            <v>Yes with UCITS V</v>
          </cell>
          <cell r="AY254" t="str">
            <v>SUSQUEHANNA</v>
          </cell>
          <cell r="AZ25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4" t="str">
            <v>No</v>
          </cell>
          <cell r="BB254"/>
          <cell r="BC254"/>
          <cell r="BD254"/>
          <cell r="BE254"/>
          <cell r="BF254" t="str">
            <v>Euronext</v>
          </cell>
          <cell r="BG254" t="str">
            <v>Daily</v>
          </cell>
          <cell r="BH254"/>
          <cell r="BI254"/>
          <cell r="BJ254"/>
          <cell r="BK254" t="str">
            <v>Reinvested</v>
          </cell>
          <cell r="BL254"/>
          <cell r="BM254"/>
          <cell r="BN254"/>
          <cell r="BO254"/>
          <cell r="BP254"/>
          <cell r="BQ254"/>
          <cell r="BR254">
            <v>500000</v>
          </cell>
          <cell r="BS254" t="str">
            <v>-</v>
          </cell>
          <cell r="BT254" t="str">
            <v>02:45 PM Paris time</v>
          </cell>
          <cell r="BU254" t="str">
            <v>NA</v>
          </cell>
          <cell r="BV254" t="str">
            <v>02:00 PM Paris time</v>
          </cell>
          <cell r="BW254" t="str">
            <v>D</v>
          </cell>
          <cell r="BX254" t="str">
            <v>D+1</v>
          </cell>
          <cell r="BY254" t="str">
            <v>D+3</v>
          </cell>
          <cell r="BZ254" t="str">
            <v>Please refer to PM</v>
          </cell>
          <cell r="CA254" t="str">
            <v>Please refer to PM</v>
          </cell>
          <cell r="CB254">
            <v>0</v>
          </cell>
          <cell r="CC254">
            <v>0</v>
          </cell>
          <cell r="CD254" t="str">
            <v>0,1% on the primary market</v>
          </cell>
          <cell r="CE254" t="str">
            <v>0,1% on the primary market</v>
          </cell>
          <cell r="CF254" t="str">
            <v>Yes</v>
          </cell>
          <cell r="CG254" t="str">
            <v>Daily</v>
          </cell>
          <cell r="CH254">
            <v>100000</v>
          </cell>
          <cell r="CI254" t="str">
            <v>No securities lending</v>
          </cell>
          <cell r="CJ254" t="str">
            <v>BNP</v>
          </cell>
          <cell r="CK254" t="str">
            <v>Up to 10%</v>
          </cell>
          <cell r="CL254" t="str">
            <v>Cash</v>
          </cell>
          <cell r="CM254" t="str">
            <v>BNP Paribas Securities Services</v>
          </cell>
          <cell r="CN254" t="str">
            <v>collateral.mgt@bnpparibas-ip.com</v>
          </cell>
          <cell r="CO254" t="str">
            <v>No</v>
          </cell>
          <cell r="CP254" t="str">
            <v>NA</v>
          </cell>
          <cell r="CQ254" t="str">
            <v>NA</v>
          </cell>
          <cell r="CR254" t="str">
            <v>No</v>
          </cell>
          <cell r="CS254" t="str">
            <v>Ashok Outtandy</v>
          </cell>
          <cell r="CT254" t="str">
            <v>BYV9SN2</v>
          </cell>
          <cell r="CU254"/>
          <cell r="CV254" t="str">
            <v>A2AJZL</v>
          </cell>
          <cell r="CW254" t="str">
            <v>LP68368816</v>
          </cell>
          <cell r="CX254" t="str">
            <v>NA</v>
          </cell>
          <cell r="CY254" t="str">
            <v>No</v>
          </cell>
          <cell r="CZ254" t="str">
            <v>No</v>
          </cell>
          <cell r="DA254" t="str">
            <v>Beta</v>
          </cell>
          <cell r="DB254" t="str">
            <v>No</v>
          </cell>
          <cell r="DC254" t="str">
            <v>Equity fund (&gt;51% equities)</v>
          </cell>
          <cell r="DD254" t="str">
            <v>Yes</v>
          </cell>
          <cell r="DE254" t="str">
            <v>No</v>
          </cell>
          <cell r="DF254" t="str">
            <v>No</v>
          </cell>
          <cell r="DG254">
            <v>26</v>
          </cell>
          <cell r="DH254">
            <v>12</v>
          </cell>
          <cell r="DI254">
            <v>0</v>
          </cell>
          <cell r="DJ254">
            <v>38</v>
          </cell>
          <cell r="DK254">
            <v>38</v>
          </cell>
          <cell r="DL254">
            <v>26</v>
          </cell>
          <cell r="DM254">
            <v>0</v>
          </cell>
          <cell r="DN254">
            <v>12</v>
          </cell>
          <cell r="DO254" t="str">
            <v>Primary market: Authorised Participants and Institutionnal Investors
Secondary market: All</v>
          </cell>
          <cell r="DP254" t="str">
            <v>None</v>
          </cell>
          <cell r="DQ254" t="str">
            <v>BNP Paribas Securities Services Luxembourg</v>
          </cell>
          <cell r="DR254" t="str">
            <v>BNP Paribas Securities Services Luxembourg</v>
          </cell>
          <cell r="DS254" t="str">
            <v>in-house lawyers</v>
          </cell>
          <cell r="DT254" t="str">
            <v>BNP Paribas Securities Services Luxembourg</v>
          </cell>
          <cell r="DU254" t="str">
            <v>31th of December</v>
          </cell>
          <cell r="DV254" t="str">
            <v>Essentials</v>
          </cell>
          <cell r="DW254" t="str">
            <v>COMMODITIES</v>
          </cell>
          <cell r="DX254"/>
          <cell r="DY254"/>
          <cell r="DZ254" t="str">
            <v>Neither ART 9 nor ART 8 (ART 6)</v>
          </cell>
          <cell r="EA254" t="str">
            <v>CAT 3</v>
          </cell>
        </row>
        <row r="255">
          <cell r="H255" t="str">
            <v>LU1291109616</v>
          </cell>
          <cell r="I255" t="str">
            <v>UCITS ETF EUR</v>
          </cell>
          <cell r="J255" t="str">
            <v>Capitalisation</v>
          </cell>
          <cell r="K255" t="str">
            <v>EUR</v>
          </cell>
          <cell r="L255" t="str">
            <v>USD</v>
          </cell>
          <cell r="M255" t="str">
            <v>No</v>
          </cell>
          <cell r="N255"/>
          <cell r="O255" t="str">
            <v>Luxembourg</v>
          </cell>
          <cell r="P255" t="str">
            <v>NL</v>
          </cell>
          <cell r="Q255" t="str">
            <v>Euronext Amsterdam</v>
          </cell>
          <cell r="R255" t="str">
            <v xml:space="preserve">XAMS </v>
          </cell>
          <cell r="S255">
            <v>42298</v>
          </cell>
          <cell r="T255">
            <v>42465</v>
          </cell>
          <cell r="U255" t="str">
            <v>No</v>
          </cell>
          <cell r="V255" t="str">
            <v>BNPIC52T</v>
          </cell>
          <cell r="W255" t="str">
            <v>Share not hedged</v>
          </cell>
          <cell r="X255" t="str">
            <v>GSCE NA</v>
          </cell>
          <cell r="Y255" t="str">
            <v>IGSCE</v>
          </cell>
          <cell r="Z255" t="str">
            <v>NSCFR0IGSCE4</v>
          </cell>
          <cell r="AA255" t="str">
            <v>GSCE</v>
          </cell>
          <cell r="AB255" t="str">
            <v>.BNPIC52T</v>
          </cell>
          <cell r="AC255" t="str">
            <v>GSCE.AS</v>
          </cell>
          <cell r="AD255" t="str">
            <v>IGSCEINAV.PA</v>
          </cell>
          <cell r="AE255" t="str">
            <v xml:space="preserve">BNP Paribas Easy Energy &amp; Metals Enhanced Roll is a UCITS compliant exchange-traded fund incorporated in Luxembourg. The objective of the Fund is to achieve a return comparable to the BNP Paribas Energy &amp; Metals Enhanced Roll (TR)* index </v>
          </cell>
          <cell r="AF255" t="str">
            <v>please refer to another source</v>
          </cell>
          <cell r="AG255" t="str">
            <v>please refer to another source</v>
          </cell>
          <cell r="AH255" t="str">
            <v>Luxemburg SICAV</v>
          </cell>
          <cell r="AI255" t="str">
            <v>BNP Paribas Energy &amp; Metals Enhanced Roll (TR)</v>
          </cell>
          <cell r="AJ255" t="str">
            <v>Total Return</v>
          </cell>
          <cell r="AK255" t="str">
            <v>USD</v>
          </cell>
          <cell r="AL255"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255" t="str">
            <v>please refer to another source</v>
          </cell>
          <cell r="AN255" t="str">
            <v>BNP Paribas</v>
          </cell>
          <cell r="AO255" t="str">
            <v>Global</v>
          </cell>
          <cell r="AP255" t="str">
            <v>Global</v>
          </cell>
          <cell r="AQ255" t="str">
            <v>AT,  DE, FR, UK, LU, NL, IT**, CH, ES, SK</v>
          </cell>
          <cell r="AR255" t="str">
            <v>AT, CH, DE, ES, FR, GB, IT**, LU, NL, SK</v>
          </cell>
          <cell r="AS255" t="str">
            <v>Synthetic replication</v>
          </cell>
          <cell r="AT255" t="str">
            <v>Synthetic</v>
          </cell>
          <cell r="AU255" t="str">
            <v>Synthetic</v>
          </cell>
          <cell r="AV255" t="str">
            <v>Swaps</v>
          </cell>
          <cell r="AW255" t="str">
            <v>No</v>
          </cell>
          <cell r="AX255" t="str">
            <v>Yes with UCITS V</v>
          </cell>
          <cell r="AY255" t="str">
            <v>SUSQUEHANNA, FLOW TRADERS</v>
          </cell>
          <cell r="AZ25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5" t="str">
            <v>No</v>
          </cell>
          <cell r="BB255"/>
          <cell r="BC255"/>
          <cell r="BD255"/>
          <cell r="BE255"/>
          <cell r="BF255" t="str">
            <v>Euronext</v>
          </cell>
          <cell r="BG255" t="str">
            <v>Daily</v>
          </cell>
          <cell r="BH255"/>
          <cell r="BI255"/>
          <cell r="BJ255"/>
          <cell r="BK255" t="str">
            <v>Reinvested</v>
          </cell>
          <cell r="BL255"/>
          <cell r="BM255"/>
          <cell r="BN255"/>
          <cell r="BO255"/>
          <cell r="BP255"/>
          <cell r="BQ255"/>
          <cell r="BR255">
            <v>500000</v>
          </cell>
          <cell r="BS255" t="str">
            <v>-</v>
          </cell>
          <cell r="BT255" t="str">
            <v>02:45 PM Paris time</v>
          </cell>
          <cell r="BU255" t="str">
            <v>NA</v>
          </cell>
          <cell r="BV255" t="str">
            <v>02:00 PM Paris time</v>
          </cell>
          <cell r="BW255" t="str">
            <v>D</v>
          </cell>
          <cell r="BX255" t="str">
            <v>D+1</v>
          </cell>
          <cell r="BY255" t="str">
            <v>D+3</v>
          </cell>
          <cell r="BZ255" t="str">
            <v>Please refer to PM</v>
          </cell>
          <cell r="CA255" t="str">
            <v>Please refer to PM</v>
          </cell>
          <cell r="CB255">
            <v>0</v>
          </cell>
          <cell r="CC255">
            <v>0</v>
          </cell>
          <cell r="CD255" t="str">
            <v>0,1% on the primary market</v>
          </cell>
          <cell r="CE255" t="str">
            <v>0,1% on the primary market</v>
          </cell>
          <cell r="CF255" t="str">
            <v>Yes</v>
          </cell>
          <cell r="CG255" t="str">
            <v>Daily</v>
          </cell>
          <cell r="CH255">
            <v>100000</v>
          </cell>
          <cell r="CI255" t="str">
            <v>No securities lending</v>
          </cell>
          <cell r="CJ255" t="str">
            <v>BNP</v>
          </cell>
          <cell r="CK255" t="str">
            <v>Up to 10%</v>
          </cell>
          <cell r="CL255" t="str">
            <v>Cash</v>
          </cell>
          <cell r="CM255" t="str">
            <v>BNP Paribas Securities Services</v>
          </cell>
          <cell r="CN255" t="str">
            <v>collateral.mgt@bnpparibas-ip.com</v>
          </cell>
          <cell r="CO255" t="str">
            <v>No</v>
          </cell>
          <cell r="CP255" t="str">
            <v>NA</v>
          </cell>
          <cell r="CQ255" t="str">
            <v>NA</v>
          </cell>
          <cell r="CR255" t="str">
            <v>No</v>
          </cell>
          <cell r="CS255" t="str">
            <v>Ashok Outtandy</v>
          </cell>
          <cell r="CT255" t="str">
            <v>BYZC3Q5</v>
          </cell>
          <cell r="CU255"/>
          <cell r="CV255" t="str">
            <v>A2AE6P</v>
          </cell>
          <cell r="CW255" t="str">
            <v>LP68361868</v>
          </cell>
          <cell r="CX255" t="str">
            <v>NA</v>
          </cell>
          <cell r="CY255" t="str">
            <v>No</v>
          </cell>
          <cell r="CZ255" t="str">
            <v>No</v>
          </cell>
          <cell r="DA255" t="str">
            <v>Beta</v>
          </cell>
          <cell r="DB255" t="str">
            <v>No</v>
          </cell>
          <cell r="DC255" t="str">
            <v>Equity fund (&gt;51% equities)</v>
          </cell>
          <cell r="DD255" t="str">
            <v>Yes</v>
          </cell>
          <cell r="DE255" t="str">
            <v>No</v>
          </cell>
          <cell r="DF255" t="str">
            <v>No</v>
          </cell>
          <cell r="DG255">
            <v>26</v>
          </cell>
          <cell r="DH255">
            <v>12</v>
          </cell>
          <cell r="DI255">
            <v>0</v>
          </cell>
          <cell r="DJ255">
            <v>38</v>
          </cell>
          <cell r="DK255">
            <v>38</v>
          </cell>
          <cell r="DL255">
            <v>26</v>
          </cell>
          <cell r="DM255">
            <v>0</v>
          </cell>
          <cell r="DN255">
            <v>12</v>
          </cell>
          <cell r="DO255" t="str">
            <v>Primary market: Authorised Participants and Institutionnal Investors
Secondary market: All</v>
          </cell>
          <cell r="DP255" t="str">
            <v>None</v>
          </cell>
          <cell r="DQ255" t="str">
            <v>BNP Paribas Securities Services Luxembourg</v>
          </cell>
          <cell r="DR255" t="str">
            <v>BNP Paribas Securities Services Luxembourg</v>
          </cell>
          <cell r="DS255" t="str">
            <v>in-house lawyers</v>
          </cell>
          <cell r="DT255" t="str">
            <v>BNP Paribas Securities Services Luxembourg</v>
          </cell>
          <cell r="DU255" t="str">
            <v>31th of December</v>
          </cell>
          <cell r="DV255" t="str">
            <v>Essentials</v>
          </cell>
          <cell r="DW255" t="str">
            <v>COMMODITIES</v>
          </cell>
          <cell r="DX255"/>
          <cell r="DY255"/>
          <cell r="DZ255" t="str">
            <v>Neither ART 9 nor ART 8 (ART 6)</v>
          </cell>
          <cell r="EA255" t="str">
            <v>CAT 3</v>
          </cell>
        </row>
        <row r="256">
          <cell r="H256" t="str">
            <v>LU1291109616</v>
          </cell>
          <cell r="I256" t="str">
            <v>UCITS ETF EUR</v>
          </cell>
          <cell r="J256" t="str">
            <v>Capitalisation</v>
          </cell>
          <cell r="K256" t="str">
            <v>EUR</v>
          </cell>
          <cell r="L256" t="str">
            <v>USD</v>
          </cell>
          <cell r="M256" t="str">
            <v>No</v>
          </cell>
          <cell r="N256"/>
          <cell r="O256" t="str">
            <v>Luxembourg</v>
          </cell>
          <cell r="P256" t="str">
            <v>DE</v>
          </cell>
          <cell r="Q256" t="str">
            <v>Xetra</v>
          </cell>
          <cell r="R256" t="str">
            <v xml:space="preserve">XETR </v>
          </cell>
          <cell r="S256">
            <v>42298</v>
          </cell>
          <cell r="T256">
            <v>42465</v>
          </cell>
          <cell r="U256" t="str">
            <v>Yes</v>
          </cell>
          <cell r="V256" t="str">
            <v>BNPIC52T</v>
          </cell>
          <cell r="W256" t="str">
            <v>Share not hedged</v>
          </cell>
          <cell r="X256" t="str">
            <v>GSDE GY</v>
          </cell>
          <cell r="Y256" t="str">
            <v>IGSCE</v>
          </cell>
          <cell r="Z256" t="str">
            <v>NSCFR0IGSCE4</v>
          </cell>
          <cell r="AA256" t="str">
            <v>GSDE</v>
          </cell>
          <cell r="AB256" t="str">
            <v>.BNPIC52T</v>
          </cell>
          <cell r="AC256" t="str">
            <v>GSDE.DE</v>
          </cell>
          <cell r="AD256" t="str">
            <v>IGSCEINAV.PA</v>
          </cell>
          <cell r="AE256" t="str">
            <v xml:space="preserve">BNP Paribas Easy Energy &amp; Metals Enhanced Roll is a UCITS compliant exchange-traded fund incorporated in Luxembourg. The objective of the Fund is to achieve a return comparable to the BNP Paribas Energy &amp; Metals Enhanced Roll (TR)* index </v>
          </cell>
          <cell r="AF256" t="str">
            <v>please refer to another source</v>
          </cell>
          <cell r="AG256" t="str">
            <v>please refer to another source</v>
          </cell>
          <cell r="AH256" t="str">
            <v>Luxemburg SICAV</v>
          </cell>
          <cell r="AI256" t="str">
            <v>BNP Paribas Energy &amp; Metals Enhanced Roll (TR)</v>
          </cell>
          <cell r="AJ256" t="str">
            <v>Total Return</v>
          </cell>
          <cell r="AK256" t="str">
            <v>USD</v>
          </cell>
          <cell r="AL256"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256" t="str">
            <v>please refer to another source</v>
          </cell>
          <cell r="AN256" t="str">
            <v>BNP Paribas</v>
          </cell>
          <cell r="AO256" t="str">
            <v>Global</v>
          </cell>
          <cell r="AP256" t="str">
            <v>Global</v>
          </cell>
          <cell r="AQ256" t="str">
            <v>AT,  DE, FR, UK, LU, NL, IT**, CH, ES, SK</v>
          </cell>
          <cell r="AR256" t="str">
            <v>AT, CH, DE, ES, FR, GB, IT**, LU, NL, SK</v>
          </cell>
          <cell r="AS256" t="str">
            <v>Synthetic replication</v>
          </cell>
          <cell r="AT256" t="str">
            <v>Synthetic</v>
          </cell>
          <cell r="AU256" t="str">
            <v>Synthetic</v>
          </cell>
          <cell r="AV256" t="str">
            <v>Swaps</v>
          </cell>
          <cell r="AW256" t="str">
            <v>No</v>
          </cell>
          <cell r="AX256" t="str">
            <v>Yes with UCITS V</v>
          </cell>
          <cell r="AY256" t="str">
            <v>SUSQUEHANNA, FLOW TRADERS</v>
          </cell>
          <cell r="AZ25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6" t="str">
            <v>No</v>
          </cell>
          <cell r="BB256"/>
          <cell r="BC256"/>
          <cell r="BD256"/>
          <cell r="BE256"/>
          <cell r="BF256" t="str">
            <v>Euronext</v>
          </cell>
          <cell r="BG256" t="str">
            <v>Daily</v>
          </cell>
          <cell r="BH256"/>
          <cell r="BI256"/>
          <cell r="BJ256"/>
          <cell r="BK256" t="str">
            <v>Reinvested</v>
          </cell>
          <cell r="BL256"/>
          <cell r="BM256"/>
          <cell r="BN256"/>
          <cell r="BO256"/>
          <cell r="BP256"/>
          <cell r="BQ256"/>
          <cell r="BR256">
            <v>500000</v>
          </cell>
          <cell r="BS256" t="str">
            <v>-</v>
          </cell>
          <cell r="BT256" t="str">
            <v>02:45 PM Paris time</v>
          </cell>
          <cell r="BU256" t="str">
            <v>NA</v>
          </cell>
          <cell r="BV256" t="str">
            <v>02:00 PM Paris time</v>
          </cell>
          <cell r="BW256" t="str">
            <v>D</v>
          </cell>
          <cell r="BX256" t="str">
            <v>D+1</v>
          </cell>
          <cell r="BY256" t="str">
            <v>D+3</v>
          </cell>
          <cell r="BZ256" t="str">
            <v>Please refer to PM</v>
          </cell>
          <cell r="CA256" t="str">
            <v>Please refer to PM</v>
          </cell>
          <cell r="CB256">
            <v>0</v>
          </cell>
          <cell r="CC256">
            <v>0</v>
          </cell>
          <cell r="CD256" t="str">
            <v>0,1% on the primary market</v>
          </cell>
          <cell r="CE256" t="str">
            <v>0,1% on the primary market</v>
          </cell>
          <cell r="CF256" t="str">
            <v>Yes</v>
          </cell>
          <cell r="CG256" t="str">
            <v>Daily</v>
          </cell>
          <cell r="CH256">
            <v>100000</v>
          </cell>
          <cell r="CI256" t="str">
            <v>No securities lending</v>
          </cell>
          <cell r="CJ256" t="str">
            <v>BNP</v>
          </cell>
          <cell r="CK256" t="str">
            <v>Up to 10%</v>
          </cell>
          <cell r="CL256" t="str">
            <v>Cash</v>
          </cell>
          <cell r="CM256" t="str">
            <v>BNP Paribas Securities Services</v>
          </cell>
          <cell r="CN256" t="str">
            <v>collateral.mgt@bnpparibas-ip.com</v>
          </cell>
          <cell r="CO256" t="str">
            <v>No</v>
          </cell>
          <cell r="CP256" t="str">
            <v>NA</v>
          </cell>
          <cell r="CQ256" t="str">
            <v>NA</v>
          </cell>
          <cell r="CR256" t="str">
            <v>No</v>
          </cell>
          <cell r="CS256" t="str">
            <v>Ashok Outtandy</v>
          </cell>
          <cell r="CT256" t="str">
            <v>BYMMYX2</v>
          </cell>
          <cell r="CU256"/>
          <cell r="CV256" t="str">
            <v>A2AE6P</v>
          </cell>
          <cell r="CW256" t="str">
            <v>LP68361868</v>
          </cell>
          <cell r="CX256" t="str">
            <v>NA</v>
          </cell>
          <cell r="CY256" t="str">
            <v>No</v>
          </cell>
          <cell r="CZ256" t="str">
            <v>No</v>
          </cell>
          <cell r="DA256" t="str">
            <v>Beta</v>
          </cell>
          <cell r="DB256" t="str">
            <v>No</v>
          </cell>
          <cell r="DC256" t="str">
            <v>Equity fund (&gt;51% equities)</v>
          </cell>
          <cell r="DD256" t="str">
            <v>Yes</v>
          </cell>
          <cell r="DE256" t="str">
            <v>No</v>
          </cell>
          <cell r="DF256" t="str">
            <v>No</v>
          </cell>
          <cell r="DG256">
            <v>26</v>
          </cell>
          <cell r="DH256">
            <v>12</v>
          </cell>
          <cell r="DI256">
            <v>0</v>
          </cell>
          <cell r="DJ256">
            <v>38</v>
          </cell>
          <cell r="DK256">
            <v>38</v>
          </cell>
          <cell r="DL256">
            <v>26</v>
          </cell>
          <cell r="DM256">
            <v>0</v>
          </cell>
          <cell r="DN256">
            <v>12</v>
          </cell>
          <cell r="DO256" t="str">
            <v>Primary market: Authorised Participants and Institutionnal Investors
Secondary market: All</v>
          </cell>
          <cell r="DP256" t="str">
            <v>None</v>
          </cell>
          <cell r="DQ256" t="str">
            <v>BNP Paribas Securities Services Luxembourg</v>
          </cell>
          <cell r="DR256" t="str">
            <v>BNP Paribas Securities Services Luxembourg</v>
          </cell>
          <cell r="DS256" t="str">
            <v>in-house lawyers</v>
          </cell>
          <cell r="DT256" t="str">
            <v>BNP Paribas Securities Services Luxembourg</v>
          </cell>
          <cell r="DU256" t="str">
            <v>31th of December</v>
          </cell>
          <cell r="DV256" t="str">
            <v>Essentials</v>
          </cell>
          <cell r="DW256" t="str">
            <v>COMMODITIES</v>
          </cell>
          <cell r="DX256"/>
          <cell r="DY256"/>
          <cell r="DZ256" t="str">
            <v>Neither ART 9 nor ART 8 (ART 6)</v>
          </cell>
          <cell r="EA256" t="str">
            <v>CAT 3</v>
          </cell>
        </row>
        <row r="257">
          <cell r="H257" t="str">
            <v>LU1291109707</v>
          </cell>
          <cell r="I257" t="str">
            <v>Track Classic</v>
          </cell>
          <cell r="J257" t="str">
            <v>Capitalisation</v>
          </cell>
          <cell r="K257" t="str">
            <v>USD</v>
          </cell>
          <cell r="L257" t="str">
            <v>USD</v>
          </cell>
          <cell r="M257" t="str">
            <v>No</v>
          </cell>
          <cell r="N257"/>
          <cell r="O257" t="str">
            <v>Luxembourg</v>
          </cell>
          <cell r="P257" t="str">
            <v>NA</v>
          </cell>
          <cell r="Q257"/>
          <cell r="R257"/>
          <cell r="S257">
            <v>42298</v>
          </cell>
          <cell r="T257" t="str">
            <v>Not listed</v>
          </cell>
          <cell r="U257" t="str">
            <v>Not listed</v>
          </cell>
          <cell r="V257" t="str">
            <v>SPGCNCT</v>
          </cell>
          <cell r="W257" t="str">
            <v>Share not hedged</v>
          </cell>
          <cell r="X257"/>
          <cell r="Y257"/>
          <cell r="Z257"/>
          <cell r="AA257"/>
          <cell r="AB257" t="str">
            <v>.SPGCNCT</v>
          </cell>
          <cell r="AC257" t="str">
            <v>NA</v>
          </cell>
          <cell r="AD257" t="str">
            <v>NA</v>
          </cell>
          <cell r="AE257" t="str">
            <v>BNP Paribas S&amp;P GSCI Energy &amp; Metals Capped Component 35/20 THEAM Easy UCITS ETF is a UCITS compliant exchange-traded fund incorporated in Luxembourg. The objective of the Fund is to achieve a return comparable to the S&amp;P GS Metals Capped Component 35/20 Total Return Index.</v>
          </cell>
          <cell r="AF257">
            <v>6</v>
          </cell>
          <cell r="AG257"/>
          <cell r="AH257" t="str">
            <v>Luxemburg SICAV</v>
          </cell>
          <cell r="AI257" t="str">
            <v>S&amp;P GSCI® Energy&amp;Metals Capped Component 35/20 (TR) index</v>
          </cell>
          <cell r="AJ257" t="str">
            <v>Total Return</v>
          </cell>
          <cell r="AK257"/>
          <cell r="AL257"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M257"/>
          <cell r="AN257" t="str">
            <v>S&amp;P Dow Jones</v>
          </cell>
          <cell r="AO257" t="str">
            <v>Global</v>
          </cell>
          <cell r="AP257" t="str">
            <v>Global</v>
          </cell>
          <cell r="AQ257" t="str">
            <v>LU</v>
          </cell>
          <cell r="AR257" t="str">
            <v>LU</v>
          </cell>
          <cell r="AS257" t="str">
            <v>Synthetic replication</v>
          </cell>
          <cell r="AT257" t="str">
            <v>Synthetic</v>
          </cell>
          <cell r="AU257" t="str">
            <v>Synthetic</v>
          </cell>
          <cell r="AV257" t="str">
            <v>Swaps</v>
          </cell>
          <cell r="AW257" t="str">
            <v>No</v>
          </cell>
          <cell r="AX257" t="str">
            <v>Yes with UCITS V</v>
          </cell>
          <cell r="AY257" t="str">
            <v>NA</v>
          </cell>
          <cell r="AZ257" t="str">
            <v>NA</v>
          </cell>
          <cell r="BA257" t="str">
            <v>No</v>
          </cell>
          <cell r="BB257"/>
          <cell r="BC257"/>
          <cell r="BD257"/>
          <cell r="BE257"/>
          <cell r="BF257" t="str">
            <v>NA</v>
          </cell>
          <cell r="BG257" t="str">
            <v>Daily</v>
          </cell>
          <cell r="BH257"/>
          <cell r="BI257"/>
          <cell r="BJ257"/>
          <cell r="BK257" t="str">
            <v>Reinvested</v>
          </cell>
          <cell r="BL257"/>
          <cell r="BM257"/>
          <cell r="BN257"/>
          <cell r="BO257"/>
          <cell r="BP257"/>
          <cell r="BQ257"/>
          <cell r="BR257" t="str">
            <v>NA</v>
          </cell>
          <cell r="BS257" t="str">
            <v>NA</v>
          </cell>
          <cell r="BT257" t="str">
            <v>03:00 PM Paris time</v>
          </cell>
          <cell r="BU257" t="str">
            <v>NA</v>
          </cell>
          <cell r="BV257" t="str">
            <v>NA</v>
          </cell>
          <cell r="BW257" t="str">
            <v>D</v>
          </cell>
          <cell r="BX257" t="str">
            <v>D+1</v>
          </cell>
          <cell r="BY257" t="str">
            <v>D+3</v>
          </cell>
          <cell r="BZ257" t="str">
            <v>Please refer to PM</v>
          </cell>
          <cell r="CA257" t="str">
            <v>Please refer to PM</v>
          </cell>
          <cell r="CB257">
            <v>0</v>
          </cell>
          <cell r="CC257">
            <v>0</v>
          </cell>
          <cell r="CD257">
            <v>1E-3</v>
          </cell>
          <cell r="CE257">
            <v>1E-3</v>
          </cell>
          <cell r="CF257"/>
          <cell r="CG257"/>
          <cell r="CH257"/>
          <cell r="CI257"/>
          <cell r="CJ257"/>
          <cell r="CK257"/>
          <cell r="CL257"/>
          <cell r="CM257"/>
          <cell r="CN257"/>
          <cell r="CO257"/>
          <cell r="CP257"/>
          <cell r="CQ257"/>
          <cell r="CR257" t="str">
            <v>No</v>
          </cell>
          <cell r="CS257" t="str">
            <v>Ashok Outtandy</v>
          </cell>
          <cell r="CT257"/>
          <cell r="CU257"/>
          <cell r="CV257" t="str">
            <v>NA</v>
          </cell>
          <cell r="CW257" t="str">
            <v>NA</v>
          </cell>
          <cell r="CX257" t="str">
            <v>NA</v>
          </cell>
          <cell r="CY257" t="str">
            <v>No</v>
          </cell>
          <cell r="CZ257"/>
          <cell r="DA257" t="str">
            <v>Beta</v>
          </cell>
          <cell r="DB257" t="str">
            <v>No</v>
          </cell>
          <cell r="DC257"/>
          <cell r="DD257" t="str">
            <v>No</v>
          </cell>
          <cell r="DE257" t="str">
            <v>No</v>
          </cell>
          <cell r="DF257" t="str">
            <v>No</v>
          </cell>
          <cell r="DG257" t="str">
            <v>NA</v>
          </cell>
          <cell r="DH257" t="str">
            <v>NA</v>
          </cell>
          <cell r="DI257" t="str">
            <v>NA</v>
          </cell>
          <cell r="DJ257" t="str">
            <v>NA</v>
          </cell>
          <cell r="DK257" t="str">
            <v>NA</v>
          </cell>
          <cell r="DL257">
            <v>60</v>
          </cell>
          <cell r="DM257" t="str">
            <v>NA</v>
          </cell>
          <cell r="DN257">
            <v>40</v>
          </cell>
          <cell r="DO257" t="str">
            <v>All</v>
          </cell>
          <cell r="DP257" t="str">
            <v>None</v>
          </cell>
          <cell r="DQ257" t="str">
            <v>BNP Paribas Securities Services Luxembourg</v>
          </cell>
          <cell r="DR257" t="str">
            <v>BNP Paribas Securities Services Luxembourg</v>
          </cell>
          <cell r="DS257" t="str">
            <v>in-house lawyers</v>
          </cell>
          <cell r="DT257" t="str">
            <v>BNP Paribas Securities Services Luxembourg</v>
          </cell>
          <cell r="DU257" t="str">
            <v>31th of December</v>
          </cell>
          <cell r="DV257"/>
          <cell r="DW257"/>
          <cell r="DX257"/>
          <cell r="DY257"/>
          <cell r="DZ257"/>
          <cell r="EA257"/>
        </row>
        <row r="258">
          <cell r="H258" t="str">
            <v>LU1291109889</v>
          </cell>
          <cell r="I258" t="str">
            <v>Track Privilege</v>
          </cell>
          <cell r="J258" t="str">
            <v>Capitalisation</v>
          </cell>
          <cell r="K258" t="str">
            <v>USD</v>
          </cell>
          <cell r="L258" t="str">
            <v>USD</v>
          </cell>
          <cell r="M258" t="str">
            <v>No</v>
          </cell>
          <cell r="N258"/>
          <cell r="O258" t="str">
            <v>Luxembourg</v>
          </cell>
          <cell r="P258" t="str">
            <v>NA</v>
          </cell>
          <cell r="Q258"/>
          <cell r="R258"/>
          <cell r="S258">
            <v>42298</v>
          </cell>
          <cell r="T258" t="str">
            <v>Not listed</v>
          </cell>
          <cell r="U258" t="str">
            <v>Not listed</v>
          </cell>
          <cell r="V258" t="str">
            <v>SPGCNCT</v>
          </cell>
          <cell r="W258" t="str">
            <v>Share not hedged</v>
          </cell>
          <cell r="X258"/>
          <cell r="Y258"/>
          <cell r="Z258"/>
          <cell r="AA258"/>
          <cell r="AB258" t="str">
            <v>.SPGCNCT</v>
          </cell>
          <cell r="AC258" t="str">
            <v>NA</v>
          </cell>
          <cell r="AD258" t="str">
            <v>NA</v>
          </cell>
          <cell r="AE258" t="str">
            <v>BNP Paribas S&amp;P GSCI Energy &amp; Metals Capped Component 35/20 THEAM Easy UCITS ETF is a UCITS compliant exchange-traded fund incorporated in Luxembourg. The objective of the Fund is to achieve a return comparable to the S&amp;P GS Metals Capped Component 35/20 Total Return Index.</v>
          </cell>
          <cell r="AF258">
            <v>6</v>
          </cell>
          <cell r="AG258"/>
          <cell r="AH258" t="str">
            <v>Luxemburg SICAV</v>
          </cell>
          <cell r="AI258" t="str">
            <v>S&amp;P GSCI® Energy&amp;Metals Capped Component 35/20 (TR) index</v>
          </cell>
          <cell r="AJ258" t="str">
            <v>Total Return</v>
          </cell>
          <cell r="AK258"/>
          <cell r="AL258"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M258"/>
          <cell r="AN258" t="str">
            <v>S&amp;P Dow Jones</v>
          </cell>
          <cell r="AO258" t="str">
            <v>Global</v>
          </cell>
          <cell r="AP258" t="str">
            <v>Global</v>
          </cell>
          <cell r="AQ258" t="str">
            <v>LU</v>
          </cell>
          <cell r="AR258" t="str">
            <v>LU</v>
          </cell>
          <cell r="AS258" t="str">
            <v>Synthetic replication</v>
          </cell>
          <cell r="AT258" t="str">
            <v>Synthetic</v>
          </cell>
          <cell r="AU258" t="str">
            <v>Synthetic</v>
          </cell>
          <cell r="AV258" t="str">
            <v>Swaps</v>
          </cell>
          <cell r="AW258" t="str">
            <v>No</v>
          </cell>
          <cell r="AX258" t="str">
            <v>Yes with UCITS V</v>
          </cell>
          <cell r="AY258" t="str">
            <v>NA</v>
          </cell>
          <cell r="AZ258" t="str">
            <v>NA</v>
          </cell>
          <cell r="BA258" t="str">
            <v>No</v>
          </cell>
          <cell r="BB258"/>
          <cell r="BC258"/>
          <cell r="BD258"/>
          <cell r="BE258"/>
          <cell r="BF258" t="str">
            <v>NA</v>
          </cell>
          <cell r="BG258" t="str">
            <v>Daily</v>
          </cell>
          <cell r="BH258"/>
          <cell r="BI258"/>
          <cell r="BJ258"/>
          <cell r="BK258" t="str">
            <v>Reinvested</v>
          </cell>
          <cell r="BL258"/>
          <cell r="BM258"/>
          <cell r="BN258"/>
          <cell r="BO258"/>
          <cell r="BP258"/>
          <cell r="BQ258"/>
          <cell r="BR258" t="str">
            <v>NA</v>
          </cell>
          <cell r="BS258" t="str">
            <v>NA</v>
          </cell>
          <cell r="BT258" t="str">
            <v>03:00 PM Paris time</v>
          </cell>
          <cell r="BU258" t="str">
            <v>NA</v>
          </cell>
          <cell r="BV258" t="str">
            <v>NA</v>
          </cell>
          <cell r="BW258" t="str">
            <v>D</v>
          </cell>
          <cell r="BX258" t="str">
            <v>D+1</v>
          </cell>
          <cell r="BY258" t="str">
            <v>D+3</v>
          </cell>
          <cell r="BZ258" t="str">
            <v>Please refer to PM</v>
          </cell>
          <cell r="CA258" t="str">
            <v>Please refer to PM</v>
          </cell>
          <cell r="CB258">
            <v>0</v>
          </cell>
          <cell r="CC258">
            <v>0</v>
          </cell>
          <cell r="CD258">
            <v>1E-3</v>
          </cell>
          <cell r="CE258">
            <v>1E-3</v>
          </cell>
          <cell r="CF258"/>
          <cell r="CG258"/>
          <cell r="CH258"/>
          <cell r="CI258"/>
          <cell r="CJ258"/>
          <cell r="CK258"/>
          <cell r="CL258"/>
          <cell r="CM258"/>
          <cell r="CN258"/>
          <cell r="CO258"/>
          <cell r="CP258"/>
          <cell r="CQ258"/>
          <cell r="CR258" t="str">
            <v>No</v>
          </cell>
          <cell r="CS258" t="str">
            <v>Ashok Outtandy</v>
          </cell>
          <cell r="CT258"/>
          <cell r="CU258"/>
          <cell r="CV258" t="str">
            <v>NA</v>
          </cell>
          <cell r="CW258" t="str">
            <v>NA</v>
          </cell>
          <cell r="CX258" t="str">
            <v>NA</v>
          </cell>
          <cell r="CY258" t="str">
            <v>No</v>
          </cell>
          <cell r="CZ258"/>
          <cell r="DA258" t="str">
            <v>Beta</v>
          </cell>
          <cell r="DB258" t="str">
            <v>No</v>
          </cell>
          <cell r="DC258"/>
          <cell r="DD258" t="str">
            <v>No</v>
          </cell>
          <cell r="DE258" t="str">
            <v>No</v>
          </cell>
          <cell r="DF258" t="str">
            <v>No</v>
          </cell>
          <cell r="DG258" t="str">
            <v>NA</v>
          </cell>
          <cell r="DH258" t="str">
            <v>NA</v>
          </cell>
          <cell r="DI258" t="str">
            <v>NA</v>
          </cell>
          <cell r="DJ258" t="str">
            <v>NA</v>
          </cell>
          <cell r="DK258" t="str">
            <v>NA</v>
          </cell>
          <cell r="DL258">
            <v>30</v>
          </cell>
          <cell r="DM258" t="str">
            <v>NA</v>
          </cell>
          <cell r="DN258">
            <v>20</v>
          </cell>
          <cell r="DO258" t="str">
            <v>All</v>
          </cell>
          <cell r="DP258" t="str">
            <v xml:space="preserve">Distributors : None
Managers: none (refer to Book II by sub-fund for min holding amount applicable)
Others : EUR 100 000 per sub-fund
</v>
          </cell>
          <cell r="DQ258" t="str">
            <v>BNP Paribas Securities Services Luxembourg</v>
          </cell>
          <cell r="DR258" t="str">
            <v>BNP Paribas Securities Services Luxembourg</v>
          </cell>
          <cell r="DS258" t="str">
            <v>in-house lawyers</v>
          </cell>
          <cell r="DT258" t="str">
            <v>BNP Paribas Securities Services Luxembourg</v>
          </cell>
          <cell r="DU258" t="str">
            <v>31th of December</v>
          </cell>
          <cell r="DV258"/>
          <cell r="DW258"/>
          <cell r="DX258"/>
          <cell r="DY258"/>
          <cell r="DZ258"/>
          <cell r="EA258"/>
        </row>
        <row r="259">
          <cell r="H259" t="str">
            <v>LU1291110036</v>
          </cell>
          <cell r="I259" t="str">
            <v>Track Privilege RH EUR</v>
          </cell>
          <cell r="J259" t="str">
            <v>Capitalisation</v>
          </cell>
          <cell r="K259" t="str">
            <v>EUR</v>
          </cell>
          <cell r="L259" t="str">
            <v>USD</v>
          </cell>
          <cell r="M259" t="str">
            <v>No</v>
          </cell>
          <cell r="N259"/>
          <cell r="O259" t="str">
            <v>Luxembourg</v>
          </cell>
          <cell r="P259" t="str">
            <v>NA</v>
          </cell>
          <cell r="Q259"/>
          <cell r="R259"/>
          <cell r="S259">
            <v>42298</v>
          </cell>
          <cell r="T259" t="str">
            <v>Not listed</v>
          </cell>
          <cell r="U259" t="str">
            <v>Not listed</v>
          </cell>
          <cell r="V259" t="str">
            <v>SPGCNCT</v>
          </cell>
          <cell r="W259" t="str">
            <v>Share not hedged</v>
          </cell>
          <cell r="X259" t="str">
            <v>SPEMCRE LX</v>
          </cell>
          <cell r="Y259"/>
          <cell r="Z259"/>
          <cell r="AA259" t="str">
            <v>SPEMCRE</v>
          </cell>
          <cell r="AB259" t="str">
            <v>.SPGCNCT</v>
          </cell>
          <cell r="AC259" t="str">
            <v>LU1291110036.LUF</v>
          </cell>
          <cell r="AD259" t="str">
            <v>NA</v>
          </cell>
          <cell r="AE259" t="str">
            <v>BNP Paribas Easy - S&amp;P GSCI Energy&amp;Metals Capped Component 35/20 is an open-end fund incorporated in Luxembourg. The Fund's objective is to replicate the performance of the S&amp;P GSCI Energy&amp;Metals Capped Component 35/20 index. The Fund invests at least 90% of its assets in fixed-rate or floating-rate debt securities or cash or short-term deposits.</v>
          </cell>
          <cell r="AF259">
            <v>6</v>
          </cell>
          <cell r="AG259"/>
          <cell r="AH259" t="str">
            <v>Luxemburg SICAV</v>
          </cell>
          <cell r="AI259" t="str">
            <v>S&amp;P GSCI® Energy&amp;Metals Capped Component 35/20 (TR) index</v>
          </cell>
          <cell r="AJ259" t="str">
            <v>Total Return</v>
          </cell>
          <cell r="AK259"/>
          <cell r="AL259" t="str">
            <v>The S&amp;P GSCI® Energy&amp;Metals Capped Component 35/20 (TR) index is published in USD by Standards and Poor’s. The composition of the index is reviewed on a quarterly basis at the beginning of each quarter. The index is valued daily. The S&amp;P GSCI® index is designed as a benchmark for investment in the commodity markets and as a measure of commodity market performance over time.</v>
          </cell>
          <cell r="AM259"/>
          <cell r="AN259" t="str">
            <v>S&amp;P Dow Jones</v>
          </cell>
          <cell r="AO259" t="str">
            <v>Global</v>
          </cell>
          <cell r="AP259" t="str">
            <v>Global</v>
          </cell>
          <cell r="AQ259"/>
          <cell r="AR259"/>
          <cell r="AS259" t="str">
            <v>Synthetic replication</v>
          </cell>
          <cell r="AT259" t="str">
            <v>Synthetic</v>
          </cell>
          <cell r="AU259" t="str">
            <v>Synthetic</v>
          </cell>
          <cell r="AV259" t="str">
            <v>Swaps</v>
          </cell>
          <cell r="AW259" t="str">
            <v>No</v>
          </cell>
          <cell r="AX259" t="str">
            <v>Yes with UCITS V</v>
          </cell>
          <cell r="AY259" t="str">
            <v>NA</v>
          </cell>
          <cell r="AZ259" t="str">
            <v>NA</v>
          </cell>
          <cell r="BA259" t="str">
            <v>No</v>
          </cell>
          <cell r="BB259"/>
          <cell r="BC259"/>
          <cell r="BD259"/>
          <cell r="BE259"/>
          <cell r="BF259" t="str">
            <v>Euronext</v>
          </cell>
          <cell r="BG259" t="str">
            <v>Daily</v>
          </cell>
          <cell r="BH259"/>
          <cell r="BI259"/>
          <cell r="BJ259"/>
          <cell r="BK259" t="str">
            <v>Reinvested</v>
          </cell>
          <cell r="BL259"/>
          <cell r="BM259"/>
          <cell r="BN259"/>
          <cell r="BO259"/>
          <cell r="BP259"/>
          <cell r="BQ259"/>
          <cell r="BR259" t="str">
            <v>1 000 000 EUR</v>
          </cell>
          <cell r="BS259" t="str">
            <v>-</v>
          </cell>
          <cell r="BT259" t="str">
            <v>03:00 PM Paris time</v>
          </cell>
          <cell r="BU259" t="str">
            <v>NA</v>
          </cell>
          <cell r="BV259" t="str">
            <v>03:00 PM Paris time</v>
          </cell>
          <cell r="BW259" t="str">
            <v>D</v>
          </cell>
          <cell r="BX259" t="str">
            <v>D+1</v>
          </cell>
          <cell r="BY259" t="str">
            <v>D</v>
          </cell>
          <cell r="BZ259" t="str">
            <v>Please refer to PM</v>
          </cell>
          <cell r="CA259" t="str">
            <v>Please refer to PM</v>
          </cell>
          <cell r="CB259">
            <v>0</v>
          </cell>
          <cell r="CC259">
            <v>0</v>
          </cell>
          <cell r="CD259">
            <v>1E-3</v>
          </cell>
          <cell r="CE259">
            <v>1E-3</v>
          </cell>
          <cell r="CF259"/>
          <cell r="CG259"/>
          <cell r="CH259"/>
          <cell r="CI259"/>
          <cell r="CJ259" t="str">
            <v>BNP, Goldman Sachs</v>
          </cell>
          <cell r="CK259"/>
          <cell r="CL259"/>
          <cell r="CM259"/>
          <cell r="CN259"/>
          <cell r="CO259"/>
          <cell r="CP259"/>
          <cell r="CQ259"/>
          <cell r="CR259" t="str">
            <v>No</v>
          </cell>
          <cell r="CS259" t="str">
            <v>Ashok Outtandy</v>
          </cell>
          <cell r="CT259"/>
          <cell r="CU259"/>
          <cell r="CV259" t="str">
            <v>A2AFJA</v>
          </cell>
          <cell r="CW259" t="str">
            <v>LP68361869</v>
          </cell>
          <cell r="CX259" t="str">
            <v>NA</v>
          </cell>
          <cell r="CY259" t="str">
            <v>No</v>
          </cell>
          <cell r="CZ259"/>
          <cell r="DA259" t="str">
            <v>Beta</v>
          </cell>
          <cell r="DB259" t="str">
            <v>No</v>
          </cell>
          <cell r="DC259"/>
          <cell r="DD259" t="str">
            <v>Yes</v>
          </cell>
          <cell r="DE259" t="str">
            <v>No</v>
          </cell>
          <cell r="DF259" t="str">
            <v>No</v>
          </cell>
          <cell r="DG259" t="str">
            <v>NA</v>
          </cell>
          <cell r="DH259" t="str">
            <v>NA</v>
          </cell>
          <cell r="DI259" t="str">
            <v>NA</v>
          </cell>
          <cell r="DJ259" t="str">
            <v>NA</v>
          </cell>
          <cell r="DK259" t="str">
            <v>NA</v>
          </cell>
          <cell r="DL259">
            <v>43</v>
          </cell>
          <cell r="DM259" t="str">
            <v>NA</v>
          </cell>
          <cell r="DN259">
            <v>20</v>
          </cell>
          <cell r="DO259" t="str">
            <v>All</v>
          </cell>
          <cell r="DP259" t="str">
            <v xml:space="preserve">Distributors : None
Managers: none (refer to Book II by sub-fund for min holding amount applicable)
Others : EUR 100 000 per sub-fund
</v>
          </cell>
          <cell r="DQ259" t="str">
            <v>BNP Paribas Securities Services Luxembourg</v>
          </cell>
          <cell r="DR259" t="str">
            <v>BNP Paribas Securities Services Luxembourg</v>
          </cell>
          <cell r="DS259" t="str">
            <v>in-house lawyers</v>
          </cell>
          <cell r="DT259" t="str">
            <v>BNP Paribas Securities Services Luxembourg</v>
          </cell>
          <cell r="DU259" t="str">
            <v>31th of December</v>
          </cell>
          <cell r="DV259"/>
          <cell r="DW259"/>
          <cell r="DX259"/>
          <cell r="DY259"/>
          <cell r="DZ259"/>
          <cell r="EA259"/>
        </row>
        <row r="260">
          <cell r="H260" t="str">
            <v>LU1377381717</v>
          </cell>
          <cell r="I260" t="str">
            <v>UCITS ETF</v>
          </cell>
          <cell r="J260" t="str">
            <v>Capitalisation</v>
          </cell>
          <cell r="K260" t="str">
            <v>EUR</v>
          </cell>
          <cell r="L260" t="str">
            <v>EUR</v>
          </cell>
          <cell r="M260" t="str">
            <v>No</v>
          </cell>
          <cell r="N260"/>
          <cell r="O260" t="str">
            <v>Luxembourg</v>
          </cell>
          <cell r="P260" t="str">
            <v>FR</v>
          </cell>
          <cell r="Q260" t="str">
            <v>Euronext Paris</v>
          </cell>
          <cell r="R260" t="str">
            <v xml:space="preserve">XPAR </v>
          </cell>
          <cell r="S260">
            <v>42411</v>
          </cell>
          <cell r="T260">
            <v>42534</v>
          </cell>
          <cell r="U260" t="str">
            <v>Yes</v>
          </cell>
          <cell r="V260" t="str">
            <v>BNPIFELE</v>
          </cell>
          <cell r="W260" t="str">
            <v>Share not hedged</v>
          </cell>
          <cell r="X260" t="str">
            <v>EVOE FP</v>
          </cell>
          <cell r="Y260" t="str">
            <v>IEVOE</v>
          </cell>
          <cell r="Z260" t="str">
            <v>NSCFR0IEVOE8</v>
          </cell>
          <cell r="AA260" t="str">
            <v>EVOE</v>
          </cell>
          <cell r="AB260" t="str">
            <v xml:space="preserve">.BNPIFELE </v>
          </cell>
          <cell r="AC260" t="str">
            <v>EVOE.PA</v>
          </cell>
          <cell r="AD260" t="str">
            <v>IEVOEINAV.PA</v>
          </cell>
          <cell r="AE260"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60" t="str">
            <v>please refer to another source</v>
          </cell>
          <cell r="AG260" t="str">
            <v>please refer to another source</v>
          </cell>
          <cell r="AH260" t="str">
            <v>Luxemburg SICAV</v>
          </cell>
          <cell r="AI260" t="str">
            <v>BNP Paribas Low Vol Europe ESG (NTR) Index</v>
          </cell>
          <cell r="AJ260" t="str">
            <v>Net Total Return</v>
          </cell>
          <cell r="AK260" t="str">
            <v>EUR</v>
          </cell>
          <cell r="AL260"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0" t="str">
            <v>please refer to another source</v>
          </cell>
          <cell r="AN260" t="str">
            <v>BNP Paribas</v>
          </cell>
          <cell r="AO260" t="str">
            <v>EUROPE</v>
          </cell>
          <cell r="AP260" t="str">
            <v>Europe</v>
          </cell>
          <cell r="AQ260" t="str">
            <v>AT, CH, DE, FI, FR, UK, IT, LU, NO, SE, NL, CZ, ES</v>
          </cell>
          <cell r="AR260" t="str">
            <v>AT, CH, CZ, DE, ES, FI, FR, GB, IT**, LU, NL, NO, SE</v>
          </cell>
          <cell r="AS260" t="str">
            <v>Full or synthetic replication</v>
          </cell>
          <cell r="AT260" t="str">
            <v>Synthetic</v>
          </cell>
          <cell r="AU260" t="str">
            <v>Synthetic</v>
          </cell>
          <cell r="AV260" t="str">
            <v>swaps</v>
          </cell>
          <cell r="AW260" t="str">
            <v>No</v>
          </cell>
          <cell r="AX260" t="str">
            <v>Yes with UCITS V</v>
          </cell>
          <cell r="AY260" t="str">
            <v>BNP Paribas Arbitrage</v>
          </cell>
          <cell r="AZ26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0" t="str">
            <v>No</v>
          </cell>
          <cell r="BB260"/>
          <cell r="BC260"/>
          <cell r="BD260"/>
          <cell r="BE260"/>
          <cell r="BF260" t="str">
            <v>Euronext</v>
          </cell>
          <cell r="BG260" t="str">
            <v>Daily</v>
          </cell>
          <cell r="BH260"/>
          <cell r="BI260"/>
          <cell r="BJ260"/>
          <cell r="BK260" t="str">
            <v>Reinvested</v>
          </cell>
          <cell r="BL260"/>
          <cell r="BM260"/>
          <cell r="BN260"/>
          <cell r="BO260"/>
          <cell r="BP260"/>
          <cell r="BQ260"/>
          <cell r="BR260">
            <v>500000</v>
          </cell>
          <cell r="BS260" t="str">
            <v>-</v>
          </cell>
          <cell r="BT260" t="str">
            <v>03:30 PM Paris time</v>
          </cell>
          <cell r="BU260" t="str">
            <v>NA</v>
          </cell>
          <cell r="BV260" t="str">
            <v>02:45 PM Paris time</v>
          </cell>
          <cell r="BW260" t="str">
            <v>D</v>
          </cell>
          <cell r="BX260" t="str">
            <v>D+1</v>
          </cell>
          <cell r="BY260" t="str">
            <v>D+3</v>
          </cell>
          <cell r="BZ260" t="str">
            <v>Please refer to PM</v>
          </cell>
          <cell r="CA260" t="str">
            <v>Please refer to PM</v>
          </cell>
          <cell r="CB260">
            <v>2</v>
          </cell>
          <cell r="CC260">
            <v>2</v>
          </cell>
          <cell r="CD260" t="str">
            <v>0,3% on the primary market</v>
          </cell>
          <cell r="CE260" t="str">
            <v>0,08% on the primary market</v>
          </cell>
          <cell r="CF260" t="str">
            <v>Yes</v>
          </cell>
          <cell r="CG260" t="str">
            <v>Daily</v>
          </cell>
          <cell r="CH260">
            <v>100000</v>
          </cell>
          <cell r="CI260" t="str">
            <v>No securities lending</v>
          </cell>
          <cell r="CJ260" t="str">
            <v>BNP</v>
          </cell>
          <cell r="CK260" t="str">
            <v>Up to 10%</v>
          </cell>
          <cell r="CL260" t="str">
            <v>Cash</v>
          </cell>
          <cell r="CM260" t="str">
            <v>BNP Paribas Securities Services</v>
          </cell>
          <cell r="CN260" t="str">
            <v>collateral.mgt@bnpparibas-ip.com</v>
          </cell>
          <cell r="CO260" t="str">
            <v>No</v>
          </cell>
          <cell r="CP260" t="str">
            <v>NA</v>
          </cell>
          <cell r="CQ260" t="str">
            <v>NA</v>
          </cell>
          <cell r="CR260" t="str">
            <v>No</v>
          </cell>
          <cell r="CS260" t="str">
            <v>Solène Deharbonnier</v>
          </cell>
          <cell r="CT260" t="str">
            <v>BYVFN91</v>
          </cell>
          <cell r="CU260"/>
          <cell r="CV260" t="str">
            <v>A2AL3Y</v>
          </cell>
          <cell r="CW260" t="str">
            <v>LP68369992</v>
          </cell>
          <cell r="CX260">
            <v>32897476</v>
          </cell>
          <cell r="CY260" t="str">
            <v>Yes</v>
          </cell>
          <cell r="CZ260" t="str">
            <v>ESG</v>
          </cell>
          <cell r="DA260" t="str">
            <v>Smart Beta</v>
          </cell>
          <cell r="DB260" t="str">
            <v>Yes</v>
          </cell>
          <cell r="DC260" t="str">
            <v>Equity fund (&gt;51% equities)</v>
          </cell>
          <cell r="DD260" t="str">
            <v>Yes</v>
          </cell>
          <cell r="DE260" t="str">
            <v>No</v>
          </cell>
          <cell r="DF260" t="str">
            <v>No</v>
          </cell>
          <cell r="DG260">
            <v>18</v>
          </cell>
          <cell r="DH260">
            <v>12</v>
          </cell>
          <cell r="DI260">
            <v>0</v>
          </cell>
          <cell r="DJ260">
            <v>30</v>
          </cell>
          <cell r="DK260">
            <v>30</v>
          </cell>
          <cell r="DL260">
            <v>18</v>
          </cell>
          <cell r="DM260">
            <v>0</v>
          </cell>
          <cell r="DN260">
            <v>11.999999999999998</v>
          </cell>
          <cell r="DO260" t="str">
            <v>Primary market: Authorised Participants and Institutionnal Investors
Secondary market: All</v>
          </cell>
          <cell r="DP260" t="str">
            <v>None</v>
          </cell>
          <cell r="DQ260" t="str">
            <v>BNP Paribas Securities Services Luxembourg</v>
          </cell>
          <cell r="DR260" t="str">
            <v>BNP Paribas Securities Services Luxembourg</v>
          </cell>
          <cell r="DS260" t="str">
            <v>in-house lawyers</v>
          </cell>
          <cell r="DT260" t="str">
            <v>BNP Paribas Securities Services Luxembourg</v>
          </cell>
          <cell r="DU260" t="str">
            <v>31th of December</v>
          </cell>
          <cell r="DV260" t="str">
            <v>ESG</v>
          </cell>
          <cell r="DW260" t="str">
            <v>EQUITY</v>
          </cell>
          <cell r="DX260"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Y260"/>
          <cell r="DZ260" t="str">
            <v>ART 8</v>
          </cell>
          <cell r="EA260" t="str">
            <v>CAT 2 (synthetic)</v>
          </cell>
        </row>
        <row r="261">
          <cell r="H261" t="str">
            <v>LU1377381717</v>
          </cell>
          <cell r="I261" t="str">
            <v>UCITS ETF</v>
          </cell>
          <cell r="J261" t="str">
            <v>Capitalisation</v>
          </cell>
          <cell r="K261" t="str">
            <v>EUR</v>
          </cell>
          <cell r="L261" t="str">
            <v>EUR</v>
          </cell>
          <cell r="M261" t="str">
            <v>No</v>
          </cell>
          <cell r="N261"/>
          <cell r="O261" t="str">
            <v>Luxembourg</v>
          </cell>
          <cell r="P261" t="str">
            <v>DE</v>
          </cell>
          <cell r="Q261" t="str">
            <v>Xetra</v>
          </cell>
          <cell r="R261" t="str">
            <v xml:space="preserve">XETR </v>
          </cell>
          <cell r="S261">
            <v>42411</v>
          </cell>
          <cell r="T261">
            <v>42627</v>
          </cell>
          <cell r="U261" t="str">
            <v>No</v>
          </cell>
          <cell r="V261" t="str">
            <v>BNPIFELE</v>
          </cell>
          <cell r="W261" t="str">
            <v>Share not hedged</v>
          </cell>
          <cell r="X261" t="str">
            <v>VLEU GY</v>
          </cell>
          <cell r="Y261" t="str">
            <v>IEVOE</v>
          </cell>
          <cell r="Z261" t="str">
            <v>NSCFR0IEVOE8</v>
          </cell>
          <cell r="AA261" t="str">
            <v>VLEU</v>
          </cell>
          <cell r="AB261" t="str">
            <v xml:space="preserve">.BNPIFELE </v>
          </cell>
          <cell r="AC261" t="str">
            <v>VLEU.DE</v>
          </cell>
          <cell r="AD261" t="str">
            <v>IEVOEINAV.PA</v>
          </cell>
          <cell r="AE261"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61" t="str">
            <v>please refer to another source</v>
          </cell>
          <cell r="AG261" t="str">
            <v>please refer to another source</v>
          </cell>
          <cell r="AH261" t="str">
            <v>Luxemburg SICAV</v>
          </cell>
          <cell r="AI261" t="str">
            <v>BNP Paribas Low Vol Europe ESG (NTR) Index</v>
          </cell>
          <cell r="AJ261" t="str">
            <v>Net Total Return</v>
          </cell>
          <cell r="AK261" t="str">
            <v>EUR</v>
          </cell>
          <cell r="AL261"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1" t="str">
            <v>please refer to another source</v>
          </cell>
          <cell r="AN261" t="str">
            <v>BNP Paribas</v>
          </cell>
          <cell r="AO261" t="str">
            <v>EUROPE</v>
          </cell>
          <cell r="AP261" t="str">
            <v>Europe</v>
          </cell>
          <cell r="AQ261" t="str">
            <v>AT, CH, DE, FI, FR, UK, IT, LU, NO, SE, NL, CZ, ES</v>
          </cell>
          <cell r="AR261" t="str">
            <v>AT, CH, CZ, DE, ES, FI, FR, GB, IT**, LU, NL, NO, SE</v>
          </cell>
          <cell r="AS261" t="str">
            <v>Full or synthetic replication</v>
          </cell>
          <cell r="AT261" t="str">
            <v>Synthetic</v>
          </cell>
          <cell r="AU261" t="str">
            <v>Synthetic</v>
          </cell>
          <cell r="AV261" t="str">
            <v>swaps</v>
          </cell>
          <cell r="AW261" t="str">
            <v>No</v>
          </cell>
          <cell r="AX261" t="str">
            <v>Yes with UCITS V</v>
          </cell>
          <cell r="AY261" t="str">
            <v>BNP Paribas Arbitrage</v>
          </cell>
          <cell r="AZ26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1" t="str">
            <v>No</v>
          </cell>
          <cell r="BB261"/>
          <cell r="BC261"/>
          <cell r="BD261"/>
          <cell r="BE261"/>
          <cell r="BF261" t="str">
            <v>Euronext</v>
          </cell>
          <cell r="BG261" t="str">
            <v>Daily</v>
          </cell>
          <cell r="BH261"/>
          <cell r="BI261"/>
          <cell r="BJ261"/>
          <cell r="BK261" t="str">
            <v>Reinvested</v>
          </cell>
          <cell r="BL261"/>
          <cell r="BM261"/>
          <cell r="BN261"/>
          <cell r="BO261"/>
          <cell r="BP261"/>
          <cell r="BQ261"/>
          <cell r="BR261">
            <v>500000</v>
          </cell>
          <cell r="BS261" t="str">
            <v>-</v>
          </cell>
          <cell r="BT261" t="str">
            <v>03:30 PM Paris time</v>
          </cell>
          <cell r="BU261" t="str">
            <v>NA</v>
          </cell>
          <cell r="BV261" t="str">
            <v>02:45 PM Paris time</v>
          </cell>
          <cell r="BW261" t="str">
            <v>D</v>
          </cell>
          <cell r="BX261" t="str">
            <v>D+1</v>
          </cell>
          <cell r="BY261" t="str">
            <v>D+3</v>
          </cell>
          <cell r="BZ261" t="str">
            <v>Please refer to PM</v>
          </cell>
          <cell r="CA261" t="str">
            <v>Please refer to PM</v>
          </cell>
          <cell r="CB261">
            <v>2</v>
          </cell>
          <cell r="CC261">
            <v>2</v>
          </cell>
          <cell r="CD261" t="str">
            <v>0,3% on the primary market</v>
          </cell>
          <cell r="CE261" t="str">
            <v>0,08% on the primary market</v>
          </cell>
          <cell r="CF261" t="str">
            <v>Yes</v>
          </cell>
          <cell r="CG261" t="str">
            <v>Daily</v>
          </cell>
          <cell r="CH261">
            <v>100000</v>
          </cell>
          <cell r="CI261" t="str">
            <v>No securities lending</v>
          </cell>
          <cell r="CJ261" t="str">
            <v>BNP</v>
          </cell>
          <cell r="CK261" t="str">
            <v>Up to 10%</v>
          </cell>
          <cell r="CL261" t="str">
            <v>Cash</v>
          </cell>
          <cell r="CM261" t="str">
            <v>BNP Paribas Securities Services</v>
          </cell>
          <cell r="CN261" t="str">
            <v>collateral.mgt@bnpparibas-ip.com</v>
          </cell>
          <cell r="CO261" t="str">
            <v>No</v>
          </cell>
          <cell r="CP261" t="str">
            <v>NA</v>
          </cell>
          <cell r="CQ261" t="str">
            <v>NA</v>
          </cell>
          <cell r="CR261" t="str">
            <v>No</v>
          </cell>
          <cell r="CS261" t="str">
            <v>Solène Deharbonnier</v>
          </cell>
          <cell r="CT261" t="str">
            <v>BYVFN91</v>
          </cell>
          <cell r="CU261"/>
          <cell r="CV261" t="str">
            <v>A2AL3Y</v>
          </cell>
          <cell r="CW261" t="str">
            <v>LP68369992</v>
          </cell>
          <cell r="CX261">
            <v>32897476</v>
          </cell>
          <cell r="CY261" t="str">
            <v>Yes</v>
          </cell>
          <cell r="CZ261" t="str">
            <v>ESG</v>
          </cell>
          <cell r="DA261" t="str">
            <v>Smart Beta</v>
          </cell>
          <cell r="DB261" t="str">
            <v>Yes</v>
          </cell>
          <cell r="DC261" t="str">
            <v>Equity fund (&gt;51% equities)</v>
          </cell>
          <cell r="DD261" t="str">
            <v>Yes</v>
          </cell>
          <cell r="DE261" t="str">
            <v>No</v>
          </cell>
          <cell r="DF261" t="str">
            <v>No</v>
          </cell>
          <cell r="DG261">
            <v>18</v>
          </cell>
          <cell r="DH261">
            <v>12</v>
          </cell>
          <cell r="DI261">
            <v>0</v>
          </cell>
          <cell r="DJ261">
            <v>30</v>
          </cell>
          <cell r="DK261">
            <v>30</v>
          </cell>
          <cell r="DL261">
            <v>18</v>
          </cell>
          <cell r="DM261">
            <v>0</v>
          </cell>
          <cell r="DN261">
            <v>11.999999999999998</v>
          </cell>
          <cell r="DO261" t="str">
            <v>Primary market: Authorised Participants and Institutionnal Investors
Secondary market: All</v>
          </cell>
          <cell r="DP261" t="str">
            <v>None</v>
          </cell>
          <cell r="DQ261" t="str">
            <v>BNP Paribas Securities Services Luxembourg</v>
          </cell>
          <cell r="DR261" t="str">
            <v>BNP Paribas Securities Services Luxembourg</v>
          </cell>
          <cell r="DS261" t="str">
            <v>in-house lawyers</v>
          </cell>
          <cell r="DT261" t="str">
            <v>BNP Paribas Securities Services Luxembourg</v>
          </cell>
          <cell r="DU261" t="str">
            <v>31th of December</v>
          </cell>
          <cell r="DV261" t="str">
            <v>ESG</v>
          </cell>
          <cell r="DW261" t="str">
            <v>EQUITY</v>
          </cell>
          <cell r="DX261"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Y261"/>
          <cell r="DZ261" t="str">
            <v>ART 8</v>
          </cell>
          <cell r="EA261" t="str">
            <v>CAT 2 (synthetic)</v>
          </cell>
        </row>
        <row r="262">
          <cell r="H262" t="str">
            <v>LU1377381717</v>
          </cell>
          <cell r="I262" t="str">
            <v>UCITS ETF</v>
          </cell>
          <cell r="J262" t="str">
            <v>Capitalisation</v>
          </cell>
          <cell r="K262" t="str">
            <v>EUR</v>
          </cell>
          <cell r="L262" t="str">
            <v>EUR</v>
          </cell>
          <cell r="M262" t="str">
            <v>No</v>
          </cell>
          <cell r="N262"/>
          <cell r="O262" t="str">
            <v>Luxembourg</v>
          </cell>
          <cell r="P262" t="str">
            <v>CH</v>
          </cell>
          <cell r="Q262" t="str">
            <v>SIX Swiss Exchange</v>
          </cell>
          <cell r="R262" t="str">
            <v xml:space="preserve">XSWX </v>
          </cell>
          <cell r="S262">
            <v>42411</v>
          </cell>
          <cell r="T262">
            <v>42668</v>
          </cell>
          <cell r="U262" t="str">
            <v>No</v>
          </cell>
          <cell r="V262" t="str">
            <v>BNPIFELE</v>
          </cell>
          <cell r="W262" t="str">
            <v>Share not hedged</v>
          </cell>
          <cell r="X262" t="str">
            <v>EVOE SE</v>
          </cell>
          <cell r="Y262" t="str">
            <v>IEVOE</v>
          </cell>
          <cell r="Z262" t="str">
            <v>NSCFR0IEVOE8</v>
          </cell>
          <cell r="AA262" t="str">
            <v>EVOE</v>
          </cell>
          <cell r="AB262" t="str">
            <v xml:space="preserve">.BNPIFELE </v>
          </cell>
          <cell r="AC262" t="str">
            <v>EVOE.S</v>
          </cell>
          <cell r="AD262" t="str">
            <v>IEVOEINAV.PA</v>
          </cell>
          <cell r="AE262"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62" t="str">
            <v>please refer to another source</v>
          </cell>
          <cell r="AG262" t="str">
            <v>please refer to another source</v>
          </cell>
          <cell r="AH262" t="str">
            <v>Luxemburg SICAV</v>
          </cell>
          <cell r="AI262" t="str">
            <v>BNP Paribas Low Vol Europe ESG (NTR) Index</v>
          </cell>
          <cell r="AJ262" t="str">
            <v>Net Total Return</v>
          </cell>
          <cell r="AK262" t="str">
            <v>EUR</v>
          </cell>
          <cell r="AL262"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2" t="str">
            <v>please refer to another source</v>
          </cell>
          <cell r="AN262" t="str">
            <v>BNP Paribas</v>
          </cell>
          <cell r="AO262" t="str">
            <v>EUROPE</v>
          </cell>
          <cell r="AP262" t="str">
            <v>Europe</v>
          </cell>
          <cell r="AQ262" t="str">
            <v>AT, CH, DE, FI, FR, UK, IT, LU, NO, SE, NL, CZ, ES</v>
          </cell>
          <cell r="AR262" t="str">
            <v>AT, CH, CZ, DE, ES, FI, FR, GB, IT**, LU, NL, NO, SE</v>
          </cell>
          <cell r="AS262" t="str">
            <v>Full or synthetic replication</v>
          </cell>
          <cell r="AT262" t="str">
            <v>Synthetic</v>
          </cell>
          <cell r="AU262" t="str">
            <v>Synthetic</v>
          </cell>
          <cell r="AV262" t="str">
            <v>swaps</v>
          </cell>
          <cell r="AW262" t="str">
            <v>No</v>
          </cell>
          <cell r="AX262" t="str">
            <v>Yes with UCITS V</v>
          </cell>
          <cell r="AY262" t="str">
            <v>BNP Paribas Arbitrage</v>
          </cell>
          <cell r="AZ26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2" t="str">
            <v>No</v>
          </cell>
          <cell r="BB262"/>
          <cell r="BC262"/>
          <cell r="BD262"/>
          <cell r="BE262"/>
          <cell r="BF262" t="str">
            <v>Euronext</v>
          </cell>
          <cell r="BG262" t="str">
            <v>Daily</v>
          </cell>
          <cell r="BH262"/>
          <cell r="BI262"/>
          <cell r="BJ262"/>
          <cell r="BK262" t="str">
            <v>Reinvested</v>
          </cell>
          <cell r="BL262"/>
          <cell r="BM262"/>
          <cell r="BN262"/>
          <cell r="BO262"/>
          <cell r="BP262"/>
          <cell r="BQ262"/>
          <cell r="BR262">
            <v>500000</v>
          </cell>
          <cell r="BS262" t="str">
            <v>-</v>
          </cell>
          <cell r="BT262" t="str">
            <v>03:30 PM Paris time</v>
          </cell>
          <cell r="BU262" t="str">
            <v>NA</v>
          </cell>
          <cell r="BV262" t="str">
            <v>02:45 PM Paris time</v>
          </cell>
          <cell r="BW262" t="str">
            <v>D</v>
          </cell>
          <cell r="BX262" t="str">
            <v>D+1</v>
          </cell>
          <cell r="BY262" t="str">
            <v>D+3</v>
          </cell>
          <cell r="BZ262" t="str">
            <v>Please refer to PM</v>
          </cell>
          <cell r="CA262" t="str">
            <v>Please refer to PM</v>
          </cell>
          <cell r="CB262">
            <v>2</v>
          </cell>
          <cell r="CC262">
            <v>2</v>
          </cell>
          <cell r="CD262" t="str">
            <v>0,3% on the primary market</v>
          </cell>
          <cell r="CE262" t="str">
            <v>0,08% on the primary market</v>
          </cell>
          <cell r="CF262" t="str">
            <v>Yes</v>
          </cell>
          <cell r="CG262" t="str">
            <v>Daily</v>
          </cell>
          <cell r="CH262">
            <v>100000</v>
          </cell>
          <cell r="CI262" t="str">
            <v>No securities lending</v>
          </cell>
          <cell r="CJ262" t="str">
            <v>BNP</v>
          </cell>
          <cell r="CK262" t="str">
            <v>Up to 10%</v>
          </cell>
          <cell r="CL262" t="str">
            <v>Cash</v>
          </cell>
          <cell r="CM262" t="str">
            <v>BNP Paribas Securities Services</v>
          </cell>
          <cell r="CN262" t="str">
            <v>collateral.mgt@bnpparibas-ip.com</v>
          </cell>
          <cell r="CO262" t="str">
            <v>No</v>
          </cell>
          <cell r="CP262" t="str">
            <v>NA</v>
          </cell>
          <cell r="CQ262" t="str">
            <v>NA</v>
          </cell>
          <cell r="CR262" t="str">
            <v>No</v>
          </cell>
          <cell r="CS262" t="str">
            <v>Solène Deharbonnier</v>
          </cell>
          <cell r="CT262" t="str">
            <v>BYVFN91</v>
          </cell>
          <cell r="CU262"/>
          <cell r="CV262" t="str">
            <v>A2AL3Y</v>
          </cell>
          <cell r="CW262" t="str">
            <v>LP68369992</v>
          </cell>
          <cell r="CX262">
            <v>32897476</v>
          </cell>
          <cell r="CY262" t="str">
            <v>Yes</v>
          </cell>
          <cell r="CZ262" t="str">
            <v>ESG</v>
          </cell>
          <cell r="DA262" t="str">
            <v>Smart Beta</v>
          </cell>
          <cell r="DB262" t="str">
            <v>Yes</v>
          </cell>
          <cell r="DC262" t="str">
            <v>Equity fund (&gt;51% equities)</v>
          </cell>
          <cell r="DD262" t="str">
            <v>Yes</v>
          </cell>
          <cell r="DE262" t="str">
            <v>No</v>
          </cell>
          <cell r="DF262" t="str">
            <v>No</v>
          </cell>
          <cell r="DG262">
            <v>18</v>
          </cell>
          <cell r="DH262">
            <v>12</v>
          </cell>
          <cell r="DI262">
            <v>0</v>
          </cell>
          <cell r="DJ262">
            <v>30</v>
          </cell>
          <cell r="DK262">
            <v>30</v>
          </cell>
          <cell r="DL262">
            <v>18</v>
          </cell>
          <cell r="DM262">
            <v>0</v>
          </cell>
          <cell r="DN262">
            <v>11.999999999999998</v>
          </cell>
          <cell r="DO262" t="str">
            <v>Primary market: Authorised Participants and Institutionnal Investors
Secondary market: All</v>
          </cell>
          <cell r="DP262" t="str">
            <v>None</v>
          </cell>
          <cell r="DQ262" t="str">
            <v>BNP Paribas Securities Services Luxembourg</v>
          </cell>
          <cell r="DR262" t="str">
            <v>BNP Paribas Securities Services Luxembourg</v>
          </cell>
          <cell r="DS262" t="str">
            <v>in-house lawyers</v>
          </cell>
          <cell r="DT262" t="str">
            <v>BNP Paribas Securities Services Luxembourg</v>
          </cell>
          <cell r="DU262" t="str">
            <v>31th of December</v>
          </cell>
          <cell r="DV262" t="str">
            <v>ESG</v>
          </cell>
          <cell r="DW262" t="str">
            <v>EQUITY</v>
          </cell>
          <cell r="DX262"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Y262"/>
          <cell r="DZ262" t="str">
            <v>ART 8</v>
          </cell>
          <cell r="EA262" t="str">
            <v>CAT 2 (synthetic)</v>
          </cell>
        </row>
        <row r="263">
          <cell r="H263" t="str">
            <v>LU1377381717</v>
          </cell>
          <cell r="I263" t="str">
            <v>UCITS ETF</v>
          </cell>
          <cell r="J263" t="str">
            <v>Capitalisation</v>
          </cell>
          <cell r="K263" t="str">
            <v>EUR</v>
          </cell>
          <cell r="L263" t="str">
            <v>EUR</v>
          </cell>
          <cell r="M263" t="str">
            <v>No</v>
          </cell>
          <cell r="N263"/>
          <cell r="O263" t="str">
            <v>Luxembourg</v>
          </cell>
          <cell r="P263" t="str">
            <v>IT</v>
          </cell>
          <cell r="Q263" t="str">
            <v>Borsa Italiana</v>
          </cell>
          <cell r="R263" t="str">
            <v>XMIL</v>
          </cell>
          <cell r="S263">
            <v>42411</v>
          </cell>
          <cell r="T263">
            <v>42907</v>
          </cell>
          <cell r="U263" t="str">
            <v>No</v>
          </cell>
          <cell r="V263" t="str">
            <v>BNPIFELE</v>
          </cell>
          <cell r="W263" t="str">
            <v>Share not hedged</v>
          </cell>
          <cell r="X263" t="str">
            <v>EVOE IM</v>
          </cell>
          <cell r="Y263" t="str">
            <v>IEVOE</v>
          </cell>
          <cell r="Z263" t="str">
            <v>NSCFR0IEVOE8</v>
          </cell>
          <cell r="AA263" t="str">
            <v>EVOE</v>
          </cell>
          <cell r="AB263" t="str">
            <v xml:space="preserve">.BNPIFELE </v>
          </cell>
          <cell r="AC263" t="str">
            <v>EVOE.MI</v>
          </cell>
          <cell r="AD263" t="str">
            <v>IEVOEINAV.PA</v>
          </cell>
          <cell r="AE263"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63" t="str">
            <v>please refer to another source</v>
          </cell>
          <cell r="AG263" t="str">
            <v>please refer to another source</v>
          </cell>
          <cell r="AH263" t="str">
            <v>Luxemburg SICAV</v>
          </cell>
          <cell r="AI263" t="str">
            <v>BNP Paribas Low Vol Europe ESG (NTR) Index</v>
          </cell>
          <cell r="AJ263" t="str">
            <v>Net Total Return</v>
          </cell>
          <cell r="AK263" t="str">
            <v>EUR</v>
          </cell>
          <cell r="AL263"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3" t="str">
            <v>please refer to another source</v>
          </cell>
          <cell r="AN263" t="str">
            <v>BNP Paribas</v>
          </cell>
          <cell r="AO263" t="str">
            <v>EUROPE</v>
          </cell>
          <cell r="AP263" t="str">
            <v>Europe</v>
          </cell>
          <cell r="AQ263" t="str">
            <v>AT, CH, DE, FI, FR, UK, IT, LU, NO, SE, NL, CZ, ES</v>
          </cell>
          <cell r="AR263" t="str">
            <v>AT, CH, CZ, DE, ES, FI, FR, GB, IT**, LU, NL, NO, SE</v>
          </cell>
          <cell r="AS263" t="str">
            <v>Full or synthetic replication</v>
          </cell>
          <cell r="AT263" t="str">
            <v>Synthetic</v>
          </cell>
          <cell r="AU263" t="str">
            <v>Synthetic</v>
          </cell>
          <cell r="AV263" t="str">
            <v>swaps</v>
          </cell>
          <cell r="AW263" t="str">
            <v>No</v>
          </cell>
          <cell r="AX263" t="str">
            <v>Yes with UCITS V</v>
          </cell>
          <cell r="AY263" t="str">
            <v>BNP Paribas Arbitrage</v>
          </cell>
          <cell r="AZ26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3" t="str">
            <v>No</v>
          </cell>
          <cell r="BB263"/>
          <cell r="BC263"/>
          <cell r="BD263"/>
          <cell r="BE263"/>
          <cell r="BF263" t="str">
            <v>Euronext</v>
          </cell>
          <cell r="BG263" t="str">
            <v>Daily</v>
          </cell>
          <cell r="BH263"/>
          <cell r="BI263"/>
          <cell r="BJ263"/>
          <cell r="BK263" t="str">
            <v>Reinvested</v>
          </cell>
          <cell r="BL263"/>
          <cell r="BM263"/>
          <cell r="BN263"/>
          <cell r="BO263"/>
          <cell r="BP263"/>
          <cell r="BQ263"/>
          <cell r="BR263">
            <v>500000</v>
          </cell>
          <cell r="BS263" t="str">
            <v>-</v>
          </cell>
          <cell r="BT263" t="str">
            <v>03:30 PM Paris time</v>
          </cell>
          <cell r="BU263" t="str">
            <v>NA</v>
          </cell>
          <cell r="BV263" t="str">
            <v>02:45 PM Paris time</v>
          </cell>
          <cell r="BW263" t="str">
            <v>D</v>
          </cell>
          <cell r="BX263" t="str">
            <v>D+1</v>
          </cell>
          <cell r="BY263" t="str">
            <v>D+3</v>
          </cell>
          <cell r="BZ263" t="str">
            <v>Please refer to PM</v>
          </cell>
          <cell r="CA263" t="str">
            <v>Please refer to PM</v>
          </cell>
          <cell r="CB263">
            <v>2</v>
          </cell>
          <cell r="CC263">
            <v>2</v>
          </cell>
          <cell r="CD263" t="str">
            <v>0,3% on the primary market</v>
          </cell>
          <cell r="CE263" t="str">
            <v>0,08% on the primary market</v>
          </cell>
          <cell r="CF263" t="str">
            <v>Yes</v>
          </cell>
          <cell r="CG263" t="str">
            <v>Daily</v>
          </cell>
          <cell r="CH263">
            <v>100000</v>
          </cell>
          <cell r="CI263" t="str">
            <v>No securities lending</v>
          </cell>
          <cell r="CJ263" t="str">
            <v>BNP</v>
          </cell>
          <cell r="CK263" t="str">
            <v>Up to 10%</v>
          </cell>
          <cell r="CL263" t="str">
            <v>Cash</v>
          </cell>
          <cell r="CM263" t="str">
            <v>BNP Paribas Securities Services</v>
          </cell>
          <cell r="CN263" t="str">
            <v>collateral.mgt@bnpparibas-ip.com</v>
          </cell>
          <cell r="CO263" t="str">
            <v>No</v>
          </cell>
          <cell r="CP263" t="str">
            <v>NA</v>
          </cell>
          <cell r="CQ263" t="str">
            <v>NA</v>
          </cell>
          <cell r="CR263" t="str">
            <v>No</v>
          </cell>
          <cell r="CS263" t="str">
            <v>Solène Deharbonnier</v>
          </cell>
          <cell r="CT263"/>
          <cell r="CU263"/>
          <cell r="CV263" t="str">
            <v>A2AL3Y</v>
          </cell>
          <cell r="CW263"/>
          <cell r="CX263" t="str">
            <v>NA</v>
          </cell>
          <cell r="CY263" t="str">
            <v>Yes</v>
          </cell>
          <cell r="CZ263" t="str">
            <v>ESG</v>
          </cell>
          <cell r="DA263" t="str">
            <v>Smart Beta</v>
          </cell>
          <cell r="DB263" t="str">
            <v>Yes</v>
          </cell>
          <cell r="DC263" t="str">
            <v>Equity fund (&gt;51% equities)</v>
          </cell>
          <cell r="DD263" t="str">
            <v>Yes</v>
          </cell>
          <cell r="DE263" t="str">
            <v>No</v>
          </cell>
          <cell r="DF263" t="str">
            <v>No</v>
          </cell>
          <cell r="DG263">
            <v>18</v>
          </cell>
          <cell r="DH263">
            <v>12</v>
          </cell>
          <cell r="DI263">
            <v>0</v>
          </cell>
          <cell r="DJ263">
            <v>30</v>
          </cell>
          <cell r="DK263">
            <v>30</v>
          </cell>
          <cell r="DL263">
            <v>18</v>
          </cell>
          <cell r="DM263">
            <v>0</v>
          </cell>
          <cell r="DN263">
            <v>11.999999999999998</v>
          </cell>
          <cell r="DO263" t="str">
            <v>Primary market: Authorised Participants and Institutionnal Investors
Secondary market: All</v>
          </cell>
          <cell r="DP263" t="str">
            <v>None</v>
          </cell>
          <cell r="DQ263" t="str">
            <v>BNP Paribas Securities Services Luxembourg</v>
          </cell>
          <cell r="DR263" t="str">
            <v>BNP Paribas Securities Services Luxembourg</v>
          </cell>
          <cell r="DS263" t="str">
            <v>in-house lawyers</v>
          </cell>
          <cell r="DT263" t="str">
            <v>BNP Paribas Securities Services Luxembourg</v>
          </cell>
          <cell r="DU263" t="str">
            <v>31th of December</v>
          </cell>
          <cell r="DV263" t="str">
            <v>ESG</v>
          </cell>
          <cell r="DW263" t="str">
            <v>EQUITY</v>
          </cell>
          <cell r="DX263"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Y263"/>
          <cell r="DZ263" t="str">
            <v>ART 8</v>
          </cell>
          <cell r="EA263" t="str">
            <v>CAT 2 (synthetic)</v>
          </cell>
        </row>
        <row r="264">
          <cell r="H264" t="str">
            <v>LU1377381980</v>
          </cell>
          <cell r="I264" t="str">
            <v>UCITS ETF</v>
          </cell>
          <cell r="J264" t="str">
            <v>Capitalisation</v>
          </cell>
          <cell r="K264" t="str">
            <v>EUR</v>
          </cell>
          <cell r="L264" t="str">
            <v>EUR</v>
          </cell>
          <cell r="M264" t="str">
            <v>No</v>
          </cell>
          <cell r="N264"/>
          <cell r="O264" t="str">
            <v>Luxembourg</v>
          </cell>
          <cell r="P264" t="str">
            <v>FR</v>
          </cell>
          <cell r="Q264" t="str">
            <v>Euronext Paris</v>
          </cell>
          <cell r="R264" t="str">
            <v xml:space="preserve">XPAR </v>
          </cell>
          <cell r="S264">
            <v>42411</v>
          </cell>
          <cell r="T264">
            <v>42534</v>
          </cell>
          <cell r="U264" t="str">
            <v>Yes</v>
          </cell>
          <cell r="V264" t="str">
            <v>BNPIFELU</v>
          </cell>
          <cell r="W264" t="str">
            <v>Share not hedged</v>
          </cell>
          <cell r="X264" t="str">
            <v>EVOU FP</v>
          </cell>
          <cell r="Y264" t="str">
            <v>IEVOU</v>
          </cell>
          <cell r="Z264" t="str">
            <v>NSCFR0IEVOU4</v>
          </cell>
          <cell r="AA264" t="str">
            <v>EVOU</v>
          </cell>
          <cell r="AB264" t="str">
            <v>.BNPIFELU</v>
          </cell>
          <cell r="AC264" t="str">
            <v>EVOU.PA</v>
          </cell>
          <cell r="AD264" t="str">
            <v>IEVOUINAV.PA</v>
          </cell>
          <cell r="AE264"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64" t="str">
            <v>please refer to another source</v>
          </cell>
          <cell r="AG264" t="str">
            <v>please refer to another source</v>
          </cell>
          <cell r="AH264" t="str">
            <v>Luxemburg SICAV</v>
          </cell>
          <cell r="AI264" t="str">
            <v>BNP Paribas Low Vol US ESG (NTR) index</v>
          </cell>
          <cell r="AJ264" t="str">
            <v>Net Total Return</v>
          </cell>
          <cell r="AK264" t="str">
            <v>USD</v>
          </cell>
          <cell r="AL264"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4" t="str">
            <v>please refer to another source</v>
          </cell>
          <cell r="AN264" t="str">
            <v>BNP Paribas</v>
          </cell>
          <cell r="AO264" t="str">
            <v>North America</v>
          </cell>
          <cell r="AP264" t="str">
            <v>US</v>
          </cell>
          <cell r="AQ264" t="str">
            <v>AT, CH, DE, FI, FR, UK, IT, LU, NO, SE, CZ</v>
          </cell>
          <cell r="AR264" t="str">
            <v>AT, CH, CZ, DE, FI, FR, GB, IT**, LU, NO, SE</v>
          </cell>
          <cell r="AS264" t="str">
            <v>Full or synthetic replication</v>
          </cell>
          <cell r="AT264" t="str">
            <v>Synthetic</v>
          </cell>
          <cell r="AU264" t="str">
            <v>Synthetic</v>
          </cell>
          <cell r="AV264" t="str">
            <v>swaps</v>
          </cell>
          <cell r="AW264" t="str">
            <v>No</v>
          </cell>
          <cell r="AX264" t="str">
            <v>Yes with UCITS V</v>
          </cell>
          <cell r="AY264" t="str">
            <v>BNP Paribas Arbitrage</v>
          </cell>
          <cell r="AZ26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4" t="str">
            <v>No</v>
          </cell>
          <cell r="BB264"/>
          <cell r="BC264"/>
          <cell r="BD264"/>
          <cell r="BE264"/>
          <cell r="BF264" t="str">
            <v>Euronext</v>
          </cell>
          <cell r="BG264" t="str">
            <v>Daily</v>
          </cell>
          <cell r="BH264"/>
          <cell r="BI264"/>
          <cell r="BJ264"/>
          <cell r="BK264" t="str">
            <v>Reinvested</v>
          </cell>
          <cell r="BL264"/>
          <cell r="BM264"/>
          <cell r="BN264"/>
          <cell r="BO264"/>
          <cell r="BP264"/>
          <cell r="BQ264"/>
          <cell r="BR264">
            <v>500000</v>
          </cell>
          <cell r="BS264" t="str">
            <v>-</v>
          </cell>
          <cell r="BT264" t="str">
            <v>04:30 PM Paris time</v>
          </cell>
          <cell r="BU264" t="str">
            <v>NA</v>
          </cell>
          <cell r="BV264" t="str">
            <v>03:45 PM Paris time</v>
          </cell>
          <cell r="BW264" t="str">
            <v>D</v>
          </cell>
          <cell r="BX264" t="str">
            <v>D+1</v>
          </cell>
          <cell r="BY264" t="str">
            <v>D+3</v>
          </cell>
          <cell r="BZ264" t="str">
            <v>Please refer to PM</v>
          </cell>
          <cell r="CA264" t="str">
            <v>Please refer to PM</v>
          </cell>
          <cell r="CB264">
            <v>2</v>
          </cell>
          <cell r="CC264">
            <v>2</v>
          </cell>
          <cell r="CD264" t="str">
            <v>0,08% on the primary market</v>
          </cell>
          <cell r="CE264" t="str">
            <v>0,08% on the primary market</v>
          </cell>
          <cell r="CF264" t="str">
            <v>Yes</v>
          </cell>
          <cell r="CG264" t="str">
            <v>Daily</v>
          </cell>
          <cell r="CH264">
            <v>100000</v>
          </cell>
          <cell r="CI264" t="str">
            <v>No securities lending</v>
          </cell>
          <cell r="CJ264" t="str">
            <v>BNP</v>
          </cell>
          <cell r="CK264" t="str">
            <v>Up to 10%</v>
          </cell>
          <cell r="CL264" t="str">
            <v>Cash</v>
          </cell>
          <cell r="CM264" t="str">
            <v>BNP Paribas Securities Services</v>
          </cell>
          <cell r="CN264" t="str">
            <v>collateral.mgt@bnpparibas-ip.com</v>
          </cell>
          <cell r="CO264" t="str">
            <v>No</v>
          </cell>
          <cell r="CP264" t="str">
            <v>NA</v>
          </cell>
          <cell r="CQ264" t="str">
            <v>NA</v>
          </cell>
          <cell r="CR264" t="str">
            <v>No</v>
          </cell>
          <cell r="CS264" t="str">
            <v>Solène Deharbonnier</v>
          </cell>
          <cell r="CT264" t="str">
            <v>BYVFNG8</v>
          </cell>
          <cell r="CU264"/>
          <cell r="CV264" t="str">
            <v>A2AL3Z</v>
          </cell>
          <cell r="CW264" t="str">
            <v>LP68369993</v>
          </cell>
          <cell r="CX264">
            <v>32897485</v>
          </cell>
          <cell r="CY264" t="str">
            <v>Yes</v>
          </cell>
          <cell r="CZ264" t="str">
            <v>ESG</v>
          </cell>
          <cell r="DA264" t="str">
            <v>Smart Beta</v>
          </cell>
          <cell r="DB264" t="str">
            <v>No</v>
          </cell>
          <cell r="DC264" t="str">
            <v>Equity fund (&gt;51% equities)</v>
          </cell>
          <cell r="DD264" t="str">
            <v>Yes</v>
          </cell>
          <cell r="DE264" t="str">
            <v>No</v>
          </cell>
          <cell r="DF264" t="str">
            <v>No</v>
          </cell>
          <cell r="DG264">
            <v>18</v>
          </cell>
          <cell r="DH264">
            <v>12</v>
          </cell>
          <cell r="DI264">
            <v>0</v>
          </cell>
          <cell r="DJ264">
            <v>30</v>
          </cell>
          <cell r="DK264">
            <v>30</v>
          </cell>
          <cell r="DL264">
            <v>18</v>
          </cell>
          <cell r="DM264">
            <v>0</v>
          </cell>
          <cell r="DN264">
            <v>11.999999999999998</v>
          </cell>
          <cell r="DO264" t="str">
            <v>Primary market: Authorised Participants and Institutionnal Investors
Secondary market: All</v>
          </cell>
          <cell r="DP264" t="str">
            <v>None</v>
          </cell>
          <cell r="DQ264" t="str">
            <v>BNP Paribas Securities Services Luxembourg</v>
          </cell>
          <cell r="DR264" t="str">
            <v>BNP Paribas Securities Services Luxembourg</v>
          </cell>
          <cell r="DS264" t="str">
            <v>in-house lawyers</v>
          </cell>
          <cell r="DT264" t="str">
            <v>BNP Paribas Securities Services Luxembourg</v>
          </cell>
          <cell r="DU264" t="str">
            <v>31th of December</v>
          </cell>
          <cell r="DV264" t="str">
            <v>ESG</v>
          </cell>
          <cell r="DW264" t="str">
            <v>EQUITY</v>
          </cell>
          <cell r="DX264"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264"/>
          <cell r="DZ264" t="str">
            <v>ART 8</v>
          </cell>
          <cell r="EA264" t="str">
            <v>CAT 2 (synthetic)</v>
          </cell>
        </row>
        <row r="265">
          <cell r="H265" t="str">
            <v>LU1377381980</v>
          </cell>
          <cell r="I265" t="str">
            <v>UCITS ETF</v>
          </cell>
          <cell r="J265" t="str">
            <v>Capitalisation</v>
          </cell>
          <cell r="K265" t="str">
            <v>EUR</v>
          </cell>
          <cell r="L265" t="str">
            <v>EUR</v>
          </cell>
          <cell r="M265" t="str">
            <v>No</v>
          </cell>
          <cell r="N265"/>
          <cell r="O265" t="str">
            <v>Luxembourg</v>
          </cell>
          <cell r="P265" t="str">
            <v>DE</v>
          </cell>
          <cell r="Q265" t="str">
            <v>Xetra</v>
          </cell>
          <cell r="R265" t="str">
            <v xml:space="preserve">XETR </v>
          </cell>
          <cell r="S265">
            <v>42411</v>
          </cell>
          <cell r="T265">
            <v>42627</v>
          </cell>
          <cell r="U265" t="str">
            <v>No</v>
          </cell>
          <cell r="V265" t="str">
            <v>BNPIFELU</v>
          </cell>
          <cell r="W265" t="str">
            <v>Share not hedged</v>
          </cell>
          <cell r="X265" t="str">
            <v>VLUS GY</v>
          </cell>
          <cell r="Y265" t="str">
            <v>IEVOU</v>
          </cell>
          <cell r="Z265" t="str">
            <v>NSCFR0IEVOU4</v>
          </cell>
          <cell r="AA265" t="str">
            <v>VLUS</v>
          </cell>
          <cell r="AB265" t="str">
            <v>.BNPIFELU</v>
          </cell>
          <cell r="AC265" t="str">
            <v>VLUS.DE</v>
          </cell>
          <cell r="AD265" t="str">
            <v>IEVOUINAV.PA</v>
          </cell>
          <cell r="AE265"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65" t="str">
            <v>please refer to another source</v>
          </cell>
          <cell r="AG265" t="str">
            <v>please refer to another source</v>
          </cell>
          <cell r="AH265" t="str">
            <v>Luxemburg SICAV</v>
          </cell>
          <cell r="AI265" t="str">
            <v>BNP Paribas Low Vol US ESG (NTR) index</v>
          </cell>
          <cell r="AJ265" t="str">
            <v>Net Total Return</v>
          </cell>
          <cell r="AK265" t="str">
            <v>USD</v>
          </cell>
          <cell r="AL265"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5" t="str">
            <v>please refer to another source</v>
          </cell>
          <cell r="AN265" t="str">
            <v>BNP Paribas</v>
          </cell>
          <cell r="AO265" t="str">
            <v>North America</v>
          </cell>
          <cell r="AP265" t="str">
            <v>US</v>
          </cell>
          <cell r="AQ265" t="str">
            <v>AT, CH, DE, FI, FR, UK, IT, LU, NO, SE, CZ</v>
          </cell>
          <cell r="AR265" t="str">
            <v>AT, CH, CZ, DE, FI, FR, GB, IT**, LU, NO, SE</v>
          </cell>
          <cell r="AS265" t="str">
            <v>Full or synthetic replication</v>
          </cell>
          <cell r="AT265" t="str">
            <v>Synthetic</v>
          </cell>
          <cell r="AU265" t="str">
            <v>Synthetic</v>
          </cell>
          <cell r="AV265" t="str">
            <v>swaps</v>
          </cell>
          <cell r="AW265" t="str">
            <v>No</v>
          </cell>
          <cell r="AX265" t="str">
            <v>Yes with UCITS V</v>
          </cell>
          <cell r="AY265" t="str">
            <v>BNP Paribas Arbitrage</v>
          </cell>
          <cell r="AZ26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5" t="str">
            <v>No</v>
          </cell>
          <cell r="BB265"/>
          <cell r="BC265"/>
          <cell r="BD265"/>
          <cell r="BE265"/>
          <cell r="BF265" t="str">
            <v>Euronext</v>
          </cell>
          <cell r="BG265" t="str">
            <v>Daily</v>
          </cell>
          <cell r="BH265"/>
          <cell r="BI265"/>
          <cell r="BJ265"/>
          <cell r="BK265" t="str">
            <v>Reinvested</v>
          </cell>
          <cell r="BL265"/>
          <cell r="BM265"/>
          <cell r="BN265"/>
          <cell r="BO265"/>
          <cell r="BP265"/>
          <cell r="BQ265"/>
          <cell r="BR265">
            <v>500000</v>
          </cell>
          <cell r="BS265" t="str">
            <v>-</v>
          </cell>
          <cell r="BT265" t="str">
            <v>04:30 PM Paris time</v>
          </cell>
          <cell r="BU265" t="str">
            <v>NA</v>
          </cell>
          <cell r="BV265" t="str">
            <v>03:45 PM Paris time</v>
          </cell>
          <cell r="BW265" t="str">
            <v>D</v>
          </cell>
          <cell r="BX265" t="str">
            <v>D+1</v>
          </cell>
          <cell r="BY265" t="str">
            <v>D+3</v>
          </cell>
          <cell r="BZ265" t="str">
            <v>Please refer to PM</v>
          </cell>
          <cell r="CA265" t="str">
            <v>Please refer to PM</v>
          </cell>
          <cell r="CB265">
            <v>2</v>
          </cell>
          <cell r="CC265">
            <v>2</v>
          </cell>
          <cell r="CD265" t="str">
            <v>0,08% on the primary market</v>
          </cell>
          <cell r="CE265" t="str">
            <v>0,08% on the primary market</v>
          </cell>
          <cell r="CF265" t="str">
            <v>Yes</v>
          </cell>
          <cell r="CG265" t="str">
            <v>Daily</v>
          </cell>
          <cell r="CH265">
            <v>100000</v>
          </cell>
          <cell r="CI265" t="str">
            <v>No securities lending</v>
          </cell>
          <cell r="CJ265" t="str">
            <v>BNP</v>
          </cell>
          <cell r="CK265" t="str">
            <v>Up to 10%</v>
          </cell>
          <cell r="CL265" t="str">
            <v>Cash</v>
          </cell>
          <cell r="CM265" t="str">
            <v>BNP Paribas Securities Services</v>
          </cell>
          <cell r="CN265" t="str">
            <v>collateral.mgt@bnpparibas-ip.com</v>
          </cell>
          <cell r="CO265" t="str">
            <v>No</v>
          </cell>
          <cell r="CP265" t="str">
            <v>NA</v>
          </cell>
          <cell r="CQ265" t="str">
            <v>NA</v>
          </cell>
          <cell r="CR265" t="str">
            <v>No</v>
          </cell>
          <cell r="CS265" t="str">
            <v>Solène Deharbonnier</v>
          </cell>
          <cell r="CT265" t="str">
            <v>BYVFNG8</v>
          </cell>
          <cell r="CU265"/>
          <cell r="CV265" t="str">
            <v>A2AL3Z</v>
          </cell>
          <cell r="CW265" t="str">
            <v>LP68369993</v>
          </cell>
          <cell r="CX265">
            <v>32897485</v>
          </cell>
          <cell r="CY265" t="str">
            <v>Yes</v>
          </cell>
          <cell r="CZ265" t="str">
            <v>ESG</v>
          </cell>
          <cell r="DA265" t="str">
            <v>Smart Beta</v>
          </cell>
          <cell r="DB265" t="str">
            <v>No</v>
          </cell>
          <cell r="DC265" t="str">
            <v>Equity fund (&gt;51% equities)</v>
          </cell>
          <cell r="DD265" t="str">
            <v>Yes</v>
          </cell>
          <cell r="DE265" t="str">
            <v>No</v>
          </cell>
          <cell r="DF265" t="str">
            <v>No</v>
          </cell>
          <cell r="DG265">
            <v>18</v>
          </cell>
          <cell r="DH265">
            <v>12</v>
          </cell>
          <cell r="DI265">
            <v>0</v>
          </cell>
          <cell r="DJ265">
            <v>30</v>
          </cell>
          <cell r="DK265">
            <v>30</v>
          </cell>
          <cell r="DL265">
            <v>18</v>
          </cell>
          <cell r="DM265">
            <v>0</v>
          </cell>
          <cell r="DN265">
            <v>11.999999999999998</v>
          </cell>
          <cell r="DO265" t="str">
            <v>Primary market: Authorised Participants and Institutionnal Investors
Secondary market: All</v>
          </cell>
          <cell r="DP265" t="str">
            <v>None</v>
          </cell>
          <cell r="DQ265" t="str">
            <v>BNP Paribas Securities Services Luxembourg</v>
          </cell>
          <cell r="DR265" t="str">
            <v>BNP Paribas Securities Services Luxembourg</v>
          </cell>
          <cell r="DS265" t="str">
            <v>in-house lawyers</v>
          </cell>
          <cell r="DT265" t="str">
            <v>BNP Paribas Securities Services Luxembourg</v>
          </cell>
          <cell r="DU265" t="str">
            <v>31th of December</v>
          </cell>
          <cell r="DV265" t="str">
            <v>ESG</v>
          </cell>
          <cell r="DW265" t="str">
            <v>EQUITY</v>
          </cell>
          <cell r="DX265"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265"/>
          <cell r="DZ265" t="str">
            <v>ART 8</v>
          </cell>
          <cell r="EA265" t="str">
            <v>CAT 2 (synthetic)</v>
          </cell>
        </row>
        <row r="266">
          <cell r="H266" t="str">
            <v>LU1377381980</v>
          </cell>
          <cell r="I266" t="str">
            <v>UCITS ETF</v>
          </cell>
          <cell r="J266" t="str">
            <v>Capitalisation</v>
          </cell>
          <cell r="K266" t="str">
            <v>EUR</v>
          </cell>
          <cell r="L266" t="str">
            <v>EUR</v>
          </cell>
          <cell r="M266" t="str">
            <v>No</v>
          </cell>
          <cell r="N266"/>
          <cell r="O266" t="str">
            <v>Luxembourg</v>
          </cell>
          <cell r="P266" t="str">
            <v>CH</v>
          </cell>
          <cell r="Q266" t="str">
            <v>SIX Swiss Exchange</v>
          </cell>
          <cell r="R266" t="str">
            <v xml:space="preserve">XSWX </v>
          </cell>
          <cell r="S266">
            <v>42411</v>
          </cell>
          <cell r="T266">
            <v>42668</v>
          </cell>
          <cell r="U266" t="str">
            <v>No</v>
          </cell>
          <cell r="V266" t="str">
            <v>BNPIFELU</v>
          </cell>
          <cell r="W266" t="str">
            <v>Share not hedged</v>
          </cell>
          <cell r="X266" t="str">
            <v>EVOU SE</v>
          </cell>
          <cell r="Y266" t="str">
            <v>IEVOU</v>
          </cell>
          <cell r="Z266" t="str">
            <v>NSCFR0IEVOU4</v>
          </cell>
          <cell r="AA266" t="str">
            <v>EVOU</v>
          </cell>
          <cell r="AB266" t="str">
            <v>.BNPIFELU</v>
          </cell>
          <cell r="AC266" t="str">
            <v>EVOU.S</v>
          </cell>
          <cell r="AD266" t="str">
            <v>IEVOUINAV.PA</v>
          </cell>
          <cell r="AE266"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66" t="str">
            <v>please refer to another source</v>
          </cell>
          <cell r="AG266" t="str">
            <v>please refer to another source</v>
          </cell>
          <cell r="AH266" t="str">
            <v>Luxemburg SICAV</v>
          </cell>
          <cell r="AI266" t="str">
            <v>BNP Paribas Low Vol US ESG (NTR) index</v>
          </cell>
          <cell r="AJ266" t="str">
            <v>Net Total Return</v>
          </cell>
          <cell r="AK266" t="str">
            <v>USD</v>
          </cell>
          <cell r="AL266"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6" t="str">
            <v>please refer to another source</v>
          </cell>
          <cell r="AN266" t="str">
            <v>BNP Paribas</v>
          </cell>
          <cell r="AO266" t="str">
            <v>North America</v>
          </cell>
          <cell r="AP266" t="str">
            <v>US</v>
          </cell>
          <cell r="AQ266" t="str">
            <v>AT, CH, DE, FI, FR, UK, IT, LU, NO, SE, CZ</v>
          </cell>
          <cell r="AR266" t="str">
            <v>AT, CH, CZ, DE, FI, FR, GB, IT**, LU, NO, SE</v>
          </cell>
          <cell r="AS266" t="str">
            <v>Full or synthetic replication</v>
          </cell>
          <cell r="AT266" t="str">
            <v>Synthetic</v>
          </cell>
          <cell r="AU266" t="str">
            <v>Synthetic</v>
          </cell>
          <cell r="AV266" t="str">
            <v>swaps</v>
          </cell>
          <cell r="AW266" t="str">
            <v>No</v>
          </cell>
          <cell r="AX266" t="str">
            <v>Yes with UCITS V</v>
          </cell>
          <cell r="AY266" t="str">
            <v>BNP Paribas Arbitrage</v>
          </cell>
          <cell r="AZ26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6" t="str">
            <v>No</v>
          </cell>
          <cell r="BB266"/>
          <cell r="BC266"/>
          <cell r="BD266"/>
          <cell r="BE266"/>
          <cell r="BF266" t="str">
            <v>Euronext</v>
          </cell>
          <cell r="BG266" t="str">
            <v>Daily</v>
          </cell>
          <cell r="BH266"/>
          <cell r="BI266"/>
          <cell r="BJ266"/>
          <cell r="BK266" t="str">
            <v>Reinvested</v>
          </cell>
          <cell r="BL266"/>
          <cell r="BM266"/>
          <cell r="BN266"/>
          <cell r="BO266"/>
          <cell r="BP266"/>
          <cell r="BQ266"/>
          <cell r="BR266">
            <v>500000</v>
          </cell>
          <cell r="BS266" t="str">
            <v>-</v>
          </cell>
          <cell r="BT266" t="str">
            <v>04:30 PM Paris time</v>
          </cell>
          <cell r="BU266" t="str">
            <v>NA</v>
          </cell>
          <cell r="BV266" t="str">
            <v>03:45 PM Paris time</v>
          </cell>
          <cell r="BW266" t="str">
            <v>D</v>
          </cell>
          <cell r="BX266" t="str">
            <v>D+1</v>
          </cell>
          <cell r="BY266" t="str">
            <v>D+3</v>
          </cell>
          <cell r="BZ266" t="str">
            <v>Please refer to PM</v>
          </cell>
          <cell r="CA266" t="str">
            <v>Please refer to PM</v>
          </cell>
          <cell r="CB266">
            <v>2</v>
          </cell>
          <cell r="CC266">
            <v>2</v>
          </cell>
          <cell r="CD266" t="str">
            <v>0,08% on the primary market</v>
          </cell>
          <cell r="CE266" t="str">
            <v>0,08% on the primary market</v>
          </cell>
          <cell r="CF266" t="str">
            <v>Yes</v>
          </cell>
          <cell r="CG266" t="str">
            <v>Daily</v>
          </cell>
          <cell r="CH266">
            <v>100000</v>
          </cell>
          <cell r="CI266" t="str">
            <v>No securities lending</v>
          </cell>
          <cell r="CJ266" t="str">
            <v>BNP</v>
          </cell>
          <cell r="CK266" t="str">
            <v>Up to 10%</v>
          </cell>
          <cell r="CL266" t="str">
            <v>Cash</v>
          </cell>
          <cell r="CM266" t="str">
            <v>BNP Paribas Securities Services</v>
          </cell>
          <cell r="CN266" t="str">
            <v>collateral.mgt@bnpparibas-ip.com</v>
          </cell>
          <cell r="CO266" t="str">
            <v>No</v>
          </cell>
          <cell r="CP266" t="str">
            <v>NA</v>
          </cell>
          <cell r="CQ266" t="str">
            <v>NA</v>
          </cell>
          <cell r="CR266" t="str">
            <v>No</v>
          </cell>
          <cell r="CS266" t="str">
            <v>Solène Deharbonnier</v>
          </cell>
          <cell r="CT266" t="str">
            <v>BYVFNG8</v>
          </cell>
          <cell r="CU266"/>
          <cell r="CV266" t="str">
            <v>A2AL3Z</v>
          </cell>
          <cell r="CW266" t="str">
            <v>LP68369993</v>
          </cell>
          <cell r="CX266">
            <v>32897485</v>
          </cell>
          <cell r="CY266" t="str">
            <v>Yes</v>
          </cell>
          <cell r="CZ266" t="str">
            <v>ESG</v>
          </cell>
          <cell r="DA266" t="str">
            <v>Smart Beta</v>
          </cell>
          <cell r="DB266" t="str">
            <v>No</v>
          </cell>
          <cell r="DC266" t="str">
            <v>Equity fund (&gt;51% equities)</v>
          </cell>
          <cell r="DD266" t="str">
            <v>Yes</v>
          </cell>
          <cell r="DE266" t="str">
            <v>No</v>
          </cell>
          <cell r="DF266" t="str">
            <v>No</v>
          </cell>
          <cell r="DG266">
            <v>18</v>
          </cell>
          <cell r="DH266">
            <v>12</v>
          </cell>
          <cell r="DI266">
            <v>0</v>
          </cell>
          <cell r="DJ266">
            <v>30</v>
          </cell>
          <cell r="DK266">
            <v>30</v>
          </cell>
          <cell r="DL266">
            <v>18</v>
          </cell>
          <cell r="DM266">
            <v>0</v>
          </cell>
          <cell r="DN266">
            <v>11.999999999999998</v>
          </cell>
          <cell r="DO266" t="str">
            <v>Primary market: Authorised Participants and Institutionnal Investors
Secondary market: All</v>
          </cell>
          <cell r="DP266" t="str">
            <v>None</v>
          </cell>
          <cell r="DQ266" t="str">
            <v>BNP Paribas Securities Services Luxembourg</v>
          </cell>
          <cell r="DR266" t="str">
            <v>BNP Paribas Securities Services Luxembourg</v>
          </cell>
          <cell r="DS266" t="str">
            <v>in-house lawyers</v>
          </cell>
          <cell r="DT266" t="str">
            <v>BNP Paribas Securities Services Luxembourg</v>
          </cell>
          <cell r="DU266" t="str">
            <v>31th of December</v>
          </cell>
          <cell r="DV266" t="str">
            <v>ESG</v>
          </cell>
          <cell r="DW266" t="str">
            <v>EQUITY</v>
          </cell>
          <cell r="DX266"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266"/>
          <cell r="DZ266" t="str">
            <v>ART 8</v>
          </cell>
          <cell r="EA266" t="str">
            <v>CAT 2 (synthetic)</v>
          </cell>
        </row>
        <row r="267">
          <cell r="H267" t="str">
            <v>LU1377382012</v>
          </cell>
          <cell r="I267" t="str">
            <v>UCITS ETF</v>
          </cell>
          <cell r="J267" t="str">
            <v>Capitalisation</v>
          </cell>
          <cell r="K267" t="str">
            <v>EUR</v>
          </cell>
          <cell r="L267" t="str">
            <v>EUR</v>
          </cell>
          <cell r="M267" t="str">
            <v>No</v>
          </cell>
          <cell r="N267"/>
          <cell r="O267" t="str">
            <v>Luxembourg</v>
          </cell>
          <cell r="P267" t="str">
            <v>FR</v>
          </cell>
          <cell r="Q267" t="str">
            <v>Euronext Paris</v>
          </cell>
          <cell r="R267" t="str">
            <v xml:space="preserve">XPAR </v>
          </cell>
          <cell r="S267">
            <v>42411</v>
          </cell>
          <cell r="T267">
            <v>42534</v>
          </cell>
          <cell r="U267" t="str">
            <v>Yes</v>
          </cell>
          <cell r="V267" t="str">
            <v>BNPIFEME</v>
          </cell>
          <cell r="W267" t="str">
            <v>Share not hedged</v>
          </cell>
          <cell r="X267" t="str">
            <v>EMOM FP</v>
          </cell>
          <cell r="Y267" t="str">
            <v>IEMOM</v>
          </cell>
          <cell r="Z267" t="str">
            <v>NSCFR0IEMOM0</v>
          </cell>
          <cell r="AA267" t="str">
            <v>EMOM</v>
          </cell>
          <cell r="AB267" t="str">
            <v xml:space="preserve"> .BNPIFEME</v>
          </cell>
          <cell r="AC267" t="str">
            <v>EMOM.PA</v>
          </cell>
          <cell r="AD267" t="str">
            <v>IEMOMINAV.PA</v>
          </cell>
          <cell r="AE267"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67" t="str">
            <v>please refer to another source</v>
          </cell>
          <cell r="AG267" t="str">
            <v>please refer to another source</v>
          </cell>
          <cell r="AH267" t="str">
            <v>Luxemburg SICAV</v>
          </cell>
          <cell r="AI267" t="str">
            <v>BNP Paribas Momentum Europe ESG (NTR) index</v>
          </cell>
          <cell r="AJ267" t="str">
            <v>Net Total Return</v>
          </cell>
          <cell r="AK267" t="str">
            <v>EUR</v>
          </cell>
          <cell r="AL267"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7" t="str">
            <v>please refer to another source</v>
          </cell>
          <cell r="AN267" t="str">
            <v>BNP Paribas</v>
          </cell>
          <cell r="AO267" t="str">
            <v>EUROPE</v>
          </cell>
          <cell r="AP267" t="str">
            <v>Europe</v>
          </cell>
          <cell r="AQ267" t="str">
            <v>AT, CH, DE, FI, FR, UK, IT, LU, NO, SE</v>
          </cell>
          <cell r="AR267" t="str">
            <v>AT, CH, DE, FI, FR, GB, IT**, LU, NO, SE</v>
          </cell>
          <cell r="AS267" t="str">
            <v>Full or synthetic replication</v>
          </cell>
          <cell r="AT267" t="str">
            <v>Synthetic</v>
          </cell>
          <cell r="AU267" t="str">
            <v>Synthetic</v>
          </cell>
          <cell r="AV267" t="str">
            <v>swaps</v>
          </cell>
          <cell r="AW267" t="str">
            <v>No</v>
          </cell>
          <cell r="AX267" t="str">
            <v>Yes with UCITS V</v>
          </cell>
          <cell r="AY267" t="str">
            <v>BNP Paribas Arbitrage</v>
          </cell>
          <cell r="AZ26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7" t="str">
            <v>No</v>
          </cell>
          <cell r="BB267"/>
          <cell r="BC267"/>
          <cell r="BD267"/>
          <cell r="BE267"/>
          <cell r="BF267" t="str">
            <v>Euronext</v>
          </cell>
          <cell r="BG267" t="str">
            <v>Daily</v>
          </cell>
          <cell r="BH267"/>
          <cell r="BI267"/>
          <cell r="BJ267"/>
          <cell r="BK267" t="str">
            <v>Reinvested</v>
          </cell>
          <cell r="BL267"/>
          <cell r="BM267"/>
          <cell r="BN267"/>
          <cell r="BO267"/>
          <cell r="BP267"/>
          <cell r="BQ267"/>
          <cell r="BR267">
            <v>500000</v>
          </cell>
          <cell r="BS267" t="str">
            <v>-</v>
          </cell>
          <cell r="BT267" t="str">
            <v>03:30 PM Paris time</v>
          </cell>
          <cell r="BU267" t="str">
            <v>NA</v>
          </cell>
          <cell r="BV267" t="str">
            <v>02:45 PM Paris time</v>
          </cell>
          <cell r="BW267" t="str">
            <v>D</v>
          </cell>
          <cell r="BX267" t="str">
            <v>D+1</v>
          </cell>
          <cell r="BY267" t="str">
            <v>D+3</v>
          </cell>
          <cell r="BZ267" t="str">
            <v>Please refer to PM</v>
          </cell>
          <cell r="CA267" t="str">
            <v>Please refer to PM</v>
          </cell>
          <cell r="CB267">
            <v>2</v>
          </cell>
          <cell r="CC267">
            <v>2</v>
          </cell>
          <cell r="CD267" t="str">
            <v>0,3% on the primary market</v>
          </cell>
          <cell r="CE267" t="str">
            <v>0,08% on the primary market</v>
          </cell>
          <cell r="CF267" t="str">
            <v>Yes</v>
          </cell>
          <cell r="CG267" t="str">
            <v>Daily</v>
          </cell>
          <cell r="CH267">
            <v>100000</v>
          </cell>
          <cell r="CI267" t="str">
            <v>No securities lending</v>
          </cell>
          <cell r="CJ267" t="str">
            <v>BNP</v>
          </cell>
          <cell r="CK267" t="str">
            <v>Up to 10%</v>
          </cell>
          <cell r="CL267" t="str">
            <v>Cash</v>
          </cell>
          <cell r="CM267" t="str">
            <v>BNP Paribas Securities Services</v>
          </cell>
          <cell r="CN267" t="str">
            <v>collateral.mgt@bnpparibas-ip.com</v>
          </cell>
          <cell r="CO267" t="str">
            <v>No</v>
          </cell>
          <cell r="CP267" t="str">
            <v>NA</v>
          </cell>
          <cell r="CQ267" t="str">
            <v>NA</v>
          </cell>
          <cell r="CR267" t="str">
            <v>No</v>
          </cell>
          <cell r="CS267" t="str">
            <v>Maxime Panel</v>
          </cell>
          <cell r="CT267" t="str">
            <v>BYVFPV7</v>
          </cell>
          <cell r="CU267"/>
          <cell r="CV267" t="str">
            <v>A2AL30</v>
          </cell>
          <cell r="CW267" t="str">
            <v>LP68369997</v>
          </cell>
          <cell r="CX267">
            <v>32897493</v>
          </cell>
          <cell r="CY267" t="str">
            <v>Yes</v>
          </cell>
          <cell r="CZ267" t="str">
            <v>ESG</v>
          </cell>
          <cell r="DA267" t="str">
            <v>Smart Beta</v>
          </cell>
          <cell r="DB267" t="str">
            <v>Yes</v>
          </cell>
          <cell r="DC267" t="str">
            <v>Equity fund (&gt;51% equities)</v>
          </cell>
          <cell r="DD267" t="str">
            <v>Yes</v>
          </cell>
          <cell r="DE267" t="str">
            <v>No</v>
          </cell>
          <cell r="DF267" t="str">
            <v>No</v>
          </cell>
          <cell r="DG267">
            <v>18</v>
          </cell>
          <cell r="DH267">
            <v>12</v>
          </cell>
          <cell r="DI267">
            <v>0</v>
          </cell>
          <cell r="DJ267">
            <v>30</v>
          </cell>
          <cell r="DK267">
            <v>30</v>
          </cell>
          <cell r="DL267">
            <v>18</v>
          </cell>
          <cell r="DM267">
            <v>0</v>
          </cell>
          <cell r="DN267">
            <v>11.999999999999998</v>
          </cell>
          <cell r="DO267" t="str">
            <v>Primary market: Authorised Participants and Institutionnal Investors
Secondary market: All</v>
          </cell>
          <cell r="DP267" t="str">
            <v>None</v>
          </cell>
          <cell r="DQ267" t="str">
            <v>BNP Paribas Securities Services Luxembourg</v>
          </cell>
          <cell r="DR267" t="str">
            <v>BNP Paribas Securities Services Luxembourg</v>
          </cell>
          <cell r="DS267" t="str">
            <v>in-house lawyers</v>
          </cell>
          <cell r="DT267" t="str">
            <v>BNP Paribas Securities Services Luxembourg</v>
          </cell>
          <cell r="DU267" t="str">
            <v>31th of December</v>
          </cell>
          <cell r="DV267" t="str">
            <v>ESG</v>
          </cell>
          <cell r="DW267" t="str">
            <v>EQUITY</v>
          </cell>
          <cell r="DX267"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Y267"/>
          <cell r="DZ267" t="str">
            <v>ART 8</v>
          </cell>
          <cell r="EA267" t="str">
            <v>CAT 2 (synthetic)</v>
          </cell>
        </row>
        <row r="268">
          <cell r="H268" t="str">
            <v>LU1377382012</v>
          </cell>
          <cell r="I268" t="str">
            <v>UCITS ETF</v>
          </cell>
          <cell r="J268" t="str">
            <v>Capitalisation</v>
          </cell>
          <cell r="K268" t="str">
            <v>EUR</v>
          </cell>
          <cell r="L268" t="str">
            <v>EUR</v>
          </cell>
          <cell r="M268" t="str">
            <v>No</v>
          </cell>
          <cell r="N268"/>
          <cell r="O268" t="str">
            <v>Luxembourg</v>
          </cell>
          <cell r="P268" t="str">
            <v>DE</v>
          </cell>
          <cell r="Q268" t="str">
            <v>Xetra</v>
          </cell>
          <cell r="R268" t="str">
            <v xml:space="preserve">XETR </v>
          </cell>
          <cell r="S268">
            <v>42411</v>
          </cell>
          <cell r="T268">
            <v>42627</v>
          </cell>
          <cell r="U268" t="str">
            <v>No</v>
          </cell>
          <cell r="V268" t="str">
            <v>BNPIFEME</v>
          </cell>
          <cell r="W268" t="str">
            <v>Share not hedged</v>
          </cell>
          <cell r="X268" t="str">
            <v>MOEU GY</v>
          </cell>
          <cell r="Y268" t="str">
            <v>IEMOM</v>
          </cell>
          <cell r="Z268" t="str">
            <v>NSCFR0IEMOM0</v>
          </cell>
          <cell r="AA268" t="str">
            <v>MOEU</v>
          </cell>
          <cell r="AB268" t="str">
            <v xml:space="preserve"> .BNPIFEME</v>
          </cell>
          <cell r="AC268" t="str">
            <v>MOEU.DE</v>
          </cell>
          <cell r="AD268" t="str">
            <v>IEMOMINAV.PA</v>
          </cell>
          <cell r="AE268"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68" t="str">
            <v>please refer to another source</v>
          </cell>
          <cell r="AG268" t="str">
            <v>please refer to another source</v>
          </cell>
          <cell r="AH268" t="str">
            <v>Luxemburg SICAV</v>
          </cell>
          <cell r="AI268" t="str">
            <v>BNP Paribas Momentum Europe ESG (NTR) index</v>
          </cell>
          <cell r="AJ268" t="str">
            <v>Net Total Return</v>
          </cell>
          <cell r="AK268" t="str">
            <v>EUR</v>
          </cell>
          <cell r="AL268"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8" t="str">
            <v>please refer to another source</v>
          </cell>
          <cell r="AN268" t="str">
            <v>BNP Paribas</v>
          </cell>
          <cell r="AO268" t="str">
            <v>EUROPE</v>
          </cell>
          <cell r="AP268" t="str">
            <v>Europe</v>
          </cell>
          <cell r="AQ268" t="str">
            <v>AT, CH, DE, FI, FR, UK, IT, LU, NO, SE</v>
          </cell>
          <cell r="AR268" t="str">
            <v>AT, CH, DE, FI, FR, GB, IT**, LU, NO, SE</v>
          </cell>
          <cell r="AS268" t="str">
            <v>Full or synthetic replication</v>
          </cell>
          <cell r="AT268" t="str">
            <v>Synthetic</v>
          </cell>
          <cell r="AU268" t="str">
            <v>Synthetic</v>
          </cell>
          <cell r="AV268" t="str">
            <v>swaps</v>
          </cell>
          <cell r="AW268" t="str">
            <v>No</v>
          </cell>
          <cell r="AX268" t="str">
            <v>Yes with UCITS V</v>
          </cell>
          <cell r="AY268" t="str">
            <v>BNP Paribas Arbitrage</v>
          </cell>
          <cell r="AZ26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8" t="str">
            <v>No</v>
          </cell>
          <cell r="BB268"/>
          <cell r="BC268"/>
          <cell r="BD268"/>
          <cell r="BE268"/>
          <cell r="BF268" t="str">
            <v>Euronext</v>
          </cell>
          <cell r="BG268" t="str">
            <v>Daily</v>
          </cell>
          <cell r="BH268"/>
          <cell r="BI268"/>
          <cell r="BJ268"/>
          <cell r="BK268" t="str">
            <v>Reinvested</v>
          </cell>
          <cell r="BL268"/>
          <cell r="BM268"/>
          <cell r="BN268"/>
          <cell r="BO268"/>
          <cell r="BP268"/>
          <cell r="BQ268"/>
          <cell r="BR268">
            <v>500000</v>
          </cell>
          <cell r="BS268" t="str">
            <v>-</v>
          </cell>
          <cell r="BT268" t="str">
            <v>03:30 PM Paris time</v>
          </cell>
          <cell r="BU268" t="str">
            <v>NA</v>
          </cell>
          <cell r="BV268" t="str">
            <v>02:45 PM Paris time</v>
          </cell>
          <cell r="BW268" t="str">
            <v>D</v>
          </cell>
          <cell r="BX268" t="str">
            <v>D+1</v>
          </cell>
          <cell r="BY268" t="str">
            <v>D+3</v>
          </cell>
          <cell r="BZ268" t="str">
            <v>Please refer to PM</v>
          </cell>
          <cell r="CA268" t="str">
            <v>Please refer to PM</v>
          </cell>
          <cell r="CB268">
            <v>2</v>
          </cell>
          <cell r="CC268">
            <v>2</v>
          </cell>
          <cell r="CD268" t="str">
            <v>0,3% on the primary market</v>
          </cell>
          <cell r="CE268" t="str">
            <v>0,08% on the primary market</v>
          </cell>
          <cell r="CF268" t="str">
            <v>Yes</v>
          </cell>
          <cell r="CG268" t="str">
            <v>Daily</v>
          </cell>
          <cell r="CH268">
            <v>100000</v>
          </cell>
          <cell r="CI268" t="str">
            <v>No securities lending</v>
          </cell>
          <cell r="CJ268" t="str">
            <v>BNP</v>
          </cell>
          <cell r="CK268" t="str">
            <v>Up to 10%</v>
          </cell>
          <cell r="CL268" t="str">
            <v>Cash</v>
          </cell>
          <cell r="CM268" t="str">
            <v>BNP Paribas Securities Services</v>
          </cell>
          <cell r="CN268" t="str">
            <v>collateral.mgt@bnpparibas-ip.com</v>
          </cell>
          <cell r="CO268" t="str">
            <v>No</v>
          </cell>
          <cell r="CP268" t="str">
            <v>NA</v>
          </cell>
          <cell r="CQ268" t="str">
            <v>NA</v>
          </cell>
          <cell r="CR268" t="str">
            <v>No</v>
          </cell>
          <cell r="CS268" t="str">
            <v>Maxime Panel</v>
          </cell>
          <cell r="CT268" t="str">
            <v>BYVFPV7</v>
          </cell>
          <cell r="CU268"/>
          <cell r="CV268" t="str">
            <v>A2AL30</v>
          </cell>
          <cell r="CW268" t="str">
            <v>LP68369997</v>
          </cell>
          <cell r="CX268">
            <v>32897493</v>
          </cell>
          <cell r="CY268" t="str">
            <v>Yes</v>
          </cell>
          <cell r="CZ268" t="str">
            <v>ESG</v>
          </cell>
          <cell r="DA268" t="str">
            <v>Smart Beta</v>
          </cell>
          <cell r="DB268" t="str">
            <v>Yes</v>
          </cell>
          <cell r="DC268" t="str">
            <v>Equity fund (&gt;51% equities)</v>
          </cell>
          <cell r="DD268" t="str">
            <v>Yes</v>
          </cell>
          <cell r="DE268" t="str">
            <v>No</v>
          </cell>
          <cell r="DF268" t="str">
            <v>No</v>
          </cell>
          <cell r="DG268">
            <v>18</v>
          </cell>
          <cell r="DH268">
            <v>12</v>
          </cell>
          <cell r="DI268">
            <v>0</v>
          </cell>
          <cell r="DJ268">
            <v>30</v>
          </cell>
          <cell r="DK268">
            <v>30</v>
          </cell>
          <cell r="DL268">
            <v>18</v>
          </cell>
          <cell r="DM268">
            <v>0</v>
          </cell>
          <cell r="DN268">
            <v>11.999999999999998</v>
          </cell>
          <cell r="DO268" t="str">
            <v>Primary market: Authorised Participants and Institutionnal Investors
Secondary market: All</v>
          </cell>
          <cell r="DP268" t="str">
            <v>None</v>
          </cell>
          <cell r="DQ268" t="str">
            <v>BNP Paribas Securities Services Luxembourg</v>
          </cell>
          <cell r="DR268" t="str">
            <v>BNP Paribas Securities Services Luxembourg</v>
          </cell>
          <cell r="DS268" t="str">
            <v>in-house lawyers</v>
          </cell>
          <cell r="DT268" t="str">
            <v>BNP Paribas Securities Services Luxembourg</v>
          </cell>
          <cell r="DU268" t="str">
            <v>31th of December</v>
          </cell>
          <cell r="DV268" t="str">
            <v>ESG</v>
          </cell>
          <cell r="DW268" t="str">
            <v>EQUITY</v>
          </cell>
          <cell r="DX268"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Y268"/>
          <cell r="DZ268" t="str">
            <v>ART 8</v>
          </cell>
          <cell r="EA268" t="str">
            <v>CAT 2 (synthetic)</v>
          </cell>
        </row>
        <row r="269">
          <cell r="H269" t="str">
            <v>LU1377382012</v>
          </cell>
          <cell r="I269" t="str">
            <v>UCITS ETF</v>
          </cell>
          <cell r="J269" t="str">
            <v>Capitalisation</v>
          </cell>
          <cell r="K269" t="str">
            <v>EUR</v>
          </cell>
          <cell r="L269" t="str">
            <v>EUR</v>
          </cell>
          <cell r="M269" t="str">
            <v>No</v>
          </cell>
          <cell r="N269"/>
          <cell r="O269" t="str">
            <v>Luxembourg</v>
          </cell>
          <cell r="P269" t="str">
            <v>CH</v>
          </cell>
          <cell r="Q269" t="str">
            <v>SIX Swiss Exchange</v>
          </cell>
          <cell r="R269" t="str">
            <v xml:space="preserve">XSWX </v>
          </cell>
          <cell r="S269">
            <v>42411</v>
          </cell>
          <cell r="T269">
            <v>42668</v>
          </cell>
          <cell r="U269" t="str">
            <v>No</v>
          </cell>
          <cell r="V269" t="str">
            <v>BNPIFEME</v>
          </cell>
          <cell r="W269" t="str">
            <v>Share not hedged</v>
          </cell>
          <cell r="X269" t="str">
            <v>EMOM SE</v>
          </cell>
          <cell r="Y269" t="str">
            <v>IEMOM</v>
          </cell>
          <cell r="Z269" t="str">
            <v>NSCFR0IEMOM0</v>
          </cell>
          <cell r="AA269" t="str">
            <v>EMOM</v>
          </cell>
          <cell r="AB269" t="str">
            <v xml:space="preserve"> .BNPIFEME</v>
          </cell>
          <cell r="AC269" t="str">
            <v>EMOM.S</v>
          </cell>
          <cell r="AD269" t="str">
            <v>IEMOMINAV.PA</v>
          </cell>
          <cell r="AE269"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69" t="str">
            <v>please refer to another source</v>
          </cell>
          <cell r="AG269" t="str">
            <v>please refer to another source</v>
          </cell>
          <cell r="AH269" t="str">
            <v>Luxemburg SICAV</v>
          </cell>
          <cell r="AI269" t="str">
            <v>BNP Paribas Momentum Europe ESG (NTR) index</v>
          </cell>
          <cell r="AJ269" t="str">
            <v>Net Total Return</v>
          </cell>
          <cell r="AK269" t="str">
            <v>EUR</v>
          </cell>
          <cell r="AL269"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9" t="str">
            <v>please refer to another source</v>
          </cell>
          <cell r="AN269" t="str">
            <v>BNP Paribas</v>
          </cell>
          <cell r="AO269" t="str">
            <v>EUROPE</v>
          </cell>
          <cell r="AP269" t="str">
            <v>Europe</v>
          </cell>
          <cell r="AQ269" t="str">
            <v>AT, CH, DE, FI, FR, UK, IT, LU, NO, SE</v>
          </cell>
          <cell r="AR269" t="str">
            <v>AT, CH, DE, FI, FR, GB, IT**, LU, NO, SE</v>
          </cell>
          <cell r="AS269" t="str">
            <v>Full or synthetic replication</v>
          </cell>
          <cell r="AT269" t="str">
            <v>Synthetic</v>
          </cell>
          <cell r="AU269" t="str">
            <v>Synthetic</v>
          </cell>
          <cell r="AV269" t="str">
            <v>swaps</v>
          </cell>
          <cell r="AW269" t="str">
            <v>No</v>
          </cell>
          <cell r="AX269" t="str">
            <v>Yes with UCITS V</v>
          </cell>
          <cell r="AY269" t="str">
            <v>BNP Paribas Arbitrage</v>
          </cell>
          <cell r="AZ26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9" t="str">
            <v>No</v>
          </cell>
          <cell r="BB269"/>
          <cell r="BC269"/>
          <cell r="BD269"/>
          <cell r="BE269"/>
          <cell r="BF269" t="str">
            <v>Euronext</v>
          </cell>
          <cell r="BG269" t="str">
            <v>Daily</v>
          </cell>
          <cell r="BH269"/>
          <cell r="BI269"/>
          <cell r="BJ269"/>
          <cell r="BK269" t="str">
            <v>Reinvested</v>
          </cell>
          <cell r="BL269"/>
          <cell r="BM269"/>
          <cell r="BN269"/>
          <cell r="BO269"/>
          <cell r="BP269"/>
          <cell r="BQ269"/>
          <cell r="BR269">
            <v>500000</v>
          </cell>
          <cell r="BS269" t="str">
            <v>-</v>
          </cell>
          <cell r="BT269" t="str">
            <v>03:30 PM Paris time</v>
          </cell>
          <cell r="BU269" t="str">
            <v>NA</v>
          </cell>
          <cell r="BV269" t="str">
            <v>02:45 PM Paris time</v>
          </cell>
          <cell r="BW269" t="str">
            <v>D</v>
          </cell>
          <cell r="BX269" t="str">
            <v>D+1</v>
          </cell>
          <cell r="BY269" t="str">
            <v>D+3</v>
          </cell>
          <cell r="BZ269" t="str">
            <v>Please refer to PM</v>
          </cell>
          <cell r="CA269" t="str">
            <v>Please refer to PM</v>
          </cell>
          <cell r="CB269">
            <v>2</v>
          </cell>
          <cell r="CC269">
            <v>2</v>
          </cell>
          <cell r="CD269" t="str">
            <v>0,3% on the primary market</v>
          </cell>
          <cell r="CE269" t="str">
            <v>0,08% on the primary market</v>
          </cell>
          <cell r="CF269" t="str">
            <v>Yes</v>
          </cell>
          <cell r="CG269" t="str">
            <v>Daily</v>
          </cell>
          <cell r="CH269">
            <v>100000</v>
          </cell>
          <cell r="CI269" t="str">
            <v>No securities lending</v>
          </cell>
          <cell r="CJ269" t="str">
            <v>BNP</v>
          </cell>
          <cell r="CK269" t="str">
            <v>Up to 10%</v>
          </cell>
          <cell r="CL269" t="str">
            <v>Cash</v>
          </cell>
          <cell r="CM269" t="str">
            <v>BNP Paribas Securities Services</v>
          </cell>
          <cell r="CN269" t="str">
            <v>collateral.mgt@bnpparibas-ip.com</v>
          </cell>
          <cell r="CO269" t="str">
            <v>No</v>
          </cell>
          <cell r="CP269" t="str">
            <v>NA</v>
          </cell>
          <cell r="CQ269" t="str">
            <v>NA</v>
          </cell>
          <cell r="CR269" t="str">
            <v>No</v>
          </cell>
          <cell r="CS269" t="str">
            <v>Maxime Panel</v>
          </cell>
          <cell r="CT269" t="str">
            <v>BYVFPV7</v>
          </cell>
          <cell r="CU269"/>
          <cell r="CV269" t="str">
            <v>A2AL30</v>
          </cell>
          <cell r="CW269" t="str">
            <v>LP68369997</v>
          </cell>
          <cell r="CX269">
            <v>32897493</v>
          </cell>
          <cell r="CY269" t="str">
            <v>Yes</v>
          </cell>
          <cell r="CZ269" t="str">
            <v>ESG</v>
          </cell>
          <cell r="DA269" t="str">
            <v>Smart Beta</v>
          </cell>
          <cell r="DB269" t="str">
            <v>Yes</v>
          </cell>
          <cell r="DC269" t="str">
            <v>Equity fund (&gt;51% equities)</v>
          </cell>
          <cell r="DD269" t="str">
            <v>Yes</v>
          </cell>
          <cell r="DE269" t="str">
            <v>No</v>
          </cell>
          <cell r="DF269" t="str">
            <v>No</v>
          </cell>
          <cell r="DG269">
            <v>18</v>
          </cell>
          <cell r="DH269">
            <v>12</v>
          </cell>
          <cell r="DI269">
            <v>0</v>
          </cell>
          <cell r="DJ269">
            <v>30</v>
          </cell>
          <cell r="DK269">
            <v>30</v>
          </cell>
          <cell r="DL269">
            <v>18</v>
          </cell>
          <cell r="DM269">
            <v>0</v>
          </cell>
          <cell r="DN269">
            <v>11.999999999999998</v>
          </cell>
          <cell r="DO269" t="str">
            <v>Primary market: Authorised Participants and Institutionnal Investors
Secondary market: All</v>
          </cell>
          <cell r="DP269" t="str">
            <v>None</v>
          </cell>
          <cell r="DQ269" t="str">
            <v>BNP Paribas Securities Services Luxembourg</v>
          </cell>
          <cell r="DR269" t="str">
            <v>BNP Paribas Securities Services Luxembourg</v>
          </cell>
          <cell r="DS269" t="str">
            <v>in-house lawyers</v>
          </cell>
          <cell r="DT269" t="str">
            <v>BNP Paribas Securities Services Luxembourg</v>
          </cell>
          <cell r="DU269" t="str">
            <v>31th of December</v>
          </cell>
          <cell r="DV269" t="str">
            <v>ESG</v>
          </cell>
          <cell r="DW269" t="str">
            <v>EQUITY</v>
          </cell>
          <cell r="DX269"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Y269"/>
          <cell r="DZ269" t="str">
            <v>ART 8</v>
          </cell>
          <cell r="EA269" t="str">
            <v>CAT 2 (synthetic)</v>
          </cell>
        </row>
        <row r="270">
          <cell r="H270" t="str">
            <v>LU1377382012</v>
          </cell>
          <cell r="I270" t="str">
            <v>UCITS ETF</v>
          </cell>
          <cell r="J270" t="str">
            <v>Capitalisation</v>
          </cell>
          <cell r="K270" t="str">
            <v>EUR</v>
          </cell>
          <cell r="L270" t="str">
            <v>EUR</v>
          </cell>
          <cell r="M270" t="str">
            <v>No</v>
          </cell>
          <cell r="N270"/>
          <cell r="O270" t="str">
            <v>Luxembourg</v>
          </cell>
          <cell r="P270" t="str">
            <v>IT</v>
          </cell>
          <cell r="Q270" t="str">
            <v>Borsa Italiana</v>
          </cell>
          <cell r="R270" t="str">
            <v>XMIL</v>
          </cell>
          <cell r="S270">
            <v>42411</v>
          </cell>
          <cell r="T270">
            <v>42907</v>
          </cell>
          <cell r="U270" t="str">
            <v>No</v>
          </cell>
          <cell r="V270" t="str">
            <v>BNPIFEME</v>
          </cell>
          <cell r="W270" t="str">
            <v>Share not hedged</v>
          </cell>
          <cell r="X270" t="str">
            <v>EMOM IM</v>
          </cell>
          <cell r="Y270" t="str">
            <v>IEMOM</v>
          </cell>
          <cell r="Z270" t="str">
            <v>NSCFR0IEMOM0</v>
          </cell>
          <cell r="AA270" t="str">
            <v>EMOM</v>
          </cell>
          <cell r="AB270" t="str">
            <v xml:space="preserve"> .BNPIFEME</v>
          </cell>
          <cell r="AC270" t="str">
            <v>EMOM.MI</v>
          </cell>
          <cell r="AD270" t="str">
            <v>IEMOMINAV.PA</v>
          </cell>
          <cell r="AE270"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70" t="str">
            <v>please refer to another source</v>
          </cell>
          <cell r="AG270" t="str">
            <v>please refer to another source</v>
          </cell>
          <cell r="AH270" t="str">
            <v>Luxemburg SICAV</v>
          </cell>
          <cell r="AI270" t="str">
            <v>BNP Paribas Momentum Europe ESG (NTR) index</v>
          </cell>
          <cell r="AJ270" t="str">
            <v>Net Total Return</v>
          </cell>
          <cell r="AK270" t="str">
            <v>EUR</v>
          </cell>
          <cell r="AL270"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0" t="str">
            <v>please refer to another source</v>
          </cell>
          <cell r="AN270" t="str">
            <v>BNP Paribas</v>
          </cell>
          <cell r="AO270" t="str">
            <v>EUROPE</v>
          </cell>
          <cell r="AP270" t="str">
            <v>Europe</v>
          </cell>
          <cell r="AQ270" t="str">
            <v>AT, CH, DE, FI, FR, UK, IT, LU, NO, SE</v>
          </cell>
          <cell r="AR270" t="str">
            <v>AT, CH, DE, FI, FR, GB, IT**, LU, NO, SE</v>
          </cell>
          <cell r="AS270" t="str">
            <v>Full or synthetic replication</v>
          </cell>
          <cell r="AT270" t="str">
            <v>Synthetic</v>
          </cell>
          <cell r="AU270" t="str">
            <v>Synthetic</v>
          </cell>
          <cell r="AV270" t="str">
            <v>swaps</v>
          </cell>
          <cell r="AW270" t="str">
            <v>No</v>
          </cell>
          <cell r="AX270" t="str">
            <v>Yes with UCITS V</v>
          </cell>
          <cell r="AY270" t="str">
            <v>BNP Paribas Arbitrage</v>
          </cell>
          <cell r="AZ27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0" t="str">
            <v>No</v>
          </cell>
          <cell r="BB270"/>
          <cell r="BC270"/>
          <cell r="BD270"/>
          <cell r="BE270"/>
          <cell r="BF270" t="str">
            <v>Euronext</v>
          </cell>
          <cell r="BG270" t="str">
            <v>Daily</v>
          </cell>
          <cell r="BH270"/>
          <cell r="BI270"/>
          <cell r="BJ270"/>
          <cell r="BK270" t="str">
            <v>Reinvested</v>
          </cell>
          <cell r="BL270"/>
          <cell r="BM270"/>
          <cell r="BN270"/>
          <cell r="BO270"/>
          <cell r="BP270"/>
          <cell r="BQ270"/>
          <cell r="BR270">
            <v>500000</v>
          </cell>
          <cell r="BS270" t="str">
            <v>-</v>
          </cell>
          <cell r="BT270" t="str">
            <v>03:30 PM Paris time</v>
          </cell>
          <cell r="BU270" t="str">
            <v>NA</v>
          </cell>
          <cell r="BV270" t="str">
            <v>02:45 PM Paris time</v>
          </cell>
          <cell r="BW270" t="str">
            <v>D</v>
          </cell>
          <cell r="BX270" t="str">
            <v>D+1</v>
          </cell>
          <cell r="BY270" t="str">
            <v>D+3</v>
          </cell>
          <cell r="BZ270" t="str">
            <v>Please refer to PM</v>
          </cell>
          <cell r="CA270" t="str">
            <v>Please refer to PM</v>
          </cell>
          <cell r="CB270">
            <v>2</v>
          </cell>
          <cell r="CC270">
            <v>2</v>
          </cell>
          <cell r="CD270" t="str">
            <v>0,3% on the primary market</v>
          </cell>
          <cell r="CE270" t="str">
            <v>0,08% on the primary market</v>
          </cell>
          <cell r="CF270" t="str">
            <v>Yes</v>
          </cell>
          <cell r="CG270" t="str">
            <v>Daily</v>
          </cell>
          <cell r="CH270">
            <v>100000</v>
          </cell>
          <cell r="CI270" t="str">
            <v>No securities lending</v>
          </cell>
          <cell r="CJ270" t="str">
            <v>BNP</v>
          </cell>
          <cell r="CK270" t="str">
            <v>Up to 10%</v>
          </cell>
          <cell r="CL270" t="str">
            <v>Cash</v>
          </cell>
          <cell r="CM270" t="str">
            <v>BNP Paribas Securities Services</v>
          </cell>
          <cell r="CN270" t="str">
            <v>collateral.mgt@bnpparibas-ip.com</v>
          </cell>
          <cell r="CO270" t="str">
            <v>No</v>
          </cell>
          <cell r="CP270" t="str">
            <v>NA</v>
          </cell>
          <cell r="CQ270" t="str">
            <v>NA</v>
          </cell>
          <cell r="CR270" t="str">
            <v>No</v>
          </cell>
          <cell r="CS270" t="str">
            <v>Maxime Panel</v>
          </cell>
          <cell r="CT270"/>
          <cell r="CU270"/>
          <cell r="CV270" t="str">
            <v>A2AL30</v>
          </cell>
          <cell r="CW270"/>
          <cell r="CX270" t="str">
            <v>NA</v>
          </cell>
          <cell r="CY270" t="str">
            <v>Yes</v>
          </cell>
          <cell r="CZ270" t="str">
            <v>ESG</v>
          </cell>
          <cell r="DA270" t="str">
            <v>Smart Beta</v>
          </cell>
          <cell r="DB270" t="str">
            <v>Yes</v>
          </cell>
          <cell r="DC270" t="str">
            <v>Equity fund (&gt;51% equities)</v>
          </cell>
          <cell r="DD270" t="str">
            <v>Yes</v>
          </cell>
          <cell r="DE270" t="str">
            <v>No</v>
          </cell>
          <cell r="DF270" t="str">
            <v>No</v>
          </cell>
          <cell r="DG270">
            <v>18</v>
          </cell>
          <cell r="DH270">
            <v>12</v>
          </cell>
          <cell r="DI270">
            <v>0</v>
          </cell>
          <cell r="DJ270">
            <v>30</v>
          </cell>
          <cell r="DK270">
            <v>30</v>
          </cell>
          <cell r="DL270">
            <v>18</v>
          </cell>
          <cell r="DM270">
            <v>0</v>
          </cell>
          <cell r="DN270">
            <v>11.999999999999998</v>
          </cell>
          <cell r="DO270" t="str">
            <v>Primary market: Authorised Participants and Institutionnal Investors
Secondary market: All</v>
          </cell>
          <cell r="DP270" t="str">
            <v>None</v>
          </cell>
          <cell r="DQ270" t="str">
            <v>BNP Paribas Securities Services Luxembourg</v>
          </cell>
          <cell r="DR270" t="str">
            <v>BNP Paribas Securities Services Luxembourg</v>
          </cell>
          <cell r="DS270" t="str">
            <v>in-house lawyers</v>
          </cell>
          <cell r="DT270" t="str">
            <v>BNP Paribas Securities Services Luxembourg</v>
          </cell>
          <cell r="DU270" t="str">
            <v>31th of December</v>
          </cell>
          <cell r="DV270" t="str">
            <v>ESG</v>
          </cell>
          <cell r="DW270" t="str">
            <v>EQUITY</v>
          </cell>
          <cell r="DX270"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Y270"/>
          <cell r="DZ270" t="str">
            <v>ART 8</v>
          </cell>
          <cell r="EA270" t="str">
            <v>CAT 2 (synthetic)</v>
          </cell>
        </row>
        <row r="271">
          <cell r="H271" t="str">
            <v>LU1377382103</v>
          </cell>
          <cell r="I271" t="str">
            <v>UCITS ETF</v>
          </cell>
          <cell r="J271" t="str">
            <v>Capitalisation</v>
          </cell>
          <cell r="K271" t="str">
            <v>EUR</v>
          </cell>
          <cell r="L271" t="str">
            <v>EUR</v>
          </cell>
          <cell r="M271" t="str">
            <v>No</v>
          </cell>
          <cell r="N271"/>
          <cell r="O271" t="str">
            <v>Luxembourg</v>
          </cell>
          <cell r="P271" t="str">
            <v>FR</v>
          </cell>
          <cell r="Q271" t="str">
            <v>Euronext Paris</v>
          </cell>
          <cell r="R271" t="str">
            <v xml:space="preserve">XPAR </v>
          </cell>
          <cell r="S271">
            <v>42411</v>
          </cell>
          <cell r="T271">
            <v>42534</v>
          </cell>
          <cell r="U271" t="str">
            <v>Yes</v>
          </cell>
          <cell r="V271" t="str">
            <v>BNPIFEQE</v>
          </cell>
          <cell r="W271" t="str">
            <v>Share not hedged</v>
          </cell>
          <cell r="X271" t="str">
            <v>EQUA FP</v>
          </cell>
          <cell r="Y271" t="str">
            <v>IEQUA</v>
          </cell>
          <cell r="Z271" t="str">
            <v>NSCFR0IEQUA3</v>
          </cell>
          <cell r="AA271" t="str">
            <v>EQUA</v>
          </cell>
          <cell r="AB271" t="str">
            <v>.BNPIFEQE</v>
          </cell>
          <cell r="AC271" t="str">
            <v>EQUA.PA</v>
          </cell>
          <cell r="AD271" t="str">
            <v>IEQUAINAV.PA</v>
          </cell>
          <cell r="AE271"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71" t="str">
            <v>please refer to another source</v>
          </cell>
          <cell r="AG271" t="str">
            <v>please refer to another source</v>
          </cell>
          <cell r="AH271" t="str">
            <v>Luxemburg SICAV</v>
          </cell>
          <cell r="AI271" t="str">
            <v>BNP Paribas Quality Europe ESG (NTR) index</v>
          </cell>
          <cell r="AJ271" t="str">
            <v>Net Total Return</v>
          </cell>
          <cell r="AK271" t="str">
            <v>EUR</v>
          </cell>
          <cell r="AL271"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1" t="str">
            <v>please refer to another source</v>
          </cell>
          <cell r="AN271" t="str">
            <v>BNP Paribas</v>
          </cell>
          <cell r="AO271" t="str">
            <v>EUROPE</v>
          </cell>
          <cell r="AP271" t="str">
            <v>Europe</v>
          </cell>
          <cell r="AQ271" t="str">
            <v>AT, CH, DE, FI, FR, UK, IT, LU, NO, SE</v>
          </cell>
          <cell r="AR271" t="str">
            <v>AT, CH, DE, FI, FR, GB, IT**, LU, NO, SE</v>
          </cell>
          <cell r="AS271" t="str">
            <v>Full or synthetic replication</v>
          </cell>
          <cell r="AT271" t="str">
            <v>Synthetic</v>
          </cell>
          <cell r="AU271" t="str">
            <v>Synthetic</v>
          </cell>
          <cell r="AV271" t="str">
            <v>swaps</v>
          </cell>
          <cell r="AW271" t="str">
            <v>No</v>
          </cell>
          <cell r="AX271" t="str">
            <v>Yes with UCITS V</v>
          </cell>
          <cell r="AY271" t="str">
            <v>BNP Paribas Arbitrage</v>
          </cell>
          <cell r="AZ27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1" t="str">
            <v>No</v>
          </cell>
          <cell r="BB271"/>
          <cell r="BC271"/>
          <cell r="BD271"/>
          <cell r="BE271"/>
          <cell r="BF271" t="str">
            <v>Euronext</v>
          </cell>
          <cell r="BG271" t="str">
            <v>Daily</v>
          </cell>
          <cell r="BH271"/>
          <cell r="BI271"/>
          <cell r="BJ271"/>
          <cell r="BK271" t="str">
            <v>Reinvested</v>
          </cell>
          <cell r="BL271"/>
          <cell r="BM271"/>
          <cell r="BN271"/>
          <cell r="BO271"/>
          <cell r="BP271"/>
          <cell r="BQ271"/>
          <cell r="BR271">
            <v>500000</v>
          </cell>
          <cell r="BS271" t="str">
            <v>-</v>
          </cell>
          <cell r="BT271" t="str">
            <v>03:30 PM Paris time</v>
          </cell>
          <cell r="BU271" t="str">
            <v>NA</v>
          </cell>
          <cell r="BV271" t="str">
            <v>02:45 PM Paris time</v>
          </cell>
          <cell r="BW271" t="str">
            <v>D</v>
          </cell>
          <cell r="BX271" t="str">
            <v>D+1</v>
          </cell>
          <cell r="BY271" t="str">
            <v>D+3</v>
          </cell>
          <cell r="BZ271" t="str">
            <v>Please refer to PM</v>
          </cell>
          <cell r="CA271" t="str">
            <v>Please refer to PM</v>
          </cell>
          <cell r="CB271">
            <v>2</v>
          </cell>
          <cell r="CC271">
            <v>2</v>
          </cell>
          <cell r="CD271" t="str">
            <v>0,3% on the primary market</v>
          </cell>
          <cell r="CE271" t="str">
            <v>0,08% on the primary market</v>
          </cell>
          <cell r="CF271" t="str">
            <v>Yes</v>
          </cell>
          <cell r="CG271" t="str">
            <v>Daily</v>
          </cell>
          <cell r="CH271">
            <v>100000</v>
          </cell>
          <cell r="CI271" t="str">
            <v>No securities lending</v>
          </cell>
          <cell r="CJ271" t="str">
            <v>BNP</v>
          </cell>
          <cell r="CK271" t="str">
            <v>Up to 10%</v>
          </cell>
          <cell r="CL271" t="str">
            <v>Cash</v>
          </cell>
          <cell r="CM271" t="str">
            <v>BNP Paribas Securities Services</v>
          </cell>
          <cell r="CN271" t="str">
            <v>collateral.mgt@bnpparibas-ip.com</v>
          </cell>
          <cell r="CO271" t="str">
            <v>No</v>
          </cell>
          <cell r="CP271" t="str">
            <v>NA</v>
          </cell>
          <cell r="CQ271" t="str">
            <v>NA</v>
          </cell>
          <cell r="CR271" t="str">
            <v>No</v>
          </cell>
          <cell r="CS271" t="str">
            <v>Maxime Panel</v>
          </cell>
          <cell r="CT271" t="str">
            <v>BYVFPP1</v>
          </cell>
          <cell r="CU271"/>
          <cell r="CV271" t="str">
            <v>A2AL31</v>
          </cell>
          <cell r="CW271" t="str">
            <v>LP68370005</v>
          </cell>
          <cell r="CX271">
            <v>32897503</v>
          </cell>
          <cell r="CY271" t="str">
            <v>Yes</v>
          </cell>
          <cell r="CZ271" t="str">
            <v>ESG</v>
          </cell>
          <cell r="DA271" t="str">
            <v>Smart Beta</v>
          </cell>
          <cell r="DB271" t="str">
            <v>Yes</v>
          </cell>
          <cell r="DC271" t="str">
            <v>Equity fund (&gt;51% equities)</v>
          </cell>
          <cell r="DD271" t="str">
            <v>Yes</v>
          </cell>
          <cell r="DE271" t="str">
            <v>No</v>
          </cell>
          <cell r="DF271" t="str">
            <v>No</v>
          </cell>
          <cell r="DG271">
            <v>18</v>
          </cell>
          <cell r="DH271">
            <v>12</v>
          </cell>
          <cell r="DI271">
            <v>0</v>
          </cell>
          <cell r="DJ271">
            <v>30</v>
          </cell>
          <cell r="DK271">
            <v>30</v>
          </cell>
          <cell r="DL271">
            <v>18</v>
          </cell>
          <cell r="DM271">
            <v>0</v>
          </cell>
          <cell r="DN271">
            <v>11.999999999999998</v>
          </cell>
          <cell r="DO271" t="str">
            <v>Primary market: Authorised Participants and Institutionnal Investors
Secondary market: All</v>
          </cell>
          <cell r="DP271" t="str">
            <v>None</v>
          </cell>
          <cell r="DQ271" t="str">
            <v>BNP Paribas Securities Services Luxembourg</v>
          </cell>
          <cell r="DR271" t="str">
            <v>BNP Paribas Securities Services Luxembourg</v>
          </cell>
          <cell r="DS271" t="str">
            <v>in-house lawyers</v>
          </cell>
          <cell r="DT271" t="str">
            <v>BNP Paribas Securities Services Luxembourg</v>
          </cell>
          <cell r="DU271" t="str">
            <v>31th of December</v>
          </cell>
          <cell r="DV271" t="str">
            <v>ESG</v>
          </cell>
          <cell r="DW271" t="str">
            <v>EQUITY</v>
          </cell>
          <cell r="DX271"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Y271"/>
          <cell r="DZ271" t="str">
            <v>ART 8</v>
          </cell>
          <cell r="EA271" t="str">
            <v>CAT 2 (synthetic)</v>
          </cell>
        </row>
        <row r="272">
          <cell r="H272" t="str">
            <v>LU1377382103</v>
          </cell>
          <cell r="I272" t="str">
            <v>UCITS ETF</v>
          </cell>
          <cell r="J272" t="str">
            <v>Capitalisation</v>
          </cell>
          <cell r="K272" t="str">
            <v>EUR</v>
          </cell>
          <cell r="L272" t="str">
            <v>EUR</v>
          </cell>
          <cell r="M272" t="str">
            <v>No</v>
          </cell>
          <cell r="N272"/>
          <cell r="O272" t="str">
            <v>Luxembourg</v>
          </cell>
          <cell r="P272" t="str">
            <v>DE</v>
          </cell>
          <cell r="Q272" t="str">
            <v>Xetra</v>
          </cell>
          <cell r="R272" t="str">
            <v xml:space="preserve">XETR </v>
          </cell>
          <cell r="S272">
            <v>42411</v>
          </cell>
          <cell r="T272">
            <v>42627</v>
          </cell>
          <cell r="U272" t="str">
            <v>No</v>
          </cell>
          <cell r="V272" t="str">
            <v>BNPIFEQE</v>
          </cell>
          <cell r="W272" t="str">
            <v>Share not hedged</v>
          </cell>
          <cell r="X272" t="str">
            <v>QUEU GY</v>
          </cell>
          <cell r="Y272" t="str">
            <v>IEQUA</v>
          </cell>
          <cell r="Z272" t="str">
            <v>NSCFR0IEQUA3</v>
          </cell>
          <cell r="AA272" t="str">
            <v>QUEU</v>
          </cell>
          <cell r="AB272" t="str">
            <v>.BNPIFEQE</v>
          </cell>
          <cell r="AC272" t="str">
            <v>QUEU.DE</v>
          </cell>
          <cell r="AD272" t="str">
            <v>IEQUAINAV.PA</v>
          </cell>
          <cell r="AE272"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72" t="str">
            <v>please refer to another source</v>
          </cell>
          <cell r="AG272" t="str">
            <v>please refer to another source</v>
          </cell>
          <cell r="AH272" t="str">
            <v>Luxemburg SICAV</v>
          </cell>
          <cell r="AI272" t="str">
            <v>BNP Paribas Quality Europe ESG (NTR) index</v>
          </cell>
          <cell r="AJ272" t="str">
            <v>Net Total Return</v>
          </cell>
          <cell r="AK272" t="str">
            <v>EUR</v>
          </cell>
          <cell r="AL272"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2" t="str">
            <v>please refer to another source</v>
          </cell>
          <cell r="AN272" t="str">
            <v>BNP Paribas</v>
          </cell>
          <cell r="AO272" t="str">
            <v>EUROPE</v>
          </cell>
          <cell r="AP272" t="str">
            <v>Europe</v>
          </cell>
          <cell r="AQ272" t="str">
            <v>AT, CH, DE, FI, FR, UK, IT, LU, NO, SE</v>
          </cell>
          <cell r="AR272" t="str">
            <v>AT, CH, DE, FI, FR, GB, IT**, LU, NO, SE</v>
          </cell>
          <cell r="AS272" t="str">
            <v>Full or synthetic replication</v>
          </cell>
          <cell r="AT272" t="str">
            <v>Synthetic</v>
          </cell>
          <cell r="AU272" t="str">
            <v>Synthetic</v>
          </cell>
          <cell r="AV272" t="str">
            <v>swaps</v>
          </cell>
          <cell r="AW272" t="str">
            <v>No</v>
          </cell>
          <cell r="AX272" t="str">
            <v>Yes with UCITS V</v>
          </cell>
          <cell r="AY272" t="str">
            <v>BNP Paribas Arbitrage</v>
          </cell>
          <cell r="AZ27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2" t="str">
            <v>No</v>
          </cell>
          <cell r="BB272"/>
          <cell r="BC272"/>
          <cell r="BD272"/>
          <cell r="BE272"/>
          <cell r="BF272" t="str">
            <v>Euronext</v>
          </cell>
          <cell r="BG272" t="str">
            <v>Daily</v>
          </cell>
          <cell r="BH272"/>
          <cell r="BI272"/>
          <cell r="BJ272"/>
          <cell r="BK272" t="str">
            <v>Reinvested</v>
          </cell>
          <cell r="BL272"/>
          <cell r="BM272"/>
          <cell r="BN272"/>
          <cell r="BO272"/>
          <cell r="BP272"/>
          <cell r="BQ272"/>
          <cell r="BR272">
            <v>500000</v>
          </cell>
          <cell r="BS272" t="str">
            <v>-</v>
          </cell>
          <cell r="BT272" t="str">
            <v>03:30 PM Paris time</v>
          </cell>
          <cell r="BU272" t="str">
            <v>NA</v>
          </cell>
          <cell r="BV272" t="str">
            <v>02:45 PM Paris time</v>
          </cell>
          <cell r="BW272" t="str">
            <v>D</v>
          </cell>
          <cell r="BX272" t="str">
            <v>D+1</v>
          </cell>
          <cell r="BY272" t="str">
            <v>D+3</v>
          </cell>
          <cell r="BZ272" t="str">
            <v>Please refer to PM</v>
          </cell>
          <cell r="CA272" t="str">
            <v>Please refer to PM</v>
          </cell>
          <cell r="CB272">
            <v>2</v>
          </cell>
          <cell r="CC272">
            <v>2</v>
          </cell>
          <cell r="CD272" t="str">
            <v>0,3% on the primary market</v>
          </cell>
          <cell r="CE272" t="str">
            <v>0,08% on the primary market</v>
          </cell>
          <cell r="CF272" t="str">
            <v>Yes</v>
          </cell>
          <cell r="CG272" t="str">
            <v>Daily</v>
          </cell>
          <cell r="CH272">
            <v>100000</v>
          </cell>
          <cell r="CI272" t="str">
            <v>No securities lending</v>
          </cell>
          <cell r="CJ272" t="str">
            <v>BNP</v>
          </cell>
          <cell r="CK272" t="str">
            <v>Up to 10%</v>
          </cell>
          <cell r="CL272" t="str">
            <v>Cash</v>
          </cell>
          <cell r="CM272" t="str">
            <v>BNP Paribas Securities Services</v>
          </cell>
          <cell r="CN272" t="str">
            <v>collateral.mgt@bnpparibas-ip.com</v>
          </cell>
          <cell r="CO272" t="str">
            <v>No</v>
          </cell>
          <cell r="CP272" t="str">
            <v>NA</v>
          </cell>
          <cell r="CQ272" t="str">
            <v>NA</v>
          </cell>
          <cell r="CR272" t="str">
            <v>No</v>
          </cell>
          <cell r="CS272" t="str">
            <v>Maxime Panel</v>
          </cell>
          <cell r="CT272" t="str">
            <v>BYVFPP1</v>
          </cell>
          <cell r="CU272"/>
          <cell r="CV272" t="str">
            <v>A2AL31</v>
          </cell>
          <cell r="CW272" t="str">
            <v>LP68370005</v>
          </cell>
          <cell r="CX272">
            <v>32897503</v>
          </cell>
          <cell r="CY272" t="str">
            <v>Yes</v>
          </cell>
          <cell r="CZ272" t="str">
            <v>ESG</v>
          </cell>
          <cell r="DA272" t="str">
            <v>Smart Beta</v>
          </cell>
          <cell r="DB272" t="str">
            <v>Yes</v>
          </cell>
          <cell r="DC272" t="str">
            <v>Equity fund (&gt;51% equities)</v>
          </cell>
          <cell r="DD272" t="str">
            <v>Yes</v>
          </cell>
          <cell r="DE272" t="str">
            <v>No</v>
          </cell>
          <cell r="DF272" t="str">
            <v>No</v>
          </cell>
          <cell r="DG272">
            <v>18</v>
          </cell>
          <cell r="DH272">
            <v>12</v>
          </cell>
          <cell r="DI272">
            <v>0</v>
          </cell>
          <cell r="DJ272">
            <v>30</v>
          </cell>
          <cell r="DK272">
            <v>30</v>
          </cell>
          <cell r="DL272">
            <v>18</v>
          </cell>
          <cell r="DM272">
            <v>0</v>
          </cell>
          <cell r="DN272">
            <v>11.999999999999998</v>
          </cell>
          <cell r="DO272" t="str">
            <v>Primary market: Authorised Participants and Institutionnal Investors
Secondary market: All</v>
          </cell>
          <cell r="DP272" t="str">
            <v>None</v>
          </cell>
          <cell r="DQ272" t="str">
            <v>BNP Paribas Securities Services Luxembourg</v>
          </cell>
          <cell r="DR272" t="str">
            <v>BNP Paribas Securities Services Luxembourg</v>
          </cell>
          <cell r="DS272" t="str">
            <v>in-house lawyers</v>
          </cell>
          <cell r="DT272" t="str">
            <v>BNP Paribas Securities Services Luxembourg</v>
          </cell>
          <cell r="DU272" t="str">
            <v>31th of December</v>
          </cell>
          <cell r="DV272" t="str">
            <v>ESG</v>
          </cell>
          <cell r="DW272" t="str">
            <v>EQUITY</v>
          </cell>
          <cell r="DX272"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Y272"/>
          <cell r="DZ272" t="str">
            <v>ART 8</v>
          </cell>
          <cell r="EA272" t="str">
            <v>CAT 2 (synthetic)</v>
          </cell>
        </row>
        <row r="273">
          <cell r="H273" t="str">
            <v>LU1377382103</v>
          </cell>
          <cell r="I273" t="str">
            <v>UCITS ETF</v>
          </cell>
          <cell r="J273" t="str">
            <v>Capitalisation</v>
          </cell>
          <cell r="K273" t="str">
            <v>EUR</v>
          </cell>
          <cell r="L273" t="str">
            <v>EUR</v>
          </cell>
          <cell r="M273" t="str">
            <v>No</v>
          </cell>
          <cell r="N273"/>
          <cell r="O273" t="str">
            <v>Luxembourg</v>
          </cell>
          <cell r="P273" t="str">
            <v>CH</v>
          </cell>
          <cell r="Q273" t="str">
            <v>SIX Swiss Exchange</v>
          </cell>
          <cell r="R273" t="str">
            <v xml:space="preserve">XSWX </v>
          </cell>
          <cell r="S273">
            <v>42411</v>
          </cell>
          <cell r="T273">
            <v>42668</v>
          </cell>
          <cell r="U273" t="str">
            <v>No</v>
          </cell>
          <cell r="V273" t="str">
            <v>BNPIFEQE</v>
          </cell>
          <cell r="W273" t="str">
            <v>Share not hedged</v>
          </cell>
          <cell r="X273" t="str">
            <v>EQUA SE</v>
          </cell>
          <cell r="Y273" t="str">
            <v>IEQUA</v>
          </cell>
          <cell r="Z273" t="str">
            <v>NSCFR0IEQUA3</v>
          </cell>
          <cell r="AA273" t="str">
            <v>EQUA</v>
          </cell>
          <cell r="AB273" t="str">
            <v>.BNPIFEQE</v>
          </cell>
          <cell r="AC273" t="str">
            <v>EQUA.S</v>
          </cell>
          <cell r="AD273" t="str">
            <v>IEQUAINAV.PA</v>
          </cell>
          <cell r="AE273"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73" t="str">
            <v>please refer to another source</v>
          </cell>
          <cell r="AG273" t="str">
            <v>please refer to another source</v>
          </cell>
          <cell r="AH273" t="str">
            <v>Luxemburg SICAV</v>
          </cell>
          <cell r="AI273" t="str">
            <v>BNP Paribas Quality Europe ESG (NTR) index</v>
          </cell>
          <cell r="AJ273" t="str">
            <v>Net Total Return</v>
          </cell>
          <cell r="AK273" t="str">
            <v>EUR</v>
          </cell>
          <cell r="AL273"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3" t="str">
            <v>please refer to another source</v>
          </cell>
          <cell r="AN273" t="str">
            <v>BNP Paribas</v>
          </cell>
          <cell r="AO273" t="str">
            <v>EUROPE</v>
          </cell>
          <cell r="AP273" t="str">
            <v>Europe</v>
          </cell>
          <cell r="AQ273" t="str">
            <v>AT, CH, DE, FI, FR, UK, IT, LU, NO, SE</v>
          </cell>
          <cell r="AR273" t="str">
            <v>AT, CH, DE, FI, FR, GB, IT**, LU, NO, SE</v>
          </cell>
          <cell r="AS273" t="str">
            <v>Full or synthetic replication</v>
          </cell>
          <cell r="AT273" t="str">
            <v>Synthetic</v>
          </cell>
          <cell r="AU273" t="str">
            <v>Synthetic</v>
          </cell>
          <cell r="AV273" t="str">
            <v>swaps</v>
          </cell>
          <cell r="AW273" t="str">
            <v>No</v>
          </cell>
          <cell r="AX273" t="str">
            <v>Yes with UCITS V</v>
          </cell>
          <cell r="AY273" t="str">
            <v>BNP Paribas Arbitrage</v>
          </cell>
          <cell r="AZ27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3" t="str">
            <v>No</v>
          </cell>
          <cell r="BB273"/>
          <cell r="BC273"/>
          <cell r="BD273"/>
          <cell r="BE273"/>
          <cell r="BF273" t="str">
            <v>Euronext</v>
          </cell>
          <cell r="BG273" t="str">
            <v>Daily</v>
          </cell>
          <cell r="BH273"/>
          <cell r="BI273"/>
          <cell r="BJ273"/>
          <cell r="BK273" t="str">
            <v>Reinvested</v>
          </cell>
          <cell r="BL273"/>
          <cell r="BM273"/>
          <cell r="BN273"/>
          <cell r="BO273"/>
          <cell r="BP273"/>
          <cell r="BQ273"/>
          <cell r="BR273">
            <v>500000</v>
          </cell>
          <cell r="BS273" t="str">
            <v>-</v>
          </cell>
          <cell r="BT273" t="str">
            <v>03:30 PM Paris time</v>
          </cell>
          <cell r="BU273" t="str">
            <v>NA</v>
          </cell>
          <cell r="BV273" t="str">
            <v>02:45 PM Paris time</v>
          </cell>
          <cell r="BW273" t="str">
            <v>D</v>
          </cell>
          <cell r="BX273" t="str">
            <v>D+1</v>
          </cell>
          <cell r="BY273" t="str">
            <v>D+3</v>
          </cell>
          <cell r="BZ273" t="str">
            <v>Please refer to PM</v>
          </cell>
          <cell r="CA273" t="str">
            <v>Please refer to PM</v>
          </cell>
          <cell r="CB273">
            <v>2</v>
          </cell>
          <cell r="CC273">
            <v>2</v>
          </cell>
          <cell r="CD273" t="str">
            <v>0,3% on the primary market</v>
          </cell>
          <cell r="CE273" t="str">
            <v>0,08% on the primary market</v>
          </cell>
          <cell r="CF273" t="str">
            <v>Yes</v>
          </cell>
          <cell r="CG273" t="str">
            <v>Daily</v>
          </cell>
          <cell r="CH273">
            <v>100000</v>
          </cell>
          <cell r="CI273" t="str">
            <v>No securities lending</v>
          </cell>
          <cell r="CJ273" t="str">
            <v>BNP</v>
          </cell>
          <cell r="CK273" t="str">
            <v>Up to 10%</v>
          </cell>
          <cell r="CL273" t="str">
            <v>Cash</v>
          </cell>
          <cell r="CM273" t="str">
            <v>BNP Paribas Securities Services</v>
          </cell>
          <cell r="CN273" t="str">
            <v>collateral.mgt@bnpparibas-ip.com</v>
          </cell>
          <cell r="CO273" t="str">
            <v>No</v>
          </cell>
          <cell r="CP273" t="str">
            <v>NA</v>
          </cell>
          <cell r="CQ273" t="str">
            <v>NA</v>
          </cell>
          <cell r="CR273" t="str">
            <v>No</v>
          </cell>
          <cell r="CS273" t="str">
            <v>Maxime Panel</v>
          </cell>
          <cell r="CT273" t="str">
            <v>BYVFPP1</v>
          </cell>
          <cell r="CU273"/>
          <cell r="CV273" t="str">
            <v>A2AL31</v>
          </cell>
          <cell r="CW273" t="str">
            <v>LP68370005</v>
          </cell>
          <cell r="CX273">
            <v>32897503</v>
          </cell>
          <cell r="CY273" t="str">
            <v>Yes</v>
          </cell>
          <cell r="CZ273" t="str">
            <v>ESG</v>
          </cell>
          <cell r="DA273" t="str">
            <v>Smart Beta</v>
          </cell>
          <cell r="DB273" t="str">
            <v>Yes</v>
          </cell>
          <cell r="DC273" t="str">
            <v>Equity fund (&gt;51% equities)</v>
          </cell>
          <cell r="DD273" t="str">
            <v>Yes</v>
          </cell>
          <cell r="DE273" t="str">
            <v>No</v>
          </cell>
          <cell r="DF273" t="str">
            <v>No</v>
          </cell>
          <cell r="DG273">
            <v>18</v>
          </cell>
          <cell r="DH273">
            <v>12</v>
          </cell>
          <cell r="DI273">
            <v>0</v>
          </cell>
          <cell r="DJ273">
            <v>30</v>
          </cell>
          <cell r="DK273">
            <v>30</v>
          </cell>
          <cell r="DL273">
            <v>18</v>
          </cell>
          <cell r="DM273">
            <v>0</v>
          </cell>
          <cell r="DN273">
            <v>11.999999999999998</v>
          </cell>
          <cell r="DO273" t="str">
            <v>Primary market: Authorised Participants and Institutionnal Investors
Secondary market: All</v>
          </cell>
          <cell r="DP273" t="str">
            <v>None</v>
          </cell>
          <cell r="DQ273" t="str">
            <v>BNP Paribas Securities Services Luxembourg</v>
          </cell>
          <cell r="DR273" t="str">
            <v>BNP Paribas Securities Services Luxembourg</v>
          </cell>
          <cell r="DS273" t="str">
            <v>in-house lawyers</v>
          </cell>
          <cell r="DT273" t="str">
            <v>BNP Paribas Securities Services Luxembourg</v>
          </cell>
          <cell r="DU273" t="str">
            <v>31th of December</v>
          </cell>
          <cell r="DV273" t="str">
            <v>ESG</v>
          </cell>
          <cell r="DW273" t="str">
            <v>EQUITY</v>
          </cell>
          <cell r="DX273"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Y273"/>
          <cell r="DZ273" t="str">
            <v>ART 8</v>
          </cell>
          <cell r="EA273" t="str">
            <v>CAT 2 (synthetic)</v>
          </cell>
        </row>
        <row r="274">
          <cell r="H274" t="str">
            <v>LU1377382103</v>
          </cell>
          <cell r="I274" t="str">
            <v>UCITS ETF</v>
          </cell>
          <cell r="J274" t="str">
            <v>Capitalisation</v>
          </cell>
          <cell r="K274" t="str">
            <v>EUR</v>
          </cell>
          <cell r="L274" t="str">
            <v>EUR</v>
          </cell>
          <cell r="M274" t="str">
            <v>No</v>
          </cell>
          <cell r="N274"/>
          <cell r="O274" t="str">
            <v>Luxembourg</v>
          </cell>
          <cell r="P274" t="str">
            <v>IT</v>
          </cell>
          <cell r="Q274" t="str">
            <v>Borsa Italiana</v>
          </cell>
          <cell r="R274" t="str">
            <v>XMIL</v>
          </cell>
          <cell r="S274">
            <v>42411</v>
          </cell>
          <cell r="T274">
            <v>42907</v>
          </cell>
          <cell r="U274" t="str">
            <v>No</v>
          </cell>
          <cell r="V274" t="str">
            <v>BNPIFEQE</v>
          </cell>
          <cell r="W274" t="str">
            <v>Share not hedged</v>
          </cell>
          <cell r="X274" t="str">
            <v>EQUA IM</v>
          </cell>
          <cell r="Y274" t="str">
            <v>IEQUA</v>
          </cell>
          <cell r="Z274" t="str">
            <v>NSCFR0IEQUA3</v>
          </cell>
          <cell r="AA274" t="str">
            <v>EQUA</v>
          </cell>
          <cell r="AB274" t="str">
            <v>.BNPIFEQE</v>
          </cell>
          <cell r="AC274" t="str">
            <v>EQUA.MI</v>
          </cell>
          <cell r="AD274" t="str">
            <v>IEQUAINAV.PA</v>
          </cell>
          <cell r="AE274"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74" t="str">
            <v>please refer to another source</v>
          </cell>
          <cell r="AG274" t="str">
            <v>please refer to another source</v>
          </cell>
          <cell r="AH274" t="str">
            <v>Luxemburg SICAV</v>
          </cell>
          <cell r="AI274" t="str">
            <v>BNP Paribas Quality Europe ESG (NTR) index</v>
          </cell>
          <cell r="AJ274" t="str">
            <v>Net Total Return</v>
          </cell>
          <cell r="AK274" t="str">
            <v>EUR</v>
          </cell>
          <cell r="AL274"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4" t="str">
            <v>please refer to another source</v>
          </cell>
          <cell r="AN274" t="str">
            <v>BNP Paribas</v>
          </cell>
          <cell r="AO274" t="str">
            <v>EUROPE</v>
          </cell>
          <cell r="AP274" t="str">
            <v>Europe</v>
          </cell>
          <cell r="AQ274" t="str">
            <v>AT, CH, DE, FI, FR, UK, IT, LU, NO, SE</v>
          </cell>
          <cell r="AR274" t="str">
            <v>AT, CH, DE, FI, FR, GB, IT**, LU, NO, SE</v>
          </cell>
          <cell r="AS274" t="str">
            <v>Full or synthetic replication</v>
          </cell>
          <cell r="AT274" t="str">
            <v>Synthetic</v>
          </cell>
          <cell r="AU274" t="str">
            <v>Synthetic</v>
          </cell>
          <cell r="AV274" t="str">
            <v>swaps</v>
          </cell>
          <cell r="AW274" t="str">
            <v>No</v>
          </cell>
          <cell r="AX274" t="str">
            <v>Yes with UCITS V</v>
          </cell>
          <cell r="AY274" t="str">
            <v>BNP Paribas Arbitrage</v>
          </cell>
          <cell r="AZ27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4" t="str">
            <v>No</v>
          </cell>
          <cell r="BB274"/>
          <cell r="BC274"/>
          <cell r="BD274"/>
          <cell r="BE274"/>
          <cell r="BF274" t="str">
            <v>Euronext</v>
          </cell>
          <cell r="BG274" t="str">
            <v>Daily</v>
          </cell>
          <cell r="BH274"/>
          <cell r="BI274"/>
          <cell r="BJ274"/>
          <cell r="BK274" t="str">
            <v>Reinvested</v>
          </cell>
          <cell r="BL274"/>
          <cell r="BM274"/>
          <cell r="BN274"/>
          <cell r="BO274"/>
          <cell r="BP274"/>
          <cell r="BQ274"/>
          <cell r="BR274">
            <v>500000</v>
          </cell>
          <cell r="BS274" t="str">
            <v>-</v>
          </cell>
          <cell r="BT274" t="str">
            <v>03:30 PM Paris time</v>
          </cell>
          <cell r="BU274" t="str">
            <v>NA</v>
          </cell>
          <cell r="BV274" t="str">
            <v>02:45 PM Paris time</v>
          </cell>
          <cell r="BW274" t="str">
            <v>D</v>
          </cell>
          <cell r="BX274" t="str">
            <v>D+1</v>
          </cell>
          <cell r="BY274" t="str">
            <v>D+3</v>
          </cell>
          <cell r="BZ274" t="str">
            <v>Please refer to PM</v>
          </cell>
          <cell r="CA274" t="str">
            <v>Please refer to PM</v>
          </cell>
          <cell r="CB274">
            <v>2</v>
          </cell>
          <cell r="CC274">
            <v>2</v>
          </cell>
          <cell r="CD274" t="str">
            <v>0,3% on the primary market</v>
          </cell>
          <cell r="CE274" t="str">
            <v>0,08% on the primary market</v>
          </cell>
          <cell r="CF274" t="str">
            <v>Yes</v>
          </cell>
          <cell r="CG274" t="str">
            <v>Daily</v>
          </cell>
          <cell r="CH274">
            <v>100000</v>
          </cell>
          <cell r="CI274" t="str">
            <v>No securities lending</v>
          </cell>
          <cell r="CJ274" t="str">
            <v>BNP</v>
          </cell>
          <cell r="CK274" t="str">
            <v>Up to 10%</v>
          </cell>
          <cell r="CL274" t="str">
            <v>Cash</v>
          </cell>
          <cell r="CM274" t="str">
            <v>BNP Paribas Securities Services</v>
          </cell>
          <cell r="CN274" t="str">
            <v>collateral.mgt@bnpparibas-ip.com</v>
          </cell>
          <cell r="CO274" t="str">
            <v>No</v>
          </cell>
          <cell r="CP274" t="str">
            <v>NA</v>
          </cell>
          <cell r="CQ274" t="str">
            <v>NA</v>
          </cell>
          <cell r="CR274" t="str">
            <v>No</v>
          </cell>
          <cell r="CS274" t="str">
            <v>Maxime Panel</v>
          </cell>
          <cell r="CT274"/>
          <cell r="CU274"/>
          <cell r="CV274" t="str">
            <v>A2AL31</v>
          </cell>
          <cell r="CW274"/>
          <cell r="CX274" t="str">
            <v>NA</v>
          </cell>
          <cell r="CY274" t="str">
            <v>Yes</v>
          </cell>
          <cell r="CZ274" t="str">
            <v>ESG</v>
          </cell>
          <cell r="DA274" t="str">
            <v>Smart Beta</v>
          </cell>
          <cell r="DB274" t="str">
            <v>Yes</v>
          </cell>
          <cell r="DC274" t="str">
            <v>Equity fund (&gt;51% equities)</v>
          </cell>
          <cell r="DD274" t="str">
            <v>Yes</v>
          </cell>
          <cell r="DE274" t="str">
            <v>No</v>
          </cell>
          <cell r="DF274" t="str">
            <v>No</v>
          </cell>
          <cell r="DG274">
            <v>18</v>
          </cell>
          <cell r="DH274">
            <v>12</v>
          </cell>
          <cell r="DI274">
            <v>0</v>
          </cell>
          <cell r="DJ274">
            <v>30</v>
          </cell>
          <cell r="DK274">
            <v>30</v>
          </cell>
          <cell r="DL274">
            <v>18</v>
          </cell>
          <cell r="DM274">
            <v>0</v>
          </cell>
          <cell r="DN274">
            <v>11.999999999999998</v>
          </cell>
          <cell r="DO274" t="str">
            <v>Primary market: Authorised Participants and Institutionnal Investors
Secondary market: All</v>
          </cell>
          <cell r="DP274" t="str">
            <v>None</v>
          </cell>
          <cell r="DQ274" t="str">
            <v>BNP Paribas Securities Services Luxembourg</v>
          </cell>
          <cell r="DR274" t="str">
            <v>BNP Paribas Securities Services Luxembourg</v>
          </cell>
          <cell r="DS274" t="str">
            <v>in-house lawyers</v>
          </cell>
          <cell r="DT274" t="str">
            <v>BNP Paribas Securities Services Luxembourg</v>
          </cell>
          <cell r="DU274" t="str">
            <v>31th of December</v>
          </cell>
          <cell r="DV274" t="str">
            <v>ESG</v>
          </cell>
          <cell r="DW274" t="str">
            <v>EQUITY</v>
          </cell>
          <cell r="DX274"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Y274"/>
          <cell r="DZ274" t="str">
            <v>ART 8</v>
          </cell>
          <cell r="EA274" t="str">
            <v>CAT 2 (synthetic)</v>
          </cell>
        </row>
        <row r="275">
          <cell r="H275" t="str">
            <v>LU1377382285</v>
          </cell>
          <cell r="I275" t="str">
            <v>UCITS ETF</v>
          </cell>
          <cell r="J275" t="str">
            <v>Capitalisation</v>
          </cell>
          <cell r="K275" t="str">
            <v>EUR</v>
          </cell>
          <cell r="L275" t="str">
            <v>EUR</v>
          </cell>
          <cell r="M275" t="str">
            <v>No</v>
          </cell>
          <cell r="N275"/>
          <cell r="O275" t="str">
            <v>Luxembourg</v>
          </cell>
          <cell r="P275" t="str">
            <v>FR</v>
          </cell>
          <cell r="Q275" t="str">
            <v>Euronext Paris</v>
          </cell>
          <cell r="R275" t="str">
            <v xml:space="preserve">XPAR </v>
          </cell>
          <cell r="S275">
            <v>42411</v>
          </cell>
          <cell r="T275">
            <v>42534</v>
          </cell>
          <cell r="U275" t="str">
            <v>Yes</v>
          </cell>
          <cell r="V275" t="str">
            <v>BNPIFEVE</v>
          </cell>
          <cell r="W275" t="str">
            <v>Share not hedged</v>
          </cell>
          <cell r="X275" t="str">
            <v>EVAE FP</v>
          </cell>
          <cell r="Y275" t="str">
            <v>IEVAE</v>
          </cell>
          <cell r="Z275" t="str">
            <v>NSCFR0IEVAE7</v>
          </cell>
          <cell r="AA275" t="str">
            <v>EVAE</v>
          </cell>
          <cell r="AB275" t="str">
            <v>.BNPIFEVE</v>
          </cell>
          <cell r="AC275" t="str">
            <v>EVAE.PA</v>
          </cell>
          <cell r="AD275" t="str">
            <v>IEVAEINAV.PA</v>
          </cell>
          <cell r="AE275"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75" t="str">
            <v>please refer to another source</v>
          </cell>
          <cell r="AG275" t="str">
            <v>please refer to another source</v>
          </cell>
          <cell r="AH275" t="str">
            <v>Luxemburg SICAV</v>
          </cell>
          <cell r="AI275" t="str">
            <v>BNP Paribas Value Europe ESG (NTR) index</v>
          </cell>
          <cell r="AJ275" t="str">
            <v>Net Total Return</v>
          </cell>
          <cell r="AK275" t="str">
            <v>EUR</v>
          </cell>
          <cell r="AL275"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5" t="str">
            <v>please refer to another source</v>
          </cell>
          <cell r="AN275" t="str">
            <v>BNP Paribas</v>
          </cell>
          <cell r="AO275" t="str">
            <v>EUROPE</v>
          </cell>
          <cell r="AP275" t="str">
            <v>Europe</v>
          </cell>
          <cell r="AQ275" t="str">
            <v>AT, CH, DE, FI, FR, UK, IT, LU, NO, SE</v>
          </cell>
          <cell r="AR275" t="str">
            <v>AT, CH, DE, FI, FR, GB, IT**, LU, NO, SE</v>
          </cell>
          <cell r="AS275" t="str">
            <v>Full or synthetic replication</v>
          </cell>
          <cell r="AT275" t="str">
            <v>Synthetic</v>
          </cell>
          <cell r="AU275" t="str">
            <v>Synthetic</v>
          </cell>
          <cell r="AV275" t="str">
            <v>swaps</v>
          </cell>
          <cell r="AW275" t="str">
            <v>No</v>
          </cell>
          <cell r="AX275" t="str">
            <v>Yes with UCITS V</v>
          </cell>
          <cell r="AY275" t="str">
            <v>BNP Paribas Arbitrage</v>
          </cell>
          <cell r="AZ27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5" t="str">
            <v>No</v>
          </cell>
          <cell r="BB275"/>
          <cell r="BC275"/>
          <cell r="BD275"/>
          <cell r="BE275"/>
          <cell r="BF275" t="str">
            <v>Euronext</v>
          </cell>
          <cell r="BG275" t="str">
            <v>Daily</v>
          </cell>
          <cell r="BH275"/>
          <cell r="BI275"/>
          <cell r="BJ275"/>
          <cell r="BK275" t="str">
            <v>Reinvested</v>
          </cell>
          <cell r="BL275"/>
          <cell r="BM275"/>
          <cell r="BN275"/>
          <cell r="BO275"/>
          <cell r="BP275"/>
          <cell r="BQ275"/>
          <cell r="BR275">
            <v>500000</v>
          </cell>
          <cell r="BS275" t="str">
            <v>-</v>
          </cell>
          <cell r="BT275" t="str">
            <v>03:30 PM Paris time</v>
          </cell>
          <cell r="BU275" t="str">
            <v>NA</v>
          </cell>
          <cell r="BV275" t="str">
            <v>02:45 PM Paris time</v>
          </cell>
          <cell r="BW275" t="str">
            <v>D</v>
          </cell>
          <cell r="BX275" t="str">
            <v>D+1</v>
          </cell>
          <cell r="BY275" t="str">
            <v>D+3</v>
          </cell>
          <cell r="BZ275" t="str">
            <v>Please refer to PM</v>
          </cell>
          <cell r="CA275" t="str">
            <v>Please refer to PM</v>
          </cell>
          <cell r="CB275">
            <v>2</v>
          </cell>
          <cell r="CC275">
            <v>2</v>
          </cell>
          <cell r="CD275" t="str">
            <v>0,3% on the primary market</v>
          </cell>
          <cell r="CE275" t="str">
            <v>0,08% on the primary market</v>
          </cell>
          <cell r="CF275" t="str">
            <v>Yes</v>
          </cell>
          <cell r="CG275" t="str">
            <v>Daily</v>
          </cell>
          <cell r="CH275">
            <v>100000</v>
          </cell>
          <cell r="CI275" t="str">
            <v>No securities lending</v>
          </cell>
          <cell r="CJ275" t="str">
            <v>BNP</v>
          </cell>
          <cell r="CK275" t="str">
            <v>Up to 10%</v>
          </cell>
          <cell r="CL275" t="str">
            <v>Cash</v>
          </cell>
          <cell r="CM275" t="str">
            <v>BNP Paribas Securities Services</v>
          </cell>
          <cell r="CN275" t="str">
            <v>collateral.mgt@bnpparibas-ip.com</v>
          </cell>
          <cell r="CO275" t="str">
            <v>No</v>
          </cell>
          <cell r="CP275" t="str">
            <v>NA</v>
          </cell>
          <cell r="CQ275" t="str">
            <v>NA</v>
          </cell>
          <cell r="CR275" t="str">
            <v>No</v>
          </cell>
          <cell r="CS275" t="str">
            <v>Fabrice Ricci</v>
          </cell>
          <cell r="CT275" t="str">
            <v>BYVFNP7</v>
          </cell>
          <cell r="CU275"/>
          <cell r="CV275" t="str">
            <v>A2AL32</v>
          </cell>
          <cell r="CW275" t="str">
            <v>LP68370006</v>
          </cell>
          <cell r="CX275">
            <v>32897513</v>
          </cell>
          <cell r="CY275" t="str">
            <v>Yes</v>
          </cell>
          <cell r="CZ275" t="str">
            <v>ESG</v>
          </cell>
          <cell r="DA275" t="str">
            <v>Smart Beta</v>
          </cell>
          <cell r="DB275" t="str">
            <v>Yes</v>
          </cell>
          <cell r="DC275" t="str">
            <v>Equity fund (&gt;51% equities)</v>
          </cell>
          <cell r="DD275" t="str">
            <v>Yes</v>
          </cell>
          <cell r="DE275" t="str">
            <v>No</v>
          </cell>
          <cell r="DF275" t="str">
            <v>No</v>
          </cell>
          <cell r="DG275">
            <v>18</v>
          </cell>
          <cell r="DH275">
            <v>12</v>
          </cell>
          <cell r="DI275">
            <v>0</v>
          </cell>
          <cell r="DJ275">
            <v>30</v>
          </cell>
          <cell r="DK275">
            <v>30</v>
          </cell>
          <cell r="DL275">
            <v>18</v>
          </cell>
          <cell r="DM275">
            <v>0</v>
          </cell>
          <cell r="DN275">
            <v>11.999999999999998</v>
          </cell>
          <cell r="DO275" t="str">
            <v>Primary market: Authorised Participants and Institutionnal Investors
Secondary market: All</v>
          </cell>
          <cell r="DP275" t="str">
            <v>None</v>
          </cell>
          <cell r="DQ275" t="str">
            <v>BNP Paribas Securities Services Luxembourg</v>
          </cell>
          <cell r="DR275" t="str">
            <v>BNP Paribas Securities Services Luxembourg</v>
          </cell>
          <cell r="DS275" t="str">
            <v>in-house lawyers</v>
          </cell>
          <cell r="DT275" t="str">
            <v>BNP Paribas Securities Services Luxembourg</v>
          </cell>
          <cell r="DU275" t="str">
            <v>31th of December</v>
          </cell>
          <cell r="DV275" t="str">
            <v>ESG</v>
          </cell>
          <cell r="DW275" t="str">
            <v>EQUITY</v>
          </cell>
          <cell r="DX275"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Y275"/>
          <cell r="DZ275" t="str">
            <v>ART 8</v>
          </cell>
          <cell r="EA275" t="str">
            <v>CAT 2 (synthetic)</v>
          </cell>
        </row>
        <row r="276">
          <cell r="H276" t="str">
            <v>LU1377382285</v>
          </cell>
          <cell r="I276" t="str">
            <v>UCITS ETF</v>
          </cell>
          <cell r="J276" t="str">
            <v>Capitalisation</v>
          </cell>
          <cell r="K276" t="str">
            <v>EUR</v>
          </cell>
          <cell r="L276" t="str">
            <v>EUR</v>
          </cell>
          <cell r="M276" t="str">
            <v>No</v>
          </cell>
          <cell r="N276"/>
          <cell r="O276" t="str">
            <v>Luxembourg</v>
          </cell>
          <cell r="P276" t="str">
            <v>DE</v>
          </cell>
          <cell r="Q276" t="str">
            <v>Xetra</v>
          </cell>
          <cell r="R276" t="str">
            <v xml:space="preserve">XETR </v>
          </cell>
          <cell r="S276">
            <v>42411</v>
          </cell>
          <cell r="T276">
            <v>42627</v>
          </cell>
          <cell r="U276" t="str">
            <v>No</v>
          </cell>
          <cell r="V276" t="str">
            <v>BNPIFEVE</v>
          </cell>
          <cell r="W276" t="str">
            <v>Share not hedged</v>
          </cell>
          <cell r="X276" t="str">
            <v>VALU GY</v>
          </cell>
          <cell r="Y276" t="str">
            <v>IEVAE</v>
          </cell>
          <cell r="Z276" t="str">
            <v>NSCFR0IEVAE7</v>
          </cell>
          <cell r="AA276" t="str">
            <v>VALU</v>
          </cell>
          <cell r="AB276" t="str">
            <v>.BNPIFEVE</v>
          </cell>
          <cell r="AC276" t="str">
            <v>VALU.DE</v>
          </cell>
          <cell r="AD276" t="str">
            <v>IEVAEINAV.PA</v>
          </cell>
          <cell r="AE276"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76" t="str">
            <v>please refer to another source</v>
          </cell>
          <cell r="AG276" t="str">
            <v>please refer to another source</v>
          </cell>
          <cell r="AH276" t="str">
            <v>Luxemburg SICAV</v>
          </cell>
          <cell r="AI276" t="str">
            <v>BNP Paribas Value Europe ESG (NTR) index</v>
          </cell>
          <cell r="AJ276" t="str">
            <v>Net Total Return</v>
          </cell>
          <cell r="AK276" t="str">
            <v>EUR</v>
          </cell>
          <cell r="AL276"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6" t="str">
            <v>please refer to another source</v>
          </cell>
          <cell r="AN276" t="str">
            <v>BNP Paribas</v>
          </cell>
          <cell r="AO276" t="str">
            <v>EUROPE</v>
          </cell>
          <cell r="AP276" t="str">
            <v>Europe</v>
          </cell>
          <cell r="AQ276" t="str">
            <v>AT, CH, DE, FI, FR, UK, IT, LU, NO, SE</v>
          </cell>
          <cell r="AR276" t="str">
            <v>AT, CH, DE, FI, FR, GB, IT**, LU, NO, SE</v>
          </cell>
          <cell r="AS276" t="str">
            <v>Full or synthetic replication</v>
          </cell>
          <cell r="AT276" t="str">
            <v>Synthetic</v>
          </cell>
          <cell r="AU276" t="str">
            <v>Synthetic</v>
          </cell>
          <cell r="AV276" t="str">
            <v>swaps</v>
          </cell>
          <cell r="AW276" t="str">
            <v>No</v>
          </cell>
          <cell r="AX276" t="str">
            <v>Yes with UCITS V</v>
          </cell>
          <cell r="AY276" t="str">
            <v>BNP Paribas Arbitrage</v>
          </cell>
          <cell r="AZ27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6" t="str">
            <v>No</v>
          </cell>
          <cell r="BB276"/>
          <cell r="BC276"/>
          <cell r="BD276"/>
          <cell r="BE276"/>
          <cell r="BF276" t="str">
            <v>Euronext</v>
          </cell>
          <cell r="BG276" t="str">
            <v>Daily</v>
          </cell>
          <cell r="BH276"/>
          <cell r="BI276"/>
          <cell r="BJ276"/>
          <cell r="BK276" t="str">
            <v>Reinvested</v>
          </cell>
          <cell r="BL276"/>
          <cell r="BM276"/>
          <cell r="BN276"/>
          <cell r="BO276"/>
          <cell r="BP276"/>
          <cell r="BQ276"/>
          <cell r="BR276">
            <v>500000</v>
          </cell>
          <cell r="BS276" t="str">
            <v>-</v>
          </cell>
          <cell r="BT276" t="str">
            <v>03:30 PM Paris time</v>
          </cell>
          <cell r="BU276" t="str">
            <v>NA</v>
          </cell>
          <cell r="BV276" t="str">
            <v>02:45 PM Paris time</v>
          </cell>
          <cell r="BW276" t="str">
            <v>D</v>
          </cell>
          <cell r="BX276" t="str">
            <v>D+1</v>
          </cell>
          <cell r="BY276" t="str">
            <v>D+3</v>
          </cell>
          <cell r="BZ276" t="str">
            <v>Please refer to PM</v>
          </cell>
          <cell r="CA276" t="str">
            <v>Please refer to PM</v>
          </cell>
          <cell r="CB276">
            <v>2</v>
          </cell>
          <cell r="CC276">
            <v>2</v>
          </cell>
          <cell r="CD276" t="str">
            <v>0,3% on the primary market</v>
          </cell>
          <cell r="CE276" t="str">
            <v>0,08% on the primary market</v>
          </cell>
          <cell r="CF276" t="str">
            <v>Yes</v>
          </cell>
          <cell r="CG276" t="str">
            <v>Daily</v>
          </cell>
          <cell r="CH276">
            <v>100000</v>
          </cell>
          <cell r="CI276" t="str">
            <v>No securities lending</v>
          </cell>
          <cell r="CJ276" t="str">
            <v>BNP</v>
          </cell>
          <cell r="CK276" t="str">
            <v>Up to 10%</v>
          </cell>
          <cell r="CL276" t="str">
            <v>Cash</v>
          </cell>
          <cell r="CM276" t="str">
            <v>BNP Paribas Securities Services</v>
          </cell>
          <cell r="CN276" t="str">
            <v>collateral.mgt@bnpparibas-ip.com</v>
          </cell>
          <cell r="CO276" t="str">
            <v>No</v>
          </cell>
          <cell r="CP276" t="str">
            <v>NA</v>
          </cell>
          <cell r="CQ276" t="str">
            <v>NA</v>
          </cell>
          <cell r="CR276" t="str">
            <v>No</v>
          </cell>
          <cell r="CS276" t="str">
            <v>Fabrice Ricci</v>
          </cell>
          <cell r="CT276" t="str">
            <v>BYVFNP7</v>
          </cell>
          <cell r="CU276"/>
          <cell r="CV276" t="str">
            <v>A2AL32</v>
          </cell>
          <cell r="CW276" t="str">
            <v>LP68370006</v>
          </cell>
          <cell r="CX276">
            <v>32897513</v>
          </cell>
          <cell r="CY276" t="str">
            <v>Yes</v>
          </cell>
          <cell r="CZ276" t="str">
            <v>ESG</v>
          </cell>
          <cell r="DA276" t="str">
            <v>Smart Beta</v>
          </cell>
          <cell r="DB276" t="str">
            <v>Yes</v>
          </cell>
          <cell r="DC276" t="str">
            <v>Equity fund (&gt;51% equities)</v>
          </cell>
          <cell r="DD276" t="str">
            <v>Yes</v>
          </cell>
          <cell r="DE276" t="str">
            <v>No</v>
          </cell>
          <cell r="DF276" t="str">
            <v>No</v>
          </cell>
          <cell r="DG276">
            <v>18</v>
          </cell>
          <cell r="DH276">
            <v>12</v>
          </cell>
          <cell r="DI276">
            <v>0</v>
          </cell>
          <cell r="DJ276">
            <v>30</v>
          </cell>
          <cell r="DK276">
            <v>30</v>
          </cell>
          <cell r="DL276">
            <v>18</v>
          </cell>
          <cell r="DM276">
            <v>0</v>
          </cell>
          <cell r="DN276">
            <v>11.999999999999998</v>
          </cell>
          <cell r="DO276" t="str">
            <v>Primary market: Authorised Participants and Institutionnal Investors
Secondary market: All</v>
          </cell>
          <cell r="DP276" t="str">
            <v>None</v>
          </cell>
          <cell r="DQ276" t="str">
            <v>BNP Paribas Securities Services Luxembourg</v>
          </cell>
          <cell r="DR276" t="str">
            <v>BNP Paribas Securities Services Luxembourg</v>
          </cell>
          <cell r="DS276" t="str">
            <v>in-house lawyers</v>
          </cell>
          <cell r="DT276" t="str">
            <v>BNP Paribas Securities Services Luxembourg</v>
          </cell>
          <cell r="DU276" t="str">
            <v>31th of December</v>
          </cell>
          <cell r="DV276" t="str">
            <v>ESG</v>
          </cell>
          <cell r="DW276" t="str">
            <v>EQUITY</v>
          </cell>
          <cell r="DX276"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Y276"/>
          <cell r="DZ276" t="str">
            <v>ART 8</v>
          </cell>
          <cell r="EA276" t="str">
            <v>CAT 2 (synthetic)</v>
          </cell>
        </row>
        <row r="277">
          <cell r="H277" t="str">
            <v>LU1377382285</v>
          </cell>
          <cell r="I277" t="str">
            <v>UCITS ETF</v>
          </cell>
          <cell r="J277" t="str">
            <v>Capitalisation</v>
          </cell>
          <cell r="K277" t="str">
            <v>EUR</v>
          </cell>
          <cell r="L277" t="str">
            <v>EUR</v>
          </cell>
          <cell r="M277" t="str">
            <v>No</v>
          </cell>
          <cell r="N277"/>
          <cell r="O277" t="str">
            <v>Luxembourg</v>
          </cell>
          <cell r="P277" t="str">
            <v>CH</v>
          </cell>
          <cell r="Q277" t="str">
            <v>SIX Swiss Exchange</v>
          </cell>
          <cell r="R277" t="str">
            <v xml:space="preserve">XSWX </v>
          </cell>
          <cell r="S277">
            <v>42411</v>
          </cell>
          <cell r="T277">
            <v>42668</v>
          </cell>
          <cell r="U277" t="str">
            <v>No</v>
          </cell>
          <cell r="V277" t="str">
            <v>BNPIFEVE</v>
          </cell>
          <cell r="W277" t="str">
            <v>Share not hedged</v>
          </cell>
          <cell r="X277" t="str">
            <v>EVAE SE</v>
          </cell>
          <cell r="Y277" t="str">
            <v>IEVAE</v>
          </cell>
          <cell r="Z277" t="str">
            <v>NSCFR0IEVAE7</v>
          </cell>
          <cell r="AA277" t="str">
            <v>EVAE</v>
          </cell>
          <cell r="AB277" t="str">
            <v>.BNPIFEVE</v>
          </cell>
          <cell r="AC277" t="str">
            <v>EVAE.S</v>
          </cell>
          <cell r="AD277" t="str">
            <v>IEVAEINAV.PA</v>
          </cell>
          <cell r="AE277"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77" t="str">
            <v>please refer to another source</v>
          </cell>
          <cell r="AG277" t="str">
            <v>please refer to another source</v>
          </cell>
          <cell r="AH277" t="str">
            <v>Luxemburg SICAV</v>
          </cell>
          <cell r="AI277" t="str">
            <v>BNP Paribas Value Europe ESG (NTR) index</v>
          </cell>
          <cell r="AJ277" t="str">
            <v>Net Total Return</v>
          </cell>
          <cell r="AK277" t="str">
            <v>EUR</v>
          </cell>
          <cell r="AL277"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7" t="str">
            <v>please refer to another source</v>
          </cell>
          <cell r="AN277" t="str">
            <v>BNP Paribas</v>
          </cell>
          <cell r="AO277" t="str">
            <v>EUROPE</v>
          </cell>
          <cell r="AP277" t="str">
            <v>Europe</v>
          </cell>
          <cell r="AQ277" t="str">
            <v>AT, CH, DE, FI, FR, UK, IT, LU, NO, SE</v>
          </cell>
          <cell r="AR277" t="str">
            <v>AT, CH, DE, FI, FR, GB, IT**, LU, NO, SE</v>
          </cell>
          <cell r="AS277" t="str">
            <v>Full or synthetic replication</v>
          </cell>
          <cell r="AT277" t="str">
            <v>Synthetic</v>
          </cell>
          <cell r="AU277" t="str">
            <v>Synthetic</v>
          </cell>
          <cell r="AV277" t="str">
            <v>swaps</v>
          </cell>
          <cell r="AW277" t="str">
            <v>No</v>
          </cell>
          <cell r="AX277" t="str">
            <v>Yes with UCITS V</v>
          </cell>
          <cell r="AY277" t="str">
            <v>BNP Paribas Arbitrage</v>
          </cell>
          <cell r="AZ27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7" t="str">
            <v>No</v>
          </cell>
          <cell r="BB277"/>
          <cell r="BC277"/>
          <cell r="BD277"/>
          <cell r="BE277"/>
          <cell r="BF277" t="str">
            <v>Euronext</v>
          </cell>
          <cell r="BG277" t="str">
            <v>Daily</v>
          </cell>
          <cell r="BH277"/>
          <cell r="BI277"/>
          <cell r="BJ277"/>
          <cell r="BK277" t="str">
            <v>Reinvested</v>
          </cell>
          <cell r="BL277"/>
          <cell r="BM277"/>
          <cell r="BN277"/>
          <cell r="BO277"/>
          <cell r="BP277"/>
          <cell r="BQ277"/>
          <cell r="BR277">
            <v>500000</v>
          </cell>
          <cell r="BS277" t="str">
            <v>-</v>
          </cell>
          <cell r="BT277" t="str">
            <v>03:30 PM Paris time</v>
          </cell>
          <cell r="BU277" t="str">
            <v>NA</v>
          </cell>
          <cell r="BV277" t="str">
            <v>02:45 PM Paris time</v>
          </cell>
          <cell r="BW277" t="str">
            <v>D</v>
          </cell>
          <cell r="BX277" t="str">
            <v>D+1</v>
          </cell>
          <cell r="BY277" t="str">
            <v>D+3</v>
          </cell>
          <cell r="BZ277" t="str">
            <v>Please refer to PM</v>
          </cell>
          <cell r="CA277" t="str">
            <v>Please refer to PM</v>
          </cell>
          <cell r="CB277">
            <v>2</v>
          </cell>
          <cell r="CC277">
            <v>2</v>
          </cell>
          <cell r="CD277" t="str">
            <v>0,3% on the primary market</v>
          </cell>
          <cell r="CE277" t="str">
            <v>0,08% on the primary market</v>
          </cell>
          <cell r="CF277" t="str">
            <v>Yes</v>
          </cell>
          <cell r="CG277" t="str">
            <v>Daily</v>
          </cell>
          <cell r="CH277">
            <v>100000</v>
          </cell>
          <cell r="CI277" t="str">
            <v>No securities lending</v>
          </cell>
          <cell r="CJ277" t="str">
            <v>BNP</v>
          </cell>
          <cell r="CK277" t="str">
            <v>Up to 10%</v>
          </cell>
          <cell r="CL277" t="str">
            <v>Cash</v>
          </cell>
          <cell r="CM277" t="str">
            <v>BNP Paribas Securities Services</v>
          </cell>
          <cell r="CN277" t="str">
            <v>collateral.mgt@bnpparibas-ip.com</v>
          </cell>
          <cell r="CO277" t="str">
            <v>No</v>
          </cell>
          <cell r="CP277" t="str">
            <v>NA</v>
          </cell>
          <cell r="CQ277" t="str">
            <v>NA</v>
          </cell>
          <cell r="CR277" t="str">
            <v>No</v>
          </cell>
          <cell r="CS277" t="str">
            <v>Fabrice Ricci</v>
          </cell>
          <cell r="CT277" t="str">
            <v>BYVFNP7</v>
          </cell>
          <cell r="CU277"/>
          <cell r="CV277" t="str">
            <v>A2AL32</v>
          </cell>
          <cell r="CW277" t="str">
            <v>LP68370006</v>
          </cell>
          <cell r="CX277">
            <v>32897513</v>
          </cell>
          <cell r="CY277" t="str">
            <v>Yes</v>
          </cell>
          <cell r="CZ277" t="str">
            <v>ESG</v>
          </cell>
          <cell r="DA277" t="str">
            <v>Smart Beta</v>
          </cell>
          <cell r="DB277" t="str">
            <v>Yes</v>
          </cell>
          <cell r="DC277" t="str">
            <v>Equity fund (&gt;51% equities)</v>
          </cell>
          <cell r="DD277" t="str">
            <v>Yes</v>
          </cell>
          <cell r="DE277" t="str">
            <v>No</v>
          </cell>
          <cell r="DF277" t="str">
            <v>No</v>
          </cell>
          <cell r="DG277">
            <v>18</v>
          </cell>
          <cell r="DH277">
            <v>12</v>
          </cell>
          <cell r="DI277">
            <v>0</v>
          </cell>
          <cell r="DJ277">
            <v>30</v>
          </cell>
          <cell r="DK277">
            <v>30</v>
          </cell>
          <cell r="DL277">
            <v>18</v>
          </cell>
          <cell r="DM277">
            <v>0</v>
          </cell>
          <cell r="DN277">
            <v>11.999999999999998</v>
          </cell>
          <cell r="DO277" t="str">
            <v>Primary market: Authorised Participants and Institutionnal Investors
Secondary market: All</v>
          </cell>
          <cell r="DP277" t="str">
            <v>None</v>
          </cell>
          <cell r="DQ277" t="str">
            <v>BNP Paribas Securities Services Luxembourg</v>
          </cell>
          <cell r="DR277" t="str">
            <v>BNP Paribas Securities Services Luxembourg</v>
          </cell>
          <cell r="DS277" t="str">
            <v>in-house lawyers</v>
          </cell>
          <cell r="DT277" t="str">
            <v>BNP Paribas Securities Services Luxembourg</v>
          </cell>
          <cell r="DU277" t="str">
            <v>31th of December</v>
          </cell>
          <cell r="DV277" t="str">
            <v>ESG</v>
          </cell>
          <cell r="DW277" t="str">
            <v>EQUITY</v>
          </cell>
          <cell r="DX277"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Y277"/>
          <cell r="DZ277" t="str">
            <v>ART 8</v>
          </cell>
          <cell r="EA277" t="str">
            <v>CAT 2 (synthetic)</v>
          </cell>
        </row>
        <row r="278">
          <cell r="H278" t="str">
            <v>LU1377382285</v>
          </cell>
          <cell r="I278" t="str">
            <v>UCITS ETF</v>
          </cell>
          <cell r="J278" t="str">
            <v>Capitalisation</v>
          </cell>
          <cell r="K278" t="str">
            <v>EUR</v>
          </cell>
          <cell r="L278" t="str">
            <v>EUR</v>
          </cell>
          <cell r="M278" t="str">
            <v>No</v>
          </cell>
          <cell r="N278"/>
          <cell r="O278" t="str">
            <v>Luxembourg</v>
          </cell>
          <cell r="P278" t="str">
            <v>IT</v>
          </cell>
          <cell r="Q278" t="str">
            <v>Borsa Italiana</v>
          </cell>
          <cell r="R278" t="str">
            <v>XMIL</v>
          </cell>
          <cell r="S278">
            <v>42411</v>
          </cell>
          <cell r="T278">
            <v>42907</v>
          </cell>
          <cell r="U278" t="str">
            <v>No</v>
          </cell>
          <cell r="V278" t="str">
            <v>BNPIFEVE</v>
          </cell>
          <cell r="W278" t="str">
            <v>Share not hedged</v>
          </cell>
          <cell r="X278" t="str">
            <v>EVAE IM</v>
          </cell>
          <cell r="Y278" t="str">
            <v>IEVAE</v>
          </cell>
          <cell r="Z278" t="str">
            <v>NSCFR0IEVAE7</v>
          </cell>
          <cell r="AA278" t="str">
            <v>EVAE</v>
          </cell>
          <cell r="AB278" t="str">
            <v>.BNPIFEVE</v>
          </cell>
          <cell r="AC278" t="str">
            <v>EVAE.MI</v>
          </cell>
          <cell r="AD278" t="str">
            <v>IEVAEINAV.PA</v>
          </cell>
          <cell r="AE278"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78" t="str">
            <v>please refer to another source</v>
          </cell>
          <cell r="AG278" t="str">
            <v>please refer to another source</v>
          </cell>
          <cell r="AH278" t="str">
            <v>Luxemburg SICAV</v>
          </cell>
          <cell r="AI278" t="str">
            <v>BNP Paribas Value Europe ESG (NTR) index</v>
          </cell>
          <cell r="AJ278" t="str">
            <v>Net Total Return</v>
          </cell>
          <cell r="AK278" t="str">
            <v>EUR</v>
          </cell>
          <cell r="AL278"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8" t="str">
            <v>please refer to another source</v>
          </cell>
          <cell r="AN278" t="str">
            <v>BNP Paribas</v>
          </cell>
          <cell r="AO278" t="str">
            <v>EUROPE</v>
          </cell>
          <cell r="AP278" t="str">
            <v>Europe</v>
          </cell>
          <cell r="AQ278" t="str">
            <v>AT, CH, DE, FI, FR, UK, IT, LU, NO, SE</v>
          </cell>
          <cell r="AR278" t="str">
            <v>AT, CH, DE, FI, FR, GB, IT**, LU, NO, SE</v>
          </cell>
          <cell r="AS278" t="str">
            <v>Full or synthetic replication</v>
          </cell>
          <cell r="AT278" t="str">
            <v>Synthetic</v>
          </cell>
          <cell r="AU278" t="str">
            <v>Synthetic</v>
          </cell>
          <cell r="AV278" t="str">
            <v>swaps</v>
          </cell>
          <cell r="AW278" t="str">
            <v>No</v>
          </cell>
          <cell r="AX278" t="str">
            <v>Yes with UCITS V</v>
          </cell>
          <cell r="AY278" t="str">
            <v>BNP Paribas Arbitrage</v>
          </cell>
          <cell r="AZ27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8" t="str">
            <v>No</v>
          </cell>
          <cell r="BB278"/>
          <cell r="BC278"/>
          <cell r="BD278"/>
          <cell r="BE278"/>
          <cell r="BF278" t="str">
            <v>Euronext</v>
          </cell>
          <cell r="BG278" t="str">
            <v>Daily</v>
          </cell>
          <cell r="BH278"/>
          <cell r="BI278"/>
          <cell r="BJ278"/>
          <cell r="BK278" t="str">
            <v>Reinvested</v>
          </cell>
          <cell r="BL278"/>
          <cell r="BM278"/>
          <cell r="BN278"/>
          <cell r="BO278"/>
          <cell r="BP278"/>
          <cell r="BQ278"/>
          <cell r="BR278">
            <v>500000</v>
          </cell>
          <cell r="BS278" t="str">
            <v>-</v>
          </cell>
          <cell r="BT278" t="str">
            <v>03:30 PM Paris time</v>
          </cell>
          <cell r="BU278" t="str">
            <v>NA</v>
          </cell>
          <cell r="BV278" t="str">
            <v>02:45 PM Paris time</v>
          </cell>
          <cell r="BW278" t="str">
            <v>D</v>
          </cell>
          <cell r="BX278" t="str">
            <v>D+1</v>
          </cell>
          <cell r="BY278" t="str">
            <v>D+3</v>
          </cell>
          <cell r="BZ278" t="str">
            <v>Please refer to PM</v>
          </cell>
          <cell r="CA278" t="str">
            <v>Please refer to PM</v>
          </cell>
          <cell r="CB278">
            <v>2</v>
          </cell>
          <cell r="CC278">
            <v>2</v>
          </cell>
          <cell r="CD278" t="str">
            <v>0,3% on the primary market</v>
          </cell>
          <cell r="CE278" t="str">
            <v>0,08% on the primary market</v>
          </cell>
          <cell r="CF278" t="str">
            <v>Yes</v>
          </cell>
          <cell r="CG278" t="str">
            <v>Daily</v>
          </cell>
          <cell r="CH278">
            <v>100000</v>
          </cell>
          <cell r="CI278" t="str">
            <v>No securities lending</v>
          </cell>
          <cell r="CJ278" t="str">
            <v>BNP</v>
          </cell>
          <cell r="CK278" t="str">
            <v>Up to 10%</v>
          </cell>
          <cell r="CL278" t="str">
            <v>Cash</v>
          </cell>
          <cell r="CM278" t="str">
            <v>BNP Paribas Securities Services</v>
          </cell>
          <cell r="CN278" t="str">
            <v>collateral.mgt@bnpparibas-ip.com</v>
          </cell>
          <cell r="CO278" t="str">
            <v>No</v>
          </cell>
          <cell r="CP278" t="str">
            <v>NA</v>
          </cell>
          <cell r="CQ278" t="str">
            <v>NA</v>
          </cell>
          <cell r="CR278" t="str">
            <v>No</v>
          </cell>
          <cell r="CS278" t="str">
            <v>Fabrice Ricci</v>
          </cell>
          <cell r="CT278"/>
          <cell r="CU278"/>
          <cell r="CV278" t="str">
            <v>A2AL32</v>
          </cell>
          <cell r="CW278"/>
          <cell r="CX278" t="str">
            <v>NA</v>
          </cell>
          <cell r="CY278" t="str">
            <v>Yes</v>
          </cell>
          <cell r="CZ278" t="str">
            <v>ESG</v>
          </cell>
          <cell r="DA278" t="str">
            <v>Smart Beta</v>
          </cell>
          <cell r="DB278" t="str">
            <v>Yes</v>
          </cell>
          <cell r="DC278" t="str">
            <v>Equity fund (&gt;51% equities)</v>
          </cell>
          <cell r="DD278" t="str">
            <v>Yes</v>
          </cell>
          <cell r="DE278" t="str">
            <v>No</v>
          </cell>
          <cell r="DF278" t="str">
            <v>No</v>
          </cell>
          <cell r="DG278">
            <v>18</v>
          </cell>
          <cell r="DH278">
            <v>12</v>
          </cell>
          <cell r="DI278">
            <v>0</v>
          </cell>
          <cell r="DJ278">
            <v>30</v>
          </cell>
          <cell r="DK278">
            <v>30</v>
          </cell>
          <cell r="DL278">
            <v>18</v>
          </cell>
          <cell r="DM278">
            <v>0</v>
          </cell>
          <cell r="DN278">
            <v>11.999999999999998</v>
          </cell>
          <cell r="DO278" t="str">
            <v>Primary market: Authorised Participants and Institutionnal Investors
Secondary market: All</v>
          </cell>
          <cell r="DP278" t="str">
            <v>None</v>
          </cell>
          <cell r="DQ278" t="str">
            <v>BNP Paribas Securities Services Luxembourg</v>
          </cell>
          <cell r="DR278" t="str">
            <v>BNP Paribas Securities Services Luxembourg</v>
          </cell>
          <cell r="DS278" t="str">
            <v>in-house lawyers</v>
          </cell>
          <cell r="DT278" t="str">
            <v>BNP Paribas Securities Services Luxembourg</v>
          </cell>
          <cell r="DU278" t="str">
            <v>31th of December</v>
          </cell>
          <cell r="DV278" t="str">
            <v>ESG</v>
          </cell>
          <cell r="DW278" t="str">
            <v>EQUITY</v>
          </cell>
          <cell r="DX278"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Y278"/>
          <cell r="DZ278" t="str">
            <v>ART 8</v>
          </cell>
          <cell r="EA278" t="str">
            <v>CAT 2 (synthetic)</v>
          </cell>
        </row>
        <row r="279">
          <cell r="H279" t="str">
            <v>LU1377382368</v>
          </cell>
          <cell r="I279" t="str">
            <v>UCITS ETF</v>
          </cell>
          <cell r="J279" t="str">
            <v>Capitalisation</v>
          </cell>
          <cell r="K279" t="str">
            <v>EUR</v>
          </cell>
          <cell r="L279" t="str">
            <v>EUR</v>
          </cell>
          <cell r="M279" t="str">
            <v>No</v>
          </cell>
          <cell r="N279"/>
          <cell r="O279" t="str">
            <v>Luxembourg</v>
          </cell>
          <cell r="P279" t="str">
            <v>FR</v>
          </cell>
          <cell r="Q279" t="str">
            <v>Euronext Paris</v>
          </cell>
          <cell r="R279" t="str">
            <v xml:space="preserve">XPAR </v>
          </cell>
          <cell r="S279">
            <v>42411</v>
          </cell>
          <cell r="T279">
            <v>42888</v>
          </cell>
          <cell r="U279" t="str">
            <v>yes</v>
          </cell>
          <cell r="V279" t="str">
            <v>LC1NR</v>
          </cell>
          <cell r="W279" t="str">
            <v>Share not hedged</v>
          </cell>
          <cell r="X279" t="str">
            <v>ECN FP</v>
          </cell>
          <cell r="Y279" t="str">
            <v>INECN</v>
          </cell>
          <cell r="Z279" t="str">
            <v>NSCFR0INECN1</v>
          </cell>
          <cell r="AA279" t="str">
            <v>ECN</v>
          </cell>
          <cell r="AB279" t="str">
            <v>.LC1NR</v>
          </cell>
          <cell r="AC279" t="str">
            <v>ECN.PA</v>
          </cell>
          <cell r="AD279" t="str">
            <v>INECNINAV.PA</v>
          </cell>
          <cell r="AE279"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279" t="str">
            <v>please refer to another source</v>
          </cell>
          <cell r="AG279" t="str">
            <v>please refer to another source</v>
          </cell>
          <cell r="AH279" t="str">
            <v>Luxemburg SICAV</v>
          </cell>
          <cell r="AI279" t="str">
            <v>Low Carbon 100 Europe PAB® (NTR) index</v>
          </cell>
          <cell r="AJ279" t="str">
            <v xml:space="preserve"> Net Total Return</v>
          </cell>
          <cell r="AK279" t="str">
            <v>EUR</v>
          </cell>
          <cell r="AL279"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279" t="str">
            <v>please refer to another source</v>
          </cell>
          <cell r="AN279" t="str">
            <v>Euronext</v>
          </cell>
          <cell r="AO279" t="str">
            <v>Europe</v>
          </cell>
          <cell r="AP279" t="str">
            <v>Europe</v>
          </cell>
          <cell r="AQ279" t="str">
            <v>AT, DE, FR, UK, LU, NL, IT, CH, ES, IE</v>
          </cell>
          <cell r="AR279" t="str">
            <v>AT, CH, DE, ES, FR, GB, IE, IT**, LU, NL</v>
          </cell>
          <cell r="AS279" t="str">
            <v>Full or Optimized replication</v>
          </cell>
          <cell r="AT279" t="str">
            <v>Physical</v>
          </cell>
          <cell r="AU279" t="str">
            <v>Full</v>
          </cell>
          <cell r="AV279" t="str">
            <v>Equities</v>
          </cell>
          <cell r="AW279" t="str">
            <v>No</v>
          </cell>
          <cell r="AX279" t="str">
            <v>Yes with UCITS V</v>
          </cell>
          <cell r="AY279" t="str">
            <v xml:space="preserve">SUSQUEHANNA INTERNATIONAL SECURITIES, BNP PARIBAS ARBITRAGE, IMC FINANCIAL MARKETS
</v>
          </cell>
          <cell r="AZ279" t="str">
            <v>NA</v>
          </cell>
          <cell r="BA279" t="str">
            <v>No</v>
          </cell>
          <cell r="BB279"/>
          <cell r="BC279"/>
          <cell r="BD279"/>
          <cell r="BE279"/>
          <cell r="BF279" t="str">
            <v>Euronext</v>
          </cell>
          <cell r="BG279" t="str">
            <v>Daily</v>
          </cell>
          <cell r="BH279"/>
          <cell r="BI279"/>
          <cell r="BJ279"/>
          <cell r="BK279" t="str">
            <v>Reinvested</v>
          </cell>
          <cell r="BL279"/>
          <cell r="BM279"/>
          <cell r="BN279"/>
          <cell r="BO279"/>
          <cell r="BP279"/>
          <cell r="BQ279"/>
          <cell r="BR279">
            <v>500000</v>
          </cell>
          <cell r="BS279" t="str">
            <v>-</v>
          </cell>
          <cell r="BT279" t="str">
            <v>03:30 PM Paris time</v>
          </cell>
          <cell r="BU279" t="str">
            <v>NA</v>
          </cell>
          <cell r="BV279" t="str">
            <v>02:45 PM Paris time</v>
          </cell>
          <cell r="BW279" t="str">
            <v>D</v>
          </cell>
          <cell r="BX279" t="str">
            <v>D+1</v>
          </cell>
          <cell r="BY279" t="str">
            <v>D+3</v>
          </cell>
          <cell r="BZ279" t="str">
            <v>Please refer to PM</v>
          </cell>
          <cell r="CA279" t="str">
            <v>Please refer to PM</v>
          </cell>
          <cell r="CB279">
            <v>17</v>
          </cell>
          <cell r="CC279">
            <v>1</v>
          </cell>
          <cell r="CD279" t="str">
            <v>0,30% on the primary market</v>
          </cell>
          <cell r="CE279" t="str">
            <v>0,06% on the primary market</v>
          </cell>
          <cell r="CF279" t="str">
            <v>No</v>
          </cell>
          <cell r="CG279" t="str">
            <v>NA</v>
          </cell>
          <cell r="CH279" t="str">
            <v>NA</v>
          </cell>
          <cell r="CI279" t="str">
            <v>No securities lending</v>
          </cell>
          <cell r="CJ279" t="str">
            <v>NA</v>
          </cell>
          <cell r="CK279" t="str">
            <v>No collateral</v>
          </cell>
          <cell r="CL279" t="str">
            <v>No collateral</v>
          </cell>
          <cell r="CM279" t="str">
            <v>No collateral</v>
          </cell>
          <cell r="CN279" t="str">
            <v>No collateral</v>
          </cell>
          <cell r="CO279" t="str">
            <v>No</v>
          </cell>
          <cell r="CP279" t="str">
            <v>NA</v>
          </cell>
          <cell r="CQ279" t="str">
            <v>NA</v>
          </cell>
          <cell r="CR279" t="str">
            <v>No</v>
          </cell>
          <cell r="CS279" t="str">
            <v>Ashok Outtandy</v>
          </cell>
          <cell r="CT279"/>
          <cell r="CU279"/>
          <cell r="CV279" t="str">
            <v xml:space="preserve">A2DPX9 </v>
          </cell>
          <cell r="CW279" t="str">
            <v>NA</v>
          </cell>
          <cell r="CX279" t="str">
            <v>NA</v>
          </cell>
          <cell r="CY279" t="str">
            <v xml:space="preserve">Yes </v>
          </cell>
          <cell r="CZ279" t="str">
            <v>ESG</v>
          </cell>
          <cell r="DA279" t="str">
            <v>Beta</v>
          </cell>
          <cell r="DB279" t="str">
            <v>No (since 30/09/2021)</v>
          </cell>
          <cell r="DC279" t="str">
            <v>Equity fund (&gt;51% equities)</v>
          </cell>
          <cell r="DD279" t="str">
            <v>Yes</v>
          </cell>
          <cell r="DE279" t="str">
            <v>No</v>
          </cell>
          <cell r="DF279" t="str">
            <v>No</v>
          </cell>
          <cell r="DG279">
            <v>18</v>
          </cell>
          <cell r="DH279">
            <v>12</v>
          </cell>
          <cell r="DI279">
            <v>0</v>
          </cell>
          <cell r="DJ279">
            <v>30</v>
          </cell>
          <cell r="DK279">
            <v>30</v>
          </cell>
          <cell r="DL279">
            <v>18</v>
          </cell>
          <cell r="DM279">
            <v>0</v>
          </cell>
          <cell r="DN279">
            <v>12</v>
          </cell>
          <cell r="DO279" t="str">
            <v>Primary market: Authorised Participants and Institutionnal Investors
Secondary market: All</v>
          </cell>
          <cell r="DP279" t="str">
            <v>None</v>
          </cell>
          <cell r="DQ279" t="str">
            <v>BNP Paribas Securities Services Luxembourg</v>
          </cell>
          <cell r="DR279" t="str">
            <v>BNP Paribas Securities Services Luxembourg</v>
          </cell>
          <cell r="DS279" t="str">
            <v>in-house lawyers</v>
          </cell>
          <cell r="DT279" t="str">
            <v>BNP Paribas Securities Services Luxembourg</v>
          </cell>
          <cell r="DU279" t="str">
            <v>31th of December</v>
          </cell>
          <cell r="DV279" t="str">
            <v>ESG</v>
          </cell>
          <cell r="DW279" t="str">
            <v>EQUITY</v>
          </cell>
          <cell r="DX279" t="str">
            <v>Listing Date : 02/06/2017
BNP Paribas Easy LOW CARBON 100 EUROPE UCITS ETF   (FR0010655597) mergered with Lux low carbon fund</v>
          </cell>
          <cell r="DY279"/>
          <cell r="DZ279" t="str">
            <v>ART 8</v>
          </cell>
          <cell r="EA279" t="str">
            <v>CAT 1</v>
          </cell>
        </row>
        <row r="280">
          <cell r="H280" t="str">
            <v>LU1377382368</v>
          </cell>
          <cell r="I280" t="str">
            <v>UCITS ETF</v>
          </cell>
          <cell r="J280" t="str">
            <v>Capitalisation</v>
          </cell>
          <cell r="K280" t="str">
            <v>EUR</v>
          </cell>
          <cell r="L280" t="str">
            <v>EUR</v>
          </cell>
          <cell r="M280" t="str">
            <v>No</v>
          </cell>
          <cell r="N280"/>
          <cell r="O280" t="str">
            <v>Luxembourg</v>
          </cell>
          <cell r="P280" t="str">
            <v>DE</v>
          </cell>
          <cell r="Q280" t="str">
            <v>Xetra</v>
          </cell>
          <cell r="R280" t="str">
            <v xml:space="preserve">XETR </v>
          </cell>
          <cell r="S280">
            <v>42411</v>
          </cell>
          <cell r="T280">
            <v>42888</v>
          </cell>
          <cell r="U280" t="str">
            <v>No</v>
          </cell>
          <cell r="V280" t="str">
            <v>LC1NR</v>
          </cell>
          <cell r="W280" t="str">
            <v>Share not hedged</v>
          </cell>
          <cell r="X280" t="str">
            <v>LCEU GY</v>
          </cell>
          <cell r="Y280" t="str">
            <v>INECN</v>
          </cell>
          <cell r="Z280" t="str">
            <v>NSCFR0INECN1</v>
          </cell>
          <cell r="AA280" t="str">
            <v>LCEU</v>
          </cell>
          <cell r="AB280" t="str">
            <v>.LC1NR</v>
          </cell>
          <cell r="AC280" t="str">
            <v>LCEU.DE</v>
          </cell>
          <cell r="AD280" t="str">
            <v>INECNINAV.PA</v>
          </cell>
          <cell r="AE280"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280" t="str">
            <v>please refer to another source</v>
          </cell>
          <cell r="AG280" t="str">
            <v>please refer to another source</v>
          </cell>
          <cell r="AH280" t="str">
            <v>Luxemburg SICAV</v>
          </cell>
          <cell r="AI280" t="str">
            <v>Low Carbon 100 Europe PAB® (NTR) index</v>
          </cell>
          <cell r="AJ280" t="str">
            <v xml:space="preserve"> Net Total Return</v>
          </cell>
          <cell r="AK280" t="str">
            <v>EUR</v>
          </cell>
          <cell r="AL280"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280" t="str">
            <v>please refer to another source</v>
          </cell>
          <cell r="AN280" t="str">
            <v>Euronext</v>
          </cell>
          <cell r="AO280" t="str">
            <v>Europe</v>
          </cell>
          <cell r="AP280" t="str">
            <v>Europe</v>
          </cell>
          <cell r="AQ280" t="str">
            <v>AT, DE, FR, UK, LU, NL, IT, CH, ES, IE</v>
          </cell>
          <cell r="AR280" t="str">
            <v>AT, CH, DE, ES, FR, GB, IE, IT**, LU, NL</v>
          </cell>
          <cell r="AS280" t="str">
            <v>Full or Optimized replication</v>
          </cell>
          <cell r="AT280" t="str">
            <v>Physical</v>
          </cell>
          <cell r="AU280" t="str">
            <v>Full</v>
          </cell>
          <cell r="AV280" t="str">
            <v>Equities</v>
          </cell>
          <cell r="AW280" t="str">
            <v>No</v>
          </cell>
          <cell r="AX280" t="str">
            <v>Yes with UCITS V</v>
          </cell>
          <cell r="AY280" t="str">
            <v xml:space="preserve">SUSQUEHANNA INTERNATIONAL SECURITIES, BNP PARIBAS ARBITRAGE, IMC FINANCIAL MARKETS
</v>
          </cell>
          <cell r="AZ280" t="str">
            <v>NA</v>
          </cell>
          <cell r="BA280" t="str">
            <v>No</v>
          </cell>
          <cell r="BB280"/>
          <cell r="BC280"/>
          <cell r="BD280"/>
          <cell r="BE280"/>
          <cell r="BF280" t="str">
            <v>Euronext</v>
          </cell>
          <cell r="BG280" t="str">
            <v>Daily</v>
          </cell>
          <cell r="BH280"/>
          <cell r="BI280"/>
          <cell r="BJ280"/>
          <cell r="BK280" t="str">
            <v>Reinvested</v>
          </cell>
          <cell r="BL280"/>
          <cell r="BM280"/>
          <cell r="BN280"/>
          <cell r="BO280"/>
          <cell r="BP280"/>
          <cell r="BQ280"/>
          <cell r="BR280">
            <v>500000</v>
          </cell>
          <cell r="BS280" t="str">
            <v>-</v>
          </cell>
          <cell r="BT280" t="str">
            <v>03:30 PM Paris time</v>
          </cell>
          <cell r="BU280" t="str">
            <v>NA</v>
          </cell>
          <cell r="BV280" t="str">
            <v>02:45 PM Paris time</v>
          </cell>
          <cell r="BW280" t="str">
            <v>D</v>
          </cell>
          <cell r="BX280" t="str">
            <v>D+1</v>
          </cell>
          <cell r="BY280" t="str">
            <v>D+3</v>
          </cell>
          <cell r="BZ280" t="str">
            <v>Please refer to PM</v>
          </cell>
          <cell r="CA280" t="str">
            <v>Please refer to PM</v>
          </cell>
          <cell r="CB280">
            <v>17</v>
          </cell>
          <cell r="CC280">
            <v>1</v>
          </cell>
          <cell r="CD280" t="str">
            <v>0,30% on the primary market</v>
          </cell>
          <cell r="CE280" t="str">
            <v>0,06% on the primary market</v>
          </cell>
          <cell r="CF280" t="str">
            <v>No</v>
          </cell>
          <cell r="CG280" t="str">
            <v>NA</v>
          </cell>
          <cell r="CH280" t="str">
            <v>NA</v>
          </cell>
          <cell r="CI280" t="str">
            <v>No securities lending</v>
          </cell>
          <cell r="CJ280" t="str">
            <v>NA</v>
          </cell>
          <cell r="CK280" t="str">
            <v>No collateral</v>
          </cell>
          <cell r="CL280" t="str">
            <v>No collateral</v>
          </cell>
          <cell r="CM280" t="str">
            <v>No collateral</v>
          </cell>
          <cell r="CN280" t="str">
            <v>No collateral</v>
          </cell>
          <cell r="CO280" t="str">
            <v>No</v>
          </cell>
          <cell r="CP280" t="str">
            <v>NA</v>
          </cell>
          <cell r="CQ280" t="str">
            <v>NA</v>
          </cell>
          <cell r="CR280" t="str">
            <v>No</v>
          </cell>
          <cell r="CS280" t="str">
            <v>Ashok Outtandy</v>
          </cell>
          <cell r="CT280"/>
          <cell r="CU280"/>
          <cell r="CV280" t="str">
            <v xml:space="preserve">A2DPX9 </v>
          </cell>
          <cell r="CW280" t="str">
            <v>NA</v>
          </cell>
          <cell r="CX280" t="str">
            <v>NA</v>
          </cell>
          <cell r="CY280" t="str">
            <v xml:space="preserve">Yes </v>
          </cell>
          <cell r="CZ280" t="str">
            <v>ESG</v>
          </cell>
          <cell r="DA280" t="str">
            <v>Beta</v>
          </cell>
          <cell r="DB280" t="str">
            <v>No (since 30/09/2021)</v>
          </cell>
          <cell r="DC280" t="str">
            <v>Equity fund (&gt;51% equities)</v>
          </cell>
          <cell r="DD280" t="str">
            <v>Yes</v>
          </cell>
          <cell r="DE280" t="str">
            <v>No</v>
          </cell>
          <cell r="DF280" t="str">
            <v>No</v>
          </cell>
          <cell r="DG280">
            <v>18</v>
          </cell>
          <cell r="DH280">
            <v>12</v>
          </cell>
          <cell r="DI280">
            <v>0</v>
          </cell>
          <cell r="DJ280">
            <v>30</v>
          </cell>
          <cell r="DK280">
            <v>30</v>
          </cell>
          <cell r="DL280">
            <v>18</v>
          </cell>
          <cell r="DM280">
            <v>0</v>
          </cell>
          <cell r="DN280">
            <v>12</v>
          </cell>
          <cell r="DO280" t="str">
            <v>Primary market: Authorised Participants and Institutionnal Investors
Secondary market: All</v>
          </cell>
          <cell r="DP280" t="str">
            <v>None</v>
          </cell>
          <cell r="DQ280" t="str">
            <v>BNP Paribas Securities Services Luxembourg</v>
          </cell>
          <cell r="DR280" t="str">
            <v>BNP Paribas Securities Services Luxembourg</v>
          </cell>
          <cell r="DS280" t="str">
            <v>in-house lawyers</v>
          </cell>
          <cell r="DT280" t="str">
            <v>BNP Paribas Securities Services Luxembourg</v>
          </cell>
          <cell r="DU280" t="str">
            <v>31th of December</v>
          </cell>
          <cell r="DV280" t="str">
            <v>ESG</v>
          </cell>
          <cell r="DW280" t="str">
            <v>EQUITY</v>
          </cell>
          <cell r="DX280" t="str">
            <v>Listing Date : 02/06/2017
BNP Paribas Easy LOW CARBON 100 EUROPE UCITS ETF   (FR0010655597) mergered with Lux low carbon fund</v>
          </cell>
          <cell r="DY280"/>
          <cell r="DZ280" t="str">
            <v>ART 8</v>
          </cell>
          <cell r="EA280" t="str">
            <v>CAT 1</v>
          </cell>
        </row>
        <row r="281">
          <cell r="H281" t="str">
            <v>LU1377382442</v>
          </cell>
          <cell r="I281" t="str">
            <v>UCITS ETF</v>
          </cell>
          <cell r="J281" t="str">
            <v>Distribution</v>
          </cell>
          <cell r="K281" t="str">
            <v>EUR</v>
          </cell>
          <cell r="L281" t="str">
            <v>EUR</v>
          </cell>
          <cell r="M281" t="str">
            <v>No</v>
          </cell>
          <cell r="N281"/>
          <cell r="O281" t="str">
            <v>Luxembourg</v>
          </cell>
          <cell r="P281" t="str">
            <v>NA</v>
          </cell>
          <cell r="Q281"/>
          <cell r="R281"/>
          <cell r="S281">
            <v>42411</v>
          </cell>
          <cell r="T281" t="str">
            <v>Not listed</v>
          </cell>
          <cell r="U281" t="str">
            <v>Not listed</v>
          </cell>
          <cell r="V281" t="str">
            <v>LC1NR</v>
          </cell>
          <cell r="W281" t="str">
            <v>Share not hedged</v>
          </cell>
          <cell r="X281"/>
          <cell r="Y281"/>
          <cell r="Z281"/>
          <cell r="AA281"/>
          <cell r="AB281" t="str">
            <v>.LC1NR</v>
          </cell>
          <cell r="AC281" t="str">
            <v>NA</v>
          </cell>
          <cell r="AD281" t="str">
            <v>NA</v>
          </cell>
          <cell r="AE281"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281" t="str">
            <v>please refer to another source</v>
          </cell>
          <cell r="AG281" t="str">
            <v>please refer to another source</v>
          </cell>
          <cell r="AH281" t="str">
            <v>Luxemburg SICAV</v>
          </cell>
          <cell r="AI281" t="str">
            <v>Low Carbon 100 Europe PAB® (NTR) index</v>
          </cell>
          <cell r="AJ281" t="str">
            <v>Net Total Return</v>
          </cell>
          <cell r="AK281" t="str">
            <v>EUR</v>
          </cell>
          <cell r="AL281"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281"/>
          <cell r="AN281" t="str">
            <v>Euronext</v>
          </cell>
          <cell r="AO281" t="str">
            <v>Europe</v>
          </cell>
          <cell r="AP281" t="str">
            <v>Europe</v>
          </cell>
          <cell r="AQ281" t="str">
            <v>LU</v>
          </cell>
          <cell r="AR281" t="str">
            <v>LU</v>
          </cell>
          <cell r="AS281" t="str">
            <v>Full or Optimized replication</v>
          </cell>
          <cell r="AT281" t="str">
            <v>Physical</v>
          </cell>
          <cell r="AU281" t="str">
            <v>Full</v>
          </cell>
          <cell r="AV281" t="str">
            <v>Equities</v>
          </cell>
          <cell r="AW281" t="str">
            <v>No</v>
          </cell>
          <cell r="AX281" t="str">
            <v>Yes with UCITS V</v>
          </cell>
          <cell r="AY281" t="str">
            <v>NA</v>
          </cell>
          <cell r="AZ281" t="str">
            <v>NA</v>
          </cell>
          <cell r="BA281" t="str">
            <v>No</v>
          </cell>
          <cell r="BB281"/>
          <cell r="BC281"/>
          <cell r="BD281"/>
          <cell r="BE281"/>
          <cell r="BF281"/>
          <cell r="BG281" t="str">
            <v>Daily</v>
          </cell>
          <cell r="BH281"/>
          <cell r="BI281"/>
          <cell r="BJ281"/>
          <cell r="BK281" t="str">
            <v>Annually</v>
          </cell>
          <cell r="BL281"/>
          <cell r="BM281"/>
          <cell r="BN281"/>
          <cell r="BO281"/>
          <cell r="BP281"/>
          <cell r="BQ281"/>
          <cell r="BR281">
            <v>500000</v>
          </cell>
          <cell r="BS281" t="str">
            <v>-</v>
          </cell>
          <cell r="BT281" t="str">
            <v>03:30 PM Paris time</v>
          </cell>
          <cell r="BU281" t="str">
            <v>NA</v>
          </cell>
          <cell r="BV281" t="str">
            <v>02:45 PM Paris time</v>
          </cell>
          <cell r="BW281" t="str">
            <v>D</v>
          </cell>
          <cell r="BX281" t="str">
            <v>D+1</v>
          </cell>
          <cell r="BY281" t="str">
            <v>D+3</v>
          </cell>
          <cell r="BZ281" t="str">
            <v>Please refer to PM</v>
          </cell>
          <cell r="CA281" t="str">
            <v>Please refer to PM</v>
          </cell>
          <cell r="CB281">
            <v>17</v>
          </cell>
          <cell r="CC281">
            <v>1</v>
          </cell>
          <cell r="CD281" t="str">
            <v>0,30% on the primary market</v>
          </cell>
          <cell r="CE281" t="str">
            <v>0,06% on the primary market</v>
          </cell>
          <cell r="CF281" t="str">
            <v>No</v>
          </cell>
          <cell r="CG281" t="str">
            <v>NA</v>
          </cell>
          <cell r="CH281" t="str">
            <v>NA</v>
          </cell>
          <cell r="CI281" t="str">
            <v>No securities lending</v>
          </cell>
          <cell r="CJ281"/>
          <cell r="CK281" t="str">
            <v>No collateral</v>
          </cell>
          <cell r="CL281" t="str">
            <v>No collateral</v>
          </cell>
          <cell r="CM281" t="str">
            <v>No collateral</v>
          </cell>
          <cell r="CN281" t="str">
            <v>No collateral</v>
          </cell>
          <cell r="CO281" t="str">
            <v>No</v>
          </cell>
          <cell r="CP281" t="str">
            <v>NA</v>
          </cell>
          <cell r="CQ281" t="str">
            <v>NA</v>
          </cell>
          <cell r="CR281" t="str">
            <v>No</v>
          </cell>
          <cell r="CS281" t="str">
            <v>Ashok Outtandy</v>
          </cell>
          <cell r="CT281"/>
          <cell r="CU281"/>
          <cell r="CV281" t="str">
            <v>NA</v>
          </cell>
          <cell r="CW281" t="str">
            <v>NA</v>
          </cell>
          <cell r="CX281" t="str">
            <v>NA</v>
          </cell>
          <cell r="CY281" t="str">
            <v xml:space="preserve">Yes </v>
          </cell>
          <cell r="CZ281" t="str">
            <v>ESG</v>
          </cell>
          <cell r="DA281" t="str">
            <v>Beta</v>
          </cell>
          <cell r="DB281" t="str">
            <v>No (since 30/09/2021)</v>
          </cell>
          <cell r="DC281" t="str">
            <v>Equity fund (&gt;51% equities)</v>
          </cell>
          <cell r="DD281" t="str">
            <v>No</v>
          </cell>
          <cell r="DE281" t="str">
            <v>No</v>
          </cell>
          <cell r="DF281" t="str">
            <v>No</v>
          </cell>
          <cell r="DG281">
            <v>18</v>
          </cell>
          <cell r="DH281">
            <v>12</v>
          </cell>
          <cell r="DI281">
            <v>0</v>
          </cell>
          <cell r="DJ281">
            <v>30</v>
          </cell>
          <cell r="DK281">
            <v>30</v>
          </cell>
          <cell r="DL281">
            <v>18</v>
          </cell>
          <cell r="DM281">
            <v>0</v>
          </cell>
          <cell r="DN281">
            <v>12</v>
          </cell>
          <cell r="DO281" t="str">
            <v>Primary market: Authorised Participants and Institutionnal Investors
Secondary market: All</v>
          </cell>
          <cell r="DP281" t="str">
            <v>None</v>
          </cell>
          <cell r="DQ281" t="str">
            <v>BNP Paribas Securities Services Luxembourg</v>
          </cell>
          <cell r="DR281" t="str">
            <v>BNP Paribas Securities Services Luxembourg</v>
          </cell>
          <cell r="DS281" t="str">
            <v>in-house lawyers</v>
          </cell>
          <cell r="DT281" t="str">
            <v>BNP Paribas Securities Services Luxembourg</v>
          </cell>
          <cell r="DU281" t="str">
            <v>31th of December</v>
          </cell>
          <cell r="DV281" t="str">
            <v>ESG</v>
          </cell>
          <cell r="DW281" t="str">
            <v>EQUITY</v>
          </cell>
          <cell r="DX281"/>
          <cell r="DY281"/>
          <cell r="DZ281" t="str">
            <v>ART 8</v>
          </cell>
          <cell r="EA281" t="str">
            <v>CAT 1</v>
          </cell>
        </row>
        <row r="282">
          <cell r="H282" t="str">
            <v>LU1392936749</v>
          </cell>
          <cell r="I282" t="str">
            <v>Track Classic</v>
          </cell>
          <cell r="J282" t="str">
            <v>Distribution</v>
          </cell>
          <cell r="K282" t="str">
            <v>USD</v>
          </cell>
          <cell r="L282" t="str">
            <v>USD</v>
          </cell>
          <cell r="M282" t="str">
            <v>No</v>
          </cell>
          <cell r="N282"/>
          <cell r="O282" t="str">
            <v>Luxembourg</v>
          </cell>
          <cell r="P282" t="str">
            <v>NA</v>
          </cell>
          <cell r="Q282"/>
          <cell r="R282"/>
          <cell r="S282">
            <v>42298</v>
          </cell>
          <cell r="T282" t="str">
            <v>Not listed</v>
          </cell>
          <cell r="U282" t="str">
            <v>Not listed</v>
          </cell>
          <cell r="V282" t="str">
            <v>M7CXESC</v>
          </cell>
          <cell r="W282" t="str">
            <v>Share not hedged</v>
          </cell>
          <cell r="X282"/>
          <cell r="Y282"/>
          <cell r="Z282"/>
          <cell r="AA282"/>
          <cell r="AB282" t="str">
            <v>.MIEFF00mTNUS</v>
          </cell>
          <cell r="AC282" t="str">
            <v>NA</v>
          </cell>
          <cell r="AD282" t="str">
            <v>NA</v>
          </cell>
          <cell r="AE282"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282" t="str">
            <v>please refer to another source</v>
          </cell>
          <cell r="AG282" t="str">
            <v>please refer to another source</v>
          </cell>
          <cell r="AH282" t="str">
            <v>Luxemburg SICAV</v>
          </cell>
          <cell r="AI282" t="str">
            <v>MSCI Emerging SRI S-Series PAB 5% Capped (NTR)</v>
          </cell>
          <cell r="AJ282" t="str">
            <v>Net Total Return</v>
          </cell>
          <cell r="AK282" t="str">
            <v>USD</v>
          </cell>
          <cell r="AL282" t="str">
            <v>The benchmark is the MSCI Emerging SRI S-Series PAB 5% Capped (NTR)* index published in USD by MSCI Limited. Following Brexit, MSCI Limited, the Benchmark Index administrator is no longer registered in the Benchmark Register.</v>
          </cell>
          <cell r="AM282"/>
          <cell r="AN282" t="str">
            <v xml:space="preserve">MSCI </v>
          </cell>
          <cell r="AO282" t="str">
            <v>Emerging</v>
          </cell>
          <cell r="AP282" t="str">
            <v>Emerging markets</v>
          </cell>
          <cell r="AQ282" t="str">
            <v>BE</v>
          </cell>
          <cell r="AR282" t="str">
            <v>BE</v>
          </cell>
          <cell r="AS282" t="str">
            <v>Synthetic replication</v>
          </cell>
          <cell r="AT282" t="str">
            <v>Synthetic</v>
          </cell>
          <cell r="AU282" t="str">
            <v>Synthetic</v>
          </cell>
          <cell r="AV282" t="str">
            <v>Swaps</v>
          </cell>
          <cell r="AW282" t="str">
            <v>No</v>
          </cell>
          <cell r="AX282" t="str">
            <v>Yes with UCITS V</v>
          </cell>
          <cell r="AY282" t="str">
            <v>NA</v>
          </cell>
          <cell r="AZ282" t="str">
            <v>NA</v>
          </cell>
          <cell r="BA282" t="str">
            <v>Yes</v>
          </cell>
          <cell r="BB282"/>
          <cell r="BC282"/>
          <cell r="BD282"/>
          <cell r="BE282"/>
          <cell r="BF282" t="str">
            <v>NA</v>
          </cell>
          <cell r="BG282" t="str">
            <v>Daily</v>
          </cell>
          <cell r="BH282"/>
          <cell r="BI282"/>
          <cell r="BJ282"/>
          <cell r="BK282" t="str">
            <v>Annually</v>
          </cell>
          <cell r="BL282"/>
          <cell r="BM282"/>
          <cell r="BN282"/>
          <cell r="BO282"/>
          <cell r="BP282"/>
          <cell r="BQ282"/>
          <cell r="BR282" t="str">
            <v>None</v>
          </cell>
          <cell r="BS282" t="str">
            <v>-</v>
          </cell>
          <cell r="BT282" t="str">
            <v>(D-1) 04:30 PM Paris time</v>
          </cell>
          <cell r="BU282" t="str">
            <v>(D-1) 12:00 AM Paris time</v>
          </cell>
          <cell r="BV282" t="str">
            <v>NA</v>
          </cell>
          <cell r="BW282" t="str">
            <v>D</v>
          </cell>
          <cell r="BX282" t="str">
            <v>D+1</v>
          </cell>
          <cell r="BY282" t="str">
            <v>D+3</v>
          </cell>
          <cell r="BZ282" t="str">
            <v>Please refer to PM</v>
          </cell>
          <cell r="CA282" t="str">
            <v>Please refer to PM</v>
          </cell>
          <cell r="CB282">
            <v>20</v>
          </cell>
          <cell r="CC282">
            <v>20</v>
          </cell>
          <cell r="CD282">
            <v>3.0000000000000001E-3</v>
          </cell>
          <cell r="CE282">
            <v>3.0000000000000001E-3</v>
          </cell>
          <cell r="CF282" t="str">
            <v>Yes</v>
          </cell>
          <cell r="CG282" t="str">
            <v>Daily</v>
          </cell>
          <cell r="CH282">
            <v>100000</v>
          </cell>
          <cell r="CI282" t="str">
            <v>No securities lending</v>
          </cell>
          <cell r="CJ282"/>
          <cell r="CK282" t="str">
            <v>Up to 10%</v>
          </cell>
          <cell r="CL282" t="str">
            <v>Cash</v>
          </cell>
          <cell r="CM282" t="str">
            <v>BNP Paribas Securities Services</v>
          </cell>
          <cell r="CN282" t="str">
            <v>collateral.mgt@bnpparibas-ip.com</v>
          </cell>
          <cell r="CO282" t="str">
            <v>No</v>
          </cell>
          <cell r="CP282" t="str">
            <v>NA</v>
          </cell>
          <cell r="CQ282" t="str">
            <v>NA</v>
          </cell>
          <cell r="CR282" t="str">
            <v>No</v>
          </cell>
          <cell r="CS282" t="str">
            <v>Ashok Outtandy</v>
          </cell>
          <cell r="CT282"/>
          <cell r="CU282"/>
          <cell r="CV282" t="str">
            <v>NA</v>
          </cell>
          <cell r="CW282" t="str">
            <v>NA</v>
          </cell>
          <cell r="CX282" t="str">
            <v>NA</v>
          </cell>
          <cell r="CY282" t="str">
            <v>Yes</v>
          </cell>
          <cell r="CZ282" t="str">
            <v>SRI</v>
          </cell>
          <cell r="DA282" t="str">
            <v>Beta</v>
          </cell>
          <cell r="DB282" t="str">
            <v>Yes</v>
          </cell>
          <cell r="DC282" t="str">
            <v>Equity fund (&gt;51% equities)</v>
          </cell>
          <cell r="DD282" t="str">
            <v>No</v>
          </cell>
          <cell r="DE282" t="str">
            <v>No</v>
          </cell>
          <cell r="DF282" t="str">
            <v>No</v>
          </cell>
          <cell r="DG282">
            <v>60</v>
          </cell>
          <cell r="DH282">
            <v>40</v>
          </cell>
          <cell r="DI282">
            <v>5</v>
          </cell>
          <cell r="DJ282">
            <v>105</v>
          </cell>
          <cell r="DK282">
            <v>105</v>
          </cell>
          <cell r="DL282">
            <v>60</v>
          </cell>
          <cell r="DM282">
            <v>5</v>
          </cell>
          <cell r="DN282">
            <v>40</v>
          </cell>
          <cell r="DO282" t="str">
            <v>All</v>
          </cell>
          <cell r="DP282" t="str">
            <v>None</v>
          </cell>
          <cell r="DQ282" t="str">
            <v>BNP Paribas Securities Services Luxembourg</v>
          </cell>
          <cell r="DR282" t="str">
            <v>BNP Paribas Securities Services Luxembourg</v>
          </cell>
          <cell r="DS282" t="str">
            <v>in-house lawyers</v>
          </cell>
          <cell r="DT282" t="str">
            <v>BNP Paribas Securities Services Luxembourg</v>
          </cell>
          <cell r="DU282" t="str">
            <v>31th of December</v>
          </cell>
          <cell r="DV282" t="str">
            <v>ESG</v>
          </cell>
          <cell r="DW282" t="str">
            <v>EQUITY</v>
          </cell>
          <cell r="DX282"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282"/>
          <cell r="DZ282" t="str">
            <v>ART 8</v>
          </cell>
          <cell r="EA282" t="str">
            <v>CAT 2 (synthetic)</v>
          </cell>
        </row>
        <row r="283">
          <cell r="H283" t="str">
            <v>LU1394078577</v>
          </cell>
          <cell r="I283" t="str">
            <v>Track Classic H EUR</v>
          </cell>
          <cell r="J283" t="str">
            <v>Capitalisation</v>
          </cell>
          <cell r="K283" t="str">
            <v>EUR</v>
          </cell>
          <cell r="L283" t="str">
            <v>EUR</v>
          </cell>
          <cell r="M283" t="str">
            <v>Yes</v>
          </cell>
          <cell r="N283"/>
          <cell r="O283" t="str">
            <v>Luxembourg</v>
          </cell>
          <cell r="P283" t="str">
            <v>NA</v>
          </cell>
          <cell r="Q283" t="str">
            <v>NA</v>
          </cell>
          <cell r="R283" t="str">
            <v>NA</v>
          </cell>
          <cell r="S283">
            <v>42298</v>
          </cell>
          <cell r="T283" t="str">
            <v>Not listed</v>
          </cell>
          <cell r="U283" t="str">
            <v>Not listed</v>
          </cell>
          <cell r="V283" t="str">
            <v>MXJPEFMT</v>
          </cell>
          <cell r="W283"/>
          <cell r="X283" t="str">
            <v>BNMJTCH LX</v>
          </cell>
          <cell r="Y283" t="str">
            <v>NA</v>
          </cell>
          <cell r="Z283" t="str">
            <v>NA</v>
          </cell>
          <cell r="AA283" t="str">
            <v xml:space="preserve">BNMJTCH </v>
          </cell>
          <cell r="AB283" t="str">
            <v>.MIJP0FMT2NEU</v>
          </cell>
          <cell r="AC283" t="str">
            <v>LU1394078577.LUF</v>
          </cell>
          <cell r="AD283" t="str">
            <v>NA</v>
          </cell>
          <cell r="AE283"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283" t="str">
            <v>please refer to another source</v>
          </cell>
          <cell r="AG283" t="str">
            <v>please refer to another source</v>
          </cell>
          <cell r="AH283" t="str">
            <v>Luxemburg SICAV</v>
          </cell>
          <cell r="AI283" t="str">
            <v>MSCI Japan ESG Filtered Min TE (NTR) index</v>
          </cell>
          <cell r="AJ283" t="str">
            <v xml:space="preserve"> Net Total Return</v>
          </cell>
          <cell r="AK283" t="str">
            <v>EUR</v>
          </cell>
          <cell r="AL283"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283" t="str">
            <v>please refer to another source</v>
          </cell>
          <cell r="AN283" t="str">
            <v xml:space="preserve">MSCI </v>
          </cell>
          <cell r="AO283" t="str">
            <v>Asia-Pacific</v>
          </cell>
          <cell r="AP283" t="str">
            <v>Japan</v>
          </cell>
          <cell r="AQ283" t="str">
            <v>LU, FR</v>
          </cell>
          <cell r="AR283" t="str">
            <v>LU, FR</v>
          </cell>
          <cell r="AS283" t="str">
            <v>Full or optimized replication</v>
          </cell>
          <cell r="AT283" t="str">
            <v>Physical</v>
          </cell>
          <cell r="AU283" t="str">
            <v>Full</v>
          </cell>
          <cell r="AV283" t="str">
            <v>Equities</v>
          </cell>
          <cell r="AW283" t="str">
            <v>No</v>
          </cell>
          <cell r="AX283" t="str">
            <v>Yes with UCITS V</v>
          </cell>
          <cell r="AY283" t="str">
            <v>NA</v>
          </cell>
          <cell r="AZ283" t="str">
            <v>NA</v>
          </cell>
          <cell r="BA283" t="str">
            <v>Yes</v>
          </cell>
          <cell r="BB283"/>
          <cell r="BC283"/>
          <cell r="BD283"/>
          <cell r="BE283"/>
          <cell r="BF283" t="str">
            <v>NA</v>
          </cell>
          <cell r="BG283" t="str">
            <v>Daily</v>
          </cell>
          <cell r="BH283"/>
          <cell r="BI283"/>
          <cell r="BJ283"/>
          <cell r="BK283" t="str">
            <v>Reinvested</v>
          </cell>
          <cell r="BL283"/>
          <cell r="BM283"/>
          <cell r="BN283"/>
          <cell r="BO283"/>
          <cell r="BP283"/>
          <cell r="BQ283"/>
          <cell r="BR283" t="str">
            <v>None</v>
          </cell>
          <cell r="BS283" t="str">
            <v>-</v>
          </cell>
          <cell r="BT283" t="str">
            <v>(D-1) 04:30 PM Paris time</v>
          </cell>
          <cell r="BU283" t="str">
            <v>(D-1) 12:00 AM Paris time</v>
          </cell>
          <cell r="BV283" t="str">
            <v>NA</v>
          </cell>
          <cell r="BW283" t="str">
            <v>D</v>
          </cell>
          <cell r="BX283" t="str">
            <v>D+1</v>
          </cell>
          <cell r="BY283" t="str">
            <v>D+3</v>
          </cell>
          <cell r="BZ283" t="str">
            <v>Please refer to PM</v>
          </cell>
          <cell r="CA283" t="str">
            <v>Please refer to PM</v>
          </cell>
          <cell r="CB283">
            <v>0</v>
          </cell>
          <cell r="CC283">
            <v>0</v>
          </cell>
          <cell r="CD283">
            <v>5.0000000000000001E-4</v>
          </cell>
          <cell r="CE283">
            <v>5.0000000000000001E-4</v>
          </cell>
          <cell r="CF283" t="str">
            <v>Yes</v>
          </cell>
          <cell r="CG283" t="str">
            <v>Daily</v>
          </cell>
          <cell r="CH283">
            <v>100000</v>
          </cell>
          <cell r="CI283" t="str">
            <v>No securities lending</v>
          </cell>
          <cell r="CJ283" t="str">
            <v>NA</v>
          </cell>
          <cell r="CK283" t="str">
            <v>Up to 10%</v>
          </cell>
          <cell r="CL283" t="str">
            <v>Cash</v>
          </cell>
          <cell r="CM283" t="str">
            <v>BNP Paribas Securities Services</v>
          </cell>
          <cell r="CN283" t="str">
            <v>collateral.mgt@bnpparibas-ip.com</v>
          </cell>
          <cell r="CO283" t="str">
            <v>No</v>
          </cell>
          <cell r="CP283" t="str">
            <v>NA</v>
          </cell>
          <cell r="CQ283" t="str">
            <v>NA</v>
          </cell>
          <cell r="CR283" t="str">
            <v>No</v>
          </cell>
          <cell r="CS283" t="str">
            <v>Jean-Claude LEVEQUE</v>
          </cell>
          <cell r="CT283"/>
          <cell r="CU283"/>
          <cell r="CV283" t="str">
            <v>NA</v>
          </cell>
          <cell r="CW283" t="str">
            <v>NA</v>
          </cell>
          <cell r="CX283" t="str">
            <v>NA</v>
          </cell>
          <cell r="CY283" t="str">
            <v>Yes</v>
          </cell>
          <cell r="CZ283" t="str">
            <v>ESG</v>
          </cell>
          <cell r="DA283" t="str">
            <v>Beta</v>
          </cell>
          <cell r="DB283" t="str">
            <v>No</v>
          </cell>
          <cell r="DC283" t="str">
            <v>Equity fund (&gt;51% equities)</v>
          </cell>
          <cell r="DD283" t="str">
            <v>No</v>
          </cell>
          <cell r="DE283" t="str">
            <v>No</v>
          </cell>
          <cell r="DF283" t="str">
            <v>No</v>
          </cell>
          <cell r="DG283">
            <v>60</v>
          </cell>
          <cell r="DH283">
            <v>40</v>
          </cell>
          <cell r="DI283">
            <v>5</v>
          </cell>
          <cell r="DJ283">
            <v>105</v>
          </cell>
          <cell r="DK283">
            <v>105</v>
          </cell>
          <cell r="DL283">
            <v>60</v>
          </cell>
          <cell r="DM283">
            <v>5</v>
          </cell>
          <cell r="DN283">
            <v>40</v>
          </cell>
          <cell r="DO283" t="str">
            <v>All</v>
          </cell>
          <cell r="DP283" t="str">
            <v>None</v>
          </cell>
          <cell r="DQ283" t="str">
            <v>BNP Paribas Securities Services Luxembourg</v>
          </cell>
          <cell r="DR283" t="str">
            <v>BNP Paribas Securities Services Luxembourg</v>
          </cell>
          <cell r="DS283" t="str">
            <v>in-house lawyers</v>
          </cell>
          <cell r="DT283" t="str">
            <v>BNP Paribas Securities Services Luxembourg</v>
          </cell>
          <cell r="DU283" t="str">
            <v>31th of December</v>
          </cell>
          <cell r="DV283" t="str">
            <v>ESG</v>
          </cell>
          <cell r="DW283" t="str">
            <v>EQUITY</v>
          </cell>
          <cell r="DX283"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283"/>
          <cell r="DZ283" t="str">
            <v>ART 8</v>
          </cell>
          <cell r="EA283" t="str">
            <v>CAT 1</v>
          </cell>
        </row>
        <row r="284">
          <cell r="H284" t="str">
            <v>LU1481200217</v>
          </cell>
          <cell r="I284" t="str">
            <v>UCITS ETF</v>
          </cell>
          <cell r="J284" t="str">
            <v>Capitalisation</v>
          </cell>
          <cell r="K284" t="str">
            <v>EUR</v>
          </cell>
          <cell r="L284" t="str">
            <v>EUR</v>
          </cell>
          <cell r="M284" t="str">
            <v>No</v>
          </cell>
          <cell r="N284"/>
          <cell r="O284" t="str">
            <v>Luxembourg</v>
          </cell>
          <cell r="P284" t="str">
            <v>FR</v>
          </cell>
          <cell r="Q284" t="str">
            <v>Euronext Paris</v>
          </cell>
          <cell r="R284" t="str">
            <v xml:space="preserve">XPAR </v>
          </cell>
          <cell r="S284">
            <v>42716</v>
          </cell>
          <cell r="T284">
            <v>42780</v>
          </cell>
          <cell r="U284" t="str">
            <v>Yes</v>
          </cell>
          <cell r="V284" t="str">
            <v>BEIG1T</v>
          </cell>
          <cell r="W284" t="str">
            <v>Share not hedged</v>
          </cell>
          <cell r="X284" t="str">
            <v>GOMA FP</v>
          </cell>
          <cell r="Y284" t="str">
            <v>IGOMA</v>
          </cell>
          <cell r="Z284" t="str">
            <v>NSCFR0IGOMA0</v>
          </cell>
          <cell r="AA284" t="str">
            <v>GOMA</v>
          </cell>
          <cell r="AB284" t="str">
            <v>.BCEURILEZACPI</v>
          </cell>
          <cell r="AC284" t="str">
            <v>GOMA.PA</v>
          </cell>
          <cell r="AD284" t="str">
            <v>GOMAINAV.PA</v>
          </cell>
          <cell r="AE284"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284">
            <v>3</v>
          </cell>
          <cell r="AG284" t="str">
            <v>please refer to another source</v>
          </cell>
          <cell r="AH284" t="str">
            <v>Luxemburg SICAV</v>
          </cell>
          <cell r="AI284" t="str">
            <v>Barclays Euro Government Inflation Linked All Maturities (TR) Index</v>
          </cell>
          <cell r="AJ284" t="str">
            <v>Total Return</v>
          </cell>
          <cell r="AK284" t="str">
            <v>EUR</v>
          </cell>
          <cell r="AL284"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284" t="str">
            <v>please refer to another source</v>
          </cell>
          <cell r="AN284" t="str">
            <v>Bloomberg - Barclays</v>
          </cell>
          <cell r="AO284" t="str">
            <v>EUROPE</v>
          </cell>
          <cell r="AP284" t="str">
            <v>Eurozone</v>
          </cell>
          <cell r="AQ284" t="str">
            <v>AT, DE, FR, LU, IT**</v>
          </cell>
          <cell r="AR284" t="str">
            <v>AT, DE, FR, LU, IT**</v>
          </cell>
          <cell r="AS284" t="str">
            <v>Full replication</v>
          </cell>
          <cell r="AT284" t="str">
            <v>Physical</v>
          </cell>
          <cell r="AU284" t="str">
            <v>Full</v>
          </cell>
          <cell r="AV284" t="str">
            <v>Bonds</v>
          </cell>
          <cell r="AW284" t="str">
            <v>No</v>
          </cell>
          <cell r="AX284" t="str">
            <v>Yes with UCITS V</v>
          </cell>
          <cell r="AY284" t="str">
            <v xml:space="preserve">FLOW TRADERS, SUSQUEHANNA INTERNATIONAL SECURITIES, BNP PARIBAS ARBITRAGE
</v>
          </cell>
          <cell r="AZ284" t="str">
            <v>NA</v>
          </cell>
          <cell r="BA284" t="str">
            <v>No</v>
          </cell>
          <cell r="BB284"/>
          <cell r="BC284"/>
          <cell r="BD284"/>
          <cell r="BE284"/>
          <cell r="BF284" t="str">
            <v>NA</v>
          </cell>
          <cell r="BG284" t="str">
            <v>Daily</v>
          </cell>
          <cell r="BH284"/>
          <cell r="BI284"/>
          <cell r="BJ284"/>
          <cell r="BK284" t="str">
            <v>Reinvested</v>
          </cell>
          <cell r="BL284"/>
          <cell r="BM284"/>
          <cell r="BN284"/>
          <cell r="BO284"/>
          <cell r="BP284"/>
          <cell r="BQ284"/>
          <cell r="BR284">
            <v>500000</v>
          </cell>
          <cell r="BS284" t="str">
            <v>-</v>
          </cell>
          <cell r="BT284" t="str">
            <v>03:30 PM Paris time</v>
          </cell>
          <cell r="BU284" t="str">
            <v>NA</v>
          </cell>
          <cell r="BV284" t="str">
            <v>NA</v>
          </cell>
          <cell r="BW284" t="str">
            <v>D</v>
          </cell>
          <cell r="BX284" t="str">
            <v>D+1</v>
          </cell>
          <cell r="BY284" t="str">
            <v>D+3</v>
          </cell>
          <cell r="BZ284" t="str">
            <v>Please refer to PM</v>
          </cell>
          <cell r="CA284" t="str">
            <v>Please refer to PM</v>
          </cell>
          <cell r="CB284">
            <v>3</v>
          </cell>
          <cell r="CC284">
            <v>3</v>
          </cell>
          <cell r="CD284" t="str">
            <v>0,2% on the primary market</v>
          </cell>
          <cell r="CE284" t="str">
            <v>0,2% on the primary market</v>
          </cell>
          <cell r="CF284" t="str">
            <v>No</v>
          </cell>
          <cell r="CG284" t="str">
            <v>NA</v>
          </cell>
          <cell r="CH284" t="str">
            <v>NA</v>
          </cell>
          <cell r="CI284" t="str">
            <v>No securities lending</v>
          </cell>
          <cell r="CJ284" t="str">
            <v>NA</v>
          </cell>
          <cell r="CK284" t="str">
            <v>No collateral</v>
          </cell>
          <cell r="CL284" t="str">
            <v>No collateral</v>
          </cell>
          <cell r="CM284" t="str">
            <v>No collateral</v>
          </cell>
          <cell r="CN284" t="str">
            <v>No collateral</v>
          </cell>
          <cell r="CO284" t="str">
            <v>No</v>
          </cell>
          <cell r="CP284" t="str">
            <v>NA</v>
          </cell>
          <cell r="CQ284" t="str">
            <v>NA</v>
          </cell>
          <cell r="CR284" t="str">
            <v>No</v>
          </cell>
          <cell r="CS284" t="str">
            <v>Charles Lewandowski</v>
          </cell>
          <cell r="CT284"/>
          <cell r="CU284"/>
          <cell r="CV284" t="str">
            <v>A2DH5R</v>
          </cell>
          <cell r="CW284" t="str">
            <v>NA</v>
          </cell>
          <cell r="CX284" t="str">
            <v>NA</v>
          </cell>
          <cell r="CY284" t="str">
            <v>No</v>
          </cell>
          <cell r="CZ284" t="str">
            <v>No</v>
          </cell>
          <cell r="DA284" t="str">
            <v>Beta</v>
          </cell>
          <cell r="DB284" t="str">
            <v>No</v>
          </cell>
          <cell r="DC284" t="str">
            <v>Other funds (no equities or &lt;25% equities)</v>
          </cell>
          <cell r="DD284" t="str">
            <v>Yes</v>
          </cell>
          <cell r="DE284" t="str">
            <v>NA</v>
          </cell>
          <cell r="DF284" t="str">
            <v>No</v>
          </cell>
          <cell r="DG284">
            <v>3</v>
          </cell>
          <cell r="DH284">
            <v>12</v>
          </cell>
          <cell r="DI284">
            <v>0</v>
          </cell>
          <cell r="DJ284">
            <v>15</v>
          </cell>
          <cell r="DK284">
            <v>15</v>
          </cell>
          <cell r="DL284">
            <v>3</v>
          </cell>
          <cell r="DM284">
            <v>0</v>
          </cell>
          <cell r="DN284">
            <v>12</v>
          </cell>
          <cell r="DO284" t="str">
            <v>Primary market: Authorised Participants and Institutionnal Investors
Secondary market: All</v>
          </cell>
          <cell r="DP284" t="str">
            <v>None</v>
          </cell>
          <cell r="DQ284" t="str">
            <v>BNP Paribas Securities Services Luxembourg</v>
          </cell>
          <cell r="DR284" t="str">
            <v>BNP Paribas Securities Services Luxembourg</v>
          </cell>
          <cell r="DS284" t="str">
            <v>in-house lawyers</v>
          </cell>
          <cell r="DT284" t="str">
            <v>BNP Paribas Securities Services Luxembourg</v>
          </cell>
          <cell r="DU284" t="str">
            <v>31th of December</v>
          </cell>
          <cell r="DV284" t="str">
            <v>Essentials</v>
          </cell>
          <cell r="DW284" t="str">
            <v>FIXED INCOME</v>
          </cell>
          <cell r="DX284" t="str">
            <v>liquidated on December 18th (18/12/2019 NAV date) and delisted on 12/12/2019 (at close)</v>
          </cell>
          <cell r="DY284"/>
          <cell r="DZ284"/>
          <cell r="EA284"/>
        </row>
        <row r="285">
          <cell r="H285" t="str">
            <v>LU1481200217</v>
          </cell>
          <cell r="I285" t="str">
            <v>UCITS ETF</v>
          </cell>
          <cell r="J285" t="str">
            <v>Capitalisation</v>
          </cell>
          <cell r="K285" t="str">
            <v>EUR</v>
          </cell>
          <cell r="L285" t="str">
            <v>EUR</v>
          </cell>
          <cell r="M285" t="str">
            <v>No</v>
          </cell>
          <cell r="N285"/>
          <cell r="O285" t="str">
            <v>Luxembourg</v>
          </cell>
          <cell r="P285" t="str">
            <v>DE</v>
          </cell>
          <cell r="Q285" t="str">
            <v>Xetra</v>
          </cell>
          <cell r="R285" t="str">
            <v xml:space="preserve">XETR </v>
          </cell>
          <cell r="S285">
            <v>42716</v>
          </cell>
          <cell r="T285">
            <v>42794</v>
          </cell>
          <cell r="U285" t="str">
            <v>No</v>
          </cell>
          <cell r="V285" t="str">
            <v>BEIG1T</v>
          </cell>
          <cell r="W285" t="str">
            <v>Share not hedged</v>
          </cell>
          <cell r="X285" t="str">
            <v>GOMA GY</v>
          </cell>
          <cell r="Y285" t="str">
            <v>IGOMA</v>
          </cell>
          <cell r="Z285" t="str">
            <v>NSCFR0IGOMA0</v>
          </cell>
          <cell r="AA285" t="str">
            <v>GOMA</v>
          </cell>
          <cell r="AB285" t="str">
            <v>.BCEURILEZACPI</v>
          </cell>
          <cell r="AC285" t="str">
            <v>GOMA.DE</v>
          </cell>
          <cell r="AD285" t="str">
            <v>GOMAINAV.PA</v>
          </cell>
          <cell r="AE285" t="str">
            <v>BNP Paribas Easy-Barclays Euro Government Inflation Linked All Maturities is an open-end fund incorporated in Luxembourg. The Fund's objective is to replicate the performance of the Barclays Euro Government Inflation Linked All Maturities (TR) index and to maintain the tracking error between the sub-fund and the index below 1%. The Fund invests in debt securities included in the index.</v>
          </cell>
          <cell r="AF285">
            <v>3</v>
          </cell>
          <cell r="AG285" t="str">
            <v>please refer to another source</v>
          </cell>
          <cell r="AH285" t="str">
            <v>Luxemburg SICAV</v>
          </cell>
          <cell r="AI285" t="str">
            <v>Barclays Euro Government Inflation Linked All Maturities (TR) Index</v>
          </cell>
          <cell r="AJ285" t="str">
            <v>Total Return</v>
          </cell>
          <cell r="AK285" t="str">
            <v>EUR</v>
          </cell>
          <cell r="AL285" t="str">
            <v>The benchmark is the Barclays Euro Government Inflation Linked All Maturities (TR) index published in EUR by Barclays Capital. The composition of the index is reviewed on the last business day of every month. The index is valued daily. The majority of the index’s underlying components are government bonds linked to inflation in the Eurozone. It is a Total Return index.</v>
          </cell>
          <cell r="AM285" t="str">
            <v>please refer to another source</v>
          </cell>
          <cell r="AN285" t="str">
            <v>Bloomberg - Barclays</v>
          </cell>
          <cell r="AO285" t="str">
            <v>EUROPE</v>
          </cell>
          <cell r="AP285" t="str">
            <v>Eurozone</v>
          </cell>
          <cell r="AQ285" t="str">
            <v>AT, DE, FR, LU, IT**</v>
          </cell>
          <cell r="AR285" t="str">
            <v>AT, DE, FR, LU, IT**</v>
          </cell>
          <cell r="AS285" t="str">
            <v>Full replication</v>
          </cell>
          <cell r="AT285" t="str">
            <v>Physical</v>
          </cell>
          <cell r="AU285" t="str">
            <v>Full</v>
          </cell>
          <cell r="AV285" t="str">
            <v>Bonds</v>
          </cell>
          <cell r="AW285" t="str">
            <v>No</v>
          </cell>
          <cell r="AX285" t="str">
            <v>Yes with UCITS V</v>
          </cell>
          <cell r="AY285" t="str">
            <v xml:space="preserve">FLOW TRADERS, SUSQUEHANNA INTERNATIONAL SECURITIES, BNP PARIBAS ARBITRAGE
</v>
          </cell>
          <cell r="AZ285" t="str">
            <v>NA</v>
          </cell>
          <cell r="BA285" t="str">
            <v>No</v>
          </cell>
          <cell r="BB285"/>
          <cell r="BC285"/>
          <cell r="BD285"/>
          <cell r="BE285"/>
          <cell r="BF285" t="str">
            <v>NA</v>
          </cell>
          <cell r="BG285" t="str">
            <v>Daily</v>
          </cell>
          <cell r="BH285"/>
          <cell r="BI285"/>
          <cell r="BJ285"/>
          <cell r="BK285" t="str">
            <v>Reinvested</v>
          </cell>
          <cell r="BL285"/>
          <cell r="BM285"/>
          <cell r="BN285"/>
          <cell r="BO285"/>
          <cell r="BP285"/>
          <cell r="BQ285"/>
          <cell r="BR285">
            <v>500000</v>
          </cell>
          <cell r="BS285" t="str">
            <v>-</v>
          </cell>
          <cell r="BT285" t="str">
            <v>03:30 PM Paris time</v>
          </cell>
          <cell r="BU285" t="str">
            <v>NA</v>
          </cell>
          <cell r="BV285" t="str">
            <v>NA</v>
          </cell>
          <cell r="BW285" t="str">
            <v>D</v>
          </cell>
          <cell r="BX285" t="str">
            <v>D+1</v>
          </cell>
          <cell r="BY285" t="str">
            <v>D+3</v>
          </cell>
          <cell r="BZ285" t="str">
            <v>Please refer to PM</v>
          </cell>
          <cell r="CA285" t="str">
            <v>Please refer to PM</v>
          </cell>
          <cell r="CB285">
            <v>3</v>
          </cell>
          <cell r="CC285">
            <v>3</v>
          </cell>
          <cell r="CD285" t="str">
            <v>0,2% on the primary market</v>
          </cell>
          <cell r="CE285" t="str">
            <v>0,2% on the primary market</v>
          </cell>
          <cell r="CF285" t="str">
            <v>No</v>
          </cell>
          <cell r="CG285" t="str">
            <v>NA</v>
          </cell>
          <cell r="CH285" t="str">
            <v>NA</v>
          </cell>
          <cell r="CI285" t="str">
            <v>No securities lending</v>
          </cell>
          <cell r="CJ285" t="str">
            <v>NA</v>
          </cell>
          <cell r="CK285" t="str">
            <v>No collateral</v>
          </cell>
          <cell r="CL285" t="str">
            <v>No collateral</v>
          </cell>
          <cell r="CM285" t="str">
            <v>No collateral</v>
          </cell>
          <cell r="CN285" t="str">
            <v>No collateral</v>
          </cell>
          <cell r="CO285" t="str">
            <v>No</v>
          </cell>
          <cell r="CP285" t="str">
            <v>NA</v>
          </cell>
          <cell r="CQ285" t="str">
            <v>NA</v>
          </cell>
          <cell r="CR285" t="str">
            <v>No</v>
          </cell>
          <cell r="CS285" t="str">
            <v>Charles Lewandowski</v>
          </cell>
          <cell r="CT285"/>
          <cell r="CU285"/>
          <cell r="CV285" t="str">
            <v>A2DH5R</v>
          </cell>
          <cell r="CW285" t="str">
            <v>NA</v>
          </cell>
          <cell r="CX285" t="str">
            <v>NA</v>
          </cell>
          <cell r="CY285" t="str">
            <v>No</v>
          </cell>
          <cell r="CZ285" t="str">
            <v>No</v>
          </cell>
          <cell r="DA285" t="str">
            <v>Beta</v>
          </cell>
          <cell r="DB285" t="str">
            <v>No</v>
          </cell>
          <cell r="DC285" t="str">
            <v>Other funds (no equities or &lt;25% equities)</v>
          </cell>
          <cell r="DD285" t="str">
            <v>Yes</v>
          </cell>
          <cell r="DE285" t="str">
            <v>NA</v>
          </cell>
          <cell r="DF285" t="str">
            <v>No</v>
          </cell>
          <cell r="DG285">
            <v>3</v>
          </cell>
          <cell r="DH285">
            <v>12</v>
          </cell>
          <cell r="DI285">
            <v>0</v>
          </cell>
          <cell r="DJ285">
            <v>15</v>
          </cell>
          <cell r="DK285">
            <v>15</v>
          </cell>
          <cell r="DL285">
            <v>3</v>
          </cell>
          <cell r="DM285">
            <v>0</v>
          </cell>
          <cell r="DN285">
            <v>12</v>
          </cell>
          <cell r="DO285" t="str">
            <v>Primary market: Authorised Participants and Institutionnal Investors
Secondary market: All</v>
          </cell>
          <cell r="DP285" t="str">
            <v>None</v>
          </cell>
          <cell r="DQ285" t="str">
            <v>BNP Paribas Securities Services Luxembourg</v>
          </cell>
          <cell r="DR285" t="str">
            <v>BNP Paribas Securities Services Luxembourg</v>
          </cell>
          <cell r="DS285" t="str">
            <v>in-house lawyers</v>
          </cell>
          <cell r="DT285" t="str">
            <v>BNP Paribas Securities Services Luxembourg</v>
          </cell>
          <cell r="DU285" t="str">
            <v>31th of December</v>
          </cell>
          <cell r="DV285" t="str">
            <v>Essentials</v>
          </cell>
          <cell r="DW285" t="str">
            <v>FIXED INCOME</v>
          </cell>
          <cell r="DX285" t="str">
            <v>liquidated on December 18th (18/12/2019 NAV date) and delisted on 12/12/2019 (at close)</v>
          </cell>
          <cell r="DY285"/>
          <cell r="DZ285"/>
          <cell r="EA285"/>
        </row>
        <row r="286">
          <cell r="H286" t="str">
            <v>LU1481200308</v>
          </cell>
          <cell r="I286" t="str">
            <v>UCITS ETF</v>
          </cell>
          <cell r="J286" t="str">
            <v>Capitalisation</v>
          </cell>
          <cell r="K286" t="str">
            <v>USD</v>
          </cell>
          <cell r="L286" t="str">
            <v>USD</v>
          </cell>
          <cell r="M286" t="str">
            <v>No</v>
          </cell>
          <cell r="N286"/>
          <cell r="O286" t="str">
            <v>Luxembourg</v>
          </cell>
          <cell r="P286" t="str">
            <v>FR</v>
          </cell>
          <cell r="Q286" t="str">
            <v>Euronext Paris</v>
          </cell>
          <cell r="R286" t="str">
            <v xml:space="preserve">XPAR </v>
          </cell>
          <cell r="S286">
            <v>42716</v>
          </cell>
          <cell r="T286">
            <v>42780</v>
          </cell>
          <cell r="U286" t="str">
            <v>Yes</v>
          </cell>
          <cell r="V286" t="str">
            <v>LUATTRUU</v>
          </cell>
          <cell r="W286" t="str">
            <v>Share not hedged</v>
          </cell>
          <cell r="X286" t="str">
            <v>USTY FP</v>
          </cell>
          <cell r="Y286" t="str">
            <v>IUSTY</v>
          </cell>
          <cell r="Z286" t="str">
            <v>NSCFR0IUSTY7</v>
          </cell>
          <cell r="AA286" t="str">
            <v>USTY</v>
          </cell>
          <cell r="AB286" t="str">
            <v>.BCUSACORIG</v>
          </cell>
          <cell r="AC286" t="str">
            <v>EAUSTY.PA</v>
          </cell>
          <cell r="AD286" t="str">
            <v>USTYINAV.PA</v>
          </cell>
          <cell r="AE286" t="str">
            <v>BNP Paribas Easy Barclays US Treasury replicates the performance of the Barclays US Treasury (TR)* index (Bloomberg: LUATTRUU Index), including fluctuations, and to maintain the Tracking Error between the sub-fund and the index below 1%.</v>
          </cell>
          <cell r="AF286">
            <v>3</v>
          </cell>
          <cell r="AG286"/>
          <cell r="AH286" t="str">
            <v>Luxemburg SICAV</v>
          </cell>
          <cell r="AI286" t="str">
            <v>Barclays US Treasury (TR) Index</v>
          </cell>
          <cell r="AJ286" t="str">
            <v>Total Return</v>
          </cell>
          <cell r="AK286" t="str">
            <v>USD</v>
          </cell>
          <cell r="AL286"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M286"/>
          <cell r="AN286" t="str">
            <v>Barclays</v>
          </cell>
          <cell r="AO286" t="str">
            <v>North America</v>
          </cell>
          <cell r="AP286" t="str">
            <v>US</v>
          </cell>
          <cell r="AQ286" t="str">
            <v>AT, DE, FR, LU</v>
          </cell>
          <cell r="AR286" t="str">
            <v>AT, DE, FR, LU</v>
          </cell>
          <cell r="AS286" t="str">
            <v>Full or optimized replication</v>
          </cell>
          <cell r="AT286" t="str">
            <v>Physical</v>
          </cell>
          <cell r="AU286" t="str">
            <v>Optimized</v>
          </cell>
          <cell r="AV286" t="str">
            <v>Bonds</v>
          </cell>
          <cell r="AW286" t="str">
            <v>No</v>
          </cell>
          <cell r="AX286" t="str">
            <v>Yes with UCITS V</v>
          </cell>
          <cell r="AY286" t="str">
            <v>BNP PARIBAS ARBITRAGE</v>
          </cell>
          <cell r="AZ286" t="str">
            <v xml:space="preserve"> Banca IMI, Barclays, BNP PARIBAS SA , Citi, Commerzbank, Credit Suisse, Flow Traders, GFI, HSBC, HYPOVEREINSBANK , IMC FINANCIAL MARKETS , KCG EUROPE, La Branche, Macquarie, Morgan Stanley, Nomura, Optiver, Saen Options, SG SECURITIES (PARIS) , Susquehanna, TimberHill, Virtu Finance </v>
          </cell>
          <cell r="BA286" t="str">
            <v>No</v>
          </cell>
          <cell r="BB286"/>
          <cell r="BC286"/>
          <cell r="BD286"/>
          <cell r="BE286"/>
          <cell r="BF286" t="str">
            <v>Euronext</v>
          </cell>
          <cell r="BG286" t="str">
            <v>Daily</v>
          </cell>
          <cell r="BH286"/>
          <cell r="BI286"/>
          <cell r="BJ286"/>
          <cell r="BK286" t="str">
            <v>Reinvested</v>
          </cell>
          <cell r="BL286"/>
          <cell r="BM286"/>
          <cell r="BN286"/>
          <cell r="BO286"/>
          <cell r="BP286"/>
          <cell r="BQ286"/>
          <cell r="BR286">
            <v>500000</v>
          </cell>
          <cell r="BS286" t="str">
            <v>NA</v>
          </cell>
          <cell r="BT286" t="str">
            <v>03:30 PM Paris time</v>
          </cell>
          <cell r="BU286" t="str">
            <v>NA</v>
          </cell>
          <cell r="BV286" t="str">
            <v>NA</v>
          </cell>
          <cell r="BW286" t="str">
            <v>D</v>
          </cell>
          <cell r="BX286" t="str">
            <v>D+1</v>
          </cell>
          <cell r="BY286" t="str">
            <v>D+3</v>
          </cell>
          <cell r="BZ286" t="str">
            <v>Please refer to PM</v>
          </cell>
          <cell r="CA286" t="str">
            <v>Please refer to PM</v>
          </cell>
          <cell r="CB286">
            <v>3</v>
          </cell>
          <cell r="CC286">
            <v>1</v>
          </cell>
          <cell r="CD286" t="str">
            <v>0,25% on the primary market</v>
          </cell>
          <cell r="CE286" t="str">
            <v>0,1% on the primary market</v>
          </cell>
          <cell r="CF286"/>
          <cell r="CG286"/>
          <cell r="CH286"/>
          <cell r="CI286"/>
          <cell r="CJ286"/>
          <cell r="CK286"/>
          <cell r="CL286"/>
          <cell r="CM286"/>
          <cell r="CN286"/>
          <cell r="CO286"/>
          <cell r="CP286"/>
          <cell r="CQ286"/>
          <cell r="CR286" t="str">
            <v>No</v>
          </cell>
          <cell r="CS286" t="str">
            <v>Charles Lewandowski</v>
          </cell>
          <cell r="CT286"/>
          <cell r="CU286"/>
          <cell r="CV286" t="str">
            <v>A2DH5S</v>
          </cell>
          <cell r="CW286" t="str">
            <v>NA</v>
          </cell>
          <cell r="CX286" t="str">
            <v>NA</v>
          </cell>
          <cell r="CY286" t="str">
            <v>No</v>
          </cell>
          <cell r="CZ286" t="str">
            <v>No</v>
          </cell>
          <cell r="DA286" t="str">
            <v>Beta</v>
          </cell>
          <cell r="DB286" t="str">
            <v>No</v>
          </cell>
          <cell r="DC286"/>
          <cell r="DD286" t="str">
            <v>Yes</v>
          </cell>
          <cell r="DE286" t="str">
            <v>No</v>
          </cell>
          <cell r="DF286" t="str">
            <v>No</v>
          </cell>
          <cell r="DG286">
            <v>3</v>
          </cell>
          <cell r="DH286">
            <v>12</v>
          </cell>
          <cell r="DI286">
            <v>0</v>
          </cell>
          <cell r="DJ286">
            <v>15</v>
          </cell>
          <cell r="DK286">
            <v>15</v>
          </cell>
          <cell r="DL286">
            <v>3</v>
          </cell>
          <cell r="DM286">
            <v>0</v>
          </cell>
          <cell r="DN286">
            <v>12</v>
          </cell>
          <cell r="DO286" t="str">
            <v>Primary market: Authorised Participants and Institutionnal Investors
Secondary market: All</v>
          </cell>
          <cell r="DP286" t="str">
            <v>None</v>
          </cell>
          <cell r="DQ286" t="str">
            <v>BNP Paribas Securities Services Luxembourg</v>
          </cell>
          <cell r="DR286" t="str">
            <v>BNP Paribas Securities Services Luxembourg</v>
          </cell>
          <cell r="DS286" t="str">
            <v>in-house lawyers</v>
          </cell>
          <cell r="DT286" t="str">
            <v>BNP Paribas Securities Services Luxembourg</v>
          </cell>
          <cell r="DU286" t="str">
            <v>31th of December</v>
          </cell>
          <cell r="DV286"/>
          <cell r="DW286" t="str">
            <v>FIXED INCOME</v>
          </cell>
          <cell r="DX286" t="str">
            <v>Liquidated on March 29th 2019 (29 NAV)</v>
          </cell>
          <cell r="DY286"/>
          <cell r="DZ286"/>
          <cell r="EA286"/>
        </row>
        <row r="287">
          <cell r="H287" t="str">
            <v>LU1481200308</v>
          </cell>
          <cell r="I287" t="str">
            <v>UCITS ETF</v>
          </cell>
          <cell r="J287" t="str">
            <v>Capitalisation</v>
          </cell>
          <cell r="K287" t="str">
            <v>USD</v>
          </cell>
          <cell r="L287" t="str">
            <v>USD</v>
          </cell>
          <cell r="M287" t="str">
            <v>No</v>
          </cell>
          <cell r="N287"/>
          <cell r="O287" t="str">
            <v>Luxembourg</v>
          </cell>
          <cell r="P287" t="str">
            <v>DE</v>
          </cell>
          <cell r="Q287" t="str">
            <v>Xetra</v>
          </cell>
          <cell r="R287" t="str">
            <v xml:space="preserve">XETR </v>
          </cell>
          <cell r="S287">
            <v>42716</v>
          </cell>
          <cell r="T287">
            <v>42794</v>
          </cell>
          <cell r="U287" t="str">
            <v>No</v>
          </cell>
          <cell r="V287" t="str">
            <v>LUATTRUU</v>
          </cell>
          <cell r="W287" t="str">
            <v>Share not hedged</v>
          </cell>
          <cell r="X287" t="str">
            <v>USTY GY</v>
          </cell>
          <cell r="Y287" t="str">
            <v>IUSTY</v>
          </cell>
          <cell r="Z287" t="str">
            <v>NSCFR0IUSTY7</v>
          </cell>
          <cell r="AA287" t="str">
            <v>USTY</v>
          </cell>
          <cell r="AB287" t="str">
            <v>.BCUSACORIG</v>
          </cell>
          <cell r="AC287" t="str">
            <v>EAUSTY.DE</v>
          </cell>
          <cell r="AD287" t="str">
            <v>USTYINAV.PA</v>
          </cell>
          <cell r="AE287" t="str">
            <v>BNP Paribas Easy Barclays US Treasury replicates the performance of the Barclays US Treasury (TR)* index (Bloomberg: LUATTRUU Index), including fluctuations, and to maintain the Tracking Error between the sub-fund and the index below 1%.</v>
          </cell>
          <cell r="AF287">
            <v>3</v>
          </cell>
          <cell r="AG287"/>
          <cell r="AH287" t="str">
            <v>Luxemburg SICAV</v>
          </cell>
          <cell r="AI287" t="str">
            <v>Barclays US Treasury (TR) Index</v>
          </cell>
          <cell r="AJ287" t="str">
            <v>Total Return</v>
          </cell>
          <cell r="AK287" t="str">
            <v>USD</v>
          </cell>
          <cell r="AL287"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M287"/>
          <cell r="AN287" t="str">
            <v>Barclays</v>
          </cell>
          <cell r="AO287" t="str">
            <v>North America</v>
          </cell>
          <cell r="AP287" t="str">
            <v>US</v>
          </cell>
          <cell r="AQ287" t="str">
            <v>AT, DE, FR, LU</v>
          </cell>
          <cell r="AR287" t="str">
            <v>AT, DE, FR, LU</v>
          </cell>
          <cell r="AS287" t="str">
            <v>Full or optimized replication</v>
          </cell>
          <cell r="AT287" t="str">
            <v>Physical</v>
          </cell>
          <cell r="AU287" t="str">
            <v>Optimized</v>
          </cell>
          <cell r="AV287" t="str">
            <v>Bonds</v>
          </cell>
          <cell r="AW287" t="str">
            <v>No</v>
          </cell>
          <cell r="AX287" t="str">
            <v>Yes with UCITS V</v>
          </cell>
          <cell r="AY287" t="str">
            <v>BNP PARIBAS ARBITRAGE</v>
          </cell>
          <cell r="AZ287" t="str">
            <v xml:space="preserve"> Banca IMI, Barclays, BNP PARIBAS SA , Citi, Commerzbank, Credit Suisse, Flow Traders, GFI, HSBC, HYPOVEREINSBANK , IMC FINANCIAL MARKETS , KCG EUROPE, La Branche, Macquarie, Morgan Stanley, Nomura, Optiver, Saen Options, SG SECURITIES (PARIS) , Susquehanna, TimberHill, Virtu Finance </v>
          </cell>
          <cell r="BA287" t="str">
            <v>No</v>
          </cell>
          <cell r="BB287"/>
          <cell r="BC287"/>
          <cell r="BD287"/>
          <cell r="BE287"/>
          <cell r="BF287" t="str">
            <v>Euronext</v>
          </cell>
          <cell r="BG287" t="str">
            <v>Daily</v>
          </cell>
          <cell r="BH287"/>
          <cell r="BI287"/>
          <cell r="BJ287"/>
          <cell r="BK287" t="str">
            <v>Reinvested</v>
          </cell>
          <cell r="BL287"/>
          <cell r="BM287"/>
          <cell r="BN287"/>
          <cell r="BO287"/>
          <cell r="BP287"/>
          <cell r="BQ287"/>
          <cell r="BR287">
            <v>500000</v>
          </cell>
          <cell r="BS287" t="str">
            <v>NA</v>
          </cell>
          <cell r="BT287" t="str">
            <v>03:30 PM Paris time</v>
          </cell>
          <cell r="BU287" t="str">
            <v>NA</v>
          </cell>
          <cell r="BV287" t="str">
            <v>NA</v>
          </cell>
          <cell r="BW287" t="str">
            <v>D</v>
          </cell>
          <cell r="BX287" t="str">
            <v>D+1</v>
          </cell>
          <cell r="BY287" t="str">
            <v>D+3</v>
          </cell>
          <cell r="BZ287" t="str">
            <v>Please refer to PM</v>
          </cell>
          <cell r="CA287" t="str">
            <v>Please refer to PM</v>
          </cell>
          <cell r="CB287">
            <v>3</v>
          </cell>
          <cell r="CC287">
            <v>1</v>
          </cell>
          <cell r="CD287" t="str">
            <v>0,25% on the primary market</v>
          </cell>
          <cell r="CE287" t="str">
            <v>0,1% on the primary market</v>
          </cell>
          <cell r="CF287"/>
          <cell r="CG287"/>
          <cell r="CH287"/>
          <cell r="CI287"/>
          <cell r="CJ287"/>
          <cell r="CK287"/>
          <cell r="CL287"/>
          <cell r="CM287"/>
          <cell r="CN287"/>
          <cell r="CO287"/>
          <cell r="CP287"/>
          <cell r="CQ287"/>
          <cell r="CR287" t="str">
            <v>No</v>
          </cell>
          <cell r="CS287" t="str">
            <v>Charles Lewandowski</v>
          </cell>
          <cell r="CT287"/>
          <cell r="CU287"/>
          <cell r="CV287" t="str">
            <v>A2DH5S</v>
          </cell>
          <cell r="CW287" t="str">
            <v>NA</v>
          </cell>
          <cell r="CX287" t="str">
            <v>NA</v>
          </cell>
          <cell r="CY287" t="str">
            <v>No</v>
          </cell>
          <cell r="CZ287" t="str">
            <v>No</v>
          </cell>
          <cell r="DA287" t="str">
            <v>Beta</v>
          </cell>
          <cell r="DB287" t="str">
            <v>No</v>
          </cell>
          <cell r="DC287"/>
          <cell r="DD287" t="str">
            <v>Yes</v>
          </cell>
          <cell r="DE287" t="str">
            <v>No</v>
          </cell>
          <cell r="DF287" t="str">
            <v>No</v>
          </cell>
          <cell r="DG287">
            <v>3</v>
          </cell>
          <cell r="DH287">
            <v>12</v>
          </cell>
          <cell r="DI287">
            <v>0</v>
          </cell>
          <cell r="DJ287">
            <v>15</v>
          </cell>
          <cell r="DK287">
            <v>15</v>
          </cell>
          <cell r="DL287">
            <v>3</v>
          </cell>
          <cell r="DM287">
            <v>0</v>
          </cell>
          <cell r="DN287">
            <v>12</v>
          </cell>
          <cell r="DO287" t="str">
            <v>Primary market: Authorised Participants and Institutionnal Investors
Secondary market: All</v>
          </cell>
          <cell r="DP287" t="str">
            <v>None</v>
          </cell>
          <cell r="DQ287" t="str">
            <v>BNP Paribas Securities Services Luxembourg</v>
          </cell>
          <cell r="DR287" t="str">
            <v>BNP Paribas Securities Services Luxembourg</v>
          </cell>
          <cell r="DS287" t="str">
            <v>in-house lawyers</v>
          </cell>
          <cell r="DT287" t="str">
            <v>BNP Paribas Securities Services Luxembourg</v>
          </cell>
          <cell r="DU287" t="str">
            <v>31th of December</v>
          </cell>
          <cell r="DV287"/>
          <cell r="DW287" t="str">
            <v>FIXED INCOME</v>
          </cell>
          <cell r="DX287" t="str">
            <v>Liquidated on March 29th 2019 (29 NAV)</v>
          </cell>
          <cell r="DY287"/>
          <cell r="DZ287"/>
          <cell r="EA287"/>
        </row>
        <row r="288">
          <cell r="H288" t="str">
            <v>LU1547514320</v>
          </cell>
          <cell r="I288" t="str">
            <v>UCITS ETF EUR</v>
          </cell>
          <cell r="J288" t="str">
            <v>Capitalisation</v>
          </cell>
          <cell r="K288" t="str">
            <v>EUR</v>
          </cell>
          <cell r="L288" t="str">
            <v>USD</v>
          </cell>
          <cell r="M288" t="str">
            <v>No</v>
          </cell>
          <cell r="N288"/>
          <cell r="O288" t="str">
            <v>Luxembourg</v>
          </cell>
          <cell r="P288" t="str">
            <v>NA</v>
          </cell>
          <cell r="Q288"/>
          <cell r="R288" t="str">
            <v>NA</v>
          </cell>
          <cell r="S288">
            <v>42716</v>
          </cell>
          <cell r="T288" t="str">
            <v>Not listed</v>
          </cell>
          <cell r="U288" t="str">
            <v>Not listed</v>
          </cell>
          <cell r="V288" t="str">
            <v>LUATTRUU</v>
          </cell>
          <cell r="W288" t="str">
            <v>Share not hedged</v>
          </cell>
          <cell r="X288" t="str">
            <v>NA</v>
          </cell>
          <cell r="Y288" t="str">
            <v>NA</v>
          </cell>
          <cell r="Z288" t="str">
            <v>NA</v>
          </cell>
          <cell r="AA288" t="str">
            <v>NA</v>
          </cell>
          <cell r="AB288" t="str">
            <v>.BCUSACORIG</v>
          </cell>
          <cell r="AC288" t="str">
            <v>NA</v>
          </cell>
          <cell r="AD288" t="str">
            <v>NA</v>
          </cell>
          <cell r="AE288" t="str">
            <v>BNP Paribas Easy Barclays US Treasury replicates the performance of the Barclays US Treasury (TR)* index (Bloomberg: LUATTRUU Index), including fluctuations, and to maintain the Tracking Error between the sub-fund and the index below 1%.</v>
          </cell>
          <cell r="AF288">
            <v>3</v>
          </cell>
          <cell r="AG288"/>
          <cell r="AH288" t="str">
            <v>Luxemburg SICAV</v>
          </cell>
          <cell r="AI288" t="str">
            <v>Barclays US Treasury (TR) Index</v>
          </cell>
          <cell r="AJ288" t="str">
            <v>Total Return</v>
          </cell>
          <cell r="AK288"/>
          <cell r="AL288"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M288"/>
          <cell r="AN288" t="str">
            <v>Barclays</v>
          </cell>
          <cell r="AO288" t="str">
            <v>North America</v>
          </cell>
          <cell r="AP288" t="str">
            <v>US</v>
          </cell>
          <cell r="AQ288" t="str">
            <v>IT**</v>
          </cell>
          <cell r="AR288" t="str">
            <v>IT**</v>
          </cell>
          <cell r="AS288" t="str">
            <v>Full or optimized replication</v>
          </cell>
          <cell r="AT288" t="str">
            <v>Physical</v>
          </cell>
          <cell r="AU288" t="str">
            <v>Optimized</v>
          </cell>
          <cell r="AV288" t="str">
            <v>Bonds</v>
          </cell>
          <cell r="AW288" t="str">
            <v>No</v>
          </cell>
          <cell r="AX288" t="str">
            <v>Yes with UCITS V</v>
          </cell>
          <cell r="AY288" t="str">
            <v>NA</v>
          </cell>
          <cell r="AZ288" t="str">
            <v>NA</v>
          </cell>
          <cell r="BA288" t="str">
            <v>No</v>
          </cell>
          <cell r="BB288"/>
          <cell r="BC288"/>
          <cell r="BD288"/>
          <cell r="BE288"/>
          <cell r="BF288" t="str">
            <v>NA</v>
          </cell>
          <cell r="BG288" t="str">
            <v>Daily</v>
          </cell>
          <cell r="BH288"/>
          <cell r="BI288"/>
          <cell r="BJ288"/>
          <cell r="BK288" t="str">
            <v>Reinvested</v>
          </cell>
          <cell r="BL288"/>
          <cell r="BM288"/>
          <cell r="BN288"/>
          <cell r="BO288"/>
          <cell r="BP288"/>
          <cell r="BQ288"/>
          <cell r="BR288" t="str">
            <v>None</v>
          </cell>
          <cell r="BS288" t="str">
            <v>NA</v>
          </cell>
          <cell r="BT288" t="str">
            <v>03:30 PM Paris time</v>
          </cell>
          <cell r="BU288" t="str">
            <v>NA</v>
          </cell>
          <cell r="BV288" t="str">
            <v>NA</v>
          </cell>
          <cell r="BW288" t="str">
            <v>D</v>
          </cell>
          <cell r="BX288" t="str">
            <v>D+1</v>
          </cell>
          <cell r="BY288" t="str">
            <v>D</v>
          </cell>
          <cell r="BZ288" t="str">
            <v>Please refer to PM</v>
          </cell>
          <cell r="CA288" t="str">
            <v>Please refer to PM</v>
          </cell>
          <cell r="CB288">
            <v>3</v>
          </cell>
          <cell r="CC288" t="str">
            <v>NA</v>
          </cell>
          <cell r="CD288" t="str">
            <v>0,25% on the primary market</v>
          </cell>
          <cell r="CE288" t="str">
            <v>0,1% on the primary market</v>
          </cell>
          <cell r="CF288"/>
          <cell r="CG288"/>
          <cell r="CH288"/>
          <cell r="CI288"/>
          <cell r="CJ288"/>
          <cell r="CK288"/>
          <cell r="CL288"/>
          <cell r="CM288"/>
          <cell r="CN288"/>
          <cell r="CO288"/>
          <cell r="CP288"/>
          <cell r="CQ288"/>
          <cell r="CR288"/>
          <cell r="CS288" t="str">
            <v>Charles Lewandowski</v>
          </cell>
          <cell r="CT288"/>
          <cell r="CU288"/>
          <cell r="CV288" t="str">
            <v>NA</v>
          </cell>
          <cell r="CW288" t="str">
            <v>NA</v>
          </cell>
          <cell r="CX288" t="str">
            <v>NA</v>
          </cell>
          <cell r="CY288" t="str">
            <v>No</v>
          </cell>
          <cell r="CZ288"/>
          <cell r="DA288" t="str">
            <v>Beta</v>
          </cell>
          <cell r="DB288" t="str">
            <v>No</v>
          </cell>
          <cell r="DC288"/>
          <cell r="DD288" t="str">
            <v>NA</v>
          </cell>
          <cell r="DE288" t="str">
            <v>NA</v>
          </cell>
          <cell r="DF288"/>
          <cell r="DG288">
            <v>3</v>
          </cell>
          <cell r="DH288">
            <v>12</v>
          </cell>
          <cell r="DI288">
            <v>0</v>
          </cell>
          <cell r="DJ288">
            <v>15</v>
          </cell>
          <cell r="DK288">
            <v>15</v>
          </cell>
          <cell r="DL288">
            <v>3</v>
          </cell>
          <cell r="DM288">
            <v>0</v>
          </cell>
          <cell r="DN288">
            <v>12</v>
          </cell>
          <cell r="DO288" t="str">
            <v>Primary market: Authorised Participants and Institutionnal Investors
Secondary market: All</v>
          </cell>
          <cell r="DP288" t="str">
            <v>None</v>
          </cell>
          <cell r="DQ288" t="str">
            <v>BNP Paribas Securities Services Luxembourg</v>
          </cell>
          <cell r="DR288" t="str">
            <v>BNP Paribas Securities Services Luxembourg</v>
          </cell>
          <cell r="DS288" t="str">
            <v>in-house lawyers</v>
          </cell>
          <cell r="DT288" t="str">
            <v>BNP Paribas Securities Services Luxembourg</v>
          </cell>
          <cell r="DU288" t="str">
            <v>31th of December</v>
          </cell>
          <cell r="DV288"/>
          <cell r="DW288" t="str">
            <v>FIXED INCOME</v>
          </cell>
          <cell r="DX288" t="str">
            <v>Liquidated on March 29th 2019 (29 NAV)</v>
          </cell>
          <cell r="DY288"/>
          <cell r="DZ288"/>
          <cell r="EA288"/>
        </row>
        <row r="289">
          <cell r="H289" t="str">
            <v>LU1481200563</v>
          </cell>
          <cell r="I289" t="str">
            <v>Track Privilege</v>
          </cell>
          <cell r="J289" t="str">
            <v>Capitalisation</v>
          </cell>
          <cell r="K289" t="str">
            <v>USD</v>
          </cell>
          <cell r="L289" t="str">
            <v>USD</v>
          </cell>
          <cell r="M289" t="str">
            <v>No</v>
          </cell>
          <cell r="N289"/>
          <cell r="O289" t="str">
            <v>Luxembourg</v>
          </cell>
          <cell r="P289" t="str">
            <v>NA</v>
          </cell>
          <cell r="Q289"/>
          <cell r="R289" t="str">
            <v>NA</v>
          </cell>
          <cell r="S289">
            <v>42716</v>
          </cell>
          <cell r="T289" t="str">
            <v>Not listed</v>
          </cell>
          <cell r="U289" t="str">
            <v>Not listed</v>
          </cell>
          <cell r="V289" t="str">
            <v>LUATTRUU</v>
          </cell>
          <cell r="W289" t="str">
            <v>Share not hedged</v>
          </cell>
          <cell r="X289" t="str">
            <v>NA</v>
          </cell>
          <cell r="Y289" t="str">
            <v>NA</v>
          </cell>
          <cell r="Z289" t="str">
            <v>NA</v>
          </cell>
          <cell r="AA289" t="str">
            <v>NA</v>
          </cell>
          <cell r="AB289" t="str">
            <v>.BCUSACORIG</v>
          </cell>
          <cell r="AC289" t="str">
            <v>NA</v>
          </cell>
          <cell r="AD289" t="str">
            <v>NA</v>
          </cell>
          <cell r="AE289" t="str">
            <v>BNP Paribas Easy Barclays US Treasury replicates the performance of the Barclays US Treasury (TR)* index (Bloomberg: LUATTRUU Index), including fluctuations, and to maintain the Tracking Error between the sub-fund and the index below 1%.</v>
          </cell>
          <cell r="AF289">
            <v>3</v>
          </cell>
          <cell r="AG289"/>
          <cell r="AH289" t="str">
            <v>Luxemburg SICAV</v>
          </cell>
          <cell r="AI289" t="str">
            <v>Barclays US Treasury (TR) Index</v>
          </cell>
          <cell r="AJ289" t="str">
            <v>Total Return</v>
          </cell>
          <cell r="AK289"/>
          <cell r="AL289"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M289"/>
          <cell r="AN289" t="str">
            <v>Barclays</v>
          </cell>
          <cell r="AO289" t="str">
            <v>North America</v>
          </cell>
          <cell r="AP289" t="str">
            <v>US</v>
          </cell>
          <cell r="AQ289" t="str">
            <v>NA</v>
          </cell>
          <cell r="AR289" t="str">
            <v>NA</v>
          </cell>
          <cell r="AS289" t="str">
            <v>Full or optimized replication</v>
          </cell>
          <cell r="AT289" t="str">
            <v>Physical</v>
          </cell>
          <cell r="AU289" t="str">
            <v>Optimized</v>
          </cell>
          <cell r="AV289" t="str">
            <v>Bonds</v>
          </cell>
          <cell r="AW289" t="str">
            <v>No</v>
          </cell>
          <cell r="AX289" t="str">
            <v>Yes with UCITS V</v>
          </cell>
          <cell r="AY289" t="str">
            <v>NA</v>
          </cell>
          <cell r="AZ289" t="str">
            <v>NA</v>
          </cell>
          <cell r="BA289" t="str">
            <v>No</v>
          </cell>
          <cell r="BB289"/>
          <cell r="BC289"/>
          <cell r="BD289"/>
          <cell r="BE289"/>
          <cell r="BF289" t="str">
            <v>NA</v>
          </cell>
          <cell r="BG289" t="str">
            <v>Daily</v>
          </cell>
          <cell r="BH289"/>
          <cell r="BI289"/>
          <cell r="BJ289"/>
          <cell r="BK289" t="str">
            <v>Reinvested</v>
          </cell>
          <cell r="BL289"/>
          <cell r="BM289"/>
          <cell r="BN289"/>
          <cell r="BO289"/>
          <cell r="BP289"/>
          <cell r="BQ289"/>
          <cell r="BR289" t="str">
            <v>NA</v>
          </cell>
          <cell r="BS289" t="str">
            <v>NA</v>
          </cell>
          <cell r="BT289" t="str">
            <v>03:00 PM Paris time</v>
          </cell>
          <cell r="BU289" t="str">
            <v>12:00 AM Paris time</v>
          </cell>
          <cell r="BV289" t="str">
            <v>NA</v>
          </cell>
          <cell r="BW289" t="str">
            <v>D</v>
          </cell>
          <cell r="BX289" t="str">
            <v>D+1</v>
          </cell>
          <cell r="BY289" t="str">
            <v>D</v>
          </cell>
          <cell r="BZ289" t="str">
            <v>Please refer to PM</v>
          </cell>
          <cell r="CA289" t="str">
            <v>Please refer to PM</v>
          </cell>
          <cell r="CB289">
            <v>3</v>
          </cell>
          <cell r="CC289" t="str">
            <v>NA</v>
          </cell>
          <cell r="CD289" t="str">
            <v>0,25% on the primary market</v>
          </cell>
          <cell r="CE289" t="str">
            <v>0,1% on the primary market</v>
          </cell>
          <cell r="CF289"/>
          <cell r="CG289"/>
          <cell r="CH289"/>
          <cell r="CI289"/>
          <cell r="CJ289"/>
          <cell r="CK289"/>
          <cell r="CL289"/>
          <cell r="CM289"/>
          <cell r="CN289"/>
          <cell r="CO289"/>
          <cell r="CP289"/>
          <cell r="CQ289"/>
          <cell r="CR289"/>
          <cell r="CS289" t="str">
            <v>Charles Lewandowski</v>
          </cell>
          <cell r="CT289"/>
          <cell r="CU289"/>
          <cell r="CV289" t="str">
            <v>NA</v>
          </cell>
          <cell r="CW289" t="str">
            <v>NA</v>
          </cell>
          <cell r="CX289" t="str">
            <v>NA</v>
          </cell>
          <cell r="CY289" t="str">
            <v>No</v>
          </cell>
          <cell r="CZ289"/>
          <cell r="DA289" t="str">
            <v>Beta</v>
          </cell>
          <cell r="DB289" t="str">
            <v>No</v>
          </cell>
          <cell r="DC289"/>
          <cell r="DD289" t="str">
            <v>NA</v>
          </cell>
          <cell r="DE289" t="str">
            <v>NA</v>
          </cell>
          <cell r="DF289"/>
          <cell r="DG289">
            <v>3</v>
          </cell>
          <cell r="DH289">
            <v>12</v>
          </cell>
          <cell r="DI289">
            <v>5</v>
          </cell>
          <cell r="DJ289">
            <v>20.399999999999999</v>
          </cell>
          <cell r="DK289">
            <v>20</v>
          </cell>
          <cell r="DL289">
            <v>3</v>
          </cell>
          <cell r="DM289">
            <v>5</v>
          </cell>
          <cell r="DN289">
            <v>12</v>
          </cell>
          <cell r="DO289" t="str">
            <v>Primary market: Authorised Participants and Institutionnal Investors
Secondary market: All</v>
          </cell>
          <cell r="DP289" t="str">
            <v xml:space="preserve">Distributors : None
Managers: none (refer to Book II by sub-fund for min holding amount applicable)
Others : EUR 100 000 per sub-fund
</v>
          </cell>
          <cell r="DQ289" t="str">
            <v>BNP Paribas Securities Services Luxembourg</v>
          </cell>
          <cell r="DR289" t="str">
            <v>BNP Paribas Securities Services Luxembourg</v>
          </cell>
          <cell r="DS289" t="str">
            <v>in-house lawyers</v>
          </cell>
          <cell r="DT289" t="str">
            <v>BNP Paribas Securities Services Luxembourg</v>
          </cell>
          <cell r="DU289" t="str">
            <v>31th of December</v>
          </cell>
          <cell r="DV289"/>
          <cell r="DW289" t="str">
            <v>FIXED INCOME</v>
          </cell>
          <cell r="DX289" t="str">
            <v>Liquidated on March 29th 2019 (29 NAV)</v>
          </cell>
          <cell r="DY289"/>
          <cell r="DZ289"/>
          <cell r="EA289"/>
        </row>
        <row r="290">
          <cell r="H290" t="str">
            <v>LU1481200647</v>
          </cell>
          <cell r="I290" t="str">
            <v>Track Privilege</v>
          </cell>
          <cell r="J290" t="str">
            <v>Distribution</v>
          </cell>
          <cell r="K290" t="str">
            <v>USD</v>
          </cell>
          <cell r="L290" t="str">
            <v>USD</v>
          </cell>
          <cell r="M290" t="str">
            <v>No</v>
          </cell>
          <cell r="N290"/>
          <cell r="O290" t="str">
            <v>Luxembourg</v>
          </cell>
          <cell r="P290" t="str">
            <v>NA</v>
          </cell>
          <cell r="Q290"/>
          <cell r="R290" t="str">
            <v>NA</v>
          </cell>
          <cell r="S290">
            <v>42716</v>
          </cell>
          <cell r="T290" t="str">
            <v>Not listed</v>
          </cell>
          <cell r="U290" t="str">
            <v>Not listed</v>
          </cell>
          <cell r="V290" t="str">
            <v>LUATTRUU</v>
          </cell>
          <cell r="W290" t="str">
            <v>Share not hedged</v>
          </cell>
          <cell r="X290" t="str">
            <v>NA</v>
          </cell>
          <cell r="Y290" t="str">
            <v>NA</v>
          </cell>
          <cell r="Z290" t="str">
            <v>NA</v>
          </cell>
          <cell r="AA290" t="str">
            <v>NA</v>
          </cell>
          <cell r="AB290" t="str">
            <v>.BCUSACORIG</v>
          </cell>
          <cell r="AC290" t="str">
            <v>NA</v>
          </cell>
          <cell r="AD290" t="str">
            <v>NA</v>
          </cell>
          <cell r="AE290" t="str">
            <v>BNP Paribas Easy Barclays US Treasury replicates the performance of the Barclays US Treasury (TR)* index (Bloomberg: LUATTRUU Index), including fluctuations, and to maintain the Tracking Error between the sub-fund and the index below 1%.</v>
          </cell>
          <cell r="AF290">
            <v>3</v>
          </cell>
          <cell r="AG290"/>
          <cell r="AH290" t="str">
            <v>Luxemburg SICAV</v>
          </cell>
          <cell r="AI290" t="str">
            <v>Barclays US Treasury (TR) Index</v>
          </cell>
          <cell r="AJ290" t="str">
            <v>Total Return</v>
          </cell>
          <cell r="AK290"/>
          <cell r="AL290"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M290"/>
          <cell r="AN290" t="str">
            <v>Barclays</v>
          </cell>
          <cell r="AO290" t="str">
            <v>North America</v>
          </cell>
          <cell r="AP290" t="str">
            <v>US</v>
          </cell>
          <cell r="AQ290" t="str">
            <v>NA</v>
          </cell>
          <cell r="AR290" t="str">
            <v>NA</v>
          </cell>
          <cell r="AS290" t="str">
            <v>Full or optimized replication</v>
          </cell>
          <cell r="AT290" t="str">
            <v>Physical</v>
          </cell>
          <cell r="AU290" t="str">
            <v>Optimized</v>
          </cell>
          <cell r="AV290" t="str">
            <v>Bonds</v>
          </cell>
          <cell r="AW290" t="str">
            <v>No</v>
          </cell>
          <cell r="AX290" t="str">
            <v>Yes with UCITS V</v>
          </cell>
          <cell r="AY290" t="str">
            <v>NA</v>
          </cell>
          <cell r="AZ290" t="str">
            <v>NA</v>
          </cell>
          <cell r="BA290" t="str">
            <v>No</v>
          </cell>
          <cell r="BB290"/>
          <cell r="BC290"/>
          <cell r="BD290"/>
          <cell r="BE290"/>
          <cell r="BF290" t="str">
            <v>NA</v>
          </cell>
          <cell r="BG290" t="str">
            <v>Daily</v>
          </cell>
          <cell r="BH290"/>
          <cell r="BI290"/>
          <cell r="BJ290"/>
          <cell r="BK290" t="str">
            <v>Annually</v>
          </cell>
          <cell r="BL290"/>
          <cell r="BM290"/>
          <cell r="BN290"/>
          <cell r="BO290"/>
          <cell r="BP290"/>
          <cell r="BQ290"/>
          <cell r="BR290" t="str">
            <v>NA</v>
          </cell>
          <cell r="BS290" t="str">
            <v>NA</v>
          </cell>
          <cell r="BT290" t="str">
            <v>03:00 PM Paris time</v>
          </cell>
          <cell r="BU290" t="str">
            <v>12:00 AM Paris time</v>
          </cell>
          <cell r="BV290" t="str">
            <v>NA</v>
          </cell>
          <cell r="BW290" t="str">
            <v>D</v>
          </cell>
          <cell r="BX290" t="str">
            <v>D+1</v>
          </cell>
          <cell r="BY290" t="str">
            <v>D</v>
          </cell>
          <cell r="BZ290" t="str">
            <v>Please refer to PM</v>
          </cell>
          <cell r="CA290" t="str">
            <v>Please refer to PM</v>
          </cell>
          <cell r="CB290">
            <v>3</v>
          </cell>
          <cell r="CC290" t="str">
            <v>NA</v>
          </cell>
          <cell r="CD290" t="str">
            <v>0,25% on the primary market</v>
          </cell>
          <cell r="CE290" t="str">
            <v>0,1% on the primary market</v>
          </cell>
          <cell r="CF290"/>
          <cell r="CG290"/>
          <cell r="CH290"/>
          <cell r="CI290"/>
          <cell r="CJ290"/>
          <cell r="CK290"/>
          <cell r="CL290"/>
          <cell r="CM290"/>
          <cell r="CN290"/>
          <cell r="CO290"/>
          <cell r="CP290"/>
          <cell r="CQ290"/>
          <cell r="CR290"/>
          <cell r="CS290" t="str">
            <v>Charles Lewandowski</v>
          </cell>
          <cell r="CT290"/>
          <cell r="CU290"/>
          <cell r="CV290" t="str">
            <v>NA</v>
          </cell>
          <cell r="CW290" t="str">
            <v>NA</v>
          </cell>
          <cell r="CX290" t="str">
            <v>NA</v>
          </cell>
          <cell r="CY290" t="str">
            <v>No</v>
          </cell>
          <cell r="CZ290"/>
          <cell r="DA290" t="str">
            <v>Beta</v>
          </cell>
          <cell r="DB290" t="str">
            <v>No</v>
          </cell>
          <cell r="DC290"/>
          <cell r="DD290" t="str">
            <v>NA</v>
          </cell>
          <cell r="DE290" t="str">
            <v>NA</v>
          </cell>
          <cell r="DF290"/>
          <cell r="DG290">
            <v>3</v>
          </cell>
          <cell r="DH290">
            <v>12</v>
          </cell>
          <cell r="DI290">
            <v>5</v>
          </cell>
          <cell r="DJ290">
            <v>20.399999999999999</v>
          </cell>
          <cell r="DK290">
            <v>20</v>
          </cell>
          <cell r="DL290">
            <v>3</v>
          </cell>
          <cell r="DM290">
            <v>5</v>
          </cell>
          <cell r="DN290">
            <v>12</v>
          </cell>
          <cell r="DO290" t="str">
            <v>Primary market: Authorised Participants and Institutionnal Investors
Secondary market: All</v>
          </cell>
          <cell r="DP290" t="str">
            <v xml:space="preserve">Distributors : None
Managers: none (refer to Book II by sub-fund for min holding amount applicable)
Others : EUR 100 000 per sub-fund
</v>
          </cell>
          <cell r="DQ290" t="str">
            <v>BNP Paribas Securities Services Luxembourg</v>
          </cell>
          <cell r="DR290" t="str">
            <v>BNP Paribas Securities Services Luxembourg</v>
          </cell>
          <cell r="DS290" t="str">
            <v>in-house lawyers</v>
          </cell>
          <cell r="DT290" t="str">
            <v>BNP Paribas Securities Services Luxembourg</v>
          </cell>
          <cell r="DU290" t="str">
            <v>31th of December</v>
          </cell>
          <cell r="DV290"/>
          <cell r="DW290" t="str">
            <v>FIXED INCOME</v>
          </cell>
          <cell r="DX290" t="str">
            <v>Liquidated on March 29th 2019 (29 NAV)</v>
          </cell>
          <cell r="DY290"/>
          <cell r="DZ290"/>
          <cell r="EA290"/>
        </row>
        <row r="291">
          <cell r="H291" t="str">
            <v>LU1481200720</v>
          </cell>
          <cell r="I291" t="str">
            <v>Track X</v>
          </cell>
          <cell r="J291" t="str">
            <v>Capitalisation</v>
          </cell>
          <cell r="K291" t="str">
            <v>USD</v>
          </cell>
          <cell r="L291" t="str">
            <v>USD</v>
          </cell>
          <cell r="M291" t="str">
            <v>No</v>
          </cell>
          <cell r="N291"/>
          <cell r="O291" t="str">
            <v>Luxembourg</v>
          </cell>
          <cell r="P291" t="str">
            <v>NA</v>
          </cell>
          <cell r="Q291"/>
          <cell r="R291" t="str">
            <v>NA</v>
          </cell>
          <cell r="S291">
            <v>42716</v>
          </cell>
          <cell r="T291" t="str">
            <v>Not listed</v>
          </cell>
          <cell r="U291" t="str">
            <v>Not listed</v>
          </cell>
          <cell r="V291" t="str">
            <v>LUATTRUU</v>
          </cell>
          <cell r="W291" t="str">
            <v>Share not hedged</v>
          </cell>
          <cell r="X291" t="str">
            <v>NA</v>
          </cell>
          <cell r="Y291" t="str">
            <v>NA</v>
          </cell>
          <cell r="Z291" t="str">
            <v>NA</v>
          </cell>
          <cell r="AA291" t="str">
            <v>NA</v>
          </cell>
          <cell r="AB291" t="str">
            <v>.BCUSACORIG</v>
          </cell>
          <cell r="AC291" t="str">
            <v>NA</v>
          </cell>
          <cell r="AD291" t="str">
            <v>NA</v>
          </cell>
          <cell r="AE291" t="str">
            <v>BNP Paribas Easy Barclays US Treasury replicates the performance of the Barclays US Treasury (TR)* index (Bloomberg: LUATTRUU Index), including fluctuations, and to maintain the Tracking Error between the sub-fund and the index below 1%.</v>
          </cell>
          <cell r="AF291">
            <v>3</v>
          </cell>
          <cell r="AG291"/>
          <cell r="AH291" t="str">
            <v>Luxemburg SICAV</v>
          </cell>
          <cell r="AI291" t="str">
            <v>Barclays US Treasury (TR) Index</v>
          </cell>
          <cell r="AJ291" t="str">
            <v>Total Return</v>
          </cell>
          <cell r="AK291"/>
          <cell r="AL291"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M291"/>
          <cell r="AN291" t="str">
            <v>Barclays</v>
          </cell>
          <cell r="AO291" t="str">
            <v>North America</v>
          </cell>
          <cell r="AP291" t="str">
            <v>US</v>
          </cell>
          <cell r="AQ291" t="str">
            <v>NA</v>
          </cell>
          <cell r="AR291" t="str">
            <v>NA</v>
          </cell>
          <cell r="AS291" t="str">
            <v>Full or optimized replication</v>
          </cell>
          <cell r="AT291" t="str">
            <v>Physical</v>
          </cell>
          <cell r="AU291" t="str">
            <v>Optimized</v>
          </cell>
          <cell r="AV291" t="str">
            <v>Bonds</v>
          </cell>
          <cell r="AW291" t="str">
            <v>No</v>
          </cell>
          <cell r="AX291" t="str">
            <v>Yes with UCITS V</v>
          </cell>
          <cell r="AY291" t="str">
            <v>NA</v>
          </cell>
          <cell r="AZ291" t="str">
            <v>NA</v>
          </cell>
          <cell r="BA291" t="str">
            <v>No</v>
          </cell>
          <cell r="BB291"/>
          <cell r="BC291"/>
          <cell r="BD291"/>
          <cell r="BE291"/>
          <cell r="BF291" t="str">
            <v>NA</v>
          </cell>
          <cell r="BG291" t="str">
            <v>Daily</v>
          </cell>
          <cell r="BH291"/>
          <cell r="BI291"/>
          <cell r="BJ291"/>
          <cell r="BK291" t="str">
            <v>Reinvested</v>
          </cell>
          <cell r="BL291"/>
          <cell r="BM291"/>
          <cell r="BN291"/>
          <cell r="BO291"/>
          <cell r="BP291"/>
          <cell r="BQ291"/>
          <cell r="BR291" t="str">
            <v>NA</v>
          </cell>
          <cell r="BS291" t="str">
            <v>NA</v>
          </cell>
          <cell r="BT291" t="str">
            <v>03:00 PM Paris time</v>
          </cell>
          <cell r="BU291" t="str">
            <v>12:00 AM Paris time</v>
          </cell>
          <cell r="BV291" t="str">
            <v>NA</v>
          </cell>
          <cell r="BW291" t="str">
            <v>D</v>
          </cell>
          <cell r="BX291" t="str">
            <v>D+1</v>
          </cell>
          <cell r="BY291" t="str">
            <v>D</v>
          </cell>
          <cell r="BZ291" t="str">
            <v>Please refer to PM</v>
          </cell>
          <cell r="CA291" t="str">
            <v>Please refer to PM</v>
          </cell>
          <cell r="CB291">
            <v>3</v>
          </cell>
          <cell r="CC291" t="str">
            <v>NA</v>
          </cell>
          <cell r="CD291" t="str">
            <v>0,25% on the primary market</v>
          </cell>
          <cell r="CE291" t="str">
            <v>0,1% on the primary market</v>
          </cell>
          <cell r="CF291"/>
          <cell r="CG291"/>
          <cell r="CH291"/>
          <cell r="CI291"/>
          <cell r="CJ291"/>
          <cell r="CK291"/>
          <cell r="CL291"/>
          <cell r="CM291"/>
          <cell r="CN291"/>
          <cell r="CO291"/>
          <cell r="CP291"/>
          <cell r="CQ291"/>
          <cell r="CR291"/>
          <cell r="CS291" t="str">
            <v>Charles Lewandowski</v>
          </cell>
          <cell r="CT291"/>
          <cell r="CU291"/>
          <cell r="CV291" t="str">
            <v>NA</v>
          </cell>
          <cell r="CW291" t="str">
            <v>NA</v>
          </cell>
          <cell r="CX291" t="str">
            <v>NA</v>
          </cell>
          <cell r="CY291" t="str">
            <v>No</v>
          </cell>
          <cell r="CZ291"/>
          <cell r="DA291" t="str">
            <v>Beta</v>
          </cell>
          <cell r="DB291" t="str">
            <v>No</v>
          </cell>
          <cell r="DC291"/>
          <cell r="DD291" t="str">
            <v>NA</v>
          </cell>
          <cell r="DE291" t="str">
            <v>NA</v>
          </cell>
          <cell r="DF291"/>
          <cell r="DG291">
            <v>0</v>
          </cell>
          <cell r="DH291">
            <v>12</v>
          </cell>
          <cell r="DI291">
            <v>1</v>
          </cell>
          <cell r="DJ291">
            <v>13.4</v>
          </cell>
          <cell r="DK291">
            <v>13</v>
          </cell>
          <cell r="DL291">
            <v>0</v>
          </cell>
          <cell r="DM291">
            <v>1</v>
          </cell>
          <cell r="DN291">
            <v>12</v>
          </cell>
          <cell r="DO291" t="str">
            <v>Primary market: Authorised Participants and Institutionnal Investors
Secondary market: All</v>
          </cell>
          <cell r="DP291" t="str">
            <v>None</v>
          </cell>
          <cell r="DQ291" t="str">
            <v>BNP Paribas Securities Services Luxembourg</v>
          </cell>
          <cell r="DR291" t="str">
            <v>BNP Paribas Securities Services Luxembourg</v>
          </cell>
          <cell r="DS291" t="str">
            <v>in-house lawyers</v>
          </cell>
          <cell r="DT291" t="str">
            <v>BNP Paribas Securities Services Luxembourg</v>
          </cell>
          <cell r="DU291" t="str">
            <v>31th of December</v>
          </cell>
          <cell r="DV291"/>
          <cell r="DW291" t="str">
            <v>FIXED INCOME</v>
          </cell>
          <cell r="DX291" t="str">
            <v>Liquidated on March 29th 2019 (29 NAV)</v>
          </cell>
          <cell r="DY291"/>
          <cell r="DZ291"/>
          <cell r="EA291"/>
        </row>
        <row r="292">
          <cell r="H292" t="str">
            <v>LU1481201025</v>
          </cell>
          <cell r="I292" t="str">
            <v>UCITS ETF</v>
          </cell>
          <cell r="J292" t="str">
            <v>Distribution</v>
          </cell>
          <cell r="K292" t="str">
            <v>EUR</v>
          </cell>
          <cell r="L292" t="str">
            <v>EUR</v>
          </cell>
          <cell r="M292" t="str">
            <v>No</v>
          </cell>
          <cell r="N292"/>
          <cell r="O292" t="str">
            <v>Luxembourg</v>
          </cell>
          <cell r="P292" t="str">
            <v>FR</v>
          </cell>
          <cell r="Q292" t="str">
            <v>Euronext Paris</v>
          </cell>
          <cell r="R292" t="str">
            <v xml:space="preserve">XPAR </v>
          </cell>
          <cell r="S292">
            <v>42716</v>
          </cell>
          <cell r="T292" t="str">
            <v>31/01/2017</v>
          </cell>
          <cell r="U292" t="str">
            <v>Yes</v>
          </cell>
          <cell r="V292" t="str">
            <v>BNPIFELE</v>
          </cell>
          <cell r="W292" t="str">
            <v>Share not hedged</v>
          </cell>
          <cell r="X292" t="str">
            <v>VLED FP</v>
          </cell>
          <cell r="Y292" t="str">
            <v>IVLED</v>
          </cell>
          <cell r="Z292" t="str">
            <v>NSCFR0IVLED6</v>
          </cell>
          <cell r="AA292" t="str">
            <v>VLED</v>
          </cell>
          <cell r="AB292" t="str">
            <v xml:space="preserve">.BNPIFELE </v>
          </cell>
          <cell r="AC292" t="str">
            <v>EAVLED.PA</v>
          </cell>
          <cell r="AD292" t="str">
            <v>IVLEDINAV.PA</v>
          </cell>
          <cell r="AE292"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92" t="str">
            <v>please refer to another source</v>
          </cell>
          <cell r="AG292" t="str">
            <v>please refer to another source</v>
          </cell>
          <cell r="AH292" t="str">
            <v>Luxemburg SICAV</v>
          </cell>
          <cell r="AI292" t="str">
            <v>BNP Paribas Low Vol Europe ESG (NTR) Index</v>
          </cell>
          <cell r="AJ292" t="str">
            <v>Net Total Return</v>
          </cell>
          <cell r="AK292" t="str">
            <v>EUR</v>
          </cell>
          <cell r="AL292"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2" t="str">
            <v>please refer to another source</v>
          </cell>
          <cell r="AN292" t="str">
            <v>BNP Paribas</v>
          </cell>
          <cell r="AO292" t="str">
            <v>EUROPE</v>
          </cell>
          <cell r="AP292" t="str">
            <v>Europe</v>
          </cell>
          <cell r="AQ292" t="str">
            <v>CH, DE, FR, LU, SE, FI</v>
          </cell>
          <cell r="AR292" t="str">
            <v>CH, DE, FR, LU, SE, FI</v>
          </cell>
          <cell r="AS292" t="str">
            <v>Full or synthetic replication</v>
          </cell>
          <cell r="AT292" t="str">
            <v>Synthetic</v>
          </cell>
          <cell r="AU292" t="str">
            <v>Synthetic</v>
          </cell>
          <cell r="AV292" t="str">
            <v>swaps</v>
          </cell>
          <cell r="AW292" t="str">
            <v>No</v>
          </cell>
          <cell r="AX292" t="str">
            <v>Yes with UCITS V</v>
          </cell>
          <cell r="AY292" t="str">
            <v>BNP Paribas Arbitrage</v>
          </cell>
          <cell r="AZ29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2" t="str">
            <v>No</v>
          </cell>
          <cell r="BB292"/>
          <cell r="BC292"/>
          <cell r="BD292"/>
          <cell r="BE292"/>
          <cell r="BF292" t="str">
            <v>NA</v>
          </cell>
          <cell r="BG292" t="str">
            <v>Daily</v>
          </cell>
          <cell r="BH292"/>
          <cell r="BI292"/>
          <cell r="BJ292"/>
          <cell r="BK292" t="str">
            <v>Annually</v>
          </cell>
          <cell r="BL292"/>
          <cell r="BM292"/>
          <cell r="BN292"/>
          <cell r="BO292"/>
          <cell r="BP292"/>
          <cell r="BQ292"/>
          <cell r="BR292">
            <v>500000</v>
          </cell>
          <cell r="BS292" t="str">
            <v>-</v>
          </cell>
          <cell r="BT292" t="str">
            <v>03:30 PM Paris time</v>
          </cell>
          <cell r="BU292" t="str">
            <v>NA</v>
          </cell>
          <cell r="BV292" t="str">
            <v>02:45 PM Paris time</v>
          </cell>
          <cell r="BW292" t="str">
            <v>D</v>
          </cell>
          <cell r="BX292" t="str">
            <v>D+1</v>
          </cell>
          <cell r="BY292" t="str">
            <v>D+3</v>
          </cell>
          <cell r="BZ292" t="str">
            <v>Please refer to PM</v>
          </cell>
          <cell r="CA292" t="str">
            <v>Please refer to PM</v>
          </cell>
          <cell r="CB292">
            <v>2</v>
          </cell>
          <cell r="CC292">
            <v>2</v>
          </cell>
          <cell r="CD292" t="str">
            <v>0,3% on the primary market</v>
          </cell>
          <cell r="CE292" t="str">
            <v>0,08% on the primary market</v>
          </cell>
          <cell r="CF292" t="str">
            <v>Yes</v>
          </cell>
          <cell r="CG292" t="str">
            <v>Daily</v>
          </cell>
          <cell r="CH292">
            <v>100000</v>
          </cell>
          <cell r="CI292" t="str">
            <v>No securities lending</v>
          </cell>
          <cell r="CJ292" t="str">
            <v>BNP</v>
          </cell>
          <cell r="CK292" t="str">
            <v>Up to 10%</v>
          </cell>
          <cell r="CL292" t="str">
            <v>Cash</v>
          </cell>
          <cell r="CM292" t="str">
            <v>BNP Paribas Securities Services</v>
          </cell>
          <cell r="CN292" t="str">
            <v>collateral.mgt@bnpparibas-ip.com</v>
          </cell>
          <cell r="CO292" t="str">
            <v>No</v>
          </cell>
          <cell r="CP292" t="str">
            <v>NA</v>
          </cell>
          <cell r="CQ292" t="str">
            <v>NA</v>
          </cell>
          <cell r="CR292" t="str">
            <v>No</v>
          </cell>
          <cell r="CS292" t="str">
            <v>Solène Deharbonnier</v>
          </cell>
          <cell r="CT292" t="str">
            <v>BD8F1F9</v>
          </cell>
          <cell r="CU292"/>
          <cell r="CV292" t="str">
            <v>A2DHWB</v>
          </cell>
          <cell r="CW292" t="str">
            <v>NA</v>
          </cell>
          <cell r="CX292">
            <v>35024301</v>
          </cell>
          <cell r="CY292" t="str">
            <v>Yes</v>
          </cell>
          <cell r="CZ292" t="str">
            <v>ESG</v>
          </cell>
          <cell r="DA292" t="str">
            <v>Smart Beta</v>
          </cell>
          <cell r="DB292" t="str">
            <v>Yes</v>
          </cell>
          <cell r="DC292" t="str">
            <v>Equity fund (&gt;51% equities)</v>
          </cell>
          <cell r="DD292" t="str">
            <v>No</v>
          </cell>
          <cell r="DE292" t="str">
            <v>No</v>
          </cell>
          <cell r="DF292" t="str">
            <v>No</v>
          </cell>
          <cell r="DG292">
            <v>18</v>
          </cell>
          <cell r="DH292">
            <v>12</v>
          </cell>
          <cell r="DI292">
            <v>0</v>
          </cell>
          <cell r="DJ292">
            <v>30</v>
          </cell>
          <cell r="DK292">
            <v>30</v>
          </cell>
          <cell r="DL292">
            <v>18</v>
          </cell>
          <cell r="DM292">
            <v>0</v>
          </cell>
          <cell r="DN292">
            <v>12</v>
          </cell>
          <cell r="DO292" t="str">
            <v>Primary market: Authorised Participants and Institutionnal Investors
Secondary market: All</v>
          </cell>
          <cell r="DP292" t="str">
            <v>None</v>
          </cell>
          <cell r="DQ292" t="str">
            <v>BNP Paribas Securities Services Luxembourg</v>
          </cell>
          <cell r="DR292" t="str">
            <v>BNP Paribas Securities Services Luxembourg</v>
          </cell>
          <cell r="DS292" t="str">
            <v>in-house lawyers</v>
          </cell>
          <cell r="DT292" t="str">
            <v>BNP Paribas Securities Services Luxembourg</v>
          </cell>
          <cell r="DU292" t="str">
            <v>31th of December</v>
          </cell>
          <cell r="DV292" t="str">
            <v>ESG</v>
          </cell>
          <cell r="DW292" t="str">
            <v>EQUITY</v>
          </cell>
          <cell r="DX292"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Y292"/>
          <cell r="DZ292" t="str">
            <v>ART 8</v>
          </cell>
          <cell r="EA292" t="str">
            <v>CAT 2 (synthetic)</v>
          </cell>
        </row>
        <row r="293">
          <cell r="H293" t="str">
            <v>LU1481201025</v>
          </cell>
          <cell r="I293" t="str">
            <v>UCITS ETF</v>
          </cell>
          <cell r="J293" t="str">
            <v>Distribution</v>
          </cell>
          <cell r="K293" t="str">
            <v>EUR</v>
          </cell>
          <cell r="L293" t="str">
            <v>EUR</v>
          </cell>
          <cell r="M293" t="str">
            <v>No</v>
          </cell>
          <cell r="N293"/>
          <cell r="O293" t="str">
            <v>Luxembourg</v>
          </cell>
          <cell r="P293" t="str">
            <v>DE</v>
          </cell>
          <cell r="Q293" t="str">
            <v xml:space="preserve"> Xetra</v>
          </cell>
          <cell r="R293" t="str">
            <v xml:space="preserve">XETR </v>
          </cell>
          <cell r="S293">
            <v>42716</v>
          </cell>
          <cell r="T293" t="str">
            <v>14/02/2017</v>
          </cell>
          <cell r="U293" t="str">
            <v>No</v>
          </cell>
          <cell r="V293" t="str">
            <v>BNPIFELE</v>
          </cell>
          <cell r="W293" t="str">
            <v>Share not hedged</v>
          </cell>
          <cell r="X293" t="str">
            <v>VLED GY</v>
          </cell>
          <cell r="Y293" t="str">
            <v>IVLED</v>
          </cell>
          <cell r="Z293" t="str">
            <v>NSCFR0IVLED6</v>
          </cell>
          <cell r="AA293" t="str">
            <v>VLED</v>
          </cell>
          <cell r="AB293" t="str">
            <v xml:space="preserve">.BNPIFELE </v>
          </cell>
          <cell r="AC293" t="str">
            <v>VLED.DE</v>
          </cell>
          <cell r="AD293" t="str">
            <v>IVLEDINAV.PA</v>
          </cell>
          <cell r="AE293"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93" t="str">
            <v>please refer to another source</v>
          </cell>
          <cell r="AG293" t="str">
            <v>please refer to another source</v>
          </cell>
          <cell r="AH293" t="str">
            <v>Luxemburg SICAV</v>
          </cell>
          <cell r="AI293" t="str">
            <v>BNP Paribas Low Vol Europe ESG (NTR) Index</v>
          </cell>
          <cell r="AJ293" t="str">
            <v>Net Total Return</v>
          </cell>
          <cell r="AK293" t="str">
            <v>EUR</v>
          </cell>
          <cell r="AL293"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3" t="str">
            <v>please refer to another source</v>
          </cell>
          <cell r="AN293" t="str">
            <v>BNP Paribas</v>
          </cell>
          <cell r="AO293" t="str">
            <v>EUROPE</v>
          </cell>
          <cell r="AP293" t="str">
            <v>Europe</v>
          </cell>
          <cell r="AQ293" t="str">
            <v>CH, DE, FR, LU, SE, FI</v>
          </cell>
          <cell r="AR293" t="str">
            <v>CH, DE, FR, LU, SE, FI</v>
          </cell>
          <cell r="AS293" t="str">
            <v>Full or synthetic replication</v>
          </cell>
          <cell r="AT293" t="str">
            <v>Synthetic</v>
          </cell>
          <cell r="AU293" t="str">
            <v>Synthetic</v>
          </cell>
          <cell r="AV293" t="str">
            <v>swaps</v>
          </cell>
          <cell r="AW293" t="str">
            <v>No</v>
          </cell>
          <cell r="AX293" t="str">
            <v>Yes with UCITS V</v>
          </cell>
          <cell r="AY293" t="str">
            <v>BNP Paribas Arbitrage</v>
          </cell>
          <cell r="AZ29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3" t="str">
            <v>No</v>
          </cell>
          <cell r="BB293"/>
          <cell r="BC293"/>
          <cell r="BD293"/>
          <cell r="BE293"/>
          <cell r="BF293" t="str">
            <v>NA</v>
          </cell>
          <cell r="BG293" t="str">
            <v>Daily</v>
          </cell>
          <cell r="BH293"/>
          <cell r="BI293"/>
          <cell r="BJ293"/>
          <cell r="BK293" t="str">
            <v>Annually</v>
          </cell>
          <cell r="BL293"/>
          <cell r="BM293"/>
          <cell r="BN293"/>
          <cell r="BO293"/>
          <cell r="BP293"/>
          <cell r="BQ293"/>
          <cell r="BR293">
            <v>500000</v>
          </cell>
          <cell r="BS293" t="str">
            <v>-</v>
          </cell>
          <cell r="BT293" t="str">
            <v>03:30 PM Paris time</v>
          </cell>
          <cell r="BU293" t="str">
            <v>NA</v>
          </cell>
          <cell r="BV293" t="str">
            <v>02:45 PM Paris time</v>
          </cell>
          <cell r="BW293" t="str">
            <v>D</v>
          </cell>
          <cell r="BX293" t="str">
            <v>D+1</v>
          </cell>
          <cell r="BY293" t="str">
            <v>D+3</v>
          </cell>
          <cell r="BZ293" t="str">
            <v>Please refer to PM</v>
          </cell>
          <cell r="CA293" t="str">
            <v>Please refer to PM</v>
          </cell>
          <cell r="CB293">
            <v>2</v>
          </cell>
          <cell r="CC293">
            <v>2</v>
          </cell>
          <cell r="CD293" t="str">
            <v>0,3% on the primary market</v>
          </cell>
          <cell r="CE293" t="str">
            <v>0,08% on the primary market</v>
          </cell>
          <cell r="CF293" t="str">
            <v>Yes</v>
          </cell>
          <cell r="CG293" t="str">
            <v>Daily</v>
          </cell>
          <cell r="CH293">
            <v>100000</v>
          </cell>
          <cell r="CI293" t="str">
            <v>No securities lending</v>
          </cell>
          <cell r="CJ293" t="str">
            <v>BNP</v>
          </cell>
          <cell r="CK293" t="str">
            <v>Up to 10%</v>
          </cell>
          <cell r="CL293" t="str">
            <v>Cash</v>
          </cell>
          <cell r="CM293" t="str">
            <v>BNP Paribas Securities Services</v>
          </cell>
          <cell r="CN293" t="str">
            <v>collateral.mgt@bnpparibas-ip.com</v>
          </cell>
          <cell r="CO293" t="str">
            <v>No</v>
          </cell>
          <cell r="CP293" t="str">
            <v>NA</v>
          </cell>
          <cell r="CQ293" t="str">
            <v>NA</v>
          </cell>
          <cell r="CR293" t="str">
            <v>No</v>
          </cell>
          <cell r="CS293" t="str">
            <v>Solène Deharbonnier</v>
          </cell>
          <cell r="CT293" t="str">
            <v>BD8F1F9</v>
          </cell>
          <cell r="CU293"/>
          <cell r="CV293" t="str">
            <v>A2DHWB</v>
          </cell>
          <cell r="CW293" t="str">
            <v>NA</v>
          </cell>
          <cell r="CX293">
            <v>35024301</v>
          </cell>
          <cell r="CY293" t="str">
            <v>Yes</v>
          </cell>
          <cell r="CZ293" t="str">
            <v>ESG</v>
          </cell>
          <cell r="DA293" t="str">
            <v>Smart Beta</v>
          </cell>
          <cell r="DB293" t="str">
            <v>Yes</v>
          </cell>
          <cell r="DC293" t="str">
            <v>Equity fund (&gt;51% equities)</v>
          </cell>
          <cell r="DD293" t="str">
            <v>No</v>
          </cell>
          <cell r="DE293" t="str">
            <v>No</v>
          </cell>
          <cell r="DF293" t="str">
            <v>No</v>
          </cell>
          <cell r="DG293">
            <v>18</v>
          </cell>
          <cell r="DH293">
            <v>12</v>
          </cell>
          <cell r="DI293">
            <v>0</v>
          </cell>
          <cell r="DJ293">
            <v>30</v>
          </cell>
          <cell r="DK293">
            <v>30</v>
          </cell>
          <cell r="DL293">
            <v>18</v>
          </cell>
          <cell r="DM293">
            <v>0</v>
          </cell>
          <cell r="DN293">
            <v>12</v>
          </cell>
          <cell r="DO293" t="str">
            <v>Primary market: Authorised Participants and Institutionnal Investors
Secondary market: All</v>
          </cell>
          <cell r="DP293" t="str">
            <v>None</v>
          </cell>
          <cell r="DQ293" t="str">
            <v>BNP Paribas Securities Services Luxembourg</v>
          </cell>
          <cell r="DR293" t="str">
            <v>BNP Paribas Securities Services Luxembourg</v>
          </cell>
          <cell r="DS293" t="str">
            <v>in-house lawyers</v>
          </cell>
          <cell r="DT293" t="str">
            <v>BNP Paribas Securities Services Luxembourg</v>
          </cell>
          <cell r="DU293" t="str">
            <v>31th of December</v>
          </cell>
          <cell r="DV293" t="str">
            <v>ESG</v>
          </cell>
          <cell r="DW293" t="str">
            <v>EQUITY</v>
          </cell>
          <cell r="DX293"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Y293"/>
          <cell r="DZ293" t="str">
            <v>ART 8</v>
          </cell>
          <cell r="EA293" t="str">
            <v>CAT 2 (synthetic)</v>
          </cell>
        </row>
        <row r="294">
          <cell r="H294" t="str">
            <v>LU1481201025</v>
          </cell>
          <cell r="I294" t="str">
            <v>UCITS ETF</v>
          </cell>
          <cell r="J294" t="str">
            <v>Distribution</v>
          </cell>
          <cell r="K294" t="str">
            <v>EUR</v>
          </cell>
          <cell r="L294" t="str">
            <v>EUR</v>
          </cell>
          <cell r="M294" t="str">
            <v>No</v>
          </cell>
          <cell r="N294"/>
          <cell r="O294" t="str">
            <v>Luxembourg</v>
          </cell>
          <cell r="P294" t="str">
            <v>CH</v>
          </cell>
          <cell r="Q294" t="str">
            <v xml:space="preserve"> SIX Swiss Exchange</v>
          </cell>
          <cell r="R294" t="str">
            <v xml:space="preserve">XSWX </v>
          </cell>
          <cell r="S294">
            <v>42716</v>
          </cell>
          <cell r="T294" t="str">
            <v>14/02/2017</v>
          </cell>
          <cell r="U294" t="str">
            <v>No</v>
          </cell>
          <cell r="V294" t="str">
            <v>BNPIFELE</v>
          </cell>
          <cell r="W294" t="str">
            <v>Share not hedged</v>
          </cell>
          <cell r="X294" t="str">
            <v>VLED SE</v>
          </cell>
          <cell r="Y294" t="str">
            <v>IVLED</v>
          </cell>
          <cell r="Z294" t="str">
            <v>NSCFR0IVLED6</v>
          </cell>
          <cell r="AA294" t="str">
            <v>VLED</v>
          </cell>
          <cell r="AB294" t="str">
            <v xml:space="preserve">.BNPIFELE </v>
          </cell>
          <cell r="AC294" t="str">
            <v>VLED.S</v>
          </cell>
          <cell r="AD294" t="str">
            <v>IVLEDINAV.PA</v>
          </cell>
          <cell r="AE294"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94" t="str">
            <v>please refer to another source</v>
          </cell>
          <cell r="AG294" t="str">
            <v>please refer to another source</v>
          </cell>
          <cell r="AH294" t="str">
            <v>Luxemburg SICAV</v>
          </cell>
          <cell r="AI294" t="str">
            <v>BNP Paribas Low Vol Europe ESG (NTR) Index</v>
          </cell>
          <cell r="AJ294" t="str">
            <v>Net Total Return</v>
          </cell>
          <cell r="AK294" t="str">
            <v>EUR</v>
          </cell>
          <cell r="AL294"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4" t="str">
            <v>please refer to another source</v>
          </cell>
          <cell r="AN294" t="str">
            <v>BNP Paribas</v>
          </cell>
          <cell r="AO294" t="str">
            <v>EUROPE</v>
          </cell>
          <cell r="AP294" t="str">
            <v>Europe</v>
          </cell>
          <cell r="AQ294" t="str">
            <v>CH, DE, FR, LU, SE, FI</v>
          </cell>
          <cell r="AR294" t="str">
            <v>CH, DE, FR, LU, SE, FI</v>
          </cell>
          <cell r="AS294" t="str">
            <v>Full or synthetic replication</v>
          </cell>
          <cell r="AT294" t="str">
            <v>Synthetic</v>
          </cell>
          <cell r="AU294" t="str">
            <v>Synthetic</v>
          </cell>
          <cell r="AV294" t="str">
            <v>swaps</v>
          </cell>
          <cell r="AW294" t="str">
            <v>No</v>
          </cell>
          <cell r="AX294" t="str">
            <v>Yes with UCITS V</v>
          </cell>
          <cell r="AY294" t="str">
            <v>BNP Paribas Arbitrage</v>
          </cell>
          <cell r="AZ29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4" t="str">
            <v>No</v>
          </cell>
          <cell r="BB294"/>
          <cell r="BC294"/>
          <cell r="BD294"/>
          <cell r="BE294"/>
          <cell r="BF294" t="str">
            <v>NA</v>
          </cell>
          <cell r="BG294" t="str">
            <v>Daily</v>
          </cell>
          <cell r="BH294"/>
          <cell r="BI294"/>
          <cell r="BJ294"/>
          <cell r="BK294" t="str">
            <v>Annually</v>
          </cell>
          <cell r="BL294"/>
          <cell r="BM294"/>
          <cell r="BN294"/>
          <cell r="BO294"/>
          <cell r="BP294"/>
          <cell r="BQ294"/>
          <cell r="BR294">
            <v>500000</v>
          </cell>
          <cell r="BS294" t="str">
            <v>-</v>
          </cell>
          <cell r="BT294" t="str">
            <v>03:30 PM Paris time</v>
          </cell>
          <cell r="BU294" t="str">
            <v>NA</v>
          </cell>
          <cell r="BV294" t="str">
            <v>02:45 PM Paris time</v>
          </cell>
          <cell r="BW294" t="str">
            <v>D</v>
          </cell>
          <cell r="BX294" t="str">
            <v>D+1</v>
          </cell>
          <cell r="BY294" t="str">
            <v>D+3</v>
          </cell>
          <cell r="BZ294" t="str">
            <v>Please refer to PM</v>
          </cell>
          <cell r="CA294" t="str">
            <v>Please refer to PM</v>
          </cell>
          <cell r="CB294">
            <v>2</v>
          </cell>
          <cell r="CC294">
            <v>2</v>
          </cell>
          <cell r="CD294" t="str">
            <v>0,3% on the primary market</v>
          </cell>
          <cell r="CE294" t="str">
            <v>0,08% on the primary market</v>
          </cell>
          <cell r="CF294" t="str">
            <v>Yes</v>
          </cell>
          <cell r="CG294" t="str">
            <v>Daily</v>
          </cell>
          <cell r="CH294">
            <v>100000</v>
          </cell>
          <cell r="CI294" t="str">
            <v>No securities lending</v>
          </cell>
          <cell r="CJ294" t="str">
            <v>BNP</v>
          </cell>
          <cell r="CK294" t="str">
            <v>Up to 10%</v>
          </cell>
          <cell r="CL294" t="str">
            <v>Cash</v>
          </cell>
          <cell r="CM294" t="str">
            <v>BNP Paribas Securities Services</v>
          </cell>
          <cell r="CN294" t="str">
            <v>collateral.mgt@bnpparibas-ip.com</v>
          </cell>
          <cell r="CO294" t="str">
            <v>No</v>
          </cell>
          <cell r="CP294" t="str">
            <v>NA</v>
          </cell>
          <cell r="CQ294" t="str">
            <v>NA</v>
          </cell>
          <cell r="CR294" t="str">
            <v>No</v>
          </cell>
          <cell r="CS294" t="str">
            <v>Solène Deharbonnier</v>
          </cell>
          <cell r="CT294" t="str">
            <v>BD8F1F9</v>
          </cell>
          <cell r="CU294"/>
          <cell r="CV294" t="str">
            <v>A2DHWB</v>
          </cell>
          <cell r="CW294" t="str">
            <v>NA</v>
          </cell>
          <cell r="CX294">
            <v>35024301</v>
          </cell>
          <cell r="CY294" t="str">
            <v>Yes</v>
          </cell>
          <cell r="CZ294" t="str">
            <v>ESG</v>
          </cell>
          <cell r="DA294" t="str">
            <v>Smart Beta</v>
          </cell>
          <cell r="DB294" t="str">
            <v>Yes</v>
          </cell>
          <cell r="DC294" t="str">
            <v>Equity fund (&gt;51% equities)</v>
          </cell>
          <cell r="DD294" t="str">
            <v>No</v>
          </cell>
          <cell r="DE294" t="str">
            <v>No</v>
          </cell>
          <cell r="DF294" t="str">
            <v>No</v>
          </cell>
          <cell r="DG294">
            <v>18</v>
          </cell>
          <cell r="DH294">
            <v>12</v>
          </cell>
          <cell r="DI294">
            <v>0</v>
          </cell>
          <cell r="DJ294">
            <v>30</v>
          </cell>
          <cell r="DK294">
            <v>30</v>
          </cell>
          <cell r="DL294">
            <v>18</v>
          </cell>
          <cell r="DM294">
            <v>0</v>
          </cell>
          <cell r="DN294">
            <v>12</v>
          </cell>
          <cell r="DO294" t="str">
            <v>Primary market: Authorised Participants and Institutionnal Investors
Secondary market: All</v>
          </cell>
          <cell r="DP294" t="str">
            <v>None</v>
          </cell>
          <cell r="DQ294" t="str">
            <v>BNP Paribas Securities Services Luxembourg</v>
          </cell>
          <cell r="DR294" t="str">
            <v>BNP Paribas Securities Services Luxembourg</v>
          </cell>
          <cell r="DS294" t="str">
            <v>in-house lawyers</v>
          </cell>
          <cell r="DT294" t="str">
            <v>BNP Paribas Securities Services Luxembourg</v>
          </cell>
          <cell r="DU294" t="str">
            <v>31th of December</v>
          </cell>
          <cell r="DV294" t="str">
            <v>ESG</v>
          </cell>
          <cell r="DW294" t="str">
            <v>EQUITY</v>
          </cell>
          <cell r="DX294"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Y294"/>
          <cell r="DZ294" t="str">
            <v>ART 8</v>
          </cell>
          <cell r="EA294" t="str">
            <v>CAT 2 (synthetic)</v>
          </cell>
        </row>
        <row r="295">
          <cell r="H295" t="str">
            <v>LU1481201298</v>
          </cell>
          <cell r="I295" t="str">
            <v>UCITS ETF</v>
          </cell>
          <cell r="J295" t="str">
            <v>Distribution</v>
          </cell>
          <cell r="K295" t="str">
            <v>EUR</v>
          </cell>
          <cell r="L295" t="str">
            <v>EUR</v>
          </cell>
          <cell r="M295" t="str">
            <v>No</v>
          </cell>
          <cell r="N295"/>
          <cell r="O295" t="str">
            <v>Luxembourg</v>
          </cell>
          <cell r="P295" t="str">
            <v>FR</v>
          </cell>
          <cell r="Q295" t="str">
            <v xml:space="preserve"> Euronext Paris</v>
          </cell>
          <cell r="R295" t="str">
            <v xml:space="preserve">XPAR </v>
          </cell>
          <cell r="S295">
            <v>42716</v>
          </cell>
          <cell r="T295" t="str">
            <v>31/01/2017</v>
          </cell>
          <cell r="U295" t="str">
            <v>Yes</v>
          </cell>
          <cell r="V295" t="str">
            <v>BNPIFELU</v>
          </cell>
          <cell r="W295" t="str">
            <v>Share not hedged</v>
          </cell>
          <cell r="X295" t="str">
            <v>VLUD FP</v>
          </cell>
          <cell r="Y295" t="str">
            <v>IVLUD</v>
          </cell>
          <cell r="Z295" t="str">
            <v>NSCFR0IVLUD2</v>
          </cell>
          <cell r="AA295" t="str">
            <v>VLUD</v>
          </cell>
          <cell r="AB295" t="str">
            <v>.BNPIFELU</v>
          </cell>
          <cell r="AC295" t="str">
            <v>EAVLUD.PA</v>
          </cell>
          <cell r="AD295" t="str">
            <v>IVLUDINAV.PA</v>
          </cell>
          <cell r="AE295"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5" t="str">
            <v>please refer to another source</v>
          </cell>
          <cell r="AG295" t="str">
            <v>please refer to another source</v>
          </cell>
          <cell r="AH295" t="str">
            <v>Luxemburg SICAV</v>
          </cell>
          <cell r="AI295" t="str">
            <v>BNP Paribas Low Vol US ESG (NTR) index</v>
          </cell>
          <cell r="AJ295" t="str">
            <v>Net Total Return</v>
          </cell>
          <cell r="AK295" t="str">
            <v>USD</v>
          </cell>
          <cell r="AL295"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5" t="str">
            <v>please refer to another source</v>
          </cell>
          <cell r="AN295" t="str">
            <v>BNP Paribas</v>
          </cell>
          <cell r="AO295" t="str">
            <v>North America</v>
          </cell>
          <cell r="AP295" t="str">
            <v>US</v>
          </cell>
          <cell r="AQ295" t="str">
            <v>CH, DE, FR, LU, SE, FI</v>
          </cell>
          <cell r="AR295" t="str">
            <v>CH, DE, FR, LU, SE, FI</v>
          </cell>
          <cell r="AS295" t="str">
            <v>Full or synthetic replication</v>
          </cell>
          <cell r="AT295" t="str">
            <v>Synthetic</v>
          </cell>
          <cell r="AU295" t="str">
            <v>Synthetic</v>
          </cell>
          <cell r="AV295" t="str">
            <v>swaps</v>
          </cell>
          <cell r="AW295" t="str">
            <v>No</v>
          </cell>
          <cell r="AX295" t="str">
            <v>Yes with UCITS V</v>
          </cell>
          <cell r="AY295" t="str">
            <v>BNP Paribas Arbitrage</v>
          </cell>
          <cell r="AZ29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5" t="str">
            <v>No</v>
          </cell>
          <cell r="BB295"/>
          <cell r="BC295"/>
          <cell r="BD295"/>
          <cell r="BE295"/>
          <cell r="BF295" t="str">
            <v>Euronext</v>
          </cell>
          <cell r="BG295" t="str">
            <v>Daily</v>
          </cell>
          <cell r="BH295"/>
          <cell r="BI295"/>
          <cell r="BJ295"/>
          <cell r="BK295" t="str">
            <v>Annually</v>
          </cell>
          <cell r="BL295"/>
          <cell r="BM295"/>
          <cell r="BN295"/>
          <cell r="BO295"/>
          <cell r="BP295"/>
          <cell r="BQ295"/>
          <cell r="BR295">
            <v>500000</v>
          </cell>
          <cell r="BS295" t="str">
            <v>-</v>
          </cell>
          <cell r="BT295" t="str">
            <v>04:30 PM Paris time</v>
          </cell>
          <cell r="BU295" t="str">
            <v>NA</v>
          </cell>
          <cell r="BV295" t="str">
            <v>03:45 PM Paris time</v>
          </cell>
          <cell r="BW295" t="str">
            <v>D</v>
          </cell>
          <cell r="BX295" t="str">
            <v>D+1</v>
          </cell>
          <cell r="BY295" t="str">
            <v>D+3</v>
          </cell>
          <cell r="BZ295" t="str">
            <v>Please refer to PM</v>
          </cell>
          <cell r="CA295" t="str">
            <v>Please refer to PM</v>
          </cell>
          <cell r="CB295">
            <v>2</v>
          </cell>
          <cell r="CC295">
            <v>2</v>
          </cell>
          <cell r="CD295" t="str">
            <v>0,08% on the primary market</v>
          </cell>
          <cell r="CE295" t="str">
            <v>0,08% on the primary market</v>
          </cell>
          <cell r="CF295" t="str">
            <v>Yes</v>
          </cell>
          <cell r="CG295" t="str">
            <v>Daily</v>
          </cell>
          <cell r="CH295">
            <v>100000</v>
          </cell>
          <cell r="CI295" t="str">
            <v>No securities lending</v>
          </cell>
          <cell r="CJ295" t="str">
            <v>BNP</v>
          </cell>
          <cell r="CK295" t="str">
            <v>Up to 10%</v>
          </cell>
          <cell r="CL295" t="str">
            <v>Cash</v>
          </cell>
          <cell r="CM295" t="str">
            <v>BNP Paribas Securities Services</v>
          </cell>
          <cell r="CN295" t="str">
            <v>collateral.mgt@bnpparibas-ip.com</v>
          </cell>
          <cell r="CO295" t="str">
            <v>No</v>
          </cell>
          <cell r="CP295" t="str">
            <v>NA</v>
          </cell>
          <cell r="CQ295" t="str">
            <v>NA</v>
          </cell>
          <cell r="CR295" t="str">
            <v>No</v>
          </cell>
          <cell r="CS295" t="str">
            <v>Solène Deharbonnier</v>
          </cell>
          <cell r="CT295"/>
          <cell r="CU295"/>
          <cell r="CV295" t="str">
            <v>A2DHWC</v>
          </cell>
          <cell r="CW295" t="str">
            <v>NA</v>
          </cell>
          <cell r="CX295">
            <v>35025324</v>
          </cell>
          <cell r="CY295" t="str">
            <v>Yes</v>
          </cell>
          <cell r="CZ295" t="str">
            <v>ESG</v>
          </cell>
          <cell r="DA295" t="str">
            <v>Smart Beta</v>
          </cell>
          <cell r="DB295" t="str">
            <v>No</v>
          </cell>
          <cell r="DC295" t="str">
            <v>Equity fund (&gt;51% equities)</v>
          </cell>
          <cell r="DD295" t="str">
            <v>No</v>
          </cell>
          <cell r="DE295" t="str">
            <v>No</v>
          </cell>
          <cell r="DF295" t="str">
            <v>No</v>
          </cell>
          <cell r="DG295">
            <v>18</v>
          </cell>
          <cell r="DH295">
            <v>12</v>
          </cell>
          <cell r="DI295">
            <v>0</v>
          </cell>
          <cell r="DJ295">
            <v>30</v>
          </cell>
          <cell r="DK295">
            <v>30</v>
          </cell>
          <cell r="DL295">
            <v>18</v>
          </cell>
          <cell r="DM295">
            <v>0</v>
          </cell>
          <cell r="DN295">
            <v>12</v>
          </cell>
          <cell r="DO295" t="str">
            <v>Primary market: Authorised Participants and Institutionnal Investors
Secondary market: All</v>
          </cell>
          <cell r="DP295" t="str">
            <v>None</v>
          </cell>
          <cell r="DQ295" t="str">
            <v>BNP Paribas Securities Services Luxembourg</v>
          </cell>
          <cell r="DR295" t="str">
            <v>BNP Paribas Securities Services Luxembourg</v>
          </cell>
          <cell r="DS295" t="str">
            <v>in-house lawyers</v>
          </cell>
          <cell r="DT295" t="str">
            <v>BNP Paribas Securities Services Luxembourg</v>
          </cell>
          <cell r="DU295" t="str">
            <v>31th of December</v>
          </cell>
          <cell r="DV295" t="str">
            <v>ESG</v>
          </cell>
          <cell r="DW295" t="str">
            <v>EQUITY</v>
          </cell>
          <cell r="DX295"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295"/>
          <cell r="DZ295" t="str">
            <v>ART 8</v>
          </cell>
          <cell r="EA295" t="str">
            <v>CAT 2 (synthetic)</v>
          </cell>
        </row>
        <row r="296">
          <cell r="H296" t="str">
            <v>LU1481201298</v>
          </cell>
          <cell r="I296" t="str">
            <v>UCITS ETF</v>
          </cell>
          <cell r="J296" t="str">
            <v>Distribution</v>
          </cell>
          <cell r="K296" t="str">
            <v>EUR</v>
          </cell>
          <cell r="L296" t="str">
            <v>EUR</v>
          </cell>
          <cell r="M296" t="str">
            <v>No</v>
          </cell>
          <cell r="N296"/>
          <cell r="O296" t="str">
            <v>Luxembourg</v>
          </cell>
          <cell r="P296" t="str">
            <v>DE</v>
          </cell>
          <cell r="Q296" t="str">
            <v>Xetra</v>
          </cell>
          <cell r="R296" t="str">
            <v xml:space="preserve">XETR </v>
          </cell>
          <cell r="S296">
            <v>42716</v>
          </cell>
          <cell r="T296">
            <v>42780</v>
          </cell>
          <cell r="U296" t="str">
            <v>No</v>
          </cell>
          <cell r="V296" t="str">
            <v>BNPIFELU</v>
          </cell>
          <cell r="W296" t="str">
            <v>Share not hedged</v>
          </cell>
          <cell r="X296" t="str">
            <v>VLUD GY</v>
          </cell>
          <cell r="Y296" t="str">
            <v>IVLUD</v>
          </cell>
          <cell r="Z296" t="str">
            <v>NSCFR0IVLUD2</v>
          </cell>
          <cell r="AA296" t="str">
            <v>VLUD</v>
          </cell>
          <cell r="AB296" t="str">
            <v>.BNPIFELU</v>
          </cell>
          <cell r="AC296" t="str">
            <v>VLUD.DE</v>
          </cell>
          <cell r="AD296" t="str">
            <v>IVLUDINAV.PA</v>
          </cell>
          <cell r="AE296"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6" t="str">
            <v>please refer to another source</v>
          </cell>
          <cell r="AG296" t="str">
            <v>please refer to another source</v>
          </cell>
          <cell r="AH296" t="str">
            <v>Luxemburg SICAV</v>
          </cell>
          <cell r="AI296" t="str">
            <v>BNP Paribas Low Vol US ESG (NTR) index</v>
          </cell>
          <cell r="AJ296" t="str">
            <v>Net Total Return</v>
          </cell>
          <cell r="AK296" t="str">
            <v>USD</v>
          </cell>
          <cell r="AL296"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6" t="str">
            <v>please refer to another source</v>
          </cell>
          <cell r="AN296" t="str">
            <v>BNP Paribas</v>
          </cell>
          <cell r="AO296" t="str">
            <v>North America</v>
          </cell>
          <cell r="AP296" t="str">
            <v>US</v>
          </cell>
          <cell r="AQ296" t="str">
            <v>CH, DE, FR, LU, SE, FI</v>
          </cell>
          <cell r="AR296" t="str">
            <v>CH, DE, FR, LU, SE, FI</v>
          </cell>
          <cell r="AS296" t="str">
            <v>Full or synthetic replication</v>
          </cell>
          <cell r="AT296" t="str">
            <v>Synthetic</v>
          </cell>
          <cell r="AU296" t="str">
            <v>Synthetic</v>
          </cell>
          <cell r="AV296" t="str">
            <v>swaps</v>
          </cell>
          <cell r="AW296" t="str">
            <v>No</v>
          </cell>
          <cell r="AX296" t="str">
            <v>Yes with UCITS V</v>
          </cell>
          <cell r="AY296" t="str">
            <v>BNP Paribas Arbitrage</v>
          </cell>
          <cell r="AZ29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6" t="str">
            <v>No</v>
          </cell>
          <cell r="BB296"/>
          <cell r="BC296"/>
          <cell r="BD296"/>
          <cell r="BE296"/>
          <cell r="BF296" t="str">
            <v>Euronext</v>
          </cell>
          <cell r="BG296" t="str">
            <v>Daily</v>
          </cell>
          <cell r="BH296"/>
          <cell r="BI296"/>
          <cell r="BJ296"/>
          <cell r="BK296" t="str">
            <v>Annually</v>
          </cell>
          <cell r="BL296"/>
          <cell r="BM296"/>
          <cell r="BN296"/>
          <cell r="BO296"/>
          <cell r="BP296"/>
          <cell r="BQ296"/>
          <cell r="BR296">
            <v>500000</v>
          </cell>
          <cell r="BS296" t="str">
            <v>-</v>
          </cell>
          <cell r="BT296" t="str">
            <v>04:30 PM Paris time</v>
          </cell>
          <cell r="BU296" t="str">
            <v>NA</v>
          </cell>
          <cell r="BV296" t="str">
            <v>03:45 PM Paris time</v>
          </cell>
          <cell r="BW296" t="str">
            <v>D</v>
          </cell>
          <cell r="BX296" t="str">
            <v>D+1</v>
          </cell>
          <cell r="BY296" t="str">
            <v>D+3</v>
          </cell>
          <cell r="BZ296" t="str">
            <v>Please refer to PM</v>
          </cell>
          <cell r="CA296" t="str">
            <v>Please refer to PM</v>
          </cell>
          <cell r="CB296">
            <v>2</v>
          </cell>
          <cell r="CC296">
            <v>2</v>
          </cell>
          <cell r="CD296" t="str">
            <v>0,08% on the primary market</v>
          </cell>
          <cell r="CE296" t="str">
            <v>0,08% on the primary market</v>
          </cell>
          <cell r="CF296" t="str">
            <v>Yes</v>
          </cell>
          <cell r="CG296" t="str">
            <v>Daily</v>
          </cell>
          <cell r="CH296">
            <v>100000</v>
          </cell>
          <cell r="CI296" t="str">
            <v>No securities lending</v>
          </cell>
          <cell r="CJ296" t="str">
            <v>BNP</v>
          </cell>
          <cell r="CK296" t="str">
            <v>Up to 10%</v>
          </cell>
          <cell r="CL296" t="str">
            <v>Cash</v>
          </cell>
          <cell r="CM296" t="str">
            <v>BNP Paribas Securities Services</v>
          </cell>
          <cell r="CN296" t="str">
            <v>collateral.mgt@bnpparibas-ip.com</v>
          </cell>
          <cell r="CO296" t="str">
            <v>No</v>
          </cell>
          <cell r="CP296" t="str">
            <v>NA</v>
          </cell>
          <cell r="CQ296" t="str">
            <v>NA</v>
          </cell>
          <cell r="CR296" t="str">
            <v>No</v>
          </cell>
          <cell r="CS296" t="str">
            <v>Solène Deharbonnier</v>
          </cell>
          <cell r="CT296"/>
          <cell r="CU296"/>
          <cell r="CV296" t="str">
            <v>A2DHWC</v>
          </cell>
          <cell r="CW296" t="str">
            <v>NA</v>
          </cell>
          <cell r="CX296">
            <v>35025324</v>
          </cell>
          <cell r="CY296" t="str">
            <v>Yes</v>
          </cell>
          <cell r="CZ296" t="str">
            <v>ESG</v>
          </cell>
          <cell r="DA296" t="str">
            <v>Smart Beta</v>
          </cell>
          <cell r="DB296" t="str">
            <v>No</v>
          </cell>
          <cell r="DC296" t="str">
            <v>Equity fund (&gt;51% equities)</v>
          </cell>
          <cell r="DD296" t="str">
            <v>No</v>
          </cell>
          <cell r="DE296" t="str">
            <v>No</v>
          </cell>
          <cell r="DF296" t="str">
            <v>No</v>
          </cell>
          <cell r="DG296">
            <v>18</v>
          </cell>
          <cell r="DH296">
            <v>12</v>
          </cell>
          <cell r="DI296">
            <v>0</v>
          </cell>
          <cell r="DJ296">
            <v>30</v>
          </cell>
          <cell r="DK296">
            <v>30</v>
          </cell>
          <cell r="DL296">
            <v>18</v>
          </cell>
          <cell r="DM296">
            <v>0</v>
          </cell>
          <cell r="DN296">
            <v>12</v>
          </cell>
          <cell r="DO296" t="str">
            <v>Primary market: Authorised Participants and Institutionnal Investors
Secondary market: All</v>
          </cell>
          <cell r="DP296" t="str">
            <v>None</v>
          </cell>
          <cell r="DQ296" t="str">
            <v>BNP Paribas Securities Services Luxembourg</v>
          </cell>
          <cell r="DR296" t="str">
            <v>BNP Paribas Securities Services Luxembourg</v>
          </cell>
          <cell r="DS296" t="str">
            <v>in-house lawyers</v>
          </cell>
          <cell r="DT296" t="str">
            <v>BNP Paribas Securities Services Luxembourg</v>
          </cell>
          <cell r="DU296" t="str">
            <v>31th of December</v>
          </cell>
          <cell r="DV296" t="str">
            <v>ESG</v>
          </cell>
          <cell r="DW296" t="str">
            <v>EQUITY</v>
          </cell>
          <cell r="DX296"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296"/>
          <cell r="DZ296" t="str">
            <v>ART 8</v>
          </cell>
          <cell r="EA296" t="str">
            <v>CAT 2 (synthetic)</v>
          </cell>
        </row>
        <row r="297">
          <cell r="H297" t="str">
            <v>LU1481201298</v>
          </cell>
          <cell r="I297" t="str">
            <v>UCITS ETF</v>
          </cell>
          <cell r="J297" t="str">
            <v>Distribution</v>
          </cell>
          <cell r="K297" t="str">
            <v>EUR</v>
          </cell>
          <cell r="L297" t="str">
            <v>EUR</v>
          </cell>
          <cell r="M297" t="str">
            <v>No</v>
          </cell>
          <cell r="N297"/>
          <cell r="O297" t="str">
            <v>Luxembourg</v>
          </cell>
          <cell r="P297" t="str">
            <v>CH</v>
          </cell>
          <cell r="Q297" t="str">
            <v>SIX Swiss Exchange</v>
          </cell>
          <cell r="R297" t="str">
            <v xml:space="preserve">XSWX </v>
          </cell>
          <cell r="S297">
            <v>42716</v>
          </cell>
          <cell r="T297">
            <v>42780</v>
          </cell>
          <cell r="U297" t="str">
            <v>No</v>
          </cell>
          <cell r="V297" t="str">
            <v>BNPIFELU</v>
          </cell>
          <cell r="W297" t="str">
            <v>Share not hedged</v>
          </cell>
          <cell r="X297" t="str">
            <v>VLUD SE</v>
          </cell>
          <cell r="Y297" t="str">
            <v>IVLUD</v>
          </cell>
          <cell r="Z297" t="str">
            <v>NSCFR0IVLUD2</v>
          </cell>
          <cell r="AA297" t="str">
            <v>VLUD</v>
          </cell>
          <cell r="AB297" t="str">
            <v>.BNPIFELU</v>
          </cell>
          <cell r="AC297" t="str">
            <v>VLUD.S</v>
          </cell>
          <cell r="AD297" t="str">
            <v>IVLUDINAV.PA</v>
          </cell>
          <cell r="AE297"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7" t="str">
            <v>please refer to another source</v>
          </cell>
          <cell r="AG297" t="str">
            <v>please refer to another source</v>
          </cell>
          <cell r="AH297" t="str">
            <v>Luxemburg SICAV</v>
          </cell>
          <cell r="AI297" t="str">
            <v>BNP Paribas Low Vol US ESG (NTR) index</v>
          </cell>
          <cell r="AJ297" t="str">
            <v>Net Total Return</v>
          </cell>
          <cell r="AK297" t="str">
            <v>USD</v>
          </cell>
          <cell r="AL297"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7" t="str">
            <v>please refer to another source</v>
          </cell>
          <cell r="AN297" t="str">
            <v>BNP Paribas</v>
          </cell>
          <cell r="AO297" t="str">
            <v>North America</v>
          </cell>
          <cell r="AP297" t="str">
            <v>US</v>
          </cell>
          <cell r="AQ297" t="str">
            <v>CH, DE, FR, LU, SE, FI</v>
          </cell>
          <cell r="AR297" t="str">
            <v>CH, DE, FR, LU, SE, FI</v>
          </cell>
          <cell r="AS297" t="str">
            <v>Full or synthetic replication</v>
          </cell>
          <cell r="AT297" t="str">
            <v>Synthetic</v>
          </cell>
          <cell r="AU297" t="str">
            <v>Synthetic</v>
          </cell>
          <cell r="AV297" t="str">
            <v>swaps</v>
          </cell>
          <cell r="AW297" t="str">
            <v>No</v>
          </cell>
          <cell r="AX297" t="str">
            <v>Yes with UCITS V</v>
          </cell>
          <cell r="AY297" t="str">
            <v>BNP Paribas Arbitrage</v>
          </cell>
          <cell r="AZ29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7" t="str">
            <v>No</v>
          </cell>
          <cell r="BB297"/>
          <cell r="BC297"/>
          <cell r="BD297"/>
          <cell r="BE297"/>
          <cell r="BF297" t="str">
            <v>Euronext</v>
          </cell>
          <cell r="BG297" t="str">
            <v>Daily</v>
          </cell>
          <cell r="BH297"/>
          <cell r="BI297"/>
          <cell r="BJ297"/>
          <cell r="BK297" t="str">
            <v>Annually</v>
          </cell>
          <cell r="BL297"/>
          <cell r="BM297"/>
          <cell r="BN297"/>
          <cell r="BO297"/>
          <cell r="BP297"/>
          <cell r="BQ297"/>
          <cell r="BR297">
            <v>500000</v>
          </cell>
          <cell r="BS297" t="str">
            <v>-</v>
          </cell>
          <cell r="BT297" t="str">
            <v>04:30 PM Paris time</v>
          </cell>
          <cell r="BU297" t="str">
            <v>NA</v>
          </cell>
          <cell r="BV297" t="str">
            <v>03:45 PM Paris time</v>
          </cell>
          <cell r="BW297" t="str">
            <v>D</v>
          </cell>
          <cell r="BX297" t="str">
            <v>D+1</v>
          </cell>
          <cell r="BY297" t="str">
            <v>D+3</v>
          </cell>
          <cell r="BZ297" t="str">
            <v>Please refer to PM</v>
          </cell>
          <cell r="CA297" t="str">
            <v>Please refer to PM</v>
          </cell>
          <cell r="CB297">
            <v>2</v>
          </cell>
          <cell r="CC297">
            <v>2</v>
          </cell>
          <cell r="CD297" t="str">
            <v>0,08% on the primary market</v>
          </cell>
          <cell r="CE297" t="str">
            <v>0,08% on the primary market</v>
          </cell>
          <cell r="CF297" t="str">
            <v>Yes</v>
          </cell>
          <cell r="CG297" t="str">
            <v>Daily</v>
          </cell>
          <cell r="CH297">
            <v>100000</v>
          </cell>
          <cell r="CI297" t="str">
            <v>No securities lending</v>
          </cell>
          <cell r="CJ297" t="str">
            <v>BNP</v>
          </cell>
          <cell r="CK297" t="str">
            <v>Up to 10%</v>
          </cell>
          <cell r="CL297" t="str">
            <v>Cash</v>
          </cell>
          <cell r="CM297" t="str">
            <v>BNP Paribas Securities Services</v>
          </cell>
          <cell r="CN297" t="str">
            <v>collateral.mgt@bnpparibas-ip.com</v>
          </cell>
          <cell r="CO297" t="str">
            <v>No</v>
          </cell>
          <cell r="CP297" t="str">
            <v>NA</v>
          </cell>
          <cell r="CQ297" t="str">
            <v>NA</v>
          </cell>
          <cell r="CR297" t="str">
            <v>No</v>
          </cell>
          <cell r="CS297" t="str">
            <v>Solène Deharbonnier</v>
          </cell>
          <cell r="CT297"/>
          <cell r="CU297"/>
          <cell r="CV297" t="str">
            <v>A2DHWC</v>
          </cell>
          <cell r="CW297" t="str">
            <v>NA</v>
          </cell>
          <cell r="CX297">
            <v>35025324</v>
          </cell>
          <cell r="CY297" t="str">
            <v>Yes</v>
          </cell>
          <cell r="CZ297" t="str">
            <v>ESG</v>
          </cell>
          <cell r="DA297" t="str">
            <v>Smart Beta</v>
          </cell>
          <cell r="DB297" t="str">
            <v>No</v>
          </cell>
          <cell r="DC297" t="str">
            <v>Equity fund (&gt;51% equities)</v>
          </cell>
          <cell r="DD297" t="str">
            <v>No</v>
          </cell>
          <cell r="DE297" t="str">
            <v>No</v>
          </cell>
          <cell r="DF297" t="str">
            <v>No</v>
          </cell>
          <cell r="DG297">
            <v>18</v>
          </cell>
          <cell r="DH297">
            <v>12</v>
          </cell>
          <cell r="DI297">
            <v>0</v>
          </cell>
          <cell r="DJ297">
            <v>30</v>
          </cell>
          <cell r="DK297">
            <v>30</v>
          </cell>
          <cell r="DL297">
            <v>18</v>
          </cell>
          <cell r="DM297">
            <v>0</v>
          </cell>
          <cell r="DN297">
            <v>12</v>
          </cell>
          <cell r="DO297" t="str">
            <v>Primary market: Authorised Participants and Institutionnal Investors
Secondary market: All</v>
          </cell>
          <cell r="DP297" t="str">
            <v>None</v>
          </cell>
          <cell r="DQ297" t="str">
            <v>BNP Paribas Securities Services Luxembourg</v>
          </cell>
          <cell r="DR297" t="str">
            <v>BNP Paribas Securities Services Luxembourg</v>
          </cell>
          <cell r="DS297" t="str">
            <v>in-house lawyers</v>
          </cell>
          <cell r="DT297" t="str">
            <v>BNP Paribas Securities Services Luxembourg</v>
          </cell>
          <cell r="DU297" t="str">
            <v>31th of December</v>
          </cell>
          <cell r="DV297" t="str">
            <v>ESG</v>
          </cell>
          <cell r="DW297" t="str">
            <v>EQUITY</v>
          </cell>
          <cell r="DX297"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297"/>
          <cell r="DZ297" t="str">
            <v>ART 8</v>
          </cell>
          <cell r="EA297" t="str">
            <v>CAT 2 (synthetic)</v>
          </cell>
        </row>
        <row r="298">
          <cell r="H298" t="str">
            <v>LU1481201371</v>
          </cell>
          <cell r="I298" t="str">
            <v>UCITS ETF USD</v>
          </cell>
          <cell r="J298" t="str">
            <v>Capitalisation</v>
          </cell>
          <cell r="K298" t="str">
            <v>USD</v>
          </cell>
          <cell r="L298" t="str">
            <v>EUR</v>
          </cell>
          <cell r="M298" t="str">
            <v>No</v>
          </cell>
          <cell r="N298"/>
          <cell r="O298" t="str">
            <v>Luxembourg</v>
          </cell>
          <cell r="P298" t="str">
            <v>DE</v>
          </cell>
          <cell r="Q298" t="str">
            <v>Xetra</v>
          </cell>
          <cell r="R298" t="str">
            <v xml:space="preserve">XETR </v>
          </cell>
          <cell r="S298">
            <v>42716</v>
          </cell>
          <cell r="T298">
            <v>42780</v>
          </cell>
          <cell r="U298" t="str">
            <v>Yes</v>
          </cell>
          <cell r="V298" t="str">
            <v>BNPIFELU</v>
          </cell>
          <cell r="W298" t="str">
            <v>Share not hedged</v>
          </cell>
          <cell r="X298" t="str">
            <v>VLUU GY</v>
          </cell>
          <cell r="Y298" t="str">
            <v>IVLUU</v>
          </cell>
          <cell r="Z298" t="str">
            <v>NSCFR0IVLUU6</v>
          </cell>
          <cell r="AA298" t="str">
            <v>VLUU</v>
          </cell>
          <cell r="AB298" t="str">
            <v>.BNPIFELU</v>
          </cell>
          <cell r="AC298" t="str">
            <v>VLUU.DE</v>
          </cell>
          <cell r="AD298" t="str">
            <v>IVLUUINAV.PA</v>
          </cell>
          <cell r="AE298"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8" t="str">
            <v>please refer to another source</v>
          </cell>
          <cell r="AG298" t="str">
            <v>please refer to another source</v>
          </cell>
          <cell r="AH298" t="str">
            <v>Luxemburg SICAV</v>
          </cell>
          <cell r="AI298" t="str">
            <v>BNP Paribas Low Vol US ESG (NTR) index</v>
          </cell>
          <cell r="AJ298" t="str">
            <v>Net Total Return</v>
          </cell>
          <cell r="AK298" t="str">
            <v>USD</v>
          </cell>
          <cell r="AL298"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8" t="str">
            <v>please refer to another source</v>
          </cell>
          <cell r="AN298" t="str">
            <v>BNP Paribas</v>
          </cell>
          <cell r="AO298" t="str">
            <v>North America</v>
          </cell>
          <cell r="AP298" t="str">
            <v>US</v>
          </cell>
          <cell r="AQ298" t="str">
            <v>CH, DE, LU, CZ, SE, FI</v>
          </cell>
          <cell r="AR298" t="str">
            <v>CH, DE, LU, CZ, SE, FI</v>
          </cell>
          <cell r="AS298" t="str">
            <v>Full or synthetic replication</v>
          </cell>
          <cell r="AT298" t="str">
            <v>Synthetic</v>
          </cell>
          <cell r="AU298" t="str">
            <v>Synthetic</v>
          </cell>
          <cell r="AV298" t="str">
            <v>swaps</v>
          </cell>
          <cell r="AW298" t="str">
            <v>No</v>
          </cell>
          <cell r="AX298" t="str">
            <v>Yes with UCITS V</v>
          </cell>
          <cell r="AY298" t="str">
            <v>BNP Paribas Arbitrage</v>
          </cell>
          <cell r="AZ29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8" t="str">
            <v>No</v>
          </cell>
          <cell r="BB298"/>
          <cell r="BC298"/>
          <cell r="BD298"/>
          <cell r="BE298"/>
          <cell r="BF298" t="str">
            <v>Euronext</v>
          </cell>
          <cell r="BG298" t="str">
            <v>Daily</v>
          </cell>
          <cell r="BH298"/>
          <cell r="BI298"/>
          <cell r="BJ298"/>
          <cell r="BK298" t="str">
            <v>Reinvested</v>
          </cell>
          <cell r="BL298"/>
          <cell r="BM298"/>
          <cell r="BN298"/>
          <cell r="BO298"/>
          <cell r="BP298"/>
          <cell r="BQ298"/>
          <cell r="BR298">
            <v>500000</v>
          </cell>
          <cell r="BS298" t="str">
            <v>-</v>
          </cell>
          <cell r="BT298" t="str">
            <v>04:30 PM Paris time</v>
          </cell>
          <cell r="BU298" t="str">
            <v>NA</v>
          </cell>
          <cell r="BV298" t="str">
            <v>03:45 PM Paris time</v>
          </cell>
          <cell r="BW298" t="str">
            <v>D</v>
          </cell>
          <cell r="BX298" t="str">
            <v>D+1</v>
          </cell>
          <cell r="BY298" t="str">
            <v>D+3</v>
          </cell>
          <cell r="BZ298" t="str">
            <v>Please refer to PM</v>
          </cell>
          <cell r="CA298" t="str">
            <v>Please refer to PM</v>
          </cell>
          <cell r="CB298">
            <v>2</v>
          </cell>
          <cell r="CC298">
            <v>2</v>
          </cell>
          <cell r="CD298" t="str">
            <v>0,08% on the primary market</v>
          </cell>
          <cell r="CE298" t="str">
            <v>0,08% on the primary market</v>
          </cell>
          <cell r="CF298" t="str">
            <v>Yes</v>
          </cell>
          <cell r="CG298" t="str">
            <v>Daily</v>
          </cell>
          <cell r="CH298">
            <v>100000</v>
          </cell>
          <cell r="CI298" t="str">
            <v>No securities lending</v>
          </cell>
          <cell r="CJ298" t="str">
            <v>BNP</v>
          </cell>
          <cell r="CK298" t="str">
            <v>Up to 10%</v>
          </cell>
          <cell r="CL298" t="str">
            <v>Cash</v>
          </cell>
          <cell r="CM298" t="str">
            <v>BNP Paribas Securities Services</v>
          </cell>
          <cell r="CN298" t="str">
            <v>collateral.mgt@bnpparibas-ip.com</v>
          </cell>
          <cell r="CO298" t="str">
            <v>No</v>
          </cell>
          <cell r="CP298" t="str">
            <v>NA</v>
          </cell>
          <cell r="CQ298" t="str">
            <v>NA</v>
          </cell>
          <cell r="CR298" t="str">
            <v>No</v>
          </cell>
          <cell r="CS298" t="str">
            <v>Solène Deharbonnier</v>
          </cell>
          <cell r="CT298"/>
          <cell r="CU298"/>
          <cell r="CV298" t="str">
            <v>A2DHWD</v>
          </cell>
          <cell r="CW298" t="str">
            <v>NA</v>
          </cell>
          <cell r="CX298">
            <v>35025327</v>
          </cell>
          <cell r="CY298" t="str">
            <v>Yes</v>
          </cell>
          <cell r="CZ298" t="str">
            <v>ESG</v>
          </cell>
          <cell r="DA298" t="str">
            <v>Smart Beta</v>
          </cell>
          <cell r="DB298" t="str">
            <v>No</v>
          </cell>
          <cell r="DC298" t="str">
            <v>Equity fund (&gt;51% equities)</v>
          </cell>
          <cell r="DD298" t="str">
            <v>No</v>
          </cell>
          <cell r="DE298" t="str">
            <v>No</v>
          </cell>
          <cell r="DF298" t="str">
            <v>No</v>
          </cell>
          <cell r="DG298">
            <v>18</v>
          </cell>
          <cell r="DH298">
            <v>12</v>
          </cell>
          <cell r="DI298">
            <v>0</v>
          </cell>
          <cell r="DJ298">
            <v>30</v>
          </cell>
          <cell r="DK298">
            <v>30</v>
          </cell>
          <cell r="DL298">
            <v>18</v>
          </cell>
          <cell r="DM298">
            <v>0</v>
          </cell>
          <cell r="DN298">
            <v>12</v>
          </cell>
          <cell r="DO298" t="str">
            <v>Primary market: Authorised Participants and Institutionnal Investors
Secondary market: All</v>
          </cell>
          <cell r="DP298" t="str">
            <v>None</v>
          </cell>
          <cell r="DQ298" t="str">
            <v>BNP Paribas Securities Services Luxembourg</v>
          </cell>
          <cell r="DR298" t="str">
            <v>BNP Paribas Securities Services Luxembourg</v>
          </cell>
          <cell r="DS298" t="str">
            <v>in-house lawyers</v>
          </cell>
          <cell r="DT298" t="str">
            <v>BNP Paribas Securities Services Luxembourg</v>
          </cell>
          <cell r="DU298" t="str">
            <v>31th of December</v>
          </cell>
          <cell r="DV298" t="str">
            <v>ESG</v>
          </cell>
          <cell r="DW298" t="str">
            <v>EQUITY</v>
          </cell>
          <cell r="DX298"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298"/>
          <cell r="DZ298" t="str">
            <v>ART 8</v>
          </cell>
          <cell r="EA298" t="str">
            <v>CAT 2 (synthetic)</v>
          </cell>
        </row>
        <row r="299">
          <cell r="H299" t="str">
            <v>LU1481201371</v>
          </cell>
          <cell r="I299" t="str">
            <v>UCITS ETF USD</v>
          </cell>
          <cell r="J299" t="str">
            <v>Capitalisation</v>
          </cell>
          <cell r="K299" t="str">
            <v>USD</v>
          </cell>
          <cell r="L299" t="str">
            <v>EUR</v>
          </cell>
          <cell r="M299" t="str">
            <v>No</v>
          </cell>
          <cell r="N299"/>
          <cell r="O299" t="str">
            <v>Luxembourg</v>
          </cell>
          <cell r="P299" t="str">
            <v>CH</v>
          </cell>
          <cell r="Q299" t="str">
            <v>SIX Swiss Exchange</v>
          </cell>
          <cell r="R299" t="str">
            <v xml:space="preserve">XSWX </v>
          </cell>
          <cell r="S299">
            <v>42716</v>
          </cell>
          <cell r="T299">
            <v>42780</v>
          </cell>
          <cell r="U299" t="str">
            <v>No</v>
          </cell>
          <cell r="V299" t="str">
            <v>BNPIFELU</v>
          </cell>
          <cell r="W299" t="str">
            <v>Share not hedged</v>
          </cell>
          <cell r="X299" t="str">
            <v>VLUU SE</v>
          </cell>
          <cell r="Y299" t="str">
            <v>IVLUU</v>
          </cell>
          <cell r="Z299" t="str">
            <v>NSCFR0IVLUU6</v>
          </cell>
          <cell r="AA299" t="str">
            <v>VLUU</v>
          </cell>
          <cell r="AB299" t="str">
            <v>.BNPIFELU</v>
          </cell>
          <cell r="AC299" t="str">
            <v>VLUU.S</v>
          </cell>
          <cell r="AD299" t="str">
            <v>IVLUUINAV.PA</v>
          </cell>
          <cell r="AE299"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99" t="str">
            <v>please refer to another source</v>
          </cell>
          <cell r="AG299" t="str">
            <v>please refer to another source</v>
          </cell>
          <cell r="AH299" t="str">
            <v>Luxemburg SICAV</v>
          </cell>
          <cell r="AI299" t="str">
            <v>BNP Paribas Low Vol US ESG (NTR) index</v>
          </cell>
          <cell r="AJ299" t="str">
            <v>Net Total Return</v>
          </cell>
          <cell r="AK299" t="str">
            <v>USD</v>
          </cell>
          <cell r="AL299"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9" t="str">
            <v>please refer to another source</v>
          </cell>
          <cell r="AN299" t="str">
            <v>BNP Paribas</v>
          </cell>
          <cell r="AO299" t="str">
            <v>North America</v>
          </cell>
          <cell r="AP299" t="str">
            <v>US</v>
          </cell>
          <cell r="AQ299" t="str">
            <v>CH, DE, LU, CZ, SE, FI</v>
          </cell>
          <cell r="AR299" t="str">
            <v>CH, DE, LU, CZ, SE, FI</v>
          </cell>
          <cell r="AS299" t="str">
            <v>Full or synthetic replication</v>
          </cell>
          <cell r="AT299" t="str">
            <v>Synthetic</v>
          </cell>
          <cell r="AU299" t="str">
            <v>Synthetic</v>
          </cell>
          <cell r="AV299" t="str">
            <v>swaps</v>
          </cell>
          <cell r="AW299" t="str">
            <v>No</v>
          </cell>
          <cell r="AX299" t="str">
            <v>Yes with UCITS V</v>
          </cell>
          <cell r="AY299" t="str">
            <v>BNP Paribas Arbitrage</v>
          </cell>
          <cell r="AZ29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9" t="str">
            <v>No</v>
          </cell>
          <cell r="BB299"/>
          <cell r="BC299"/>
          <cell r="BD299"/>
          <cell r="BE299"/>
          <cell r="BF299" t="str">
            <v>Euronext</v>
          </cell>
          <cell r="BG299" t="str">
            <v>Daily</v>
          </cell>
          <cell r="BH299"/>
          <cell r="BI299"/>
          <cell r="BJ299"/>
          <cell r="BK299" t="str">
            <v>Reinvested</v>
          </cell>
          <cell r="BL299"/>
          <cell r="BM299"/>
          <cell r="BN299"/>
          <cell r="BO299"/>
          <cell r="BP299"/>
          <cell r="BQ299"/>
          <cell r="BR299">
            <v>500000</v>
          </cell>
          <cell r="BS299" t="str">
            <v>-</v>
          </cell>
          <cell r="BT299" t="str">
            <v>04:30 PM Paris time</v>
          </cell>
          <cell r="BU299" t="str">
            <v>NA</v>
          </cell>
          <cell r="BV299" t="str">
            <v>03:45 PM Paris time</v>
          </cell>
          <cell r="BW299" t="str">
            <v>D</v>
          </cell>
          <cell r="BX299" t="str">
            <v>D+1</v>
          </cell>
          <cell r="BY299" t="str">
            <v>D+3</v>
          </cell>
          <cell r="BZ299" t="str">
            <v>Please refer to PM</v>
          </cell>
          <cell r="CA299" t="str">
            <v>Please refer to PM</v>
          </cell>
          <cell r="CB299">
            <v>2</v>
          </cell>
          <cell r="CC299">
            <v>2</v>
          </cell>
          <cell r="CD299" t="str">
            <v>0,08% on the primary market</v>
          </cell>
          <cell r="CE299" t="str">
            <v>0,08% on the primary market</v>
          </cell>
          <cell r="CF299" t="str">
            <v>Yes</v>
          </cell>
          <cell r="CG299" t="str">
            <v>Daily</v>
          </cell>
          <cell r="CH299">
            <v>100000</v>
          </cell>
          <cell r="CI299" t="str">
            <v>No securities lending</v>
          </cell>
          <cell r="CJ299" t="str">
            <v>BNP</v>
          </cell>
          <cell r="CK299" t="str">
            <v>Up to 10%</v>
          </cell>
          <cell r="CL299" t="str">
            <v>Cash</v>
          </cell>
          <cell r="CM299" t="str">
            <v>BNP Paribas Securities Services</v>
          </cell>
          <cell r="CN299" t="str">
            <v>collateral.mgt@bnpparibas-ip.com</v>
          </cell>
          <cell r="CO299" t="str">
            <v>No</v>
          </cell>
          <cell r="CP299" t="str">
            <v>NA</v>
          </cell>
          <cell r="CQ299" t="str">
            <v>NA</v>
          </cell>
          <cell r="CR299" t="str">
            <v>No</v>
          </cell>
          <cell r="CS299" t="str">
            <v>Solène Deharbonnier</v>
          </cell>
          <cell r="CT299"/>
          <cell r="CU299"/>
          <cell r="CV299" t="str">
            <v>A2DHWD</v>
          </cell>
          <cell r="CW299" t="str">
            <v>NA</v>
          </cell>
          <cell r="CX299">
            <v>35025327</v>
          </cell>
          <cell r="CY299" t="str">
            <v>Yes</v>
          </cell>
          <cell r="CZ299" t="str">
            <v>ESG</v>
          </cell>
          <cell r="DA299" t="str">
            <v>Smart Beta</v>
          </cell>
          <cell r="DB299" t="str">
            <v>No</v>
          </cell>
          <cell r="DC299" t="str">
            <v>Equity fund (&gt;51% equities)</v>
          </cell>
          <cell r="DD299" t="str">
            <v>No</v>
          </cell>
          <cell r="DE299" t="str">
            <v>No</v>
          </cell>
          <cell r="DF299" t="str">
            <v>No</v>
          </cell>
          <cell r="DG299">
            <v>18</v>
          </cell>
          <cell r="DH299">
            <v>12</v>
          </cell>
          <cell r="DI299">
            <v>0</v>
          </cell>
          <cell r="DJ299">
            <v>30</v>
          </cell>
          <cell r="DK299">
            <v>30</v>
          </cell>
          <cell r="DL299">
            <v>18</v>
          </cell>
          <cell r="DM299">
            <v>0</v>
          </cell>
          <cell r="DN299">
            <v>12</v>
          </cell>
          <cell r="DO299" t="str">
            <v>Primary market: Authorised Participants and Institutionnal Investors
Secondary market: All</v>
          </cell>
          <cell r="DP299" t="str">
            <v>None</v>
          </cell>
          <cell r="DQ299" t="str">
            <v>BNP Paribas Securities Services Luxembourg</v>
          </cell>
          <cell r="DR299" t="str">
            <v>BNP Paribas Securities Services Luxembourg</v>
          </cell>
          <cell r="DS299" t="str">
            <v>in-house lawyers</v>
          </cell>
          <cell r="DT299" t="str">
            <v>BNP Paribas Securities Services Luxembourg</v>
          </cell>
          <cell r="DU299" t="str">
            <v>31th of December</v>
          </cell>
          <cell r="DV299" t="str">
            <v>ESG</v>
          </cell>
          <cell r="DW299" t="str">
            <v>EQUITY</v>
          </cell>
          <cell r="DX299"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299"/>
          <cell r="DZ299" t="str">
            <v>ART 8</v>
          </cell>
          <cell r="EA299" t="str">
            <v>CAT 2 (synthetic)</v>
          </cell>
        </row>
        <row r="300">
          <cell r="H300" t="str">
            <v>LU1481201454</v>
          </cell>
          <cell r="I300" t="str">
            <v>UCITS ETF H EUR</v>
          </cell>
          <cell r="J300" t="str">
            <v>Capitalisation</v>
          </cell>
          <cell r="K300" t="str">
            <v>EUR</v>
          </cell>
          <cell r="L300" t="str">
            <v>EUR</v>
          </cell>
          <cell r="M300" t="str">
            <v>Yes</v>
          </cell>
          <cell r="N300"/>
          <cell r="O300" t="str">
            <v>Luxembourg</v>
          </cell>
          <cell r="P300"/>
          <cell r="Q300"/>
          <cell r="R300"/>
          <cell r="S300"/>
          <cell r="T300"/>
          <cell r="U300" t="str">
            <v>Yes</v>
          </cell>
          <cell r="V300" t="str">
            <v>BNPIFELU</v>
          </cell>
          <cell r="W300" t="str">
            <v>TBA</v>
          </cell>
          <cell r="X300" t="str">
            <v>VLUH FP</v>
          </cell>
          <cell r="Y300"/>
          <cell r="Z300"/>
          <cell r="AA300" t="str">
            <v>VLUH</v>
          </cell>
          <cell r="AB300" t="str">
            <v>.BNPIFELU</v>
          </cell>
          <cell r="AC300" t="str">
            <v>VLUH.PA</v>
          </cell>
          <cell r="AD300" t="str">
            <v>NA</v>
          </cell>
          <cell r="AE300"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300" t="str">
            <v>please refer to another source</v>
          </cell>
          <cell r="AG300" t="str">
            <v>please refer to another source</v>
          </cell>
          <cell r="AH300" t="str">
            <v>Luxemburg SICAV</v>
          </cell>
          <cell r="AI300" t="str">
            <v>BNP Paribas Low Vol US ESG (NTR) index</v>
          </cell>
          <cell r="AJ300" t="str">
            <v>Net Total Return</v>
          </cell>
          <cell r="AK300" t="str">
            <v>USD</v>
          </cell>
          <cell r="AL300"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0"/>
          <cell r="AN300" t="str">
            <v>BNP Paribas</v>
          </cell>
          <cell r="AO300" t="str">
            <v>North America</v>
          </cell>
          <cell r="AP300" t="str">
            <v>US</v>
          </cell>
          <cell r="AQ300" t="str">
            <v>AT, CH, DE, FR, LU</v>
          </cell>
          <cell r="AR300" t="str">
            <v>AT, CH, DE, FR, LU</v>
          </cell>
          <cell r="AS300" t="str">
            <v>Full or synthetic replication</v>
          </cell>
          <cell r="AT300" t="str">
            <v>Synthetic</v>
          </cell>
          <cell r="AU300" t="str">
            <v>Synthetic</v>
          </cell>
          <cell r="AV300" t="str">
            <v>swaps</v>
          </cell>
          <cell r="AW300" t="str">
            <v>No</v>
          </cell>
          <cell r="AX300" t="str">
            <v>Yes with UCITS V</v>
          </cell>
          <cell r="AY300" t="str">
            <v>BNP Paribas Arbitrage</v>
          </cell>
          <cell r="AZ30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0" t="str">
            <v>No</v>
          </cell>
          <cell r="BB300"/>
          <cell r="BC300"/>
          <cell r="BD300"/>
          <cell r="BE300"/>
          <cell r="BF300"/>
          <cell r="BG300" t="str">
            <v>Daily</v>
          </cell>
          <cell r="BH300"/>
          <cell r="BI300"/>
          <cell r="BJ300"/>
          <cell r="BK300" t="str">
            <v>Reinvested</v>
          </cell>
          <cell r="BL300"/>
          <cell r="BM300"/>
          <cell r="BN300"/>
          <cell r="BO300"/>
          <cell r="BP300"/>
          <cell r="BQ300"/>
          <cell r="BR300">
            <v>500000</v>
          </cell>
          <cell r="BS300" t="str">
            <v>-</v>
          </cell>
          <cell r="BT300" t="str">
            <v>04:30 PM Paris time</v>
          </cell>
          <cell r="BU300" t="str">
            <v>NA</v>
          </cell>
          <cell r="BV300" t="str">
            <v>03:45 PM Paris time</v>
          </cell>
          <cell r="BW300" t="str">
            <v>D</v>
          </cell>
          <cell r="BX300" t="str">
            <v>D+1</v>
          </cell>
          <cell r="BY300" t="str">
            <v>D+3</v>
          </cell>
          <cell r="BZ300" t="str">
            <v>Please refer to PM</v>
          </cell>
          <cell r="CA300" t="str">
            <v>Please refer to PM</v>
          </cell>
          <cell r="CB300">
            <v>2</v>
          </cell>
          <cell r="CC300">
            <v>2</v>
          </cell>
          <cell r="CD300" t="str">
            <v>0,08% on the primary market</v>
          </cell>
          <cell r="CE300" t="str">
            <v>0,08% on the primary market</v>
          </cell>
          <cell r="CF300" t="str">
            <v>Yes</v>
          </cell>
          <cell r="CG300" t="str">
            <v>Daily</v>
          </cell>
          <cell r="CH300">
            <v>100000</v>
          </cell>
          <cell r="CI300" t="str">
            <v>No securities lending</v>
          </cell>
          <cell r="CJ300"/>
          <cell r="CK300" t="str">
            <v>Up to 10%</v>
          </cell>
          <cell r="CL300" t="str">
            <v>Cash</v>
          </cell>
          <cell r="CM300" t="str">
            <v>BNP Paribas Securities Services</v>
          </cell>
          <cell r="CN300" t="str">
            <v>collateral.mgt@bnpparibas-ip.com</v>
          </cell>
          <cell r="CO300" t="str">
            <v>No</v>
          </cell>
          <cell r="CP300" t="str">
            <v>NA</v>
          </cell>
          <cell r="CQ300" t="str">
            <v>NA</v>
          </cell>
          <cell r="CR300" t="str">
            <v>No</v>
          </cell>
          <cell r="CS300" t="str">
            <v>Solène Deharbonnier</v>
          </cell>
          <cell r="CT300"/>
          <cell r="CU300"/>
          <cell r="CV300" t="str">
            <v>A2DHWE</v>
          </cell>
          <cell r="CW300" t="str">
            <v>NA</v>
          </cell>
          <cell r="CX300">
            <v>35025333</v>
          </cell>
          <cell r="CY300" t="str">
            <v>Yes</v>
          </cell>
          <cell r="CZ300" t="str">
            <v>ESG</v>
          </cell>
          <cell r="DA300" t="str">
            <v>Smart Beta</v>
          </cell>
          <cell r="DB300" t="str">
            <v>No</v>
          </cell>
          <cell r="DC300" t="str">
            <v>Equity fund (&gt;51% equities)</v>
          </cell>
          <cell r="DD300" t="str">
            <v>Yes</v>
          </cell>
          <cell r="DE300" t="str">
            <v>NA</v>
          </cell>
          <cell r="DF300" t="str">
            <v>No</v>
          </cell>
          <cell r="DG300">
            <v>18</v>
          </cell>
          <cell r="DH300">
            <v>12</v>
          </cell>
          <cell r="DI300">
            <v>0</v>
          </cell>
          <cell r="DJ300">
            <v>30</v>
          </cell>
          <cell r="DK300">
            <v>30</v>
          </cell>
          <cell r="DL300">
            <v>18</v>
          </cell>
          <cell r="DM300">
            <v>0</v>
          </cell>
          <cell r="DN300">
            <v>12</v>
          </cell>
          <cell r="DO300" t="str">
            <v>Primary market: Authorised Participants and Institutionnal Investors
Secondary market: All</v>
          </cell>
          <cell r="DP300" t="str">
            <v>None</v>
          </cell>
          <cell r="DQ300" t="str">
            <v>BNP Paribas Securities Services Luxembourg</v>
          </cell>
          <cell r="DR300" t="str">
            <v>BNP Paribas Securities Services Luxembourg</v>
          </cell>
          <cell r="DS300" t="str">
            <v>in-house lawyers</v>
          </cell>
          <cell r="DT300" t="str">
            <v>BNP Paribas Securities Services Luxembourg</v>
          </cell>
          <cell r="DU300" t="str">
            <v>31th of December</v>
          </cell>
          <cell r="DV300" t="str">
            <v>ESG</v>
          </cell>
          <cell r="DW300" t="str">
            <v>EQUITY</v>
          </cell>
          <cell r="DX300"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300"/>
          <cell r="DZ300" t="str">
            <v>ART 8</v>
          </cell>
          <cell r="EA300" t="str">
            <v>CAT 2 (synthetic)</v>
          </cell>
        </row>
        <row r="301">
          <cell r="H301" t="str">
            <v>LU1481201454</v>
          </cell>
          <cell r="I301" t="str">
            <v>UCITS ETF H EUR</v>
          </cell>
          <cell r="J301" t="str">
            <v>Capitalisation</v>
          </cell>
          <cell r="K301" t="str">
            <v>EUR</v>
          </cell>
          <cell r="L301" t="str">
            <v>EUR</v>
          </cell>
          <cell r="M301" t="str">
            <v>Yes</v>
          </cell>
          <cell r="N301"/>
          <cell r="O301" t="str">
            <v>Luxembourg</v>
          </cell>
          <cell r="P301"/>
          <cell r="Q301"/>
          <cell r="R301"/>
          <cell r="S301"/>
          <cell r="T301"/>
          <cell r="U301" t="str">
            <v>No</v>
          </cell>
          <cell r="V301" t="str">
            <v>BNPIFELU</v>
          </cell>
          <cell r="W301" t="str">
            <v>TBA</v>
          </cell>
          <cell r="X301" t="str">
            <v>VLUH GY</v>
          </cell>
          <cell r="Y301"/>
          <cell r="Z301"/>
          <cell r="AA301" t="str">
            <v>VLUH</v>
          </cell>
          <cell r="AB301" t="str">
            <v>.BNPIFELU</v>
          </cell>
          <cell r="AC301" t="str">
            <v>VLUH.DE</v>
          </cell>
          <cell r="AD301" t="str">
            <v>NA</v>
          </cell>
          <cell r="AE301"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301" t="str">
            <v>please refer to another source</v>
          </cell>
          <cell r="AG301" t="str">
            <v>please refer to another source</v>
          </cell>
          <cell r="AH301" t="str">
            <v>Luxemburg SICAV</v>
          </cell>
          <cell r="AI301" t="str">
            <v>BNP Paribas Low Vol US ESG (NTR) index</v>
          </cell>
          <cell r="AJ301" t="str">
            <v>Net Total Return</v>
          </cell>
          <cell r="AK301" t="str">
            <v>USD</v>
          </cell>
          <cell r="AL301"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1"/>
          <cell r="AN301" t="str">
            <v>BNP Paribas</v>
          </cell>
          <cell r="AO301" t="str">
            <v>North America</v>
          </cell>
          <cell r="AP301" t="str">
            <v>US</v>
          </cell>
          <cell r="AQ301" t="str">
            <v>AT, CH, DE, FR, LU</v>
          </cell>
          <cell r="AR301" t="str">
            <v>AT, CH, DE, FR, LU</v>
          </cell>
          <cell r="AS301" t="str">
            <v>Full or synthetic replication</v>
          </cell>
          <cell r="AT301" t="str">
            <v>Synthetic</v>
          </cell>
          <cell r="AU301" t="str">
            <v>Synthetic</v>
          </cell>
          <cell r="AV301" t="str">
            <v>swaps</v>
          </cell>
          <cell r="AW301" t="str">
            <v>No</v>
          </cell>
          <cell r="AX301" t="str">
            <v>Yes with UCITS V</v>
          </cell>
          <cell r="AY301" t="str">
            <v>BNP Paribas Arbitrage</v>
          </cell>
          <cell r="AZ30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1" t="str">
            <v>No</v>
          </cell>
          <cell r="BB301"/>
          <cell r="BC301"/>
          <cell r="BD301"/>
          <cell r="BE301"/>
          <cell r="BF301"/>
          <cell r="BG301" t="str">
            <v>Daily</v>
          </cell>
          <cell r="BH301"/>
          <cell r="BI301"/>
          <cell r="BJ301"/>
          <cell r="BK301" t="str">
            <v>Reinvested</v>
          </cell>
          <cell r="BL301"/>
          <cell r="BM301"/>
          <cell r="BN301"/>
          <cell r="BO301"/>
          <cell r="BP301"/>
          <cell r="BQ301"/>
          <cell r="BR301">
            <v>500000</v>
          </cell>
          <cell r="BS301" t="str">
            <v>-</v>
          </cell>
          <cell r="BT301" t="str">
            <v>04:30 PM Paris time</v>
          </cell>
          <cell r="BU301" t="str">
            <v>NA</v>
          </cell>
          <cell r="BV301" t="str">
            <v>03:45 PM Paris time</v>
          </cell>
          <cell r="BW301" t="str">
            <v>D</v>
          </cell>
          <cell r="BX301" t="str">
            <v>D+1</v>
          </cell>
          <cell r="BY301" t="str">
            <v>D+3</v>
          </cell>
          <cell r="BZ301" t="str">
            <v>Please refer to PM</v>
          </cell>
          <cell r="CA301" t="str">
            <v>Please refer to PM</v>
          </cell>
          <cell r="CB301">
            <v>2</v>
          </cell>
          <cell r="CC301">
            <v>2</v>
          </cell>
          <cell r="CD301" t="str">
            <v>0,08% on the primary market</v>
          </cell>
          <cell r="CE301" t="str">
            <v>0,08% on the primary market</v>
          </cell>
          <cell r="CF301" t="str">
            <v>Yes</v>
          </cell>
          <cell r="CG301" t="str">
            <v>Daily</v>
          </cell>
          <cell r="CH301">
            <v>100000</v>
          </cell>
          <cell r="CI301" t="str">
            <v>No securities lending</v>
          </cell>
          <cell r="CJ301"/>
          <cell r="CK301" t="str">
            <v>Up to 10%</v>
          </cell>
          <cell r="CL301" t="str">
            <v>Cash</v>
          </cell>
          <cell r="CM301" t="str">
            <v>BNP Paribas Securities Services</v>
          </cell>
          <cell r="CN301" t="str">
            <v>collateral.mgt@bnpparibas-ip.com</v>
          </cell>
          <cell r="CO301" t="str">
            <v>No</v>
          </cell>
          <cell r="CP301" t="str">
            <v>NA</v>
          </cell>
          <cell r="CQ301" t="str">
            <v>NA</v>
          </cell>
          <cell r="CR301" t="str">
            <v>No</v>
          </cell>
          <cell r="CS301" t="str">
            <v>Solène Deharbonnier</v>
          </cell>
          <cell r="CT301"/>
          <cell r="CU301"/>
          <cell r="CV301" t="str">
            <v>A2DHWE</v>
          </cell>
          <cell r="CW301" t="str">
            <v>NA</v>
          </cell>
          <cell r="CX301">
            <v>35025333</v>
          </cell>
          <cell r="CY301" t="str">
            <v>Yes</v>
          </cell>
          <cell r="CZ301" t="str">
            <v>ESG</v>
          </cell>
          <cell r="DA301" t="str">
            <v>Smart Beta</v>
          </cell>
          <cell r="DB301" t="str">
            <v>No</v>
          </cell>
          <cell r="DC301" t="str">
            <v>Equity fund (&gt;51% equities)</v>
          </cell>
          <cell r="DD301" t="str">
            <v>Yes</v>
          </cell>
          <cell r="DE301" t="str">
            <v>NA</v>
          </cell>
          <cell r="DF301" t="str">
            <v>No</v>
          </cell>
          <cell r="DG301">
            <v>18</v>
          </cell>
          <cell r="DH301">
            <v>12</v>
          </cell>
          <cell r="DI301">
            <v>0</v>
          </cell>
          <cell r="DJ301">
            <v>30</v>
          </cell>
          <cell r="DK301">
            <v>30</v>
          </cell>
          <cell r="DL301">
            <v>18</v>
          </cell>
          <cell r="DM301">
            <v>0</v>
          </cell>
          <cell r="DN301">
            <v>12</v>
          </cell>
          <cell r="DO301" t="str">
            <v>Primary market: Authorised Participants and Institutionnal Investors
Secondary market: All</v>
          </cell>
          <cell r="DP301" t="str">
            <v>None</v>
          </cell>
          <cell r="DQ301" t="str">
            <v>BNP Paribas Securities Services Luxembourg</v>
          </cell>
          <cell r="DR301" t="str">
            <v>BNP Paribas Securities Services Luxembourg</v>
          </cell>
          <cell r="DS301" t="str">
            <v>in-house lawyers</v>
          </cell>
          <cell r="DT301" t="str">
            <v>BNP Paribas Securities Services Luxembourg</v>
          </cell>
          <cell r="DU301" t="str">
            <v>31th of December</v>
          </cell>
          <cell r="DV301" t="str">
            <v>ESG</v>
          </cell>
          <cell r="DW301" t="str">
            <v>EQUITY</v>
          </cell>
          <cell r="DX301"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301"/>
          <cell r="DZ301" t="str">
            <v>ART 8</v>
          </cell>
          <cell r="EA301" t="str">
            <v>CAT 2 (synthetic)</v>
          </cell>
        </row>
        <row r="302">
          <cell r="H302" t="str">
            <v>LU1481201454</v>
          </cell>
          <cell r="I302" t="str">
            <v>UCITS ETF H EUR</v>
          </cell>
          <cell r="J302" t="str">
            <v>Capitalisation</v>
          </cell>
          <cell r="K302" t="str">
            <v>EUR</v>
          </cell>
          <cell r="L302" t="str">
            <v>EUR</v>
          </cell>
          <cell r="M302" t="str">
            <v>Yes</v>
          </cell>
          <cell r="N302"/>
          <cell r="O302" t="str">
            <v>Luxembourg</v>
          </cell>
          <cell r="P302"/>
          <cell r="Q302"/>
          <cell r="R302"/>
          <cell r="S302"/>
          <cell r="T302"/>
          <cell r="U302" t="str">
            <v>No</v>
          </cell>
          <cell r="V302" t="str">
            <v>BNPIFELU</v>
          </cell>
          <cell r="W302" t="str">
            <v>TBA</v>
          </cell>
          <cell r="X302" t="str">
            <v>VLUH SE</v>
          </cell>
          <cell r="Y302"/>
          <cell r="Z302"/>
          <cell r="AA302" t="str">
            <v>VLUH</v>
          </cell>
          <cell r="AB302" t="str">
            <v>.BNPIFELU</v>
          </cell>
          <cell r="AC302" t="str">
            <v>VLUH.S</v>
          </cell>
          <cell r="AD302" t="str">
            <v>NA</v>
          </cell>
          <cell r="AE302"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302" t="str">
            <v>please refer to another source</v>
          </cell>
          <cell r="AG302" t="str">
            <v>please refer to another source</v>
          </cell>
          <cell r="AH302" t="str">
            <v>Luxemburg SICAV</v>
          </cell>
          <cell r="AI302" t="str">
            <v>BNP Paribas Low Vol US ESG (NTR) index</v>
          </cell>
          <cell r="AJ302" t="str">
            <v>Net Total Return</v>
          </cell>
          <cell r="AK302" t="str">
            <v>USD</v>
          </cell>
          <cell r="AL302"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2"/>
          <cell r="AN302" t="str">
            <v>BNP Paribas</v>
          </cell>
          <cell r="AO302" t="str">
            <v>North America</v>
          </cell>
          <cell r="AP302" t="str">
            <v>US</v>
          </cell>
          <cell r="AQ302" t="str">
            <v>AT, CH, DE, FR, LU</v>
          </cell>
          <cell r="AR302" t="str">
            <v>AT, CH, DE, FR, LU</v>
          </cell>
          <cell r="AS302" t="str">
            <v>Full or synthetic replication</v>
          </cell>
          <cell r="AT302" t="str">
            <v>Synthetic</v>
          </cell>
          <cell r="AU302" t="str">
            <v>Synthetic</v>
          </cell>
          <cell r="AV302" t="str">
            <v>swaps</v>
          </cell>
          <cell r="AW302" t="str">
            <v>No</v>
          </cell>
          <cell r="AX302" t="str">
            <v>Yes with UCITS V</v>
          </cell>
          <cell r="AY302" t="str">
            <v>BNP Paribas Arbitrage</v>
          </cell>
          <cell r="AZ30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2" t="str">
            <v>No</v>
          </cell>
          <cell r="BB302"/>
          <cell r="BC302"/>
          <cell r="BD302"/>
          <cell r="BE302"/>
          <cell r="BF302"/>
          <cell r="BG302" t="str">
            <v>Daily</v>
          </cell>
          <cell r="BH302"/>
          <cell r="BI302"/>
          <cell r="BJ302"/>
          <cell r="BK302" t="str">
            <v>Reinvested</v>
          </cell>
          <cell r="BL302"/>
          <cell r="BM302"/>
          <cell r="BN302"/>
          <cell r="BO302"/>
          <cell r="BP302"/>
          <cell r="BQ302"/>
          <cell r="BR302">
            <v>500000</v>
          </cell>
          <cell r="BS302" t="str">
            <v>-</v>
          </cell>
          <cell r="BT302" t="str">
            <v>04:30 PM Paris time</v>
          </cell>
          <cell r="BU302" t="str">
            <v>NA</v>
          </cell>
          <cell r="BV302" t="str">
            <v>03:45 PM Paris time</v>
          </cell>
          <cell r="BW302" t="str">
            <v>D</v>
          </cell>
          <cell r="BX302" t="str">
            <v>D+1</v>
          </cell>
          <cell r="BY302" t="str">
            <v>D+3</v>
          </cell>
          <cell r="BZ302" t="str">
            <v>Please refer to PM</v>
          </cell>
          <cell r="CA302" t="str">
            <v>Please refer to PM</v>
          </cell>
          <cell r="CB302">
            <v>2</v>
          </cell>
          <cell r="CC302">
            <v>2</v>
          </cell>
          <cell r="CD302" t="str">
            <v>0,08% on the primary market</v>
          </cell>
          <cell r="CE302" t="str">
            <v>0,08% on the primary market</v>
          </cell>
          <cell r="CF302" t="str">
            <v>Yes</v>
          </cell>
          <cell r="CG302" t="str">
            <v>Daily</v>
          </cell>
          <cell r="CH302">
            <v>100000</v>
          </cell>
          <cell r="CI302" t="str">
            <v>No securities lending</v>
          </cell>
          <cell r="CJ302"/>
          <cell r="CK302" t="str">
            <v>Up to 10%</v>
          </cell>
          <cell r="CL302" t="str">
            <v>Cash</v>
          </cell>
          <cell r="CM302" t="str">
            <v>BNP Paribas Securities Services</v>
          </cell>
          <cell r="CN302" t="str">
            <v>collateral.mgt@bnpparibas-ip.com</v>
          </cell>
          <cell r="CO302" t="str">
            <v>No</v>
          </cell>
          <cell r="CP302" t="str">
            <v>NA</v>
          </cell>
          <cell r="CQ302" t="str">
            <v>NA</v>
          </cell>
          <cell r="CR302" t="str">
            <v>No</v>
          </cell>
          <cell r="CS302" t="str">
            <v>Solène Deharbonnier</v>
          </cell>
          <cell r="CT302"/>
          <cell r="CU302"/>
          <cell r="CV302" t="str">
            <v>A2DHWE</v>
          </cell>
          <cell r="CW302" t="str">
            <v>NA</v>
          </cell>
          <cell r="CX302">
            <v>35025333</v>
          </cell>
          <cell r="CY302" t="str">
            <v>Yes</v>
          </cell>
          <cell r="CZ302" t="str">
            <v>ESG</v>
          </cell>
          <cell r="DA302" t="str">
            <v>Smart Beta</v>
          </cell>
          <cell r="DB302" t="str">
            <v>No</v>
          </cell>
          <cell r="DC302" t="str">
            <v>Equity fund (&gt;51% equities)</v>
          </cell>
          <cell r="DD302" t="str">
            <v>Yes</v>
          </cell>
          <cell r="DE302" t="str">
            <v>NA</v>
          </cell>
          <cell r="DF302" t="str">
            <v>No</v>
          </cell>
          <cell r="DG302">
            <v>18</v>
          </cell>
          <cell r="DH302">
            <v>12</v>
          </cell>
          <cell r="DI302">
            <v>0</v>
          </cell>
          <cell r="DJ302">
            <v>30</v>
          </cell>
          <cell r="DK302">
            <v>30</v>
          </cell>
          <cell r="DL302">
            <v>18</v>
          </cell>
          <cell r="DM302">
            <v>0</v>
          </cell>
          <cell r="DN302">
            <v>12</v>
          </cell>
          <cell r="DO302" t="str">
            <v>Primary market: Authorised Participants and Institutionnal Investors
Secondary market: All</v>
          </cell>
          <cell r="DP302" t="str">
            <v>None</v>
          </cell>
          <cell r="DQ302" t="str">
            <v>BNP Paribas Securities Services Luxembourg</v>
          </cell>
          <cell r="DR302" t="str">
            <v>BNP Paribas Securities Services Luxembourg</v>
          </cell>
          <cell r="DS302" t="str">
            <v>in-house lawyers</v>
          </cell>
          <cell r="DT302" t="str">
            <v>BNP Paribas Securities Services Luxembourg</v>
          </cell>
          <cell r="DU302" t="str">
            <v>31th of December</v>
          </cell>
          <cell r="DV302" t="str">
            <v>ESG</v>
          </cell>
          <cell r="DW302" t="str">
            <v>EQUITY</v>
          </cell>
          <cell r="DX302"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302"/>
          <cell r="DZ302" t="str">
            <v>ART 8</v>
          </cell>
          <cell r="EA302" t="str">
            <v>CAT 2 (synthetic)</v>
          </cell>
        </row>
        <row r="303">
          <cell r="H303" t="str">
            <v>LU1377381980</v>
          </cell>
          <cell r="I303" t="str">
            <v>UCITS ETF</v>
          </cell>
          <cell r="J303" t="str">
            <v>Capitalisation</v>
          </cell>
          <cell r="K303" t="str">
            <v>EUR</v>
          </cell>
          <cell r="L303" t="str">
            <v>EUR</v>
          </cell>
          <cell r="M303" t="str">
            <v>No</v>
          </cell>
          <cell r="N303"/>
          <cell r="O303" t="str">
            <v>Luxembourg</v>
          </cell>
          <cell r="P303" t="str">
            <v>IT</v>
          </cell>
          <cell r="Q303" t="str">
            <v>Borsa Italiana</v>
          </cell>
          <cell r="R303" t="str">
            <v>XMIL</v>
          </cell>
          <cell r="S303">
            <v>42716</v>
          </cell>
          <cell r="T303">
            <v>42907</v>
          </cell>
          <cell r="U303" t="str">
            <v>No</v>
          </cell>
          <cell r="V303" t="str">
            <v>BNPIFELU</v>
          </cell>
          <cell r="W303" t="str">
            <v>Share not hedged</v>
          </cell>
          <cell r="X303" t="str">
            <v>EVOU IM</v>
          </cell>
          <cell r="Y303" t="str">
            <v>IEVOU</v>
          </cell>
          <cell r="Z303" t="str">
            <v>NSCFR0IEVOU4</v>
          </cell>
          <cell r="AA303" t="str">
            <v>EVOU</v>
          </cell>
          <cell r="AB303" t="str">
            <v>.BNPIFELU</v>
          </cell>
          <cell r="AC303" t="str">
            <v>EVOU.MI</v>
          </cell>
          <cell r="AD303" t="str">
            <v>IEVOUINAV.PA</v>
          </cell>
          <cell r="AE303"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303" t="str">
            <v>please refer to another source</v>
          </cell>
          <cell r="AG303" t="str">
            <v>please refer to another source</v>
          </cell>
          <cell r="AH303" t="str">
            <v>Luxemburg SICAV</v>
          </cell>
          <cell r="AI303" t="str">
            <v>BNP Paribas Low Vol US ESG (NTR) index</v>
          </cell>
          <cell r="AJ303" t="str">
            <v>Net Total Return</v>
          </cell>
          <cell r="AK303" t="str">
            <v>USD</v>
          </cell>
          <cell r="AL303"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3" t="str">
            <v>please refer to another source</v>
          </cell>
          <cell r="AN303" t="str">
            <v>BNP Paribas</v>
          </cell>
          <cell r="AO303" t="str">
            <v>North America</v>
          </cell>
          <cell r="AP303" t="str">
            <v>US</v>
          </cell>
          <cell r="AQ303" t="str">
            <v>AT, CH, DE, FI, FR, UK, IT, LU, NO, SE, CZ</v>
          </cell>
          <cell r="AR303" t="str">
            <v>AT, CH, CZ, DE, FI, FR, GB, IT**, LU, NO, SE</v>
          </cell>
          <cell r="AS303" t="str">
            <v>Full or synthetic replication</v>
          </cell>
          <cell r="AT303" t="str">
            <v>Synthetic</v>
          </cell>
          <cell r="AU303" t="str">
            <v>Synthetic</v>
          </cell>
          <cell r="AV303" t="str">
            <v>swaps</v>
          </cell>
          <cell r="AW303" t="str">
            <v>No</v>
          </cell>
          <cell r="AX303" t="str">
            <v>Yes with UCITS V</v>
          </cell>
          <cell r="AY303" t="str">
            <v>BNP Paribas Arbitrage</v>
          </cell>
          <cell r="AZ30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3" t="str">
            <v>No</v>
          </cell>
          <cell r="BB303"/>
          <cell r="BC303"/>
          <cell r="BD303"/>
          <cell r="BE303"/>
          <cell r="BF303" t="str">
            <v>Euronext</v>
          </cell>
          <cell r="BG303" t="str">
            <v>Daily</v>
          </cell>
          <cell r="BH303"/>
          <cell r="BI303"/>
          <cell r="BJ303"/>
          <cell r="BK303" t="str">
            <v>Reinvested</v>
          </cell>
          <cell r="BL303"/>
          <cell r="BM303"/>
          <cell r="BN303"/>
          <cell r="BO303"/>
          <cell r="BP303"/>
          <cell r="BQ303"/>
          <cell r="BR303">
            <v>500000</v>
          </cell>
          <cell r="BS303" t="str">
            <v>-</v>
          </cell>
          <cell r="BT303" t="str">
            <v>04:30 PM Paris time</v>
          </cell>
          <cell r="BU303" t="str">
            <v>NA</v>
          </cell>
          <cell r="BV303" t="str">
            <v>03:45 PM Paris time</v>
          </cell>
          <cell r="BW303" t="str">
            <v>D</v>
          </cell>
          <cell r="BX303" t="str">
            <v>D+1</v>
          </cell>
          <cell r="BY303" t="str">
            <v>D+3</v>
          </cell>
          <cell r="BZ303" t="str">
            <v>Please refer to PM</v>
          </cell>
          <cell r="CA303" t="str">
            <v>Please refer to PM</v>
          </cell>
          <cell r="CB303">
            <v>2</v>
          </cell>
          <cell r="CC303">
            <v>2</v>
          </cell>
          <cell r="CD303" t="str">
            <v>0,08% on the primary market</v>
          </cell>
          <cell r="CE303" t="str">
            <v>0,08% on the primary market</v>
          </cell>
          <cell r="CF303" t="str">
            <v>Yes</v>
          </cell>
          <cell r="CG303" t="str">
            <v>Daily</v>
          </cell>
          <cell r="CH303">
            <v>100000</v>
          </cell>
          <cell r="CI303" t="str">
            <v>No securities lending</v>
          </cell>
          <cell r="CJ303" t="str">
            <v>BNP</v>
          </cell>
          <cell r="CK303" t="str">
            <v>Up to 10%</v>
          </cell>
          <cell r="CL303" t="str">
            <v>Cash</v>
          </cell>
          <cell r="CM303" t="str">
            <v>BNP Paribas Securities Services</v>
          </cell>
          <cell r="CN303" t="str">
            <v>collateral.mgt@bnpparibas-ip.com</v>
          </cell>
          <cell r="CO303" t="str">
            <v>No</v>
          </cell>
          <cell r="CP303" t="str">
            <v>NA</v>
          </cell>
          <cell r="CQ303" t="str">
            <v>NA</v>
          </cell>
          <cell r="CR303" t="str">
            <v>No</v>
          </cell>
          <cell r="CS303" t="str">
            <v>Solène Deharbonnier</v>
          </cell>
          <cell r="CT303"/>
          <cell r="CU303"/>
          <cell r="CV303" t="str">
            <v>A2AL3Z</v>
          </cell>
          <cell r="CW303"/>
          <cell r="CX303" t="str">
            <v>NA</v>
          </cell>
          <cell r="CY303" t="str">
            <v>Yes</v>
          </cell>
          <cell r="CZ303" t="str">
            <v>ESG</v>
          </cell>
          <cell r="DA303" t="str">
            <v>Smart Beta</v>
          </cell>
          <cell r="DB303" t="str">
            <v>No</v>
          </cell>
          <cell r="DC303" t="str">
            <v>Equity fund (&gt;51% equities)</v>
          </cell>
          <cell r="DD303" t="str">
            <v>Yes</v>
          </cell>
          <cell r="DE303" t="str">
            <v>NA</v>
          </cell>
          <cell r="DF303" t="str">
            <v>No</v>
          </cell>
          <cell r="DG303">
            <v>18</v>
          </cell>
          <cell r="DH303">
            <v>12</v>
          </cell>
          <cell r="DI303">
            <v>0</v>
          </cell>
          <cell r="DJ303">
            <v>30</v>
          </cell>
          <cell r="DK303">
            <v>30</v>
          </cell>
          <cell r="DL303">
            <v>18</v>
          </cell>
          <cell r="DM303">
            <v>0</v>
          </cell>
          <cell r="DN303">
            <v>12</v>
          </cell>
          <cell r="DO303" t="str">
            <v>Primary market: Authorised Participants and Institutionnal Investors
Secondary market: All</v>
          </cell>
          <cell r="DP303" t="str">
            <v>None</v>
          </cell>
          <cell r="DQ303" t="str">
            <v>BNP Paribas Securities Services Luxembourg</v>
          </cell>
          <cell r="DR303" t="str">
            <v>BNP Paribas Securities Services Luxembourg</v>
          </cell>
          <cell r="DS303" t="str">
            <v>in-house lawyers</v>
          </cell>
          <cell r="DT303" t="str">
            <v>BNP Paribas Securities Services Luxembourg</v>
          </cell>
          <cell r="DU303" t="str">
            <v>31th of December</v>
          </cell>
          <cell r="DV303" t="str">
            <v>ESG</v>
          </cell>
          <cell r="DW303" t="str">
            <v>EQUITY</v>
          </cell>
          <cell r="DX303"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303"/>
          <cell r="DZ303" t="str">
            <v>ART 8</v>
          </cell>
          <cell r="EA303" t="str">
            <v>CAT 2 (synthetic)</v>
          </cell>
        </row>
        <row r="304">
          <cell r="H304" t="str">
            <v>LU1481201538</v>
          </cell>
          <cell r="I304" t="str">
            <v>UCITS ETF</v>
          </cell>
          <cell r="J304" t="str">
            <v>Distribution</v>
          </cell>
          <cell r="K304" t="str">
            <v>EUR</v>
          </cell>
          <cell r="L304" t="str">
            <v>EUR</v>
          </cell>
          <cell r="M304" t="str">
            <v>No</v>
          </cell>
          <cell r="N304"/>
          <cell r="O304" t="str">
            <v>Luxembourg</v>
          </cell>
          <cell r="P304" t="str">
            <v xml:space="preserve"> FR</v>
          </cell>
          <cell r="Q304" t="str">
            <v xml:space="preserve"> Euronext Paris</v>
          </cell>
          <cell r="R304" t="str">
            <v xml:space="preserve">XPAR </v>
          </cell>
          <cell r="S304">
            <v>42716</v>
          </cell>
          <cell r="T304">
            <v>42766</v>
          </cell>
          <cell r="U304" t="str">
            <v>Yes</v>
          </cell>
          <cell r="V304" t="str">
            <v>BNPIFEME</v>
          </cell>
          <cell r="W304" t="str">
            <v>Share not hedged</v>
          </cell>
          <cell r="X304" t="str">
            <v>MOED FP</v>
          </cell>
          <cell r="Y304" t="str">
            <v>IMOED</v>
          </cell>
          <cell r="Z304" t="str">
            <v>NSCFR0IMOED9</v>
          </cell>
          <cell r="AA304" t="str">
            <v>MOED</v>
          </cell>
          <cell r="AB304" t="str">
            <v xml:space="preserve"> .BNPIFEME</v>
          </cell>
          <cell r="AC304" t="str">
            <v>EAMOED.PA</v>
          </cell>
          <cell r="AD304" t="str">
            <v>IMOEDINAV.PA</v>
          </cell>
          <cell r="AE304"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304" t="str">
            <v>please refer to another source</v>
          </cell>
          <cell r="AG304" t="str">
            <v>please refer to another source</v>
          </cell>
          <cell r="AH304" t="str">
            <v>Luxemburg SICAV</v>
          </cell>
          <cell r="AI304" t="str">
            <v>BNP Paribas Momentum Europe ESG (NTR) index</v>
          </cell>
          <cell r="AJ304" t="str">
            <v>Net Total Return</v>
          </cell>
          <cell r="AK304" t="str">
            <v>EUR</v>
          </cell>
          <cell r="AL304"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4" t="str">
            <v>please refer to another source</v>
          </cell>
          <cell r="AN304" t="str">
            <v>BNP Paribas</v>
          </cell>
          <cell r="AO304" t="str">
            <v>EUROPE</v>
          </cell>
          <cell r="AP304" t="str">
            <v>Europe</v>
          </cell>
          <cell r="AQ304" t="str">
            <v>CH, DE, FR, LU, SE, FI</v>
          </cell>
          <cell r="AR304" t="str">
            <v>CH, DE, FR, LU, SE, FI</v>
          </cell>
          <cell r="AS304" t="str">
            <v>Full or synthetic replication</v>
          </cell>
          <cell r="AT304" t="str">
            <v>Synthetic</v>
          </cell>
          <cell r="AU304" t="str">
            <v>Synthetic</v>
          </cell>
          <cell r="AV304" t="str">
            <v>swaps</v>
          </cell>
          <cell r="AW304" t="str">
            <v>No</v>
          </cell>
          <cell r="AX304" t="str">
            <v>Yes with UCITS V</v>
          </cell>
          <cell r="AY304" t="str">
            <v>BNP Paribas Arbitrage</v>
          </cell>
          <cell r="AZ30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4" t="str">
            <v>No</v>
          </cell>
          <cell r="BB304"/>
          <cell r="BC304"/>
          <cell r="BD304"/>
          <cell r="BE304"/>
          <cell r="BF304" t="str">
            <v>Euronext</v>
          </cell>
          <cell r="BG304" t="str">
            <v>Daily</v>
          </cell>
          <cell r="BH304"/>
          <cell r="BI304"/>
          <cell r="BJ304"/>
          <cell r="BK304" t="str">
            <v>Annually</v>
          </cell>
          <cell r="BL304"/>
          <cell r="BM304"/>
          <cell r="BN304"/>
          <cell r="BO304"/>
          <cell r="BP304"/>
          <cell r="BQ304"/>
          <cell r="BR304">
            <v>500000</v>
          </cell>
          <cell r="BS304" t="str">
            <v>-</v>
          </cell>
          <cell r="BT304" t="str">
            <v>03:30 PM Paris time</v>
          </cell>
          <cell r="BU304" t="str">
            <v>NA</v>
          </cell>
          <cell r="BV304" t="str">
            <v>02:45 PM Paris time</v>
          </cell>
          <cell r="BW304" t="str">
            <v>D</v>
          </cell>
          <cell r="BX304" t="str">
            <v>D+1</v>
          </cell>
          <cell r="BY304" t="str">
            <v>D+3</v>
          </cell>
          <cell r="BZ304" t="str">
            <v>Please refer to PM</v>
          </cell>
          <cell r="CA304" t="str">
            <v>Please refer to PM</v>
          </cell>
          <cell r="CB304">
            <v>2</v>
          </cell>
          <cell r="CC304">
            <v>2</v>
          </cell>
          <cell r="CD304" t="str">
            <v>0,3% on the primary market</v>
          </cell>
          <cell r="CE304" t="str">
            <v>0,08% on the primary market</v>
          </cell>
          <cell r="CF304" t="str">
            <v>Yes</v>
          </cell>
          <cell r="CG304" t="str">
            <v>Daily</v>
          </cell>
          <cell r="CH304">
            <v>100000</v>
          </cell>
          <cell r="CI304" t="str">
            <v>No securities lending</v>
          </cell>
          <cell r="CJ304" t="str">
            <v>BNP</v>
          </cell>
          <cell r="CK304" t="str">
            <v>Up to 10%</v>
          </cell>
          <cell r="CL304" t="str">
            <v>Cash</v>
          </cell>
          <cell r="CM304" t="str">
            <v>BNP Paribas Securities Services</v>
          </cell>
          <cell r="CN304" t="str">
            <v>collateral.mgt@bnpparibas-ip.com</v>
          </cell>
          <cell r="CO304" t="str">
            <v>No</v>
          </cell>
          <cell r="CP304" t="str">
            <v>NA</v>
          </cell>
          <cell r="CQ304" t="str">
            <v>NA</v>
          </cell>
          <cell r="CR304" t="str">
            <v>No</v>
          </cell>
          <cell r="CS304" t="str">
            <v>Maxime Panel</v>
          </cell>
          <cell r="CT304"/>
          <cell r="CU304"/>
          <cell r="CV304" t="str">
            <v>A2DHWF</v>
          </cell>
          <cell r="CW304" t="str">
            <v>NA</v>
          </cell>
          <cell r="CX304">
            <v>35025341</v>
          </cell>
          <cell r="CY304" t="str">
            <v>Yes</v>
          </cell>
          <cell r="CZ304" t="str">
            <v>ESG</v>
          </cell>
          <cell r="DA304" t="str">
            <v>Smart Beta</v>
          </cell>
          <cell r="DB304" t="str">
            <v>Yes</v>
          </cell>
          <cell r="DC304" t="str">
            <v>Equity fund (&gt;51% equities)</v>
          </cell>
          <cell r="DD304" t="str">
            <v>No</v>
          </cell>
          <cell r="DE304" t="str">
            <v>No</v>
          </cell>
          <cell r="DF304" t="str">
            <v>No</v>
          </cell>
          <cell r="DG304">
            <v>18</v>
          </cell>
          <cell r="DH304">
            <v>12</v>
          </cell>
          <cell r="DI304">
            <v>0</v>
          </cell>
          <cell r="DJ304">
            <v>30</v>
          </cell>
          <cell r="DK304">
            <v>30</v>
          </cell>
          <cell r="DL304">
            <v>18</v>
          </cell>
          <cell r="DM304">
            <v>0</v>
          </cell>
          <cell r="DN304">
            <v>12</v>
          </cell>
          <cell r="DO304" t="str">
            <v>Primary market: Authorised Participants and Institutionnal Investors
Secondary market: All</v>
          </cell>
          <cell r="DP304" t="str">
            <v>None</v>
          </cell>
          <cell r="DQ304" t="str">
            <v>BNP Paribas Securities Services Luxembourg</v>
          </cell>
          <cell r="DR304" t="str">
            <v>BNP Paribas Securities Services Luxembourg</v>
          </cell>
          <cell r="DS304" t="str">
            <v>in-house lawyers</v>
          </cell>
          <cell r="DT304" t="str">
            <v>BNP Paribas Securities Services Luxembourg</v>
          </cell>
          <cell r="DU304" t="str">
            <v>31th of December</v>
          </cell>
          <cell r="DV304" t="str">
            <v>ESG</v>
          </cell>
          <cell r="DW304" t="str">
            <v>EQUITY</v>
          </cell>
          <cell r="DX304"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Y304"/>
          <cell r="DZ304" t="str">
            <v>ART 8</v>
          </cell>
          <cell r="EA304" t="str">
            <v>CAT 2 (synthetic)</v>
          </cell>
        </row>
        <row r="305">
          <cell r="H305" t="str">
            <v>LU1481201538</v>
          </cell>
          <cell r="I305" t="str">
            <v>UCITS ETF</v>
          </cell>
          <cell r="J305" t="str">
            <v>Distribution</v>
          </cell>
          <cell r="K305" t="str">
            <v>EUR</v>
          </cell>
          <cell r="L305" t="str">
            <v>EUR</v>
          </cell>
          <cell r="M305" t="str">
            <v>No</v>
          </cell>
          <cell r="N305"/>
          <cell r="O305" t="str">
            <v>Luxembourg</v>
          </cell>
          <cell r="P305" t="str">
            <v>DE</v>
          </cell>
          <cell r="Q305" t="str">
            <v>Xetra</v>
          </cell>
          <cell r="R305" t="str">
            <v xml:space="preserve">XETR </v>
          </cell>
          <cell r="S305">
            <v>42716</v>
          </cell>
          <cell r="T305">
            <v>42780</v>
          </cell>
          <cell r="U305" t="str">
            <v>No</v>
          </cell>
          <cell r="V305" t="str">
            <v>BNPIFEME</v>
          </cell>
          <cell r="W305" t="str">
            <v>Share not hedged</v>
          </cell>
          <cell r="X305" t="str">
            <v>MOED GY</v>
          </cell>
          <cell r="Y305" t="str">
            <v>IMOED</v>
          </cell>
          <cell r="Z305" t="str">
            <v>NSCFR0IMOED9</v>
          </cell>
          <cell r="AA305" t="str">
            <v>MOED</v>
          </cell>
          <cell r="AB305" t="str">
            <v xml:space="preserve"> .BNPIFEME</v>
          </cell>
          <cell r="AC305" t="str">
            <v>EAMOED.DE</v>
          </cell>
          <cell r="AD305" t="str">
            <v>IMOEDINAV.PA</v>
          </cell>
          <cell r="AE305"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305" t="str">
            <v>please refer to another source</v>
          </cell>
          <cell r="AG305" t="str">
            <v>please refer to another source</v>
          </cell>
          <cell r="AH305" t="str">
            <v>Luxemburg SICAV</v>
          </cell>
          <cell r="AI305" t="str">
            <v>BNP Paribas Momentum Europe ESG (NTR) index</v>
          </cell>
          <cell r="AJ305" t="str">
            <v>Net Total Return</v>
          </cell>
          <cell r="AK305" t="str">
            <v>EUR</v>
          </cell>
          <cell r="AL305"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5" t="str">
            <v>please refer to another source</v>
          </cell>
          <cell r="AN305" t="str">
            <v>BNP Paribas</v>
          </cell>
          <cell r="AO305" t="str">
            <v>EUROPE</v>
          </cell>
          <cell r="AP305" t="str">
            <v>Europe</v>
          </cell>
          <cell r="AQ305" t="str">
            <v>CH, DE, FR, LU, SE, FI</v>
          </cell>
          <cell r="AR305" t="str">
            <v>CH, DE, FR, LU, SE, FI</v>
          </cell>
          <cell r="AS305" t="str">
            <v>Full or synthetic replication</v>
          </cell>
          <cell r="AT305" t="str">
            <v>Synthetic</v>
          </cell>
          <cell r="AU305" t="str">
            <v>Synthetic</v>
          </cell>
          <cell r="AV305" t="str">
            <v>swaps</v>
          </cell>
          <cell r="AW305" t="str">
            <v>No</v>
          </cell>
          <cell r="AX305" t="str">
            <v>Yes with UCITS V</v>
          </cell>
          <cell r="AY305" t="str">
            <v>BNP Paribas Arbitrage</v>
          </cell>
          <cell r="AZ30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5" t="str">
            <v>No</v>
          </cell>
          <cell r="BB305"/>
          <cell r="BC305"/>
          <cell r="BD305"/>
          <cell r="BE305"/>
          <cell r="BF305" t="str">
            <v>Euronext</v>
          </cell>
          <cell r="BG305" t="str">
            <v>Daily</v>
          </cell>
          <cell r="BH305"/>
          <cell r="BI305"/>
          <cell r="BJ305"/>
          <cell r="BK305" t="str">
            <v>Annually</v>
          </cell>
          <cell r="BL305"/>
          <cell r="BM305"/>
          <cell r="BN305"/>
          <cell r="BO305"/>
          <cell r="BP305"/>
          <cell r="BQ305"/>
          <cell r="BR305">
            <v>500000</v>
          </cell>
          <cell r="BS305" t="str">
            <v>-</v>
          </cell>
          <cell r="BT305" t="str">
            <v>03:30 PM Paris time</v>
          </cell>
          <cell r="BU305" t="str">
            <v>NA</v>
          </cell>
          <cell r="BV305" t="str">
            <v>02:45 PM Paris time</v>
          </cell>
          <cell r="BW305" t="str">
            <v>D</v>
          </cell>
          <cell r="BX305" t="str">
            <v>D+1</v>
          </cell>
          <cell r="BY305" t="str">
            <v>D+3</v>
          </cell>
          <cell r="BZ305" t="str">
            <v>Please refer to PM</v>
          </cell>
          <cell r="CA305" t="str">
            <v>Please refer to PM</v>
          </cell>
          <cell r="CB305">
            <v>2</v>
          </cell>
          <cell r="CC305">
            <v>2</v>
          </cell>
          <cell r="CD305" t="str">
            <v>0,3% on the primary market</v>
          </cell>
          <cell r="CE305" t="str">
            <v>0,08% on the primary market</v>
          </cell>
          <cell r="CF305" t="str">
            <v>Yes</v>
          </cell>
          <cell r="CG305" t="str">
            <v>Daily</v>
          </cell>
          <cell r="CH305">
            <v>100000</v>
          </cell>
          <cell r="CI305" t="str">
            <v>No securities lending</v>
          </cell>
          <cell r="CJ305" t="str">
            <v>BNP</v>
          </cell>
          <cell r="CK305" t="str">
            <v>Up to 10%</v>
          </cell>
          <cell r="CL305" t="str">
            <v>Cash</v>
          </cell>
          <cell r="CM305" t="str">
            <v>BNP Paribas Securities Services</v>
          </cell>
          <cell r="CN305" t="str">
            <v>collateral.mgt@bnpparibas-ip.com</v>
          </cell>
          <cell r="CO305" t="str">
            <v>No</v>
          </cell>
          <cell r="CP305" t="str">
            <v>NA</v>
          </cell>
          <cell r="CQ305" t="str">
            <v>NA</v>
          </cell>
          <cell r="CR305" t="str">
            <v>No</v>
          </cell>
          <cell r="CS305" t="str">
            <v>Maxime Panel</v>
          </cell>
          <cell r="CT305"/>
          <cell r="CU305"/>
          <cell r="CV305" t="str">
            <v>A2DHWF</v>
          </cell>
          <cell r="CW305" t="str">
            <v>NA</v>
          </cell>
          <cell r="CX305">
            <v>35025341</v>
          </cell>
          <cell r="CY305" t="str">
            <v>Yes</v>
          </cell>
          <cell r="CZ305" t="str">
            <v>ESG</v>
          </cell>
          <cell r="DA305" t="str">
            <v>Smart Beta</v>
          </cell>
          <cell r="DB305" t="str">
            <v>Yes</v>
          </cell>
          <cell r="DC305" t="str">
            <v>Equity fund (&gt;51% equities)</v>
          </cell>
          <cell r="DD305" t="str">
            <v>No</v>
          </cell>
          <cell r="DE305" t="str">
            <v>No</v>
          </cell>
          <cell r="DF305" t="str">
            <v>No</v>
          </cell>
          <cell r="DG305">
            <v>18</v>
          </cell>
          <cell r="DH305">
            <v>12</v>
          </cell>
          <cell r="DI305">
            <v>0</v>
          </cell>
          <cell r="DJ305">
            <v>30</v>
          </cell>
          <cell r="DK305">
            <v>30</v>
          </cell>
          <cell r="DL305">
            <v>18</v>
          </cell>
          <cell r="DM305">
            <v>0</v>
          </cell>
          <cell r="DN305">
            <v>12</v>
          </cell>
          <cell r="DO305" t="str">
            <v>Primary market: Authorised Participants and Institutionnal Investors
Secondary market: All</v>
          </cell>
          <cell r="DP305" t="str">
            <v>None</v>
          </cell>
          <cell r="DQ305" t="str">
            <v>BNP Paribas Securities Services Luxembourg</v>
          </cell>
          <cell r="DR305" t="str">
            <v>BNP Paribas Securities Services Luxembourg</v>
          </cell>
          <cell r="DS305" t="str">
            <v>in-house lawyers</v>
          </cell>
          <cell r="DT305" t="str">
            <v>BNP Paribas Securities Services Luxembourg</v>
          </cell>
          <cell r="DU305" t="str">
            <v>31th of December</v>
          </cell>
          <cell r="DV305" t="str">
            <v>ESG</v>
          </cell>
          <cell r="DW305" t="str">
            <v>EQUITY</v>
          </cell>
          <cell r="DX305"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Y305"/>
          <cell r="DZ305" t="str">
            <v>ART 8</v>
          </cell>
          <cell r="EA305" t="str">
            <v>CAT 2 (synthetic)</v>
          </cell>
        </row>
        <row r="306">
          <cell r="H306" t="str">
            <v>LU1481201538</v>
          </cell>
          <cell r="I306" t="str">
            <v>UCITS ETF</v>
          </cell>
          <cell r="J306" t="str">
            <v>Distribution</v>
          </cell>
          <cell r="K306" t="str">
            <v>EUR</v>
          </cell>
          <cell r="L306" t="str">
            <v>EUR</v>
          </cell>
          <cell r="M306" t="str">
            <v>No</v>
          </cell>
          <cell r="N306"/>
          <cell r="O306" t="str">
            <v>Luxembourg</v>
          </cell>
          <cell r="P306" t="str">
            <v>CH</v>
          </cell>
          <cell r="Q306" t="str">
            <v>SIX Swiss Exchange</v>
          </cell>
          <cell r="R306" t="str">
            <v xml:space="preserve">XSWX </v>
          </cell>
          <cell r="S306">
            <v>42716</v>
          </cell>
          <cell r="T306" t="str">
            <v>14/02/2017</v>
          </cell>
          <cell r="U306" t="str">
            <v>No</v>
          </cell>
          <cell r="V306" t="str">
            <v>BNPIFEME</v>
          </cell>
          <cell r="W306" t="str">
            <v>Share not hedged</v>
          </cell>
          <cell r="X306" t="str">
            <v>MOED SE</v>
          </cell>
          <cell r="Y306" t="str">
            <v>IMOED</v>
          </cell>
          <cell r="Z306" t="str">
            <v>NSCFR0IMOED9</v>
          </cell>
          <cell r="AA306" t="str">
            <v>MOED</v>
          </cell>
          <cell r="AB306" t="str">
            <v xml:space="preserve"> .BNPIFEME</v>
          </cell>
          <cell r="AC306" t="str">
            <v>EAMOED.S</v>
          </cell>
          <cell r="AD306" t="str">
            <v>IMOEDINAV.PA</v>
          </cell>
          <cell r="AE306"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306" t="str">
            <v>please refer to another source</v>
          </cell>
          <cell r="AG306" t="str">
            <v>please refer to another source</v>
          </cell>
          <cell r="AH306" t="str">
            <v>Luxemburg SICAV</v>
          </cell>
          <cell r="AI306" t="str">
            <v>BNP Paribas Momentum Europe ESG (NTR) index</v>
          </cell>
          <cell r="AJ306" t="str">
            <v>Net Total Return</v>
          </cell>
          <cell r="AK306" t="str">
            <v>EUR</v>
          </cell>
          <cell r="AL306"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6" t="str">
            <v>please refer to another source</v>
          </cell>
          <cell r="AN306" t="str">
            <v>BNP Paribas</v>
          </cell>
          <cell r="AO306" t="str">
            <v>EUROPE</v>
          </cell>
          <cell r="AP306" t="str">
            <v>Europe</v>
          </cell>
          <cell r="AQ306" t="str">
            <v>CH, DE, FR, LU, SE, FI</v>
          </cell>
          <cell r="AR306" t="str">
            <v>CH, DE, FR, LU, SE, FI</v>
          </cell>
          <cell r="AS306" t="str">
            <v>Full or synthetic replication</v>
          </cell>
          <cell r="AT306" t="str">
            <v>Synthetic</v>
          </cell>
          <cell r="AU306" t="str">
            <v>Synthetic</v>
          </cell>
          <cell r="AV306" t="str">
            <v>swaps</v>
          </cell>
          <cell r="AW306" t="str">
            <v>No</v>
          </cell>
          <cell r="AX306" t="str">
            <v>Yes with UCITS V</v>
          </cell>
          <cell r="AY306" t="str">
            <v>BNP Paribas Arbitrage</v>
          </cell>
          <cell r="AZ30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6" t="str">
            <v>No</v>
          </cell>
          <cell r="BB306"/>
          <cell r="BC306"/>
          <cell r="BD306"/>
          <cell r="BE306"/>
          <cell r="BF306" t="str">
            <v>Euronext</v>
          </cell>
          <cell r="BG306" t="str">
            <v>Daily</v>
          </cell>
          <cell r="BH306"/>
          <cell r="BI306"/>
          <cell r="BJ306"/>
          <cell r="BK306" t="str">
            <v>Annually</v>
          </cell>
          <cell r="BL306"/>
          <cell r="BM306"/>
          <cell r="BN306"/>
          <cell r="BO306"/>
          <cell r="BP306"/>
          <cell r="BQ306"/>
          <cell r="BR306">
            <v>500000</v>
          </cell>
          <cell r="BS306" t="str">
            <v>-</v>
          </cell>
          <cell r="BT306" t="str">
            <v>03:30 PM Paris time</v>
          </cell>
          <cell r="BU306" t="str">
            <v>NA</v>
          </cell>
          <cell r="BV306" t="str">
            <v>02:45 PM Paris time</v>
          </cell>
          <cell r="BW306" t="str">
            <v>D</v>
          </cell>
          <cell r="BX306" t="str">
            <v>D+1</v>
          </cell>
          <cell r="BY306" t="str">
            <v>D+3</v>
          </cell>
          <cell r="BZ306" t="str">
            <v>Please refer to PM</v>
          </cell>
          <cell r="CA306" t="str">
            <v>Please refer to PM</v>
          </cell>
          <cell r="CB306">
            <v>2</v>
          </cell>
          <cell r="CC306">
            <v>2</v>
          </cell>
          <cell r="CD306" t="str">
            <v>0,3% on the primary market</v>
          </cell>
          <cell r="CE306" t="str">
            <v>0,08% on the primary market</v>
          </cell>
          <cell r="CF306" t="str">
            <v>Yes</v>
          </cell>
          <cell r="CG306" t="str">
            <v>Daily</v>
          </cell>
          <cell r="CH306">
            <v>100000</v>
          </cell>
          <cell r="CI306" t="str">
            <v>No securities lending</v>
          </cell>
          <cell r="CJ306" t="str">
            <v>BNP</v>
          </cell>
          <cell r="CK306" t="str">
            <v>Up to 10%</v>
          </cell>
          <cell r="CL306" t="str">
            <v>Cash</v>
          </cell>
          <cell r="CM306" t="str">
            <v>BNP Paribas Securities Services</v>
          </cell>
          <cell r="CN306" t="str">
            <v>collateral.mgt@bnpparibas-ip.com</v>
          </cell>
          <cell r="CO306" t="str">
            <v>No</v>
          </cell>
          <cell r="CP306" t="str">
            <v>NA</v>
          </cell>
          <cell r="CQ306" t="str">
            <v>NA</v>
          </cell>
          <cell r="CR306" t="str">
            <v>No</v>
          </cell>
          <cell r="CS306" t="str">
            <v>Maxime Panel</v>
          </cell>
          <cell r="CT306"/>
          <cell r="CU306"/>
          <cell r="CV306" t="str">
            <v>A2DHWF</v>
          </cell>
          <cell r="CW306" t="str">
            <v>NA</v>
          </cell>
          <cell r="CX306">
            <v>35025341</v>
          </cell>
          <cell r="CY306" t="str">
            <v>Yes</v>
          </cell>
          <cell r="CZ306" t="str">
            <v>ESG</v>
          </cell>
          <cell r="DA306" t="str">
            <v>Smart Beta</v>
          </cell>
          <cell r="DB306" t="str">
            <v>Yes</v>
          </cell>
          <cell r="DC306" t="str">
            <v>Equity fund (&gt;51% equities)</v>
          </cell>
          <cell r="DD306" t="str">
            <v>No</v>
          </cell>
          <cell r="DE306" t="str">
            <v>No</v>
          </cell>
          <cell r="DF306" t="str">
            <v>No</v>
          </cell>
          <cell r="DG306">
            <v>18</v>
          </cell>
          <cell r="DH306">
            <v>12</v>
          </cell>
          <cell r="DI306">
            <v>0</v>
          </cell>
          <cell r="DJ306">
            <v>30</v>
          </cell>
          <cell r="DK306">
            <v>30</v>
          </cell>
          <cell r="DL306">
            <v>18</v>
          </cell>
          <cell r="DM306">
            <v>0</v>
          </cell>
          <cell r="DN306">
            <v>12</v>
          </cell>
          <cell r="DO306" t="str">
            <v>Primary market: Authorised Participants and Institutionnal Investors
Secondary market: All</v>
          </cell>
          <cell r="DP306" t="str">
            <v>None</v>
          </cell>
          <cell r="DQ306" t="str">
            <v>BNP Paribas Securities Services Luxembourg</v>
          </cell>
          <cell r="DR306" t="str">
            <v>BNP Paribas Securities Services Luxembourg</v>
          </cell>
          <cell r="DS306" t="str">
            <v>in-house lawyers</v>
          </cell>
          <cell r="DT306" t="str">
            <v>BNP Paribas Securities Services Luxembourg</v>
          </cell>
          <cell r="DU306" t="str">
            <v>31th of December</v>
          </cell>
          <cell r="DV306" t="str">
            <v>ESG</v>
          </cell>
          <cell r="DW306" t="str">
            <v>EQUITY</v>
          </cell>
          <cell r="DX306"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Y306"/>
          <cell r="DZ306" t="str">
            <v>ART 8</v>
          </cell>
          <cell r="EA306" t="str">
            <v>CAT 2 (synthetic)</v>
          </cell>
        </row>
        <row r="307">
          <cell r="H307" t="str">
            <v>LU1481201611</v>
          </cell>
          <cell r="I307" t="str">
            <v>UCITS ETF</v>
          </cell>
          <cell r="J307" t="str">
            <v>Distribution</v>
          </cell>
          <cell r="K307" t="str">
            <v>EUR</v>
          </cell>
          <cell r="L307" t="str">
            <v>EUR</v>
          </cell>
          <cell r="M307" t="str">
            <v>No</v>
          </cell>
          <cell r="N307"/>
          <cell r="O307" t="str">
            <v>Luxembourg</v>
          </cell>
          <cell r="P307" t="str">
            <v xml:space="preserve"> FR</v>
          </cell>
          <cell r="Q307" t="str">
            <v>Euronext Paris</v>
          </cell>
          <cell r="R307" t="str">
            <v xml:space="preserve">XPAR </v>
          </cell>
          <cell r="S307">
            <v>42716</v>
          </cell>
          <cell r="T307">
            <v>42766</v>
          </cell>
          <cell r="U307" t="str">
            <v>Yes</v>
          </cell>
          <cell r="V307" t="str">
            <v>BNPIFEQE</v>
          </cell>
          <cell r="W307" t="str">
            <v>Share not hedged</v>
          </cell>
          <cell r="X307" t="str">
            <v>QUED FP</v>
          </cell>
          <cell r="Y307" t="str">
            <v>IQUED</v>
          </cell>
          <cell r="Z307" t="str">
            <v>NSCFR0IQUED7</v>
          </cell>
          <cell r="AA307" t="str">
            <v>QUED</v>
          </cell>
          <cell r="AB307" t="str">
            <v>.BNPIFEQE</v>
          </cell>
          <cell r="AC307" t="str">
            <v>EAQUED.PA</v>
          </cell>
          <cell r="AD307" t="str">
            <v>IQUEDINAV.PA</v>
          </cell>
          <cell r="AE307"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307" t="str">
            <v>please refer to another source</v>
          </cell>
          <cell r="AG307" t="str">
            <v>please refer to another source</v>
          </cell>
          <cell r="AH307" t="str">
            <v>Luxemburg SICAV</v>
          </cell>
          <cell r="AI307" t="str">
            <v>BNP Paribas Quality Europe ESG (NTR) index</v>
          </cell>
          <cell r="AJ307" t="str">
            <v>Net Total Return</v>
          </cell>
          <cell r="AK307" t="str">
            <v>EUR</v>
          </cell>
          <cell r="AL307"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7" t="str">
            <v>please refer to another source</v>
          </cell>
          <cell r="AN307" t="str">
            <v>BNP Paribas</v>
          </cell>
          <cell r="AO307" t="str">
            <v>EUROPE</v>
          </cell>
          <cell r="AP307" t="str">
            <v>Europe</v>
          </cell>
          <cell r="AQ307" t="str">
            <v>CH, DE, FR, LU, SE, FI</v>
          </cell>
          <cell r="AR307" t="str">
            <v>CH, DE, FR, LU, SE, FI</v>
          </cell>
          <cell r="AS307" t="str">
            <v>Full or synthetic replication</v>
          </cell>
          <cell r="AT307" t="str">
            <v>Synthetic</v>
          </cell>
          <cell r="AU307" t="str">
            <v>Synthetic</v>
          </cell>
          <cell r="AV307" t="str">
            <v>swaps</v>
          </cell>
          <cell r="AW307" t="str">
            <v>No</v>
          </cell>
          <cell r="AX307" t="str">
            <v>Yes with UCITS V</v>
          </cell>
          <cell r="AY307" t="str">
            <v>BNP Paribas Arbitrage</v>
          </cell>
          <cell r="AZ30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7" t="str">
            <v>No</v>
          </cell>
          <cell r="BB307"/>
          <cell r="BC307"/>
          <cell r="BD307"/>
          <cell r="BE307"/>
          <cell r="BF307" t="str">
            <v>Euronext</v>
          </cell>
          <cell r="BG307" t="str">
            <v>Daily</v>
          </cell>
          <cell r="BH307"/>
          <cell r="BI307"/>
          <cell r="BJ307"/>
          <cell r="BK307" t="str">
            <v>Annually</v>
          </cell>
          <cell r="BL307"/>
          <cell r="BM307"/>
          <cell r="BN307"/>
          <cell r="BO307"/>
          <cell r="BP307"/>
          <cell r="BQ307"/>
          <cell r="BR307">
            <v>500000</v>
          </cell>
          <cell r="BS307" t="str">
            <v>-</v>
          </cell>
          <cell r="BT307" t="str">
            <v>03:30 PM Paris time</v>
          </cell>
          <cell r="BU307" t="str">
            <v>NA</v>
          </cell>
          <cell r="BV307" t="str">
            <v>02:45 PM Paris time</v>
          </cell>
          <cell r="BW307" t="str">
            <v>D</v>
          </cell>
          <cell r="BX307" t="str">
            <v>D+1</v>
          </cell>
          <cell r="BY307" t="str">
            <v>D+3</v>
          </cell>
          <cell r="BZ307" t="str">
            <v>Please refer to PM</v>
          </cell>
          <cell r="CA307" t="str">
            <v>Please refer to PM</v>
          </cell>
          <cell r="CB307">
            <v>2</v>
          </cell>
          <cell r="CC307">
            <v>2</v>
          </cell>
          <cell r="CD307" t="str">
            <v>0,3% on the primary market</v>
          </cell>
          <cell r="CE307" t="str">
            <v>0,08% on the primary market</v>
          </cell>
          <cell r="CF307" t="str">
            <v>Yes</v>
          </cell>
          <cell r="CG307" t="str">
            <v>Daily</v>
          </cell>
          <cell r="CH307">
            <v>100000</v>
          </cell>
          <cell r="CI307" t="str">
            <v>No securities lending</v>
          </cell>
          <cell r="CJ307" t="str">
            <v>BNP</v>
          </cell>
          <cell r="CK307" t="str">
            <v>Up to 10%</v>
          </cell>
          <cell r="CL307" t="str">
            <v>Cash</v>
          </cell>
          <cell r="CM307" t="str">
            <v>BNP Paribas Securities Services</v>
          </cell>
          <cell r="CN307" t="str">
            <v>collateral.mgt@bnpparibas-ip.com</v>
          </cell>
          <cell r="CO307" t="str">
            <v>No</v>
          </cell>
          <cell r="CP307" t="str">
            <v>NA</v>
          </cell>
          <cell r="CQ307" t="str">
            <v>NA</v>
          </cell>
          <cell r="CR307" t="str">
            <v>No</v>
          </cell>
          <cell r="CS307" t="str">
            <v>Maxime Panel</v>
          </cell>
          <cell r="CT307"/>
          <cell r="CU307"/>
          <cell r="CV307" t="str">
            <v xml:space="preserve">A2DHWH </v>
          </cell>
          <cell r="CW307" t="str">
            <v>NA</v>
          </cell>
          <cell r="CX307">
            <v>35025343</v>
          </cell>
          <cell r="CY307" t="str">
            <v>Yes</v>
          </cell>
          <cell r="CZ307" t="str">
            <v>ESG</v>
          </cell>
          <cell r="DA307" t="str">
            <v>Smart Beta</v>
          </cell>
          <cell r="DB307" t="str">
            <v>Yes</v>
          </cell>
          <cell r="DC307" t="str">
            <v>Equity fund (&gt;51% equities)</v>
          </cell>
          <cell r="DD307" t="str">
            <v>No</v>
          </cell>
          <cell r="DE307" t="str">
            <v>No</v>
          </cell>
          <cell r="DF307" t="str">
            <v>No</v>
          </cell>
          <cell r="DG307">
            <v>18</v>
          </cell>
          <cell r="DH307">
            <v>12</v>
          </cell>
          <cell r="DI307">
            <v>0</v>
          </cell>
          <cell r="DJ307">
            <v>30</v>
          </cell>
          <cell r="DK307">
            <v>30</v>
          </cell>
          <cell r="DL307">
            <v>18</v>
          </cell>
          <cell r="DM307">
            <v>0</v>
          </cell>
          <cell r="DN307">
            <v>12</v>
          </cell>
          <cell r="DO307" t="str">
            <v>Primary market: Authorised Participants and Institutionnal Investors
Secondary market: All</v>
          </cell>
          <cell r="DP307" t="str">
            <v>None</v>
          </cell>
          <cell r="DQ307" t="str">
            <v>BNP Paribas Securities Services Luxembourg</v>
          </cell>
          <cell r="DR307" t="str">
            <v>BNP Paribas Securities Services Luxembourg</v>
          </cell>
          <cell r="DS307" t="str">
            <v>in-house lawyers</v>
          </cell>
          <cell r="DT307" t="str">
            <v>BNP Paribas Securities Services Luxembourg</v>
          </cell>
          <cell r="DU307" t="str">
            <v>31th of December</v>
          </cell>
          <cell r="DV307" t="str">
            <v>ESG</v>
          </cell>
          <cell r="DW307" t="str">
            <v>EQUITY</v>
          </cell>
          <cell r="DX307"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Y307"/>
          <cell r="DZ307" t="str">
            <v>ART 8</v>
          </cell>
          <cell r="EA307" t="str">
            <v>CAT 2 (synthetic)</v>
          </cell>
        </row>
        <row r="308">
          <cell r="H308" t="str">
            <v>LU1481201611</v>
          </cell>
          <cell r="I308" t="str">
            <v>UCITS ETF</v>
          </cell>
          <cell r="J308" t="str">
            <v>Distribution</v>
          </cell>
          <cell r="K308" t="str">
            <v>EUR</v>
          </cell>
          <cell r="L308" t="str">
            <v>EUR</v>
          </cell>
          <cell r="M308" t="str">
            <v>No</v>
          </cell>
          <cell r="N308"/>
          <cell r="O308" t="str">
            <v>Luxembourg</v>
          </cell>
          <cell r="P308" t="str">
            <v>DE</v>
          </cell>
          <cell r="Q308" t="str">
            <v>Xetra</v>
          </cell>
          <cell r="R308" t="str">
            <v xml:space="preserve">XETR </v>
          </cell>
          <cell r="S308">
            <v>42716</v>
          </cell>
          <cell r="T308">
            <v>42780</v>
          </cell>
          <cell r="U308" t="str">
            <v>No</v>
          </cell>
          <cell r="V308" t="str">
            <v>BNPIFEQE</v>
          </cell>
          <cell r="W308" t="str">
            <v>Share not hedged</v>
          </cell>
          <cell r="X308" t="str">
            <v>QUED GY</v>
          </cell>
          <cell r="Y308" t="str">
            <v>IQUED</v>
          </cell>
          <cell r="Z308" t="str">
            <v>NSCFR0IQUED7</v>
          </cell>
          <cell r="AA308" t="str">
            <v>QUED</v>
          </cell>
          <cell r="AB308" t="str">
            <v>.BNPIFEQE</v>
          </cell>
          <cell r="AC308" t="str">
            <v>QUED.DE</v>
          </cell>
          <cell r="AD308" t="str">
            <v>IQUEDINAV.PA</v>
          </cell>
          <cell r="AE308"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308" t="str">
            <v>please refer to another source</v>
          </cell>
          <cell r="AG308" t="str">
            <v>please refer to another source</v>
          </cell>
          <cell r="AH308" t="str">
            <v>Luxemburg SICAV</v>
          </cell>
          <cell r="AI308" t="str">
            <v>BNP Paribas Quality Europe ESG (NTR) index</v>
          </cell>
          <cell r="AJ308" t="str">
            <v>Net Total Return</v>
          </cell>
          <cell r="AK308" t="str">
            <v>EUR</v>
          </cell>
          <cell r="AL308"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8" t="str">
            <v>please refer to another source</v>
          </cell>
          <cell r="AN308" t="str">
            <v>BNP Paribas</v>
          </cell>
          <cell r="AO308" t="str">
            <v>EUROPE</v>
          </cell>
          <cell r="AP308" t="str">
            <v>Europe</v>
          </cell>
          <cell r="AQ308" t="str">
            <v>CH, DE, FR, LU, SE, FI</v>
          </cell>
          <cell r="AR308" t="str">
            <v>CH, DE, FR, LU, SE, FI</v>
          </cell>
          <cell r="AS308" t="str">
            <v>Full or synthetic replication</v>
          </cell>
          <cell r="AT308" t="str">
            <v>Synthetic</v>
          </cell>
          <cell r="AU308" t="str">
            <v>Synthetic</v>
          </cell>
          <cell r="AV308" t="str">
            <v>swaps</v>
          </cell>
          <cell r="AW308" t="str">
            <v>No</v>
          </cell>
          <cell r="AX308" t="str">
            <v>Yes with UCITS V</v>
          </cell>
          <cell r="AY308" t="str">
            <v>BNP Paribas Arbitrage</v>
          </cell>
          <cell r="AZ30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8" t="str">
            <v>No</v>
          </cell>
          <cell r="BB308"/>
          <cell r="BC308"/>
          <cell r="BD308"/>
          <cell r="BE308"/>
          <cell r="BF308" t="str">
            <v>Euronext</v>
          </cell>
          <cell r="BG308" t="str">
            <v>Daily</v>
          </cell>
          <cell r="BH308"/>
          <cell r="BI308"/>
          <cell r="BJ308"/>
          <cell r="BK308" t="str">
            <v>Annually</v>
          </cell>
          <cell r="BL308"/>
          <cell r="BM308"/>
          <cell r="BN308"/>
          <cell r="BO308"/>
          <cell r="BP308"/>
          <cell r="BQ308"/>
          <cell r="BR308">
            <v>500000</v>
          </cell>
          <cell r="BS308" t="str">
            <v>-</v>
          </cell>
          <cell r="BT308" t="str">
            <v>03:30 PM Paris time</v>
          </cell>
          <cell r="BU308" t="str">
            <v>NA</v>
          </cell>
          <cell r="BV308" t="str">
            <v>02:45 PM Paris time</v>
          </cell>
          <cell r="BW308" t="str">
            <v>D</v>
          </cell>
          <cell r="BX308" t="str">
            <v>D+1</v>
          </cell>
          <cell r="BY308" t="str">
            <v>D+3</v>
          </cell>
          <cell r="BZ308" t="str">
            <v>Please refer to PM</v>
          </cell>
          <cell r="CA308" t="str">
            <v>Please refer to PM</v>
          </cell>
          <cell r="CB308">
            <v>2</v>
          </cell>
          <cell r="CC308">
            <v>2</v>
          </cell>
          <cell r="CD308" t="str">
            <v>0,3% on the primary market</v>
          </cell>
          <cell r="CE308" t="str">
            <v>0,08% on the primary market</v>
          </cell>
          <cell r="CF308" t="str">
            <v>Yes</v>
          </cell>
          <cell r="CG308" t="str">
            <v>Daily</v>
          </cell>
          <cell r="CH308">
            <v>100000</v>
          </cell>
          <cell r="CI308" t="str">
            <v>No securities lending</v>
          </cell>
          <cell r="CJ308" t="str">
            <v>BNP</v>
          </cell>
          <cell r="CK308" t="str">
            <v>Up to 10%</v>
          </cell>
          <cell r="CL308" t="str">
            <v>Cash</v>
          </cell>
          <cell r="CM308" t="str">
            <v>BNP Paribas Securities Services</v>
          </cell>
          <cell r="CN308" t="str">
            <v>collateral.mgt@bnpparibas-ip.com</v>
          </cell>
          <cell r="CO308" t="str">
            <v>No</v>
          </cell>
          <cell r="CP308" t="str">
            <v>NA</v>
          </cell>
          <cell r="CQ308" t="str">
            <v>NA</v>
          </cell>
          <cell r="CR308" t="str">
            <v>No</v>
          </cell>
          <cell r="CS308" t="str">
            <v>Maxime Panel</v>
          </cell>
          <cell r="CT308"/>
          <cell r="CU308"/>
          <cell r="CV308" t="str">
            <v xml:space="preserve">A2DHWH </v>
          </cell>
          <cell r="CW308" t="str">
            <v>NA</v>
          </cell>
          <cell r="CX308">
            <v>35025343</v>
          </cell>
          <cell r="CY308" t="str">
            <v>Yes</v>
          </cell>
          <cell r="CZ308" t="str">
            <v>ESG</v>
          </cell>
          <cell r="DA308" t="str">
            <v>Smart Beta</v>
          </cell>
          <cell r="DB308" t="str">
            <v>Yes</v>
          </cell>
          <cell r="DC308" t="str">
            <v>Equity fund (&gt;51% equities)</v>
          </cell>
          <cell r="DD308" t="str">
            <v>No</v>
          </cell>
          <cell r="DE308" t="str">
            <v>No</v>
          </cell>
          <cell r="DF308" t="str">
            <v>No</v>
          </cell>
          <cell r="DG308">
            <v>18</v>
          </cell>
          <cell r="DH308">
            <v>12</v>
          </cell>
          <cell r="DI308">
            <v>0</v>
          </cell>
          <cell r="DJ308">
            <v>30</v>
          </cell>
          <cell r="DK308">
            <v>30</v>
          </cell>
          <cell r="DL308">
            <v>18</v>
          </cell>
          <cell r="DM308">
            <v>0</v>
          </cell>
          <cell r="DN308">
            <v>12</v>
          </cell>
          <cell r="DO308" t="str">
            <v>Primary market: Authorised Participants and Institutionnal Investors
Secondary market: All</v>
          </cell>
          <cell r="DP308" t="str">
            <v>None</v>
          </cell>
          <cell r="DQ308" t="str">
            <v>BNP Paribas Securities Services Luxembourg</v>
          </cell>
          <cell r="DR308" t="str">
            <v>BNP Paribas Securities Services Luxembourg</v>
          </cell>
          <cell r="DS308" t="str">
            <v>in-house lawyers</v>
          </cell>
          <cell r="DT308" t="str">
            <v>BNP Paribas Securities Services Luxembourg</v>
          </cell>
          <cell r="DU308" t="str">
            <v>31th of December</v>
          </cell>
          <cell r="DV308" t="str">
            <v>ESG</v>
          </cell>
          <cell r="DW308" t="str">
            <v>EQUITY</v>
          </cell>
          <cell r="DX308"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Y308"/>
          <cell r="DZ308" t="str">
            <v>ART 8</v>
          </cell>
          <cell r="EA308" t="str">
            <v>CAT 2 (synthetic)</v>
          </cell>
        </row>
        <row r="309">
          <cell r="H309" t="str">
            <v>LU1481201611</v>
          </cell>
          <cell r="I309" t="str">
            <v>UCITS ETF</v>
          </cell>
          <cell r="J309" t="str">
            <v>Distribution</v>
          </cell>
          <cell r="K309" t="str">
            <v>EUR</v>
          </cell>
          <cell r="L309" t="str">
            <v>EUR</v>
          </cell>
          <cell r="M309" t="str">
            <v>No</v>
          </cell>
          <cell r="N309"/>
          <cell r="O309" t="str">
            <v>Luxembourg</v>
          </cell>
          <cell r="P309" t="str">
            <v>CH</v>
          </cell>
          <cell r="Q309" t="str">
            <v>SIX Swiss Exchange</v>
          </cell>
          <cell r="R309" t="str">
            <v xml:space="preserve">XSWX </v>
          </cell>
          <cell r="S309">
            <v>42716</v>
          </cell>
          <cell r="T309">
            <v>42780</v>
          </cell>
          <cell r="U309" t="str">
            <v>No</v>
          </cell>
          <cell r="V309" t="str">
            <v>BNPIFEQE</v>
          </cell>
          <cell r="W309" t="str">
            <v>Share not hedged</v>
          </cell>
          <cell r="X309" t="str">
            <v>QUED SE</v>
          </cell>
          <cell r="Y309" t="str">
            <v>IQUED</v>
          </cell>
          <cell r="Z309" t="str">
            <v>NSCFR0IQUED7</v>
          </cell>
          <cell r="AA309" t="str">
            <v>QUED</v>
          </cell>
          <cell r="AB309" t="str">
            <v>.BNPIFEQE</v>
          </cell>
          <cell r="AC309" t="str">
            <v>QUED.S</v>
          </cell>
          <cell r="AD309" t="str">
            <v>IQUEDINAV.PA</v>
          </cell>
          <cell r="AE309"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309" t="str">
            <v>please refer to another source</v>
          </cell>
          <cell r="AG309" t="str">
            <v>please refer to another source</v>
          </cell>
          <cell r="AH309" t="str">
            <v>Luxemburg SICAV</v>
          </cell>
          <cell r="AI309" t="str">
            <v>BNP Paribas Quality Europe ESG (NTR) index</v>
          </cell>
          <cell r="AJ309" t="str">
            <v>Net Total Return</v>
          </cell>
          <cell r="AK309" t="str">
            <v>EUR</v>
          </cell>
          <cell r="AL309"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9" t="str">
            <v>please refer to another source</v>
          </cell>
          <cell r="AN309" t="str">
            <v>BNP Paribas</v>
          </cell>
          <cell r="AO309" t="str">
            <v>EUROPE</v>
          </cell>
          <cell r="AP309" t="str">
            <v>Europe</v>
          </cell>
          <cell r="AQ309" t="str">
            <v>CH, DE, FR, LU, SE, FI</v>
          </cell>
          <cell r="AR309" t="str">
            <v>CH, DE, FR, LU, SE, FI</v>
          </cell>
          <cell r="AS309" t="str">
            <v>Full or synthetic replication</v>
          </cell>
          <cell r="AT309" t="str">
            <v>Synthetic</v>
          </cell>
          <cell r="AU309" t="str">
            <v>Synthetic</v>
          </cell>
          <cell r="AV309" t="str">
            <v>swaps</v>
          </cell>
          <cell r="AW309" t="str">
            <v>No</v>
          </cell>
          <cell r="AX309" t="str">
            <v>Yes with UCITS V</v>
          </cell>
          <cell r="AY309" t="str">
            <v>BNP Paribas Arbitrage</v>
          </cell>
          <cell r="AZ30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9" t="str">
            <v>No</v>
          </cell>
          <cell r="BB309"/>
          <cell r="BC309"/>
          <cell r="BD309"/>
          <cell r="BE309"/>
          <cell r="BF309" t="str">
            <v>Euronext</v>
          </cell>
          <cell r="BG309" t="str">
            <v>Daily</v>
          </cell>
          <cell r="BH309"/>
          <cell r="BI309"/>
          <cell r="BJ309"/>
          <cell r="BK309" t="str">
            <v>Annually</v>
          </cell>
          <cell r="BL309"/>
          <cell r="BM309"/>
          <cell r="BN309"/>
          <cell r="BO309"/>
          <cell r="BP309"/>
          <cell r="BQ309"/>
          <cell r="BR309">
            <v>500000</v>
          </cell>
          <cell r="BS309" t="str">
            <v>-</v>
          </cell>
          <cell r="BT309" t="str">
            <v>03:30 PM Paris time</v>
          </cell>
          <cell r="BU309" t="str">
            <v>NA</v>
          </cell>
          <cell r="BV309" t="str">
            <v>02:45 PM Paris time</v>
          </cell>
          <cell r="BW309" t="str">
            <v>D</v>
          </cell>
          <cell r="BX309" t="str">
            <v>D+1</v>
          </cell>
          <cell r="BY309" t="str">
            <v>D+3</v>
          </cell>
          <cell r="BZ309" t="str">
            <v>Please refer to PM</v>
          </cell>
          <cell r="CA309" t="str">
            <v>Please refer to PM</v>
          </cell>
          <cell r="CB309">
            <v>2</v>
          </cell>
          <cell r="CC309">
            <v>2</v>
          </cell>
          <cell r="CD309" t="str">
            <v>0,3% on the primary market</v>
          </cell>
          <cell r="CE309" t="str">
            <v>0,08% on the primary market</v>
          </cell>
          <cell r="CF309" t="str">
            <v>Yes</v>
          </cell>
          <cell r="CG309" t="str">
            <v>Daily</v>
          </cell>
          <cell r="CH309">
            <v>100000</v>
          </cell>
          <cell r="CI309" t="str">
            <v>No securities lending</v>
          </cell>
          <cell r="CJ309" t="str">
            <v>BNP</v>
          </cell>
          <cell r="CK309" t="str">
            <v>Up to 10%</v>
          </cell>
          <cell r="CL309" t="str">
            <v>Cash</v>
          </cell>
          <cell r="CM309" t="str">
            <v>BNP Paribas Securities Services</v>
          </cell>
          <cell r="CN309" t="str">
            <v>collateral.mgt@bnpparibas-ip.com</v>
          </cell>
          <cell r="CO309" t="str">
            <v>No</v>
          </cell>
          <cell r="CP309" t="str">
            <v>NA</v>
          </cell>
          <cell r="CQ309" t="str">
            <v>NA</v>
          </cell>
          <cell r="CR309" t="str">
            <v>No</v>
          </cell>
          <cell r="CS309" t="str">
            <v>Maxime Panel</v>
          </cell>
          <cell r="CT309"/>
          <cell r="CU309"/>
          <cell r="CV309" t="str">
            <v xml:space="preserve">A2DHWH </v>
          </cell>
          <cell r="CW309" t="str">
            <v>NA</v>
          </cell>
          <cell r="CX309">
            <v>35025343</v>
          </cell>
          <cell r="CY309" t="str">
            <v>Yes</v>
          </cell>
          <cell r="CZ309" t="str">
            <v>ESG</v>
          </cell>
          <cell r="DA309" t="str">
            <v>Smart Beta</v>
          </cell>
          <cell r="DB309" t="str">
            <v>Yes</v>
          </cell>
          <cell r="DC309" t="str">
            <v>Equity fund (&gt;51% equities)</v>
          </cell>
          <cell r="DD309" t="str">
            <v>No</v>
          </cell>
          <cell r="DE309" t="str">
            <v>No</v>
          </cell>
          <cell r="DF309" t="str">
            <v>No</v>
          </cell>
          <cell r="DG309">
            <v>18</v>
          </cell>
          <cell r="DH309">
            <v>12</v>
          </cell>
          <cell r="DI309">
            <v>0</v>
          </cell>
          <cell r="DJ309">
            <v>30</v>
          </cell>
          <cell r="DK309">
            <v>30</v>
          </cell>
          <cell r="DL309">
            <v>18</v>
          </cell>
          <cell r="DM309">
            <v>0</v>
          </cell>
          <cell r="DN309">
            <v>12</v>
          </cell>
          <cell r="DO309" t="str">
            <v>Primary market: Authorised Participants and Institutionnal Investors
Secondary market: All</v>
          </cell>
          <cell r="DP309" t="str">
            <v>None</v>
          </cell>
          <cell r="DQ309" t="str">
            <v>BNP Paribas Securities Services Luxembourg</v>
          </cell>
          <cell r="DR309" t="str">
            <v>BNP Paribas Securities Services Luxembourg</v>
          </cell>
          <cell r="DS309" t="str">
            <v>in-house lawyers</v>
          </cell>
          <cell r="DT309" t="str">
            <v>BNP Paribas Securities Services Luxembourg</v>
          </cell>
          <cell r="DU309" t="str">
            <v>31th of December</v>
          </cell>
          <cell r="DV309" t="str">
            <v>ESG</v>
          </cell>
          <cell r="DW309" t="str">
            <v>EQUITY</v>
          </cell>
          <cell r="DX309"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Y309"/>
          <cell r="DZ309" t="str">
            <v>ART 8</v>
          </cell>
          <cell r="EA309" t="str">
            <v>CAT 2 (synthetic)</v>
          </cell>
        </row>
        <row r="310">
          <cell r="H310" t="str">
            <v>LU1481201702</v>
          </cell>
          <cell r="I310" t="str">
            <v>UCITS ETF</v>
          </cell>
          <cell r="J310" t="str">
            <v>Distribution</v>
          </cell>
          <cell r="K310" t="str">
            <v>EUR</v>
          </cell>
          <cell r="L310" t="str">
            <v>EUR</v>
          </cell>
          <cell r="M310" t="str">
            <v>No</v>
          </cell>
          <cell r="N310"/>
          <cell r="O310" t="str">
            <v>Luxembourg</v>
          </cell>
          <cell r="P310" t="str">
            <v>FR</v>
          </cell>
          <cell r="Q310" t="str">
            <v>Euronext Paris</v>
          </cell>
          <cell r="R310" t="str">
            <v xml:space="preserve">XPAR </v>
          </cell>
          <cell r="S310">
            <v>42716</v>
          </cell>
          <cell r="T310">
            <v>42766</v>
          </cell>
          <cell r="U310" t="str">
            <v>Yes</v>
          </cell>
          <cell r="V310" t="str">
            <v>BNPIFEVE</v>
          </cell>
          <cell r="W310" t="str">
            <v>Share not hedged</v>
          </cell>
          <cell r="X310" t="str">
            <v>VALD FP</v>
          </cell>
          <cell r="Y310" t="str">
            <v>IVALD</v>
          </cell>
          <cell r="Z310" t="str">
            <v>NSCFR0IVALD4</v>
          </cell>
          <cell r="AA310" t="str">
            <v>VALD</v>
          </cell>
          <cell r="AB310" t="str">
            <v>.BNPIFEVE</v>
          </cell>
          <cell r="AC310" t="str">
            <v>EAVALD.PA</v>
          </cell>
          <cell r="AD310" t="str">
            <v>IVALDINAV.PA</v>
          </cell>
          <cell r="AE310"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310" t="str">
            <v>please refer to another source</v>
          </cell>
          <cell r="AG310" t="str">
            <v>please refer to another source</v>
          </cell>
          <cell r="AH310" t="str">
            <v>Luxemburg SICAV</v>
          </cell>
          <cell r="AI310" t="str">
            <v>BNP Paribas Value Europe ESG (NTR) index</v>
          </cell>
          <cell r="AJ310" t="str">
            <v>Net Total Return</v>
          </cell>
          <cell r="AK310" t="str">
            <v>EUR</v>
          </cell>
          <cell r="AL310"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10" t="str">
            <v>please refer to another source</v>
          </cell>
          <cell r="AN310" t="str">
            <v>BNP Paribas</v>
          </cell>
          <cell r="AO310" t="str">
            <v>EUROPE</v>
          </cell>
          <cell r="AP310" t="str">
            <v>Europe</v>
          </cell>
          <cell r="AQ310" t="str">
            <v>CH, DE, FR, LU, SE, FI</v>
          </cell>
          <cell r="AR310" t="str">
            <v>CH, DE, FR, LU, SE, FI</v>
          </cell>
          <cell r="AS310" t="str">
            <v>Full or synthetic replication</v>
          </cell>
          <cell r="AT310" t="str">
            <v>Synthetic</v>
          </cell>
          <cell r="AU310" t="str">
            <v>Synthetic</v>
          </cell>
          <cell r="AV310" t="str">
            <v>swaps</v>
          </cell>
          <cell r="AW310" t="str">
            <v>No</v>
          </cell>
          <cell r="AX310" t="str">
            <v>Yes with UCITS V</v>
          </cell>
          <cell r="AY310" t="str">
            <v>BNP Paribas Arbitrage</v>
          </cell>
          <cell r="AZ31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10" t="str">
            <v>No</v>
          </cell>
          <cell r="BB310"/>
          <cell r="BC310"/>
          <cell r="BD310"/>
          <cell r="BE310"/>
          <cell r="BF310" t="str">
            <v>Euronext</v>
          </cell>
          <cell r="BG310" t="str">
            <v>Daily</v>
          </cell>
          <cell r="BH310"/>
          <cell r="BI310"/>
          <cell r="BJ310"/>
          <cell r="BK310" t="str">
            <v>Annually</v>
          </cell>
          <cell r="BL310"/>
          <cell r="BM310"/>
          <cell r="BN310"/>
          <cell r="BO310"/>
          <cell r="BP310"/>
          <cell r="BQ310"/>
          <cell r="BR310">
            <v>500000</v>
          </cell>
          <cell r="BS310" t="str">
            <v>-</v>
          </cell>
          <cell r="BT310" t="str">
            <v>03:30 PM Paris time</v>
          </cell>
          <cell r="BU310" t="str">
            <v>NA</v>
          </cell>
          <cell r="BV310" t="str">
            <v>02:45 PM Paris time</v>
          </cell>
          <cell r="BW310" t="str">
            <v>D</v>
          </cell>
          <cell r="BX310" t="str">
            <v>D+1</v>
          </cell>
          <cell r="BY310" t="str">
            <v>D+3</v>
          </cell>
          <cell r="BZ310" t="str">
            <v>Please refer to PM</v>
          </cell>
          <cell r="CA310" t="str">
            <v>Please refer to PM</v>
          </cell>
          <cell r="CB310">
            <v>2</v>
          </cell>
          <cell r="CC310">
            <v>2</v>
          </cell>
          <cell r="CD310" t="str">
            <v>0,3% on the primary market</v>
          </cell>
          <cell r="CE310" t="str">
            <v>0,08% on the primary market</v>
          </cell>
          <cell r="CF310" t="str">
            <v>Yes</v>
          </cell>
          <cell r="CG310" t="str">
            <v>Daily</v>
          </cell>
          <cell r="CH310">
            <v>100000</v>
          </cell>
          <cell r="CI310" t="str">
            <v>No securities lending</v>
          </cell>
          <cell r="CJ310" t="str">
            <v>BNP</v>
          </cell>
          <cell r="CK310" t="str">
            <v>Up to 10%</v>
          </cell>
          <cell r="CL310" t="str">
            <v>Cash</v>
          </cell>
          <cell r="CM310" t="str">
            <v>BNP Paribas Securities Services</v>
          </cell>
          <cell r="CN310" t="str">
            <v>collateral.mgt@bnpparibas-ip.com</v>
          </cell>
          <cell r="CO310" t="str">
            <v>No</v>
          </cell>
          <cell r="CP310" t="str">
            <v>NA</v>
          </cell>
          <cell r="CQ310" t="str">
            <v>NA</v>
          </cell>
          <cell r="CR310" t="str">
            <v>No</v>
          </cell>
          <cell r="CS310" t="str">
            <v>Fabrice Ricci</v>
          </cell>
          <cell r="CT310"/>
          <cell r="CU310"/>
          <cell r="CV310" t="str">
            <v xml:space="preserve">A2DHWG </v>
          </cell>
          <cell r="CW310" t="str">
            <v>NA</v>
          </cell>
          <cell r="CX310">
            <v>35025353</v>
          </cell>
          <cell r="CY310" t="str">
            <v>Yes</v>
          </cell>
          <cell r="CZ310" t="str">
            <v>ESG</v>
          </cell>
          <cell r="DA310" t="str">
            <v>Smart Beta</v>
          </cell>
          <cell r="DB310" t="str">
            <v>Yes</v>
          </cell>
          <cell r="DC310" t="str">
            <v>Equity fund (&gt;51% equities)</v>
          </cell>
          <cell r="DD310" t="str">
            <v>No</v>
          </cell>
          <cell r="DE310" t="str">
            <v>No</v>
          </cell>
          <cell r="DF310" t="str">
            <v>No</v>
          </cell>
          <cell r="DG310">
            <v>18</v>
          </cell>
          <cell r="DH310">
            <v>12</v>
          </cell>
          <cell r="DI310">
            <v>0</v>
          </cell>
          <cell r="DJ310">
            <v>30</v>
          </cell>
          <cell r="DK310">
            <v>30</v>
          </cell>
          <cell r="DL310">
            <v>18</v>
          </cell>
          <cell r="DM310">
            <v>0</v>
          </cell>
          <cell r="DN310">
            <v>12</v>
          </cell>
          <cell r="DO310" t="str">
            <v>Primary market: Authorised Participants and Institutionnal Investors
Secondary market: All</v>
          </cell>
          <cell r="DP310" t="str">
            <v>None</v>
          </cell>
          <cell r="DQ310" t="str">
            <v>BNP Paribas Securities Services Luxembourg</v>
          </cell>
          <cell r="DR310" t="str">
            <v>BNP Paribas Securities Services Luxembourg</v>
          </cell>
          <cell r="DS310" t="str">
            <v>in-house lawyers</v>
          </cell>
          <cell r="DT310" t="str">
            <v>BNP Paribas Securities Services Luxembourg</v>
          </cell>
          <cell r="DU310" t="str">
            <v>31th of December</v>
          </cell>
          <cell r="DV310" t="str">
            <v>ESG</v>
          </cell>
          <cell r="DW310" t="str">
            <v>EQUITY</v>
          </cell>
          <cell r="DX310"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Y310"/>
          <cell r="DZ310" t="str">
            <v>ART 8</v>
          </cell>
          <cell r="EA310" t="str">
            <v>CAT 2 (synthetic)</v>
          </cell>
        </row>
        <row r="311">
          <cell r="H311" t="str">
            <v>LU1481201702</v>
          </cell>
          <cell r="I311" t="str">
            <v>UCITS ETF</v>
          </cell>
          <cell r="J311" t="str">
            <v>Distribution</v>
          </cell>
          <cell r="K311" t="str">
            <v>EUR</v>
          </cell>
          <cell r="L311" t="str">
            <v>EUR</v>
          </cell>
          <cell r="M311" t="str">
            <v>No</v>
          </cell>
          <cell r="N311"/>
          <cell r="O311" t="str">
            <v>Luxembourg</v>
          </cell>
          <cell r="P311" t="str">
            <v>DE</v>
          </cell>
          <cell r="Q311" t="str">
            <v>Xetra</v>
          </cell>
          <cell r="R311" t="str">
            <v xml:space="preserve">XETR </v>
          </cell>
          <cell r="S311">
            <v>42716</v>
          </cell>
          <cell r="T311">
            <v>42780</v>
          </cell>
          <cell r="U311" t="str">
            <v>No</v>
          </cell>
          <cell r="V311" t="str">
            <v>BNPIFEVE</v>
          </cell>
          <cell r="W311" t="str">
            <v>Share not hedged</v>
          </cell>
          <cell r="X311" t="str">
            <v>VALD GY</v>
          </cell>
          <cell r="Y311" t="str">
            <v>IVALD</v>
          </cell>
          <cell r="Z311" t="str">
            <v>NSCFR0IVALD4</v>
          </cell>
          <cell r="AA311" t="str">
            <v>VALD</v>
          </cell>
          <cell r="AB311" t="str">
            <v>.BNPIFEVE</v>
          </cell>
          <cell r="AC311" t="str">
            <v>VALD.DE</v>
          </cell>
          <cell r="AD311" t="str">
            <v>IVALDINAV.PA</v>
          </cell>
          <cell r="AE311"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311" t="str">
            <v>please refer to another source</v>
          </cell>
          <cell r="AG311" t="str">
            <v>please refer to another source</v>
          </cell>
          <cell r="AH311" t="str">
            <v>Luxemburg SICAV</v>
          </cell>
          <cell r="AI311" t="str">
            <v>BNP Paribas Value Europe ESG (NTR) index</v>
          </cell>
          <cell r="AJ311" t="str">
            <v>Net Total Return</v>
          </cell>
          <cell r="AK311" t="str">
            <v>EUR</v>
          </cell>
          <cell r="AL311"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11" t="str">
            <v>please refer to another source</v>
          </cell>
          <cell r="AN311" t="str">
            <v>BNP Paribas</v>
          </cell>
          <cell r="AO311" t="str">
            <v>EUROPE</v>
          </cell>
          <cell r="AP311" t="str">
            <v>Europe</v>
          </cell>
          <cell r="AQ311" t="str">
            <v>CH, DE, FR, LU, SE, FI</v>
          </cell>
          <cell r="AR311" t="str">
            <v>CH, DE, FR, LU, SE, FI</v>
          </cell>
          <cell r="AS311" t="str">
            <v>Full or synthetic replication</v>
          </cell>
          <cell r="AT311" t="str">
            <v>Synthetic</v>
          </cell>
          <cell r="AU311" t="str">
            <v>Synthetic</v>
          </cell>
          <cell r="AV311" t="str">
            <v>swaps</v>
          </cell>
          <cell r="AW311" t="str">
            <v>No</v>
          </cell>
          <cell r="AX311" t="str">
            <v>Yes with UCITS V</v>
          </cell>
          <cell r="AY311" t="str">
            <v>BNP Paribas Arbitrage</v>
          </cell>
          <cell r="AZ31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11" t="str">
            <v>No</v>
          </cell>
          <cell r="BB311"/>
          <cell r="BC311"/>
          <cell r="BD311"/>
          <cell r="BE311"/>
          <cell r="BF311" t="str">
            <v>Euronext</v>
          </cell>
          <cell r="BG311" t="str">
            <v>Daily</v>
          </cell>
          <cell r="BH311"/>
          <cell r="BI311"/>
          <cell r="BJ311"/>
          <cell r="BK311" t="str">
            <v>Annually</v>
          </cell>
          <cell r="BL311"/>
          <cell r="BM311"/>
          <cell r="BN311"/>
          <cell r="BO311"/>
          <cell r="BP311"/>
          <cell r="BQ311"/>
          <cell r="BR311">
            <v>500000</v>
          </cell>
          <cell r="BS311" t="str">
            <v>-</v>
          </cell>
          <cell r="BT311" t="str">
            <v>03:30 PM Paris time</v>
          </cell>
          <cell r="BU311" t="str">
            <v>NA</v>
          </cell>
          <cell r="BV311" t="str">
            <v>02:45 PM Paris time</v>
          </cell>
          <cell r="BW311" t="str">
            <v>D</v>
          </cell>
          <cell r="BX311" t="str">
            <v>D+1</v>
          </cell>
          <cell r="BY311" t="str">
            <v>D+3</v>
          </cell>
          <cell r="BZ311" t="str">
            <v>Please refer to PM</v>
          </cell>
          <cell r="CA311" t="str">
            <v>Please refer to PM</v>
          </cell>
          <cell r="CB311">
            <v>2</v>
          </cell>
          <cell r="CC311">
            <v>2</v>
          </cell>
          <cell r="CD311" t="str">
            <v>0,3% on the primary market</v>
          </cell>
          <cell r="CE311" t="str">
            <v>0,08% on the primary market</v>
          </cell>
          <cell r="CF311" t="str">
            <v>Yes</v>
          </cell>
          <cell r="CG311" t="str">
            <v>Daily</v>
          </cell>
          <cell r="CH311">
            <v>100000</v>
          </cell>
          <cell r="CI311" t="str">
            <v>No securities lending</v>
          </cell>
          <cell r="CJ311" t="str">
            <v>BNP</v>
          </cell>
          <cell r="CK311" t="str">
            <v>Up to 10%</v>
          </cell>
          <cell r="CL311" t="str">
            <v>Cash</v>
          </cell>
          <cell r="CM311" t="str">
            <v>BNP Paribas Securities Services</v>
          </cell>
          <cell r="CN311" t="str">
            <v>collateral.mgt@bnpparibas-ip.com</v>
          </cell>
          <cell r="CO311" t="str">
            <v>No</v>
          </cell>
          <cell r="CP311" t="str">
            <v>NA</v>
          </cell>
          <cell r="CQ311" t="str">
            <v>NA</v>
          </cell>
          <cell r="CR311" t="str">
            <v>No</v>
          </cell>
          <cell r="CS311" t="str">
            <v>Fabrice Ricci</v>
          </cell>
          <cell r="CT311"/>
          <cell r="CU311"/>
          <cell r="CV311" t="str">
            <v xml:space="preserve">A2DHWG </v>
          </cell>
          <cell r="CW311" t="str">
            <v>NA</v>
          </cell>
          <cell r="CX311">
            <v>35025353</v>
          </cell>
          <cell r="CY311" t="str">
            <v>Yes</v>
          </cell>
          <cell r="CZ311" t="str">
            <v>ESG</v>
          </cell>
          <cell r="DA311" t="str">
            <v>Smart Beta</v>
          </cell>
          <cell r="DB311" t="str">
            <v>Yes</v>
          </cell>
          <cell r="DC311" t="str">
            <v>Equity fund (&gt;51% equities)</v>
          </cell>
          <cell r="DD311" t="str">
            <v>No</v>
          </cell>
          <cell r="DE311" t="str">
            <v>No</v>
          </cell>
          <cell r="DF311" t="str">
            <v>No</v>
          </cell>
          <cell r="DG311">
            <v>18</v>
          </cell>
          <cell r="DH311">
            <v>12</v>
          </cell>
          <cell r="DI311">
            <v>0</v>
          </cell>
          <cell r="DJ311">
            <v>30</v>
          </cell>
          <cell r="DK311">
            <v>30</v>
          </cell>
          <cell r="DL311">
            <v>18</v>
          </cell>
          <cell r="DM311">
            <v>0</v>
          </cell>
          <cell r="DN311">
            <v>12</v>
          </cell>
          <cell r="DO311" t="str">
            <v>Primary market: Authorised Participants and Institutionnal Investors
Secondary market: All</v>
          </cell>
          <cell r="DP311" t="str">
            <v>None</v>
          </cell>
          <cell r="DQ311" t="str">
            <v>BNP Paribas Securities Services Luxembourg</v>
          </cell>
          <cell r="DR311" t="str">
            <v>BNP Paribas Securities Services Luxembourg</v>
          </cell>
          <cell r="DS311" t="str">
            <v>in-house lawyers</v>
          </cell>
          <cell r="DT311" t="str">
            <v>BNP Paribas Securities Services Luxembourg</v>
          </cell>
          <cell r="DU311" t="str">
            <v>31th of December</v>
          </cell>
          <cell r="DV311" t="str">
            <v>ESG</v>
          </cell>
          <cell r="DW311" t="str">
            <v>EQUITY</v>
          </cell>
          <cell r="DX311"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Y311"/>
          <cell r="DZ311" t="str">
            <v>ART 8</v>
          </cell>
          <cell r="EA311" t="str">
            <v>CAT 2 (synthetic)</v>
          </cell>
        </row>
        <row r="312">
          <cell r="H312" t="str">
            <v>LU1481201702</v>
          </cell>
          <cell r="I312" t="str">
            <v>UCITS ETF</v>
          </cell>
          <cell r="J312" t="str">
            <v>Distribution</v>
          </cell>
          <cell r="K312" t="str">
            <v>EUR</v>
          </cell>
          <cell r="L312" t="str">
            <v>EUR</v>
          </cell>
          <cell r="M312" t="str">
            <v>No</v>
          </cell>
          <cell r="N312"/>
          <cell r="O312" t="str">
            <v>Luxembourg</v>
          </cell>
          <cell r="P312" t="str">
            <v>CH</v>
          </cell>
          <cell r="Q312" t="str">
            <v>SIX Swiss Exchange</v>
          </cell>
          <cell r="R312" t="str">
            <v xml:space="preserve">XSWX </v>
          </cell>
          <cell r="S312">
            <v>42716</v>
          </cell>
          <cell r="T312">
            <v>42780</v>
          </cell>
          <cell r="U312" t="str">
            <v>No</v>
          </cell>
          <cell r="V312" t="str">
            <v>BNPIFEVE</v>
          </cell>
          <cell r="W312" t="str">
            <v>Share not hedged</v>
          </cell>
          <cell r="X312" t="str">
            <v>VALD SE</v>
          </cell>
          <cell r="Y312" t="str">
            <v>IVALD</v>
          </cell>
          <cell r="Z312" t="str">
            <v>NSCFR0IVALD4</v>
          </cell>
          <cell r="AA312" t="str">
            <v>VALD</v>
          </cell>
          <cell r="AB312" t="str">
            <v>.BNPIFEVE</v>
          </cell>
          <cell r="AC312" t="str">
            <v>VALD.S</v>
          </cell>
          <cell r="AD312" t="str">
            <v>IVALDINAV.PA</v>
          </cell>
          <cell r="AE312"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312" t="str">
            <v>please refer to another source</v>
          </cell>
          <cell r="AG312" t="str">
            <v>please refer to another source</v>
          </cell>
          <cell r="AH312" t="str">
            <v>Luxemburg SICAV</v>
          </cell>
          <cell r="AI312" t="str">
            <v>BNP Paribas Value Europe ESG (NTR) index</v>
          </cell>
          <cell r="AJ312" t="str">
            <v>Net Total Return</v>
          </cell>
          <cell r="AK312" t="str">
            <v>EUR</v>
          </cell>
          <cell r="AL312"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12" t="str">
            <v>please refer to another source</v>
          </cell>
          <cell r="AN312" t="str">
            <v>BNP Paribas</v>
          </cell>
          <cell r="AO312" t="str">
            <v>EUROPE</v>
          </cell>
          <cell r="AP312" t="str">
            <v>Europe</v>
          </cell>
          <cell r="AQ312" t="str">
            <v>CH, DE, FR, LU, SE, FI</v>
          </cell>
          <cell r="AR312" t="str">
            <v>CH, DE, FR, LU, SE, FI</v>
          </cell>
          <cell r="AS312" t="str">
            <v>Full or synthetic replication</v>
          </cell>
          <cell r="AT312" t="str">
            <v>Synthetic</v>
          </cell>
          <cell r="AU312" t="str">
            <v>Synthetic</v>
          </cell>
          <cell r="AV312" t="str">
            <v>swaps</v>
          </cell>
          <cell r="AW312" t="str">
            <v>No</v>
          </cell>
          <cell r="AX312" t="str">
            <v>Yes with UCITS V</v>
          </cell>
          <cell r="AY312" t="str">
            <v>BNP Paribas Arbitrage</v>
          </cell>
          <cell r="AZ31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12" t="str">
            <v>No</v>
          </cell>
          <cell r="BB312"/>
          <cell r="BC312"/>
          <cell r="BD312"/>
          <cell r="BE312"/>
          <cell r="BF312" t="str">
            <v>Euronext</v>
          </cell>
          <cell r="BG312" t="str">
            <v>Daily</v>
          </cell>
          <cell r="BH312"/>
          <cell r="BI312"/>
          <cell r="BJ312"/>
          <cell r="BK312" t="str">
            <v>Annually</v>
          </cell>
          <cell r="BL312"/>
          <cell r="BM312"/>
          <cell r="BN312"/>
          <cell r="BO312"/>
          <cell r="BP312"/>
          <cell r="BQ312"/>
          <cell r="BR312">
            <v>500000</v>
          </cell>
          <cell r="BS312" t="str">
            <v>-</v>
          </cell>
          <cell r="BT312" t="str">
            <v>03:30 PM Paris time</v>
          </cell>
          <cell r="BU312" t="str">
            <v>NA</v>
          </cell>
          <cell r="BV312" t="str">
            <v>02:45 PM Paris time</v>
          </cell>
          <cell r="BW312" t="str">
            <v>D</v>
          </cell>
          <cell r="BX312" t="str">
            <v>D+1</v>
          </cell>
          <cell r="BY312" t="str">
            <v>D+3</v>
          </cell>
          <cell r="BZ312" t="str">
            <v>Please refer to PM</v>
          </cell>
          <cell r="CA312" t="str">
            <v>Please refer to PM</v>
          </cell>
          <cell r="CB312">
            <v>2</v>
          </cell>
          <cell r="CC312">
            <v>2</v>
          </cell>
          <cell r="CD312" t="str">
            <v>0,3% on the primary market</v>
          </cell>
          <cell r="CE312" t="str">
            <v>0,08% on the primary market</v>
          </cell>
          <cell r="CF312" t="str">
            <v>Yes</v>
          </cell>
          <cell r="CG312" t="str">
            <v>Daily</v>
          </cell>
          <cell r="CH312">
            <v>100000</v>
          </cell>
          <cell r="CI312" t="str">
            <v>No securities lending</v>
          </cell>
          <cell r="CJ312" t="str">
            <v>BNP</v>
          </cell>
          <cell r="CK312" t="str">
            <v>Up to 10%</v>
          </cell>
          <cell r="CL312" t="str">
            <v>Cash</v>
          </cell>
          <cell r="CM312" t="str">
            <v>BNP Paribas Securities Services</v>
          </cell>
          <cell r="CN312" t="str">
            <v>collateral.mgt@bnpparibas-ip.com</v>
          </cell>
          <cell r="CO312" t="str">
            <v>No</v>
          </cell>
          <cell r="CP312" t="str">
            <v>NA</v>
          </cell>
          <cell r="CQ312" t="str">
            <v>NA</v>
          </cell>
          <cell r="CR312" t="str">
            <v>No</v>
          </cell>
          <cell r="CS312" t="str">
            <v>Fabrice Ricci</v>
          </cell>
          <cell r="CT312"/>
          <cell r="CU312"/>
          <cell r="CV312" t="str">
            <v xml:space="preserve">A2DHWG </v>
          </cell>
          <cell r="CW312" t="str">
            <v>NA</v>
          </cell>
          <cell r="CX312">
            <v>35025353</v>
          </cell>
          <cell r="CY312" t="str">
            <v>Yes</v>
          </cell>
          <cell r="CZ312" t="str">
            <v>ESG</v>
          </cell>
          <cell r="DA312" t="str">
            <v>Smart Beta</v>
          </cell>
          <cell r="DB312" t="str">
            <v>Yes</v>
          </cell>
          <cell r="DC312" t="str">
            <v>Equity fund (&gt;51% equities)</v>
          </cell>
          <cell r="DD312" t="str">
            <v>No</v>
          </cell>
          <cell r="DE312" t="str">
            <v>No</v>
          </cell>
          <cell r="DF312" t="str">
            <v>No</v>
          </cell>
          <cell r="DG312">
            <v>18</v>
          </cell>
          <cell r="DH312">
            <v>12</v>
          </cell>
          <cell r="DI312">
            <v>0</v>
          </cell>
          <cell r="DJ312">
            <v>30</v>
          </cell>
          <cell r="DK312">
            <v>30</v>
          </cell>
          <cell r="DL312">
            <v>18</v>
          </cell>
          <cell r="DM312">
            <v>0</v>
          </cell>
          <cell r="DN312">
            <v>12</v>
          </cell>
          <cell r="DO312" t="str">
            <v>Primary market: Authorised Participants and Institutionnal Investors
Secondary market: All</v>
          </cell>
          <cell r="DP312" t="str">
            <v>None</v>
          </cell>
          <cell r="DQ312" t="str">
            <v>BNP Paribas Securities Services Luxembourg</v>
          </cell>
          <cell r="DR312" t="str">
            <v>BNP Paribas Securities Services Luxembourg</v>
          </cell>
          <cell r="DS312" t="str">
            <v>in-house lawyers</v>
          </cell>
          <cell r="DT312" t="str">
            <v>BNP Paribas Securities Services Luxembourg</v>
          </cell>
          <cell r="DU312" t="str">
            <v>31th of December</v>
          </cell>
          <cell r="DV312" t="str">
            <v>ESG</v>
          </cell>
          <cell r="DW312" t="str">
            <v>EQUITY</v>
          </cell>
          <cell r="DX312"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Y312"/>
          <cell r="DZ312" t="str">
            <v>ART 8</v>
          </cell>
          <cell r="EA312" t="str">
            <v>CAT 2 (synthetic)</v>
          </cell>
        </row>
        <row r="313">
          <cell r="H313" t="str">
            <v>LU1481201884</v>
          </cell>
          <cell r="I313" t="str">
            <v>UCITS ETF</v>
          </cell>
          <cell r="J313" t="str">
            <v>Capitalisation</v>
          </cell>
          <cell r="K313" t="str">
            <v>EUR</v>
          </cell>
          <cell r="L313" t="str">
            <v>EUR</v>
          </cell>
          <cell r="M313" t="str">
            <v>No</v>
          </cell>
          <cell r="N313"/>
          <cell r="O313" t="str">
            <v>Luxembourg</v>
          </cell>
          <cell r="P313" t="str">
            <v>NA</v>
          </cell>
          <cell r="Q313"/>
          <cell r="R313" t="str">
            <v>NA</v>
          </cell>
          <cell r="S313">
            <v>42716</v>
          </cell>
          <cell r="T313" t="str">
            <v>Not listed</v>
          </cell>
          <cell r="U313" t="str">
            <v>Not listed</v>
          </cell>
          <cell r="V313" t="str">
            <v>SX5T</v>
          </cell>
          <cell r="W313" t="str">
            <v>Share not hedged</v>
          </cell>
          <cell r="X313"/>
          <cell r="Y313"/>
          <cell r="Z313"/>
          <cell r="AA313"/>
          <cell r="AB313" t="str">
            <v>.STOXX50ER</v>
          </cell>
          <cell r="AC313" t="str">
            <v>NA</v>
          </cell>
          <cell r="AD313" t="str">
            <v>NA</v>
          </cell>
          <cell r="AE313" t="str">
            <v>BNP Paribas Easy EURO STOXX 50 replicates the performance of the Euro Stoxx 50 (NR)* index (Bloomberg : SX5T index), including fluctuations, and to maintain the Tracking Error between the sub-fund and the index below 1%.</v>
          </cell>
          <cell r="AF313">
            <v>6</v>
          </cell>
          <cell r="AG313"/>
          <cell r="AH313" t="str">
            <v>Luxemburg SICAV</v>
          </cell>
          <cell r="AI313" t="str">
            <v>EURO STOXX 50 Index</v>
          </cell>
          <cell r="AJ313" t="str">
            <v>Total Return</v>
          </cell>
          <cell r="AK313"/>
          <cell r="AL313" t="str">
            <v>The benchmark index is the EURO STOXX 50 index with net dividends reinvested, published in EUR by STOXX Limited. The Euro Stoxx 50 index is a stock market benchmark index calculated as the arithmetic average weighted by the capitalisations of a sample of 50 stocks selected from Eurozone countries. The shares included in the composition of the index are selected for their level of capitalisation, their liquidity and their sector representativeness. The index is calculated and published by STOXX Limited. A full description of the index and the publication of its stocks are available on the website www.stoxx.com</v>
          </cell>
          <cell r="AM313"/>
          <cell r="AN313" t="str">
            <v>STOXX Limited</v>
          </cell>
          <cell r="AO313" t="str">
            <v>Europe</v>
          </cell>
          <cell r="AP313" t="str">
            <v>Eurozone</v>
          </cell>
          <cell r="AQ313" t="str">
            <v>NA</v>
          </cell>
          <cell r="AR313" t="str">
            <v>NA</v>
          </cell>
          <cell r="AS313" t="str">
            <v>Full replication</v>
          </cell>
          <cell r="AT313" t="str">
            <v>Physical</v>
          </cell>
          <cell r="AU313" t="str">
            <v>Full</v>
          </cell>
          <cell r="AV313" t="str">
            <v>Equities</v>
          </cell>
          <cell r="AW313" t="str">
            <v>No</v>
          </cell>
          <cell r="AX313" t="str">
            <v>Yes with UCITS V</v>
          </cell>
          <cell r="AY313" t="str">
            <v>NA</v>
          </cell>
          <cell r="AZ313" t="str">
            <v>NA</v>
          </cell>
          <cell r="BA313" t="str">
            <v>No</v>
          </cell>
          <cell r="BB313"/>
          <cell r="BC313"/>
          <cell r="BD313"/>
          <cell r="BE313"/>
          <cell r="BF313" t="str">
            <v>NA</v>
          </cell>
          <cell r="BG313" t="str">
            <v>Daily</v>
          </cell>
          <cell r="BH313"/>
          <cell r="BI313"/>
          <cell r="BJ313"/>
          <cell r="BK313" t="str">
            <v>Reinvested</v>
          </cell>
          <cell r="BL313"/>
          <cell r="BM313"/>
          <cell r="BN313"/>
          <cell r="BO313"/>
          <cell r="BP313"/>
          <cell r="BQ313"/>
          <cell r="BR313" t="str">
            <v>NA</v>
          </cell>
          <cell r="BS313" t="str">
            <v>NA</v>
          </cell>
          <cell r="BT313" t="str">
            <v>04:30 PM Paris time</v>
          </cell>
          <cell r="BU313" t="str">
            <v>NA</v>
          </cell>
          <cell r="BV313" t="str">
            <v>NA</v>
          </cell>
          <cell r="BW313" t="str">
            <v>D</v>
          </cell>
          <cell r="BX313" t="str">
            <v>D+1</v>
          </cell>
          <cell r="BY313"/>
          <cell r="BZ313" t="str">
            <v>Please refer to PM</v>
          </cell>
          <cell r="CA313" t="str">
            <v>Please refer to PM</v>
          </cell>
          <cell r="CB313" t="str">
            <v>NA</v>
          </cell>
          <cell r="CC313" t="str">
            <v>NA</v>
          </cell>
          <cell r="CD313" t="str">
            <v>0,15% on the primary market</v>
          </cell>
          <cell r="CE313" t="str">
            <v>0,05% on the primary market</v>
          </cell>
          <cell r="CF313"/>
          <cell r="CG313"/>
          <cell r="CH313"/>
          <cell r="CI313"/>
          <cell r="CJ313"/>
          <cell r="CK313"/>
          <cell r="CL313"/>
          <cell r="CM313"/>
          <cell r="CN313"/>
          <cell r="CO313"/>
          <cell r="CP313"/>
          <cell r="CQ313"/>
          <cell r="CR313"/>
          <cell r="CS313"/>
          <cell r="CT313"/>
          <cell r="CU313"/>
          <cell r="CV313" t="str">
            <v>NA</v>
          </cell>
          <cell r="CW313" t="str">
            <v>NA</v>
          </cell>
          <cell r="CX313" t="str">
            <v>NA</v>
          </cell>
          <cell r="CY313" t="str">
            <v>No</v>
          </cell>
          <cell r="CZ313"/>
          <cell r="DA313"/>
          <cell r="DB313"/>
          <cell r="DC313"/>
          <cell r="DD313" t="str">
            <v>NA</v>
          </cell>
          <cell r="DE313" t="str">
            <v>NA</v>
          </cell>
          <cell r="DF313"/>
          <cell r="DG313">
            <v>13</v>
          </cell>
          <cell r="DH313">
            <v>12</v>
          </cell>
          <cell r="DI313">
            <v>0</v>
          </cell>
          <cell r="DJ313">
            <v>25.4</v>
          </cell>
          <cell r="DK313">
            <v>25</v>
          </cell>
          <cell r="DL313">
            <v>13</v>
          </cell>
          <cell r="DM313">
            <v>0</v>
          </cell>
          <cell r="DN313">
            <v>12</v>
          </cell>
          <cell r="DO313" t="str">
            <v>Primary market: Authorised Participants and Institutionnal Investors
Secondary market: All</v>
          </cell>
          <cell r="DP313" t="str">
            <v>None</v>
          </cell>
          <cell r="DQ313" t="str">
            <v>BNP Paribas Securities Services Luxembourg</v>
          </cell>
          <cell r="DR313" t="str">
            <v>BNP Paribas Securities Services Luxembourg</v>
          </cell>
          <cell r="DS313" t="str">
            <v>in-house lawyers</v>
          </cell>
          <cell r="DT313" t="str">
            <v>BNP Paribas Securities Services Luxembourg</v>
          </cell>
          <cell r="DU313" t="str">
            <v>31th of December</v>
          </cell>
          <cell r="DV313"/>
          <cell r="DW313"/>
          <cell r="DX313"/>
          <cell r="DY313"/>
          <cell r="DZ313"/>
          <cell r="EA313"/>
        </row>
        <row r="314">
          <cell r="H314" t="str">
            <v>LU1481201967</v>
          </cell>
          <cell r="I314" t="str">
            <v>UCITS ETF</v>
          </cell>
          <cell r="J314" t="str">
            <v>Distribution</v>
          </cell>
          <cell r="K314" t="str">
            <v>EUR</v>
          </cell>
          <cell r="L314" t="str">
            <v>EUR</v>
          </cell>
          <cell r="M314" t="str">
            <v>No</v>
          </cell>
          <cell r="N314"/>
          <cell r="O314" t="str">
            <v>Luxembourg</v>
          </cell>
          <cell r="P314" t="str">
            <v>NA</v>
          </cell>
          <cell r="Q314"/>
          <cell r="R314" t="str">
            <v>NA</v>
          </cell>
          <cell r="S314">
            <v>42716</v>
          </cell>
          <cell r="T314" t="str">
            <v>Not listed</v>
          </cell>
          <cell r="U314" t="str">
            <v>Not listed</v>
          </cell>
          <cell r="V314" t="str">
            <v>SX5T</v>
          </cell>
          <cell r="W314" t="str">
            <v>Share not hedged</v>
          </cell>
          <cell r="X314"/>
          <cell r="Y314"/>
          <cell r="Z314"/>
          <cell r="AA314"/>
          <cell r="AB314" t="str">
            <v>.STOXX50ER</v>
          </cell>
          <cell r="AC314" t="str">
            <v>NA</v>
          </cell>
          <cell r="AD314" t="str">
            <v>NA</v>
          </cell>
          <cell r="AE314" t="str">
            <v>BNP Paribas Easy EURO STOXX 50 replicates the performance of the Euro Stoxx 50 (NR)* index (Bloomberg : SX5T index), including fluctuations, and to maintain the Tracking Error between the sub-fund and the index below 1%.</v>
          </cell>
          <cell r="AF314">
            <v>6</v>
          </cell>
          <cell r="AG314"/>
          <cell r="AH314" t="str">
            <v>Luxemburg SICAV</v>
          </cell>
          <cell r="AI314" t="str">
            <v>EURO STOXX 50 Index</v>
          </cell>
          <cell r="AJ314" t="str">
            <v>Total Return</v>
          </cell>
          <cell r="AK314"/>
          <cell r="AL314" t="str">
            <v>The benchmark index is the EURO STOXX 50 index with net dividends reinvested, published in EUR by STOXX Limited. The Euro Stoxx 50 index is a stock market benchmark index calculated as the arithmetic average weighted by the capitalisations of a sample of 50 stocks selected from Eurozone countries. The shares included in the composition of the index are selected for their level of capitalisation, their liquidity and their sector representativeness. The index is calculated and published by STOXX Limited. A full description of the index and the publication of its stocks are available on the website www.stoxx.com</v>
          </cell>
          <cell r="AM314"/>
          <cell r="AN314" t="str">
            <v>STOXX Limited</v>
          </cell>
          <cell r="AO314" t="str">
            <v>Europe</v>
          </cell>
          <cell r="AP314" t="str">
            <v>Eurozone</v>
          </cell>
          <cell r="AQ314" t="str">
            <v>NA</v>
          </cell>
          <cell r="AR314" t="str">
            <v>NA</v>
          </cell>
          <cell r="AS314" t="str">
            <v>Full replication</v>
          </cell>
          <cell r="AT314" t="str">
            <v>Physical</v>
          </cell>
          <cell r="AU314" t="str">
            <v>Full</v>
          </cell>
          <cell r="AV314" t="str">
            <v>Equities</v>
          </cell>
          <cell r="AW314" t="str">
            <v>No</v>
          </cell>
          <cell r="AX314" t="str">
            <v>Yes with UCITS V</v>
          </cell>
          <cell r="AY314" t="str">
            <v>NA</v>
          </cell>
          <cell r="AZ314" t="str">
            <v>NA</v>
          </cell>
          <cell r="BA314" t="str">
            <v>No</v>
          </cell>
          <cell r="BB314"/>
          <cell r="BC314"/>
          <cell r="BD314"/>
          <cell r="BE314"/>
          <cell r="BF314" t="str">
            <v>NA</v>
          </cell>
          <cell r="BG314" t="str">
            <v>Daily</v>
          </cell>
          <cell r="BH314"/>
          <cell r="BI314"/>
          <cell r="BJ314"/>
          <cell r="BK314" t="str">
            <v>Annually</v>
          </cell>
          <cell r="BL314"/>
          <cell r="BM314"/>
          <cell r="BN314"/>
          <cell r="BO314"/>
          <cell r="BP314"/>
          <cell r="BQ314"/>
          <cell r="BR314" t="str">
            <v>NA</v>
          </cell>
          <cell r="BS314" t="str">
            <v>NA</v>
          </cell>
          <cell r="BT314" t="str">
            <v>04:30 PM Paris time</v>
          </cell>
          <cell r="BU314" t="str">
            <v>NA</v>
          </cell>
          <cell r="BV314" t="str">
            <v>NA</v>
          </cell>
          <cell r="BW314" t="str">
            <v>D</v>
          </cell>
          <cell r="BX314" t="str">
            <v>D+1</v>
          </cell>
          <cell r="BY314"/>
          <cell r="BZ314" t="str">
            <v>Please refer to PM</v>
          </cell>
          <cell r="CA314" t="str">
            <v>Please refer to PM</v>
          </cell>
          <cell r="CB314" t="str">
            <v>NA</v>
          </cell>
          <cell r="CC314" t="str">
            <v>NA</v>
          </cell>
          <cell r="CD314" t="str">
            <v>0,15% on the primary market</v>
          </cell>
          <cell r="CE314" t="str">
            <v>0,05% on the primary market</v>
          </cell>
          <cell r="CF314"/>
          <cell r="CG314"/>
          <cell r="CH314"/>
          <cell r="CI314"/>
          <cell r="CJ314"/>
          <cell r="CK314"/>
          <cell r="CL314"/>
          <cell r="CM314"/>
          <cell r="CN314"/>
          <cell r="CO314"/>
          <cell r="CP314"/>
          <cell r="CQ314"/>
          <cell r="CR314"/>
          <cell r="CS314"/>
          <cell r="CT314"/>
          <cell r="CU314"/>
          <cell r="CV314" t="str">
            <v>NA</v>
          </cell>
          <cell r="CW314" t="str">
            <v>NA</v>
          </cell>
          <cell r="CX314" t="str">
            <v>NA</v>
          </cell>
          <cell r="CY314" t="str">
            <v>No</v>
          </cell>
          <cell r="CZ314"/>
          <cell r="DA314"/>
          <cell r="DB314"/>
          <cell r="DC314"/>
          <cell r="DD314" t="str">
            <v>NA</v>
          </cell>
          <cell r="DE314" t="str">
            <v>NA</v>
          </cell>
          <cell r="DF314"/>
          <cell r="DG314">
            <v>13</v>
          </cell>
          <cell r="DH314">
            <v>12</v>
          </cell>
          <cell r="DI314">
            <v>0</v>
          </cell>
          <cell r="DJ314">
            <v>25.4</v>
          </cell>
          <cell r="DK314">
            <v>25</v>
          </cell>
          <cell r="DL314">
            <v>13</v>
          </cell>
          <cell r="DM314">
            <v>0</v>
          </cell>
          <cell r="DN314">
            <v>12</v>
          </cell>
          <cell r="DO314" t="str">
            <v>Primary market: Authorised Participants and Institutionnal Investors
Secondary market: All</v>
          </cell>
          <cell r="DP314" t="str">
            <v>None</v>
          </cell>
          <cell r="DQ314" t="str">
            <v>BNP Paribas Securities Services Luxembourg</v>
          </cell>
          <cell r="DR314" t="str">
            <v>BNP Paribas Securities Services Luxembourg</v>
          </cell>
          <cell r="DS314" t="str">
            <v>in-house lawyers</v>
          </cell>
          <cell r="DT314" t="str">
            <v>BNP Paribas Securities Services Luxembourg</v>
          </cell>
          <cell r="DU314" t="str">
            <v>31th of December</v>
          </cell>
          <cell r="DV314"/>
          <cell r="DW314"/>
          <cell r="DX314"/>
          <cell r="DY314"/>
          <cell r="DZ314"/>
          <cell r="EA314"/>
        </row>
        <row r="315">
          <cell r="H315" t="str">
            <v>LU1481202007</v>
          </cell>
          <cell r="I315" t="str">
            <v>UCITS ETF EUR</v>
          </cell>
          <cell r="J315" t="str">
            <v>Capitalisation</v>
          </cell>
          <cell r="K315" t="str">
            <v>EUR</v>
          </cell>
          <cell r="L315" t="str">
            <v>USD</v>
          </cell>
          <cell r="M315" t="str">
            <v>No</v>
          </cell>
          <cell r="N315"/>
          <cell r="O315" t="str">
            <v>Luxembourg</v>
          </cell>
          <cell r="P315" t="str">
            <v>NA</v>
          </cell>
          <cell r="Q315" t="str">
            <v>Euronext Paris</v>
          </cell>
          <cell r="R315" t="str">
            <v xml:space="preserve">XPAR </v>
          </cell>
          <cell r="S315" t="str">
            <v>NA</v>
          </cell>
          <cell r="T315" t="str">
            <v>Target date: May 2017</v>
          </cell>
          <cell r="U315" t="str">
            <v>NA</v>
          </cell>
          <cell r="V315" t="str">
            <v>TRNUSU</v>
          </cell>
          <cell r="W315" t="str">
            <v>Share not hedged</v>
          </cell>
          <cell r="X315" t="str">
            <v>NA</v>
          </cell>
          <cell r="Y315" t="str">
            <v>NA</v>
          </cell>
          <cell r="Z315" t="str">
            <v>NA</v>
          </cell>
          <cell r="AA315" t="str">
            <v>NA</v>
          </cell>
          <cell r="AB315" t="str">
            <v>NA</v>
          </cell>
          <cell r="AC315" t="str">
            <v>NA</v>
          </cell>
          <cell r="AD315" t="str">
            <v>NA</v>
          </cell>
          <cell r="AE315" t="str">
            <v>Replicate the performance of the FTSE EPRA/NAREIT United States (NTR) index (Bloomberg: TRNUSU Index), including fluctuations, and to maintain the Tracking Error between the sub-fund and the index below 1%.</v>
          </cell>
          <cell r="AF315">
            <v>6</v>
          </cell>
          <cell r="AG315"/>
          <cell r="AH315" t="str">
            <v>Luxemburg SICAV</v>
          </cell>
          <cell r="AI315" t="str">
            <v>FTSE EPRA/NAREIT United States</v>
          </cell>
          <cell r="AJ315" t="str">
            <v>Net Total Return</v>
          </cell>
          <cell r="AK315" t="str">
            <v>USD</v>
          </cell>
          <cell r="AL315"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M315"/>
          <cell r="AN315" t="str">
            <v>FTSE International Limited</v>
          </cell>
          <cell r="AO315" t="str">
            <v>North America</v>
          </cell>
          <cell r="AP315" t="str">
            <v>US</v>
          </cell>
          <cell r="AQ315" t="str">
            <v>NA</v>
          </cell>
          <cell r="AR315" t="str">
            <v>NA</v>
          </cell>
          <cell r="AS315" t="str">
            <v>Full, optimized or synthetic replication</v>
          </cell>
          <cell r="AT315" t="str">
            <v>Physical</v>
          </cell>
          <cell r="AU315" t="str">
            <v>Full</v>
          </cell>
          <cell r="AV315" t="str">
            <v>Equities</v>
          </cell>
          <cell r="AW315" t="str">
            <v>No</v>
          </cell>
          <cell r="AX315" t="str">
            <v>Yes with UCITS V</v>
          </cell>
          <cell r="AY315" t="str">
            <v>NA</v>
          </cell>
          <cell r="AZ315" t="str">
            <v>NA</v>
          </cell>
          <cell r="BA315" t="str">
            <v>No</v>
          </cell>
          <cell r="BB315"/>
          <cell r="BC315"/>
          <cell r="BD315"/>
          <cell r="BE315"/>
          <cell r="BF315" t="str">
            <v>NA</v>
          </cell>
          <cell r="BG315" t="str">
            <v>Daily</v>
          </cell>
          <cell r="BH315"/>
          <cell r="BI315"/>
          <cell r="BJ315"/>
          <cell r="BK315" t="str">
            <v>Reinvested</v>
          </cell>
          <cell r="BL315"/>
          <cell r="BM315"/>
          <cell r="BN315"/>
          <cell r="BO315"/>
          <cell r="BP315"/>
          <cell r="BQ315"/>
          <cell r="BR315" t="str">
            <v>1Mio in the ref ccy</v>
          </cell>
          <cell r="BS315" t="str">
            <v>NA</v>
          </cell>
          <cell r="BT315" t="str">
            <v>16:30 PM Paris time</v>
          </cell>
          <cell r="BU315" t="str">
            <v>NA</v>
          </cell>
          <cell r="BV315" t="str">
            <v>NA</v>
          </cell>
          <cell r="BW315" t="str">
            <v>D</v>
          </cell>
          <cell r="BX315" t="str">
            <v>D+1</v>
          </cell>
          <cell r="BY315" t="str">
            <v>D+3</v>
          </cell>
          <cell r="BZ315" t="str">
            <v>Please refer to PM</v>
          </cell>
          <cell r="CA315" t="str">
            <v>Please refer to PM</v>
          </cell>
          <cell r="CB315" t="str">
            <v>NA</v>
          </cell>
          <cell r="CC315" t="str">
            <v>NA</v>
          </cell>
          <cell r="CD315" t="str">
            <v>0,20% on the primary market</v>
          </cell>
          <cell r="CE315" t="str">
            <v>0,20% on the primary market</v>
          </cell>
          <cell r="CF315"/>
          <cell r="CG315"/>
          <cell r="CH315"/>
          <cell r="CI315"/>
          <cell r="CJ315"/>
          <cell r="CK315"/>
          <cell r="CL315"/>
          <cell r="CM315"/>
          <cell r="CN315"/>
          <cell r="CO315"/>
          <cell r="CP315"/>
          <cell r="CQ315"/>
          <cell r="CR315"/>
          <cell r="CS315"/>
          <cell r="CT315"/>
          <cell r="CU315"/>
          <cell r="CV315" t="str">
            <v>NA</v>
          </cell>
          <cell r="CW315" t="str">
            <v>NA</v>
          </cell>
          <cell r="CX315" t="str">
            <v>NA</v>
          </cell>
          <cell r="CY315" t="str">
            <v>No</v>
          </cell>
          <cell r="CZ315"/>
          <cell r="DA315" t="str">
            <v>Beta</v>
          </cell>
          <cell r="DB315" t="str">
            <v>No</v>
          </cell>
          <cell r="DC315"/>
          <cell r="DD315" t="str">
            <v>NA</v>
          </cell>
          <cell r="DE315" t="str">
            <v>NA</v>
          </cell>
          <cell r="DF315"/>
          <cell r="DG315">
            <v>38</v>
          </cell>
          <cell r="DH315">
            <v>12</v>
          </cell>
          <cell r="DI315">
            <v>0</v>
          </cell>
          <cell r="DJ315">
            <v>50.4</v>
          </cell>
          <cell r="DK315">
            <v>50</v>
          </cell>
          <cell r="DL315">
            <v>38</v>
          </cell>
          <cell r="DM315">
            <v>0</v>
          </cell>
          <cell r="DN315">
            <v>12</v>
          </cell>
          <cell r="DO315" t="str">
            <v>Primary market: Authorised Participants and Institutionnal Investors
Secondary market: All</v>
          </cell>
          <cell r="DP315" t="str">
            <v>None</v>
          </cell>
          <cell r="DQ315" t="str">
            <v>BNP Paribas Securities Services Luxembourg</v>
          </cell>
          <cell r="DR315" t="str">
            <v>BNP Paribas Securities Services Luxembourg</v>
          </cell>
          <cell r="DS315" t="str">
            <v>in-house lawyers</v>
          </cell>
          <cell r="DT315" t="str">
            <v>BNP Paribas Securities Services Luxembourg</v>
          </cell>
          <cell r="DU315" t="str">
            <v>31th of December</v>
          </cell>
          <cell r="DV315"/>
          <cell r="DW315" t="str">
            <v>FIXED INCOME</v>
          </cell>
          <cell r="DX315" t="str">
            <v>Closed with August 2018 Propectus (has never been launched)</v>
          </cell>
          <cell r="DY315"/>
          <cell r="DZ315"/>
          <cell r="EA315"/>
        </row>
        <row r="316">
          <cell r="H316" t="str">
            <v>LU1481202007</v>
          </cell>
          <cell r="I316" t="str">
            <v>UCITS ETF EUR</v>
          </cell>
          <cell r="J316" t="str">
            <v>Capitalisation</v>
          </cell>
          <cell r="K316" t="str">
            <v>EUR</v>
          </cell>
          <cell r="L316" t="str">
            <v>USD</v>
          </cell>
          <cell r="M316" t="str">
            <v>No</v>
          </cell>
          <cell r="N316"/>
          <cell r="O316" t="str">
            <v>Luxembourg</v>
          </cell>
          <cell r="P316" t="str">
            <v>NA</v>
          </cell>
          <cell r="Q316" t="str">
            <v>Xetra</v>
          </cell>
          <cell r="R316" t="str">
            <v xml:space="preserve">XETR </v>
          </cell>
          <cell r="S316" t="str">
            <v>NA</v>
          </cell>
          <cell r="T316" t="str">
            <v>Target date: June 2017</v>
          </cell>
          <cell r="U316" t="str">
            <v>NA</v>
          </cell>
          <cell r="V316" t="str">
            <v>TRNUSU</v>
          </cell>
          <cell r="W316" t="str">
            <v>Share not hedged</v>
          </cell>
          <cell r="X316" t="str">
            <v>NA</v>
          </cell>
          <cell r="Y316" t="str">
            <v>NA</v>
          </cell>
          <cell r="Z316" t="str">
            <v>NA</v>
          </cell>
          <cell r="AA316" t="str">
            <v>NA</v>
          </cell>
          <cell r="AB316" t="str">
            <v>NA</v>
          </cell>
          <cell r="AC316" t="str">
            <v>NA</v>
          </cell>
          <cell r="AD316" t="str">
            <v>NA</v>
          </cell>
          <cell r="AE316" t="str">
            <v>Replicate the performance of the FTSE EPRA/NAREIT United States (NTR) index (Bloomberg: TRNUSU Index), including fluctuations, and to maintain the Tracking Error between the sub-fund and the index below 1%.</v>
          </cell>
          <cell r="AF316">
            <v>6</v>
          </cell>
          <cell r="AG316"/>
          <cell r="AH316" t="str">
            <v>Luxemburg SICAV</v>
          </cell>
          <cell r="AI316" t="str">
            <v>FTSE EPRA/NAREIT United States</v>
          </cell>
          <cell r="AJ316" t="str">
            <v>Net Total Return</v>
          </cell>
          <cell r="AK316" t="str">
            <v>USD</v>
          </cell>
          <cell r="AL316"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M316"/>
          <cell r="AN316" t="str">
            <v>FTSE International Limited</v>
          </cell>
          <cell r="AO316" t="str">
            <v>North America</v>
          </cell>
          <cell r="AP316" t="str">
            <v>US</v>
          </cell>
          <cell r="AQ316" t="str">
            <v>NA</v>
          </cell>
          <cell r="AR316" t="str">
            <v>NA</v>
          </cell>
          <cell r="AS316" t="str">
            <v>Full, optimized or synthetic replication</v>
          </cell>
          <cell r="AT316" t="str">
            <v>Physical</v>
          </cell>
          <cell r="AU316" t="str">
            <v>Full</v>
          </cell>
          <cell r="AV316" t="str">
            <v>Equities</v>
          </cell>
          <cell r="AW316" t="str">
            <v>No</v>
          </cell>
          <cell r="AX316" t="str">
            <v>Yes with UCITS V</v>
          </cell>
          <cell r="AY316" t="str">
            <v>NA</v>
          </cell>
          <cell r="AZ316" t="str">
            <v>NA</v>
          </cell>
          <cell r="BA316" t="str">
            <v>No</v>
          </cell>
          <cell r="BB316"/>
          <cell r="BC316"/>
          <cell r="BD316"/>
          <cell r="BE316"/>
          <cell r="BF316" t="str">
            <v>NA</v>
          </cell>
          <cell r="BG316" t="str">
            <v>Daily</v>
          </cell>
          <cell r="BH316"/>
          <cell r="BI316"/>
          <cell r="BJ316"/>
          <cell r="BK316" t="str">
            <v>Reinvested</v>
          </cell>
          <cell r="BL316"/>
          <cell r="BM316"/>
          <cell r="BN316"/>
          <cell r="BO316"/>
          <cell r="BP316"/>
          <cell r="BQ316"/>
          <cell r="BR316" t="str">
            <v>1Mio in the ref ccy</v>
          </cell>
          <cell r="BS316" t="str">
            <v>NA</v>
          </cell>
          <cell r="BT316" t="str">
            <v>16:30 PM Paris time</v>
          </cell>
          <cell r="BU316" t="str">
            <v>NA</v>
          </cell>
          <cell r="BV316" t="str">
            <v>NA</v>
          </cell>
          <cell r="BW316" t="str">
            <v>D</v>
          </cell>
          <cell r="BX316" t="str">
            <v>D+1</v>
          </cell>
          <cell r="BY316" t="str">
            <v>D+3</v>
          </cell>
          <cell r="BZ316" t="str">
            <v>Please refer to PM</v>
          </cell>
          <cell r="CA316" t="str">
            <v>Please refer to PM</v>
          </cell>
          <cell r="CB316" t="str">
            <v>NA</v>
          </cell>
          <cell r="CC316" t="str">
            <v>NA</v>
          </cell>
          <cell r="CD316" t="str">
            <v>0,20% on the primary market</v>
          </cell>
          <cell r="CE316" t="str">
            <v>0,20% on the primary market</v>
          </cell>
          <cell r="CF316"/>
          <cell r="CG316"/>
          <cell r="CH316"/>
          <cell r="CI316"/>
          <cell r="CJ316"/>
          <cell r="CK316"/>
          <cell r="CL316"/>
          <cell r="CM316"/>
          <cell r="CN316"/>
          <cell r="CO316"/>
          <cell r="CP316"/>
          <cell r="CQ316"/>
          <cell r="CR316"/>
          <cell r="CS316"/>
          <cell r="CT316"/>
          <cell r="CU316"/>
          <cell r="CV316" t="str">
            <v>NA</v>
          </cell>
          <cell r="CW316" t="str">
            <v>NA</v>
          </cell>
          <cell r="CX316" t="str">
            <v>NA</v>
          </cell>
          <cell r="CY316" t="str">
            <v>No</v>
          </cell>
          <cell r="CZ316"/>
          <cell r="DA316" t="str">
            <v>Beta</v>
          </cell>
          <cell r="DB316" t="str">
            <v>No</v>
          </cell>
          <cell r="DC316"/>
          <cell r="DD316" t="str">
            <v>NA</v>
          </cell>
          <cell r="DE316" t="str">
            <v>NA</v>
          </cell>
          <cell r="DF316"/>
          <cell r="DG316">
            <v>38</v>
          </cell>
          <cell r="DH316">
            <v>12</v>
          </cell>
          <cell r="DI316">
            <v>0</v>
          </cell>
          <cell r="DJ316">
            <v>50.4</v>
          </cell>
          <cell r="DK316">
            <v>50</v>
          </cell>
          <cell r="DL316">
            <v>38</v>
          </cell>
          <cell r="DM316">
            <v>0</v>
          </cell>
          <cell r="DN316">
            <v>12</v>
          </cell>
          <cell r="DO316" t="str">
            <v>Primary market: Authorised Participants and Institutionnal Investors
Secondary market: All</v>
          </cell>
          <cell r="DP316" t="str">
            <v>None</v>
          </cell>
          <cell r="DQ316" t="str">
            <v>BNP Paribas Securities Services Luxembourg</v>
          </cell>
          <cell r="DR316" t="str">
            <v>BNP Paribas Securities Services Luxembourg</v>
          </cell>
          <cell r="DS316" t="str">
            <v>in-house lawyers</v>
          </cell>
          <cell r="DT316" t="str">
            <v>BNP Paribas Securities Services Luxembourg</v>
          </cell>
          <cell r="DU316" t="str">
            <v>31th of December</v>
          </cell>
          <cell r="DV316"/>
          <cell r="DW316" t="str">
            <v>FIXED INCOME</v>
          </cell>
          <cell r="DX316" t="str">
            <v>Closed with August 2018 Propectus (has never been launched)</v>
          </cell>
          <cell r="DY316"/>
          <cell r="DZ316"/>
          <cell r="EA316"/>
        </row>
        <row r="317">
          <cell r="H317" t="str">
            <v>LU1481202189</v>
          </cell>
          <cell r="I317" t="str">
            <v>UCITS ETF EUR</v>
          </cell>
          <cell r="J317" t="str">
            <v>Distribution</v>
          </cell>
          <cell r="K317" t="str">
            <v>EUR</v>
          </cell>
          <cell r="L317" t="str">
            <v>USD</v>
          </cell>
          <cell r="M317" t="str">
            <v>No</v>
          </cell>
          <cell r="N317"/>
          <cell r="O317" t="str">
            <v>Luxembourg</v>
          </cell>
          <cell r="P317" t="str">
            <v>NA</v>
          </cell>
          <cell r="Q317" t="str">
            <v>NA</v>
          </cell>
          <cell r="R317" t="str">
            <v>NA</v>
          </cell>
          <cell r="S317" t="str">
            <v>NA</v>
          </cell>
          <cell r="T317" t="str">
            <v>NR</v>
          </cell>
          <cell r="U317" t="str">
            <v>NA</v>
          </cell>
          <cell r="V317" t="str">
            <v>TRNUSU</v>
          </cell>
          <cell r="W317" t="str">
            <v>Share not hedged</v>
          </cell>
          <cell r="X317" t="str">
            <v>NA</v>
          </cell>
          <cell r="Y317" t="str">
            <v>NA</v>
          </cell>
          <cell r="Z317" t="str">
            <v>NA</v>
          </cell>
          <cell r="AA317" t="str">
            <v>NA</v>
          </cell>
          <cell r="AB317" t="str">
            <v>NA</v>
          </cell>
          <cell r="AC317" t="str">
            <v>NA</v>
          </cell>
          <cell r="AD317" t="str">
            <v>NA</v>
          </cell>
          <cell r="AE317" t="str">
            <v>Replicate the performance of the FTSE EPRA/NAREIT United States (NTR) index (Bloomberg: TRNUSU Index), including fluctuations, and to maintain the Tracking Error between the sub-fund and the index below 1%.</v>
          </cell>
          <cell r="AF317">
            <v>6</v>
          </cell>
          <cell r="AG317"/>
          <cell r="AH317" t="str">
            <v>Luxemburg SICAV</v>
          </cell>
          <cell r="AI317" t="str">
            <v>FTSE EPRA/NAREIT United States</v>
          </cell>
          <cell r="AJ317" t="str">
            <v>Net Total Return</v>
          </cell>
          <cell r="AK317" t="str">
            <v>USD</v>
          </cell>
          <cell r="AL317"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M317"/>
          <cell r="AN317" t="str">
            <v>FTSE International Limited</v>
          </cell>
          <cell r="AO317" t="str">
            <v>North America</v>
          </cell>
          <cell r="AP317" t="str">
            <v>US</v>
          </cell>
          <cell r="AQ317" t="str">
            <v>NA</v>
          </cell>
          <cell r="AR317" t="str">
            <v>NA</v>
          </cell>
          <cell r="AS317" t="str">
            <v>Full, optimized or synthetic replication</v>
          </cell>
          <cell r="AT317" t="str">
            <v>Physical</v>
          </cell>
          <cell r="AU317" t="str">
            <v>Full</v>
          </cell>
          <cell r="AV317" t="str">
            <v>Equities</v>
          </cell>
          <cell r="AW317" t="str">
            <v>No</v>
          </cell>
          <cell r="AX317" t="str">
            <v>Yes with UCITS V</v>
          </cell>
          <cell r="AY317" t="str">
            <v>NA</v>
          </cell>
          <cell r="AZ317" t="str">
            <v>NA</v>
          </cell>
          <cell r="BA317" t="str">
            <v>No</v>
          </cell>
          <cell r="BB317"/>
          <cell r="BC317"/>
          <cell r="BD317"/>
          <cell r="BE317"/>
          <cell r="BF317" t="str">
            <v>NA</v>
          </cell>
          <cell r="BG317" t="str">
            <v>Daily</v>
          </cell>
          <cell r="BH317"/>
          <cell r="BI317"/>
          <cell r="BJ317"/>
          <cell r="BK317" t="str">
            <v>Annually</v>
          </cell>
          <cell r="BL317"/>
          <cell r="BM317"/>
          <cell r="BN317"/>
          <cell r="BO317"/>
          <cell r="BP317"/>
          <cell r="BQ317"/>
          <cell r="BR317" t="str">
            <v>1Mio in the ref ccy</v>
          </cell>
          <cell r="BS317" t="str">
            <v>NA</v>
          </cell>
          <cell r="BT317" t="str">
            <v>16:30 PM Paris time</v>
          </cell>
          <cell r="BU317" t="str">
            <v>NA</v>
          </cell>
          <cell r="BV317" t="str">
            <v>NA</v>
          </cell>
          <cell r="BW317" t="str">
            <v>D</v>
          </cell>
          <cell r="BX317" t="str">
            <v>D+1</v>
          </cell>
          <cell r="BY317" t="str">
            <v>D+3</v>
          </cell>
          <cell r="BZ317" t="str">
            <v>Please refer to PM</v>
          </cell>
          <cell r="CA317" t="str">
            <v>Please refer to PM</v>
          </cell>
          <cell r="CB317" t="str">
            <v>NA</v>
          </cell>
          <cell r="CC317" t="str">
            <v>NA</v>
          </cell>
          <cell r="CD317" t="str">
            <v>0,20% on the primary market</v>
          </cell>
          <cell r="CE317" t="str">
            <v>0,20% on the primary market</v>
          </cell>
          <cell r="CF317"/>
          <cell r="CG317"/>
          <cell r="CH317"/>
          <cell r="CI317"/>
          <cell r="CJ317"/>
          <cell r="CK317"/>
          <cell r="CL317"/>
          <cell r="CM317"/>
          <cell r="CN317"/>
          <cell r="CO317"/>
          <cell r="CP317"/>
          <cell r="CQ317"/>
          <cell r="CR317"/>
          <cell r="CS317"/>
          <cell r="CT317"/>
          <cell r="CU317"/>
          <cell r="CV317" t="str">
            <v>NA</v>
          </cell>
          <cell r="CW317" t="str">
            <v>NA</v>
          </cell>
          <cell r="CX317" t="str">
            <v>NA</v>
          </cell>
          <cell r="CY317" t="str">
            <v>No</v>
          </cell>
          <cell r="CZ317"/>
          <cell r="DA317" t="str">
            <v>Beta</v>
          </cell>
          <cell r="DB317" t="str">
            <v>No</v>
          </cell>
          <cell r="DC317"/>
          <cell r="DD317" t="str">
            <v>NA</v>
          </cell>
          <cell r="DE317" t="str">
            <v>NA</v>
          </cell>
          <cell r="DF317"/>
          <cell r="DG317">
            <v>38</v>
          </cell>
          <cell r="DH317">
            <v>12</v>
          </cell>
          <cell r="DI317">
            <v>0</v>
          </cell>
          <cell r="DJ317">
            <v>50.4</v>
          </cell>
          <cell r="DK317">
            <v>50</v>
          </cell>
          <cell r="DL317">
            <v>38</v>
          </cell>
          <cell r="DM317">
            <v>0</v>
          </cell>
          <cell r="DN317">
            <v>12</v>
          </cell>
          <cell r="DO317" t="str">
            <v>Primary market: Authorised Participants and Institutionnal Investors
Secondary market: All</v>
          </cell>
          <cell r="DP317" t="str">
            <v>None</v>
          </cell>
          <cell r="DQ317" t="str">
            <v>BNP Paribas Securities Services Luxembourg</v>
          </cell>
          <cell r="DR317" t="str">
            <v>BNP Paribas Securities Services Luxembourg</v>
          </cell>
          <cell r="DS317" t="str">
            <v>in-house lawyers</v>
          </cell>
          <cell r="DT317" t="str">
            <v>BNP Paribas Securities Services Luxembourg</v>
          </cell>
          <cell r="DU317" t="str">
            <v>31th of December</v>
          </cell>
          <cell r="DV317"/>
          <cell r="DW317" t="str">
            <v>FIXED INCOME</v>
          </cell>
          <cell r="DX317" t="str">
            <v>Closed with August 2018 Propectus (has never been launched)</v>
          </cell>
          <cell r="DY317"/>
          <cell r="DZ317"/>
          <cell r="EA317"/>
        </row>
        <row r="318">
          <cell r="H318" t="str">
            <v>LU1481202262</v>
          </cell>
          <cell r="I318" t="str">
            <v>Track Privilege H EUR</v>
          </cell>
          <cell r="J318" t="str">
            <v>Capitalisation</v>
          </cell>
          <cell r="K318" t="str">
            <v>EUR</v>
          </cell>
          <cell r="L318" t="str">
            <v>USD</v>
          </cell>
          <cell r="M318" t="str">
            <v>Yes</v>
          </cell>
          <cell r="N318"/>
          <cell r="O318" t="str">
            <v>Luxembourg</v>
          </cell>
          <cell r="P318" t="str">
            <v>NR</v>
          </cell>
          <cell r="Q318" t="str">
            <v>NR</v>
          </cell>
          <cell r="R318" t="str">
            <v>NR</v>
          </cell>
          <cell r="S318" t="str">
            <v>NA</v>
          </cell>
          <cell r="T318" t="str">
            <v>NR</v>
          </cell>
          <cell r="U318" t="str">
            <v>NR</v>
          </cell>
          <cell r="V318" t="str">
            <v>TRNUSU</v>
          </cell>
          <cell r="W318"/>
          <cell r="X318" t="str">
            <v>NA</v>
          </cell>
          <cell r="Y318" t="str">
            <v>NA</v>
          </cell>
          <cell r="Z318" t="str">
            <v>NA</v>
          </cell>
          <cell r="AA318" t="str">
            <v>NA</v>
          </cell>
          <cell r="AB318" t="str">
            <v>NA</v>
          </cell>
          <cell r="AC318" t="str">
            <v>NA</v>
          </cell>
          <cell r="AD318" t="str">
            <v>NA</v>
          </cell>
          <cell r="AE318" t="str">
            <v>Replicate the performance of the FTSE EPRA/NAREIT United States (NTR) index (Bloomberg: TRNUSU Index), including fluctuations, and to maintain the Tracking Error between the sub-fund and the index below 1%.</v>
          </cell>
          <cell r="AF318">
            <v>6</v>
          </cell>
          <cell r="AG318"/>
          <cell r="AH318" t="str">
            <v>Luxemburg SICAV</v>
          </cell>
          <cell r="AI318" t="str">
            <v>FTSE EPRA/NAREIT United States</v>
          </cell>
          <cell r="AJ318" t="str">
            <v>Net Total Return</v>
          </cell>
          <cell r="AK318" t="str">
            <v>USD</v>
          </cell>
          <cell r="AL318"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M318"/>
          <cell r="AN318" t="str">
            <v>FTSE International Limited</v>
          </cell>
          <cell r="AO318" t="str">
            <v>North America</v>
          </cell>
          <cell r="AP318" t="str">
            <v>US</v>
          </cell>
          <cell r="AQ318" t="str">
            <v>NA</v>
          </cell>
          <cell r="AR318" t="str">
            <v>NA</v>
          </cell>
          <cell r="AS318" t="str">
            <v>Full, optimized or synthetic replication</v>
          </cell>
          <cell r="AT318" t="str">
            <v>Physical</v>
          </cell>
          <cell r="AU318" t="str">
            <v>Full</v>
          </cell>
          <cell r="AV318" t="str">
            <v>Equities</v>
          </cell>
          <cell r="AW318" t="str">
            <v>No</v>
          </cell>
          <cell r="AX318" t="str">
            <v>Yes with UCITS V</v>
          </cell>
          <cell r="AY318" t="str">
            <v>NA</v>
          </cell>
          <cell r="AZ318" t="str">
            <v>NA</v>
          </cell>
          <cell r="BA318" t="str">
            <v>Yes</v>
          </cell>
          <cell r="BB318"/>
          <cell r="BC318"/>
          <cell r="BD318"/>
          <cell r="BE318"/>
          <cell r="BF318" t="str">
            <v>NA</v>
          </cell>
          <cell r="BG318" t="str">
            <v>Daily</v>
          </cell>
          <cell r="BH318"/>
          <cell r="BI318"/>
          <cell r="BJ318"/>
          <cell r="BK318" t="str">
            <v>Reinvested</v>
          </cell>
          <cell r="BL318"/>
          <cell r="BM318"/>
          <cell r="BN318"/>
          <cell r="BO318"/>
          <cell r="BP318"/>
          <cell r="BQ318"/>
          <cell r="BR318" t="str">
            <v>None</v>
          </cell>
          <cell r="BS318" t="str">
            <v>NA</v>
          </cell>
          <cell r="BT318" t="str">
            <v>16:30 PM Paris time</v>
          </cell>
          <cell r="BU318" t="str">
            <v>12:00 AM Paris time</v>
          </cell>
          <cell r="BV318" t="str">
            <v>NA</v>
          </cell>
          <cell r="BW318" t="str">
            <v>D</v>
          </cell>
          <cell r="BX318" t="str">
            <v>D+1</v>
          </cell>
          <cell r="BY318" t="str">
            <v>D+3</v>
          </cell>
          <cell r="BZ318" t="str">
            <v>Please refer to PM</v>
          </cell>
          <cell r="CA318" t="str">
            <v>Please refer to PM</v>
          </cell>
          <cell r="CB318" t="str">
            <v>NA</v>
          </cell>
          <cell r="CC318" t="str">
            <v>NA</v>
          </cell>
          <cell r="CD318">
            <v>2E-3</v>
          </cell>
          <cell r="CE318">
            <v>2E-3</v>
          </cell>
          <cell r="CF318"/>
          <cell r="CG318"/>
          <cell r="CH318"/>
          <cell r="CI318"/>
          <cell r="CJ318"/>
          <cell r="CK318"/>
          <cell r="CL318"/>
          <cell r="CM318"/>
          <cell r="CN318"/>
          <cell r="CO318"/>
          <cell r="CP318"/>
          <cell r="CQ318"/>
          <cell r="CR318"/>
          <cell r="CS318"/>
          <cell r="CT318"/>
          <cell r="CU318"/>
          <cell r="CV318" t="str">
            <v>NA</v>
          </cell>
          <cell r="CW318" t="str">
            <v>NA</v>
          </cell>
          <cell r="CX318" t="str">
            <v>NA</v>
          </cell>
          <cell r="CY318" t="str">
            <v>No</v>
          </cell>
          <cell r="CZ318"/>
          <cell r="DA318" t="str">
            <v>Beta</v>
          </cell>
          <cell r="DB318" t="str">
            <v>No</v>
          </cell>
          <cell r="DC318"/>
          <cell r="DD318" t="str">
            <v>NA</v>
          </cell>
          <cell r="DE318" t="str">
            <v>NA</v>
          </cell>
          <cell r="DF318"/>
          <cell r="DG318">
            <v>13</v>
          </cell>
          <cell r="DH318">
            <v>12</v>
          </cell>
          <cell r="DI318">
            <v>5</v>
          </cell>
          <cell r="DJ318">
            <v>30.4</v>
          </cell>
          <cell r="DK318">
            <v>30</v>
          </cell>
          <cell r="DL318">
            <v>13</v>
          </cell>
          <cell r="DM318">
            <v>5</v>
          </cell>
          <cell r="DN318">
            <v>12</v>
          </cell>
          <cell r="DO318" t="str">
            <v>All</v>
          </cell>
          <cell r="DP318" t="str">
            <v xml:space="preserve">Distributors : None
Managers: none (refer to Book II by sub-fund for min holding amount applicable)
Others : EUR 100 000 per sub-fund
</v>
          </cell>
          <cell r="DQ318" t="str">
            <v>BNP Paribas Securities Services Luxembourg</v>
          </cell>
          <cell r="DR318" t="str">
            <v>BNP Paribas Securities Services Luxembourg</v>
          </cell>
          <cell r="DS318" t="str">
            <v>in-house lawyers</v>
          </cell>
          <cell r="DT318" t="str">
            <v>BNP Paribas Securities Services Luxembourg</v>
          </cell>
          <cell r="DU318" t="str">
            <v>31th of December</v>
          </cell>
          <cell r="DV318"/>
          <cell r="DW318" t="str">
            <v>FIXED INCOME</v>
          </cell>
          <cell r="DX318" t="str">
            <v>Closed with August 2018 Propectus (has never been launched)</v>
          </cell>
          <cell r="DY318"/>
          <cell r="DZ318"/>
          <cell r="EA318"/>
        </row>
        <row r="319">
          <cell r="H319" t="str">
            <v>LU1481202346</v>
          </cell>
          <cell r="I319" t="str">
            <v>Track Privilege</v>
          </cell>
          <cell r="J319" t="str">
            <v>Distribution</v>
          </cell>
          <cell r="K319" t="str">
            <v>USD</v>
          </cell>
          <cell r="L319" t="str">
            <v>USD</v>
          </cell>
          <cell r="M319" t="str">
            <v>No</v>
          </cell>
          <cell r="N319"/>
          <cell r="O319" t="str">
            <v>Luxembourg</v>
          </cell>
          <cell r="P319" t="str">
            <v>NR</v>
          </cell>
          <cell r="Q319" t="str">
            <v>NR</v>
          </cell>
          <cell r="R319" t="str">
            <v>NR</v>
          </cell>
          <cell r="S319" t="str">
            <v>NA</v>
          </cell>
          <cell r="T319" t="str">
            <v>NR</v>
          </cell>
          <cell r="U319" t="str">
            <v>NR</v>
          </cell>
          <cell r="V319" t="str">
            <v>TRNUSU</v>
          </cell>
          <cell r="W319" t="str">
            <v>Share not hedged</v>
          </cell>
          <cell r="X319" t="str">
            <v>NA</v>
          </cell>
          <cell r="Y319" t="str">
            <v>NA</v>
          </cell>
          <cell r="Z319" t="str">
            <v>NA</v>
          </cell>
          <cell r="AA319" t="str">
            <v>NA</v>
          </cell>
          <cell r="AB319" t="str">
            <v>NA</v>
          </cell>
          <cell r="AC319" t="str">
            <v>NA</v>
          </cell>
          <cell r="AD319" t="str">
            <v>NA</v>
          </cell>
          <cell r="AE319" t="str">
            <v>Replicate the performance of the FTSE EPRA/NAREIT United States (NTR) index (Bloomberg: TRNUSU Index), including fluctuations, and to maintain the Tracking Error between the sub-fund and the index below 1%.</v>
          </cell>
          <cell r="AF319">
            <v>6</v>
          </cell>
          <cell r="AG319"/>
          <cell r="AH319" t="str">
            <v>Luxemburg SICAV</v>
          </cell>
          <cell r="AI319" t="str">
            <v>FTSE EPRA/NAREIT United States</v>
          </cell>
          <cell r="AJ319" t="str">
            <v>Net Total Return</v>
          </cell>
          <cell r="AK319" t="str">
            <v>USD</v>
          </cell>
          <cell r="AL319"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M319"/>
          <cell r="AN319" t="str">
            <v>FTSE International Limited</v>
          </cell>
          <cell r="AO319" t="str">
            <v>North America</v>
          </cell>
          <cell r="AP319" t="str">
            <v>US</v>
          </cell>
          <cell r="AQ319" t="str">
            <v>NA</v>
          </cell>
          <cell r="AR319" t="str">
            <v>NA</v>
          </cell>
          <cell r="AS319" t="str">
            <v>Full, optimized or synthetic replication</v>
          </cell>
          <cell r="AT319" t="str">
            <v>Physical</v>
          </cell>
          <cell r="AU319" t="str">
            <v>Full</v>
          </cell>
          <cell r="AV319" t="str">
            <v>Equities</v>
          </cell>
          <cell r="AW319" t="str">
            <v>No</v>
          </cell>
          <cell r="AX319" t="str">
            <v>Yes with UCITS V</v>
          </cell>
          <cell r="AY319" t="str">
            <v>NA</v>
          </cell>
          <cell r="AZ319" t="str">
            <v>NA</v>
          </cell>
          <cell r="BA319" t="str">
            <v>Yes</v>
          </cell>
          <cell r="BB319"/>
          <cell r="BC319"/>
          <cell r="BD319"/>
          <cell r="BE319"/>
          <cell r="BF319" t="str">
            <v>NA</v>
          </cell>
          <cell r="BG319" t="str">
            <v>Daily</v>
          </cell>
          <cell r="BH319"/>
          <cell r="BI319"/>
          <cell r="BJ319"/>
          <cell r="BK319" t="str">
            <v>Annually</v>
          </cell>
          <cell r="BL319"/>
          <cell r="BM319"/>
          <cell r="BN319"/>
          <cell r="BO319"/>
          <cell r="BP319"/>
          <cell r="BQ319"/>
          <cell r="BR319" t="str">
            <v>None</v>
          </cell>
          <cell r="BS319" t="str">
            <v>NA</v>
          </cell>
          <cell r="BT319" t="str">
            <v>16:30 PM Paris time</v>
          </cell>
          <cell r="BU319" t="str">
            <v>12:00 AM Paris time</v>
          </cell>
          <cell r="BV319" t="str">
            <v>NA</v>
          </cell>
          <cell r="BW319" t="str">
            <v>D</v>
          </cell>
          <cell r="BX319" t="str">
            <v>D+1</v>
          </cell>
          <cell r="BY319" t="str">
            <v>D+3</v>
          </cell>
          <cell r="BZ319" t="str">
            <v>Please refer to PM</v>
          </cell>
          <cell r="CA319" t="str">
            <v>Please refer to PM</v>
          </cell>
          <cell r="CB319" t="str">
            <v>NA</v>
          </cell>
          <cell r="CC319" t="str">
            <v>NA</v>
          </cell>
          <cell r="CD319">
            <v>2E-3</v>
          </cell>
          <cell r="CE319">
            <v>2E-3</v>
          </cell>
          <cell r="CF319"/>
          <cell r="CG319"/>
          <cell r="CH319"/>
          <cell r="CI319"/>
          <cell r="CJ319"/>
          <cell r="CK319"/>
          <cell r="CL319"/>
          <cell r="CM319"/>
          <cell r="CN319"/>
          <cell r="CO319"/>
          <cell r="CP319"/>
          <cell r="CQ319"/>
          <cell r="CR319"/>
          <cell r="CS319"/>
          <cell r="CT319"/>
          <cell r="CU319"/>
          <cell r="CV319" t="str">
            <v>NA</v>
          </cell>
          <cell r="CW319" t="str">
            <v>NA</v>
          </cell>
          <cell r="CX319" t="str">
            <v>NA</v>
          </cell>
          <cell r="CY319" t="str">
            <v>No</v>
          </cell>
          <cell r="CZ319"/>
          <cell r="DA319" t="str">
            <v>Beta</v>
          </cell>
          <cell r="DB319" t="str">
            <v>No</v>
          </cell>
          <cell r="DC319"/>
          <cell r="DD319" t="str">
            <v>NA</v>
          </cell>
          <cell r="DE319" t="str">
            <v>NA</v>
          </cell>
          <cell r="DF319"/>
          <cell r="DG319">
            <v>13</v>
          </cell>
          <cell r="DH319">
            <v>12</v>
          </cell>
          <cell r="DI319">
            <v>5</v>
          </cell>
          <cell r="DJ319">
            <v>30.4</v>
          </cell>
          <cell r="DK319">
            <v>30</v>
          </cell>
          <cell r="DL319">
            <v>13</v>
          </cell>
          <cell r="DM319">
            <v>5</v>
          </cell>
          <cell r="DN319">
            <v>12</v>
          </cell>
          <cell r="DO319" t="str">
            <v>All</v>
          </cell>
          <cell r="DP319" t="str">
            <v xml:space="preserve">Distributors : None
Managers: none (refer to Book II by sub-fund for min holding amount applicable)
Others : EUR 100 000 per sub-fund
</v>
          </cell>
          <cell r="DQ319" t="str">
            <v>BNP Paribas Securities Services Luxembourg</v>
          </cell>
          <cell r="DR319" t="str">
            <v>BNP Paribas Securities Services Luxembourg</v>
          </cell>
          <cell r="DS319" t="str">
            <v>in-house lawyers</v>
          </cell>
          <cell r="DT319" t="str">
            <v>BNP Paribas Securities Services Luxembourg</v>
          </cell>
          <cell r="DU319" t="str">
            <v>31th of December</v>
          </cell>
          <cell r="DV319"/>
          <cell r="DW319" t="str">
            <v>FIXED INCOME</v>
          </cell>
          <cell r="DX319" t="str">
            <v>Closed with August 2018 Propectus (has never been launched)</v>
          </cell>
          <cell r="DY319"/>
          <cell r="DZ319"/>
          <cell r="EA319"/>
        </row>
        <row r="320">
          <cell r="H320" t="str">
            <v>LU1481202429</v>
          </cell>
          <cell r="I320" t="str">
            <v>Track X</v>
          </cell>
          <cell r="J320" t="str">
            <v>Capitalisation</v>
          </cell>
          <cell r="K320" t="str">
            <v>USD</v>
          </cell>
          <cell r="L320" t="str">
            <v>USD</v>
          </cell>
          <cell r="M320" t="str">
            <v>No</v>
          </cell>
          <cell r="N320"/>
          <cell r="O320" t="str">
            <v>Luxembourg</v>
          </cell>
          <cell r="P320" t="str">
            <v>NR</v>
          </cell>
          <cell r="Q320" t="str">
            <v>NR</v>
          </cell>
          <cell r="R320" t="str">
            <v>NR</v>
          </cell>
          <cell r="S320" t="str">
            <v>NA</v>
          </cell>
          <cell r="T320" t="str">
            <v>NR</v>
          </cell>
          <cell r="U320" t="str">
            <v>NR</v>
          </cell>
          <cell r="V320" t="str">
            <v>TRNUSU</v>
          </cell>
          <cell r="W320" t="str">
            <v>Share not hedged</v>
          </cell>
          <cell r="X320" t="str">
            <v>NA</v>
          </cell>
          <cell r="Y320" t="str">
            <v>NA</v>
          </cell>
          <cell r="Z320" t="str">
            <v>NA</v>
          </cell>
          <cell r="AA320" t="str">
            <v>NA</v>
          </cell>
          <cell r="AB320" t="str">
            <v>NA</v>
          </cell>
          <cell r="AC320" t="str">
            <v>NA</v>
          </cell>
          <cell r="AD320" t="str">
            <v>NA</v>
          </cell>
          <cell r="AE320" t="str">
            <v>Replicate the performance of the FTSE EPRA/NAREIT United States (NTR) index (Bloomberg: TRNUSU Index), including fluctuations, and to maintain the Tracking Error between the sub-fund and the index below 1%.</v>
          </cell>
          <cell r="AF320">
            <v>6</v>
          </cell>
          <cell r="AG320"/>
          <cell r="AH320" t="str">
            <v>Luxemburg SICAV</v>
          </cell>
          <cell r="AI320" t="str">
            <v>FTSE EPRA/NAREIT United States</v>
          </cell>
          <cell r="AJ320" t="str">
            <v>Net Total Return</v>
          </cell>
          <cell r="AK320" t="str">
            <v>USD</v>
          </cell>
          <cell r="AL320" t="str">
            <v>The benchmark is the FTSE EPRA/NAREIT Developed United States index published in USD by FTSE International Limited. The composition of the index is reviewed on a quarterly basis, at the Thursday following the third Friday of March, June, September and December. The index is valued daily. The majority of the index’s underlying components are property sector equities listed on stock exchanges. It is a Net Total Return index.</v>
          </cell>
          <cell r="AM320"/>
          <cell r="AN320" t="str">
            <v>FTSE International Limited</v>
          </cell>
          <cell r="AO320" t="str">
            <v>North America</v>
          </cell>
          <cell r="AP320" t="str">
            <v>US</v>
          </cell>
          <cell r="AQ320" t="str">
            <v>NA</v>
          </cell>
          <cell r="AR320" t="str">
            <v>NA</v>
          </cell>
          <cell r="AS320" t="str">
            <v>Full, optimized or synthetic replication</v>
          </cell>
          <cell r="AT320" t="str">
            <v>Physical</v>
          </cell>
          <cell r="AU320" t="str">
            <v>Full</v>
          </cell>
          <cell r="AV320" t="str">
            <v>Equities</v>
          </cell>
          <cell r="AW320" t="str">
            <v>No</v>
          </cell>
          <cell r="AX320" t="str">
            <v>Yes with UCITS V</v>
          </cell>
          <cell r="AY320" t="str">
            <v>NA</v>
          </cell>
          <cell r="AZ320" t="str">
            <v>NA</v>
          </cell>
          <cell r="BA320" t="str">
            <v>Yes</v>
          </cell>
          <cell r="BB320"/>
          <cell r="BC320"/>
          <cell r="BD320"/>
          <cell r="BE320"/>
          <cell r="BF320" t="str">
            <v>NA</v>
          </cell>
          <cell r="BG320" t="str">
            <v>Daily</v>
          </cell>
          <cell r="BH320"/>
          <cell r="BI320"/>
          <cell r="BJ320"/>
          <cell r="BK320" t="str">
            <v>Reinvested</v>
          </cell>
          <cell r="BL320"/>
          <cell r="BM320"/>
          <cell r="BN320"/>
          <cell r="BO320"/>
          <cell r="BP320"/>
          <cell r="BQ320"/>
          <cell r="BR320" t="str">
            <v>None</v>
          </cell>
          <cell r="BS320" t="str">
            <v>NA</v>
          </cell>
          <cell r="BT320" t="str">
            <v>16:30 PM Paris time</v>
          </cell>
          <cell r="BU320" t="str">
            <v>12:00 AM Paris time</v>
          </cell>
          <cell r="BV320" t="str">
            <v>NA</v>
          </cell>
          <cell r="BW320" t="str">
            <v>D</v>
          </cell>
          <cell r="BX320" t="str">
            <v>D+1</v>
          </cell>
          <cell r="BY320" t="str">
            <v>D+3</v>
          </cell>
          <cell r="BZ320" t="str">
            <v>Please refer to PM</v>
          </cell>
          <cell r="CA320" t="str">
            <v>Please refer to PM</v>
          </cell>
          <cell r="CB320" t="str">
            <v>NA</v>
          </cell>
          <cell r="CC320" t="str">
            <v>NA</v>
          </cell>
          <cell r="CD320">
            <v>2E-3</v>
          </cell>
          <cell r="CE320">
            <v>2E-3</v>
          </cell>
          <cell r="CF320"/>
          <cell r="CG320"/>
          <cell r="CH320"/>
          <cell r="CI320"/>
          <cell r="CJ320"/>
          <cell r="CK320"/>
          <cell r="CL320"/>
          <cell r="CM320"/>
          <cell r="CN320"/>
          <cell r="CO320"/>
          <cell r="CP320"/>
          <cell r="CQ320"/>
          <cell r="CR320"/>
          <cell r="CS320"/>
          <cell r="CT320"/>
          <cell r="CU320"/>
          <cell r="CV320" t="str">
            <v>NA</v>
          </cell>
          <cell r="CW320" t="str">
            <v>NA</v>
          </cell>
          <cell r="CX320" t="str">
            <v>NA</v>
          </cell>
          <cell r="CY320" t="str">
            <v>No</v>
          </cell>
          <cell r="CZ320"/>
          <cell r="DA320" t="str">
            <v>Beta</v>
          </cell>
          <cell r="DB320" t="str">
            <v>No</v>
          </cell>
          <cell r="DC320"/>
          <cell r="DD320" t="str">
            <v>NA</v>
          </cell>
          <cell r="DE320" t="str">
            <v>NA</v>
          </cell>
          <cell r="DF320"/>
          <cell r="DG320">
            <v>0</v>
          </cell>
          <cell r="DH320">
            <v>12</v>
          </cell>
          <cell r="DI320">
            <v>1</v>
          </cell>
          <cell r="DJ320">
            <v>13.4</v>
          </cell>
          <cell r="DK320">
            <v>13</v>
          </cell>
          <cell r="DL320">
            <v>0</v>
          </cell>
          <cell r="DM320">
            <v>1</v>
          </cell>
          <cell r="DN320">
            <v>12</v>
          </cell>
          <cell r="DO320" t="str">
            <v>Authorized Investors</v>
          </cell>
          <cell r="DP320" t="str">
            <v>None</v>
          </cell>
          <cell r="DQ320" t="str">
            <v>BNP Paribas Securities Services Luxembourg</v>
          </cell>
          <cell r="DR320" t="str">
            <v>BNP Paribas Securities Services Luxembourg</v>
          </cell>
          <cell r="DS320" t="str">
            <v>in-house lawyers</v>
          </cell>
          <cell r="DT320" t="str">
            <v>BNP Paribas Securities Services Luxembourg</v>
          </cell>
          <cell r="DU320" t="str">
            <v>31th of December</v>
          </cell>
          <cell r="DV320"/>
          <cell r="DW320" t="str">
            <v>FIXED INCOME</v>
          </cell>
          <cell r="DX320" t="str">
            <v>Closed with August 2018 Propectus (has never been launched)</v>
          </cell>
          <cell r="DY320"/>
          <cell r="DZ320"/>
          <cell r="EA320"/>
        </row>
        <row r="321">
          <cell r="H321" t="str">
            <v>LU1481202692</v>
          </cell>
          <cell r="I321" t="str">
            <v>UCITS ETF</v>
          </cell>
          <cell r="J321" t="str">
            <v>Capitalisation</v>
          </cell>
          <cell r="K321" t="str">
            <v>EUR</v>
          </cell>
          <cell r="L321" t="str">
            <v>EUR</v>
          </cell>
          <cell r="M321" t="str">
            <v>No</v>
          </cell>
          <cell r="N321"/>
          <cell r="O321" t="str">
            <v>Luxembourg</v>
          </cell>
          <cell r="P321" t="str">
            <v>FR</v>
          </cell>
          <cell r="Q321" t="str">
            <v>Euronext Paris</v>
          </cell>
          <cell r="R321" t="str">
            <v xml:space="preserve">XPAR </v>
          </cell>
          <cell r="S321">
            <v>42716</v>
          </cell>
          <cell r="T321">
            <v>42886</v>
          </cell>
          <cell r="U321" t="str">
            <v>Yes</v>
          </cell>
          <cell r="V321" t="str">
            <v>GBIEIGTR</v>
          </cell>
          <cell r="W321" t="str">
            <v>Share not hedged</v>
          </cell>
          <cell r="X321" t="str">
            <v>JBEM FP</v>
          </cell>
          <cell r="Y321" t="str">
            <v>IJBEM</v>
          </cell>
          <cell r="Z321" t="str">
            <v>NSCFR0IJBEM3</v>
          </cell>
          <cell r="AA321" t="str">
            <v>JBEM</v>
          </cell>
          <cell r="AB321"/>
          <cell r="AC321" t="str">
            <v>JBEM.PA</v>
          </cell>
          <cell r="AD321" t="str">
            <v>INJBEMINAV.PA</v>
          </cell>
          <cell r="AE321"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321" t="str">
            <v>please refer to another source</v>
          </cell>
          <cell r="AG321" t="str">
            <v>please refer to another source</v>
          </cell>
          <cell r="AH321" t="str">
            <v>Luxemburg SICAV</v>
          </cell>
          <cell r="AI321" t="str">
            <v>J.P. Morgan ESG EMU Government Bond IG (TR) index</v>
          </cell>
          <cell r="AJ321" t="str">
            <v>Total Return</v>
          </cell>
          <cell r="AK321" t="str">
            <v>EUR</v>
          </cell>
          <cell r="AL321"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321" t="str">
            <v>please refer to another source</v>
          </cell>
          <cell r="AN321" t="str">
            <v>JP Morgan</v>
          </cell>
          <cell r="AO321" t="str">
            <v>Europe</v>
          </cell>
          <cell r="AP321" t="str">
            <v>Eurozone</v>
          </cell>
          <cell r="AQ321" t="str">
            <v>AT, DE, FR, LU, IT**, IE, NL,ES, SE, FI</v>
          </cell>
          <cell r="AR321" t="str">
            <v>AT, DE, ES, FR, IE, IT**, LU, NL</v>
          </cell>
          <cell r="AS321" t="str">
            <v>Full or optimized replication</v>
          </cell>
          <cell r="AT321" t="str">
            <v>Physical</v>
          </cell>
          <cell r="AU321" t="str">
            <v>Optimized</v>
          </cell>
          <cell r="AV321" t="str">
            <v>Bonds</v>
          </cell>
          <cell r="AW321" t="str">
            <v>No</v>
          </cell>
          <cell r="AX321" t="str">
            <v>Yes with UCITS V</v>
          </cell>
          <cell r="AY321" t="str">
            <v>SUSQUEHANNA</v>
          </cell>
          <cell r="AZ321" t="str">
            <v>NA</v>
          </cell>
          <cell r="BA321" t="str">
            <v>No</v>
          </cell>
          <cell r="BB321"/>
          <cell r="BC321"/>
          <cell r="BD321"/>
          <cell r="BE321"/>
          <cell r="BF321" t="str">
            <v>NA</v>
          </cell>
          <cell r="BG321" t="str">
            <v>Daily</v>
          </cell>
          <cell r="BH321"/>
          <cell r="BI321"/>
          <cell r="BJ321"/>
          <cell r="BK321" t="str">
            <v>Reinvested</v>
          </cell>
          <cell r="BL321"/>
          <cell r="BM321"/>
          <cell r="BN321"/>
          <cell r="BO321"/>
          <cell r="BP321"/>
          <cell r="BQ321"/>
          <cell r="BR321">
            <v>500000</v>
          </cell>
          <cell r="BS321" t="str">
            <v>-</v>
          </cell>
          <cell r="BT321" t="str">
            <v>03:30 PM Paris time</v>
          </cell>
          <cell r="BU321" t="str">
            <v>NA</v>
          </cell>
          <cell r="BV321" t="str">
            <v>02:45 PM Paris time</v>
          </cell>
          <cell r="BW321" t="str">
            <v>D</v>
          </cell>
          <cell r="BX321" t="str">
            <v>D+1</v>
          </cell>
          <cell r="BY321" t="str">
            <v>D+3</v>
          </cell>
          <cell r="BZ321" t="str">
            <v>Please refer to PM</v>
          </cell>
          <cell r="CA321" t="str">
            <v>Please refer to PM</v>
          </cell>
          <cell r="CB321">
            <v>0</v>
          </cell>
          <cell r="CC321">
            <v>0</v>
          </cell>
          <cell r="CD321" t="str">
            <v>0,25% on the primary market</v>
          </cell>
          <cell r="CE321" t="str">
            <v>0,10% on the primary market</v>
          </cell>
          <cell r="CF321" t="str">
            <v>No</v>
          </cell>
          <cell r="CG321" t="str">
            <v>NA</v>
          </cell>
          <cell r="CH321" t="str">
            <v>NA</v>
          </cell>
          <cell r="CI321" t="str">
            <v>No securities lending</v>
          </cell>
          <cell r="CJ321" t="str">
            <v>NA</v>
          </cell>
          <cell r="CK321" t="str">
            <v>No collateral</v>
          </cell>
          <cell r="CL321" t="str">
            <v>No collateral</v>
          </cell>
          <cell r="CM321" t="str">
            <v>No collateral</v>
          </cell>
          <cell r="CN321" t="str">
            <v>No collateral</v>
          </cell>
          <cell r="CO321" t="str">
            <v>No</v>
          </cell>
          <cell r="CP321" t="str">
            <v>NA</v>
          </cell>
          <cell r="CQ321" t="str">
            <v>NA</v>
          </cell>
          <cell r="CR321" t="str">
            <v>No</v>
          </cell>
          <cell r="CS321" t="str">
            <v>Luca Pagni</v>
          </cell>
          <cell r="CT321"/>
          <cell r="CU321"/>
          <cell r="CV321" t="str">
            <v>A2DH5P</v>
          </cell>
          <cell r="CW321" t="str">
            <v>NA</v>
          </cell>
          <cell r="CX321" t="str">
            <v>NA</v>
          </cell>
          <cell r="CY321" t="str">
            <v>No</v>
          </cell>
          <cell r="CZ321" t="str">
            <v>No</v>
          </cell>
          <cell r="DA321" t="str">
            <v>Beta</v>
          </cell>
          <cell r="DB321" t="str">
            <v>No</v>
          </cell>
          <cell r="DC321" t="str">
            <v>Other funds (no equities or &lt;25% equities)</v>
          </cell>
          <cell r="DD321" t="str">
            <v>Yes</v>
          </cell>
          <cell r="DE321" t="str">
            <v>NA</v>
          </cell>
          <cell r="DF321" t="str">
            <v>No</v>
          </cell>
          <cell r="DG321">
            <v>3</v>
          </cell>
          <cell r="DH321">
            <v>12</v>
          </cell>
          <cell r="DI321">
            <v>0</v>
          </cell>
          <cell r="DJ321">
            <v>15</v>
          </cell>
          <cell r="DK321">
            <v>15</v>
          </cell>
          <cell r="DL321">
            <v>3</v>
          </cell>
          <cell r="DM321">
            <v>0</v>
          </cell>
          <cell r="DN321">
            <v>12</v>
          </cell>
          <cell r="DO321" t="str">
            <v>Primary market: Authorised Participants and Institutionnal Investors
Secondary market: All</v>
          </cell>
          <cell r="DP321" t="str">
            <v>None</v>
          </cell>
          <cell r="DQ321" t="str">
            <v>BNP Paribas Securities Services Luxembourg</v>
          </cell>
          <cell r="DR321" t="str">
            <v>BNP Paribas Securities Services Luxembourg</v>
          </cell>
          <cell r="DS321" t="str">
            <v>in-house lawyers</v>
          </cell>
          <cell r="DT321" t="str">
            <v>BNP Paribas Securities Services Luxembourg</v>
          </cell>
          <cell r="DU321" t="str">
            <v>31th of December</v>
          </cell>
          <cell r="DV321" t="str">
            <v>Essentials</v>
          </cell>
          <cell r="DW321" t="str">
            <v>FIXED INCOME</v>
          </cell>
          <cell r="DX321"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321"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321" t="str">
            <v>ART 8</v>
          </cell>
          <cell r="EA321" t="str">
            <v>CAT 2</v>
          </cell>
        </row>
        <row r="322">
          <cell r="H322" t="str">
            <v>LU1481202692</v>
          </cell>
          <cell r="I322" t="str">
            <v>UCITS ETF</v>
          </cell>
          <cell r="J322" t="str">
            <v>Capitalisation</v>
          </cell>
          <cell r="K322" t="str">
            <v>EUR</v>
          </cell>
          <cell r="L322" t="str">
            <v>EUR</v>
          </cell>
          <cell r="M322" t="str">
            <v>No</v>
          </cell>
          <cell r="N322"/>
          <cell r="O322" t="str">
            <v>Luxembourg</v>
          </cell>
          <cell r="P322" t="str">
            <v>DE</v>
          </cell>
          <cell r="Q322" t="str">
            <v>Xetra</v>
          </cell>
          <cell r="R322" t="str">
            <v xml:space="preserve">XETR </v>
          </cell>
          <cell r="S322">
            <v>42716</v>
          </cell>
          <cell r="T322">
            <v>42892</v>
          </cell>
          <cell r="U322" t="str">
            <v>No</v>
          </cell>
          <cell r="V322" t="str">
            <v>GBIEIGTR</v>
          </cell>
          <cell r="W322" t="str">
            <v>Share not hedged</v>
          </cell>
          <cell r="X322" t="str">
            <v>JBEM GY</v>
          </cell>
          <cell r="Y322" t="str">
            <v>IJBEM</v>
          </cell>
          <cell r="Z322" t="str">
            <v>NSCFR0IJBEM3</v>
          </cell>
          <cell r="AA322" t="str">
            <v>JBEM</v>
          </cell>
          <cell r="AB322"/>
          <cell r="AC322" t="str">
            <v>JBEM.DE</v>
          </cell>
          <cell r="AD322" t="str">
            <v>INJBEMINAV.PA</v>
          </cell>
          <cell r="AE322"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322" t="str">
            <v>please refer to another source</v>
          </cell>
          <cell r="AG322" t="str">
            <v>please refer to another source</v>
          </cell>
          <cell r="AH322" t="str">
            <v>Luxemburg SICAV</v>
          </cell>
          <cell r="AI322" t="str">
            <v>J.P. Morgan ESG EMU Government Bond IG (TR) index</v>
          </cell>
          <cell r="AJ322" t="str">
            <v>Total Return</v>
          </cell>
          <cell r="AK322" t="str">
            <v>EUR</v>
          </cell>
          <cell r="AL322"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322" t="str">
            <v>please refer to another source</v>
          </cell>
          <cell r="AN322" t="str">
            <v>JP Morgan</v>
          </cell>
          <cell r="AO322" t="str">
            <v>Europe</v>
          </cell>
          <cell r="AP322" t="str">
            <v>Eurozone</v>
          </cell>
          <cell r="AQ322" t="str">
            <v>AT, DE, FR, LU, IT**, IE, NL,ES, SE, FI</v>
          </cell>
          <cell r="AR322" t="str">
            <v>AT, DE, ES, FR, IE, IT**, LU, NL</v>
          </cell>
          <cell r="AS322" t="str">
            <v>Full or optimized replication</v>
          </cell>
          <cell r="AT322" t="str">
            <v>Physical</v>
          </cell>
          <cell r="AU322" t="str">
            <v>Optimized</v>
          </cell>
          <cell r="AV322" t="str">
            <v>Bonds</v>
          </cell>
          <cell r="AW322" t="str">
            <v>No</v>
          </cell>
          <cell r="AX322" t="str">
            <v>Yes with UCITS V</v>
          </cell>
          <cell r="AY322" t="str">
            <v>SUSQUEHANNA</v>
          </cell>
          <cell r="AZ322" t="str">
            <v>NA</v>
          </cell>
          <cell r="BA322" t="str">
            <v>No</v>
          </cell>
          <cell r="BB322"/>
          <cell r="BC322"/>
          <cell r="BD322"/>
          <cell r="BE322"/>
          <cell r="BF322" t="str">
            <v>NA</v>
          </cell>
          <cell r="BG322" t="str">
            <v>Daily</v>
          </cell>
          <cell r="BH322"/>
          <cell r="BI322"/>
          <cell r="BJ322"/>
          <cell r="BK322" t="str">
            <v>Reinvested</v>
          </cell>
          <cell r="BL322"/>
          <cell r="BM322"/>
          <cell r="BN322"/>
          <cell r="BO322"/>
          <cell r="BP322"/>
          <cell r="BQ322"/>
          <cell r="BR322">
            <v>500000</v>
          </cell>
          <cell r="BS322" t="str">
            <v>-</v>
          </cell>
          <cell r="BT322" t="str">
            <v>03:30 PM Paris time</v>
          </cell>
          <cell r="BU322" t="str">
            <v>NA</v>
          </cell>
          <cell r="BV322" t="str">
            <v>02:45 PM Paris time</v>
          </cell>
          <cell r="BW322" t="str">
            <v>D</v>
          </cell>
          <cell r="BX322" t="str">
            <v>D+1</v>
          </cell>
          <cell r="BY322" t="str">
            <v>D+3</v>
          </cell>
          <cell r="BZ322" t="str">
            <v>Please refer to PM</v>
          </cell>
          <cell r="CA322" t="str">
            <v>Please refer to PM</v>
          </cell>
          <cell r="CB322">
            <v>0</v>
          </cell>
          <cell r="CC322">
            <v>0</v>
          </cell>
          <cell r="CD322" t="str">
            <v>0,25% on the primary market</v>
          </cell>
          <cell r="CE322" t="str">
            <v>0,10% on the primary market</v>
          </cell>
          <cell r="CF322" t="str">
            <v>No</v>
          </cell>
          <cell r="CG322" t="str">
            <v>NA</v>
          </cell>
          <cell r="CH322" t="str">
            <v>NA</v>
          </cell>
          <cell r="CI322" t="str">
            <v>No securities lending</v>
          </cell>
          <cell r="CJ322" t="str">
            <v>NA</v>
          </cell>
          <cell r="CK322" t="str">
            <v>No collateral</v>
          </cell>
          <cell r="CL322" t="str">
            <v>No collateral</v>
          </cell>
          <cell r="CM322" t="str">
            <v>No collateral</v>
          </cell>
          <cell r="CN322" t="str">
            <v>No collateral</v>
          </cell>
          <cell r="CO322" t="str">
            <v>No</v>
          </cell>
          <cell r="CP322" t="str">
            <v>NA</v>
          </cell>
          <cell r="CQ322" t="str">
            <v>NA</v>
          </cell>
          <cell r="CR322" t="str">
            <v>No</v>
          </cell>
          <cell r="CS322" t="str">
            <v>Luca Pagni</v>
          </cell>
          <cell r="CT322"/>
          <cell r="CU322"/>
          <cell r="CV322" t="str">
            <v>A2DH5P</v>
          </cell>
          <cell r="CW322" t="str">
            <v>NA</v>
          </cell>
          <cell r="CX322" t="str">
            <v>NA</v>
          </cell>
          <cell r="CY322" t="str">
            <v>No</v>
          </cell>
          <cell r="CZ322" t="str">
            <v>No</v>
          </cell>
          <cell r="DA322" t="str">
            <v>Beta</v>
          </cell>
          <cell r="DB322" t="str">
            <v>No</v>
          </cell>
          <cell r="DC322" t="str">
            <v>Other funds (no equities or &lt;25% equities)</v>
          </cell>
          <cell r="DD322" t="str">
            <v>Yes</v>
          </cell>
          <cell r="DE322" t="str">
            <v>NA</v>
          </cell>
          <cell r="DF322" t="str">
            <v>No</v>
          </cell>
          <cell r="DG322">
            <v>3</v>
          </cell>
          <cell r="DH322">
            <v>12</v>
          </cell>
          <cell r="DI322">
            <v>0</v>
          </cell>
          <cell r="DJ322">
            <v>15</v>
          </cell>
          <cell r="DK322">
            <v>15</v>
          </cell>
          <cell r="DL322">
            <v>3</v>
          </cell>
          <cell r="DM322">
            <v>0</v>
          </cell>
          <cell r="DN322">
            <v>12</v>
          </cell>
          <cell r="DO322" t="str">
            <v>Primary market: Authorised Participants and Institutionnal Investors
Secondary market: All</v>
          </cell>
          <cell r="DP322" t="str">
            <v>None</v>
          </cell>
          <cell r="DQ322" t="str">
            <v>BNP Paribas Securities Services Luxembourg</v>
          </cell>
          <cell r="DR322" t="str">
            <v>BNP Paribas Securities Services Luxembourg</v>
          </cell>
          <cell r="DS322" t="str">
            <v>in-house lawyers</v>
          </cell>
          <cell r="DT322" t="str">
            <v>BNP Paribas Securities Services Luxembourg</v>
          </cell>
          <cell r="DU322" t="str">
            <v>31th of December</v>
          </cell>
          <cell r="DV322" t="str">
            <v>Essentials</v>
          </cell>
          <cell r="DW322" t="str">
            <v>FIXED INCOME</v>
          </cell>
          <cell r="DX322"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322"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322" t="str">
            <v>ART 8</v>
          </cell>
          <cell r="EA322" t="str">
            <v>CAT 2</v>
          </cell>
        </row>
        <row r="323">
          <cell r="H323" t="str">
            <v>LU1481202775</v>
          </cell>
          <cell r="I323" t="str">
            <v>UCITS ETF</v>
          </cell>
          <cell r="J323" t="str">
            <v>Capitalisation</v>
          </cell>
          <cell r="K323" t="str">
            <v>EUR</v>
          </cell>
          <cell r="L323" t="str">
            <v>EUR</v>
          </cell>
          <cell r="M323" t="str">
            <v>No</v>
          </cell>
          <cell r="N323"/>
          <cell r="O323" t="str">
            <v>Luxembourg</v>
          </cell>
          <cell r="P323" t="str">
            <v>FR</v>
          </cell>
          <cell r="Q323" t="str">
            <v>Euronext Paris</v>
          </cell>
          <cell r="R323" t="str">
            <v xml:space="preserve">XPAR </v>
          </cell>
          <cell r="S323">
            <v>42716</v>
          </cell>
          <cell r="T323">
            <v>42780</v>
          </cell>
          <cell r="U323" t="str">
            <v>Yes</v>
          </cell>
          <cell r="V323" t="str">
            <v>IB8A</v>
          </cell>
          <cell r="W323" t="str">
            <v>Share not hedged</v>
          </cell>
          <cell r="X323" t="str">
            <v>ELQC FP</v>
          </cell>
          <cell r="Y323" t="str">
            <v>IELQC</v>
          </cell>
          <cell r="Z323" t="str">
            <v>NSCFR0IELQC8</v>
          </cell>
          <cell r="AA323" t="str">
            <v>ELQC</v>
          </cell>
          <cell r="AB323" t="str">
            <v>.IBLEU0008</v>
          </cell>
          <cell r="AC323" t="str">
            <v>ELQC.PA</v>
          </cell>
          <cell r="AD323" t="str">
            <v>ELQCINAV.PA</v>
          </cell>
          <cell r="AE323"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323" t="str">
            <v>please refer to another source</v>
          </cell>
          <cell r="AG323" t="str">
            <v>please refer to another source</v>
          </cell>
          <cell r="AH323" t="str">
            <v>Luxemburg SICAV</v>
          </cell>
          <cell r="AI323" t="str">
            <v>Markit iBoxx EUR Liquid Corporates (TR) index</v>
          </cell>
          <cell r="AJ323" t="str">
            <v>Total Return</v>
          </cell>
          <cell r="AK323" t="str">
            <v>EUR</v>
          </cell>
          <cell r="AL323"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323" t="str">
            <v>please refer to another source</v>
          </cell>
          <cell r="AN323" t="str">
            <v>Markit</v>
          </cell>
          <cell r="AO323" t="str">
            <v>EUROPE</v>
          </cell>
          <cell r="AP323" t="str">
            <v>Eurozone</v>
          </cell>
          <cell r="AQ323" t="str">
            <v>AT, DE, FR, LU, IT**</v>
          </cell>
          <cell r="AR323" t="str">
            <v>AT, DE, FR, LU, IT**</v>
          </cell>
          <cell r="AS323" t="str">
            <v>Full replication</v>
          </cell>
          <cell r="AT323" t="str">
            <v>Physical</v>
          </cell>
          <cell r="AU323" t="str">
            <v>Full</v>
          </cell>
          <cell r="AV323" t="str">
            <v>Bonds</v>
          </cell>
          <cell r="AW323" t="str">
            <v>No</v>
          </cell>
          <cell r="AX323" t="str">
            <v>Yes with UCITS V</v>
          </cell>
          <cell r="AY323" t="str">
            <v xml:space="preserve"> BNP PARIBAS ARBITRAGE, CITIGROUP GLOBAL MARKETS, SUSQUEHANNA, HYPOVEREINSBANK (HVB), IMC FINANCIAL MARKETS, OPTIVER </v>
          </cell>
          <cell r="AZ323" t="str">
            <v xml:space="preserve"> Banca IMI, Barclays, BNP PARIBAS SA , Citi, Commerzbank, Cr�dit Suisse, Flow Traders, GFI, HSBC, HYPOVEREINSBANK , IMC FINANCIAL MARKETS , KCG EUROPE, La Branche, Macquarie, Morgan Stanley, Nomura, Optiver, Saen Options, SG SECURITIES (PARIS) , Susquehanna, TimberHill, Virtu Finance </v>
          </cell>
          <cell r="BA323" t="str">
            <v>No</v>
          </cell>
          <cell r="BB323"/>
          <cell r="BC323"/>
          <cell r="BD323"/>
          <cell r="BE323"/>
          <cell r="BF323" t="str">
            <v>NA</v>
          </cell>
          <cell r="BG323" t="str">
            <v>Daily</v>
          </cell>
          <cell r="BH323"/>
          <cell r="BI323"/>
          <cell r="BJ323"/>
          <cell r="BK323" t="str">
            <v>Reinvested</v>
          </cell>
          <cell r="BL323"/>
          <cell r="BM323"/>
          <cell r="BN323"/>
          <cell r="BO323"/>
          <cell r="BP323"/>
          <cell r="BQ323"/>
          <cell r="BR323">
            <v>500000</v>
          </cell>
          <cell r="BS323" t="str">
            <v>-</v>
          </cell>
          <cell r="BT323" t="str">
            <v>03:30 PM Paris time</v>
          </cell>
          <cell r="BU323" t="str">
            <v>NA</v>
          </cell>
          <cell r="BV323" t="str">
            <v>02:45 PM Paris time</v>
          </cell>
          <cell r="BW323" t="str">
            <v>D</v>
          </cell>
          <cell r="BX323" t="str">
            <v>D+1</v>
          </cell>
          <cell r="BY323" t="str">
            <v>D+3</v>
          </cell>
          <cell r="BZ323" t="str">
            <v>Please refer to PM</v>
          </cell>
          <cell r="CA323" t="str">
            <v>Please refer to PM</v>
          </cell>
          <cell r="CB323">
            <v>19</v>
          </cell>
          <cell r="CC323">
            <v>0</v>
          </cell>
          <cell r="CD323" t="str">
            <v>1,5% on the primary market</v>
          </cell>
          <cell r="CE323" t="str">
            <v>4,00% on the primary market</v>
          </cell>
          <cell r="CF323" t="str">
            <v>No</v>
          </cell>
          <cell r="CG323" t="str">
            <v>NA</v>
          </cell>
          <cell r="CH323" t="str">
            <v>NA</v>
          </cell>
          <cell r="CI323" t="str">
            <v>No securities lending</v>
          </cell>
          <cell r="CJ323" t="str">
            <v>NA</v>
          </cell>
          <cell r="CK323" t="str">
            <v>No collateral</v>
          </cell>
          <cell r="CL323" t="str">
            <v>No collateral</v>
          </cell>
          <cell r="CM323" t="str">
            <v>No collateral</v>
          </cell>
          <cell r="CN323" t="str">
            <v>No collateral</v>
          </cell>
          <cell r="CO323" t="str">
            <v>No</v>
          </cell>
          <cell r="CP323" t="str">
            <v>NA</v>
          </cell>
          <cell r="CQ323" t="str">
            <v>NA</v>
          </cell>
          <cell r="CR323" t="str">
            <v>No</v>
          </cell>
          <cell r="CS323" t="str">
            <v>Luca Pagni</v>
          </cell>
          <cell r="CT323"/>
          <cell r="CU323"/>
          <cell r="CV323" t="str">
            <v>A2DH5Q</v>
          </cell>
          <cell r="CW323" t="str">
            <v>NA</v>
          </cell>
          <cell r="CX323" t="str">
            <v>NA</v>
          </cell>
          <cell r="CY323" t="str">
            <v>No</v>
          </cell>
          <cell r="CZ323" t="str">
            <v>No</v>
          </cell>
          <cell r="DA323" t="str">
            <v>Beta</v>
          </cell>
          <cell r="DB323" t="str">
            <v>No</v>
          </cell>
          <cell r="DC323" t="str">
            <v>Other funds (no equities or &lt;25% equities)</v>
          </cell>
          <cell r="DD323" t="str">
            <v>Yes</v>
          </cell>
          <cell r="DE323" t="str">
            <v>NA</v>
          </cell>
          <cell r="DF323" t="str">
            <v>No</v>
          </cell>
          <cell r="DG323">
            <v>8</v>
          </cell>
          <cell r="DH323">
            <v>12</v>
          </cell>
          <cell r="DI323">
            <v>0</v>
          </cell>
          <cell r="DJ323">
            <v>20</v>
          </cell>
          <cell r="DK323">
            <v>20</v>
          </cell>
          <cell r="DL323">
            <v>8</v>
          </cell>
          <cell r="DM323">
            <v>0</v>
          </cell>
          <cell r="DN323">
            <v>12</v>
          </cell>
          <cell r="DO323" t="str">
            <v>Primary market: Authorised Participants and Institutionnal Investors
Secondary market: All</v>
          </cell>
          <cell r="DP323" t="str">
            <v>None</v>
          </cell>
          <cell r="DQ323" t="str">
            <v>BNP Paribas Securities Services Luxembourg</v>
          </cell>
          <cell r="DR323" t="str">
            <v>BNP Paribas Securities Services Luxembourg</v>
          </cell>
          <cell r="DS323" t="str">
            <v>in-house lawyers</v>
          </cell>
          <cell r="DT323" t="str">
            <v>BNP Paribas Securities Services Luxembourg</v>
          </cell>
          <cell r="DU323" t="str">
            <v>31th of December</v>
          </cell>
          <cell r="DV323" t="str">
            <v>Essentials</v>
          </cell>
          <cell r="DW323" t="str">
            <v>FIXED INCOME</v>
          </cell>
          <cell r="DX323" t="str">
            <v>Merged into BNP Paribas Easy € Corp Bond SRI Fossil Free on 09/04/2021 (April 9th 2021). Absorbed by LU1859444769.
Delisted from EP and Xetra on 30/03/2021 after the close!</v>
          </cell>
          <cell r="DY323">
            <v>44295</v>
          </cell>
          <cell r="DZ323" t="str">
            <v>Neither ART 9 nor ART 8 (ART 6)</v>
          </cell>
          <cell r="EA323" t="str">
            <v>CAT 3</v>
          </cell>
        </row>
        <row r="324">
          <cell r="H324" t="str">
            <v>LU1481202775</v>
          </cell>
          <cell r="I324" t="str">
            <v>UCITS ETF</v>
          </cell>
          <cell r="J324" t="str">
            <v>Capitalisation</v>
          </cell>
          <cell r="K324" t="str">
            <v>EUR</v>
          </cell>
          <cell r="L324" t="str">
            <v>EUR</v>
          </cell>
          <cell r="M324" t="str">
            <v>No</v>
          </cell>
          <cell r="N324"/>
          <cell r="O324" t="str">
            <v>Luxembourg</v>
          </cell>
          <cell r="P324" t="str">
            <v>DE</v>
          </cell>
          <cell r="Q324" t="str">
            <v>Xetra</v>
          </cell>
          <cell r="R324" t="str">
            <v xml:space="preserve">XETR </v>
          </cell>
          <cell r="S324">
            <v>42716</v>
          </cell>
          <cell r="T324">
            <v>42794</v>
          </cell>
          <cell r="U324" t="str">
            <v>No</v>
          </cell>
          <cell r="V324" t="str">
            <v>IB8A</v>
          </cell>
          <cell r="W324" t="str">
            <v>Share not hedged</v>
          </cell>
          <cell r="X324" t="str">
            <v>ELQC GY</v>
          </cell>
          <cell r="Y324" t="str">
            <v>IELQC</v>
          </cell>
          <cell r="Z324" t="str">
            <v>NSCFR0IELQC8</v>
          </cell>
          <cell r="AA324" t="str">
            <v>ELQC</v>
          </cell>
          <cell r="AB324" t="str">
            <v>.IBLEU0008</v>
          </cell>
          <cell r="AC324" t="str">
            <v>ELQC.DE</v>
          </cell>
          <cell r="AD324" t="str">
            <v>ELQCINAV.PA</v>
          </cell>
          <cell r="AE324"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324" t="str">
            <v>please refer to another source</v>
          </cell>
          <cell r="AG324" t="str">
            <v>please refer to another source</v>
          </cell>
          <cell r="AH324" t="str">
            <v>Luxemburg SICAV</v>
          </cell>
          <cell r="AI324" t="str">
            <v>Markit iBoxx EUR Liquid Corporates (TR) index</v>
          </cell>
          <cell r="AJ324" t="str">
            <v>Total Return</v>
          </cell>
          <cell r="AK324" t="str">
            <v>EUR</v>
          </cell>
          <cell r="AL324"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324" t="str">
            <v>please refer to another source</v>
          </cell>
          <cell r="AN324" t="str">
            <v>Markit</v>
          </cell>
          <cell r="AO324" t="str">
            <v>EUROPE</v>
          </cell>
          <cell r="AP324" t="str">
            <v>Eurozone</v>
          </cell>
          <cell r="AQ324" t="str">
            <v>AT, DE, FR, LU, IT**</v>
          </cell>
          <cell r="AR324" t="str">
            <v>AT, DE, FR, LU, IT**</v>
          </cell>
          <cell r="AS324" t="str">
            <v>Full replication</v>
          </cell>
          <cell r="AT324" t="str">
            <v>Physical</v>
          </cell>
          <cell r="AU324" t="str">
            <v>Full</v>
          </cell>
          <cell r="AV324" t="str">
            <v>Bonds</v>
          </cell>
          <cell r="AW324" t="str">
            <v>No</v>
          </cell>
          <cell r="AX324" t="str">
            <v>Yes with UCITS V</v>
          </cell>
          <cell r="AY324" t="str">
            <v xml:space="preserve"> BNP PARIBAS ARBITRAGE, CITIGROUP GLOBAL MARKETS, SUSQUEHANNA, HYPOVEREINSBANK (HVB), IMC FINANCIAL MARKETS, OPTIVER </v>
          </cell>
          <cell r="AZ324" t="str">
            <v xml:space="preserve"> Banca IMI, Barclays, BNP PARIBAS SA , Citi, Commerzbank, Cr�dit Suisse, Flow Traders, GFI, HSBC, HYPOVEREINSBANK , IMC FINANCIAL MARKETS , KCG EUROPE, La Branche, Macquarie, Morgan Stanley, Nomura, Optiver, Saen Options, SG SECURITIES (PARIS) , Susquehanna, TimberHill, Virtu Finance </v>
          </cell>
          <cell r="BA324" t="str">
            <v>No</v>
          </cell>
          <cell r="BB324"/>
          <cell r="BC324"/>
          <cell r="BD324"/>
          <cell r="BE324"/>
          <cell r="BF324" t="str">
            <v>NA</v>
          </cell>
          <cell r="BG324" t="str">
            <v>Daily</v>
          </cell>
          <cell r="BH324"/>
          <cell r="BI324"/>
          <cell r="BJ324"/>
          <cell r="BK324" t="str">
            <v>Reinvested</v>
          </cell>
          <cell r="BL324"/>
          <cell r="BM324"/>
          <cell r="BN324"/>
          <cell r="BO324"/>
          <cell r="BP324"/>
          <cell r="BQ324"/>
          <cell r="BR324">
            <v>500000</v>
          </cell>
          <cell r="BS324" t="str">
            <v>-</v>
          </cell>
          <cell r="BT324" t="str">
            <v>03:30 PM Paris time</v>
          </cell>
          <cell r="BU324" t="str">
            <v>NA</v>
          </cell>
          <cell r="BV324" t="str">
            <v>02:45 PM Paris time</v>
          </cell>
          <cell r="BW324" t="str">
            <v>D</v>
          </cell>
          <cell r="BX324" t="str">
            <v>D+1</v>
          </cell>
          <cell r="BY324" t="str">
            <v>D+3</v>
          </cell>
          <cell r="BZ324" t="str">
            <v>Please refer to PM</v>
          </cell>
          <cell r="CA324" t="str">
            <v>Please refer to PM</v>
          </cell>
          <cell r="CB324">
            <v>19</v>
          </cell>
          <cell r="CC324">
            <v>0</v>
          </cell>
          <cell r="CD324" t="str">
            <v>1,5% on the primary market</v>
          </cell>
          <cell r="CE324" t="str">
            <v>4,00% on the primary market</v>
          </cell>
          <cell r="CF324" t="str">
            <v>No</v>
          </cell>
          <cell r="CG324" t="str">
            <v>NA</v>
          </cell>
          <cell r="CH324" t="str">
            <v>NA</v>
          </cell>
          <cell r="CI324" t="str">
            <v>No securities lending</v>
          </cell>
          <cell r="CJ324" t="str">
            <v>NA</v>
          </cell>
          <cell r="CK324" t="str">
            <v>No collateral</v>
          </cell>
          <cell r="CL324" t="str">
            <v>No collateral</v>
          </cell>
          <cell r="CM324" t="str">
            <v>No collateral</v>
          </cell>
          <cell r="CN324" t="str">
            <v>No collateral</v>
          </cell>
          <cell r="CO324" t="str">
            <v>No</v>
          </cell>
          <cell r="CP324" t="str">
            <v>NA</v>
          </cell>
          <cell r="CQ324" t="str">
            <v>NA</v>
          </cell>
          <cell r="CR324" t="str">
            <v>No</v>
          </cell>
          <cell r="CS324" t="str">
            <v>Luca Pagni</v>
          </cell>
          <cell r="CT324"/>
          <cell r="CU324"/>
          <cell r="CV324" t="str">
            <v>A2DH5Q</v>
          </cell>
          <cell r="CW324" t="str">
            <v>NA</v>
          </cell>
          <cell r="CX324" t="str">
            <v>NA</v>
          </cell>
          <cell r="CY324" t="str">
            <v>No</v>
          </cell>
          <cell r="CZ324" t="str">
            <v>No</v>
          </cell>
          <cell r="DA324" t="str">
            <v>Beta</v>
          </cell>
          <cell r="DB324" t="str">
            <v>No</v>
          </cell>
          <cell r="DC324" t="str">
            <v>Other funds (no equities or &lt;25% equities)</v>
          </cell>
          <cell r="DD324" t="str">
            <v>Yes</v>
          </cell>
          <cell r="DE324" t="str">
            <v>NA</v>
          </cell>
          <cell r="DF324" t="str">
            <v>No</v>
          </cell>
          <cell r="DG324">
            <v>8</v>
          </cell>
          <cell r="DH324">
            <v>12</v>
          </cell>
          <cell r="DI324">
            <v>0</v>
          </cell>
          <cell r="DJ324">
            <v>20</v>
          </cell>
          <cell r="DK324">
            <v>20</v>
          </cell>
          <cell r="DL324">
            <v>8</v>
          </cell>
          <cell r="DM324">
            <v>0</v>
          </cell>
          <cell r="DN324">
            <v>12</v>
          </cell>
          <cell r="DO324" t="str">
            <v>Primary market: Authorised Participants and Institutionnal Investors
Secondary market: All</v>
          </cell>
          <cell r="DP324" t="str">
            <v>None</v>
          </cell>
          <cell r="DQ324" t="str">
            <v>BNP Paribas Securities Services Luxembourg</v>
          </cell>
          <cell r="DR324" t="str">
            <v>BNP Paribas Securities Services Luxembourg</v>
          </cell>
          <cell r="DS324" t="str">
            <v>in-house lawyers</v>
          </cell>
          <cell r="DT324" t="str">
            <v>BNP Paribas Securities Services Luxembourg</v>
          </cell>
          <cell r="DU324" t="str">
            <v>31th of December</v>
          </cell>
          <cell r="DV324" t="str">
            <v>Essentials</v>
          </cell>
          <cell r="DW324" t="str">
            <v>FIXED INCOME</v>
          </cell>
          <cell r="DX324" t="str">
            <v>Merged into BNP Paribas Easy € Corp Bond SRI Fossil Free on 09/04/2021 (April 9th 2021). Absorbed by LU1859444769.
Delisted from EP and Xetra on 30/03/2021 after the close!</v>
          </cell>
          <cell r="DY324">
            <v>44295</v>
          </cell>
          <cell r="DZ324" t="str">
            <v>Neither ART 9 nor ART 8 (ART 6)</v>
          </cell>
          <cell r="EA324" t="str">
            <v>CAT 3</v>
          </cell>
        </row>
        <row r="325">
          <cell r="H325" t="str">
            <v>LU1481202858</v>
          </cell>
          <cell r="I325" t="str">
            <v>Track Privilege RH EUR</v>
          </cell>
          <cell r="J325" t="str">
            <v>Capitalisation</v>
          </cell>
          <cell r="K325" t="str">
            <v>EUR</v>
          </cell>
          <cell r="L325" t="str">
            <v>USD</v>
          </cell>
          <cell r="M325" t="str">
            <v>Yes</v>
          </cell>
          <cell r="N325"/>
          <cell r="O325" t="str">
            <v>Luxembourg</v>
          </cell>
          <cell r="P325" t="str">
            <v>NA</v>
          </cell>
          <cell r="Q325" t="str">
            <v>NA</v>
          </cell>
          <cell r="R325" t="str">
            <v>NA</v>
          </cell>
          <cell r="S325">
            <v>42716</v>
          </cell>
          <cell r="T325" t="str">
            <v>Not listed</v>
          </cell>
          <cell r="U325" t="str">
            <v>Not listed</v>
          </cell>
          <cell r="V325" t="str">
            <v>M1EFXW</v>
          </cell>
          <cell r="W325"/>
          <cell r="X325" t="str">
            <v>BNMHEAE LX</v>
          </cell>
          <cell r="Y325" t="str">
            <v>NA</v>
          </cell>
          <cell r="Z325" t="str">
            <v>NA</v>
          </cell>
          <cell r="AA325" t="str">
            <v>BNMHEAE</v>
          </cell>
          <cell r="AB325" t="str">
            <v>.MIEF0xC00NUS</v>
          </cell>
          <cell r="AC325" t="str">
            <v>LU1481202858.LUF</v>
          </cell>
          <cell r="AD325" t="str">
            <v>NA</v>
          </cell>
          <cell r="AE325" t="str">
            <v>BNP Paribas Easy - MSCI Emerging Markets EX CW is an open-end fund incorporated in Luxembourg. The Fund's objective is to replicate the performance of the MSCI Emerging Markets ex CW (NTR)index and and to maintain the Tracking Error between the sub-fund and the index below 1%. The Fund invests in equities issued by companies included in the index.</v>
          </cell>
          <cell r="AF325" t="str">
            <v>please refer to another source</v>
          </cell>
          <cell r="AG325" t="str">
            <v>please refer to another source</v>
          </cell>
          <cell r="AH325" t="str">
            <v>Luxemburg SICAV</v>
          </cell>
          <cell r="AI325" t="str">
            <v>MSCI Emerging Markets ex Controversial Weapons (NTR) index</v>
          </cell>
          <cell r="AJ325" t="str">
            <v xml:space="preserve"> Net Total Return</v>
          </cell>
          <cell r="AK325" t="str">
            <v>USD</v>
          </cell>
          <cell r="AL325" t="str">
            <v>The benchmark is the MSCI Emerging Markets ex CW (NTR) index published in USD by MSCI. The composition of the index is reviewed on a quarterly basis, at the end of February, May, August and November. The index is valued daily. The majority of the index’s underlying components are equities issued in emerging countries. It is a Net Total Return index.</v>
          </cell>
          <cell r="AM325" t="str">
            <v>please refer to another source</v>
          </cell>
          <cell r="AN325" t="str">
            <v xml:space="preserve">MSCI </v>
          </cell>
          <cell r="AO325" t="str">
            <v>Emerging</v>
          </cell>
          <cell r="AP325" t="str">
            <v>Emerging Markets</v>
          </cell>
          <cell r="AQ325" t="str">
            <v>LU</v>
          </cell>
          <cell r="AR325" t="str">
            <v>LU</v>
          </cell>
          <cell r="AS325" t="str">
            <v>Synthetic replication</v>
          </cell>
          <cell r="AT325" t="str">
            <v>Synthetic</v>
          </cell>
          <cell r="AU325" t="str">
            <v>Synthetic</v>
          </cell>
          <cell r="AV325" t="str">
            <v>Swaps</v>
          </cell>
          <cell r="AW325" t="str">
            <v>No</v>
          </cell>
          <cell r="AX325" t="str">
            <v>Yes with UCITS V</v>
          </cell>
          <cell r="AY325" t="str">
            <v>NA</v>
          </cell>
          <cell r="AZ325" t="str">
            <v>NA</v>
          </cell>
          <cell r="BA325" t="str">
            <v>Yes</v>
          </cell>
          <cell r="BB325"/>
          <cell r="BC325"/>
          <cell r="BD325"/>
          <cell r="BE325"/>
          <cell r="BF325" t="str">
            <v>NA</v>
          </cell>
          <cell r="BG325" t="str">
            <v>Daily</v>
          </cell>
          <cell r="BH325"/>
          <cell r="BI325"/>
          <cell r="BJ325"/>
          <cell r="BK325" t="str">
            <v>Reinvested</v>
          </cell>
          <cell r="BL325"/>
          <cell r="BM325"/>
          <cell r="BN325"/>
          <cell r="BO325"/>
          <cell r="BP325"/>
          <cell r="BQ325"/>
          <cell r="BR325" t="str">
            <v>None</v>
          </cell>
          <cell r="BS325" t="str">
            <v>-</v>
          </cell>
          <cell r="BT325" t="str">
            <v>(D-1) 04:30 PM Paris time</v>
          </cell>
          <cell r="BU325" t="str">
            <v>(D-1) 12:00 AM Paris time</v>
          </cell>
          <cell r="BV325" t="str">
            <v>NA</v>
          </cell>
          <cell r="BW325" t="str">
            <v>D</v>
          </cell>
          <cell r="BX325" t="str">
            <v>D+1</v>
          </cell>
          <cell r="BY325" t="str">
            <v>D+3</v>
          </cell>
          <cell r="BZ325" t="str">
            <v>Please refer to PM</v>
          </cell>
          <cell r="CA325" t="str">
            <v>Please refer to PM</v>
          </cell>
          <cell r="CB325">
            <v>20</v>
          </cell>
          <cell r="CC325">
            <v>20</v>
          </cell>
          <cell r="CD325">
            <v>3.0000000000000001E-3</v>
          </cell>
          <cell r="CE325">
            <v>3.0000000000000001E-3</v>
          </cell>
          <cell r="CF325" t="str">
            <v>Yes</v>
          </cell>
          <cell r="CG325" t="str">
            <v>Daily</v>
          </cell>
          <cell r="CH325">
            <v>100000</v>
          </cell>
          <cell r="CI325" t="str">
            <v>No securities lending</v>
          </cell>
          <cell r="CJ325" t="str">
            <v>NA</v>
          </cell>
          <cell r="CK325" t="str">
            <v>Up to 10%</v>
          </cell>
          <cell r="CL325" t="str">
            <v>Cash</v>
          </cell>
          <cell r="CM325" t="str">
            <v>BNP Paribas Securities Services</v>
          </cell>
          <cell r="CN325" t="str">
            <v>collateral.mgt@bnpparibas-ip.com</v>
          </cell>
          <cell r="CO325" t="str">
            <v>No</v>
          </cell>
          <cell r="CP325" t="str">
            <v>NA</v>
          </cell>
          <cell r="CQ325" t="str">
            <v>NA</v>
          </cell>
          <cell r="CR325" t="str">
            <v>No</v>
          </cell>
          <cell r="CS325" t="str">
            <v>Paul Xatard-Huberlant</v>
          </cell>
          <cell r="CT325"/>
          <cell r="CU325"/>
          <cell r="CV325" t="str">
            <v>NA</v>
          </cell>
          <cell r="CW325" t="str">
            <v>NA</v>
          </cell>
          <cell r="CX325" t="str">
            <v>NA</v>
          </cell>
          <cell r="CY325" t="str">
            <v>Yes</v>
          </cell>
          <cell r="CZ325" t="str">
            <v>No</v>
          </cell>
          <cell r="DA325" t="str">
            <v>Beta</v>
          </cell>
          <cell r="DB325" t="str">
            <v>No</v>
          </cell>
          <cell r="DC325" t="str">
            <v>Equity fund (&gt;51% equities)</v>
          </cell>
          <cell r="DD325" t="str">
            <v>No</v>
          </cell>
          <cell r="DE325" t="str">
            <v>NA</v>
          </cell>
          <cell r="DF325" t="str">
            <v>No</v>
          </cell>
          <cell r="DG325">
            <v>18</v>
          </cell>
          <cell r="DH325">
            <v>12</v>
          </cell>
          <cell r="DI325">
            <v>5</v>
          </cell>
          <cell r="DJ325">
            <v>35</v>
          </cell>
          <cell r="DK325">
            <v>35</v>
          </cell>
          <cell r="DL325">
            <v>18</v>
          </cell>
          <cell r="DM325">
            <v>5</v>
          </cell>
          <cell r="DN325">
            <v>12</v>
          </cell>
          <cell r="DO325" t="str">
            <v>All, Distributors, 
Managers</v>
          </cell>
          <cell r="DP325" t="str">
            <v xml:space="preserve">Distributors : None
Managers: none (refer to Book II by sub-fund for min holding amount applicable)
Others : EUR 100 000 per sub-fund
</v>
          </cell>
          <cell r="DQ325" t="str">
            <v>BNP Paribas Securities Services Luxembourg</v>
          </cell>
          <cell r="DR325" t="str">
            <v>BNP Paribas Securities Services Luxembourg</v>
          </cell>
          <cell r="DS325" t="str">
            <v>in-house lawyers</v>
          </cell>
          <cell r="DT325" t="str">
            <v>BNP Paribas Securities Services Luxembourg</v>
          </cell>
          <cell r="DU325" t="str">
            <v>31th of December</v>
          </cell>
          <cell r="DV325" t="str">
            <v>Essentials</v>
          </cell>
          <cell r="DW325" t="str">
            <v>EQUITY</v>
          </cell>
          <cell r="DX325" t="str">
            <v>Closed on November 20th 2020 (20/11/2020 NAV) as fully redeemed</v>
          </cell>
          <cell r="DY325"/>
          <cell r="DZ325"/>
          <cell r="EA325"/>
        </row>
        <row r="326">
          <cell r="H326" t="str">
            <v>LU1481202932</v>
          </cell>
          <cell r="I326" t="str">
            <v>Track Privilege RH EUR</v>
          </cell>
          <cell r="J326" t="str">
            <v>Capitalisation</v>
          </cell>
          <cell r="K326" t="str">
            <v>EUR</v>
          </cell>
          <cell r="L326" t="str">
            <v>USD</v>
          </cell>
          <cell r="M326" t="str">
            <v>Yes</v>
          </cell>
          <cell r="N326"/>
          <cell r="O326" t="str">
            <v>Luxembourg</v>
          </cell>
          <cell r="P326" t="str">
            <v>NA</v>
          </cell>
          <cell r="Q326"/>
          <cell r="R326" t="str">
            <v>NA</v>
          </cell>
          <cell r="S326">
            <v>42716</v>
          </cell>
          <cell r="T326" t="str">
            <v>Not listed</v>
          </cell>
          <cell r="U326" t="str">
            <v>Not listed</v>
          </cell>
          <cell r="V326" t="str">
            <v>M7CXESC</v>
          </cell>
          <cell r="W326"/>
          <cell r="X326"/>
          <cell r="Y326"/>
          <cell r="Z326"/>
          <cell r="AA326"/>
          <cell r="AB326" t="str">
            <v>.MIEFF00mTNUS</v>
          </cell>
          <cell r="AC326" t="str">
            <v>NA</v>
          </cell>
          <cell r="AD326" t="str">
            <v>NA</v>
          </cell>
          <cell r="AE326"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326" t="str">
            <v>please refer to another source</v>
          </cell>
          <cell r="AG326" t="str">
            <v>please refer to another source</v>
          </cell>
          <cell r="AH326" t="str">
            <v>Luxemburg SICAV</v>
          </cell>
          <cell r="AI326" t="str">
            <v>MSCI Emerging SRI S-Series PAB 5% Capped (NTR)</v>
          </cell>
          <cell r="AJ326" t="str">
            <v>Net Total Return</v>
          </cell>
          <cell r="AK326" t="str">
            <v>USD</v>
          </cell>
          <cell r="AL326" t="str">
            <v>The benchmark is the MSCI Emerging SRI S-Series PAB 5% Capped (NTR)* index published in USD by MSCI Limited. Following Brexit, MSCI Limited, the Benchmark Index administrator is no longer registered in the Benchmark Register.</v>
          </cell>
          <cell r="AM326"/>
          <cell r="AN326" t="str">
            <v xml:space="preserve">MSCI </v>
          </cell>
          <cell r="AO326" t="str">
            <v>Emerging</v>
          </cell>
          <cell r="AP326" t="str">
            <v>Emerging markets</v>
          </cell>
          <cell r="AQ326" t="str">
            <v>NA</v>
          </cell>
          <cell r="AR326" t="str">
            <v>NA</v>
          </cell>
          <cell r="AS326" t="str">
            <v>Synthetic replication</v>
          </cell>
          <cell r="AT326" t="str">
            <v>Synthetic</v>
          </cell>
          <cell r="AU326" t="str">
            <v>Synthetic</v>
          </cell>
          <cell r="AV326" t="str">
            <v>Swaps</v>
          </cell>
          <cell r="AW326" t="str">
            <v>No</v>
          </cell>
          <cell r="AX326" t="str">
            <v>Yes with UCITS V</v>
          </cell>
          <cell r="AY326" t="str">
            <v>NA</v>
          </cell>
          <cell r="AZ326" t="str">
            <v>NA</v>
          </cell>
          <cell r="BA326" t="str">
            <v>Yes</v>
          </cell>
          <cell r="BB326"/>
          <cell r="BC326"/>
          <cell r="BD326"/>
          <cell r="BE326"/>
          <cell r="BF326" t="str">
            <v>NA</v>
          </cell>
          <cell r="BG326" t="str">
            <v>Daily</v>
          </cell>
          <cell r="BH326"/>
          <cell r="BI326"/>
          <cell r="BJ326"/>
          <cell r="BK326" t="str">
            <v>Reinvested</v>
          </cell>
          <cell r="BL326"/>
          <cell r="BM326"/>
          <cell r="BN326"/>
          <cell r="BO326"/>
          <cell r="BP326"/>
          <cell r="BQ326"/>
          <cell r="BR326" t="str">
            <v>None</v>
          </cell>
          <cell r="BS326" t="str">
            <v>-</v>
          </cell>
          <cell r="BT326" t="str">
            <v>(D-1) 04:30 PM Paris time</v>
          </cell>
          <cell r="BU326" t="str">
            <v>(D-1) 12:00 AM Paris time</v>
          </cell>
          <cell r="BV326" t="str">
            <v>NA</v>
          </cell>
          <cell r="BW326" t="str">
            <v>D</v>
          </cell>
          <cell r="BX326" t="str">
            <v>D+1</v>
          </cell>
          <cell r="BY326" t="str">
            <v>D+3</v>
          </cell>
          <cell r="BZ326" t="str">
            <v>Please refer to PM</v>
          </cell>
          <cell r="CA326" t="str">
            <v>Please refer to PM</v>
          </cell>
          <cell r="CB326">
            <v>20</v>
          </cell>
          <cell r="CC326">
            <v>20</v>
          </cell>
          <cell r="CD326">
            <v>3.0000000000000001E-3</v>
          </cell>
          <cell r="CE326">
            <v>3.0000000000000001E-3</v>
          </cell>
          <cell r="CF326" t="str">
            <v>Yes</v>
          </cell>
          <cell r="CG326" t="str">
            <v>Daily</v>
          </cell>
          <cell r="CH326">
            <v>100000</v>
          </cell>
          <cell r="CI326" t="str">
            <v>No securities lending</v>
          </cell>
          <cell r="CJ326"/>
          <cell r="CK326" t="str">
            <v>Up to 10%</v>
          </cell>
          <cell r="CL326" t="str">
            <v>Cash</v>
          </cell>
          <cell r="CM326" t="str">
            <v>BNP Paribas Securities Services</v>
          </cell>
          <cell r="CN326" t="str">
            <v>collateral.mgt@bnpparibas-ip.com</v>
          </cell>
          <cell r="CO326" t="str">
            <v>No</v>
          </cell>
          <cell r="CP326" t="str">
            <v>NA</v>
          </cell>
          <cell r="CQ326" t="str">
            <v>NA</v>
          </cell>
          <cell r="CR326" t="str">
            <v>No</v>
          </cell>
          <cell r="CS326" t="str">
            <v>Ashok Outtandy</v>
          </cell>
          <cell r="CT326"/>
          <cell r="CU326"/>
          <cell r="CV326" t="str">
            <v>NA</v>
          </cell>
          <cell r="CW326" t="str">
            <v>NA</v>
          </cell>
          <cell r="CX326" t="str">
            <v>NA</v>
          </cell>
          <cell r="CY326" t="str">
            <v>Yes</v>
          </cell>
          <cell r="CZ326" t="str">
            <v>SRI</v>
          </cell>
          <cell r="DA326" t="str">
            <v>Beta</v>
          </cell>
          <cell r="DB326" t="str">
            <v>Yes</v>
          </cell>
          <cell r="DC326" t="str">
            <v>Equity fund (&gt;51% equities)</v>
          </cell>
          <cell r="DD326" t="str">
            <v>NA</v>
          </cell>
          <cell r="DE326" t="str">
            <v>NA</v>
          </cell>
          <cell r="DF326" t="str">
            <v>No</v>
          </cell>
          <cell r="DG326">
            <v>18</v>
          </cell>
          <cell r="DH326">
            <v>12</v>
          </cell>
          <cell r="DI326">
            <v>5</v>
          </cell>
          <cell r="DJ326">
            <v>35</v>
          </cell>
          <cell r="DK326">
            <v>35</v>
          </cell>
          <cell r="DL326">
            <v>28</v>
          </cell>
          <cell r="DM326">
            <v>5</v>
          </cell>
          <cell r="DN326">
            <v>12</v>
          </cell>
          <cell r="DO326" t="str">
            <v>All, Distributors, 
Managers</v>
          </cell>
          <cell r="DP326" t="str">
            <v>Distributors : None
Managers: none (refer to Book II by sub-fund for min holding amount applicable)
Others : EUR 100 000 per sub-fund</v>
          </cell>
          <cell r="DQ326" t="str">
            <v>BNP Paribas Securities Services Luxembourg</v>
          </cell>
          <cell r="DR326" t="str">
            <v>BNP Paribas Securities Services Luxembourg</v>
          </cell>
          <cell r="DS326" t="str">
            <v>in-house lawyers</v>
          </cell>
          <cell r="DT326" t="str">
            <v>BNP Paribas Securities Services Luxembourg</v>
          </cell>
          <cell r="DU326" t="str">
            <v>31th of December</v>
          </cell>
          <cell r="DV326" t="str">
            <v>ESG</v>
          </cell>
          <cell r="DW326" t="str">
            <v>EQUITY</v>
          </cell>
          <cell r="DX326"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326"/>
          <cell r="DZ326" t="str">
            <v>ART 8</v>
          </cell>
          <cell r="EA326" t="str">
            <v>CAT 2 (synthetic)</v>
          </cell>
        </row>
        <row r="327">
          <cell r="H327" t="str">
            <v>LU1481203070</v>
          </cell>
          <cell r="I327" t="str">
            <v>UCITS ETF H EUR</v>
          </cell>
          <cell r="J327" t="str">
            <v>Capitalisation</v>
          </cell>
          <cell r="K327" t="str">
            <v>EUR</v>
          </cell>
          <cell r="L327" t="str">
            <v>EUR</v>
          </cell>
          <cell r="M327" t="str">
            <v>Yes</v>
          </cell>
          <cell r="N327"/>
          <cell r="O327" t="str">
            <v>Luxembourg</v>
          </cell>
          <cell r="P327" t="str">
            <v>FR</v>
          </cell>
          <cell r="Q327" t="str">
            <v>Euronext Paris</v>
          </cell>
          <cell r="R327" t="str">
            <v xml:space="preserve">XPAR </v>
          </cell>
          <cell r="S327">
            <v>42716</v>
          </cell>
          <cell r="T327">
            <v>42878</v>
          </cell>
          <cell r="U327" t="str">
            <v>Yes</v>
          </cell>
          <cell r="V327" t="str">
            <v>MXJPEFMT</v>
          </cell>
          <cell r="W327" t="str">
            <v>Share not hedged</v>
          </cell>
          <cell r="X327" t="str">
            <v>EJAH FP</v>
          </cell>
          <cell r="Y327" t="str">
            <v>IEJAH</v>
          </cell>
          <cell r="Z327" t="str">
            <v>NSCFR0IEJAH5</v>
          </cell>
          <cell r="AA327" t="str">
            <v>EJAH</v>
          </cell>
          <cell r="AB327" t="str">
            <v>.MIJP0FMT2NEU</v>
          </cell>
          <cell r="AC327" t="str">
            <v>EJAH.PA</v>
          </cell>
          <cell r="AD327" t="str">
            <v>IEJAHINAV.PA</v>
          </cell>
          <cell r="AE327"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327" t="str">
            <v>please refer to another source</v>
          </cell>
          <cell r="AG327" t="str">
            <v>please refer to another source</v>
          </cell>
          <cell r="AH327" t="str">
            <v>Luxemburg SICAV</v>
          </cell>
          <cell r="AI327" t="str">
            <v>MSCI Japan ESG Filtered Min TE (NTR) index</v>
          </cell>
          <cell r="AJ327" t="str">
            <v xml:space="preserve"> Net Total Return</v>
          </cell>
          <cell r="AK327" t="str">
            <v>EUR</v>
          </cell>
          <cell r="AL327"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327" t="str">
            <v>please refer to another source</v>
          </cell>
          <cell r="AN327" t="str">
            <v xml:space="preserve">MSCI </v>
          </cell>
          <cell r="AO327" t="str">
            <v>Asia-Pacific</v>
          </cell>
          <cell r="AP327" t="str">
            <v>Japan</v>
          </cell>
          <cell r="AQ327" t="str">
            <v>AT, DE, FR, IT, LU, ES, SE, FI</v>
          </cell>
          <cell r="AR327" t="str">
            <v>AT, DE, ES, FR, IT**, LU</v>
          </cell>
          <cell r="AS327" t="str">
            <v>Full or optimized replication</v>
          </cell>
          <cell r="AT327" t="str">
            <v>Physical</v>
          </cell>
          <cell r="AU327" t="str">
            <v>Full</v>
          </cell>
          <cell r="AV327" t="str">
            <v>Equities</v>
          </cell>
          <cell r="AW327" t="str">
            <v>No</v>
          </cell>
          <cell r="AX327" t="str">
            <v>Yes with UCITS V</v>
          </cell>
          <cell r="AY327" t="str">
            <v>SUSQUEHANNA INTL SEC 4349, BNP PARIBAS ARBITRAGE</v>
          </cell>
          <cell r="AZ327" t="str">
            <v>NA</v>
          </cell>
          <cell r="BA327" t="str">
            <v>No</v>
          </cell>
          <cell r="BB327"/>
          <cell r="BC327"/>
          <cell r="BD327"/>
          <cell r="BE327"/>
          <cell r="BF327" t="str">
            <v>NA</v>
          </cell>
          <cell r="BG327" t="str">
            <v>Daily</v>
          </cell>
          <cell r="BH327"/>
          <cell r="BI327"/>
          <cell r="BJ327"/>
          <cell r="BK327" t="str">
            <v>Reinvested</v>
          </cell>
          <cell r="BL327"/>
          <cell r="BM327"/>
          <cell r="BN327"/>
          <cell r="BO327"/>
          <cell r="BP327"/>
          <cell r="BQ327"/>
          <cell r="BR327">
            <v>500000</v>
          </cell>
          <cell r="BS327" t="str">
            <v>-</v>
          </cell>
          <cell r="BT327" t="str">
            <v>(D-1) 04:30 PM Paris time</v>
          </cell>
          <cell r="BU327" t="str">
            <v>(D-1) 12:00 AM Paris time</v>
          </cell>
          <cell r="BV327" t="str">
            <v>NA</v>
          </cell>
          <cell r="BW327" t="str">
            <v>D</v>
          </cell>
          <cell r="BX327" t="str">
            <v>D+1</v>
          </cell>
          <cell r="BY327" t="str">
            <v>D+3</v>
          </cell>
          <cell r="BZ327" t="str">
            <v>Please refer to PM</v>
          </cell>
          <cell r="CA327" t="str">
            <v>Please refer to PM</v>
          </cell>
          <cell r="CB327">
            <v>0</v>
          </cell>
          <cell r="CC327">
            <v>0</v>
          </cell>
          <cell r="CD327" t="str">
            <v>0,05% on the primary market</v>
          </cell>
          <cell r="CE327" t="str">
            <v>0,05% on the primary market</v>
          </cell>
          <cell r="CF327" t="str">
            <v>Yes</v>
          </cell>
          <cell r="CG327" t="str">
            <v>Daily</v>
          </cell>
          <cell r="CH327">
            <v>100000</v>
          </cell>
          <cell r="CI327" t="str">
            <v>No securities lending</v>
          </cell>
          <cell r="CJ327" t="str">
            <v>NA</v>
          </cell>
          <cell r="CK327" t="str">
            <v>Up to 10%</v>
          </cell>
          <cell r="CL327" t="str">
            <v>Cash</v>
          </cell>
          <cell r="CM327" t="str">
            <v>BNP Paribas Securities Services</v>
          </cell>
          <cell r="CN327" t="str">
            <v>collateral.mgt@bnpparibas-ip.com</v>
          </cell>
          <cell r="CO327" t="str">
            <v>No</v>
          </cell>
          <cell r="CP327" t="str">
            <v>NA</v>
          </cell>
          <cell r="CQ327" t="str">
            <v>NA</v>
          </cell>
          <cell r="CR327" t="str">
            <v>No</v>
          </cell>
          <cell r="CS327" t="str">
            <v>Jean-Claude LEVEQUE</v>
          </cell>
          <cell r="CT327"/>
          <cell r="CU327"/>
          <cell r="CV327" t="str">
            <v>A2DJG1</v>
          </cell>
          <cell r="CW327" t="str">
            <v>NA</v>
          </cell>
          <cell r="CX327" t="str">
            <v>NA</v>
          </cell>
          <cell r="CY327" t="str">
            <v>Yes</v>
          </cell>
          <cell r="CZ327" t="str">
            <v>ESG</v>
          </cell>
          <cell r="DA327" t="str">
            <v>Beta</v>
          </cell>
          <cell r="DB327" t="str">
            <v>No</v>
          </cell>
          <cell r="DC327" t="str">
            <v>Equity fund (&gt;51% equities)</v>
          </cell>
          <cell r="DD327" t="str">
            <v>Yes</v>
          </cell>
          <cell r="DE327" t="str">
            <v>NA</v>
          </cell>
          <cell r="DF327" t="str">
            <v>No</v>
          </cell>
          <cell r="DG327">
            <v>3</v>
          </cell>
          <cell r="DH327">
            <v>12</v>
          </cell>
          <cell r="DI327">
            <v>0</v>
          </cell>
          <cell r="DJ327">
            <v>15</v>
          </cell>
          <cell r="DK327">
            <v>15</v>
          </cell>
          <cell r="DL327">
            <v>13</v>
          </cell>
          <cell r="DM327">
            <v>0</v>
          </cell>
          <cell r="DN327">
            <v>12</v>
          </cell>
          <cell r="DO327" t="str">
            <v>Primary market: Authorised Participants and Institutionnal Investors
Secondary market: All</v>
          </cell>
          <cell r="DP327" t="str">
            <v>None</v>
          </cell>
          <cell r="DQ327" t="str">
            <v>BNP Paribas Securities Services Luxembourg</v>
          </cell>
          <cell r="DR327" t="str">
            <v>BNP Paribas Securities Services Luxembourg</v>
          </cell>
          <cell r="DS327" t="str">
            <v>in-house lawyers</v>
          </cell>
          <cell r="DT327" t="str">
            <v>BNP Paribas Securities Services Luxembourg</v>
          </cell>
          <cell r="DU327" t="str">
            <v>31th of December</v>
          </cell>
          <cell r="DV327" t="str">
            <v>ESG</v>
          </cell>
          <cell r="DW327" t="str">
            <v>EQUITY</v>
          </cell>
          <cell r="DX327"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327"/>
          <cell r="DZ327" t="str">
            <v>ART 8</v>
          </cell>
          <cell r="EA327" t="str">
            <v>CAT 1</v>
          </cell>
        </row>
        <row r="328">
          <cell r="H328" t="str">
            <v>LU1481203070</v>
          </cell>
          <cell r="I328" t="str">
            <v>UCITS ETF H EUR</v>
          </cell>
          <cell r="J328" t="str">
            <v>Capitalisation</v>
          </cell>
          <cell r="K328" t="str">
            <v>EUR</v>
          </cell>
          <cell r="L328" t="str">
            <v>EUR</v>
          </cell>
          <cell r="M328" t="str">
            <v>Yes</v>
          </cell>
          <cell r="N328"/>
          <cell r="O328" t="str">
            <v>Luxembourg</v>
          </cell>
          <cell r="P328" t="str">
            <v>DE</v>
          </cell>
          <cell r="Q328" t="str">
            <v>Xetra</v>
          </cell>
          <cell r="R328" t="str">
            <v xml:space="preserve">XETR </v>
          </cell>
          <cell r="S328">
            <v>42716</v>
          </cell>
          <cell r="T328">
            <v>42885</v>
          </cell>
          <cell r="U328" t="str">
            <v>No</v>
          </cell>
          <cell r="V328" t="str">
            <v>MXJPEFMT</v>
          </cell>
          <cell r="W328" t="str">
            <v>Share not hedged</v>
          </cell>
          <cell r="X328" t="str">
            <v>EJAH GY</v>
          </cell>
          <cell r="Y328" t="str">
            <v>IEJAH</v>
          </cell>
          <cell r="Z328" t="str">
            <v>NSCFR0IEJAH5</v>
          </cell>
          <cell r="AA328" t="str">
            <v>EJAH</v>
          </cell>
          <cell r="AB328" t="str">
            <v>.MIJP0FMT2NEU</v>
          </cell>
          <cell r="AC328" t="str">
            <v>EJAH.DE</v>
          </cell>
          <cell r="AD328" t="str">
            <v>IEJAHINAV.PA</v>
          </cell>
          <cell r="AE328"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328" t="str">
            <v>please refer to another source</v>
          </cell>
          <cell r="AG328" t="str">
            <v>please refer to another source</v>
          </cell>
          <cell r="AH328" t="str">
            <v>Luxemburg SICAV</v>
          </cell>
          <cell r="AI328" t="str">
            <v>MSCI Japan ESG Filtered Min TE (NTR) index</v>
          </cell>
          <cell r="AJ328" t="str">
            <v xml:space="preserve"> Net Total Return</v>
          </cell>
          <cell r="AK328" t="str">
            <v>EUR</v>
          </cell>
          <cell r="AL328"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328" t="str">
            <v>please refer to another source</v>
          </cell>
          <cell r="AN328" t="str">
            <v xml:space="preserve">MSCI </v>
          </cell>
          <cell r="AO328" t="str">
            <v>Asia-Pacific</v>
          </cell>
          <cell r="AP328" t="str">
            <v>Japan</v>
          </cell>
          <cell r="AQ328" t="str">
            <v>AT, DE, FR, IT, LU, ES, SE, FI</v>
          </cell>
          <cell r="AR328" t="str">
            <v>AT, DE, ES, FR, IT**, LU</v>
          </cell>
          <cell r="AS328" t="str">
            <v>Full or optimized replication</v>
          </cell>
          <cell r="AT328" t="str">
            <v>Physical</v>
          </cell>
          <cell r="AU328" t="str">
            <v>Full</v>
          </cell>
          <cell r="AV328" t="str">
            <v>Equities</v>
          </cell>
          <cell r="AW328" t="str">
            <v>No</v>
          </cell>
          <cell r="AX328" t="str">
            <v>Yes with UCITS V</v>
          </cell>
          <cell r="AY328" t="str">
            <v>SUSQUEHANNA INTL SEC 4349, BNP PARIBAS ARBITRAGE</v>
          </cell>
          <cell r="AZ328" t="str">
            <v>NA</v>
          </cell>
          <cell r="BA328" t="str">
            <v>No</v>
          </cell>
          <cell r="BB328"/>
          <cell r="BC328"/>
          <cell r="BD328"/>
          <cell r="BE328"/>
          <cell r="BF328" t="str">
            <v>NA</v>
          </cell>
          <cell r="BG328" t="str">
            <v>Daily</v>
          </cell>
          <cell r="BH328"/>
          <cell r="BI328"/>
          <cell r="BJ328"/>
          <cell r="BK328" t="str">
            <v>Reinvested</v>
          </cell>
          <cell r="BL328"/>
          <cell r="BM328"/>
          <cell r="BN328"/>
          <cell r="BO328"/>
          <cell r="BP328"/>
          <cell r="BQ328"/>
          <cell r="BR328">
            <v>500000</v>
          </cell>
          <cell r="BS328" t="str">
            <v>-</v>
          </cell>
          <cell r="BT328" t="str">
            <v>(D-1) 04:30 PM Paris time</v>
          </cell>
          <cell r="BU328" t="str">
            <v>(D-1) 12:00 AM Paris time</v>
          </cell>
          <cell r="BV328" t="str">
            <v>NA</v>
          </cell>
          <cell r="BW328" t="str">
            <v>D</v>
          </cell>
          <cell r="BX328" t="str">
            <v>D+1</v>
          </cell>
          <cell r="BY328" t="str">
            <v>D+3</v>
          </cell>
          <cell r="BZ328" t="str">
            <v>Please refer to PM</v>
          </cell>
          <cell r="CA328" t="str">
            <v>Please refer to PM</v>
          </cell>
          <cell r="CB328">
            <v>0</v>
          </cell>
          <cell r="CC328">
            <v>0</v>
          </cell>
          <cell r="CD328" t="str">
            <v>0,05% on the primary market</v>
          </cell>
          <cell r="CE328" t="str">
            <v>0,05% on the primary market</v>
          </cell>
          <cell r="CF328" t="str">
            <v>Yes</v>
          </cell>
          <cell r="CG328" t="str">
            <v>Daily</v>
          </cell>
          <cell r="CH328">
            <v>100000</v>
          </cell>
          <cell r="CI328" t="str">
            <v>No securities lending</v>
          </cell>
          <cell r="CJ328" t="str">
            <v>NA</v>
          </cell>
          <cell r="CK328" t="str">
            <v>Up to 10%</v>
          </cell>
          <cell r="CL328" t="str">
            <v>Cash</v>
          </cell>
          <cell r="CM328" t="str">
            <v>BNP Paribas Securities Services</v>
          </cell>
          <cell r="CN328" t="str">
            <v>collateral.mgt@bnpparibas-ip.com</v>
          </cell>
          <cell r="CO328" t="str">
            <v>No</v>
          </cell>
          <cell r="CP328" t="str">
            <v>NA</v>
          </cell>
          <cell r="CQ328" t="str">
            <v>NA</v>
          </cell>
          <cell r="CR328" t="str">
            <v>No</v>
          </cell>
          <cell r="CS328" t="str">
            <v>Jean-Claude LEVEQUE</v>
          </cell>
          <cell r="CT328"/>
          <cell r="CU328"/>
          <cell r="CV328" t="str">
            <v>A2DJG1</v>
          </cell>
          <cell r="CW328" t="str">
            <v>NA</v>
          </cell>
          <cell r="CX328" t="str">
            <v>NA</v>
          </cell>
          <cell r="CY328" t="str">
            <v>Yes</v>
          </cell>
          <cell r="CZ328" t="str">
            <v>ESG</v>
          </cell>
          <cell r="DA328" t="str">
            <v>Beta</v>
          </cell>
          <cell r="DB328" t="str">
            <v>No</v>
          </cell>
          <cell r="DC328" t="str">
            <v>Equity fund (&gt;51% equities)</v>
          </cell>
          <cell r="DD328" t="str">
            <v>Yes</v>
          </cell>
          <cell r="DE328" t="str">
            <v>NA</v>
          </cell>
          <cell r="DF328" t="str">
            <v>No</v>
          </cell>
          <cell r="DG328">
            <v>3</v>
          </cell>
          <cell r="DH328">
            <v>12</v>
          </cell>
          <cell r="DI328">
            <v>0</v>
          </cell>
          <cell r="DJ328">
            <v>15</v>
          </cell>
          <cell r="DK328">
            <v>15</v>
          </cell>
          <cell r="DL328">
            <v>13</v>
          </cell>
          <cell r="DM328">
            <v>0</v>
          </cell>
          <cell r="DN328">
            <v>12</v>
          </cell>
          <cell r="DO328" t="str">
            <v>Primary market: Authorised Participants and Institutionnal Investors
Secondary market: All</v>
          </cell>
          <cell r="DP328" t="str">
            <v>None</v>
          </cell>
          <cell r="DQ328" t="str">
            <v>BNP Paribas Securities Services Luxembourg</v>
          </cell>
          <cell r="DR328" t="str">
            <v>BNP Paribas Securities Services Luxembourg</v>
          </cell>
          <cell r="DS328" t="str">
            <v>in-house lawyers</v>
          </cell>
          <cell r="DT328" t="str">
            <v>BNP Paribas Securities Services Luxembourg</v>
          </cell>
          <cell r="DU328" t="str">
            <v>31th of December</v>
          </cell>
          <cell r="DV328" t="str">
            <v>ESG</v>
          </cell>
          <cell r="DW328" t="str">
            <v>EQUITY</v>
          </cell>
          <cell r="DX328"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328"/>
          <cell r="DZ328" t="str">
            <v>ART 8</v>
          </cell>
          <cell r="EA328" t="str">
            <v>CAT 1</v>
          </cell>
        </row>
        <row r="329">
          <cell r="H329" t="str">
            <v>LU1481203070</v>
          </cell>
          <cell r="I329" t="str">
            <v>UCITS ETF H EUR</v>
          </cell>
          <cell r="J329" t="str">
            <v>Capitalisation</v>
          </cell>
          <cell r="K329" t="str">
            <v>EUR</v>
          </cell>
          <cell r="L329" t="str">
            <v>EUR</v>
          </cell>
          <cell r="M329" t="str">
            <v>Yes</v>
          </cell>
          <cell r="N329"/>
          <cell r="O329" t="str">
            <v>Luxembourg</v>
          </cell>
          <cell r="P329" t="str">
            <v>IT</v>
          </cell>
          <cell r="Q329" t="str">
            <v>Borsa Italiana</v>
          </cell>
          <cell r="R329" t="str">
            <v>XMIL</v>
          </cell>
          <cell r="S329">
            <v>42716</v>
          </cell>
          <cell r="T329">
            <v>42907</v>
          </cell>
          <cell r="U329" t="str">
            <v>No</v>
          </cell>
          <cell r="V329" t="str">
            <v>MXJPEFMT</v>
          </cell>
          <cell r="W329" t="str">
            <v>Share not hedged</v>
          </cell>
          <cell r="X329" t="str">
            <v>EJAH IM</v>
          </cell>
          <cell r="Y329" t="str">
            <v>IEJAH</v>
          </cell>
          <cell r="Z329" t="str">
            <v>NSCFR0IEJAH5</v>
          </cell>
          <cell r="AA329" t="str">
            <v>EJAH</v>
          </cell>
          <cell r="AB329" t="str">
            <v>.MIJP0FMT2NEU</v>
          </cell>
          <cell r="AC329" t="str">
            <v>EJAH.MI</v>
          </cell>
          <cell r="AD329" t="str">
            <v>IEJAHINAV.PA</v>
          </cell>
          <cell r="AE329"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329" t="str">
            <v>please refer to another source</v>
          </cell>
          <cell r="AG329" t="str">
            <v>please refer to another source</v>
          </cell>
          <cell r="AH329" t="str">
            <v>Luxemburg SICAV</v>
          </cell>
          <cell r="AI329" t="str">
            <v>MSCI Japan ESG Filtered Min TE (NTR) index</v>
          </cell>
          <cell r="AJ329" t="str">
            <v xml:space="preserve"> Net Total Return</v>
          </cell>
          <cell r="AK329" t="str">
            <v>EUR</v>
          </cell>
          <cell r="AL329"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329" t="str">
            <v>please refer to another source</v>
          </cell>
          <cell r="AN329" t="str">
            <v xml:space="preserve">MSCI </v>
          </cell>
          <cell r="AO329" t="str">
            <v>Asia-Pacific</v>
          </cell>
          <cell r="AP329" t="str">
            <v>Japan</v>
          </cell>
          <cell r="AQ329" t="str">
            <v>AT, DE, FR, IT, LU, ES, SE, FI</v>
          </cell>
          <cell r="AR329" t="str">
            <v>AT, DE, ES, FR, IT**, LU</v>
          </cell>
          <cell r="AS329" t="str">
            <v>Full or optimized replication</v>
          </cell>
          <cell r="AT329" t="str">
            <v>Physical</v>
          </cell>
          <cell r="AU329" t="str">
            <v>Full</v>
          </cell>
          <cell r="AV329" t="str">
            <v>Equities</v>
          </cell>
          <cell r="AW329" t="str">
            <v>No</v>
          </cell>
          <cell r="AX329" t="str">
            <v>Yes with UCITS V</v>
          </cell>
          <cell r="AY329" t="str">
            <v>SUSQUEHANNA INTL SEC 4349, BNP PARIBAS ARBITRAGE</v>
          </cell>
          <cell r="AZ329" t="str">
            <v>NA</v>
          </cell>
          <cell r="BA329" t="str">
            <v>No</v>
          </cell>
          <cell r="BB329"/>
          <cell r="BC329"/>
          <cell r="BD329"/>
          <cell r="BE329"/>
          <cell r="BF329" t="str">
            <v>NA</v>
          </cell>
          <cell r="BG329" t="str">
            <v>Daily</v>
          </cell>
          <cell r="BH329"/>
          <cell r="BI329"/>
          <cell r="BJ329"/>
          <cell r="BK329" t="str">
            <v>Reinvested</v>
          </cell>
          <cell r="BL329"/>
          <cell r="BM329"/>
          <cell r="BN329"/>
          <cell r="BO329"/>
          <cell r="BP329"/>
          <cell r="BQ329"/>
          <cell r="BR329">
            <v>500000</v>
          </cell>
          <cell r="BS329" t="str">
            <v>-</v>
          </cell>
          <cell r="BT329" t="str">
            <v>(D-1) 04:30 PM Paris time</v>
          </cell>
          <cell r="BU329" t="str">
            <v>(D-1) 12:00 AM Paris time</v>
          </cell>
          <cell r="BV329" t="str">
            <v>NA</v>
          </cell>
          <cell r="BW329" t="str">
            <v>D</v>
          </cell>
          <cell r="BX329" t="str">
            <v>D+1</v>
          </cell>
          <cell r="BY329" t="str">
            <v>D+3</v>
          </cell>
          <cell r="BZ329" t="str">
            <v>Please refer to PM</v>
          </cell>
          <cell r="CA329" t="str">
            <v>Please refer to PM</v>
          </cell>
          <cell r="CB329">
            <v>0</v>
          </cell>
          <cell r="CC329">
            <v>0</v>
          </cell>
          <cell r="CD329" t="str">
            <v>0,05% on the primary market</v>
          </cell>
          <cell r="CE329" t="str">
            <v>0,05% on the primary market</v>
          </cell>
          <cell r="CF329" t="str">
            <v>Yes</v>
          </cell>
          <cell r="CG329" t="str">
            <v>Daily</v>
          </cell>
          <cell r="CH329">
            <v>100000</v>
          </cell>
          <cell r="CI329" t="str">
            <v>No securities lending</v>
          </cell>
          <cell r="CJ329" t="str">
            <v>NA</v>
          </cell>
          <cell r="CK329" t="str">
            <v>Up to 10%</v>
          </cell>
          <cell r="CL329" t="str">
            <v>Cash</v>
          </cell>
          <cell r="CM329" t="str">
            <v>BNP Paribas Securities Services</v>
          </cell>
          <cell r="CN329" t="str">
            <v>collateral.mgt@bnpparibas-ip.com</v>
          </cell>
          <cell r="CO329" t="str">
            <v>No</v>
          </cell>
          <cell r="CP329" t="str">
            <v>NA</v>
          </cell>
          <cell r="CQ329" t="str">
            <v>NA</v>
          </cell>
          <cell r="CR329" t="str">
            <v>No</v>
          </cell>
          <cell r="CS329" t="str">
            <v>Jean-Claude LEVEQUE</v>
          </cell>
          <cell r="CT329"/>
          <cell r="CU329"/>
          <cell r="CV329" t="str">
            <v>A2DJG1</v>
          </cell>
          <cell r="CW329"/>
          <cell r="CX329" t="str">
            <v>NA</v>
          </cell>
          <cell r="CY329" t="str">
            <v>Yes</v>
          </cell>
          <cell r="CZ329" t="str">
            <v>ESG</v>
          </cell>
          <cell r="DA329" t="str">
            <v>Beta</v>
          </cell>
          <cell r="DB329" t="str">
            <v>No</v>
          </cell>
          <cell r="DC329" t="str">
            <v>Equity fund (&gt;51% equities)</v>
          </cell>
          <cell r="DD329" t="str">
            <v>Yes</v>
          </cell>
          <cell r="DE329" t="str">
            <v>NA</v>
          </cell>
          <cell r="DF329" t="str">
            <v>No</v>
          </cell>
          <cell r="DG329">
            <v>3</v>
          </cell>
          <cell r="DH329">
            <v>12</v>
          </cell>
          <cell r="DI329">
            <v>0</v>
          </cell>
          <cell r="DJ329">
            <v>15</v>
          </cell>
          <cell r="DK329">
            <v>15</v>
          </cell>
          <cell r="DL329">
            <v>13</v>
          </cell>
          <cell r="DM329">
            <v>0</v>
          </cell>
          <cell r="DN329">
            <v>12</v>
          </cell>
          <cell r="DO329" t="str">
            <v>Primary market: Authorised Participants and Institutionnal Investors
Secondary market: All</v>
          </cell>
          <cell r="DP329" t="str">
            <v>None</v>
          </cell>
          <cell r="DQ329" t="str">
            <v>BNP Paribas Securities Services Luxembourg</v>
          </cell>
          <cell r="DR329" t="str">
            <v>BNP Paribas Securities Services Luxembourg</v>
          </cell>
          <cell r="DS329" t="str">
            <v>in-house lawyers</v>
          </cell>
          <cell r="DT329" t="str">
            <v>BNP Paribas Securities Services Luxembourg</v>
          </cell>
          <cell r="DU329" t="str">
            <v>31th of December</v>
          </cell>
          <cell r="DV329" t="str">
            <v>ESG</v>
          </cell>
          <cell r="DW329" t="str">
            <v>EQUITY</v>
          </cell>
          <cell r="DX329"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329"/>
          <cell r="DZ329" t="str">
            <v>ART 8</v>
          </cell>
          <cell r="EA329" t="str">
            <v>CAT 1</v>
          </cell>
        </row>
        <row r="330">
          <cell r="H330" t="str">
            <v>LU1481203153</v>
          </cell>
          <cell r="I330" t="str">
            <v>UCITS ETF EUR</v>
          </cell>
          <cell r="J330" t="str">
            <v>Capitalisation</v>
          </cell>
          <cell r="K330" t="str">
            <v>EUR</v>
          </cell>
          <cell r="L330" t="str">
            <v>USD</v>
          </cell>
          <cell r="M330" t="str">
            <v>No</v>
          </cell>
          <cell r="N330"/>
          <cell r="O330" t="str">
            <v>Luxembourg</v>
          </cell>
          <cell r="P330" t="str">
            <v>NA</v>
          </cell>
          <cell r="Q330"/>
          <cell r="R330" t="str">
            <v>NA</v>
          </cell>
          <cell r="S330">
            <v>42716</v>
          </cell>
          <cell r="T330" t="str">
            <v>Not listed</v>
          </cell>
          <cell r="U330" t="str">
            <v>Not listed</v>
          </cell>
          <cell r="V330" t="str">
            <v>M1WOXW</v>
          </cell>
          <cell r="W330" t="str">
            <v>Share not hedged</v>
          </cell>
          <cell r="X330"/>
          <cell r="Y330"/>
          <cell r="Z330"/>
          <cell r="AA330"/>
          <cell r="AB330" t="str">
            <v>NA</v>
          </cell>
          <cell r="AC330" t="str">
            <v>NA</v>
          </cell>
          <cell r="AD330" t="str">
            <v>NA</v>
          </cell>
          <cell r="AE330"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30">
            <v>6</v>
          </cell>
          <cell r="AG330"/>
          <cell r="AH330" t="str">
            <v>Luxemburg SICAV</v>
          </cell>
          <cell r="AI330" t="str">
            <v>MSCI World Small Caps ex CW (NTR) Index</v>
          </cell>
          <cell r="AJ330" t="str">
            <v>Net Total Return</v>
          </cell>
          <cell r="AK330"/>
          <cell r="AL330"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M330"/>
          <cell r="AN330" t="str">
            <v xml:space="preserve">MSCI </v>
          </cell>
          <cell r="AO330" t="str">
            <v>Global</v>
          </cell>
          <cell r="AP330" t="str">
            <v>Global</v>
          </cell>
          <cell r="AQ330" t="str">
            <v>NA</v>
          </cell>
          <cell r="AR330" t="str">
            <v>NA</v>
          </cell>
          <cell r="AS330" t="str">
            <v>Full, optimized or synthetic replication</v>
          </cell>
          <cell r="AT330" t="str">
            <v>NA</v>
          </cell>
          <cell r="AU330" t="str">
            <v>NA</v>
          </cell>
          <cell r="AV330" t="str">
            <v>NA</v>
          </cell>
          <cell r="AW330" t="str">
            <v>No</v>
          </cell>
          <cell r="AX330" t="str">
            <v>Yes with UCITS V</v>
          </cell>
          <cell r="AY330" t="str">
            <v>NA</v>
          </cell>
          <cell r="AZ330" t="str">
            <v>NA</v>
          </cell>
          <cell r="BA330" t="str">
            <v>No</v>
          </cell>
          <cell r="BB330"/>
          <cell r="BC330"/>
          <cell r="BD330"/>
          <cell r="BE330"/>
          <cell r="BF330" t="str">
            <v>NA</v>
          </cell>
          <cell r="BG330" t="str">
            <v>Daily</v>
          </cell>
          <cell r="BH330"/>
          <cell r="BI330"/>
          <cell r="BJ330"/>
          <cell r="BK330" t="str">
            <v>Reinvested</v>
          </cell>
          <cell r="BL330"/>
          <cell r="BM330"/>
          <cell r="BN330"/>
          <cell r="BO330"/>
          <cell r="BP330"/>
          <cell r="BQ330"/>
          <cell r="BR330" t="str">
            <v>NA</v>
          </cell>
          <cell r="BS330" t="str">
            <v>NA</v>
          </cell>
          <cell r="BT330" t="str">
            <v>04:30 PM Paris time</v>
          </cell>
          <cell r="BU330" t="str">
            <v>12:00 AM Paris time</v>
          </cell>
          <cell r="BV330" t="str">
            <v>NA</v>
          </cell>
          <cell r="BW330" t="str">
            <v>D</v>
          </cell>
          <cell r="BX330" t="str">
            <v>D+1</v>
          </cell>
          <cell r="BY330"/>
          <cell r="BZ330" t="str">
            <v>Please refer to PM</v>
          </cell>
          <cell r="CA330" t="str">
            <v>Please refer to PM</v>
          </cell>
          <cell r="CB330" t="str">
            <v>NA</v>
          </cell>
          <cell r="CC330" t="str">
            <v>NA</v>
          </cell>
          <cell r="CD330" t="str">
            <v>0,20% on the primary market</v>
          </cell>
          <cell r="CE330" t="str">
            <v>0,20% on the primary market</v>
          </cell>
          <cell r="CF330"/>
          <cell r="CG330"/>
          <cell r="CH330"/>
          <cell r="CI330"/>
          <cell r="CJ330"/>
          <cell r="CK330"/>
          <cell r="CL330"/>
          <cell r="CM330"/>
          <cell r="CN330"/>
          <cell r="CO330"/>
          <cell r="CP330"/>
          <cell r="CQ330"/>
          <cell r="CR330"/>
          <cell r="CS330"/>
          <cell r="CT330"/>
          <cell r="CU330"/>
          <cell r="CV330" t="str">
            <v>NA</v>
          </cell>
          <cell r="CW330" t="str">
            <v>NA</v>
          </cell>
          <cell r="CX330" t="str">
            <v>NA</v>
          </cell>
          <cell r="CY330" t="str">
            <v>Yes</v>
          </cell>
          <cell r="CZ330"/>
          <cell r="DA330"/>
          <cell r="DB330"/>
          <cell r="DC330"/>
          <cell r="DD330" t="str">
            <v>NA</v>
          </cell>
          <cell r="DE330" t="str">
            <v>NA</v>
          </cell>
          <cell r="DF330"/>
          <cell r="DG330">
            <v>18</v>
          </cell>
          <cell r="DH330">
            <v>12</v>
          </cell>
          <cell r="DI330">
            <v>0</v>
          </cell>
          <cell r="DJ330">
            <v>30.4</v>
          </cell>
          <cell r="DK330">
            <v>30</v>
          </cell>
          <cell r="DL330">
            <v>18</v>
          </cell>
          <cell r="DM330">
            <v>0</v>
          </cell>
          <cell r="DN330">
            <v>12</v>
          </cell>
          <cell r="DO330" t="str">
            <v>Primary market: Authorised Participants and Institutionnal Investors
Secondary market: All</v>
          </cell>
          <cell r="DP330" t="str">
            <v>None</v>
          </cell>
          <cell r="DQ330" t="str">
            <v>BNP Paribas Securities Services Luxembourg</v>
          </cell>
          <cell r="DR330" t="str">
            <v>BNP Paribas Securities Services Luxembourg</v>
          </cell>
          <cell r="DS330" t="str">
            <v>in-house lawyers</v>
          </cell>
          <cell r="DT330" t="str">
            <v>BNP Paribas Securities Services Luxembourg</v>
          </cell>
          <cell r="DU330" t="str">
            <v>31th of December</v>
          </cell>
          <cell r="DV330"/>
          <cell r="DW330"/>
          <cell r="DX330" t="str">
            <v>Closed with August 2018 Propectus (has never been launched)</v>
          </cell>
          <cell r="DY330"/>
          <cell r="DZ330"/>
          <cell r="EA330"/>
        </row>
        <row r="331">
          <cell r="H331" t="str">
            <v>LU1481203237</v>
          </cell>
          <cell r="I331" t="str">
            <v>UCITS ETF EUR</v>
          </cell>
          <cell r="J331" t="str">
            <v>Distribution</v>
          </cell>
          <cell r="K331" t="str">
            <v>EUR</v>
          </cell>
          <cell r="L331" t="str">
            <v>USD</v>
          </cell>
          <cell r="M331" t="str">
            <v>No</v>
          </cell>
          <cell r="N331"/>
          <cell r="O331" t="str">
            <v>Luxembourg</v>
          </cell>
          <cell r="P331" t="str">
            <v>NA</v>
          </cell>
          <cell r="Q331"/>
          <cell r="R331" t="str">
            <v>NA</v>
          </cell>
          <cell r="S331">
            <v>42716</v>
          </cell>
          <cell r="T331" t="str">
            <v>Not listed</v>
          </cell>
          <cell r="U331" t="str">
            <v>Not listed</v>
          </cell>
          <cell r="V331" t="str">
            <v>M1WOXW</v>
          </cell>
          <cell r="W331" t="str">
            <v>Share not hedged</v>
          </cell>
          <cell r="X331"/>
          <cell r="Y331"/>
          <cell r="Z331"/>
          <cell r="AA331"/>
          <cell r="AB331" t="str">
            <v>NA</v>
          </cell>
          <cell r="AC331" t="str">
            <v>NA</v>
          </cell>
          <cell r="AD331" t="str">
            <v>NA</v>
          </cell>
          <cell r="AE331"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31">
            <v>6</v>
          </cell>
          <cell r="AG331"/>
          <cell r="AH331" t="str">
            <v>Luxemburg SICAV</v>
          </cell>
          <cell r="AI331" t="str">
            <v>MSCI World Small Caps ex CW (NTR) Index</v>
          </cell>
          <cell r="AJ331" t="str">
            <v>Net Total Return</v>
          </cell>
          <cell r="AK331"/>
          <cell r="AL331"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M331"/>
          <cell r="AN331" t="str">
            <v xml:space="preserve">MSCI </v>
          </cell>
          <cell r="AO331" t="str">
            <v>Global</v>
          </cell>
          <cell r="AP331" t="str">
            <v>Global</v>
          </cell>
          <cell r="AQ331" t="str">
            <v>NA</v>
          </cell>
          <cell r="AR331" t="str">
            <v>NA</v>
          </cell>
          <cell r="AS331" t="str">
            <v>Full, optimized or synthetic replication</v>
          </cell>
          <cell r="AT331" t="str">
            <v>NA</v>
          </cell>
          <cell r="AU331" t="str">
            <v>NA</v>
          </cell>
          <cell r="AV331" t="str">
            <v>NA</v>
          </cell>
          <cell r="AW331" t="str">
            <v>No</v>
          </cell>
          <cell r="AX331" t="str">
            <v>Yes with UCITS V</v>
          </cell>
          <cell r="AY331" t="str">
            <v>NA</v>
          </cell>
          <cell r="AZ331" t="str">
            <v>NA</v>
          </cell>
          <cell r="BA331" t="str">
            <v>No</v>
          </cell>
          <cell r="BB331"/>
          <cell r="BC331"/>
          <cell r="BD331"/>
          <cell r="BE331"/>
          <cell r="BF331" t="str">
            <v>NA</v>
          </cell>
          <cell r="BG331" t="str">
            <v>Daily</v>
          </cell>
          <cell r="BH331"/>
          <cell r="BI331"/>
          <cell r="BJ331"/>
          <cell r="BK331" t="str">
            <v>Annually</v>
          </cell>
          <cell r="BL331"/>
          <cell r="BM331"/>
          <cell r="BN331"/>
          <cell r="BO331"/>
          <cell r="BP331"/>
          <cell r="BQ331"/>
          <cell r="BR331" t="str">
            <v>NA</v>
          </cell>
          <cell r="BS331" t="str">
            <v>NA</v>
          </cell>
          <cell r="BT331" t="str">
            <v>04:30 PM Paris time</v>
          </cell>
          <cell r="BU331" t="str">
            <v>12:00 AM Paris time</v>
          </cell>
          <cell r="BV331" t="str">
            <v>NA</v>
          </cell>
          <cell r="BW331" t="str">
            <v>D</v>
          </cell>
          <cell r="BX331" t="str">
            <v>D+1</v>
          </cell>
          <cell r="BY331"/>
          <cell r="BZ331" t="str">
            <v>Please refer to PM</v>
          </cell>
          <cell r="CA331" t="str">
            <v>Please refer to PM</v>
          </cell>
          <cell r="CB331" t="str">
            <v>NA</v>
          </cell>
          <cell r="CC331" t="str">
            <v>NA</v>
          </cell>
          <cell r="CD331" t="str">
            <v>0,20% on the primary market</v>
          </cell>
          <cell r="CE331" t="str">
            <v>0,20% on the primary market</v>
          </cell>
          <cell r="CF331"/>
          <cell r="CG331"/>
          <cell r="CH331"/>
          <cell r="CI331"/>
          <cell r="CJ331"/>
          <cell r="CK331"/>
          <cell r="CL331"/>
          <cell r="CM331"/>
          <cell r="CN331"/>
          <cell r="CO331"/>
          <cell r="CP331"/>
          <cell r="CQ331"/>
          <cell r="CR331"/>
          <cell r="CS331"/>
          <cell r="CT331"/>
          <cell r="CU331"/>
          <cell r="CV331" t="str">
            <v>NA</v>
          </cell>
          <cell r="CW331" t="str">
            <v>NA</v>
          </cell>
          <cell r="CX331" t="str">
            <v>NA</v>
          </cell>
          <cell r="CY331" t="str">
            <v>Yes</v>
          </cell>
          <cell r="CZ331"/>
          <cell r="DA331"/>
          <cell r="DB331"/>
          <cell r="DC331"/>
          <cell r="DD331" t="str">
            <v>NA</v>
          </cell>
          <cell r="DE331" t="str">
            <v>NA</v>
          </cell>
          <cell r="DF331"/>
          <cell r="DG331">
            <v>18</v>
          </cell>
          <cell r="DH331">
            <v>12</v>
          </cell>
          <cell r="DI331">
            <v>0</v>
          </cell>
          <cell r="DJ331">
            <v>30.4</v>
          </cell>
          <cell r="DK331">
            <v>30</v>
          </cell>
          <cell r="DL331">
            <v>18</v>
          </cell>
          <cell r="DM331">
            <v>0</v>
          </cell>
          <cell r="DN331">
            <v>12</v>
          </cell>
          <cell r="DO331" t="str">
            <v>Primary market: Authorised Participants and Institutionnal Investors
Secondary market: All</v>
          </cell>
          <cell r="DP331" t="str">
            <v>None</v>
          </cell>
          <cell r="DQ331" t="str">
            <v>BNP Paribas Securities Services Luxembourg</v>
          </cell>
          <cell r="DR331" t="str">
            <v>BNP Paribas Securities Services Luxembourg</v>
          </cell>
          <cell r="DS331" t="str">
            <v>in-house lawyers</v>
          </cell>
          <cell r="DT331" t="str">
            <v>BNP Paribas Securities Services Luxembourg</v>
          </cell>
          <cell r="DU331" t="str">
            <v>31th of December</v>
          </cell>
          <cell r="DV331"/>
          <cell r="DW331"/>
          <cell r="DX331" t="str">
            <v>Closed with August 2018 Propectus (has never been launched)</v>
          </cell>
          <cell r="DY331"/>
          <cell r="DZ331"/>
          <cell r="EA331"/>
        </row>
        <row r="332">
          <cell r="H332" t="str">
            <v>LU1481203310</v>
          </cell>
          <cell r="I332" t="str">
            <v>Track Classic</v>
          </cell>
          <cell r="J332" t="str">
            <v>Capitalisation</v>
          </cell>
          <cell r="K332" t="str">
            <v>USD</v>
          </cell>
          <cell r="L332" t="str">
            <v>USD</v>
          </cell>
          <cell r="M332" t="str">
            <v>No</v>
          </cell>
          <cell r="N332"/>
          <cell r="O332" t="str">
            <v>Luxembourg</v>
          </cell>
          <cell r="P332" t="str">
            <v>NA</v>
          </cell>
          <cell r="Q332"/>
          <cell r="R332" t="str">
            <v>NA</v>
          </cell>
          <cell r="S332">
            <v>42716</v>
          </cell>
          <cell r="T332" t="str">
            <v>Not listed</v>
          </cell>
          <cell r="U332" t="str">
            <v>Not listed</v>
          </cell>
          <cell r="V332" t="str">
            <v>M1WOXW</v>
          </cell>
          <cell r="W332" t="str">
            <v>Share not hedged</v>
          </cell>
          <cell r="X332"/>
          <cell r="Y332"/>
          <cell r="Z332"/>
          <cell r="AA332"/>
          <cell r="AB332" t="str">
            <v>NA</v>
          </cell>
          <cell r="AC332" t="str">
            <v>NA</v>
          </cell>
          <cell r="AD332" t="str">
            <v>NA</v>
          </cell>
          <cell r="AE332"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32">
            <v>6</v>
          </cell>
          <cell r="AG332"/>
          <cell r="AH332" t="str">
            <v>Luxemburg SICAV</v>
          </cell>
          <cell r="AI332" t="str">
            <v>MSCI World Small Caps ex CW (NTR) Index</v>
          </cell>
          <cell r="AJ332" t="str">
            <v>Net Total Return</v>
          </cell>
          <cell r="AK332"/>
          <cell r="AL332"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M332"/>
          <cell r="AN332" t="str">
            <v xml:space="preserve">MSCI </v>
          </cell>
          <cell r="AO332" t="str">
            <v>Global</v>
          </cell>
          <cell r="AP332" t="str">
            <v>Global</v>
          </cell>
          <cell r="AQ332" t="str">
            <v>NA</v>
          </cell>
          <cell r="AR332" t="str">
            <v>NA</v>
          </cell>
          <cell r="AS332" t="str">
            <v>Full, optimized or synthetic replication</v>
          </cell>
          <cell r="AT332" t="str">
            <v>NA</v>
          </cell>
          <cell r="AU332" t="str">
            <v>NA</v>
          </cell>
          <cell r="AV332" t="str">
            <v>NA</v>
          </cell>
          <cell r="AW332" t="str">
            <v>No</v>
          </cell>
          <cell r="AX332" t="str">
            <v>Yes with UCITS V</v>
          </cell>
          <cell r="AY332" t="str">
            <v>NA</v>
          </cell>
          <cell r="AZ332" t="str">
            <v>NA</v>
          </cell>
          <cell r="BA332" t="str">
            <v>No</v>
          </cell>
          <cell r="BB332"/>
          <cell r="BC332"/>
          <cell r="BD332"/>
          <cell r="BE332"/>
          <cell r="BF332" t="str">
            <v>NA</v>
          </cell>
          <cell r="BG332" t="str">
            <v>Daily</v>
          </cell>
          <cell r="BH332"/>
          <cell r="BI332"/>
          <cell r="BJ332"/>
          <cell r="BK332" t="str">
            <v>Reinvested</v>
          </cell>
          <cell r="BL332"/>
          <cell r="BM332"/>
          <cell r="BN332"/>
          <cell r="BO332"/>
          <cell r="BP332"/>
          <cell r="BQ332"/>
          <cell r="BR332" t="str">
            <v>NA</v>
          </cell>
          <cell r="BS332" t="str">
            <v>NA</v>
          </cell>
          <cell r="BT332" t="str">
            <v>04:30 PM Paris time</v>
          </cell>
          <cell r="BU332" t="str">
            <v>12:00 AM Paris time</v>
          </cell>
          <cell r="BV332" t="str">
            <v>NA</v>
          </cell>
          <cell r="BW332" t="str">
            <v>D</v>
          </cell>
          <cell r="BX332" t="str">
            <v>D+1</v>
          </cell>
          <cell r="BY332"/>
          <cell r="BZ332" t="str">
            <v>Please refer to PM</v>
          </cell>
          <cell r="CA332" t="str">
            <v>Please refer to PM</v>
          </cell>
          <cell r="CB332" t="str">
            <v>NA</v>
          </cell>
          <cell r="CC332" t="str">
            <v>NA</v>
          </cell>
          <cell r="CD332">
            <v>2E-3</v>
          </cell>
          <cell r="CE332">
            <v>2E-3</v>
          </cell>
          <cell r="CF332"/>
          <cell r="CG332"/>
          <cell r="CH332"/>
          <cell r="CI332"/>
          <cell r="CJ332"/>
          <cell r="CK332"/>
          <cell r="CL332"/>
          <cell r="CM332"/>
          <cell r="CN332"/>
          <cell r="CO332"/>
          <cell r="CP332"/>
          <cell r="CQ332"/>
          <cell r="CR332"/>
          <cell r="CS332"/>
          <cell r="CT332"/>
          <cell r="CU332"/>
          <cell r="CV332" t="str">
            <v>NA</v>
          </cell>
          <cell r="CW332" t="str">
            <v>NA</v>
          </cell>
          <cell r="CX332" t="str">
            <v>NA</v>
          </cell>
          <cell r="CY332" t="str">
            <v>Yes</v>
          </cell>
          <cell r="CZ332"/>
          <cell r="DA332"/>
          <cell r="DB332"/>
          <cell r="DC332"/>
          <cell r="DD332" t="str">
            <v>NA</v>
          </cell>
          <cell r="DE332" t="str">
            <v>NA</v>
          </cell>
          <cell r="DF332"/>
          <cell r="DG332">
            <v>60</v>
          </cell>
          <cell r="DH332">
            <v>40</v>
          </cell>
          <cell r="DI332">
            <v>5</v>
          </cell>
          <cell r="DJ332">
            <v>105.4</v>
          </cell>
          <cell r="DK332">
            <v>105</v>
          </cell>
          <cell r="DL332">
            <v>60</v>
          </cell>
          <cell r="DM332">
            <v>5</v>
          </cell>
          <cell r="DN332">
            <v>40</v>
          </cell>
          <cell r="DO332" t="str">
            <v>All</v>
          </cell>
          <cell r="DP332" t="str">
            <v>None</v>
          </cell>
          <cell r="DQ332" t="str">
            <v>BNP Paribas Securities Services Luxembourg</v>
          </cell>
          <cell r="DR332" t="str">
            <v>BNP Paribas Securities Services Luxembourg</v>
          </cell>
          <cell r="DS332" t="str">
            <v>in-house lawyers</v>
          </cell>
          <cell r="DT332" t="str">
            <v>BNP Paribas Securities Services Luxembourg</v>
          </cell>
          <cell r="DU332" t="str">
            <v>31th of December</v>
          </cell>
          <cell r="DV332"/>
          <cell r="DW332"/>
          <cell r="DX332" t="str">
            <v>Closed with August 2018 Propectus (has never been launched)</v>
          </cell>
          <cell r="DY332"/>
          <cell r="DZ332"/>
          <cell r="EA332"/>
        </row>
        <row r="333">
          <cell r="H333" t="str">
            <v>LU1481203401</v>
          </cell>
          <cell r="I333" t="str">
            <v>Track Classic</v>
          </cell>
          <cell r="J333" t="str">
            <v>Distribution</v>
          </cell>
          <cell r="K333" t="str">
            <v>USD</v>
          </cell>
          <cell r="L333" t="str">
            <v>USD</v>
          </cell>
          <cell r="M333" t="str">
            <v>No</v>
          </cell>
          <cell r="N333"/>
          <cell r="O333" t="str">
            <v>Luxembourg</v>
          </cell>
          <cell r="P333" t="str">
            <v>NA</v>
          </cell>
          <cell r="Q333"/>
          <cell r="R333" t="str">
            <v>NA</v>
          </cell>
          <cell r="S333">
            <v>42716</v>
          </cell>
          <cell r="T333" t="str">
            <v>Not listed</v>
          </cell>
          <cell r="U333" t="str">
            <v>Not listed</v>
          </cell>
          <cell r="V333" t="str">
            <v>M1WOXW</v>
          </cell>
          <cell r="W333" t="str">
            <v>Share not hedged</v>
          </cell>
          <cell r="X333"/>
          <cell r="Y333"/>
          <cell r="Z333"/>
          <cell r="AA333"/>
          <cell r="AB333" t="str">
            <v>NA</v>
          </cell>
          <cell r="AC333" t="str">
            <v>NA</v>
          </cell>
          <cell r="AD333" t="str">
            <v>NA</v>
          </cell>
          <cell r="AE333"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33">
            <v>6</v>
          </cell>
          <cell r="AG333"/>
          <cell r="AH333" t="str">
            <v>Luxemburg SICAV</v>
          </cell>
          <cell r="AI333" t="str">
            <v>MSCI World Small Caps ex CW (NTR) Index</v>
          </cell>
          <cell r="AJ333" t="str">
            <v>Net Total Return</v>
          </cell>
          <cell r="AK333"/>
          <cell r="AL333"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M333"/>
          <cell r="AN333" t="str">
            <v xml:space="preserve">MSCI </v>
          </cell>
          <cell r="AO333" t="str">
            <v>Global</v>
          </cell>
          <cell r="AP333" t="str">
            <v>Global</v>
          </cell>
          <cell r="AQ333" t="str">
            <v>NA</v>
          </cell>
          <cell r="AR333" t="str">
            <v>NA</v>
          </cell>
          <cell r="AS333" t="str">
            <v>Full, optimized or synthetic replication</v>
          </cell>
          <cell r="AT333" t="str">
            <v>NA</v>
          </cell>
          <cell r="AU333" t="str">
            <v>NA</v>
          </cell>
          <cell r="AV333" t="str">
            <v>NA</v>
          </cell>
          <cell r="AW333" t="str">
            <v>No</v>
          </cell>
          <cell r="AX333" t="str">
            <v>Yes with UCITS V</v>
          </cell>
          <cell r="AY333" t="str">
            <v>NA</v>
          </cell>
          <cell r="AZ333" t="str">
            <v>NA</v>
          </cell>
          <cell r="BA333" t="str">
            <v>No</v>
          </cell>
          <cell r="BB333"/>
          <cell r="BC333"/>
          <cell r="BD333"/>
          <cell r="BE333"/>
          <cell r="BF333" t="str">
            <v>NA</v>
          </cell>
          <cell r="BG333" t="str">
            <v>Daily</v>
          </cell>
          <cell r="BH333"/>
          <cell r="BI333"/>
          <cell r="BJ333"/>
          <cell r="BK333" t="str">
            <v>Annually</v>
          </cell>
          <cell r="BL333"/>
          <cell r="BM333"/>
          <cell r="BN333"/>
          <cell r="BO333"/>
          <cell r="BP333"/>
          <cell r="BQ333"/>
          <cell r="BR333" t="str">
            <v>NA</v>
          </cell>
          <cell r="BS333" t="str">
            <v>NA</v>
          </cell>
          <cell r="BT333" t="str">
            <v>04:30 PM Paris time</v>
          </cell>
          <cell r="BU333" t="str">
            <v>12:00 AM Paris time</v>
          </cell>
          <cell r="BV333" t="str">
            <v>NA</v>
          </cell>
          <cell r="BW333" t="str">
            <v>D</v>
          </cell>
          <cell r="BX333" t="str">
            <v>D+1</v>
          </cell>
          <cell r="BY333"/>
          <cell r="BZ333" t="str">
            <v>Please refer to PM</v>
          </cell>
          <cell r="CA333" t="str">
            <v>Please refer to PM</v>
          </cell>
          <cell r="CB333" t="str">
            <v>NA</v>
          </cell>
          <cell r="CC333" t="str">
            <v>NA</v>
          </cell>
          <cell r="CD333">
            <v>2E-3</v>
          </cell>
          <cell r="CE333">
            <v>2E-3</v>
          </cell>
          <cell r="CF333"/>
          <cell r="CG333"/>
          <cell r="CH333"/>
          <cell r="CI333"/>
          <cell r="CJ333"/>
          <cell r="CK333"/>
          <cell r="CL333"/>
          <cell r="CM333"/>
          <cell r="CN333"/>
          <cell r="CO333"/>
          <cell r="CP333"/>
          <cell r="CQ333"/>
          <cell r="CR333"/>
          <cell r="CS333"/>
          <cell r="CT333"/>
          <cell r="CU333"/>
          <cell r="CV333" t="str">
            <v>NA</v>
          </cell>
          <cell r="CW333" t="str">
            <v>NA</v>
          </cell>
          <cell r="CX333" t="str">
            <v>NA</v>
          </cell>
          <cell r="CY333" t="str">
            <v>Yes</v>
          </cell>
          <cell r="CZ333"/>
          <cell r="DA333"/>
          <cell r="DB333"/>
          <cell r="DC333"/>
          <cell r="DD333" t="str">
            <v>NA</v>
          </cell>
          <cell r="DE333" t="str">
            <v>NA</v>
          </cell>
          <cell r="DF333"/>
          <cell r="DG333">
            <v>60</v>
          </cell>
          <cell r="DH333">
            <v>40</v>
          </cell>
          <cell r="DI333">
            <v>5</v>
          </cell>
          <cell r="DJ333">
            <v>105.4</v>
          </cell>
          <cell r="DK333">
            <v>105</v>
          </cell>
          <cell r="DL333">
            <v>60</v>
          </cell>
          <cell r="DM333">
            <v>5</v>
          </cell>
          <cell r="DN333">
            <v>40</v>
          </cell>
          <cell r="DO333" t="str">
            <v>All</v>
          </cell>
          <cell r="DP333" t="str">
            <v>None</v>
          </cell>
          <cell r="DQ333" t="str">
            <v>BNP Paribas Securities Services Luxembourg</v>
          </cell>
          <cell r="DR333" t="str">
            <v>BNP Paribas Securities Services Luxembourg</v>
          </cell>
          <cell r="DS333" t="str">
            <v>in-house lawyers</v>
          </cell>
          <cell r="DT333" t="str">
            <v>BNP Paribas Securities Services Luxembourg</v>
          </cell>
          <cell r="DU333" t="str">
            <v>31th of December</v>
          </cell>
          <cell r="DV333"/>
          <cell r="DW333"/>
          <cell r="DX333" t="str">
            <v>Closed with August 2018 Propectus (has never been launched)</v>
          </cell>
          <cell r="DY333"/>
          <cell r="DZ333"/>
          <cell r="EA333"/>
        </row>
        <row r="334">
          <cell r="H334" t="str">
            <v>LU1481203583</v>
          </cell>
          <cell r="I334" t="str">
            <v>Track Privilege</v>
          </cell>
          <cell r="J334" t="str">
            <v>Capitalisation</v>
          </cell>
          <cell r="K334" t="str">
            <v>USD</v>
          </cell>
          <cell r="L334" t="str">
            <v>USD</v>
          </cell>
          <cell r="M334" t="str">
            <v>No</v>
          </cell>
          <cell r="N334"/>
          <cell r="O334" t="str">
            <v>Luxembourg</v>
          </cell>
          <cell r="P334" t="str">
            <v>NA</v>
          </cell>
          <cell r="Q334"/>
          <cell r="R334" t="str">
            <v>NA</v>
          </cell>
          <cell r="S334">
            <v>42716</v>
          </cell>
          <cell r="T334" t="str">
            <v>Not listed</v>
          </cell>
          <cell r="U334" t="str">
            <v>Not listed</v>
          </cell>
          <cell r="V334" t="str">
            <v>M1WOXW</v>
          </cell>
          <cell r="W334" t="str">
            <v>Share not hedged</v>
          </cell>
          <cell r="X334"/>
          <cell r="Y334"/>
          <cell r="Z334"/>
          <cell r="AA334"/>
          <cell r="AB334" t="str">
            <v>NA</v>
          </cell>
          <cell r="AC334" t="str">
            <v>NA</v>
          </cell>
          <cell r="AD334" t="str">
            <v>NA</v>
          </cell>
          <cell r="AE334"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34">
            <v>6</v>
          </cell>
          <cell r="AG334"/>
          <cell r="AH334" t="str">
            <v>Luxemburg SICAV</v>
          </cell>
          <cell r="AI334" t="str">
            <v>MSCI World Small Caps ex CW (NTR) Index</v>
          </cell>
          <cell r="AJ334" t="str">
            <v>Net Total Return</v>
          </cell>
          <cell r="AK334"/>
          <cell r="AL334"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M334"/>
          <cell r="AN334" t="str">
            <v xml:space="preserve">MSCI </v>
          </cell>
          <cell r="AO334" t="str">
            <v>Global</v>
          </cell>
          <cell r="AP334" t="str">
            <v>Global</v>
          </cell>
          <cell r="AQ334" t="str">
            <v>NA</v>
          </cell>
          <cell r="AR334" t="str">
            <v>NA</v>
          </cell>
          <cell r="AS334" t="str">
            <v>Full, optimized or synthetic replication</v>
          </cell>
          <cell r="AT334" t="str">
            <v>NA</v>
          </cell>
          <cell r="AU334" t="str">
            <v>NA</v>
          </cell>
          <cell r="AV334" t="str">
            <v>NA</v>
          </cell>
          <cell r="AW334" t="str">
            <v>No</v>
          </cell>
          <cell r="AX334" t="str">
            <v>Yes with UCITS V</v>
          </cell>
          <cell r="AY334" t="str">
            <v>NA</v>
          </cell>
          <cell r="AZ334" t="str">
            <v>NA</v>
          </cell>
          <cell r="BA334" t="str">
            <v>No</v>
          </cell>
          <cell r="BB334"/>
          <cell r="BC334"/>
          <cell r="BD334"/>
          <cell r="BE334"/>
          <cell r="BF334" t="str">
            <v>NA</v>
          </cell>
          <cell r="BG334" t="str">
            <v>Daily</v>
          </cell>
          <cell r="BH334"/>
          <cell r="BI334"/>
          <cell r="BJ334"/>
          <cell r="BK334" t="str">
            <v>Reinvested</v>
          </cell>
          <cell r="BL334"/>
          <cell r="BM334"/>
          <cell r="BN334"/>
          <cell r="BO334"/>
          <cell r="BP334"/>
          <cell r="BQ334"/>
          <cell r="BR334" t="str">
            <v>NA</v>
          </cell>
          <cell r="BS334" t="str">
            <v>NA</v>
          </cell>
          <cell r="BT334" t="str">
            <v>04:30 PM Paris time</v>
          </cell>
          <cell r="BU334" t="str">
            <v>12:00 AM Paris time</v>
          </cell>
          <cell r="BV334" t="str">
            <v>NA</v>
          </cell>
          <cell r="BW334" t="str">
            <v>D</v>
          </cell>
          <cell r="BX334" t="str">
            <v>D+1</v>
          </cell>
          <cell r="BY334"/>
          <cell r="BZ334" t="str">
            <v>Please refer to PM</v>
          </cell>
          <cell r="CA334" t="str">
            <v>Please refer to PM</v>
          </cell>
          <cell r="CB334" t="str">
            <v>NA</v>
          </cell>
          <cell r="CC334" t="str">
            <v>NA</v>
          </cell>
          <cell r="CD334">
            <v>2E-3</v>
          </cell>
          <cell r="CE334">
            <v>2E-3</v>
          </cell>
          <cell r="CF334"/>
          <cell r="CG334"/>
          <cell r="CH334"/>
          <cell r="CI334"/>
          <cell r="CJ334"/>
          <cell r="CK334"/>
          <cell r="CL334"/>
          <cell r="CM334"/>
          <cell r="CN334"/>
          <cell r="CO334"/>
          <cell r="CP334"/>
          <cell r="CQ334"/>
          <cell r="CR334"/>
          <cell r="CS334"/>
          <cell r="CT334"/>
          <cell r="CU334"/>
          <cell r="CV334" t="str">
            <v>NA</v>
          </cell>
          <cell r="CW334" t="str">
            <v>NA</v>
          </cell>
          <cell r="CX334" t="str">
            <v>NA</v>
          </cell>
          <cell r="CY334" t="str">
            <v>Yes</v>
          </cell>
          <cell r="CZ334"/>
          <cell r="DA334"/>
          <cell r="DB334"/>
          <cell r="DC334"/>
          <cell r="DD334" t="str">
            <v>NA</v>
          </cell>
          <cell r="DE334" t="str">
            <v>NA</v>
          </cell>
          <cell r="DF334"/>
          <cell r="DG334">
            <v>13</v>
          </cell>
          <cell r="DH334">
            <v>12</v>
          </cell>
          <cell r="DI334">
            <v>5</v>
          </cell>
          <cell r="DJ334">
            <v>30.4</v>
          </cell>
          <cell r="DK334">
            <v>30</v>
          </cell>
          <cell r="DL334">
            <v>13</v>
          </cell>
          <cell r="DM334">
            <v>5</v>
          </cell>
          <cell r="DN334">
            <v>12</v>
          </cell>
          <cell r="DO334" t="str">
            <v>All</v>
          </cell>
          <cell r="DP334" t="str">
            <v xml:space="preserve">Distributors : None
Managers: none (refer to Book II by sub-fund for min holding amount applicable)
Others : EUR 100 000 per sub-fund
</v>
          </cell>
          <cell r="DQ334" t="str">
            <v>BNP Paribas Securities Services Luxembourg</v>
          </cell>
          <cell r="DR334" t="str">
            <v>BNP Paribas Securities Services Luxembourg</v>
          </cell>
          <cell r="DS334" t="str">
            <v>in-house lawyers</v>
          </cell>
          <cell r="DT334" t="str">
            <v>BNP Paribas Securities Services Luxembourg</v>
          </cell>
          <cell r="DU334" t="str">
            <v>31th of December</v>
          </cell>
          <cell r="DV334"/>
          <cell r="DW334"/>
          <cell r="DX334" t="str">
            <v>Closed with August 2018 Propectus (has never been launched)</v>
          </cell>
          <cell r="DY334"/>
          <cell r="DZ334"/>
          <cell r="EA334"/>
        </row>
        <row r="335">
          <cell r="H335" t="str">
            <v>LU1481203666</v>
          </cell>
          <cell r="I335" t="str">
            <v>Track Privilege</v>
          </cell>
          <cell r="J335" t="str">
            <v>Distribution</v>
          </cell>
          <cell r="K335" t="str">
            <v>USD</v>
          </cell>
          <cell r="L335" t="str">
            <v>USD</v>
          </cell>
          <cell r="M335" t="str">
            <v>No</v>
          </cell>
          <cell r="N335"/>
          <cell r="O335" t="str">
            <v>Luxembourg</v>
          </cell>
          <cell r="P335" t="str">
            <v>NA</v>
          </cell>
          <cell r="Q335"/>
          <cell r="R335" t="str">
            <v>NA</v>
          </cell>
          <cell r="S335">
            <v>42716</v>
          </cell>
          <cell r="T335" t="str">
            <v>Not listed</v>
          </cell>
          <cell r="U335" t="str">
            <v>Not listed</v>
          </cell>
          <cell r="V335" t="str">
            <v>M1WOXW</v>
          </cell>
          <cell r="W335" t="str">
            <v>Share not hedged</v>
          </cell>
          <cell r="X335"/>
          <cell r="Y335"/>
          <cell r="Z335"/>
          <cell r="AA335"/>
          <cell r="AB335" t="str">
            <v>NA</v>
          </cell>
          <cell r="AC335" t="str">
            <v>NA</v>
          </cell>
          <cell r="AD335" t="str">
            <v>NA</v>
          </cell>
          <cell r="AE335"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35">
            <v>6</v>
          </cell>
          <cell r="AG335"/>
          <cell r="AH335" t="str">
            <v>Luxemburg SICAV</v>
          </cell>
          <cell r="AI335" t="str">
            <v>MSCI World Small Caps ex CW (NTR) Index</v>
          </cell>
          <cell r="AJ335" t="str">
            <v>Net Total Return</v>
          </cell>
          <cell r="AK335"/>
          <cell r="AL335"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M335"/>
          <cell r="AN335" t="str">
            <v xml:space="preserve">MSCI </v>
          </cell>
          <cell r="AO335" t="str">
            <v>Global</v>
          </cell>
          <cell r="AP335" t="str">
            <v>Global</v>
          </cell>
          <cell r="AQ335" t="str">
            <v>NA</v>
          </cell>
          <cell r="AR335" t="str">
            <v>NA</v>
          </cell>
          <cell r="AS335" t="str">
            <v>Full, optimized or synthetic replication</v>
          </cell>
          <cell r="AT335" t="str">
            <v>NA</v>
          </cell>
          <cell r="AU335" t="str">
            <v>NA</v>
          </cell>
          <cell r="AV335" t="str">
            <v>NA</v>
          </cell>
          <cell r="AW335" t="str">
            <v>No</v>
          </cell>
          <cell r="AX335" t="str">
            <v>Yes with UCITS V</v>
          </cell>
          <cell r="AY335" t="str">
            <v>NA</v>
          </cell>
          <cell r="AZ335" t="str">
            <v>NA</v>
          </cell>
          <cell r="BA335" t="str">
            <v>No</v>
          </cell>
          <cell r="BB335"/>
          <cell r="BC335"/>
          <cell r="BD335"/>
          <cell r="BE335"/>
          <cell r="BF335" t="str">
            <v>NA</v>
          </cell>
          <cell r="BG335" t="str">
            <v>Daily</v>
          </cell>
          <cell r="BH335"/>
          <cell r="BI335"/>
          <cell r="BJ335"/>
          <cell r="BK335" t="str">
            <v>Annually</v>
          </cell>
          <cell r="BL335"/>
          <cell r="BM335"/>
          <cell r="BN335"/>
          <cell r="BO335"/>
          <cell r="BP335"/>
          <cell r="BQ335"/>
          <cell r="BR335" t="str">
            <v>NA</v>
          </cell>
          <cell r="BS335" t="str">
            <v>NA</v>
          </cell>
          <cell r="BT335" t="str">
            <v>04:30 PM Paris time</v>
          </cell>
          <cell r="BU335" t="str">
            <v>12:00 AM Paris time</v>
          </cell>
          <cell r="BV335" t="str">
            <v>NA</v>
          </cell>
          <cell r="BW335" t="str">
            <v>D</v>
          </cell>
          <cell r="BX335" t="str">
            <v>D+1</v>
          </cell>
          <cell r="BY335"/>
          <cell r="BZ335" t="str">
            <v>Please refer to PM</v>
          </cell>
          <cell r="CA335" t="str">
            <v>Please refer to PM</v>
          </cell>
          <cell r="CB335" t="str">
            <v>NA</v>
          </cell>
          <cell r="CC335" t="str">
            <v>NA</v>
          </cell>
          <cell r="CD335">
            <v>2E-3</v>
          </cell>
          <cell r="CE335">
            <v>2E-3</v>
          </cell>
          <cell r="CF335"/>
          <cell r="CG335"/>
          <cell r="CH335"/>
          <cell r="CI335"/>
          <cell r="CJ335"/>
          <cell r="CK335"/>
          <cell r="CL335"/>
          <cell r="CM335"/>
          <cell r="CN335"/>
          <cell r="CO335"/>
          <cell r="CP335"/>
          <cell r="CQ335"/>
          <cell r="CR335"/>
          <cell r="CS335"/>
          <cell r="CT335"/>
          <cell r="CU335"/>
          <cell r="CV335" t="str">
            <v>NA</v>
          </cell>
          <cell r="CW335" t="str">
            <v>NA</v>
          </cell>
          <cell r="CX335" t="str">
            <v>NA</v>
          </cell>
          <cell r="CY335" t="str">
            <v>Yes</v>
          </cell>
          <cell r="CZ335"/>
          <cell r="DA335"/>
          <cell r="DB335"/>
          <cell r="DC335"/>
          <cell r="DD335" t="str">
            <v>NA</v>
          </cell>
          <cell r="DE335" t="str">
            <v>NA</v>
          </cell>
          <cell r="DF335"/>
          <cell r="DG335">
            <v>13</v>
          </cell>
          <cell r="DH335">
            <v>12</v>
          </cell>
          <cell r="DI335">
            <v>5</v>
          </cell>
          <cell r="DJ335">
            <v>30.4</v>
          </cell>
          <cell r="DK335">
            <v>30</v>
          </cell>
          <cell r="DL335">
            <v>13</v>
          </cell>
          <cell r="DM335">
            <v>5</v>
          </cell>
          <cell r="DN335">
            <v>12</v>
          </cell>
          <cell r="DO335" t="str">
            <v>All</v>
          </cell>
          <cell r="DP335" t="str">
            <v xml:space="preserve">Distributors : None
Managers: none (refer to Book II by sub-fund for min holding amount applicable)
Others : EUR 100 000 per sub-fund
</v>
          </cell>
          <cell r="DQ335" t="str">
            <v>BNP Paribas Securities Services Luxembourg</v>
          </cell>
          <cell r="DR335" t="str">
            <v>BNP Paribas Securities Services Luxembourg</v>
          </cell>
          <cell r="DS335" t="str">
            <v>in-house lawyers</v>
          </cell>
          <cell r="DT335" t="str">
            <v>BNP Paribas Securities Services Luxembourg</v>
          </cell>
          <cell r="DU335" t="str">
            <v>31th of December</v>
          </cell>
          <cell r="DV335"/>
          <cell r="DW335"/>
          <cell r="DX335" t="str">
            <v>Closed with August 2018 Propectus (has never been launched)</v>
          </cell>
          <cell r="DY335"/>
          <cell r="DZ335"/>
          <cell r="EA335"/>
        </row>
        <row r="336">
          <cell r="H336" t="str">
            <v>LU1481203740</v>
          </cell>
          <cell r="I336" t="str">
            <v>Track X</v>
          </cell>
          <cell r="J336" t="str">
            <v>Capitalisation</v>
          </cell>
          <cell r="K336" t="str">
            <v>USD</v>
          </cell>
          <cell r="L336" t="str">
            <v>USD</v>
          </cell>
          <cell r="M336" t="str">
            <v>No</v>
          </cell>
          <cell r="N336"/>
          <cell r="O336" t="str">
            <v>Luxembourg</v>
          </cell>
          <cell r="P336" t="str">
            <v>NA</v>
          </cell>
          <cell r="Q336"/>
          <cell r="R336" t="str">
            <v>NA</v>
          </cell>
          <cell r="S336">
            <v>42716</v>
          </cell>
          <cell r="T336" t="str">
            <v>Not listed</v>
          </cell>
          <cell r="U336" t="str">
            <v>Not listed</v>
          </cell>
          <cell r="V336" t="str">
            <v>M1WOXW</v>
          </cell>
          <cell r="W336" t="str">
            <v>Share not hedged</v>
          </cell>
          <cell r="X336"/>
          <cell r="Y336"/>
          <cell r="Z336"/>
          <cell r="AA336"/>
          <cell r="AB336" t="str">
            <v>NA</v>
          </cell>
          <cell r="AC336" t="str">
            <v>NA</v>
          </cell>
          <cell r="AD336" t="str">
            <v>NA</v>
          </cell>
          <cell r="AE336" t="str">
            <v xml:space="preserve">BNP Paribas Easy MSCI World Small Caps ex CW replicates the performance of the MSCI World Small Caps ex CW (NTR)* index (Bloomberg: M1WOXW Index), including fluctuations, and to maintain the Tracking Error between the sub-fund and the index below 1%. </v>
          </cell>
          <cell r="AF336">
            <v>6</v>
          </cell>
          <cell r="AG336"/>
          <cell r="AH336" t="str">
            <v>Luxemburg SICAV</v>
          </cell>
          <cell r="AI336" t="str">
            <v>MSCI World Small Caps ex CW (NTR) Index</v>
          </cell>
          <cell r="AJ336" t="str">
            <v>Net Total Return</v>
          </cell>
          <cell r="AK336"/>
          <cell r="AL336" t="str">
            <v>The benchmark is the MSCI World Small Caps ex CW (NTR) index published in USD by MSCI. The composition of the index is reviewed on a quarterly basis, at the end of February, May, August and November. The index is valued daily. The majority of the index’s underlying components are small cap equities. It is a Net Total Return index. Additional information on the Reference Index, its composition, calculation and rules for periodical review and rebalancing and on the general methodology behind the MSCI indices can be found on www.msci.com.</v>
          </cell>
          <cell r="AM336"/>
          <cell r="AN336" t="str">
            <v xml:space="preserve">MSCI </v>
          </cell>
          <cell r="AO336" t="str">
            <v>Global</v>
          </cell>
          <cell r="AP336" t="str">
            <v>Global</v>
          </cell>
          <cell r="AQ336" t="str">
            <v>NA</v>
          </cell>
          <cell r="AR336" t="str">
            <v>NA</v>
          </cell>
          <cell r="AS336" t="str">
            <v>Full, optimized or synthetic replication</v>
          </cell>
          <cell r="AT336" t="str">
            <v>NA</v>
          </cell>
          <cell r="AU336" t="str">
            <v>NA</v>
          </cell>
          <cell r="AV336" t="str">
            <v>NA</v>
          </cell>
          <cell r="AW336" t="str">
            <v>No</v>
          </cell>
          <cell r="AX336" t="str">
            <v>Yes with UCITS V</v>
          </cell>
          <cell r="AY336" t="str">
            <v>NA</v>
          </cell>
          <cell r="AZ336" t="str">
            <v>NA</v>
          </cell>
          <cell r="BA336" t="str">
            <v>No</v>
          </cell>
          <cell r="BB336"/>
          <cell r="BC336"/>
          <cell r="BD336"/>
          <cell r="BE336"/>
          <cell r="BF336" t="str">
            <v>NA</v>
          </cell>
          <cell r="BG336" t="str">
            <v>Daily</v>
          </cell>
          <cell r="BH336"/>
          <cell r="BI336"/>
          <cell r="BJ336"/>
          <cell r="BK336" t="str">
            <v>Reinvested</v>
          </cell>
          <cell r="BL336"/>
          <cell r="BM336"/>
          <cell r="BN336"/>
          <cell r="BO336"/>
          <cell r="BP336"/>
          <cell r="BQ336"/>
          <cell r="BR336" t="str">
            <v>NA</v>
          </cell>
          <cell r="BS336" t="str">
            <v>NA</v>
          </cell>
          <cell r="BT336" t="str">
            <v>04:30 PM Paris time</v>
          </cell>
          <cell r="BU336" t="str">
            <v>12:00 AM Paris time</v>
          </cell>
          <cell r="BV336" t="str">
            <v>NA</v>
          </cell>
          <cell r="BW336" t="str">
            <v>D</v>
          </cell>
          <cell r="BX336" t="str">
            <v>D+1</v>
          </cell>
          <cell r="BY336"/>
          <cell r="BZ336" t="str">
            <v>Please refer to PM</v>
          </cell>
          <cell r="CA336" t="str">
            <v>Please refer to PM</v>
          </cell>
          <cell r="CB336" t="str">
            <v>NA</v>
          </cell>
          <cell r="CC336" t="str">
            <v>NA</v>
          </cell>
          <cell r="CD336">
            <v>2E-3</v>
          </cell>
          <cell r="CE336">
            <v>2E-3</v>
          </cell>
          <cell r="CF336"/>
          <cell r="CG336"/>
          <cell r="CH336"/>
          <cell r="CI336"/>
          <cell r="CJ336"/>
          <cell r="CK336"/>
          <cell r="CL336"/>
          <cell r="CM336"/>
          <cell r="CN336"/>
          <cell r="CO336"/>
          <cell r="CP336"/>
          <cell r="CQ336"/>
          <cell r="CR336"/>
          <cell r="CS336"/>
          <cell r="CT336"/>
          <cell r="CU336"/>
          <cell r="CV336" t="str">
            <v>NA</v>
          </cell>
          <cell r="CW336" t="str">
            <v>NA</v>
          </cell>
          <cell r="CX336" t="str">
            <v>NA</v>
          </cell>
          <cell r="CY336" t="str">
            <v>Yes</v>
          </cell>
          <cell r="CZ336"/>
          <cell r="DA336"/>
          <cell r="DB336"/>
          <cell r="DC336"/>
          <cell r="DD336" t="str">
            <v>NA</v>
          </cell>
          <cell r="DE336" t="str">
            <v>NA</v>
          </cell>
          <cell r="DF336"/>
          <cell r="DG336">
            <v>0</v>
          </cell>
          <cell r="DH336">
            <v>12</v>
          </cell>
          <cell r="DI336">
            <v>1</v>
          </cell>
          <cell r="DJ336">
            <v>13.4</v>
          </cell>
          <cell r="DK336">
            <v>13</v>
          </cell>
          <cell r="DL336">
            <v>0</v>
          </cell>
          <cell r="DM336">
            <v>1</v>
          </cell>
          <cell r="DN336">
            <v>12</v>
          </cell>
          <cell r="DO336" t="str">
            <v>Authorized Investors</v>
          </cell>
          <cell r="DP336" t="str">
            <v>None</v>
          </cell>
          <cell r="DQ336" t="str">
            <v>BNP Paribas Securities Services Luxembourg</v>
          </cell>
          <cell r="DR336" t="str">
            <v>BNP Paribas Securities Services Luxembourg</v>
          </cell>
          <cell r="DS336" t="str">
            <v>in-house lawyers</v>
          </cell>
          <cell r="DT336" t="str">
            <v>BNP Paribas Securities Services Luxembourg</v>
          </cell>
          <cell r="DU336" t="str">
            <v>31th of December</v>
          </cell>
          <cell r="DV336"/>
          <cell r="DW336"/>
          <cell r="DX336" t="str">
            <v>Closed with August 2018 Propectus (has never been launched)</v>
          </cell>
          <cell r="DY336"/>
          <cell r="DZ336"/>
          <cell r="EA336"/>
        </row>
        <row r="337">
          <cell r="H337" t="str">
            <v>LU1481203823</v>
          </cell>
          <cell r="I337" t="str">
            <v>UCITS ETF</v>
          </cell>
          <cell r="J337" t="str">
            <v>Capitalisation</v>
          </cell>
          <cell r="K337" t="str">
            <v>EUR</v>
          </cell>
          <cell r="L337" t="str">
            <v>EUR</v>
          </cell>
          <cell r="M337" t="str">
            <v>No</v>
          </cell>
          <cell r="N337"/>
          <cell r="O337" t="str">
            <v>Luxembourg</v>
          </cell>
          <cell r="P337" t="str">
            <v>NA</v>
          </cell>
          <cell r="Q337"/>
          <cell r="R337" t="str">
            <v>NA</v>
          </cell>
          <cell r="S337">
            <v>42716</v>
          </cell>
          <cell r="T337" t="str">
            <v>Not listed</v>
          </cell>
          <cell r="U337" t="str">
            <v>Not listed</v>
          </cell>
          <cell r="V337" t="str">
            <v>BNPINETR</v>
          </cell>
          <cell r="W337" t="str">
            <v>Share not hedged</v>
          </cell>
          <cell r="X337"/>
          <cell r="Y337"/>
          <cell r="Z337"/>
          <cell r="AA337"/>
          <cell r="AB337" t="str">
            <v>.BNPINETR</v>
          </cell>
          <cell r="AC337" t="str">
            <v>NA</v>
          </cell>
          <cell r="AD337" t="str">
            <v>NA</v>
          </cell>
          <cell r="AE337" t="str">
            <v xml:space="preserve">BNP Paribas Easy Next 11 replicates the performance of the BNP Paribas Next 11 Core 8 TR USD* index (Bloomberg: BNPINETR Index), published in USD and converted in EUR (at the WM/Reuters 4:00 p.m. London time), including fluctuations, and to maintain the Tracking Error between the sub-fund and the index below 1%. </v>
          </cell>
          <cell r="AF337">
            <v>6</v>
          </cell>
          <cell r="AG337"/>
          <cell r="AH337" t="str">
            <v>Luxemburg SICAV</v>
          </cell>
          <cell r="AI337" t="str">
            <v>BNP Paribas Next 11 Core 8 TR USD Index</v>
          </cell>
          <cell r="AJ337" t="str">
            <v>Total Return</v>
          </cell>
          <cell r="AK337"/>
          <cell r="AL337" t="str">
            <v>The benchmark is the BNP Paribas Next 11 Core 8 TR USD index with dividends reinvested, published in USD by Solactive AG and sponsored by BNP Paribas. The composition of the index is reviewed on a semi-annnual basis. The index is valued daily. The BNP Paribas Next 11 Core 8 TR USD index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Each country is allocated a certain "target" weighting, depending on the size of its economy and its growth prospects, based on data drawn from the World Economic Outlook, which is used as the data source. The shares that make up the index are selected in particular from a filter that combines liquidity and stock market capitalisation. The process for choosing the stocks that make up the index is entirely systematic and aims to obtain six stocks per country, equitably weighted within each country. Specific provisions, also systematic, are in place to deal with cases where the liquidity of some of these six stocks is not sufficient, such liquidity being measured from market capitalisation levels and stock trading volumes. One consequence of this index construction method is that some countries may be represented differently from their weight in the index, or not at all. On 24 April 2015 the index comprised 36 stocks of companies operating in 6 of the 11 abovementioned emerging countries. On that date the main sectors represented were those of finance and communications. The index is calculated and published by Solactive AG and published by the Stuttgart stock exchange. A full description of the index and the publication of its stocks are available on the website https://indices-globalmarkets.bnpparibas.com/nr/BNPINETR.pdf</v>
          </cell>
          <cell r="AM337"/>
          <cell r="AN337" t="str">
            <v>BNP Paribas</v>
          </cell>
          <cell r="AO337" t="str">
            <v>Emerging</v>
          </cell>
          <cell r="AP337" t="str">
            <v>Emerging Markets</v>
          </cell>
          <cell r="AQ337" t="str">
            <v>NA</v>
          </cell>
          <cell r="AR337" t="str">
            <v>NA</v>
          </cell>
          <cell r="AS337" t="str">
            <v>Synthetic replication</v>
          </cell>
          <cell r="AT337" t="str">
            <v>Synthetic</v>
          </cell>
          <cell r="AU337" t="str">
            <v>Synthetic</v>
          </cell>
          <cell r="AV337" t="str">
            <v>Swaps</v>
          </cell>
          <cell r="AW337" t="str">
            <v>No</v>
          </cell>
          <cell r="AX337" t="str">
            <v>Yes with UCITS V</v>
          </cell>
          <cell r="AY337" t="str">
            <v>NA</v>
          </cell>
          <cell r="AZ337" t="str">
            <v>NA</v>
          </cell>
          <cell r="BA337" t="str">
            <v>No</v>
          </cell>
          <cell r="BB337"/>
          <cell r="BC337"/>
          <cell r="BD337"/>
          <cell r="BE337"/>
          <cell r="BF337" t="str">
            <v>NA</v>
          </cell>
          <cell r="BG337" t="str">
            <v>Daily</v>
          </cell>
          <cell r="BH337"/>
          <cell r="BI337"/>
          <cell r="BJ337"/>
          <cell r="BK337" t="str">
            <v>Reinvested</v>
          </cell>
          <cell r="BL337"/>
          <cell r="BM337"/>
          <cell r="BN337"/>
          <cell r="BO337"/>
          <cell r="BP337"/>
          <cell r="BQ337"/>
          <cell r="BR337" t="str">
            <v>NA</v>
          </cell>
          <cell r="BS337" t="str">
            <v>NA</v>
          </cell>
          <cell r="BT337" t="str">
            <v>(D-1) 04:30 PM Paris time</v>
          </cell>
          <cell r="BU337" t="str">
            <v>NA</v>
          </cell>
          <cell r="BV337" t="str">
            <v>NA</v>
          </cell>
          <cell r="BW337" t="str">
            <v>D</v>
          </cell>
          <cell r="BX337" t="str">
            <v>D+1</v>
          </cell>
          <cell r="BY337"/>
          <cell r="BZ337" t="str">
            <v>Please refer to PM</v>
          </cell>
          <cell r="CA337" t="str">
            <v>Please refer to PM</v>
          </cell>
          <cell r="CB337" t="str">
            <v>NA</v>
          </cell>
          <cell r="CC337" t="str">
            <v>NA</v>
          </cell>
          <cell r="CD337" t="str">
            <v>2,00% on the primary market</v>
          </cell>
          <cell r="CE337" t="str">
            <v>2,00% on the primary market</v>
          </cell>
          <cell r="CF337"/>
          <cell r="CG337"/>
          <cell r="CH337"/>
          <cell r="CI337"/>
          <cell r="CJ337"/>
          <cell r="CK337"/>
          <cell r="CL337"/>
          <cell r="CM337"/>
          <cell r="CN337"/>
          <cell r="CO337"/>
          <cell r="CP337"/>
          <cell r="CQ337"/>
          <cell r="CR337"/>
          <cell r="CS337"/>
          <cell r="CT337"/>
          <cell r="CU337"/>
          <cell r="CV337" t="str">
            <v>NA</v>
          </cell>
          <cell r="CW337" t="str">
            <v>NA</v>
          </cell>
          <cell r="CX337" t="str">
            <v>NA</v>
          </cell>
          <cell r="CY337" t="str">
            <v>No</v>
          </cell>
          <cell r="CZ337"/>
          <cell r="DA337"/>
          <cell r="DB337"/>
          <cell r="DC337"/>
          <cell r="DD337" t="str">
            <v>NA</v>
          </cell>
          <cell r="DE337" t="str">
            <v>NA</v>
          </cell>
          <cell r="DF337"/>
          <cell r="DG337">
            <v>68</v>
          </cell>
          <cell r="DH337">
            <v>12</v>
          </cell>
          <cell r="DI337">
            <v>0</v>
          </cell>
          <cell r="DJ337">
            <v>80.400000000000006</v>
          </cell>
          <cell r="DK337">
            <v>80</v>
          </cell>
          <cell r="DL337">
            <v>68</v>
          </cell>
          <cell r="DM337">
            <v>0</v>
          </cell>
          <cell r="DN337">
            <v>12</v>
          </cell>
          <cell r="DO337" t="str">
            <v>Primary market: Authorised Participants and Institutionnal Investors
Secondary market: All</v>
          </cell>
          <cell r="DP337" t="str">
            <v>None</v>
          </cell>
          <cell r="DQ337" t="str">
            <v>BNP Paribas Securities Services Luxembourg</v>
          </cell>
          <cell r="DR337" t="str">
            <v>BNP Paribas Securities Services Luxembourg</v>
          </cell>
          <cell r="DS337" t="str">
            <v>in-house lawyers</v>
          </cell>
          <cell r="DT337" t="str">
            <v>BNP Paribas Securities Services Luxembourg</v>
          </cell>
          <cell r="DU337" t="str">
            <v>31th of December</v>
          </cell>
          <cell r="DV337"/>
          <cell r="DW337"/>
          <cell r="DX337"/>
          <cell r="DY337"/>
          <cell r="DZ337"/>
          <cell r="EA337"/>
        </row>
        <row r="338">
          <cell r="H338" t="str">
            <v>LU1481204045</v>
          </cell>
          <cell r="I338" t="str">
            <v>UCITS ETF</v>
          </cell>
          <cell r="J338" t="str">
            <v>Distribution</v>
          </cell>
          <cell r="K338" t="str">
            <v>EUR</v>
          </cell>
          <cell r="L338" t="str">
            <v>EUR</v>
          </cell>
          <cell r="M338" t="str">
            <v>No</v>
          </cell>
          <cell r="N338"/>
          <cell r="O338" t="str">
            <v>Luxembourg</v>
          </cell>
          <cell r="P338" t="str">
            <v>NA</v>
          </cell>
          <cell r="Q338"/>
          <cell r="R338" t="str">
            <v>NA</v>
          </cell>
          <cell r="S338">
            <v>42716</v>
          </cell>
          <cell r="T338" t="str">
            <v>Not listed</v>
          </cell>
          <cell r="U338" t="str">
            <v>Not listed</v>
          </cell>
          <cell r="V338" t="str">
            <v>BNPINETR</v>
          </cell>
          <cell r="W338" t="str">
            <v>Share not hedged</v>
          </cell>
          <cell r="X338"/>
          <cell r="Y338"/>
          <cell r="Z338"/>
          <cell r="AA338"/>
          <cell r="AB338" t="str">
            <v>.BNPINETR</v>
          </cell>
          <cell r="AC338" t="str">
            <v>NA</v>
          </cell>
          <cell r="AD338" t="str">
            <v>NA</v>
          </cell>
          <cell r="AE338" t="str">
            <v xml:space="preserve">BNP Paribas Easy Next 11 replicates the performance of the BNP Paribas Next 11 Core 8 TR USD* index (Bloomberg: BNPINETR Index), published in USD and converted in EUR (at the WM/Reuters 4:00 p.m. London time), including fluctuations, and to maintain the Tracking Error between the sub-fund and the index below 1%. </v>
          </cell>
          <cell r="AF338">
            <v>6</v>
          </cell>
          <cell r="AG338"/>
          <cell r="AH338" t="str">
            <v>Luxemburg SICAV</v>
          </cell>
          <cell r="AI338" t="str">
            <v>BNP Paribas Next 11 Core 8 TR USD Index</v>
          </cell>
          <cell r="AJ338" t="str">
            <v>Total Return</v>
          </cell>
          <cell r="AK338"/>
          <cell r="AL338" t="str">
            <v>The benchmark is the BNP Paribas Next 11 Core 8 TR USD index with dividends reinvested, published in USD by Solactive AG and sponsored by BNP Paribas. The composition of the index is reviewed on a semi-annnual basis. The index is valued daily. The BNP Paribas Next 11 Core 8 TR USD index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Each country is allocated a certain "target" weighting, depending on the size of its economy and its growth prospects, based on data drawn from the World Economic Outlook, which is used as the data source. The shares that make up the index are selected in particular from a filter that combines liquidity and stock market capitalisation. The process for choosing the stocks that make up the index is entirely systematic and aims to obtain six stocks per country, equitably weighted within each country. Specific provisions, also systematic, are in place to deal with cases where the liquidity of some of these six stocks is not sufficient, such liquidity being measured from market capitalisation levels and stock trading volumes. One consequence of this index construction method is that some countries may be represented differently from their weight in the index, or not at all. On 24 April 2015 the index comprised 36 stocks of companies operating in 6 of the 11 abovementioned emerging countries. On that date the main sectors represented were those of finance and communications. The index is calculated and published by Solactive AG and published by the Stuttgart stock exchange. A full description of the index and the publication of its stocks are available on the website https://indices-globalmarkets.bnpparibas.com/nr/BNPINETR.pdf</v>
          </cell>
          <cell r="AM338"/>
          <cell r="AN338" t="str">
            <v>BNP Paribas</v>
          </cell>
          <cell r="AO338" t="str">
            <v>Emerging</v>
          </cell>
          <cell r="AP338" t="str">
            <v>Emerging Markets</v>
          </cell>
          <cell r="AQ338" t="str">
            <v>NA</v>
          </cell>
          <cell r="AR338" t="str">
            <v>NA</v>
          </cell>
          <cell r="AS338" t="str">
            <v>Synthetic replication</v>
          </cell>
          <cell r="AT338" t="str">
            <v>Synthetic</v>
          </cell>
          <cell r="AU338" t="str">
            <v>Synthetic</v>
          </cell>
          <cell r="AV338" t="str">
            <v>Swaps</v>
          </cell>
          <cell r="AW338" t="str">
            <v>No</v>
          </cell>
          <cell r="AX338" t="str">
            <v>Yes with UCITS V</v>
          </cell>
          <cell r="AY338" t="str">
            <v>NA</v>
          </cell>
          <cell r="AZ338" t="str">
            <v>NA</v>
          </cell>
          <cell r="BA338" t="str">
            <v>No</v>
          </cell>
          <cell r="BB338"/>
          <cell r="BC338"/>
          <cell r="BD338"/>
          <cell r="BE338"/>
          <cell r="BF338" t="str">
            <v>NA</v>
          </cell>
          <cell r="BG338" t="str">
            <v>Daily</v>
          </cell>
          <cell r="BH338"/>
          <cell r="BI338"/>
          <cell r="BJ338"/>
          <cell r="BK338" t="str">
            <v>Annually</v>
          </cell>
          <cell r="BL338"/>
          <cell r="BM338"/>
          <cell r="BN338"/>
          <cell r="BO338"/>
          <cell r="BP338"/>
          <cell r="BQ338"/>
          <cell r="BR338" t="str">
            <v>NA</v>
          </cell>
          <cell r="BS338" t="str">
            <v>NA</v>
          </cell>
          <cell r="BT338" t="str">
            <v>(D-1) 04:30 PM Paris time</v>
          </cell>
          <cell r="BU338" t="str">
            <v>NA</v>
          </cell>
          <cell r="BV338" t="str">
            <v>NA</v>
          </cell>
          <cell r="BW338" t="str">
            <v>D</v>
          </cell>
          <cell r="BX338" t="str">
            <v>D+1</v>
          </cell>
          <cell r="BY338"/>
          <cell r="BZ338" t="str">
            <v>Please refer to PM</v>
          </cell>
          <cell r="CA338" t="str">
            <v>Please refer to PM</v>
          </cell>
          <cell r="CB338" t="str">
            <v>NA</v>
          </cell>
          <cell r="CC338" t="str">
            <v>NA</v>
          </cell>
          <cell r="CD338" t="str">
            <v>2,00% on the primary market</v>
          </cell>
          <cell r="CE338" t="str">
            <v>2,00% on the primary market</v>
          </cell>
          <cell r="CF338"/>
          <cell r="CG338"/>
          <cell r="CH338"/>
          <cell r="CI338"/>
          <cell r="CJ338"/>
          <cell r="CK338"/>
          <cell r="CL338"/>
          <cell r="CM338"/>
          <cell r="CN338"/>
          <cell r="CO338"/>
          <cell r="CP338"/>
          <cell r="CQ338"/>
          <cell r="CR338"/>
          <cell r="CS338"/>
          <cell r="CT338"/>
          <cell r="CU338"/>
          <cell r="CV338" t="str">
            <v>NA</v>
          </cell>
          <cell r="CW338" t="str">
            <v>NA</v>
          </cell>
          <cell r="CX338" t="str">
            <v>NA</v>
          </cell>
          <cell r="CY338" t="str">
            <v>No</v>
          </cell>
          <cell r="CZ338"/>
          <cell r="DA338"/>
          <cell r="DB338"/>
          <cell r="DC338"/>
          <cell r="DD338" t="str">
            <v>NA</v>
          </cell>
          <cell r="DE338" t="str">
            <v>NA</v>
          </cell>
          <cell r="DF338"/>
          <cell r="DG338">
            <v>68</v>
          </cell>
          <cell r="DH338">
            <v>12</v>
          </cell>
          <cell r="DI338">
            <v>0</v>
          </cell>
          <cell r="DJ338">
            <v>80.400000000000006</v>
          </cell>
          <cell r="DK338">
            <v>80</v>
          </cell>
          <cell r="DL338">
            <v>68</v>
          </cell>
          <cell r="DM338">
            <v>0</v>
          </cell>
          <cell r="DN338">
            <v>12</v>
          </cell>
          <cell r="DO338" t="str">
            <v>Primary market: Authorised Participants and Institutionnal Investors
Secondary market: All</v>
          </cell>
          <cell r="DP338" t="str">
            <v>None</v>
          </cell>
          <cell r="DQ338" t="str">
            <v>BNP Paribas Securities Services Luxembourg</v>
          </cell>
          <cell r="DR338" t="str">
            <v>BNP Paribas Securities Services Luxembourg</v>
          </cell>
          <cell r="DS338" t="str">
            <v>in-house lawyers</v>
          </cell>
          <cell r="DT338" t="str">
            <v>BNP Paribas Securities Services Luxembourg</v>
          </cell>
          <cell r="DU338" t="str">
            <v>31th of December</v>
          </cell>
          <cell r="DV338"/>
          <cell r="DW338"/>
          <cell r="DX338"/>
          <cell r="DY338"/>
          <cell r="DZ338"/>
          <cell r="EA338"/>
        </row>
        <row r="339">
          <cell r="H339" t="str">
            <v>LU1481204128</v>
          </cell>
          <cell r="I339" t="str">
            <v>UCITS ETF USD</v>
          </cell>
          <cell r="J339" t="str">
            <v>Capitalisation</v>
          </cell>
          <cell r="K339" t="str">
            <v>USD</v>
          </cell>
          <cell r="L339" t="str">
            <v>EUR</v>
          </cell>
          <cell r="M339" t="str">
            <v>No</v>
          </cell>
          <cell r="N339"/>
          <cell r="O339" t="str">
            <v>Luxembourg</v>
          </cell>
          <cell r="P339" t="str">
            <v>NA</v>
          </cell>
          <cell r="Q339"/>
          <cell r="R339" t="str">
            <v>NA</v>
          </cell>
          <cell r="S339">
            <v>42716</v>
          </cell>
          <cell r="T339" t="str">
            <v>Not listed</v>
          </cell>
          <cell r="U339" t="str">
            <v>Not listed</v>
          </cell>
          <cell r="V339" t="str">
            <v>BNPINETR</v>
          </cell>
          <cell r="W339" t="str">
            <v>Share not hedged</v>
          </cell>
          <cell r="X339"/>
          <cell r="Y339"/>
          <cell r="Z339"/>
          <cell r="AA339"/>
          <cell r="AB339" t="str">
            <v>.BNPINETR</v>
          </cell>
          <cell r="AC339" t="str">
            <v>NA</v>
          </cell>
          <cell r="AD339" t="str">
            <v>NA</v>
          </cell>
          <cell r="AE339" t="str">
            <v xml:space="preserve">BNP Paribas Easy Next 11 replicates the performance of the BNP Paribas Next 11 Core 8 TR USD* index (Bloomberg: BNPINETR Index), published in USD and converted in EUR (at the WM/Reuters 4:00 p.m. London time), including fluctuations, and to maintain the Tracking Error between the sub-fund and the index below 1%. </v>
          </cell>
          <cell r="AF339">
            <v>6</v>
          </cell>
          <cell r="AG339"/>
          <cell r="AH339" t="str">
            <v>Luxemburg SICAV</v>
          </cell>
          <cell r="AI339" t="str">
            <v>BNP Paribas Next 11 Core 8 TR USD Index</v>
          </cell>
          <cell r="AJ339" t="str">
            <v>Total Return</v>
          </cell>
          <cell r="AK339"/>
          <cell r="AL339" t="str">
            <v>The benchmark is the BNP Paribas Next 11 Core 8 TR USD index with dividends reinvested, published in USD by Solactive AG and sponsored by BNP Paribas. The composition of the index is reviewed on a semi-annnual basis. The index is valued daily. The BNP Paribas Next 11 Core 8 TR USD index is composed of shares of international companies selected on the basis of country, market cap and fundamentals. The reference universe is composed of the next 11 emerging countries (in reference to the first four, namely Brazil, Russia, India and China (BRIC)): Bangladesh, Egypt, Indonesia, Iran, South Korea, Mexico, Nigeria, Pakistan, the Philippines, Turkey and Vietnam. Each country is allocated a certain "target" weighting, depending on the size of its economy and its growth prospects, based on data drawn from the World Economic Outlook, which is used as the data source. The shares that make up the index are selected in particular from a filter that combines liquidity and stock market capitalisation. The process for choosing the stocks that make up the index is entirely systematic and aims to obtain six stocks per country, equitably weighted within each country. Specific provisions, also systematic, are in place to deal with cases where the liquidity of some of these six stocks is not sufficient, such liquidity being measured from market capitalisation levels and stock trading volumes. One consequence of this index construction method is that some countries may be represented differently from their weight in the index, or not at all. On 24 April 2015 the index comprised 36 stocks of companies operating in 6 of the 11 abovementioned emerging countries. On that date the main sectors represented were those of finance and communications. The index is calculated and published by Solactive AG and published by the Stuttgart stock exchange. A full description of the index and the publication of its stocks are available on the website https://indices-globalmarkets.bnpparibas.com/nr/BNPINETR.pdf</v>
          </cell>
          <cell r="AM339"/>
          <cell r="AN339" t="str">
            <v>BNP Paribas</v>
          </cell>
          <cell r="AO339" t="str">
            <v>Emerging</v>
          </cell>
          <cell r="AP339" t="str">
            <v>Emerging Markets</v>
          </cell>
          <cell r="AQ339" t="str">
            <v>NA</v>
          </cell>
          <cell r="AR339" t="str">
            <v>NA</v>
          </cell>
          <cell r="AS339" t="str">
            <v>Synthetic replication</v>
          </cell>
          <cell r="AT339" t="str">
            <v>Synthetic</v>
          </cell>
          <cell r="AU339" t="str">
            <v>Synthetic</v>
          </cell>
          <cell r="AV339" t="str">
            <v>Swaps</v>
          </cell>
          <cell r="AW339" t="str">
            <v>No</v>
          </cell>
          <cell r="AX339" t="str">
            <v>Yes with UCITS V</v>
          </cell>
          <cell r="AY339" t="str">
            <v>NA</v>
          </cell>
          <cell r="AZ339" t="str">
            <v>NA</v>
          </cell>
          <cell r="BA339" t="str">
            <v>No</v>
          </cell>
          <cell r="BB339"/>
          <cell r="BC339"/>
          <cell r="BD339"/>
          <cell r="BE339"/>
          <cell r="BF339" t="str">
            <v>NA</v>
          </cell>
          <cell r="BG339" t="str">
            <v>Daily</v>
          </cell>
          <cell r="BH339"/>
          <cell r="BI339"/>
          <cell r="BJ339"/>
          <cell r="BK339" t="str">
            <v>Reinvested</v>
          </cell>
          <cell r="BL339"/>
          <cell r="BM339"/>
          <cell r="BN339"/>
          <cell r="BO339"/>
          <cell r="BP339"/>
          <cell r="BQ339"/>
          <cell r="BR339" t="str">
            <v>NA</v>
          </cell>
          <cell r="BS339" t="str">
            <v>NA</v>
          </cell>
          <cell r="BT339" t="str">
            <v>(D-1) 04:30 PM Paris time</v>
          </cell>
          <cell r="BU339" t="str">
            <v>NA</v>
          </cell>
          <cell r="BV339" t="str">
            <v>NA</v>
          </cell>
          <cell r="BW339" t="str">
            <v>D</v>
          </cell>
          <cell r="BX339" t="str">
            <v>D+1</v>
          </cell>
          <cell r="BY339"/>
          <cell r="BZ339" t="str">
            <v>Please refer to PM</v>
          </cell>
          <cell r="CA339" t="str">
            <v>Please refer to PM</v>
          </cell>
          <cell r="CB339" t="str">
            <v>NA</v>
          </cell>
          <cell r="CC339" t="str">
            <v>NA</v>
          </cell>
          <cell r="CD339" t="str">
            <v>2,00% on the primary market</v>
          </cell>
          <cell r="CE339" t="str">
            <v>2,00% on the primary market</v>
          </cell>
          <cell r="CF339"/>
          <cell r="CG339"/>
          <cell r="CH339"/>
          <cell r="CI339"/>
          <cell r="CJ339"/>
          <cell r="CK339"/>
          <cell r="CL339"/>
          <cell r="CM339"/>
          <cell r="CN339"/>
          <cell r="CO339"/>
          <cell r="CP339"/>
          <cell r="CQ339"/>
          <cell r="CR339"/>
          <cell r="CS339"/>
          <cell r="CT339"/>
          <cell r="CU339"/>
          <cell r="CV339" t="str">
            <v>NA</v>
          </cell>
          <cell r="CW339" t="str">
            <v>NA</v>
          </cell>
          <cell r="CX339" t="str">
            <v>NA</v>
          </cell>
          <cell r="CY339" t="str">
            <v>No</v>
          </cell>
          <cell r="CZ339"/>
          <cell r="DA339"/>
          <cell r="DB339"/>
          <cell r="DC339"/>
          <cell r="DD339" t="str">
            <v>NA</v>
          </cell>
          <cell r="DE339" t="str">
            <v>NA</v>
          </cell>
          <cell r="DF339"/>
          <cell r="DG339">
            <v>68</v>
          </cell>
          <cell r="DH339">
            <v>12</v>
          </cell>
          <cell r="DI339">
            <v>0</v>
          </cell>
          <cell r="DJ339">
            <v>80.400000000000006</v>
          </cell>
          <cell r="DK339">
            <v>80</v>
          </cell>
          <cell r="DL339">
            <v>68</v>
          </cell>
          <cell r="DM339">
            <v>0</v>
          </cell>
          <cell r="DN339">
            <v>12</v>
          </cell>
          <cell r="DO339" t="str">
            <v>Primary market: Authorised Participants and Institutionnal Investors
Secondary market: All</v>
          </cell>
          <cell r="DP339" t="str">
            <v>None</v>
          </cell>
          <cell r="DQ339" t="str">
            <v>BNP Paribas Securities Services Luxembourg</v>
          </cell>
          <cell r="DR339" t="str">
            <v>BNP Paribas Securities Services Luxembourg</v>
          </cell>
          <cell r="DS339" t="str">
            <v>in-house lawyers</v>
          </cell>
          <cell r="DT339" t="str">
            <v>BNP Paribas Securities Services Luxembourg</v>
          </cell>
          <cell r="DU339" t="str">
            <v>31th of December</v>
          </cell>
          <cell r="DV339"/>
          <cell r="DW339"/>
          <cell r="DX339"/>
          <cell r="DY339"/>
          <cell r="DZ339"/>
          <cell r="EA339"/>
        </row>
        <row r="340">
          <cell r="H340" t="str">
            <v>LU1481204391</v>
          </cell>
          <cell r="I340" t="str">
            <v>UCITS ETF</v>
          </cell>
          <cell r="J340" t="str">
            <v>Capitalisation</v>
          </cell>
          <cell r="K340" t="str">
            <v>EUR</v>
          </cell>
          <cell r="L340" t="str">
            <v>EUR</v>
          </cell>
          <cell r="M340" t="str">
            <v>No</v>
          </cell>
          <cell r="N340"/>
          <cell r="O340" t="str">
            <v>Luxembourg</v>
          </cell>
          <cell r="P340" t="str">
            <v>NA</v>
          </cell>
          <cell r="Q340"/>
          <cell r="R340" t="str">
            <v>NA</v>
          </cell>
          <cell r="S340">
            <v>42716</v>
          </cell>
          <cell r="T340" t="str">
            <v>Not listed</v>
          </cell>
          <cell r="U340" t="str">
            <v>Not listed</v>
          </cell>
          <cell r="V340" t="str">
            <v>SPTR500N</v>
          </cell>
          <cell r="W340" t="str">
            <v>Share not hedged</v>
          </cell>
          <cell r="X340"/>
          <cell r="Y340"/>
          <cell r="Z340"/>
          <cell r="AA340"/>
          <cell r="AB340" t="str">
            <v>.SPXNTR</v>
          </cell>
          <cell r="AC340" t="str">
            <v>NA</v>
          </cell>
          <cell r="AD340" t="str">
            <v>NA</v>
          </cell>
          <cell r="AE340"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40">
            <v>6</v>
          </cell>
          <cell r="AG340"/>
          <cell r="AH340" t="str">
            <v>Luxemburg SICAV</v>
          </cell>
          <cell r="AI340" t="str">
            <v>S&amp;P 500 (NTR) Index</v>
          </cell>
          <cell r="AJ340" t="str">
            <v>Total Return</v>
          </cell>
          <cell r="AK340"/>
          <cell r="AL340"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M340"/>
          <cell r="AN340" t="str">
            <v>S&amp;P Dow Jones</v>
          </cell>
          <cell r="AO340" t="str">
            <v>North America</v>
          </cell>
          <cell r="AP340" t="str">
            <v>US</v>
          </cell>
          <cell r="AQ340" t="str">
            <v>NA</v>
          </cell>
          <cell r="AR340" t="str">
            <v>NA</v>
          </cell>
          <cell r="AS340" t="str">
            <v>Synthetic replication</v>
          </cell>
          <cell r="AT340" t="str">
            <v>Synthetic</v>
          </cell>
          <cell r="AU340" t="str">
            <v>Synthetic</v>
          </cell>
          <cell r="AV340" t="str">
            <v>Swaps</v>
          </cell>
          <cell r="AW340" t="str">
            <v>No</v>
          </cell>
          <cell r="AX340" t="str">
            <v>Yes with UCITS V</v>
          </cell>
          <cell r="AY340" t="str">
            <v>NA</v>
          </cell>
          <cell r="AZ340" t="str">
            <v>NA</v>
          </cell>
          <cell r="BA340" t="str">
            <v>No</v>
          </cell>
          <cell r="BB340"/>
          <cell r="BC340"/>
          <cell r="BD340"/>
          <cell r="BE340"/>
          <cell r="BF340" t="str">
            <v>NA</v>
          </cell>
          <cell r="BG340" t="str">
            <v>Daily</v>
          </cell>
          <cell r="BH340"/>
          <cell r="BI340"/>
          <cell r="BJ340"/>
          <cell r="BK340" t="str">
            <v>Reinvested</v>
          </cell>
          <cell r="BL340"/>
          <cell r="BM340"/>
          <cell r="BN340"/>
          <cell r="BO340"/>
          <cell r="BP340"/>
          <cell r="BQ340"/>
          <cell r="BR340" t="str">
            <v>NA</v>
          </cell>
          <cell r="BS340" t="str">
            <v>NA</v>
          </cell>
          <cell r="BT340" t="str">
            <v>04:30 PM Paris time</v>
          </cell>
          <cell r="BU340" t="str">
            <v>NA</v>
          </cell>
          <cell r="BV340" t="str">
            <v>NA</v>
          </cell>
          <cell r="BW340" t="str">
            <v>D</v>
          </cell>
          <cell r="BX340" t="str">
            <v>D+1</v>
          </cell>
          <cell r="BY340"/>
          <cell r="BZ340" t="str">
            <v>Please refer to PM</v>
          </cell>
          <cell r="CA340" t="str">
            <v>Please refer to PM</v>
          </cell>
          <cell r="CB340" t="str">
            <v>NA</v>
          </cell>
          <cell r="CC340" t="str">
            <v>NA</v>
          </cell>
          <cell r="CD340" t="str">
            <v>0,05% on the primary market</v>
          </cell>
          <cell r="CE340" t="str">
            <v>0,05% on the primary market</v>
          </cell>
          <cell r="CF340"/>
          <cell r="CG340"/>
          <cell r="CH340"/>
          <cell r="CI340"/>
          <cell r="CJ340"/>
          <cell r="CK340"/>
          <cell r="CL340"/>
          <cell r="CM340"/>
          <cell r="CN340"/>
          <cell r="CO340"/>
          <cell r="CP340"/>
          <cell r="CQ340"/>
          <cell r="CR340"/>
          <cell r="CS340"/>
          <cell r="CT340"/>
          <cell r="CU340"/>
          <cell r="CV340" t="str">
            <v>NA</v>
          </cell>
          <cell r="CW340" t="str">
            <v>NA</v>
          </cell>
          <cell r="CX340" t="str">
            <v>NA</v>
          </cell>
          <cell r="CY340" t="str">
            <v>No</v>
          </cell>
          <cell r="CZ340"/>
          <cell r="DA340"/>
          <cell r="DB340"/>
          <cell r="DC340"/>
          <cell r="DD340" t="str">
            <v>NA</v>
          </cell>
          <cell r="DE340" t="str">
            <v>NA</v>
          </cell>
          <cell r="DF340"/>
          <cell r="DG340">
            <v>8</v>
          </cell>
          <cell r="DH340">
            <v>12</v>
          </cell>
          <cell r="DI340">
            <v>0</v>
          </cell>
          <cell r="DJ340">
            <v>20.399999999999999</v>
          </cell>
          <cell r="DK340">
            <v>20</v>
          </cell>
          <cell r="DL340">
            <v>8</v>
          </cell>
          <cell r="DM340">
            <v>0</v>
          </cell>
          <cell r="DN340">
            <v>12</v>
          </cell>
          <cell r="DO340" t="str">
            <v>Primary market: Authorised Participants and Institutionnal Investors
Secondary market: All</v>
          </cell>
          <cell r="DP340" t="str">
            <v>None</v>
          </cell>
          <cell r="DQ340" t="str">
            <v>BNP Paribas Securities Services Luxembourg</v>
          </cell>
          <cell r="DR340" t="str">
            <v>BNP Paribas Securities Services Luxembourg</v>
          </cell>
          <cell r="DS340" t="str">
            <v>in-house lawyers</v>
          </cell>
          <cell r="DT340" t="str">
            <v>BNP Paribas Securities Services Luxembourg</v>
          </cell>
          <cell r="DU340" t="str">
            <v>31th of December</v>
          </cell>
          <cell r="DV340"/>
          <cell r="DW340"/>
          <cell r="DX340"/>
          <cell r="DY340"/>
          <cell r="DZ340"/>
          <cell r="EA340"/>
        </row>
        <row r="341">
          <cell r="H341" t="str">
            <v>LU1481204474</v>
          </cell>
          <cell r="I341" t="str">
            <v>UCITS ETF USD</v>
          </cell>
          <cell r="J341" t="str">
            <v>Capitalisation</v>
          </cell>
          <cell r="K341" t="str">
            <v>USD</v>
          </cell>
          <cell r="L341" t="str">
            <v>EUR</v>
          </cell>
          <cell r="M341" t="str">
            <v>No</v>
          </cell>
          <cell r="N341"/>
          <cell r="O341" t="str">
            <v>Luxembourg</v>
          </cell>
          <cell r="P341" t="str">
            <v>NA</v>
          </cell>
          <cell r="Q341"/>
          <cell r="R341" t="str">
            <v>NA</v>
          </cell>
          <cell r="S341">
            <v>42716</v>
          </cell>
          <cell r="T341" t="str">
            <v>Not listed</v>
          </cell>
          <cell r="U341" t="str">
            <v>Not listed</v>
          </cell>
          <cell r="V341" t="str">
            <v>SPTR500N</v>
          </cell>
          <cell r="W341" t="str">
            <v>Share not hedged</v>
          </cell>
          <cell r="X341"/>
          <cell r="Y341"/>
          <cell r="Z341"/>
          <cell r="AA341"/>
          <cell r="AB341" t="str">
            <v>.SPXNTR</v>
          </cell>
          <cell r="AC341" t="str">
            <v>NA</v>
          </cell>
          <cell r="AD341" t="str">
            <v>NA</v>
          </cell>
          <cell r="AE341"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41">
            <v>6</v>
          </cell>
          <cell r="AG341"/>
          <cell r="AH341" t="str">
            <v>Luxemburg SICAV</v>
          </cell>
          <cell r="AI341" t="str">
            <v>S&amp;P 500 (NTR) Index</v>
          </cell>
          <cell r="AJ341" t="str">
            <v>Total Return</v>
          </cell>
          <cell r="AK341"/>
          <cell r="AL341"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M341"/>
          <cell r="AN341" t="str">
            <v>S&amp;P Dow Jones</v>
          </cell>
          <cell r="AO341" t="str">
            <v>North America</v>
          </cell>
          <cell r="AP341" t="str">
            <v>US</v>
          </cell>
          <cell r="AQ341" t="str">
            <v>NA</v>
          </cell>
          <cell r="AR341" t="str">
            <v>NA</v>
          </cell>
          <cell r="AS341" t="str">
            <v>Synthetic replication</v>
          </cell>
          <cell r="AT341" t="str">
            <v>Synthetic</v>
          </cell>
          <cell r="AU341" t="str">
            <v>Synthetic</v>
          </cell>
          <cell r="AV341" t="str">
            <v>Swaps</v>
          </cell>
          <cell r="AW341" t="str">
            <v>No</v>
          </cell>
          <cell r="AX341" t="str">
            <v>Yes with UCITS V</v>
          </cell>
          <cell r="AY341" t="str">
            <v>NA</v>
          </cell>
          <cell r="AZ341" t="str">
            <v>NA</v>
          </cell>
          <cell r="BA341" t="str">
            <v>No</v>
          </cell>
          <cell r="BB341"/>
          <cell r="BC341"/>
          <cell r="BD341"/>
          <cell r="BE341"/>
          <cell r="BF341" t="str">
            <v>NA</v>
          </cell>
          <cell r="BG341" t="str">
            <v>Daily</v>
          </cell>
          <cell r="BH341"/>
          <cell r="BI341"/>
          <cell r="BJ341"/>
          <cell r="BK341" t="str">
            <v>Reinvested</v>
          </cell>
          <cell r="BL341"/>
          <cell r="BM341"/>
          <cell r="BN341"/>
          <cell r="BO341"/>
          <cell r="BP341"/>
          <cell r="BQ341"/>
          <cell r="BR341" t="str">
            <v>NA</v>
          </cell>
          <cell r="BS341" t="str">
            <v>NA</v>
          </cell>
          <cell r="BT341" t="str">
            <v>04:30 PM Paris time</v>
          </cell>
          <cell r="BU341" t="str">
            <v>NA</v>
          </cell>
          <cell r="BV341" t="str">
            <v>NA</v>
          </cell>
          <cell r="BW341" t="str">
            <v>D</v>
          </cell>
          <cell r="BX341" t="str">
            <v>D+1</v>
          </cell>
          <cell r="BY341"/>
          <cell r="BZ341" t="str">
            <v>Please refer to PM</v>
          </cell>
          <cell r="CA341" t="str">
            <v>Please refer to PM</v>
          </cell>
          <cell r="CB341" t="str">
            <v>NA</v>
          </cell>
          <cell r="CC341" t="str">
            <v>NA</v>
          </cell>
          <cell r="CD341" t="str">
            <v>0,05% on the primary market</v>
          </cell>
          <cell r="CE341" t="str">
            <v>0,05% on the primary market</v>
          </cell>
          <cell r="CF341"/>
          <cell r="CG341"/>
          <cell r="CH341"/>
          <cell r="CI341"/>
          <cell r="CJ341"/>
          <cell r="CK341"/>
          <cell r="CL341"/>
          <cell r="CM341"/>
          <cell r="CN341"/>
          <cell r="CO341"/>
          <cell r="CP341"/>
          <cell r="CQ341"/>
          <cell r="CR341"/>
          <cell r="CS341"/>
          <cell r="CT341"/>
          <cell r="CU341"/>
          <cell r="CV341" t="str">
            <v>NA</v>
          </cell>
          <cell r="CW341" t="str">
            <v>NA</v>
          </cell>
          <cell r="CX341" t="str">
            <v>NA</v>
          </cell>
          <cell r="CY341" t="str">
            <v>No</v>
          </cell>
          <cell r="CZ341"/>
          <cell r="DA341"/>
          <cell r="DB341"/>
          <cell r="DC341"/>
          <cell r="DD341" t="str">
            <v>NA</v>
          </cell>
          <cell r="DE341" t="str">
            <v>NA</v>
          </cell>
          <cell r="DF341"/>
          <cell r="DG341">
            <v>8</v>
          </cell>
          <cell r="DH341">
            <v>12</v>
          </cell>
          <cell r="DI341">
            <v>0</v>
          </cell>
          <cell r="DJ341">
            <v>20.399999999999999</v>
          </cell>
          <cell r="DK341">
            <v>20</v>
          </cell>
          <cell r="DL341">
            <v>8</v>
          </cell>
          <cell r="DM341">
            <v>0</v>
          </cell>
          <cell r="DN341">
            <v>12</v>
          </cell>
          <cell r="DO341" t="str">
            <v>Primary market: Authorised Participants and Institutionnal Investors
Secondary market: All</v>
          </cell>
          <cell r="DP341" t="str">
            <v>None</v>
          </cell>
          <cell r="DQ341" t="str">
            <v>BNP Paribas Securities Services Luxembourg</v>
          </cell>
          <cell r="DR341" t="str">
            <v>BNP Paribas Securities Services Luxembourg</v>
          </cell>
          <cell r="DS341" t="str">
            <v>in-house lawyers</v>
          </cell>
          <cell r="DT341" t="str">
            <v>BNP Paribas Securities Services Luxembourg</v>
          </cell>
          <cell r="DU341" t="str">
            <v>31th of December</v>
          </cell>
          <cell r="DV341"/>
          <cell r="DW341"/>
          <cell r="DX341"/>
          <cell r="DY341"/>
          <cell r="DZ341"/>
          <cell r="EA341"/>
        </row>
        <row r="342">
          <cell r="H342" t="str">
            <v>LU1481204557</v>
          </cell>
          <cell r="I342" t="str">
            <v>UCITS ETF USD</v>
          </cell>
          <cell r="J342" t="str">
            <v>Distribution</v>
          </cell>
          <cell r="K342" t="str">
            <v>USD</v>
          </cell>
          <cell r="L342" t="str">
            <v>EUR</v>
          </cell>
          <cell r="M342" t="str">
            <v>No</v>
          </cell>
          <cell r="N342"/>
          <cell r="O342" t="str">
            <v>Luxembourg</v>
          </cell>
          <cell r="P342" t="str">
            <v>NA</v>
          </cell>
          <cell r="Q342"/>
          <cell r="R342" t="str">
            <v>NA</v>
          </cell>
          <cell r="S342">
            <v>42716</v>
          </cell>
          <cell r="T342" t="str">
            <v>Not listed</v>
          </cell>
          <cell r="U342" t="str">
            <v>Not listed</v>
          </cell>
          <cell r="V342" t="str">
            <v>SPTR500N</v>
          </cell>
          <cell r="W342" t="str">
            <v>Share not hedged</v>
          </cell>
          <cell r="X342"/>
          <cell r="Y342"/>
          <cell r="Z342"/>
          <cell r="AA342"/>
          <cell r="AB342" t="str">
            <v>.SPXNTR</v>
          </cell>
          <cell r="AC342" t="str">
            <v>NA</v>
          </cell>
          <cell r="AD342" t="str">
            <v>NA</v>
          </cell>
          <cell r="AE342"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42">
            <v>6</v>
          </cell>
          <cell r="AG342"/>
          <cell r="AH342" t="str">
            <v>Luxemburg SICAV</v>
          </cell>
          <cell r="AI342" t="str">
            <v>S&amp;P 500 (NTR) Index</v>
          </cell>
          <cell r="AJ342" t="str">
            <v>Total Return</v>
          </cell>
          <cell r="AK342"/>
          <cell r="AL342"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M342"/>
          <cell r="AN342" t="str">
            <v>S&amp;P Dow Jones</v>
          </cell>
          <cell r="AO342" t="str">
            <v>North America</v>
          </cell>
          <cell r="AP342" t="str">
            <v>US</v>
          </cell>
          <cell r="AQ342" t="str">
            <v>NA</v>
          </cell>
          <cell r="AR342" t="str">
            <v>NA</v>
          </cell>
          <cell r="AS342" t="str">
            <v>Synthetic replication</v>
          </cell>
          <cell r="AT342" t="str">
            <v>Synthetic</v>
          </cell>
          <cell r="AU342" t="str">
            <v>Synthetic</v>
          </cell>
          <cell r="AV342" t="str">
            <v>Swaps</v>
          </cell>
          <cell r="AW342" t="str">
            <v>No</v>
          </cell>
          <cell r="AX342" t="str">
            <v>Yes with UCITS V</v>
          </cell>
          <cell r="AY342" t="str">
            <v>NA</v>
          </cell>
          <cell r="AZ342" t="str">
            <v>NA</v>
          </cell>
          <cell r="BA342" t="str">
            <v>No</v>
          </cell>
          <cell r="BB342"/>
          <cell r="BC342"/>
          <cell r="BD342"/>
          <cell r="BE342"/>
          <cell r="BF342" t="str">
            <v>NA</v>
          </cell>
          <cell r="BG342" t="str">
            <v>Daily</v>
          </cell>
          <cell r="BH342"/>
          <cell r="BI342"/>
          <cell r="BJ342"/>
          <cell r="BK342" t="str">
            <v>Annually</v>
          </cell>
          <cell r="BL342"/>
          <cell r="BM342"/>
          <cell r="BN342"/>
          <cell r="BO342"/>
          <cell r="BP342"/>
          <cell r="BQ342"/>
          <cell r="BR342" t="str">
            <v>NA</v>
          </cell>
          <cell r="BS342" t="str">
            <v>NA</v>
          </cell>
          <cell r="BT342" t="str">
            <v>04:30 PM Paris time</v>
          </cell>
          <cell r="BU342" t="str">
            <v>NA</v>
          </cell>
          <cell r="BV342" t="str">
            <v>NA</v>
          </cell>
          <cell r="BW342" t="str">
            <v>D</v>
          </cell>
          <cell r="BX342" t="str">
            <v>D+1</v>
          </cell>
          <cell r="BY342"/>
          <cell r="BZ342" t="str">
            <v>Please refer to PM</v>
          </cell>
          <cell r="CA342" t="str">
            <v>Please refer to PM</v>
          </cell>
          <cell r="CB342" t="str">
            <v>NA</v>
          </cell>
          <cell r="CC342" t="str">
            <v>NA</v>
          </cell>
          <cell r="CD342" t="str">
            <v>0,05% on the primary market</v>
          </cell>
          <cell r="CE342" t="str">
            <v>0,05% on the primary market</v>
          </cell>
          <cell r="CF342"/>
          <cell r="CG342"/>
          <cell r="CH342"/>
          <cell r="CI342"/>
          <cell r="CJ342"/>
          <cell r="CK342"/>
          <cell r="CL342"/>
          <cell r="CM342"/>
          <cell r="CN342"/>
          <cell r="CO342"/>
          <cell r="CP342"/>
          <cell r="CQ342"/>
          <cell r="CR342"/>
          <cell r="CS342"/>
          <cell r="CT342"/>
          <cell r="CU342"/>
          <cell r="CV342" t="str">
            <v>NA</v>
          </cell>
          <cell r="CW342" t="str">
            <v>NA</v>
          </cell>
          <cell r="CX342" t="str">
            <v>NA</v>
          </cell>
          <cell r="CY342" t="str">
            <v>No</v>
          </cell>
          <cell r="CZ342"/>
          <cell r="DA342"/>
          <cell r="DB342"/>
          <cell r="DC342"/>
          <cell r="DD342" t="str">
            <v>NA</v>
          </cell>
          <cell r="DE342" t="str">
            <v>NA</v>
          </cell>
          <cell r="DF342"/>
          <cell r="DG342">
            <v>8</v>
          </cell>
          <cell r="DH342">
            <v>12</v>
          </cell>
          <cell r="DI342">
            <v>0</v>
          </cell>
          <cell r="DJ342">
            <v>20.399999999999999</v>
          </cell>
          <cell r="DK342">
            <v>20</v>
          </cell>
          <cell r="DL342">
            <v>8</v>
          </cell>
          <cell r="DM342">
            <v>0</v>
          </cell>
          <cell r="DN342">
            <v>12</v>
          </cell>
          <cell r="DO342" t="str">
            <v>Primary market: Authorised Participants and Institutionnal Investors
Secondary market: All</v>
          </cell>
          <cell r="DP342" t="str">
            <v>None</v>
          </cell>
          <cell r="DQ342" t="str">
            <v>BNP Paribas Securities Services Luxembourg</v>
          </cell>
          <cell r="DR342" t="str">
            <v>BNP Paribas Securities Services Luxembourg</v>
          </cell>
          <cell r="DS342" t="str">
            <v>in-house lawyers</v>
          </cell>
          <cell r="DT342" t="str">
            <v>BNP Paribas Securities Services Luxembourg</v>
          </cell>
          <cell r="DU342" t="str">
            <v>31th of December</v>
          </cell>
          <cell r="DV342"/>
          <cell r="DW342"/>
          <cell r="DX342"/>
          <cell r="DY342"/>
          <cell r="DZ342"/>
          <cell r="EA342"/>
        </row>
        <row r="343">
          <cell r="H343" t="str">
            <v>LU1481204631</v>
          </cell>
          <cell r="I343" t="str">
            <v>UCITS ETF H EUR</v>
          </cell>
          <cell r="J343" t="str">
            <v>Capitalisation</v>
          </cell>
          <cell r="K343" t="str">
            <v>EUR</v>
          </cell>
          <cell r="L343" t="str">
            <v>EUR</v>
          </cell>
          <cell r="M343" t="str">
            <v>No</v>
          </cell>
          <cell r="N343"/>
          <cell r="O343" t="str">
            <v>Luxembourg</v>
          </cell>
          <cell r="P343" t="str">
            <v>NA</v>
          </cell>
          <cell r="Q343"/>
          <cell r="R343" t="str">
            <v>NA</v>
          </cell>
          <cell r="S343">
            <v>42716</v>
          </cell>
          <cell r="T343" t="str">
            <v>Not listed</v>
          </cell>
          <cell r="U343" t="str">
            <v>Not listed</v>
          </cell>
          <cell r="V343" t="str">
            <v>SPTR500N</v>
          </cell>
          <cell r="W343" t="str">
            <v>Share not hedged</v>
          </cell>
          <cell r="X343"/>
          <cell r="Y343"/>
          <cell r="Z343"/>
          <cell r="AA343"/>
          <cell r="AB343" t="str">
            <v>.SPXNTR</v>
          </cell>
          <cell r="AC343" t="str">
            <v>NA</v>
          </cell>
          <cell r="AD343" t="str">
            <v>NA</v>
          </cell>
          <cell r="AE343"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43">
            <v>6</v>
          </cell>
          <cell r="AG343"/>
          <cell r="AH343" t="str">
            <v>Luxemburg SICAV</v>
          </cell>
          <cell r="AI343" t="str">
            <v>S&amp;P 500 (NTR) Index</v>
          </cell>
          <cell r="AJ343" t="str">
            <v>Total Return</v>
          </cell>
          <cell r="AK343"/>
          <cell r="AL343"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M343"/>
          <cell r="AN343" t="str">
            <v>S&amp;P Dow Jones</v>
          </cell>
          <cell r="AO343" t="str">
            <v>North America</v>
          </cell>
          <cell r="AP343" t="str">
            <v>US</v>
          </cell>
          <cell r="AQ343" t="str">
            <v>NA</v>
          </cell>
          <cell r="AR343" t="str">
            <v>NA</v>
          </cell>
          <cell r="AS343" t="str">
            <v>Synthetic replication</v>
          </cell>
          <cell r="AT343" t="str">
            <v>Synthetic</v>
          </cell>
          <cell r="AU343" t="str">
            <v>Synthetic</v>
          </cell>
          <cell r="AV343" t="str">
            <v>Swaps</v>
          </cell>
          <cell r="AW343" t="str">
            <v>No</v>
          </cell>
          <cell r="AX343" t="str">
            <v>Yes with UCITS V</v>
          </cell>
          <cell r="AY343" t="str">
            <v>NA</v>
          </cell>
          <cell r="AZ343" t="str">
            <v>NA</v>
          </cell>
          <cell r="BA343" t="str">
            <v>No</v>
          </cell>
          <cell r="BB343"/>
          <cell r="BC343"/>
          <cell r="BD343"/>
          <cell r="BE343"/>
          <cell r="BF343" t="str">
            <v>NA</v>
          </cell>
          <cell r="BG343" t="str">
            <v>Daily</v>
          </cell>
          <cell r="BH343"/>
          <cell r="BI343"/>
          <cell r="BJ343"/>
          <cell r="BK343" t="str">
            <v>Reinvested</v>
          </cell>
          <cell r="BL343"/>
          <cell r="BM343"/>
          <cell r="BN343"/>
          <cell r="BO343"/>
          <cell r="BP343"/>
          <cell r="BQ343"/>
          <cell r="BR343" t="str">
            <v>NA</v>
          </cell>
          <cell r="BS343" t="str">
            <v>NA</v>
          </cell>
          <cell r="BT343" t="str">
            <v>04:30 PM Paris time</v>
          </cell>
          <cell r="BU343" t="str">
            <v>NA</v>
          </cell>
          <cell r="BV343" t="str">
            <v>NA</v>
          </cell>
          <cell r="BW343" t="str">
            <v>D</v>
          </cell>
          <cell r="BX343" t="str">
            <v>D+1</v>
          </cell>
          <cell r="BY343"/>
          <cell r="BZ343" t="str">
            <v>Please refer to PM</v>
          </cell>
          <cell r="CA343" t="str">
            <v>Please refer to PM</v>
          </cell>
          <cell r="CB343" t="str">
            <v>NA</v>
          </cell>
          <cell r="CC343" t="str">
            <v>NA</v>
          </cell>
          <cell r="CD343" t="str">
            <v>0,05% on the primary market</v>
          </cell>
          <cell r="CE343" t="str">
            <v>0,05% on the primary market</v>
          </cell>
          <cell r="CF343"/>
          <cell r="CG343"/>
          <cell r="CH343"/>
          <cell r="CI343"/>
          <cell r="CJ343"/>
          <cell r="CK343"/>
          <cell r="CL343"/>
          <cell r="CM343"/>
          <cell r="CN343"/>
          <cell r="CO343"/>
          <cell r="CP343"/>
          <cell r="CQ343"/>
          <cell r="CR343"/>
          <cell r="CS343"/>
          <cell r="CT343"/>
          <cell r="CU343"/>
          <cell r="CV343" t="str">
            <v>NA</v>
          </cell>
          <cell r="CW343" t="str">
            <v>NA</v>
          </cell>
          <cell r="CX343" t="str">
            <v>NA</v>
          </cell>
          <cell r="CY343" t="str">
            <v>No</v>
          </cell>
          <cell r="CZ343"/>
          <cell r="DA343"/>
          <cell r="DB343"/>
          <cell r="DC343"/>
          <cell r="DD343" t="str">
            <v>NA</v>
          </cell>
          <cell r="DE343" t="str">
            <v>NA</v>
          </cell>
          <cell r="DF343"/>
          <cell r="DG343">
            <v>8</v>
          </cell>
          <cell r="DH343">
            <v>12</v>
          </cell>
          <cell r="DI343">
            <v>0</v>
          </cell>
          <cell r="DJ343">
            <v>20.399999999999999</v>
          </cell>
          <cell r="DK343">
            <v>20</v>
          </cell>
          <cell r="DL343">
            <v>8</v>
          </cell>
          <cell r="DM343">
            <v>0</v>
          </cell>
          <cell r="DN343">
            <v>12</v>
          </cell>
          <cell r="DO343" t="str">
            <v>Primary market: Authorised Participants and Institutionnal Investors
Secondary market: All</v>
          </cell>
          <cell r="DP343" t="str">
            <v>None</v>
          </cell>
          <cell r="DQ343" t="str">
            <v>BNP Paribas Securities Services Luxembourg</v>
          </cell>
          <cell r="DR343" t="str">
            <v>BNP Paribas Securities Services Luxembourg</v>
          </cell>
          <cell r="DS343" t="str">
            <v>in-house lawyers</v>
          </cell>
          <cell r="DT343" t="str">
            <v>BNP Paribas Securities Services Luxembourg</v>
          </cell>
          <cell r="DU343" t="str">
            <v>31th of December</v>
          </cell>
          <cell r="DV343"/>
          <cell r="DW343"/>
          <cell r="DX343"/>
          <cell r="DY343"/>
          <cell r="DZ343"/>
          <cell r="EA343"/>
        </row>
        <row r="344">
          <cell r="H344" t="str">
            <v>LU1481204714</v>
          </cell>
          <cell r="I344" t="str">
            <v>UCITS ETF H EUR</v>
          </cell>
          <cell r="J344" t="str">
            <v>Distribution</v>
          </cell>
          <cell r="K344" t="str">
            <v>EUR</v>
          </cell>
          <cell r="L344" t="str">
            <v>EUR</v>
          </cell>
          <cell r="M344" t="str">
            <v>No</v>
          </cell>
          <cell r="N344"/>
          <cell r="O344" t="str">
            <v>Luxembourg</v>
          </cell>
          <cell r="P344" t="str">
            <v>NA</v>
          </cell>
          <cell r="Q344"/>
          <cell r="R344" t="str">
            <v>NA</v>
          </cell>
          <cell r="S344">
            <v>42716</v>
          </cell>
          <cell r="T344" t="str">
            <v>Not listed</v>
          </cell>
          <cell r="U344" t="str">
            <v>Not listed</v>
          </cell>
          <cell r="V344" t="str">
            <v>SPTR500N</v>
          </cell>
          <cell r="W344" t="str">
            <v>Share not hedged</v>
          </cell>
          <cell r="X344"/>
          <cell r="Y344"/>
          <cell r="Z344"/>
          <cell r="AA344"/>
          <cell r="AB344" t="str">
            <v>.SPXNTR</v>
          </cell>
          <cell r="AC344" t="str">
            <v>NA</v>
          </cell>
          <cell r="AD344" t="str">
            <v>NA</v>
          </cell>
          <cell r="AE344" t="str">
            <v>BNP Paribas Easy S&amp;P 500 replicates the performance of the S&amp;P 500 (NTR)* index (Bloomberg: SPTR500N), published in USD and converted in EUR (at the WM/Reuters 4 p.m. London time), including fluctuations, and to maintain the Tracking Error between the sub-fund and the index below 1%.</v>
          </cell>
          <cell r="AF344">
            <v>6</v>
          </cell>
          <cell r="AG344"/>
          <cell r="AH344" t="str">
            <v>Luxemburg SICAV</v>
          </cell>
          <cell r="AI344" t="str">
            <v>S&amp;P 500 (NTR) Index</v>
          </cell>
          <cell r="AJ344" t="str">
            <v>Total Return</v>
          </cell>
          <cell r="AK344"/>
          <cell r="AL344" t="str">
            <v>The benchmark is the S&amp;P 500(NTR) index, published in USD by Standard &amp; Poor's. The S&amp;P 500 is an index composed of the 500 biggest American companies. The selected stocks represent the largest market caps accounting for approximately 75% of US company shares. The index was created by S&amp;P in 1957 and includes the dividends paid by the shares making up the index. Its Bloomberg code is the &lt;SPTR500N&gt; Index. A full description of the index and the publication of its stocks are available on the website www.standardpoors.com .</v>
          </cell>
          <cell r="AM344"/>
          <cell r="AN344" t="str">
            <v>S&amp;P Dow Jones</v>
          </cell>
          <cell r="AO344" t="str">
            <v>North America</v>
          </cell>
          <cell r="AP344" t="str">
            <v>US</v>
          </cell>
          <cell r="AQ344" t="str">
            <v>NA</v>
          </cell>
          <cell r="AR344" t="str">
            <v>NA</v>
          </cell>
          <cell r="AS344" t="str">
            <v>Synthetic replication</v>
          </cell>
          <cell r="AT344" t="str">
            <v>Synthetic</v>
          </cell>
          <cell r="AU344" t="str">
            <v>Synthetic</v>
          </cell>
          <cell r="AV344" t="str">
            <v>Swaps</v>
          </cell>
          <cell r="AW344" t="str">
            <v>No</v>
          </cell>
          <cell r="AX344" t="str">
            <v>Yes with UCITS V</v>
          </cell>
          <cell r="AY344" t="str">
            <v>NA</v>
          </cell>
          <cell r="AZ344" t="str">
            <v>NA</v>
          </cell>
          <cell r="BA344" t="str">
            <v>No</v>
          </cell>
          <cell r="BB344"/>
          <cell r="BC344"/>
          <cell r="BD344"/>
          <cell r="BE344"/>
          <cell r="BF344" t="str">
            <v>NA</v>
          </cell>
          <cell r="BG344" t="str">
            <v>Daily</v>
          </cell>
          <cell r="BH344"/>
          <cell r="BI344"/>
          <cell r="BJ344"/>
          <cell r="BK344" t="str">
            <v>Annually</v>
          </cell>
          <cell r="BL344"/>
          <cell r="BM344"/>
          <cell r="BN344"/>
          <cell r="BO344"/>
          <cell r="BP344"/>
          <cell r="BQ344"/>
          <cell r="BR344" t="str">
            <v>NA</v>
          </cell>
          <cell r="BS344" t="str">
            <v>NA</v>
          </cell>
          <cell r="BT344" t="str">
            <v>04:30 PM Paris time</v>
          </cell>
          <cell r="BU344" t="str">
            <v>NA</v>
          </cell>
          <cell r="BV344" t="str">
            <v>NA</v>
          </cell>
          <cell r="BW344" t="str">
            <v>D</v>
          </cell>
          <cell r="BX344" t="str">
            <v>D+1</v>
          </cell>
          <cell r="BY344"/>
          <cell r="BZ344" t="str">
            <v>Please refer to PM</v>
          </cell>
          <cell r="CA344" t="str">
            <v>Please refer to PM</v>
          </cell>
          <cell r="CB344" t="str">
            <v>NA</v>
          </cell>
          <cell r="CC344" t="str">
            <v>NA</v>
          </cell>
          <cell r="CD344" t="str">
            <v>0,05% on the primary market</v>
          </cell>
          <cell r="CE344" t="str">
            <v>0,05% on the primary market</v>
          </cell>
          <cell r="CF344"/>
          <cell r="CG344"/>
          <cell r="CH344"/>
          <cell r="CI344"/>
          <cell r="CJ344"/>
          <cell r="CK344"/>
          <cell r="CL344"/>
          <cell r="CM344"/>
          <cell r="CN344"/>
          <cell r="CO344"/>
          <cell r="CP344"/>
          <cell r="CQ344"/>
          <cell r="CR344"/>
          <cell r="CS344"/>
          <cell r="CT344"/>
          <cell r="CU344"/>
          <cell r="CV344" t="str">
            <v>NA</v>
          </cell>
          <cell r="CW344" t="str">
            <v>NA</v>
          </cell>
          <cell r="CX344" t="str">
            <v>NA</v>
          </cell>
          <cell r="CY344" t="str">
            <v>No</v>
          </cell>
          <cell r="CZ344"/>
          <cell r="DA344"/>
          <cell r="DB344"/>
          <cell r="DC344"/>
          <cell r="DD344" t="str">
            <v>NA</v>
          </cell>
          <cell r="DE344" t="str">
            <v>NA</v>
          </cell>
          <cell r="DF344"/>
          <cell r="DG344">
            <v>8</v>
          </cell>
          <cell r="DH344">
            <v>12</v>
          </cell>
          <cell r="DI344">
            <v>0</v>
          </cell>
          <cell r="DJ344">
            <v>20.399999999999999</v>
          </cell>
          <cell r="DK344">
            <v>20</v>
          </cell>
          <cell r="DL344">
            <v>8</v>
          </cell>
          <cell r="DM344">
            <v>0</v>
          </cell>
          <cell r="DN344">
            <v>12</v>
          </cell>
          <cell r="DO344" t="str">
            <v>Primary market: Authorised Participants and Institutionnal Investors
Secondary market: All</v>
          </cell>
          <cell r="DP344" t="str">
            <v>None</v>
          </cell>
          <cell r="DQ344" t="str">
            <v>BNP Paribas Securities Services Luxembourg</v>
          </cell>
          <cell r="DR344" t="str">
            <v>BNP Paribas Securities Services Luxembourg</v>
          </cell>
          <cell r="DS344" t="str">
            <v>in-house lawyers</v>
          </cell>
          <cell r="DT344" t="str">
            <v>BNP Paribas Securities Services Luxembourg</v>
          </cell>
          <cell r="DU344" t="str">
            <v>31th of December</v>
          </cell>
          <cell r="DV344"/>
          <cell r="DW344"/>
          <cell r="DX344"/>
          <cell r="DY344"/>
          <cell r="DZ344"/>
          <cell r="EA344"/>
        </row>
        <row r="345">
          <cell r="H345" t="str">
            <v>LU1481204805</v>
          </cell>
          <cell r="I345" t="str">
            <v>UCITS ETF</v>
          </cell>
          <cell r="J345" t="str">
            <v>Capitalisation</v>
          </cell>
          <cell r="K345" t="str">
            <v>EUR</v>
          </cell>
          <cell r="L345" t="str">
            <v>EUR</v>
          </cell>
          <cell r="M345" t="str">
            <v>No</v>
          </cell>
          <cell r="N345"/>
          <cell r="O345" t="str">
            <v>Luxembourg</v>
          </cell>
          <cell r="P345" t="str">
            <v>NA</v>
          </cell>
          <cell r="Q345"/>
          <cell r="R345" t="str">
            <v>NA</v>
          </cell>
          <cell r="S345">
            <v>42716</v>
          </cell>
          <cell r="T345" t="str">
            <v>Not listed</v>
          </cell>
          <cell r="U345" t="str">
            <v>Not listed</v>
          </cell>
          <cell r="V345" t="str">
            <v>SXXR</v>
          </cell>
          <cell r="W345" t="str">
            <v>Share not hedged</v>
          </cell>
          <cell r="X345"/>
          <cell r="Y345"/>
          <cell r="Z345"/>
          <cell r="AA345"/>
          <cell r="AB345" t="str">
            <v>.STOXXR</v>
          </cell>
          <cell r="AC345" t="str">
            <v>NA</v>
          </cell>
          <cell r="AD345" t="str">
            <v>NA</v>
          </cell>
          <cell r="AE345" t="str">
            <v>BNP Paribas Easy STOXX Europe 600 replicates the performance of the Stoxx Europe 600 (NR)* index (Bloomberg: SXXR), including fluctuations, and to maintain the Tracking Error between the sub-fund and the index below 1%.</v>
          </cell>
          <cell r="AF345">
            <v>6</v>
          </cell>
          <cell r="AG345"/>
          <cell r="AH345" t="str">
            <v>Luxemburg SICAV</v>
          </cell>
          <cell r="AI345" t="str">
            <v>STOXX Europe 600 (NR) Index</v>
          </cell>
          <cell r="AJ345" t="str">
            <v>Total Return</v>
          </cell>
          <cell r="AK345"/>
          <cell r="AL345" t="str">
            <v>The benchmark is the Stoxx Europe 600 (NR) index, published in EUR by Stoxx Limited. Stoxx Europe 600 is an index consisting of shares of European companies of all sizes. The index combines 600 stocks (200 large caps, 200 mid-caps, 200 small-caps). The selection is made on the basis of the stocks' market capitalisation. The index is revised quarterly and includes the dividends paid by the shares that constitute the index. Its Bloomberg code is the &lt;SXXR&gt; Index. A full description of the index and the publication of its stocks are available on the website www.stoxx.com</v>
          </cell>
          <cell r="AM345"/>
          <cell r="AN345" t="str">
            <v>STOXX Limited</v>
          </cell>
          <cell r="AO345" t="str">
            <v>Europe</v>
          </cell>
          <cell r="AP345" t="str">
            <v>Europe</v>
          </cell>
          <cell r="AQ345" t="str">
            <v>NA</v>
          </cell>
          <cell r="AR345" t="str">
            <v>NA</v>
          </cell>
          <cell r="AS345" t="str">
            <v>Full or synthetic replication</v>
          </cell>
          <cell r="AT345" t="str">
            <v>Synthetic</v>
          </cell>
          <cell r="AU345" t="str">
            <v>Synthetic</v>
          </cell>
          <cell r="AV345" t="str">
            <v>Swaps</v>
          </cell>
          <cell r="AW345" t="str">
            <v>No</v>
          </cell>
          <cell r="AX345" t="str">
            <v>Yes with UCITS V</v>
          </cell>
          <cell r="AY345" t="str">
            <v>NA</v>
          </cell>
          <cell r="AZ345" t="str">
            <v>NA</v>
          </cell>
          <cell r="BA345" t="str">
            <v>No</v>
          </cell>
          <cell r="BB345"/>
          <cell r="BC345"/>
          <cell r="BD345"/>
          <cell r="BE345"/>
          <cell r="BF345" t="str">
            <v>NA</v>
          </cell>
          <cell r="BG345" t="str">
            <v>Daily</v>
          </cell>
          <cell r="BH345"/>
          <cell r="BI345"/>
          <cell r="BJ345"/>
          <cell r="BK345" t="str">
            <v>Reinvested</v>
          </cell>
          <cell r="BL345"/>
          <cell r="BM345"/>
          <cell r="BN345"/>
          <cell r="BO345"/>
          <cell r="BP345"/>
          <cell r="BQ345"/>
          <cell r="BR345" t="str">
            <v>NA</v>
          </cell>
          <cell r="BS345" t="str">
            <v>NA</v>
          </cell>
          <cell r="BT345" t="str">
            <v>04:30 PM Paris time</v>
          </cell>
          <cell r="BU345" t="str">
            <v>NA</v>
          </cell>
          <cell r="BV345" t="str">
            <v>NA</v>
          </cell>
          <cell r="BW345" t="str">
            <v>D</v>
          </cell>
          <cell r="BX345" t="str">
            <v>D+1</v>
          </cell>
          <cell r="BY345"/>
          <cell r="BZ345" t="str">
            <v>Please refer to PM</v>
          </cell>
          <cell r="CA345" t="str">
            <v>Please refer to PM</v>
          </cell>
          <cell r="CB345" t="str">
            <v>NA</v>
          </cell>
          <cell r="CC345" t="str">
            <v>NA</v>
          </cell>
          <cell r="CD345" t="str">
            <v>0,30% on the primary market</v>
          </cell>
          <cell r="CE345" t="str">
            <v>0,10% on the primary market</v>
          </cell>
          <cell r="CF345"/>
          <cell r="CG345"/>
          <cell r="CH345"/>
          <cell r="CI345"/>
          <cell r="CJ345"/>
          <cell r="CK345"/>
          <cell r="CL345"/>
          <cell r="CM345"/>
          <cell r="CN345"/>
          <cell r="CO345"/>
          <cell r="CP345"/>
          <cell r="CQ345"/>
          <cell r="CR345"/>
          <cell r="CS345"/>
          <cell r="CT345"/>
          <cell r="CU345"/>
          <cell r="CV345" t="str">
            <v>NA</v>
          </cell>
          <cell r="CW345" t="str">
            <v>NA</v>
          </cell>
          <cell r="CX345" t="str">
            <v>NA</v>
          </cell>
          <cell r="CY345" t="str">
            <v>No</v>
          </cell>
          <cell r="CZ345"/>
          <cell r="DA345"/>
          <cell r="DB345"/>
          <cell r="DC345"/>
          <cell r="DD345" t="str">
            <v>NA</v>
          </cell>
          <cell r="DE345" t="str">
            <v>NA</v>
          </cell>
          <cell r="DF345"/>
          <cell r="DG345">
            <v>18</v>
          </cell>
          <cell r="DH345">
            <v>12</v>
          </cell>
          <cell r="DI345">
            <v>0</v>
          </cell>
          <cell r="DJ345">
            <v>30.4</v>
          </cell>
          <cell r="DK345">
            <v>30</v>
          </cell>
          <cell r="DL345">
            <v>18</v>
          </cell>
          <cell r="DM345">
            <v>0</v>
          </cell>
          <cell r="DN345">
            <v>12</v>
          </cell>
          <cell r="DO345" t="str">
            <v>Primary market: Authorised Participants and Institutionnal Investors
Secondary market: All</v>
          </cell>
          <cell r="DP345" t="str">
            <v>None</v>
          </cell>
          <cell r="DQ345" t="str">
            <v>BNP Paribas Securities Services Luxembourg</v>
          </cell>
          <cell r="DR345" t="str">
            <v>BNP Paribas Securities Services Luxembourg</v>
          </cell>
          <cell r="DS345" t="str">
            <v>in-house lawyers</v>
          </cell>
          <cell r="DT345" t="str">
            <v>BNP Paribas Securities Services Luxembourg</v>
          </cell>
          <cell r="DU345" t="str">
            <v>31th of December</v>
          </cell>
          <cell r="DV345"/>
          <cell r="DW345"/>
          <cell r="DX345"/>
          <cell r="DY345"/>
          <cell r="DZ345"/>
          <cell r="EA345"/>
        </row>
        <row r="346">
          <cell r="H346" t="str">
            <v>LU1481204987</v>
          </cell>
          <cell r="I346" t="str">
            <v>UCITS ETF</v>
          </cell>
          <cell r="J346" t="str">
            <v>Distribution</v>
          </cell>
          <cell r="K346" t="str">
            <v>EUR</v>
          </cell>
          <cell r="L346" t="str">
            <v>EUR</v>
          </cell>
          <cell r="M346" t="str">
            <v>No</v>
          </cell>
          <cell r="N346"/>
          <cell r="O346" t="str">
            <v>Luxembourg</v>
          </cell>
          <cell r="P346" t="str">
            <v>NA</v>
          </cell>
          <cell r="Q346"/>
          <cell r="R346" t="str">
            <v>NA</v>
          </cell>
          <cell r="S346">
            <v>42716</v>
          </cell>
          <cell r="T346" t="str">
            <v>Not listed</v>
          </cell>
          <cell r="U346" t="str">
            <v>Not listed</v>
          </cell>
          <cell r="V346" t="str">
            <v>SXXR</v>
          </cell>
          <cell r="W346" t="str">
            <v>Share not hedged</v>
          </cell>
          <cell r="X346"/>
          <cell r="Y346"/>
          <cell r="Z346"/>
          <cell r="AA346"/>
          <cell r="AB346" t="str">
            <v>.STOXXR</v>
          </cell>
          <cell r="AC346" t="str">
            <v>NA</v>
          </cell>
          <cell r="AD346" t="str">
            <v>NA</v>
          </cell>
          <cell r="AE346" t="str">
            <v>BNP Paribas Easy STOXX Europe 600 replicates the performance of the Stoxx Europe 600 (NR)* index (Bloomberg: SXXR), including fluctuations, and to maintain the Tracking Error between the sub-fund and the index below 1%.</v>
          </cell>
          <cell r="AF346">
            <v>6</v>
          </cell>
          <cell r="AG346"/>
          <cell r="AH346" t="str">
            <v>Luxemburg SICAV</v>
          </cell>
          <cell r="AI346" t="str">
            <v>STOXX Europe 600 (NR) Index</v>
          </cell>
          <cell r="AJ346" t="str">
            <v>Total Return</v>
          </cell>
          <cell r="AK346"/>
          <cell r="AL346" t="str">
            <v>The benchmark is the Stoxx Europe 600 (NR) index, published in EUR by Stoxx Limited. Stoxx Europe 600 is an index consisting of shares of European companies of all sizes. The index combines 600 stocks (200 large caps, 200 mid-caps, 200 small-caps). The selection is made on the basis of the stocks' market capitalisation. The index is revised quarterly and includes the dividends paid by the shares that constitute the index. Its Bloomberg code is the &lt;SXXR&gt; Index. A full description of the index and the publication of its stocks are available on the website www.stoxx.com</v>
          </cell>
          <cell r="AM346"/>
          <cell r="AN346" t="str">
            <v>STOXX Limited</v>
          </cell>
          <cell r="AO346" t="str">
            <v>Europe</v>
          </cell>
          <cell r="AP346" t="str">
            <v>Europe</v>
          </cell>
          <cell r="AQ346" t="str">
            <v>NA</v>
          </cell>
          <cell r="AR346" t="str">
            <v>NA</v>
          </cell>
          <cell r="AS346" t="str">
            <v>Full or synthetic replication</v>
          </cell>
          <cell r="AT346" t="str">
            <v>Synthetic</v>
          </cell>
          <cell r="AU346" t="str">
            <v>Synthetic</v>
          </cell>
          <cell r="AV346" t="str">
            <v>Swaps</v>
          </cell>
          <cell r="AW346" t="str">
            <v>No</v>
          </cell>
          <cell r="AX346" t="str">
            <v>Yes with UCITS V</v>
          </cell>
          <cell r="AY346" t="str">
            <v>NA</v>
          </cell>
          <cell r="AZ346" t="str">
            <v>NA</v>
          </cell>
          <cell r="BA346" t="str">
            <v>No</v>
          </cell>
          <cell r="BB346"/>
          <cell r="BC346"/>
          <cell r="BD346"/>
          <cell r="BE346"/>
          <cell r="BF346" t="str">
            <v>NA</v>
          </cell>
          <cell r="BG346" t="str">
            <v>Daily</v>
          </cell>
          <cell r="BH346"/>
          <cell r="BI346"/>
          <cell r="BJ346"/>
          <cell r="BK346" t="str">
            <v>Annually</v>
          </cell>
          <cell r="BL346"/>
          <cell r="BM346"/>
          <cell r="BN346"/>
          <cell r="BO346"/>
          <cell r="BP346"/>
          <cell r="BQ346"/>
          <cell r="BR346" t="str">
            <v>NA</v>
          </cell>
          <cell r="BS346" t="str">
            <v>NA</v>
          </cell>
          <cell r="BT346" t="str">
            <v>04:30 PM Paris time</v>
          </cell>
          <cell r="BU346" t="str">
            <v>NA</v>
          </cell>
          <cell r="BV346" t="str">
            <v>NA</v>
          </cell>
          <cell r="BW346" t="str">
            <v>D</v>
          </cell>
          <cell r="BX346" t="str">
            <v>D+1</v>
          </cell>
          <cell r="BY346"/>
          <cell r="BZ346" t="str">
            <v>Please refer to PM</v>
          </cell>
          <cell r="CA346" t="str">
            <v>Please refer to PM</v>
          </cell>
          <cell r="CB346" t="str">
            <v>NA</v>
          </cell>
          <cell r="CC346" t="str">
            <v>NA</v>
          </cell>
          <cell r="CD346" t="str">
            <v>0,30% on the primary market</v>
          </cell>
          <cell r="CE346" t="str">
            <v>0,10% on the primary market</v>
          </cell>
          <cell r="CF346"/>
          <cell r="CG346"/>
          <cell r="CH346"/>
          <cell r="CI346"/>
          <cell r="CJ346"/>
          <cell r="CK346"/>
          <cell r="CL346"/>
          <cell r="CM346"/>
          <cell r="CN346"/>
          <cell r="CO346"/>
          <cell r="CP346"/>
          <cell r="CQ346"/>
          <cell r="CR346"/>
          <cell r="CS346"/>
          <cell r="CT346"/>
          <cell r="CU346"/>
          <cell r="CV346" t="str">
            <v>NA</v>
          </cell>
          <cell r="CW346" t="str">
            <v>NA</v>
          </cell>
          <cell r="CX346" t="str">
            <v>NA</v>
          </cell>
          <cell r="CY346" t="str">
            <v>No</v>
          </cell>
          <cell r="CZ346"/>
          <cell r="DA346"/>
          <cell r="DB346"/>
          <cell r="DC346"/>
          <cell r="DD346" t="str">
            <v>NA</v>
          </cell>
          <cell r="DE346" t="str">
            <v>NA</v>
          </cell>
          <cell r="DF346"/>
          <cell r="DG346">
            <v>18</v>
          </cell>
          <cell r="DH346">
            <v>12</v>
          </cell>
          <cell r="DI346">
            <v>0</v>
          </cell>
          <cell r="DJ346">
            <v>30.4</v>
          </cell>
          <cell r="DK346">
            <v>30</v>
          </cell>
          <cell r="DL346">
            <v>18</v>
          </cell>
          <cell r="DM346">
            <v>0</v>
          </cell>
          <cell r="DN346">
            <v>12</v>
          </cell>
          <cell r="DO346" t="str">
            <v>Primary market: Authorised Participants and Institutionnal Investors
Secondary market: All</v>
          </cell>
          <cell r="DP346" t="str">
            <v>None</v>
          </cell>
          <cell r="DQ346" t="str">
            <v>BNP Paribas Securities Services Luxembourg</v>
          </cell>
          <cell r="DR346" t="str">
            <v>BNP Paribas Securities Services Luxembourg</v>
          </cell>
          <cell r="DS346" t="str">
            <v>in-house lawyers</v>
          </cell>
          <cell r="DT346" t="str">
            <v>BNP Paribas Securities Services Luxembourg</v>
          </cell>
          <cell r="DU346" t="str">
            <v>31th of December</v>
          </cell>
          <cell r="DV346"/>
          <cell r="DW346"/>
          <cell r="DX346"/>
          <cell r="DY346"/>
          <cell r="DZ346"/>
          <cell r="EA346"/>
        </row>
        <row r="347">
          <cell r="H347" t="str">
            <v>LU1547512209</v>
          </cell>
          <cell r="I347" t="str">
            <v>Track I</v>
          </cell>
          <cell r="J347" t="str">
            <v>Capitalisation</v>
          </cell>
          <cell r="K347" t="str">
            <v>USD</v>
          </cell>
          <cell r="L347" t="str">
            <v>USD</v>
          </cell>
          <cell r="M347" t="str">
            <v>No</v>
          </cell>
          <cell r="N347"/>
          <cell r="O347" t="str">
            <v>Luxembourg</v>
          </cell>
          <cell r="P347" t="str">
            <v>NA</v>
          </cell>
          <cell r="Q347"/>
          <cell r="R347" t="str">
            <v>NA</v>
          </cell>
          <cell r="S347">
            <v>42716</v>
          </cell>
          <cell r="T347" t="str">
            <v>Not listed</v>
          </cell>
          <cell r="U347" t="str">
            <v>Not listed</v>
          </cell>
          <cell r="V347" t="str">
            <v>LUATTRUU</v>
          </cell>
          <cell r="W347" t="str">
            <v>Share not hedged</v>
          </cell>
          <cell r="X347" t="str">
            <v>NA</v>
          </cell>
          <cell r="Y347" t="str">
            <v>NA</v>
          </cell>
          <cell r="Z347" t="str">
            <v>NA</v>
          </cell>
          <cell r="AA347" t="str">
            <v>NA</v>
          </cell>
          <cell r="AB347" t="str">
            <v>.BCUSACORIG</v>
          </cell>
          <cell r="AC347" t="str">
            <v>NA</v>
          </cell>
          <cell r="AD347" t="str">
            <v>NA</v>
          </cell>
          <cell r="AE347" t="str">
            <v>BNP Paribas Easy Barclays US Treasury replicates the performance of the Barclays US Treasury (TR)* index (Bloomberg: LUATTRUU Index), including fluctuations, and to maintain the Tracking Error between the sub-fund and the index below 1%.</v>
          </cell>
          <cell r="AF347">
            <v>3</v>
          </cell>
          <cell r="AG347"/>
          <cell r="AH347" t="str">
            <v>Luxemburg SICAV</v>
          </cell>
          <cell r="AI347" t="str">
            <v>Barclays US Treasury (TR) Index</v>
          </cell>
          <cell r="AJ347" t="str">
            <v>Total Return</v>
          </cell>
          <cell r="AK347"/>
          <cell r="AL347"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M347"/>
          <cell r="AN347" t="str">
            <v>Barclays</v>
          </cell>
          <cell r="AO347" t="str">
            <v>North America</v>
          </cell>
          <cell r="AP347" t="str">
            <v>US</v>
          </cell>
          <cell r="AQ347" t="str">
            <v>NA</v>
          </cell>
          <cell r="AR347" t="str">
            <v>NA</v>
          </cell>
          <cell r="AS347" t="str">
            <v>Full or optimized replication</v>
          </cell>
          <cell r="AT347" t="str">
            <v>Physical</v>
          </cell>
          <cell r="AU347" t="str">
            <v>Optimized</v>
          </cell>
          <cell r="AV347" t="str">
            <v>Bonds</v>
          </cell>
          <cell r="AW347" t="str">
            <v>No</v>
          </cell>
          <cell r="AX347" t="str">
            <v>Yes with UCITS V</v>
          </cell>
          <cell r="AY347" t="str">
            <v>NA</v>
          </cell>
          <cell r="AZ347" t="str">
            <v>NA</v>
          </cell>
          <cell r="BA347" t="str">
            <v>No</v>
          </cell>
          <cell r="BB347"/>
          <cell r="BC347"/>
          <cell r="BD347"/>
          <cell r="BE347"/>
          <cell r="BF347" t="str">
            <v>NA</v>
          </cell>
          <cell r="BG347" t="str">
            <v>Daily</v>
          </cell>
          <cell r="BH347"/>
          <cell r="BI347"/>
          <cell r="BJ347"/>
          <cell r="BK347" t="str">
            <v>Reinvested</v>
          </cell>
          <cell r="BL347"/>
          <cell r="BM347"/>
          <cell r="BN347"/>
          <cell r="BO347"/>
          <cell r="BP347"/>
          <cell r="BQ347"/>
          <cell r="BR347" t="str">
            <v>None</v>
          </cell>
          <cell r="BS347" t="str">
            <v>NA</v>
          </cell>
          <cell r="BT347" t="str">
            <v>03:00 PM Paris time</v>
          </cell>
          <cell r="BU347" t="str">
            <v>12:00 AM Paris time</v>
          </cell>
          <cell r="BV347" t="str">
            <v>NA</v>
          </cell>
          <cell r="BW347" t="str">
            <v>D</v>
          </cell>
          <cell r="BX347" t="str">
            <v>D+1</v>
          </cell>
          <cell r="BY347" t="str">
            <v>D+1</v>
          </cell>
          <cell r="BZ347" t="str">
            <v>Please refer to PM</v>
          </cell>
          <cell r="CA347" t="str">
            <v>Please refer to PM</v>
          </cell>
          <cell r="CB347">
            <v>3</v>
          </cell>
          <cell r="CC347" t="str">
            <v>NA</v>
          </cell>
          <cell r="CD347" t="str">
            <v>0,25% on the primary market</v>
          </cell>
          <cell r="CE347" t="str">
            <v>0,1% on the primary market</v>
          </cell>
          <cell r="CF347"/>
          <cell r="CG347"/>
          <cell r="CH347"/>
          <cell r="CI347"/>
          <cell r="CJ347"/>
          <cell r="CK347"/>
          <cell r="CL347"/>
          <cell r="CM347"/>
          <cell r="CN347"/>
          <cell r="CO347"/>
          <cell r="CP347"/>
          <cell r="CQ347"/>
          <cell r="CR347"/>
          <cell r="CS347" t="str">
            <v>Charles Lewandowski</v>
          </cell>
          <cell r="CT347"/>
          <cell r="CU347"/>
          <cell r="CV347" t="str">
            <v>NA</v>
          </cell>
          <cell r="CW347" t="str">
            <v>NA</v>
          </cell>
          <cell r="CX347" t="str">
            <v>NA</v>
          </cell>
          <cell r="CY347" t="str">
            <v>No</v>
          </cell>
          <cell r="CZ347"/>
          <cell r="DA347"/>
          <cell r="DB347" t="str">
            <v>No</v>
          </cell>
          <cell r="DC347"/>
          <cell r="DD347" t="str">
            <v>NA</v>
          </cell>
          <cell r="DE347" t="str">
            <v>NA</v>
          </cell>
          <cell r="DF347"/>
          <cell r="DG347">
            <v>2</v>
          </cell>
          <cell r="DH347">
            <v>12</v>
          </cell>
          <cell r="DI347">
            <v>1</v>
          </cell>
          <cell r="DJ347">
            <v>15</v>
          </cell>
          <cell r="DK347">
            <v>15</v>
          </cell>
          <cell r="DL347">
            <v>12</v>
          </cell>
          <cell r="DM347">
            <v>1</v>
          </cell>
          <cell r="DN347">
            <v>2</v>
          </cell>
          <cell r="DO347" t="str">
            <v>Institutionnal Investors UCIs</v>
          </cell>
          <cell r="DP347"/>
          <cell r="DQ347" t="str">
            <v>BNP Paribas Securities Services Luxembourg</v>
          </cell>
          <cell r="DR347" t="str">
            <v>BNP Paribas Securities Services Luxembourg</v>
          </cell>
          <cell r="DS347" t="str">
            <v>in-house lawyers</v>
          </cell>
          <cell r="DT347" t="str">
            <v>BNP Paribas Securities Services Luxembourg</v>
          </cell>
          <cell r="DU347" t="str">
            <v>31th of December</v>
          </cell>
          <cell r="DV347"/>
          <cell r="DW347" t="str">
            <v>FIXED INCOME</v>
          </cell>
          <cell r="DX347" t="str">
            <v>Liquidated on March 29th 2019 (29 NAV)</v>
          </cell>
          <cell r="DY347"/>
          <cell r="DZ347"/>
          <cell r="EA347"/>
        </row>
        <row r="348">
          <cell r="H348" t="str">
            <v>LU1547514247</v>
          </cell>
          <cell r="I348" t="str">
            <v>UCITS ETF</v>
          </cell>
          <cell r="J348" t="str">
            <v>Capitalisation</v>
          </cell>
          <cell r="K348" t="str">
            <v>EUR</v>
          </cell>
          <cell r="L348" t="str">
            <v>EUR</v>
          </cell>
          <cell r="M348" t="str">
            <v>No</v>
          </cell>
          <cell r="N348"/>
          <cell r="O348" t="str">
            <v>Luxembourg</v>
          </cell>
          <cell r="P348" t="str">
            <v>NA</v>
          </cell>
          <cell r="Q348"/>
          <cell r="R348"/>
          <cell r="S348">
            <v>42298</v>
          </cell>
          <cell r="T348" t="str">
            <v>Not listed</v>
          </cell>
          <cell r="U348" t="str">
            <v>Not listed</v>
          </cell>
          <cell r="V348" t="str">
            <v>LET1TREU</v>
          </cell>
          <cell r="W348" t="str">
            <v>Share not hedged</v>
          </cell>
          <cell r="X348"/>
          <cell r="Y348"/>
          <cell r="Z348"/>
          <cell r="AA348"/>
          <cell r="AB348" t="str">
            <v>NA</v>
          </cell>
          <cell r="AC348" t="str">
            <v>NA</v>
          </cell>
          <cell r="AD348" t="str">
            <v>NA</v>
          </cell>
          <cell r="AE348" t="str">
            <v>BNP Paribas Easy Barclays Euro Aggregate Treasury 1-3 Years seeks to replicate (with a maximum tracking error of 1%) the performance of the  (the "Index") by investing in debt securities issued by countries included in the Index, respecting the Index's weightings (full replication), or in a sample of debt securities issued by countries included in the Index (optimised replication). When investing in a sample of debt securities, the Fund's tracking error may be higher.</v>
          </cell>
          <cell r="AF348">
            <v>2</v>
          </cell>
          <cell r="AG348"/>
          <cell r="AH348" t="str">
            <v>Luxemburg SICAV</v>
          </cell>
          <cell r="AI348" t="str">
            <v>Barclays Euro Aggregate Treasury 1-3 Years (TR) index</v>
          </cell>
          <cell r="AJ348" t="str">
            <v>Total Return</v>
          </cell>
          <cell r="AK348"/>
          <cell r="AL348" t="str">
            <v>The benchmark is the Barclays Euro Aggregate Treasury 1-3 Years (TR) index published in EUR by Barclays Capital. The composition of the index is reviewed on a monthly basis. The index is valued daily. The majority of the index’s underlying components are government bonds issued in the EMU zone, with a maturity comprised between 1 and 3 years. It is a Total Return index.</v>
          </cell>
          <cell r="AM348"/>
          <cell r="AN348" t="str">
            <v>Barclays</v>
          </cell>
          <cell r="AO348" t="str">
            <v>Europe</v>
          </cell>
          <cell r="AP348" t="str">
            <v>EMU</v>
          </cell>
          <cell r="AQ348"/>
          <cell r="AR348"/>
          <cell r="AS348" t="str">
            <v>Full or optimized replication</v>
          </cell>
          <cell r="AT348" t="str">
            <v>Physical</v>
          </cell>
          <cell r="AU348" t="str">
            <v>Full</v>
          </cell>
          <cell r="AV348" t="str">
            <v>Bonds</v>
          </cell>
          <cell r="AW348" t="str">
            <v>No</v>
          </cell>
          <cell r="AX348" t="str">
            <v>Yes with UCITS V</v>
          </cell>
          <cell r="AY348" t="str">
            <v>NA</v>
          </cell>
          <cell r="AZ348" t="str">
            <v>NA</v>
          </cell>
          <cell r="BA348" t="str">
            <v>No</v>
          </cell>
          <cell r="BB348"/>
          <cell r="BC348"/>
          <cell r="BD348"/>
          <cell r="BE348"/>
          <cell r="BF348" t="str">
            <v>NA</v>
          </cell>
          <cell r="BG348" t="str">
            <v>Daily</v>
          </cell>
          <cell r="BH348"/>
          <cell r="BI348"/>
          <cell r="BJ348"/>
          <cell r="BK348" t="str">
            <v>Reinvested</v>
          </cell>
          <cell r="BL348"/>
          <cell r="BM348"/>
          <cell r="BN348"/>
          <cell r="BO348"/>
          <cell r="BP348"/>
          <cell r="BQ348"/>
          <cell r="BR348" t="str">
            <v>1 000 000 EUR</v>
          </cell>
          <cell r="BS348" t="str">
            <v>NA</v>
          </cell>
          <cell r="BT348" t="str">
            <v xml:space="preserve">15:30 PM paris time </v>
          </cell>
          <cell r="BU348" t="str">
            <v>12:00 AM Paris time</v>
          </cell>
          <cell r="BV348"/>
          <cell r="BW348" t="str">
            <v>D</v>
          </cell>
          <cell r="BX348" t="str">
            <v>D+1</v>
          </cell>
          <cell r="BY348"/>
          <cell r="BZ348" t="str">
            <v>Please refer to PM</v>
          </cell>
          <cell r="CA348" t="str">
            <v>Please refer to PM</v>
          </cell>
          <cell r="CB348" t="str">
            <v>NA</v>
          </cell>
          <cell r="CC348" t="str">
            <v>NA</v>
          </cell>
          <cell r="CD348">
            <v>5.0000000000000001E-4</v>
          </cell>
          <cell r="CE348">
            <v>5.0000000000000001E-4</v>
          </cell>
          <cell r="CF348"/>
          <cell r="CG348"/>
          <cell r="CH348"/>
          <cell r="CI348"/>
          <cell r="CJ348"/>
          <cell r="CK348"/>
          <cell r="CL348"/>
          <cell r="CM348"/>
          <cell r="CN348"/>
          <cell r="CO348"/>
          <cell r="CP348"/>
          <cell r="CQ348"/>
          <cell r="CR348" t="str">
            <v>No</v>
          </cell>
          <cell r="CS348" t="str">
            <v>Charles Lewandowski</v>
          </cell>
          <cell r="CT348"/>
          <cell r="CU348"/>
          <cell r="CV348" t="str">
            <v>NA</v>
          </cell>
          <cell r="CW348" t="str">
            <v>NA</v>
          </cell>
          <cell r="CX348" t="str">
            <v>NA</v>
          </cell>
          <cell r="CY348" t="str">
            <v>No</v>
          </cell>
          <cell r="CZ348"/>
          <cell r="DA348" t="str">
            <v>Beta</v>
          </cell>
          <cell r="DB348" t="str">
            <v>No</v>
          </cell>
          <cell r="DC348"/>
          <cell r="DD348" t="str">
            <v>No</v>
          </cell>
          <cell r="DE348" t="str">
            <v>No</v>
          </cell>
          <cell r="DF348" t="str">
            <v>No</v>
          </cell>
          <cell r="DG348">
            <v>8</v>
          </cell>
          <cell r="DH348">
            <v>12</v>
          </cell>
          <cell r="DI348" t="str">
            <v>None</v>
          </cell>
          <cell r="DJ348">
            <v>20</v>
          </cell>
          <cell r="DK348">
            <v>20</v>
          </cell>
          <cell r="DL348">
            <v>12</v>
          </cell>
          <cell r="DM348" t="str">
            <v>None</v>
          </cell>
          <cell r="DN348">
            <v>8</v>
          </cell>
          <cell r="DO348" t="str">
            <v xml:space="preserve">Authorised Participants and Institutionnal Investors </v>
          </cell>
          <cell r="DP348" t="str">
            <v>None</v>
          </cell>
          <cell r="DQ348" t="str">
            <v>BNP Paribas Securities Services Luxembourg</v>
          </cell>
          <cell r="DR348" t="str">
            <v>BNP Paribas Securities Services Luxembourg</v>
          </cell>
          <cell r="DS348" t="str">
            <v>in-house lawyers</v>
          </cell>
          <cell r="DT348" t="str">
            <v>BNP Paribas Securities Services Luxembourg</v>
          </cell>
          <cell r="DU348" t="str">
            <v>31th of December</v>
          </cell>
          <cell r="DV348"/>
          <cell r="DW348"/>
          <cell r="DX348"/>
          <cell r="DY348"/>
          <cell r="DZ348"/>
          <cell r="EA348"/>
        </row>
        <row r="349">
          <cell r="H349" t="str">
            <v>LU1547514320</v>
          </cell>
          <cell r="I349" t="str">
            <v>UCITS ETF EUR</v>
          </cell>
          <cell r="J349" t="str">
            <v>Capitalisation</v>
          </cell>
          <cell r="K349" t="str">
            <v>EUR</v>
          </cell>
          <cell r="L349" t="str">
            <v>USD</v>
          </cell>
          <cell r="M349" t="str">
            <v>No</v>
          </cell>
          <cell r="N349"/>
          <cell r="O349" t="str">
            <v>Luxembourg</v>
          </cell>
          <cell r="P349" t="str">
            <v>NA</v>
          </cell>
          <cell r="Q349"/>
          <cell r="R349" t="str">
            <v>NA</v>
          </cell>
          <cell r="S349">
            <v>42716</v>
          </cell>
          <cell r="T349"/>
          <cell r="U349"/>
          <cell r="V349" t="str">
            <v>LUATTRUU</v>
          </cell>
          <cell r="W349" t="str">
            <v>Share not hedged</v>
          </cell>
          <cell r="X349" t="str">
            <v>NA</v>
          </cell>
          <cell r="Y349" t="str">
            <v>NA</v>
          </cell>
          <cell r="Z349" t="str">
            <v>NA</v>
          </cell>
          <cell r="AA349" t="str">
            <v>NA</v>
          </cell>
          <cell r="AB349" t="str">
            <v>.BCUSACORIG</v>
          </cell>
          <cell r="AC349" t="str">
            <v>NA</v>
          </cell>
          <cell r="AD349" t="str">
            <v>NA</v>
          </cell>
          <cell r="AE349" t="str">
            <v>BNP Paribas Easy Barclays US Treasury replicates the performance of the Barclays US Treasury (TR)* index (Bloomberg: LUATTRUU Index), including fluctuations, and to maintain the Tracking Error between the sub-fund and the index below 1%.</v>
          </cell>
          <cell r="AF349">
            <v>3</v>
          </cell>
          <cell r="AG349"/>
          <cell r="AH349" t="str">
            <v>Luxemburg SICAV</v>
          </cell>
          <cell r="AI349" t="str">
            <v>Barclays US Treasury (TR) Index</v>
          </cell>
          <cell r="AJ349" t="str">
            <v>Total Return</v>
          </cell>
          <cell r="AK349"/>
          <cell r="AL349" t="str">
            <v xml:space="preserve">The benchmark is the Barclays US Treasury index, published in USD by Barclays. The Barclays US Treasury Index measures US dollar-denominated, fixed-rate, nominal debt issued by the US Treasury. It is a Total Return index. Treasury bills are excluded by the maturity constraint, but are part of a separate Short Treasury Index. STRIPS are excluded from the index because their inclusion would result in double-counting. The US Treasury Index is a component of the US Aggregate, US Universal, Global Aggregate and Global Treasury Indices. The US Treasury Index was launched on January 1, 1973. </v>
          </cell>
          <cell r="AM349"/>
          <cell r="AN349" t="str">
            <v>Barclays</v>
          </cell>
          <cell r="AO349" t="str">
            <v>North America</v>
          </cell>
          <cell r="AP349" t="str">
            <v>US</v>
          </cell>
          <cell r="AQ349" t="str">
            <v>IT**</v>
          </cell>
          <cell r="AR349" t="str">
            <v>IT**</v>
          </cell>
          <cell r="AS349" t="str">
            <v>Full or optimized replication</v>
          </cell>
          <cell r="AT349" t="str">
            <v>Physical</v>
          </cell>
          <cell r="AU349" t="str">
            <v>Optimized</v>
          </cell>
          <cell r="AV349" t="str">
            <v>Bonds</v>
          </cell>
          <cell r="AW349" t="str">
            <v>No</v>
          </cell>
          <cell r="AX349" t="str">
            <v>Yes with UCITS V</v>
          </cell>
          <cell r="AY349" t="str">
            <v>NA</v>
          </cell>
          <cell r="AZ349" t="str">
            <v>NA</v>
          </cell>
          <cell r="BA349" t="str">
            <v>No</v>
          </cell>
          <cell r="BB349"/>
          <cell r="BC349"/>
          <cell r="BD349"/>
          <cell r="BE349"/>
          <cell r="BF349" t="str">
            <v>NA</v>
          </cell>
          <cell r="BG349" t="str">
            <v>Daily</v>
          </cell>
          <cell r="BH349"/>
          <cell r="BI349"/>
          <cell r="BJ349"/>
          <cell r="BK349" t="str">
            <v>Reinvested</v>
          </cell>
          <cell r="BL349"/>
          <cell r="BM349"/>
          <cell r="BN349"/>
          <cell r="BO349"/>
          <cell r="BP349"/>
          <cell r="BQ349"/>
          <cell r="BR349" t="str">
            <v>1000000 EUR</v>
          </cell>
          <cell r="BS349" t="str">
            <v>NA</v>
          </cell>
          <cell r="BT349" t="str">
            <v xml:space="preserve">15:30 PM paris time </v>
          </cell>
          <cell r="BU349" t="str">
            <v>12:00 AM Paris time</v>
          </cell>
          <cell r="BV349" t="str">
            <v>NA</v>
          </cell>
          <cell r="BW349" t="str">
            <v>D</v>
          </cell>
          <cell r="BX349" t="str">
            <v>D+1</v>
          </cell>
          <cell r="BY349" t="str">
            <v>D+1</v>
          </cell>
          <cell r="BZ349" t="str">
            <v>Please refer to PM</v>
          </cell>
          <cell r="CA349" t="str">
            <v>Please refer to PM</v>
          </cell>
          <cell r="CB349">
            <v>3</v>
          </cell>
          <cell r="CC349" t="str">
            <v>NA</v>
          </cell>
          <cell r="CD349" t="str">
            <v>0,25% on the primary market</v>
          </cell>
          <cell r="CE349" t="str">
            <v>0,1% on the primary market</v>
          </cell>
          <cell r="CF349"/>
          <cell r="CG349"/>
          <cell r="CH349"/>
          <cell r="CI349"/>
          <cell r="CJ349"/>
          <cell r="CK349"/>
          <cell r="CL349"/>
          <cell r="CM349"/>
          <cell r="CN349"/>
          <cell r="CO349"/>
          <cell r="CP349"/>
          <cell r="CQ349"/>
          <cell r="CR349"/>
          <cell r="CS349" t="str">
            <v>Charles Lewandowski</v>
          </cell>
          <cell r="CT349"/>
          <cell r="CU349"/>
          <cell r="CV349" t="str">
            <v>NA</v>
          </cell>
          <cell r="CW349" t="str">
            <v>NA</v>
          </cell>
          <cell r="CX349" t="str">
            <v>NA</v>
          </cell>
          <cell r="CY349" t="str">
            <v>No</v>
          </cell>
          <cell r="CZ349"/>
          <cell r="DA349"/>
          <cell r="DB349" t="str">
            <v>No</v>
          </cell>
          <cell r="DC349"/>
          <cell r="DD349" t="str">
            <v>NA</v>
          </cell>
          <cell r="DE349" t="str">
            <v>NA</v>
          </cell>
          <cell r="DF349"/>
          <cell r="DG349">
            <v>3</v>
          </cell>
          <cell r="DH349">
            <v>12</v>
          </cell>
          <cell r="DI349" t="str">
            <v>None</v>
          </cell>
          <cell r="DJ349">
            <v>15</v>
          </cell>
          <cell r="DK349">
            <v>15</v>
          </cell>
          <cell r="DL349">
            <v>12</v>
          </cell>
          <cell r="DM349" t="str">
            <v>None</v>
          </cell>
          <cell r="DN349">
            <v>3</v>
          </cell>
          <cell r="DO349" t="str">
            <v xml:space="preserve">Authorised Participants and Institutionnal Investors </v>
          </cell>
          <cell r="DP349" t="str">
            <v>None</v>
          </cell>
          <cell r="DQ349" t="str">
            <v>BNP Paribas Securities Services Luxembourg</v>
          </cell>
          <cell r="DR349" t="str">
            <v>BNP Paribas Securities Services Luxembourg</v>
          </cell>
          <cell r="DS349" t="str">
            <v>in-house lawyers</v>
          </cell>
          <cell r="DT349" t="str">
            <v>BNP Paribas Securities Services Luxembourg</v>
          </cell>
          <cell r="DU349" t="str">
            <v>31th of December</v>
          </cell>
          <cell r="DV349"/>
          <cell r="DW349" t="str">
            <v>FIXED INCOME</v>
          </cell>
          <cell r="DX349" t="str">
            <v>Liquidated on March 29th 2019 (29 NAV)</v>
          </cell>
          <cell r="DY349"/>
          <cell r="DZ349"/>
          <cell r="EA349"/>
        </row>
        <row r="350">
          <cell r="H350" t="str">
            <v>LU1547514593</v>
          </cell>
          <cell r="I350" t="str">
            <v>UCITS ETF</v>
          </cell>
          <cell r="J350" t="str">
            <v>Capitalisation</v>
          </cell>
          <cell r="K350" t="str">
            <v>EUR</v>
          </cell>
          <cell r="L350" t="str">
            <v>EUR</v>
          </cell>
          <cell r="M350" t="str">
            <v>No</v>
          </cell>
          <cell r="N350"/>
          <cell r="O350" t="str">
            <v>Luxembourg</v>
          </cell>
          <cell r="P350" t="str">
            <v>DE</v>
          </cell>
          <cell r="Q350" t="str">
            <v>Xetra</v>
          </cell>
          <cell r="R350" t="str">
            <v xml:space="preserve">XETR </v>
          </cell>
          <cell r="S350">
            <v>42864</v>
          </cell>
          <cell r="T350">
            <v>42885</v>
          </cell>
          <cell r="U350" t="str">
            <v>yes</v>
          </cell>
          <cell r="V350" t="str">
            <v>BNPIFLVG</v>
          </cell>
          <cell r="W350" t="str">
            <v>Share not hedged</v>
          </cell>
          <cell r="X350" t="str">
            <v>LOVG GY</v>
          </cell>
          <cell r="Y350" t="str">
            <v>ILOVG</v>
          </cell>
          <cell r="Z350" t="str">
            <v>NSCFR0IILOV4</v>
          </cell>
          <cell r="AA350" t="str">
            <v>LOVG</v>
          </cell>
          <cell r="AB350" t="str">
            <v xml:space="preserve">.BNPIFLVG </v>
          </cell>
          <cell r="AC350" t="str">
            <v>LOVG.DE</v>
          </cell>
          <cell r="AD350" t="str">
            <v>ILOVGINAV.PA</v>
          </cell>
          <cell r="AE350" t="str">
            <v>Replicate the performance of the BNP Paribas Equity Low Vol Germany TR* index (Bloomberg: BNPIFLVG index), including fluctuations, and to maintain the Tracking Error between the sub-fund and the index below 1%.</v>
          </cell>
          <cell r="AF350">
            <v>5</v>
          </cell>
          <cell r="AG350" t="str">
            <v>please refer to another source</v>
          </cell>
          <cell r="AH350" t="str">
            <v>Luxemburg SICAV</v>
          </cell>
          <cell r="AI350" t="str">
            <v xml:space="preserve">BNP Paribas Equity Low Vol Germany TR* index </v>
          </cell>
          <cell r="AJ350" t="str">
            <v>Total Return</v>
          </cell>
          <cell r="AK350" t="str">
            <v>EUR</v>
          </cell>
          <cell r="AL350" t="str">
            <v xml:space="preserve">The benchmark is the BNP Paribas Equity Low Vol Germany TR Index with net dividends reinvested, calculated and published in EUR by Solactive AG and sponsored by BNP Paribas (Index composition: https://indices-globalmarkets.bnpparibas.com/). 
The composition of the index is reviewed on a monthly basis. The index is valued daily. BNP Paribas Equity Low Vol Germany Index is a German equity index measuring the performance of German companies that exhibit a low historical volatility. The performance of the index includes the net dividends paid by the shares that compose the index. Further information is available on the website: https://indices-globalmarkets.bnpparibas.com/nr/BNPIFLVG.pdf 
</v>
          </cell>
          <cell r="AM350" t="str">
            <v>please refer to another source</v>
          </cell>
          <cell r="AN350" t="str">
            <v>BNP Paribas</v>
          </cell>
          <cell r="AO350" t="str">
            <v>EUROPE</v>
          </cell>
          <cell r="AP350" t="str">
            <v>Germany</v>
          </cell>
          <cell r="AQ350" t="str">
            <v>AT, DE, FR, LU</v>
          </cell>
          <cell r="AR350" t="str">
            <v>AT, DE, FR, LU</v>
          </cell>
          <cell r="AS350" t="str">
            <v>Full or synthetic replication</v>
          </cell>
          <cell r="AT350" t="str">
            <v>Synthetic</v>
          </cell>
          <cell r="AU350" t="str">
            <v>Synthetic</v>
          </cell>
          <cell r="AV350" t="str">
            <v>Swaps</v>
          </cell>
          <cell r="AW350" t="str">
            <v>No</v>
          </cell>
          <cell r="AX350" t="str">
            <v>Yes with UCITS V</v>
          </cell>
          <cell r="AY350" t="str">
            <v>BNP Paribas Arbitrage</v>
          </cell>
          <cell r="AZ350"/>
          <cell r="BA350" t="str">
            <v>No</v>
          </cell>
          <cell r="BB350"/>
          <cell r="BC350"/>
          <cell r="BD350"/>
          <cell r="BE350"/>
          <cell r="BF350" t="str">
            <v>Euronext</v>
          </cell>
          <cell r="BG350" t="str">
            <v>Daily</v>
          </cell>
          <cell r="BH350"/>
          <cell r="BI350"/>
          <cell r="BJ350"/>
          <cell r="BK350" t="str">
            <v>Reinvested</v>
          </cell>
          <cell r="BL350"/>
          <cell r="BM350"/>
          <cell r="BN350"/>
          <cell r="BO350"/>
          <cell r="BP350"/>
          <cell r="BQ350"/>
          <cell r="BR350">
            <v>500000</v>
          </cell>
          <cell r="BS350" t="str">
            <v>-</v>
          </cell>
          <cell r="BT350" t="str">
            <v>15:30 PM Paris time</v>
          </cell>
          <cell r="BU350" t="str">
            <v>NA</v>
          </cell>
          <cell r="BV350" t="str">
            <v>14h45 PM Paris time</v>
          </cell>
          <cell r="BW350" t="str">
            <v>D</v>
          </cell>
          <cell r="BX350" t="str">
            <v>D+1</v>
          </cell>
          <cell r="BY350" t="str">
            <v>D+3</v>
          </cell>
          <cell r="BZ350" t="str">
            <v>Please refer to PM</v>
          </cell>
          <cell r="CA350" t="str">
            <v>Please refer to PM</v>
          </cell>
          <cell r="CB350">
            <v>2</v>
          </cell>
          <cell r="CC350">
            <v>2</v>
          </cell>
          <cell r="CD350">
            <v>1.5E-3</v>
          </cell>
          <cell r="CE350" t="str">
            <v xml:space="preserve">0.15% on the primary market </v>
          </cell>
          <cell r="CF350" t="str">
            <v>Yes</v>
          </cell>
          <cell r="CG350" t="str">
            <v>Daily</v>
          </cell>
          <cell r="CH350">
            <v>100000</v>
          </cell>
          <cell r="CI350" t="str">
            <v>No securities lending</v>
          </cell>
          <cell r="CJ350" t="str">
            <v>BNP</v>
          </cell>
          <cell r="CK350" t="str">
            <v>Up to 10%</v>
          </cell>
          <cell r="CL350" t="str">
            <v>Cash</v>
          </cell>
          <cell r="CM350" t="str">
            <v>BNP Paribas Securities Services</v>
          </cell>
          <cell r="CN350" t="str">
            <v>collateral.mgt@bnpparibas-ip.com</v>
          </cell>
          <cell r="CO350" t="str">
            <v>No</v>
          </cell>
          <cell r="CP350" t="str">
            <v>NA</v>
          </cell>
          <cell r="CQ350" t="str">
            <v>NA</v>
          </cell>
          <cell r="CR350" t="str">
            <v>No</v>
          </cell>
          <cell r="CS350" t="str">
            <v>Ashok Outtandy</v>
          </cell>
          <cell r="CT350" t="str">
            <v>BYTP605</v>
          </cell>
          <cell r="CU350"/>
          <cell r="CV350" t="str">
            <v>A2DPXG</v>
          </cell>
          <cell r="CW350"/>
          <cell r="CX350" t="str">
            <v>NA</v>
          </cell>
          <cell r="CY350" t="str">
            <v>No</v>
          </cell>
          <cell r="CZ350" t="str">
            <v>No</v>
          </cell>
          <cell r="DA350" t="str">
            <v>Smart Beta</v>
          </cell>
          <cell r="DB350" t="str">
            <v>Yes</v>
          </cell>
          <cell r="DC350" t="str">
            <v>Equity fund (&gt;51% equities)</v>
          </cell>
          <cell r="DD350" t="str">
            <v>Yes</v>
          </cell>
          <cell r="DE350" t="str">
            <v>No</v>
          </cell>
          <cell r="DF350" t="str">
            <v>No</v>
          </cell>
          <cell r="DG350">
            <v>18</v>
          </cell>
          <cell r="DH350">
            <v>12</v>
          </cell>
          <cell r="DI350">
            <v>0</v>
          </cell>
          <cell r="DJ350">
            <v>30</v>
          </cell>
          <cell r="DK350">
            <v>30</v>
          </cell>
          <cell r="DL350">
            <v>18</v>
          </cell>
          <cell r="DM350">
            <v>0</v>
          </cell>
          <cell r="DN350">
            <v>12</v>
          </cell>
          <cell r="DO350" t="str">
            <v>Primary market: Authorised Participants and Institutionnal Investors
Secondary market: All</v>
          </cell>
          <cell r="DP350" t="str">
            <v>None</v>
          </cell>
          <cell r="DQ350" t="str">
            <v>BNP Paribas Securities Services Luxembourg</v>
          </cell>
          <cell r="DR350" t="str">
            <v>BNP Paribas Securities Services Luxembourg</v>
          </cell>
          <cell r="DS350" t="str">
            <v>in-house lawyers</v>
          </cell>
          <cell r="DT350" t="str">
            <v>BNP Paribas Securities Services Luxembourg</v>
          </cell>
          <cell r="DU350" t="str">
            <v>31th of December</v>
          </cell>
          <cell r="DV350" t="str">
            <v>Smart Beta</v>
          </cell>
          <cell r="DW350" t="str">
            <v>EQUITY</v>
          </cell>
          <cell r="DX350" t="str">
            <v>liquidated on December 11th 2019 (11/12/2019 NAV date) and delisted on 05/12/2019</v>
          </cell>
          <cell r="DY350"/>
          <cell r="DZ350"/>
          <cell r="EA350"/>
        </row>
        <row r="351">
          <cell r="H351" t="str">
            <v>LU1547514676</v>
          </cell>
          <cell r="I351" t="str">
            <v>UCITS ETF H EUR</v>
          </cell>
          <cell r="J351" t="str">
            <v>capitalisation</v>
          </cell>
          <cell r="K351" t="str">
            <v>EUR</v>
          </cell>
          <cell r="L351" t="str">
            <v>EUR</v>
          </cell>
          <cell r="M351" t="str">
            <v>Yes</v>
          </cell>
          <cell r="N351"/>
          <cell r="O351" t="str">
            <v>Luxembourg</v>
          </cell>
          <cell r="P351" t="str">
            <v>FR</v>
          </cell>
          <cell r="Q351" t="str">
            <v>Euronext Paris</v>
          </cell>
          <cell r="R351" t="str">
            <v xml:space="preserve">XPAR </v>
          </cell>
          <cell r="S351">
            <v>42864</v>
          </cell>
          <cell r="T351" t="str">
            <v xml:space="preserve">23/05/2017
</v>
          </cell>
          <cell r="U351" t="str">
            <v>Yes</v>
          </cell>
          <cell r="V351" t="str">
            <v>ISXMJQYN</v>
          </cell>
          <cell r="W351"/>
          <cell r="X351" t="str">
            <v>ISTM FP</v>
          </cell>
          <cell r="Y351" t="str">
            <v>IISTM</v>
          </cell>
          <cell r="Z351" t="str">
            <v>NSCFR0IISTM7</v>
          </cell>
          <cell r="AA351" t="str">
            <v>IISTM</v>
          </cell>
          <cell r="AB351" t="str">
            <v>.ISMJQHN</v>
          </cell>
          <cell r="AC351" t="str">
            <v>ISTM.PA</v>
          </cell>
          <cell r="AD351" t="str">
            <v>IISTMINAV.PA</v>
          </cell>
          <cell r="AE351"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51" t="str">
            <v>please refer to another source</v>
          </cell>
          <cell r="AG351" t="str">
            <v>please refer to another source</v>
          </cell>
          <cell r="AH351" t="str">
            <v>Luxemburg SICAV</v>
          </cell>
          <cell r="AI351" t="str">
            <v xml:space="preserve">iSTOXX® MUTB Japan Quality 150 NR index </v>
          </cell>
          <cell r="AJ351" t="str">
            <v xml:space="preserve"> Net Return</v>
          </cell>
          <cell r="AK351" t="str">
            <v>JPY</v>
          </cell>
          <cell r="AL351"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M351" t="str">
            <v>please refer to another source</v>
          </cell>
          <cell r="AN351" t="str">
            <v>STOXX Limited</v>
          </cell>
          <cell r="AO351" t="str">
            <v>Asia-Pacific</v>
          </cell>
          <cell r="AP351" t="str">
            <v>Japan</v>
          </cell>
          <cell r="AQ351" t="str">
            <v>AT, DE, FR, LU</v>
          </cell>
          <cell r="AR351" t="str">
            <v>AT, DE, FR, LU</v>
          </cell>
          <cell r="AS351" t="str">
            <v>Synthetic replication</v>
          </cell>
          <cell r="AT351" t="str">
            <v>Synthetic</v>
          </cell>
          <cell r="AU351" t="str">
            <v>Synthetic</v>
          </cell>
          <cell r="AV351" t="str">
            <v>Swaps</v>
          </cell>
          <cell r="AW351" t="str">
            <v>No</v>
          </cell>
          <cell r="AX351" t="str">
            <v>Yes with UCITS V</v>
          </cell>
          <cell r="AY351" t="str">
            <v>BNP Paribas Arbitrage</v>
          </cell>
          <cell r="AZ351"/>
          <cell r="BA351" t="str">
            <v>No</v>
          </cell>
          <cell r="BB351"/>
          <cell r="BC351"/>
          <cell r="BD351"/>
          <cell r="BE351"/>
          <cell r="BF351" t="str">
            <v>Euronext</v>
          </cell>
          <cell r="BG351" t="str">
            <v>Daily</v>
          </cell>
          <cell r="BH351"/>
          <cell r="BI351"/>
          <cell r="BJ351"/>
          <cell r="BK351" t="str">
            <v>Reinvested</v>
          </cell>
          <cell r="BL351"/>
          <cell r="BM351"/>
          <cell r="BN351"/>
          <cell r="BO351"/>
          <cell r="BP351"/>
          <cell r="BQ351"/>
          <cell r="BR351">
            <v>500000</v>
          </cell>
          <cell r="BS351" t="str">
            <v>-</v>
          </cell>
          <cell r="BT351" t="str">
            <v>(D-1) 04:30 PM Paris time</v>
          </cell>
          <cell r="BU351" t="str">
            <v>NA</v>
          </cell>
          <cell r="BV351"/>
          <cell r="BW351" t="str">
            <v>D</v>
          </cell>
          <cell r="BX351" t="str">
            <v>D+1</v>
          </cell>
          <cell r="BY351" t="str">
            <v>D+3</v>
          </cell>
          <cell r="BZ351" t="str">
            <v>Please refer to PM</v>
          </cell>
          <cell r="CA351" t="str">
            <v>Please refer to PM</v>
          </cell>
          <cell r="CB351">
            <v>5</v>
          </cell>
          <cell r="CC351">
            <v>5</v>
          </cell>
          <cell r="CD351" t="str">
            <v xml:space="preserve">0.1%  on the primary market </v>
          </cell>
          <cell r="CE351" t="str">
            <v xml:space="preserve">0.1%  on the primary market </v>
          </cell>
          <cell r="CF351" t="str">
            <v>Yes</v>
          </cell>
          <cell r="CG351" t="str">
            <v>Daily</v>
          </cell>
          <cell r="CH351">
            <v>100000</v>
          </cell>
          <cell r="CI351" t="str">
            <v>No securities lending</v>
          </cell>
          <cell r="CJ351" t="str">
            <v>BNP, Société Générale</v>
          </cell>
          <cell r="CK351" t="str">
            <v>Up to 10%</v>
          </cell>
          <cell r="CL351" t="str">
            <v>Cash</v>
          </cell>
          <cell r="CM351" t="str">
            <v>BNP Paribas Securities Services</v>
          </cell>
          <cell r="CN351" t="str">
            <v>collateral.mgt@bnpparibas-ip.com</v>
          </cell>
          <cell r="CO351" t="str">
            <v>No</v>
          </cell>
          <cell r="CP351" t="str">
            <v>NA</v>
          </cell>
          <cell r="CQ351" t="str">
            <v>NA</v>
          </cell>
          <cell r="CR351" t="str">
            <v>No</v>
          </cell>
          <cell r="CS351" t="str">
            <v>Alain Le Stir</v>
          </cell>
          <cell r="CT351"/>
          <cell r="CU351"/>
          <cell r="CV351" t="str">
            <v>A2DPXF</v>
          </cell>
          <cell r="CW351"/>
          <cell r="CX351" t="str">
            <v>NA</v>
          </cell>
          <cell r="CY351" t="str">
            <v>No</v>
          </cell>
          <cell r="CZ351" t="str">
            <v>No</v>
          </cell>
          <cell r="DA351" t="str">
            <v>Smart Beta</v>
          </cell>
          <cell r="DB351" t="str">
            <v>Yes</v>
          </cell>
          <cell r="DC351" t="str">
            <v>Equity fund (&gt;51% equities)</v>
          </cell>
          <cell r="DD351" t="str">
            <v>Yes</v>
          </cell>
          <cell r="DE351" t="str">
            <v>No</v>
          </cell>
          <cell r="DF351" t="str">
            <v>No</v>
          </cell>
          <cell r="DG351">
            <v>18</v>
          </cell>
          <cell r="DH351">
            <v>12</v>
          </cell>
          <cell r="DI351">
            <v>0</v>
          </cell>
          <cell r="DJ351">
            <v>30</v>
          </cell>
          <cell r="DK351">
            <v>30</v>
          </cell>
          <cell r="DL351">
            <v>18</v>
          </cell>
          <cell r="DM351">
            <v>0</v>
          </cell>
          <cell r="DN351">
            <v>12</v>
          </cell>
          <cell r="DO351" t="str">
            <v>Primary market: Authorised Participants and Institutionnal Investors
Secondary market: All</v>
          </cell>
          <cell r="DP351" t="str">
            <v>None</v>
          </cell>
          <cell r="DQ351" t="str">
            <v>BNP Paribas Securities Services Luxembourg</v>
          </cell>
          <cell r="DR351" t="str">
            <v>BNP Paribas Securities Services Luxembourg</v>
          </cell>
          <cell r="DS351" t="str">
            <v>in-house lawyers</v>
          </cell>
          <cell r="DT351" t="str">
            <v>BNP Paribas Securities Services Luxembourg</v>
          </cell>
          <cell r="DU351" t="str">
            <v>31th of December</v>
          </cell>
          <cell r="DV351" t="str">
            <v>Smart Beta</v>
          </cell>
          <cell r="DW351" t="str">
            <v>EQUITY</v>
          </cell>
          <cell r="DX351" t="str">
            <v xml:space="preserve">Delisted on 06/05/2021 (after the close)
Liquidated on May 14th 2021 (14/05/2021-NAV date)
Topix has mergered into this one
</v>
          </cell>
          <cell r="DY351"/>
          <cell r="DZ351" t="str">
            <v>Neither ART 9 nor ART 8 (ART 6)</v>
          </cell>
          <cell r="EA351" t="str">
            <v>CAT 3</v>
          </cell>
        </row>
        <row r="352">
          <cell r="H352" t="str">
            <v>LU1547514676</v>
          </cell>
          <cell r="I352" t="str">
            <v>UCITS ETF H EUR</v>
          </cell>
          <cell r="J352" t="str">
            <v>capitalisation</v>
          </cell>
          <cell r="K352" t="str">
            <v>EUR</v>
          </cell>
          <cell r="L352" t="str">
            <v>EUR</v>
          </cell>
          <cell r="M352" t="str">
            <v>Yes</v>
          </cell>
          <cell r="N352"/>
          <cell r="O352" t="str">
            <v>Luxembourg</v>
          </cell>
          <cell r="P352" t="str">
            <v>DE</v>
          </cell>
          <cell r="Q352" t="str">
            <v>Xetra</v>
          </cell>
          <cell r="R352" t="str">
            <v xml:space="preserve">XETR </v>
          </cell>
          <cell r="S352">
            <v>42864</v>
          </cell>
          <cell r="T352">
            <v>42885</v>
          </cell>
          <cell r="U352" t="str">
            <v>No</v>
          </cell>
          <cell r="V352" t="str">
            <v>ISXMJQYN</v>
          </cell>
          <cell r="W352"/>
          <cell r="X352" t="str">
            <v>ISTM GY</v>
          </cell>
          <cell r="Y352" t="str">
            <v>IISTM</v>
          </cell>
          <cell r="Z352" t="str">
            <v>NSCFR0IISTM7</v>
          </cell>
          <cell r="AA352" t="str">
            <v>ISTM</v>
          </cell>
          <cell r="AB352" t="str">
            <v>.ISMJQHN</v>
          </cell>
          <cell r="AC352" t="str">
            <v>ISTM.DE</v>
          </cell>
          <cell r="AD352" t="str">
            <v>IISTMINAV.PA</v>
          </cell>
          <cell r="AE352"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52" t="str">
            <v>please refer to another source</v>
          </cell>
          <cell r="AG352" t="str">
            <v>please refer to another source</v>
          </cell>
          <cell r="AH352" t="str">
            <v>Luxemburg SICAV</v>
          </cell>
          <cell r="AI352" t="str">
            <v xml:space="preserve">iSTOXX® MUTB Japan Quality 150 NR index </v>
          </cell>
          <cell r="AJ352" t="str">
            <v xml:space="preserve"> Net Return</v>
          </cell>
          <cell r="AK352" t="str">
            <v>JPY</v>
          </cell>
          <cell r="AL352"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M352" t="str">
            <v>please refer to another source</v>
          </cell>
          <cell r="AN352" t="str">
            <v>STOXX Limited</v>
          </cell>
          <cell r="AO352" t="str">
            <v>Asia-Pacific</v>
          </cell>
          <cell r="AP352" t="str">
            <v>Japan</v>
          </cell>
          <cell r="AQ352" t="str">
            <v>AT, DE, FR, LU</v>
          </cell>
          <cell r="AR352" t="str">
            <v>AT, DE, FR, LU</v>
          </cell>
          <cell r="AS352" t="str">
            <v>Synthetic replication</v>
          </cell>
          <cell r="AT352" t="str">
            <v>Synthetic</v>
          </cell>
          <cell r="AU352" t="str">
            <v>Synthetic</v>
          </cell>
          <cell r="AV352" t="str">
            <v>Swaps</v>
          </cell>
          <cell r="AW352" t="str">
            <v>No</v>
          </cell>
          <cell r="AX352" t="str">
            <v>Yes with UCITS V</v>
          </cell>
          <cell r="AY352" t="str">
            <v>BNP Paribas Arbitrage</v>
          </cell>
          <cell r="AZ352"/>
          <cell r="BA352" t="str">
            <v>No</v>
          </cell>
          <cell r="BB352"/>
          <cell r="BC352"/>
          <cell r="BD352"/>
          <cell r="BE352"/>
          <cell r="BF352" t="str">
            <v>Euronext</v>
          </cell>
          <cell r="BG352" t="str">
            <v>Daily</v>
          </cell>
          <cell r="BH352"/>
          <cell r="BI352"/>
          <cell r="BJ352"/>
          <cell r="BK352" t="str">
            <v>Reinvested</v>
          </cell>
          <cell r="BL352"/>
          <cell r="BM352"/>
          <cell r="BN352"/>
          <cell r="BO352"/>
          <cell r="BP352"/>
          <cell r="BQ352"/>
          <cell r="BR352">
            <v>500000</v>
          </cell>
          <cell r="BS352" t="str">
            <v>-</v>
          </cell>
          <cell r="BT352" t="str">
            <v>(D-1) 04:30 PM Paris time</v>
          </cell>
          <cell r="BU352" t="str">
            <v>NA</v>
          </cell>
          <cell r="BV352"/>
          <cell r="BW352" t="str">
            <v>D</v>
          </cell>
          <cell r="BX352" t="str">
            <v>D+1</v>
          </cell>
          <cell r="BY352" t="str">
            <v>D+3</v>
          </cell>
          <cell r="BZ352" t="str">
            <v>Please refer to PM</v>
          </cell>
          <cell r="CA352" t="str">
            <v>Please refer to PM</v>
          </cell>
          <cell r="CB352">
            <v>5</v>
          </cell>
          <cell r="CC352">
            <v>5</v>
          </cell>
          <cell r="CD352" t="str">
            <v xml:space="preserve">0.1%  on the primary market </v>
          </cell>
          <cell r="CE352" t="str">
            <v xml:space="preserve">0.1%  on the primary market </v>
          </cell>
          <cell r="CF352" t="str">
            <v>Yes</v>
          </cell>
          <cell r="CG352" t="str">
            <v>Daily</v>
          </cell>
          <cell r="CH352">
            <v>100000</v>
          </cell>
          <cell r="CI352" t="str">
            <v>No securities lending</v>
          </cell>
          <cell r="CJ352" t="str">
            <v>BNP, Société Générale</v>
          </cell>
          <cell r="CK352" t="str">
            <v>Up to 10%</v>
          </cell>
          <cell r="CL352" t="str">
            <v>Cash</v>
          </cell>
          <cell r="CM352" t="str">
            <v>BNP Paribas Securities Services</v>
          </cell>
          <cell r="CN352" t="str">
            <v>collateral.mgt@bnpparibas-ip.com</v>
          </cell>
          <cell r="CO352" t="str">
            <v>No</v>
          </cell>
          <cell r="CP352" t="str">
            <v>NA</v>
          </cell>
          <cell r="CQ352" t="str">
            <v>NA</v>
          </cell>
          <cell r="CR352" t="str">
            <v>No</v>
          </cell>
          <cell r="CS352" t="str">
            <v>Alain Le Stir</v>
          </cell>
          <cell r="CT352"/>
          <cell r="CU352"/>
          <cell r="CV352" t="str">
            <v>A2DPXF</v>
          </cell>
          <cell r="CW352"/>
          <cell r="CX352" t="str">
            <v>NA</v>
          </cell>
          <cell r="CY352" t="str">
            <v>No</v>
          </cell>
          <cell r="CZ352" t="str">
            <v>No</v>
          </cell>
          <cell r="DA352" t="str">
            <v>Smart Beta</v>
          </cell>
          <cell r="DB352" t="str">
            <v>Yes</v>
          </cell>
          <cell r="DC352" t="str">
            <v>Equity fund (&gt;51% equities)</v>
          </cell>
          <cell r="DD352" t="str">
            <v>Yes</v>
          </cell>
          <cell r="DE352" t="str">
            <v>No</v>
          </cell>
          <cell r="DF352" t="str">
            <v>No</v>
          </cell>
          <cell r="DG352">
            <v>18</v>
          </cell>
          <cell r="DH352">
            <v>12</v>
          </cell>
          <cell r="DI352">
            <v>0</v>
          </cell>
          <cell r="DJ352">
            <v>30</v>
          </cell>
          <cell r="DK352">
            <v>30</v>
          </cell>
          <cell r="DL352">
            <v>18</v>
          </cell>
          <cell r="DM352">
            <v>0</v>
          </cell>
          <cell r="DN352">
            <v>12</v>
          </cell>
          <cell r="DO352" t="str">
            <v>Primary market: Authorised Participants and Institutionnal Investors
Secondary market: All</v>
          </cell>
          <cell r="DP352" t="str">
            <v>None</v>
          </cell>
          <cell r="DQ352" t="str">
            <v>BNP Paribas Securities Services Luxembourg</v>
          </cell>
          <cell r="DR352" t="str">
            <v>BNP Paribas Securities Services Luxembourg</v>
          </cell>
          <cell r="DS352" t="str">
            <v>in-house lawyers</v>
          </cell>
          <cell r="DT352" t="str">
            <v>BNP Paribas Securities Services Luxembourg</v>
          </cell>
          <cell r="DU352" t="str">
            <v>31th of December</v>
          </cell>
          <cell r="DV352" t="str">
            <v>Smart Beta</v>
          </cell>
          <cell r="DW352" t="str">
            <v>EQUITY</v>
          </cell>
          <cell r="DX352" t="str">
            <v xml:space="preserve">Delisted on 06/05/2021 (after the close)
Liquidated on May 14th 2021 (14/05/2021-NAV date)
Topix has mergered into this one
</v>
          </cell>
          <cell r="DY352"/>
          <cell r="DZ352" t="str">
            <v>Neither ART 9 nor ART 8 (ART 6)</v>
          </cell>
          <cell r="EA352" t="str">
            <v>CAT 3</v>
          </cell>
        </row>
        <row r="353">
          <cell r="H353" t="str">
            <v>LU1547514759</v>
          </cell>
          <cell r="I353" t="str">
            <v>UCITS ETF H CHF</v>
          </cell>
          <cell r="J353" t="str">
            <v>capitalisation</v>
          </cell>
          <cell r="K353" t="str">
            <v>CHF</v>
          </cell>
          <cell r="L353" t="str">
            <v>EUR</v>
          </cell>
          <cell r="M353" t="str">
            <v>Yes</v>
          </cell>
          <cell r="N353"/>
          <cell r="O353" t="str">
            <v>Luxembourg</v>
          </cell>
          <cell r="P353"/>
          <cell r="Q353"/>
          <cell r="R353"/>
          <cell r="S353"/>
          <cell r="T353"/>
          <cell r="U353"/>
          <cell r="V353" t="str">
            <v>ISXMJQYN</v>
          </cell>
          <cell r="W353"/>
          <cell r="X353"/>
          <cell r="Y353"/>
          <cell r="Z353"/>
          <cell r="AA353"/>
          <cell r="AB353" t="str">
            <v>.ISMJQHN</v>
          </cell>
          <cell r="AC353"/>
          <cell r="AD353"/>
          <cell r="AE353"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53" t="str">
            <v>please refer to another source</v>
          </cell>
          <cell r="AG353" t="str">
            <v>please refer to another source</v>
          </cell>
          <cell r="AH353"/>
          <cell r="AI353" t="str">
            <v xml:space="preserve">iSTOXX® MUTB Japan Quality 150 NR index </v>
          </cell>
          <cell r="AJ353" t="str">
            <v xml:space="preserve"> Net Return</v>
          </cell>
          <cell r="AK353" t="str">
            <v>JPY</v>
          </cell>
          <cell r="AL353"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M353"/>
          <cell r="AN353" t="str">
            <v>STOXX</v>
          </cell>
          <cell r="AO353" t="str">
            <v>Asia-Pacific</v>
          </cell>
          <cell r="AP353" t="str">
            <v>Japan</v>
          </cell>
          <cell r="AQ353" t="str">
            <v>NA</v>
          </cell>
          <cell r="AR353" t="str">
            <v>NA</v>
          </cell>
          <cell r="AS353" t="str">
            <v>Synthetic replication</v>
          </cell>
          <cell r="AT353" t="str">
            <v>Synthetic</v>
          </cell>
          <cell r="AU353" t="str">
            <v>Synthetic</v>
          </cell>
          <cell r="AV353" t="str">
            <v>swaps</v>
          </cell>
          <cell r="AW353" t="str">
            <v>No</v>
          </cell>
          <cell r="AX353" t="str">
            <v>Yes with UCITS V</v>
          </cell>
          <cell r="AY353"/>
          <cell r="AZ353"/>
          <cell r="BA353" t="str">
            <v>No</v>
          </cell>
          <cell r="BB353"/>
          <cell r="BC353"/>
          <cell r="BD353"/>
          <cell r="BE353"/>
          <cell r="BF353"/>
          <cell r="BG353" t="str">
            <v>Daily</v>
          </cell>
          <cell r="BH353"/>
          <cell r="BI353"/>
          <cell r="BJ353"/>
          <cell r="BK353" t="str">
            <v>Reinvested</v>
          </cell>
          <cell r="BL353"/>
          <cell r="BM353"/>
          <cell r="BN353"/>
          <cell r="BO353"/>
          <cell r="BP353"/>
          <cell r="BQ353"/>
          <cell r="BR353">
            <v>500000</v>
          </cell>
          <cell r="BS353" t="str">
            <v>-</v>
          </cell>
          <cell r="BT353" t="str">
            <v>(D-1) 04:30 PM Paris time</v>
          </cell>
          <cell r="BU353" t="str">
            <v>NA</v>
          </cell>
          <cell r="BV353"/>
          <cell r="BW353" t="str">
            <v>D</v>
          </cell>
          <cell r="BX353" t="str">
            <v>D+1</v>
          </cell>
          <cell r="BY353" t="str">
            <v>D+3</v>
          </cell>
          <cell r="BZ353" t="str">
            <v>Please refer to PM</v>
          </cell>
          <cell r="CA353" t="str">
            <v>Please refer to PM</v>
          </cell>
          <cell r="CB353"/>
          <cell r="CC353"/>
          <cell r="CD353" t="str">
            <v xml:space="preserve">0.1% on the primary market </v>
          </cell>
          <cell r="CE353" t="str">
            <v xml:space="preserve">0.1% on the primary market </v>
          </cell>
          <cell r="CF353" t="str">
            <v>Yes</v>
          </cell>
          <cell r="CG353" t="str">
            <v>Daily</v>
          </cell>
          <cell r="CH353">
            <v>100000</v>
          </cell>
          <cell r="CI353" t="str">
            <v>No securities lending</v>
          </cell>
          <cell r="CJ353"/>
          <cell r="CK353" t="str">
            <v>Up to 10%</v>
          </cell>
          <cell r="CL353" t="str">
            <v>Cash</v>
          </cell>
          <cell r="CM353" t="str">
            <v>BNP Paribas Securities Services</v>
          </cell>
          <cell r="CN353" t="str">
            <v>collateral.mgt@bnpparibas-ip.com</v>
          </cell>
          <cell r="CO353" t="str">
            <v>No</v>
          </cell>
          <cell r="CP353" t="str">
            <v>NA</v>
          </cell>
          <cell r="CQ353" t="str">
            <v>NA</v>
          </cell>
          <cell r="CR353" t="str">
            <v>No</v>
          </cell>
          <cell r="CS353"/>
          <cell r="CT353"/>
          <cell r="CU353"/>
          <cell r="CV353"/>
          <cell r="CW353"/>
          <cell r="CX353"/>
          <cell r="CY353" t="str">
            <v>No</v>
          </cell>
          <cell r="CZ353" t="str">
            <v>No</v>
          </cell>
          <cell r="DA353" t="str">
            <v>Smart Beta</v>
          </cell>
          <cell r="DB353" t="str">
            <v>Yes</v>
          </cell>
          <cell r="DC353" t="str">
            <v>Equity fund (&gt;51% equities)</v>
          </cell>
          <cell r="DD353"/>
          <cell r="DE353"/>
          <cell r="DF353" t="str">
            <v>No</v>
          </cell>
          <cell r="DG353">
            <v>18</v>
          </cell>
          <cell r="DH353">
            <v>12</v>
          </cell>
          <cell r="DI353" t="str">
            <v>None</v>
          </cell>
          <cell r="DJ353">
            <v>30</v>
          </cell>
          <cell r="DK353">
            <v>30</v>
          </cell>
          <cell r="DL353">
            <v>18</v>
          </cell>
          <cell r="DM353" t="str">
            <v>None</v>
          </cell>
          <cell r="DN353">
            <v>12</v>
          </cell>
          <cell r="DO353" t="str">
            <v>Primary market: Authorised Participants and Institutionnal Investors
Secondary market: All</v>
          </cell>
          <cell r="DP353" t="str">
            <v>None</v>
          </cell>
          <cell r="DQ353" t="str">
            <v>BNP Paribas Securities Services Luxembourg</v>
          </cell>
          <cell r="DR353" t="str">
            <v>BNP Paribas Securities Services Luxembourg</v>
          </cell>
          <cell r="DS353" t="str">
            <v>in-house lawyers</v>
          </cell>
          <cell r="DT353" t="str">
            <v>BNP Paribas Securities Services Luxembourg</v>
          </cell>
          <cell r="DU353" t="str">
            <v>31th of December</v>
          </cell>
          <cell r="DV353" t="str">
            <v>Smart Beta</v>
          </cell>
          <cell r="DW353" t="str">
            <v>EQUITY</v>
          </cell>
          <cell r="DX353" t="str">
            <v>Liquidated on May 14th 2021 (14/05/2021-NAV date)</v>
          </cell>
          <cell r="DY353"/>
          <cell r="DZ353" t="str">
            <v>Neither ART 9 nor ART 8 (ART 6)</v>
          </cell>
          <cell r="EA353" t="str">
            <v>CAT 3</v>
          </cell>
        </row>
        <row r="354">
          <cell r="H354" t="str">
            <v>LU1547514833</v>
          </cell>
          <cell r="I354" t="str">
            <v>UCITS ETF H USD</v>
          </cell>
          <cell r="J354" t="str">
            <v>capitalisation</v>
          </cell>
          <cell r="K354" t="str">
            <v>USD</v>
          </cell>
          <cell r="L354" t="str">
            <v>EUR</v>
          </cell>
          <cell r="M354" t="str">
            <v>Yes</v>
          </cell>
          <cell r="N354"/>
          <cell r="O354" t="str">
            <v>Luxembourg</v>
          </cell>
          <cell r="P354"/>
          <cell r="Q354"/>
          <cell r="R354"/>
          <cell r="S354"/>
          <cell r="T354"/>
          <cell r="U354"/>
          <cell r="V354" t="str">
            <v>ISXMJQYN</v>
          </cell>
          <cell r="W354"/>
          <cell r="X354"/>
          <cell r="Y354"/>
          <cell r="Z354"/>
          <cell r="AA354"/>
          <cell r="AB354" t="str">
            <v>.ISMJQHN</v>
          </cell>
          <cell r="AC354"/>
          <cell r="AD354"/>
          <cell r="AE354"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54" t="str">
            <v>please refer to another source</v>
          </cell>
          <cell r="AG354" t="str">
            <v>please refer to another source</v>
          </cell>
          <cell r="AH354"/>
          <cell r="AI354" t="str">
            <v xml:space="preserve">iSTOXX® MUTB Japan Quality 150 NR index </v>
          </cell>
          <cell r="AJ354" t="str">
            <v xml:space="preserve"> Net Return</v>
          </cell>
          <cell r="AK354" t="str">
            <v>JPY</v>
          </cell>
          <cell r="AL354"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M354"/>
          <cell r="AN354" t="str">
            <v>STOXX</v>
          </cell>
          <cell r="AO354" t="str">
            <v>Asia-Pacific</v>
          </cell>
          <cell r="AP354" t="str">
            <v>Japan</v>
          </cell>
          <cell r="AQ354" t="str">
            <v>NA</v>
          </cell>
          <cell r="AR354" t="str">
            <v>NA</v>
          </cell>
          <cell r="AS354" t="str">
            <v>Synthetic replication</v>
          </cell>
          <cell r="AT354" t="str">
            <v>Synthetic</v>
          </cell>
          <cell r="AU354" t="str">
            <v>Synthetic</v>
          </cell>
          <cell r="AV354" t="str">
            <v>swaps</v>
          </cell>
          <cell r="AW354" t="str">
            <v>No</v>
          </cell>
          <cell r="AX354" t="str">
            <v>Yes with UCITS V</v>
          </cell>
          <cell r="AY354"/>
          <cell r="AZ354"/>
          <cell r="BA354" t="str">
            <v>No</v>
          </cell>
          <cell r="BB354"/>
          <cell r="BC354"/>
          <cell r="BD354"/>
          <cell r="BE354"/>
          <cell r="BF354"/>
          <cell r="BG354" t="str">
            <v>Daily</v>
          </cell>
          <cell r="BH354"/>
          <cell r="BI354"/>
          <cell r="BJ354"/>
          <cell r="BK354" t="str">
            <v>Reinvested</v>
          </cell>
          <cell r="BL354"/>
          <cell r="BM354"/>
          <cell r="BN354"/>
          <cell r="BO354"/>
          <cell r="BP354"/>
          <cell r="BQ354"/>
          <cell r="BR354">
            <v>500000</v>
          </cell>
          <cell r="BS354" t="str">
            <v>-</v>
          </cell>
          <cell r="BT354" t="str">
            <v>(D-1) 04:30 PM Paris time</v>
          </cell>
          <cell r="BU354" t="str">
            <v>NA</v>
          </cell>
          <cell r="BV354"/>
          <cell r="BW354" t="str">
            <v>D</v>
          </cell>
          <cell r="BX354" t="str">
            <v>D+1</v>
          </cell>
          <cell r="BY354" t="str">
            <v>D+3</v>
          </cell>
          <cell r="BZ354" t="str">
            <v>Please refer to PM</v>
          </cell>
          <cell r="CA354" t="str">
            <v>Please refer to PM</v>
          </cell>
          <cell r="CB354"/>
          <cell r="CC354"/>
          <cell r="CD354" t="str">
            <v xml:space="preserve">0.1% on the primary market </v>
          </cell>
          <cell r="CE354" t="str">
            <v xml:space="preserve">0.1% on the primary market </v>
          </cell>
          <cell r="CF354" t="str">
            <v>Yes</v>
          </cell>
          <cell r="CG354" t="str">
            <v>Daily</v>
          </cell>
          <cell r="CH354">
            <v>100000</v>
          </cell>
          <cell r="CI354" t="str">
            <v>No securities lending</v>
          </cell>
          <cell r="CJ354"/>
          <cell r="CK354" t="str">
            <v>Up to 10%</v>
          </cell>
          <cell r="CL354" t="str">
            <v>Cash</v>
          </cell>
          <cell r="CM354" t="str">
            <v>BNP Paribas Securities Services</v>
          </cell>
          <cell r="CN354" t="str">
            <v>collateral.mgt@bnpparibas-ip.com</v>
          </cell>
          <cell r="CO354" t="str">
            <v>No</v>
          </cell>
          <cell r="CP354" t="str">
            <v>NA</v>
          </cell>
          <cell r="CQ354" t="str">
            <v>NA</v>
          </cell>
          <cell r="CR354" t="str">
            <v>No</v>
          </cell>
          <cell r="CS354"/>
          <cell r="CT354"/>
          <cell r="CU354"/>
          <cell r="CV354"/>
          <cell r="CW354"/>
          <cell r="CX354"/>
          <cell r="CY354" t="str">
            <v>No</v>
          </cell>
          <cell r="CZ354" t="str">
            <v>No</v>
          </cell>
          <cell r="DA354" t="str">
            <v>Smart Beta</v>
          </cell>
          <cell r="DB354" t="str">
            <v>Yes</v>
          </cell>
          <cell r="DC354" t="str">
            <v>Equity fund (&gt;51% equities)</v>
          </cell>
          <cell r="DD354"/>
          <cell r="DE354"/>
          <cell r="DF354" t="str">
            <v>No</v>
          </cell>
          <cell r="DG354">
            <v>18</v>
          </cell>
          <cell r="DH354">
            <v>12</v>
          </cell>
          <cell r="DI354" t="str">
            <v>None</v>
          </cell>
          <cell r="DJ354">
            <v>30</v>
          </cell>
          <cell r="DK354">
            <v>30</v>
          </cell>
          <cell r="DL354">
            <v>18</v>
          </cell>
          <cell r="DM354" t="str">
            <v>None</v>
          </cell>
          <cell r="DN354">
            <v>12</v>
          </cell>
          <cell r="DO354" t="str">
            <v>Primary market: Authorised Participants and Institutionnal Investors
Secondary market: All</v>
          </cell>
          <cell r="DP354" t="str">
            <v>None</v>
          </cell>
          <cell r="DQ354" t="str">
            <v>BNP Paribas Securities Services Luxembourg</v>
          </cell>
          <cell r="DR354" t="str">
            <v>BNP Paribas Securities Services Luxembourg</v>
          </cell>
          <cell r="DS354" t="str">
            <v>in-house lawyers</v>
          </cell>
          <cell r="DT354" t="str">
            <v>BNP Paribas Securities Services Luxembourg</v>
          </cell>
          <cell r="DU354" t="str">
            <v>31th of December</v>
          </cell>
          <cell r="DV354" t="str">
            <v>Smart Beta</v>
          </cell>
          <cell r="DW354" t="str">
            <v>EQUITY</v>
          </cell>
          <cell r="DX354" t="str">
            <v>Liquidated on May 14th 2021 (14/05/2021-NAV date)</v>
          </cell>
          <cell r="DY354"/>
          <cell r="DZ354" t="str">
            <v>Neither ART 9 nor ART 8 (ART 6)</v>
          </cell>
          <cell r="EA354" t="str">
            <v>CAT 3</v>
          </cell>
        </row>
        <row r="355">
          <cell r="H355" t="str">
            <v>LU1547514916</v>
          </cell>
          <cell r="I355" t="str">
            <v>UCITS ETF JPY</v>
          </cell>
          <cell r="J355" t="str">
            <v>capitalisation</v>
          </cell>
          <cell r="K355" t="str">
            <v>JPY</v>
          </cell>
          <cell r="L355" t="str">
            <v>EUR</v>
          </cell>
          <cell r="M355" t="str">
            <v>No</v>
          </cell>
          <cell r="N355"/>
          <cell r="O355" t="str">
            <v>Luxembourg</v>
          </cell>
          <cell r="P355"/>
          <cell r="Q355"/>
          <cell r="R355"/>
          <cell r="S355"/>
          <cell r="T355"/>
          <cell r="U355"/>
          <cell r="V355" t="str">
            <v>ISXMJQYN</v>
          </cell>
          <cell r="W355"/>
          <cell r="X355"/>
          <cell r="Y355"/>
          <cell r="Z355"/>
          <cell r="AA355"/>
          <cell r="AB355" t="str">
            <v>.ISMJQHN</v>
          </cell>
          <cell r="AC355"/>
          <cell r="AD355"/>
          <cell r="AE355" t="str">
            <v>Replicate the performance of the iSTOXX® MUTB Japan Quality 150 NR index (Bloomberg: ISXMJQYN) published in JPY and converted in EUR (at the WM/Reuters of 4:00 PM London time), including fluctuations, and to maintain the Tracking Error between the sub-fund and the index below 1%.</v>
          </cell>
          <cell r="AF355" t="str">
            <v>please refer to another source</v>
          </cell>
          <cell r="AG355" t="str">
            <v>please refer to another source</v>
          </cell>
          <cell r="AH355"/>
          <cell r="AI355" t="str">
            <v xml:space="preserve">iSTOXX® MUTB Japan Quality 150 NR index </v>
          </cell>
          <cell r="AJ355" t="str">
            <v xml:space="preserve"> Net Return</v>
          </cell>
          <cell r="AK355" t="str">
            <v>JPY</v>
          </cell>
          <cell r="AL355" t="str">
            <v xml:space="preserve">The benchmark is the iSTOXX® MUTB Japan Quality 150 NTR Index, published in JPY by STOXX. The composition of the index is reviewed twice a year. The index is valued daily.
iSTOXX® MUTB Japan Quality 150 Index is a Japanese equity index measuring the performance of quality companies with high profitability, low leverage and sustainable cash flows in Japan.
</v>
          </cell>
          <cell r="AM355"/>
          <cell r="AN355" t="str">
            <v>STOXX</v>
          </cell>
          <cell r="AO355" t="str">
            <v>Asia-Pacific</v>
          </cell>
          <cell r="AP355" t="str">
            <v>Japan</v>
          </cell>
          <cell r="AQ355" t="str">
            <v>NA</v>
          </cell>
          <cell r="AR355" t="str">
            <v>NA</v>
          </cell>
          <cell r="AS355" t="str">
            <v>Synthetic replication</v>
          </cell>
          <cell r="AT355" t="str">
            <v>Synthetic</v>
          </cell>
          <cell r="AU355" t="str">
            <v>Synthetic</v>
          </cell>
          <cell r="AV355" t="str">
            <v>swaps</v>
          </cell>
          <cell r="AW355" t="str">
            <v>No</v>
          </cell>
          <cell r="AX355" t="str">
            <v>Yes with UCITS V</v>
          </cell>
          <cell r="AY355"/>
          <cell r="AZ355"/>
          <cell r="BA355" t="str">
            <v>No</v>
          </cell>
          <cell r="BB355"/>
          <cell r="BC355"/>
          <cell r="BD355"/>
          <cell r="BE355"/>
          <cell r="BF355"/>
          <cell r="BG355" t="str">
            <v>Daily</v>
          </cell>
          <cell r="BH355"/>
          <cell r="BI355"/>
          <cell r="BJ355"/>
          <cell r="BK355" t="str">
            <v>Reinvested</v>
          </cell>
          <cell r="BL355"/>
          <cell r="BM355"/>
          <cell r="BN355"/>
          <cell r="BO355"/>
          <cell r="BP355"/>
          <cell r="BQ355"/>
          <cell r="BR355">
            <v>500000</v>
          </cell>
          <cell r="BS355" t="str">
            <v>-</v>
          </cell>
          <cell r="BT355" t="str">
            <v>(D-1) 04:30 PM Paris time</v>
          </cell>
          <cell r="BU355" t="str">
            <v>NA</v>
          </cell>
          <cell r="BV355"/>
          <cell r="BW355" t="str">
            <v>D</v>
          </cell>
          <cell r="BX355" t="str">
            <v>D+1</v>
          </cell>
          <cell r="BY355" t="str">
            <v>D+3</v>
          </cell>
          <cell r="BZ355" t="str">
            <v>Please refer to PM</v>
          </cell>
          <cell r="CA355" t="str">
            <v>Please refer to PM</v>
          </cell>
          <cell r="CB355"/>
          <cell r="CC355"/>
          <cell r="CD355" t="str">
            <v xml:space="preserve">0.1% on the primary market </v>
          </cell>
          <cell r="CE355" t="str">
            <v xml:space="preserve">0.1% on the primary market </v>
          </cell>
          <cell r="CF355" t="str">
            <v>Yes</v>
          </cell>
          <cell r="CG355" t="str">
            <v>Daily</v>
          </cell>
          <cell r="CH355">
            <v>100000</v>
          </cell>
          <cell r="CI355" t="str">
            <v>No securities lending</v>
          </cell>
          <cell r="CJ355"/>
          <cell r="CK355" t="str">
            <v>Up to 10%</v>
          </cell>
          <cell r="CL355" t="str">
            <v>Cash</v>
          </cell>
          <cell r="CM355" t="str">
            <v>BNP Paribas Securities Services</v>
          </cell>
          <cell r="CN355" t="str">
            <v>collateral.mgt@bnpparibas-ip.com</v>
          </cell>
          <cell r="CO355" t="str">
            <v>No</v>
          </cell>
          <cell r="CP355" t="str">
            <v>NA</v>
          </cell>
          <cell r="CQ355" t="str">
            <v>NA</v>
          </cell>
          <cell r="CR355" t="str">
            <v>No</v>
          </cell>
          <cell r="CS355"/>
          <cell r="CT355"/>
          <cell r="CU355"/>
          <cell r="CV355"/>
          <cell r="CW355"/>
          <cell r="CX355"/>
          <cell r="CY355" t="str">
            <v>No</v>
          </cell>
          <cell r="CZ355" t="str">
            <v>No</v>
          </cell>
          <cell r="DA355" t="str">
            <v>Smart Beta</v>
          </cell>
          <cell r="DB355" t="str">
            <v>Yes</v>
          </cell>
          <cell r="DC355" t="str">
            <v>Equity fund (&gt;51% equities)</v>
          </cell>
          <cell r="DD355"/>
          <cell r="DE355"/>
          <cell r="DF355" t="str">
            <v>No</v>
          </cell>
          <cell r="DG355">
            <v>18</v>
          </cell>
          <cell r="DH355">
            <v>12</v>
          </cell>
          <cell r="DI355" t="str">
            <v>None</v>
          </cell>
          <cell r="DJ355">
            <v>30</v>
          </cell>
          <cell r="DK355">
            <v>30</v>
          </cell>
          <cell r="DL355">
            <v>18</v>
          </cell>
          <cell r="DM355" t="str">
            <v>None</v>
          </cell>
          <cell r="DN355">
            <v>12</v>
          </cell>
          <cell r="DO355" t="str">
            <v>Primary market: Authorised Participants and Institutionnal Investors
Secondary market: All</v>
          </cell>
          <cell r="DP355" t="str">
            <v>None</v>
          </cell>
          <cell r="DQ355" t="str">
            <v>BNP Paribas Securities Services Luxembourg</v>
          </cell>
          <cell r="DR355" t="str">
            <v>BNP Paribas Securities Services Luxembourg</v>
          </cell>
          <cell r="DS355" t="str">
            <v>in-house lawyers</v>
          </cell>
          <cell r="DT355" t="str">
            <v>BNP Paribas Securities Services Luxembourg</v>
          </cell>
          <cell r="DU355" t="str">
            <v>31th of December</v>
          </cell>
          <cell r="DV355" t="str">
            <v>Smart Beta</v>
          </cell>
          <cell r="DW355" t="str">
            <v>EQUITY</v>
          </cell>
          <cell r="DX355" t="str">
            <v>Liquidated on May 14th 2021 (14/05/2021-NAV date)</v>
          </cell>
          <cell r="DY355"/>
          <cell r="DZ355" t="str">
            <v>Neither ART 9 nor ART 8 (ART 6)</v>
          </cell>
          <cell r="EA355" t="str">
            <v>CAT 3</v>
          </cell>
        </row>
        <row r="356">
          <cell r="H356"/>
          <cell r="I356"/>
          <cell r="J356"/>
          <cell r="K356"/>
          <cell r="L356"/>
          <cell r="M356"/>
          <cell r="N356"/>
          <cell r="O356"/>
          <cell r="P356"/>
          <cell r="Q356"/>
          <cell r="R356"/>
          <cell r="S356"/>
          <cell r="T356"/>
          <cell r="U356"/>
          <cell r="V356"/>
          <cell r="W356"/>
          <cell r="X356"/>
          <cell r="Y356"/>
          <cell r="Z356"/>
          <cell r="AA356"/>
          <cell r="AB356"/>
          <cell r="AC356"/>
          <cell r="AD356"/>
          <cell r="AE356"/>
          <cell r="AF356"/>
          <cell r="AG356"/>
          <cell r="AH356"/>
          <cell r="AI356"/>
          <cell r="AJ356" t="str">
            <v>Total Return</v>
          </cell>
          <cell r="AK356"/>
          <cell r="AL356"/>
          <cell r="AM356"/>
          <cell r="AN356"/>
          <cell r="AO356"/>
          <cell r="AP356"/>
          <cell r="AQ356"/>
          <cell r="AR356"/>
          <cell r="AS356"/>
          <cell r="AT356"/>
          <cell r="AU356"/>
          <cell r="AV356"/>
          <cell r="AW356"/>
          <cell r="AX356"/>
          <cell r="AY356"/>
          <cell r="AZ356"/>
          <cell r="BA356"/>
          <cell r="BB356"/>
          <cell r="BC356"/>
          <cell r="BD356"/>
          <cell r="BE356"/>
          <cell r="BF356"/>
          <cell r="BG356"/>
          <cell r="BH356"/>
          <cell r="BI356"/>
          <cell r="BJ356"/>
          <cell r="BK356"/>
          <cell r="BL356"/>
          <cell r="BM356"/>
          <cell r="BN356"/>
          <cell r="BO356"/>
          <cell r="BP356"/>
          <cell r="BQ356"/>
          <cell r="BR356"/>
          <cell r="BS356"/>
          <cell r="BT356"/>
          <cell r="BU356"/>
          <cell r="BV356"/>
          <cell r="BW356" t="str">
            <v>D</v>
          </cell>
          <cell r="BX356" t="str">
            <v>D+1</v>
          </cell>
          <cell r="BY356"/>
          <cell r="BZ356" t="str">
            <v>Please refer to PM</v>
          </cell>
          <cell r="CA356" t="str">
            <v>Please refer to PM</v>
          </cell>
          <cell r="CB356"/>
          <cell r="CC356"/>
          <cell r="CD356"/>
          <cell r="CE356"/>
          <cell r="CF356"/>
          <cell r="CG356"/>
          <cell r="CH356"/>
          <cell r="CI356"/>
          <cell r="CJ356"/>
          <cell r="CK356"/>
          <cell r="CL356"/>
          <cell r="CM356"/>
          <cell r="CN356"/>
          <cell r="CO356"/>
          <cell r="CP356"/>
          <cell r="CQ356"/>
          <cell r="CR356"/>
          <cell r="CS356"/>
          <cell r="CT356"/>
          <cell r="CU356"/>
          <cell r="CV356"/>
          <cell r="CW356"/>
          <cell r="CX356"/>
          <cell r="CY356"/>
          <cell r="CZ356"/>
          <cell r="DA356"/>
          <cell r="DB356"/>
          <cell r="DC356"/>
          <cell r="DD356"/>
          <cell r="DE356"/>
          <cell r="DF356"/>
          <cell r="DG356"/>
          <cell r="DH356"/>
          <cell r="DI356"/>
          <cell r="DJ356"/>
          <cell r="DK356"/>
          <cell r="DL356"/>
          <cell r="DM356"/>
          <cell r="DN356"/>
          <cell r="DO356"/>
          <cell r="DP356"/>
          <cell r="DQ356"/>
          <cell r="DR356"/>
          <cell r="DS356"/>
          <cell r="DT356"/>
          <cell r="DU356" t="str">
            <v>31th of December</v>
          </cell>
          <cell r="DV356"/>
          <cell r="DW356"/>
          <cell r="DX356"/>
          <cell r="DY356"/>
          <cell r="DZ356"/>
          <cell r="EA356"/>
        </row>
        <row r="357">
          <cell r="H357"/>
          <cell r="I357"/>
          <cell r="J357"/>
          <cell r="K357"/>
          <cell r="L357"/>
          <cell r="M357"/>
          <cell r="N357"/>
          <cell r="O357"/>
          <cell r="P357"/>
          <cell r="Q357"/>
          <cell r="R357"/>
          <cell r="S357"/>
          <cell r="T357"/>
          <cell r="U357"/>
          <cell r="V357"/>
          <cell r="W357"/>
          <cell r="X357"/>
          <cell r="Y357"/>
          <cell r="Z357"/>
          <cell r="AA357"/>
          <cell r="AB357"/>
          <cell r="AC357"/>
          <cell r="AD357"/>
          <cell r="AE357"/>
          <cell r="AF357"/>
          <cell r="AG357"/>
          <cell r="AH357"/>
          <cell r="AI357"/>
          <cell r="AJ357" t="str">
            <v>Total Return</v>
          </cell>
          <cell r="AK357"/>
          <cell r="AL357"/>
          <cell r="AM357"/>
          <cell r="AN357"/>
          <cell r="AO357"/>
          <cell r="AP357"/>
          <cell r="AQ357"/>
          <cell r="AR357"/>
          <cell r="AS357"/>
          <cell r="AT357"/>
          <cell r="AU357"/>
          <cell r="AV357"/>
          <cell r="AW357"/>
          <cell r="AX357"/>
          <cell r="AY357"/>
          <cell r="AZ357"/>
          <cell r="BA357"/>
          <cell r="BB357"/>
          <cell r="BC357"/>
          <cell r="BD357"/>
          <cell r="BE357"/>
          <cell r="BF357"/>
          <cell r="BG357"/>
          <cell r="BH357"/>
          <cell r="BI357"/>
          <cell r="BJ357"/>
          <cell r="BK357"/>
          <cell r="BL357"/>
          <cell r="BM357"/>
          <cell r="BN357"/>
          <cell r="BO357"/>
          <cell r="BP357"/>
          <cell r="BQ357"/>
          <cell r="BR357"/>
          <cell r="BS357"/>
          <cell r="BT357"/>
          <cell r="BU357"/>
          <cell r="BV357"/>
          <cell r="BW357" t="str">
            <v>D</v>
          </cell>
          <cell r="BX357" t="str">
            <v>D+1</v>
          </cell>
          <cell r="BY357"/>
          <cell r="BZ357" t="str">
            <v>Please refer to PM</v>
          </cell>
          <cell r="CA357" t="str">
            <v>Please refer to PM</v>
          </cell>
          <cell r="CB357"/>
          <cell r="CC357"/>
          <cell r="CD357"/>
          <cell r="CE357"/>
          <cell r="CF357"/>
          <cell r="CG357"/>
          <cell r="CH357"/>
          <cell r="CI357"/>
          <cell r="CJ357"/>
          <cell r="CK357"/>
          <cell r="CL357"/>
          <cell r="CM357"/>
          <cell r="CN357"/>
          <cell r="CO357"/>
          <cell r="CP357"/>
          <cell r="CQ357"/>
          <cell r="CR357"/>
          <cell r="CS357"/>
          <cell r="CT357"/>
          <cell r="CU357"/>
          <cell r="CV357"/>
          <cell r="CW357"/>
          <cell r="CX357"/>
          <cell r="CY357"/>
          <cell r="CZ357"/>
          <cell r="DA357"/>
          <cell r="DB357"/>
          <cell r="DC357"/>
          <cell r="DD357"/>
          <cell r="DE357"/>
          <cell r="DF357"/>
          <cell r="DG357"/>
          <cell r="DH357"/>
          <cell r="DI357"/>
          <cell r="DJ357"/>
          <cell r="DK357"/>
          <cell r="DL357"/>
          <cell r="DM357"/>
          <cell r="DN357"/>
          <cell r="DO357"/>
          <cell r="DP357"/>
          <cell r="DQ357"/>
          <cell r="DR357"/>
          <cell r="DS357"/>
          <cell r="DT357"/>
          <cell r="DU357" t="str">
            <v>31th of December</v>
          </cell>
          <cell r="DV357"/>
          <cell r="DW357"/>
          <cell r="DX357"/>
          <cell r="DY357"/>
          <cell r="DZ357"/>
          <cell r="EA357"/>
        </row>
        <row r="358">
          <cell r="H358" t="str">
            <v>LU1547516291</v>
          </cell>
          <cell r="I358" t="str">
            <v>UCITS ETF RH EUR</v>
          </cell>
          <cell r="J358" t="str">
            <v>Capitalisation</v>
          </cell>
          <cell r="K358" t="str">
            <v>EUR</v>
          </cell>
          <cell r="L358" t="str">
            <v>USD</v>
          </cell>
          <cell r="M358" t="str">
            <v>yes</v>
          </cell>
          <cell r="N358"/>
          <cell r="O358" t="str">
            <v>Luxembourg</v>
          </cell>
          <cell r="P358" t="str">
            <v>FR</v>
          </cell>
          <cell r="Q358" t="str">
            <v>Euronext Paris</v>
          </cell>
          <cell r="R358" t="str">
            <v>XPAR</v>
          </cell>
          <cell r="S358">
            <v>43000</v>
          </cell>
          <cell r="T358">
            <v>43004</v>
          </cell>
          <cell r="U358" t="str">
            <v>Yes</v>
          </cell>
          <cell r="V358" t="str">
            <v>BNPIC52T</v>
          </cell>
          <cell r="W358"/>
          <cell r="X358" t="str">
            <v>EMEH FP</v>
          </cell>
          <cell r="Y358" t="str">
            <v>IEMEH</v>
          </cell>
          <cell r="Z358" t="str">
            <v>NSCFR0IEMEH1</v>
          </cell>
          <cell r="AA358" t="str">
            <v>EMEH</v>
          </cell>
          <cell r="AB358" t="str">
            <v>.BNPIC52T</v>
          </cell>
          <cell r="AC358" t="str">
            <v xml:space="preserve">EMEH.PA </v>
          </cell>
          <cell r="AD358" t="str">
            <v>IEMEHINAV.PA</v>
          </cell>
          <cell r="AE358" t="str">
            <v xml:space="preserve">BNP Paribas Easy Energy &amp; Metals Enhanced Roll is a UCITS compliant exchange-traded fund incorporated in Luxembourg. The objective of the Fund is to achieve a return comparable to the BNP Paribas Energy &amp; Metals Enhanced Roll (TR)* index </v>
          </cell>
          <cell r="AF358" t="str">
            <v>please refer to another source</v>
          </cell>
          <cell r="AG358" t="str">
            <v>please refer to another source</v>
          </cell>
          <cell r="AH358" t="str">
            <v>Luxemburg SICAV</v>
          </cell>
          <cell r="AI358" t="str">
            <v>BNP Paribas Energy &amp; Metals Enhanced Roll (TR)</v>
          </cell>
          <cell r="AJ358" t="str">
            <v>Total Return</v>
          </cell>
          <cell r="AK358" t="str">
            <v>USD</v>
          </cell>
          <cell r="AL358"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58" t="str">
            <v>please refer to another source</v>
          </cell>
          <cell r="AN358" t="str">
            <v>BNP Paribas</v>
          </cell>
          <cell r="AO358" t="str">
            <v>Global</v>
          </cell>
          <cell r="AP358" t="str">
            <v>Global</v>
          </cell>
          <cell r="AQ358" t="str">
            <v>DE,AT,LU,FR, CH, SK</v>
          </cell>
          <cell r="AR358" t="str">
            <v>AT, CH, DE, ES, FR, IT**, LU, SK</v>
          </cell>
          <cell r="AS358" t="str">
            <v>Synthetic replication</v>
          </cell>
          <cell r="AT358" t="str">
            <v>Synthetic</v>
          </cell>
          <cell r="AU358" t="str">
            <v>Synthetic</v>
          </cell>
          <cell r="AV358" t="str">
            <v>Swaps</v>
          </cell>
          <cell r="AW358" t="str">
            <v>No</v>
          </cell>
          <cell r="AX358" t="str">
            <v>Yes with UCITS V</v>
          </cell>
          <cell r="AY358" t="str">
            <v>SUSQUEHANNA</v>
          </cell>
          <cell r="AZ35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58" t="str">
            <v>No</v>
          </cell>
          <cell r="BB358"/>
          <cell r="BC358"/>
          <cell r="BD358"/>
          <cell r="BE358"/>
          <cell r="BF358" t="str">
            <v>Euronext</v>
          </cell>
          <cell r="BG358" t="str">
            <v>Daily</v>
          </cell>
          <cell r="BH358"/>
          <cell r="BI358"/>
          <cell r="BJ358"/>
          <cell r="BK358" t="str">
            <v>Reinvested</v>
          </cell>
          <cell r="BL358"/>
          <cell r="BM358"/>
          <cell r="BN358"/>
          <cell r="BO358"/>
          <cell r="BP358"/>
          <cell r="BQ358"/>
          <cell r="BR358">
            <v>500000</v>
          </cell>
          <cell r="BS358" t="str">
            <v>-</v>
          </cell>
          <cell r="BT358" t="str">
            <v>02:45 PM Paris time</v>
          </cell>
          <cell r="BU358" t="str">
            <v>NA</v>
          </cell>
          <cell r="BV358" t="str">
            <v>02:00 PM Paris time</v>
          </cell>
          <cell r="BW358" t="str">
            <v>D</v>
          </cell>
          <cell r="BX358" t="str">
            <v>D+1</v>
          </cell>
          <cell r="BY358" t="str">
            <v>D+3</v>
          </cell>
          <cell r="BZ358" t="str">
            <v>Please refer to PM</v>
          </cell>
          <cell r="CA358" t="str">
            <v>Please refer to PM</v>
          </cell>
          <cell r="CB358">
            <v>0</v>
          </cell>
          <cell r="CC358">
            <v>0</v>
          </cell>
          <cell r="CD358" t="str">
            <v>0.1% on the primary market</v>
          </cell>
          <cell r="CE358" t="str">
            <v>0.1% on the primary market</v>
          </cell>
          <cell r="CF358" t="str">
            <v>Yes</v>
          </cell>
          <cell r="CG358" t="str">
            <v>Daily</v>
          </cell>
          <cell r="CH358">
            <v>100000</v>
          </cell>
          <cell r="CI358" t="str">
            <v>No securities lending</v>
          </cell>
          <cell r="CJ358" t="str">
            <v>BNP</v>
          </cell>
          <cell r="CK358" t="str">
            <v>Up to 10%</v>
          </cell>
          <cell r="CL358" t="str">
            <v>Cash</v>
          </cell>
          <cell r="CM358" t="str">
            <v>BNP Paribas Securities Services</v>
          </cell>
          <cell r="CN358" t="str">
            <v>collateral.mgt@bnpparibas-ip.com</v>
          </cell>
          <cell r="CO358" t="str">
            <v>No</v>
          </cell>
          <cell r="CP358" t="str">
            <v>NA</v>
          </cell>
          <cell r="CQ358" t="str">
            <v>NA</v>
          </cell>
          <cell r="CR358" t="str">
            <v>No</v>
          </cell>
          <cell r="CS358" t="str">
            <v>Ashok Outtandy</v>
          </cell>
          <cell r="CT358"/>
          <cell r="CU358"/>
          <cell r="CV358" t="str">
            <v xml:space="preserve">A2DU5K </v>
          </cell>
          <cell r="CW358"/>
          <cell r="CX358" t="str">
            <v>NA</v>
          </cell>
          <cell r="CY358" t="str">
            <v>No</v>
          </cell>
          <cell r="CZ358" t="str">
            <v>No</v>
          </cell>
          <cell r="DA358" t="str">
            <v>Beta</v>
          </cell>
          <cell r="DB358" t="str">
            <v>No</v>
          </cell>
          <cell r="DC358" t="str">
            <v>Equity fund (&gt;51% equities)</v>
          </cell>
          <cell r="DD358" t="str">
            <v>yes</v>
          </cell>
          <cell r="DE358"/>
          <cell r="DF358" t="str">
            <v>No</v>
          </cell>
          <cell r="DG358">
            <v>26</v>
          </cell>
          <cell r="DH358">
            <v>12</v>
          </cell>
          <cell r="DI358">
            <v>0</v>
          </cell>
          <cell r="DJ358">
            <v>38</v>
          </cell>
          <cell r="DK358">
            <v>38</v>
          </cell>
          <cell r="DL358">
            <v>26</v>
          </cell>
          <cell r="DM358">
            <v>0</v>
          </cell>
          <cell r="DN358">
            <v>12</v>
          </cell>
          <cell r="DO358" t="str">
            <v>Primary market: Authorised Participants and Institutionnal Investors
Secondary market: All</v>
          </cell>
          <cell r="DP358" t="str">
            <v>None</v>
          </cell>
          <cell r="DQ358" t="str">
            <v>BNP Paribas Securities Services Luxembourg</v>
          </cell>
          <cell r="DR358" t="str">
            <v>BNP Paribas Securities Services Luxembourg</v>
          </cell>
          <cell r="DS358" t="str">
            <v>in-house lawyers</v>
          </cell>
          <cell r="DT358" t="str">
            <v>BNP Paribas Securities Services Luxembourg</v>
          </cell>
          <cell r="DU358" t="str">
            <v>31th of December</v>
          </cell>
          <cell r="DV358" t="str">
            <v>Essentials</v>
          </cell>
          <cell r="DW358" t="str">
            <v>COMMODITIES</v>
          </cell>
          <cell r="DX358"/>
          <cell r="DY358"/>
          <cell r="DZ358" t="str">
            <v>Neither ART 9 nor ART 8 (ART 6)</v>
          </cell>
          <cell r="EA358" t="str">
            <v>CAT 3</v>
          </cell>
        </row>
        <row r="359">
          <cell r="H359" t="str">
            <v>LU1547516291</v>
          </cell>
          <cell r="I359" t="str">
            <v>UCITS ETF RH EUR</v>
          </cell>
          <cell r="J359" t="str">
            <v>Capitalisation</v>
          </cell>
          <cell r="K359" t="str">
            <v>EUR</v>
          </cell>
          <cell r="L359" t="str">
            <v>USD</v>
          </cell>
          <cell r="M359" t="str">
            <v>yes</v>
          </cell>
          <cell r="N359"/>
          <cell r="O359" t="str">
            <v>Luxembourg</v>
          </cell>
          <cell r="P359" t="str">
            <v>DE</v>
          </cell>
          <cell r="Q359" t="str">
            <v>Xetra</v>
          </cell>
          <cell r="R359" t="str">
            <v>XETR</v>
          </cell>
          <cell r="S359">
            <v>43000</v>
          </cell>
          <cell r="T359">
            <v>43018</v>
          </cell>
          <cell r="U359" t="str">
            <v>No</v>
          </cell>
          <cell r="V359" t="str">
            <v>BNPIC52T</v>
          </cell>
          <cell r="W359"/>
          <cell r="X359" t="str">
            <v>EMEH GY</v>
          </cell>
          <cell r="Y359" t="str">
            <v>IEMEH</v>
          </cell>
          <cell r="Z359" t="str">
            <v>NSCFR0IEMEH1</v>
          </cell>
          <cell r="AA359" t="str">
            <v>EMEH</v>
          </cell>
          <cell r="AB359" t="str">
            <v>.BNPIC52T</v>
          </cell>
          <cell r="AC359" t="str">
            <v xml:space="preserve">EMEH.DE </v>
          </cell>
          <cell r="AD359" t="str">
            <v>IEMEHINAV.PA</v>
          </cell>
          <cell r="AE359" t="str">
            <v xml:space="preserve">BNP Paribas Easy Energy &amp; Metals Enhanced Roll is a UCITS compliant exchange-traded fund incorporated in Luxembourg. The objective of the Fund is to achieve a return comparable to the BNP Paribas Energy &amp; Metals Enhanced Roll (TR)* index </v>
          </cell>
          <cell r="AF359" t="str">
            <v>please refer to another source</v>
          </cell>
          <cell r="AG359" t="str">
            <v>please refer to another source</v>
          </cell>
          <cell r="AH359" t="str">
            <v>Luxemburg SICAV</v>
          </cell>
          <cell r="AI359" t="str">
            <v>BNP Paribas Energy &amp; Metals Enhanced Roll (TR)</v>
          </cell>
          <cell r="AJ359" t="str">
            <v>Total Return</v>
          </cell>
          <cell r="AK359" t="str">
            <v>USD</v>
          </cell>
          <cell r="AL359"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59" t="str">
            <v>please refer to another source</v>
          </cell>
          <cell r="AN359" t="str">
            <v>BNP Paribas</v>
          </cell>
          <cell r="AO359" t="str">
            <v>Global</v>
          </cell>
          <cell r="AP359" t="str">
            <v>Global</v>
          </cell>
          <cell r="AQ359" t="str">
            <v>DE,AT,LU,FR, CH, SK</v>
          </cell>
          <cell r="AR359" t="str">
            <v>AT, CH, DE, ES, FR, IT**, LU, SK</v>
          </cell>
          <cell r="AS359" t="str">
            <v>Synthetic replication</v>
          </cell>
          <cell r="AT359" t="str">
            <v>Synthetic</v>
          </cell>
          <cell r="AU359" t="str">
            <v>Synthetic</v>
          </cell>
          <cell r="AV359" t="str">
            <v>Swaps</v>
          </cell>
          <cell r="AW359" t="str">
            <v>No</v>
          </cell>
          <cell r="AX359" t="str">
            <v>Yes with UCITS V</v>
          </cell>
          <cell r="AY359" t="str">
            <v>SUSQUEHANNA</v>
          </cell>
          <cell r="AZ35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59" t="str">
            <v>No</v>
          </cell>
          <cell r="BB359"/>
          <cell r="BC359"/>
          <cell r="BD359"/>
          <cell r="BE359"/>
          <cell r="BF359" t="str">
            <v>Euronext</v>
          </cell>
          <cell r="BG359" t="str">
            <v>Daily</v>
          </cell>
          <cell r="BH359"/>
          <cell r="BI359"/>
          <cell r="BJ359"/>
          <cell r="BK359" t="str">
            <v>Reinvested</v>
          </cell>
          <cell r="BL359"/>
          <cell r="BM359"/>
          <cell r="BN359"/>
          <cell r="BO359"/>
          <cell r="BP359"/>
          <cell r="BQ359"/>
          <cell r="BR359">
            <v>500000</v>
          </cell>
          <cell r="BS359" t="str">
            <v>-</v>
          </cell>
          <cell r="BT359" t="str">
            <v>02:45 PM Paris time</v>
          </cell>
          <cell r="BU359" t="str">
            <v>NA</v>
          </cell>
          <cell r="BV359" t="str">
            <v>02:00 PM Paris time</v>
          </cell>
          <cell r="BW359" t="str">
            <v>D</v>
          </cell>
          <cell r="BX359" t="str">
            <v>D+1</v>
          </cell>
          <cell r="BY359" t="str">
            <v>D+3</v>
          </cell>
          <cell r="BZ359" t="str">
            <v>Please refer to PM</v>
          </cell>
          <cell r="CA359" t="str">
            <v>Please refer to PM</v>
          </cell>
          <cell r="CB359">
            <v>0</v>
          </cell>
          <cell r="CC359">
            <v>0</v>
          </cell>
          <cell r="CD359" t="str">
            <v>0.1% on the primary market</v>
          </cell>
          <cell r="CE359" t="str">
            <v>0.1% on the primary market</v>
          </cell>
          <cell r="CF359" t="str">
            <v>Yes</v>
          </cell>
          <cell r="CG359" t="str">
            <v>Daily</v>
          </cell>
          <cell r="CH359">
            <v>100000</v>
          </cell>
          <cell r="CI359" t="str">
            <v>No securities lending</v>
          </cell>
          <cell r="CJ359" t="str">
            <v>BNP</v>
          </cell>
          <cell r="CK359" t="str">
            <v>Up to 10%</v>
          </cell>
          <cell r="CL359" t="str">
            <v>Cash</v>
          </cell>
          <cell r="CM359" t="str">
            <v>BNP Paribas Securities Services</v>
          </cell>
          <cell r="CN359" t="str">
            <v>collateral.mgt@bnpparibas-ip.com</v>
          </cell>
          <cell r="CO359" t="str">
            <v>No</v>
          </cell>
          <cell r="CP359" t="str">
            <v>NA</v>
          </cell>
          <cell r="CQ359" t="str">
            <v>NA</v>
          </cell>
          <cell r="CR359" t="str">
            <v>No</v>
          </cell>
          <cell r="CS359" t="str">
            <v>Ashok Outtandy</v>
          </cell>
          <cell r="CT359"/>
          <cell r="CU359"/>
          <cell r="CV359" t="str">
            <v xml:space="preserve">A2DU5K </v>
          </cell>
          <cell r="CW359"/>
          <cell r="CX359" t="str">
            <v>NA</v>
          </cell>
          <cell r="CY359" t="str">
            <v>No</v>
          </cell>
          <cell r="CZ359" t="str">
            <v>No</v>
          </cell>
          <cell r="DA359" t="str">
            <v>Beta</v>
          </cell>
          <cell r="DB359" t="str">
            <v>No</v>
          </cell>
          <cell r="DC359" t="str">
            <v>Equity fund (&gt;51% equities)</v>
          </cell>
          <cell r="DD359" t="str">
            <v>yes</v>
          </cell>
          <cell r="DE359"/>
          <cell r="DF359" t="str">
            <v>No</v>
          </cell>
          <cell r="DG359">
            <v>26</v>
          </cell>
          <cell r="DH359">
            <v>12</v>
          </cell>
          <cell r="DI359">
            <v>0</v>
          </cell>
          <cell r="DJ359">
            <v>38</v>
          </cell>
          <cell r="DK359">
            <v>38</v>
          </cell>
          <cell r="DL359">
            <v>26</v>
          </cell>
          <cell r="DM359">
            <v>0</v>
          </cell>
          <cell r="DN359">
            <v>12</v>
          </cell>
          <cell r="DO359" t="str">
            <v>Primary market: Authorised Participants and Institutionnal Investors
Secondary market: All</v>
          </cell>
          <cell r="DP359" t="str">
            <v>None</v>
          </cell>
          <cell r="DQ359" t="str">
            <v>BNP Paribas Securities Services Luxembourg</v>
          </cell>
          <cell r="DR359" t="str">
            <v>BNP Paribas Securities Services Luxembourg</v>
          </cell>
          <cell r="DS359" t="str">
            <v>in-house lawyers</v>
          </cell>
          <cell r="DT359" t="str">
            <v>BNP Paribas Securities Services Luxembourg</v>
          </cell>
          <cell r="DU359" t="str">
            <v>31th of December</v>
          </cell>
          <cell r="DV359" t="str">
            <v>Essentials</v>
          </cell>
          <cell r="DW359" t="str">
            <v>COMMODITIES</v>
          </cell>
          <cell r="DX359"/>
          <cell r="DY359"/>
          <cell r="DZ359" t="str">
            <v>Neither ART 9 nor ART 8 (ART 6)</v>
          </cell>
          <cell r="EA359" t="str">
            <v>CAT 3</v>
          </cell>
        </row>
        <row r="360">
          <cell r="H360" t="str">
            <v>LU1547516374</v>
          </cell>
          <cell r="I360" t="str">
            <v>UCITS ETF CHF</v>
          </cell>
          <cell r="J360" t="str">
            <v>Capitalisation</v>
          </cell>
          <cell r="K360" t="str">
            <v>CHF</v>
          </cell>
          <cell r="L360" t="str">
            <v>USD</v>
          </cell>
          <cell r="M360" t="str">
            <v>No</v>
          </cell>
          <cell r="N360"/>
          <cell r="O360" t="str">
            <v>Luxembourg</v>
          </cell>
          <cell r="P360"/>
          <cell r="Q360"/>
          <cell r="R360"/>
          <cell r="S360"/>
          <cell r="T360"/>
          <cell r="U360"/>
          <cell r="V360" t="str">
            <v>BNPIC52T</v>
          </cell>
          <cell r="W360"/>
          <cell r="X360"/>
          <cell r="Y360"/>
          <cell r="Z360"/>
          <cell r="AA360"/>
          <cell r="AB360" t="str">
            <v>.BNPIC52T</v>
          </cell>
          <cell r="AC360"/>
          <cell r="AD360"/>
          <cell r="AE360" t="str">
            <v xml:space="preserve">BNP Paribas Easy Energy &amp; Metals Enhanced Roll is a UCITS compliant exchange-traded fund incorporated in Luxembourg. The objective of the Fund is to achieve a return comparable to the BNP Paribas Energy &amp; Metals Enhanced Roll (TR)* index </v>
          </cell>
          <cell r="AF360" t="str">
            <v>please refer to another source</v>
          </cell>
          <cell r="AG360" t="str">
            <v>please refer to another source</v>
          </cell>
          <cell r="AH360"/>
          <cell r="AI360" t="str">
            <v>BNP Paribas Energy &amp; Metals Enhanced Roll (TR)</v>
          </cell>
          <cell r="AJ360" t="str">
            <v>Total Return</v>
          </cell>
          <cell r="AK360" t="str">
            <v>USD</v>
          </cell>
          <cell r="AL360"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0"/>
          <cell r="AN360" t="str">
            <v>BNP Paribas</v>
          </cell>
          <cell r="AO360" t="str">
            <v>Global</v>
          </cell>
          <cell r="AP360" t="str">
            <v>Global</v>
          </cell>
          <cell r="AQ360"/>
          <cell r="AR360"/>
          <cell r="AS360" t="str">
            <v>Synthetic replication</v>
          </cell>
          <cell r="AT360" t="str">
            <v>Synthetic</v>
          </cell>
          <cell r="AU360" t="str">
            <v>Synthetic</v>
          </cell>
          <cell r="AV360" t="str">
            <v>Swaps</v>
          </cell>
          <cell r="AW360" t="str">
            <v>No</v>
          </cell>
          <cell r="AX360" t="str">
            <v>Yes with UCITS V</v>
          </cell>
          <cell r="AY360"/>
          <cell r="AZ360"/>
          <cell r="BA360" t="str">
            <v>No</v>
          </cell>
          <cell r="BB360"/>
          <cell r="BC360"/>
          <cell r="BD360"/>
          <cell r="BE360"/>
          <cell r="BF360"/>
          <cell r="BG360"/>
          <cell r="BH360"/>
          <cell r="BI360"/>
          <cell r="BJ360"/>
          <cell r="BK360" t="str">
            <v>Reinvested</v>
          </cell>
          <cell r="BL360"/>
          <cell r="BM360"/>
          <cell r="BN360"/>
          <cell r="BO360"/>
          <cell r="BP360"/>
          <cell r="BQ360"/>
          <cell r="BR360">
            <v>500000</v>
          </cell>
          <cell r="BS360" t="str">
            <v>-</v>
          </cell>
          <cell r="BT360" t="str">
            <v>02:45 PM Paris time</v>
          </cell>
          <cell r="BU360" t="str">
            <v>NA</v>
          </cell>
          <cell r="BV360" t="str">
            <v>02:00 PM Paris time</v>
          </cell>
          <cell r="BW360" t="str">
            <v>D</v>
          </cell>
          <cell r="BX360" t="str">
            <v>D+1</v>
          </cell>
          <cell r="BY360"/>
          <cell r="BZ360" t="str">
            <v>Please refer to PM</v>
          </cell>
          <cell r="CA360" t="str">
            <v>Please refer to PM</v>
          </cell>
          <cell r="CB360"/>
          <cell r="CC360"/>
          <cell r="CD360"/>
          <cell r="CE360"/>
          <cell r="CF360" t="str">
            <v>Yes</v>
          </cell>
          <cell r="CG360" t="str">
            <v>Daily</v>
          </cell>
          <cell r="CH360">
            <v>100000</v>
          </cell>
          <cell r="CI360" t="str">
            <v>No securities lending</v>
          </cell>
          <cell r="CJ360"/>
          <cell r="CK360" t="str">
            <v>Up to 10%</v>
          </cell>
          <cell r="CL360" t="str">
            <v>Cash</v>
          </cell>
          <cell r="CM360" t="str">
            <v>BNP Paribas Securities Services</v>
          </cell>
          <cell r="CN360" t="str">
            <v>collateral.mgt@bnpparibas-ip.com</v>
          </cell>
          <cell r="CO360" t="str">
            <v>No</v>
          </cell>
          <cell r="CP360" t="str">
            <v>NA</v>
          </cell>
          <cell r="CQ360" t="str">
            <v>NA</v>
          </cell>
          <cell r="CR360" t="str">
            <v>No</v>
          </cell>
          <cell r="CS360"/>
          <cell r="CT360"/>
          <cell r="CU360"/>
          <cell r="CV360"/>
          <cell r="CW360"/>
          <cell r="CX360"/>
          <cell r="CY360" t="str">
            <v>No</v>
          </cell>
          <cell r="CZ360" t="str">
            <v>No</v>
          </cell>
          <cell r="DA360" t="str">
            <v>Beta</v>
          </cell>
          <cell r="DB360" t="str">
            <v>No</v>
          </cell>
          <cell r="DC360" t="str">
            <v>Equity fund (&gt;51% equities)</v>
          </cell>
          <cell r="DD360"/>
          <cell r="DE360"/>
          <cell r="DF360" t="str">
            <v>No</v>
          </cell>
          <cell r="DG360">
            <v>26</v>
          </cell>
          <cell r="DH360">
            <v>12</v>
          </cell>
          <cell r="DI360">
            <v>0</v>
          </cell>
          <cell r="DJ360">
            <v>38</v>
          </cell>
          <cell r="DK360">
            <v>38</v>
          </cell>
          <cell r="DL360">
            <v>26</v>
          </cell>
          <cell r="DM360">
            <v>0</v>
          </cell>
          <cell r="DN360">
            <v>12</v>
          </cell>
          <cell r="DO360" t="str">
            <v>Primary market: Authorised Participants and Institutionnal Investors
Secondary market: All</v>
          </cell>
          <cell r="DP360" t="str">
            <v>None</v>
          </cell>
          <cell r="DQ360" t="str">
            <v>BNP Paribas Securities Services Luxembourg</v>
          </cell>
          <cell r="DR360" t="str">
            <v>BNP Paribas Securities Services Luxembourg</v>
          </cell>
          <cell r="DS360" t="str">
            <v>in-house lawyers</v>
          </cell>
          <cell r="DT360" t="str">
            <v>BNP Paribas Securities Services Luxembourg</v>
          </cell>
          <cell r="DU360" t="str">
            <v>31th of December</v>
          </cell>
          <cell r="DV360" t="str">
            <v>Essentials</v>
          </cell>
          <cell r="DW360" t="str">
            <v>COMMODITIES</v>
          </cell>
          <cell r="DX360"/>
          <cell r="DY360"/>
          <cell r="DZ360" t="str">
            <v>Neither ART 9 nor ART 8 (ART 6)</v>
          </cell>
          <cell r="EA360" t="str">
            <v>CAT 3</v>
          </cell>
        </row>
        <row r="361">
          <cell r="H361" t="str">
            <v>LU1547516457</v>
          </cell>
          <cell r="I361" t="str">
            <v>UCITS ETF GBP</v>
          </cell>
          <cell r="J361" t="str">
            <v>Capitalisation</v>
          </cell>
          <cell r="K361" t="str">
            <v>GBP</v>
          </cell>
          <cell r="L361" t="str">
            <v>USD</v>
          </cell>
          <cell r="M361" t="str">
            <v>No</v>
          </cell>
          <cell r="N361"/>
          <cell r="O361" t="str">
            <v>Luxembourg</v>
          </cell>
          <cell r="P361"/>
          <cell r="Q361"/>
          <cell r="R361"/>
          <cell r="S361"/>
          <cell r="T361"/>
          <cell r="U361"/>
          <cell r="V361" t="str">
            <v>BNPIC52T</v>
          </cell>
          <cell r="W361"/>
          <cell r="X361"/>
          <cell r="Y361"/>
          <cell r="Z361"/>
          <cell r="AA361"/>
          <cell r="AB361" t="str">
            <v>.BNPIC52T</v>
          </cell>
          <cell r="AC361"/>
          <cell r="AD361"/>
          <cell r="AE361" t="str">
            <v xml:space="preserve">BNP Paribas Easy Energy &amp; Metals Enhanced Roll is a UCITS compliant exchange-traded fund incorporated in Luxembourg. The objective of the Fund is to achieve a return comparable to the BNP Paribas Energy &amp; Metals Enhanced Roll (TR)* index </v>
          </cell>
          <cell r="AF361" t="str">
            <v>please refer to another source</v>
          </cell>
          <cell r="AG361" t="str">
            <v>please refer to another source</v>
          </cell>
          <cell r="AH361"/>
          <cell r="AI361" t="str">
            <v>BNP Paribas Energy &amp; Metals Enhanced Roll (TR)</v>
          </cell>
          <cell r="AJ361" t="str">
            <v>Total Return</v>
          </cell>
          <cell r="AK361" t="str">
            <v>USD</v>
          </cell>
          <cell r="AL361"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1"/>
          <cell r="AN361" t="str">
            <v>BNP Paribas</v>
          </cell>
          <cell r="AO361" t="str">
            <v>Global</v>
          </cell>
          <cell r="AP361" t="str">
            <v>Global</v>
          </cell>
          <cell r="AQ361"/>
          <cell r="AR361"/>
          <cell r="AS361" t="str">
            <v>Synthetic replication</v>
          </cell>
          <cell r="AT361" t="str">
            <v>Synthetic</v>
          </cell>
          <cell r="AU361" t="str">
            <v>Synthetic</v>
          </cell>
          <cell r="AV361" t="str">
            <v>Swaps</v>
          </cell>
          <cell r="AW361" t="str">
            <v>No</v>
          </cell>
          <cell r="AX361" t="str">
            <v>Yes with UCITS V</v>
          </cell>
          <cell r="AY361"/>
          <cell r="AZ361"/>
          <cell r="BA361" t="str">
            <v>No</v>
          </cell>
          <cell r="BB361"/>
          <cell r="BC361"/>
          <cell r="BD361"/>
          <cell r="BE361"/>
          <cell r="BF361"/>
          <cell r="BG361"/>
          <cell r="BH361"/>
          <cell r="BI361"/>
          <cell r="BJ361"/>
          <cell r="BK361" t="str">
            <v>Reinvested</v>
          </cell>
          <cell r="BL361"/>
          <cell r="BM361"/>
          <cell r="BN361"/>
          <cell r="BO361"/>
          <cell r="BP361"/>
          <cell r="BQ361"/>
          <cell r="BR361">
            <v>500000</v>
          </cell>
          <cell r="BS361" t="str">
            <v>-</v>
          </cell>
          <cell r="BT361" t="str">
            <v>02:45 PM Paris time</v>
          </cell>
          <cell r="BU361" t="str">
            <v>NA</v>
          </cell>
          <cell r="BV361" t="str">
            <v>02:00 PM Paris time</v>
          </cell>
          <cell r="BW361" t="str">
            <v>D</v>
          </cell>
          <cell r="BX361" t="str">
            <v>D+1</v>
          </cell>
          <cell r="BY361"/>
          <cell r="BZ361" t="str">
            <v>Please refer to PM</v>
          </cell>
          <cell r="CA361" t="str">
            <v>Please refer to PM</v>
          </cell>
          <cell r="CB361"/>
          <cell r="CC361"/>
          <cell r="CD361"/>
          <cell r="CE361"/>
          <cell r="CF361" t="str">
            <v>Yes</v>
          </cell>
          <cell r="CG361" t="str">
            <v>Daily</v>
          </cell>
          <cell r="CH361">
            <v>100000</v>
          </cell>
          <cell r="CI361" t="str">
            <v>No securities lending</v>
          </cell>
          <cell r="CJ361"/>
          <cell r="CK361" t="str">
            <v>Up to 10%</v>
          </cell>
          <cell r="CL361" t="str">
            <v>Cash</v>
          </cell>
          <cell r="CM361" t="str">
            <v>BNP Paribas Securities Services</v>
          </cell>
          <cell r="CN361" t="str">
            <v>collateral.mgt@bnpparibas-ip.com</v>
          </cell>
          <cell r="CO361" t="str">
            <v>No</v>
          </cell>
          <cell r="CP361" t="str">
            <v>NA</v>
          </cell>
          <cell r="CQ361" t="str">
            <v>NA</v>
          </cell>
          <cell r="CR361" t="str">
            <v>No</v>
          </cell>
          <cell r="CS361"/>
          <cell r="CT361"/>
          <cell r="CU361"/>
          <cell r="CV361"/>
          <cell r="CW361"/>
          <cell r="CX361"/>
          <cell r="CY361" t="str">
            <v>No</v>
          </cell>
          <cell r="CZ361" t="str">
            <v>No</v>
          </cell>
          <cell r="DA361" t="str">
            <v>Beta</v>
          </cell>
          <cell r="DB361" t="str">
            <v>No</v>
          </cell>
          <cell r="DC361" t="str">
            <v>Equity fund (&gt;51% equities)</v>
          </cell>
          <cell r="DD361"/>
          <cell r="DE361"/>
          <cell r="DF361" t="str">
            <v>No</v>
          </cell>
          <cell r="DG361">
            <v>26</v>
          </cell>
          <cell r="DH361">
            <v>12</v>
          </cell>
          <cell r="DI361">
            <v>0</v>
          </cell>
          <cell r="DJ361">
            <v>38</v>
          </cell>
          <cell r="DK361">
            <v>38</v>
          </cell>
          <cell r="DL361">
            <v>26</v>
          </cell>
          <cell r="DM361">
            <v>0</v>
          </cell>
          <cell r="DN361">
            <v>12</v>
          </cell>
          <cell r="DO361" t="str">
            <v>Primary market: Authorised Participants and Institutionnal Investors
Secondary market: All</v>
          </cell>
          <cell r="DP361" t="str">
            <v>None</v>
          </cell>
          <cell r="DQ361" t="str">
            <v>BNP Paribas Securities Services Luxembourg</v>
          </cell>
          <cell r="DR361" t="str">
            <v>BNP Paribas Securities Services Luxembourg</v>
          </cell>
          <cell r="DS361" t="str">
            <v>in-house lawyers</v>
          </cell>
          <cell r="DT361" t="str">
            <v>BNP Paribas Securities Services Luxembourg</v>
          </cell>
          <cell r="DU361" t="str">
            <v>31th of December</v>
          </cell>
          <cell r="DV361" t="str">
            <v>Essentials</v>
          </cell>
          <cell r="DW361" t="str">
            <v>COMMODITIES</v>
          </cell>
          <cell r="DX361"/>
          <cell r="DY361"/>
          <cell r="DZ361" t="str">
            <v>Neither ART 9 nor ART 8 (ART 6)</v>
          </cell>
          <cell r="EA361" t="str">
            <v>CAT 3</v>
          </cell>
        </row>
        <row r="362">
          <cell r="H362" t="str">
            <v>LU1547512381</v>
          </cell>
          <cell r="I362" t="str">
            <v>Track Classic</v>
          </cell>
          <cell r="J362" t="str">
            <v>Capitalisation</v>
          </cell>
          <cell r="K362" t="str">
            <v>USD</v>
          </cell>
          <cell r="L362" t="str">
            <v>USD</v>
          </cell>
          <cell r="M362" t="str">
            <v>No</v>
          </cell>
          <cell r="N362"/>
          <cell r="O362" t="str">
            <v>Luxembourg</v>
          </cell>
          <cell r="P362"/>
          <cell r="Q362"/>
          <cell r="R362"/>
          <cell r="S362"/>
          <cell r="T362"/>
          <cell r="U362"/>
          <cell r="V362" t="str">
            <v>BNPIC52T</v>
          </cell>
          <cell r="W362"/>
          <cell r="X362"/>
          <cell r="Y362"/>
          <cell r="Z362"/>
          <cell r="AA362"/>
          <cell r="AB362" t="str">
            <v>.BNPIC52T</v>
          </cell>
          <cell r="AC362"/>
          <cell r="AD362"/>
          <cell r="AE362" t="str">
            <v xml:space="preserve">BNP Paribas Easy Energy &amp; Metals Enhanced Roll is a UCITS compliant exchange-traded fund incorporated in Luxembourg. The objective of the Fund is to achieve a return comparable to the BNP Paribas Energy &amp; Metals Enhanced Roll (TR)* index </v>
          </cell>
          <cell r="AF362" t="str">
            <v>please refer to another source</v>
          </cell>
          <cell r="AG362" t="str">
            <v>please refer to another source</v>
          </cell>
          <cell r="AH362"/>
          <cell r="AI362" t="str">
            <v>BNP Paribas Energy &amp; Metals Enhanced Roll (TR)</v>
          </cell>
          <cell r="AJ362" t="str">
            <v>Total Return</v>
          </cell>
          <cell r="AK362" t="str">
            <v>USD</v>
          </cell>
          <cell r="AL362"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2"/>
          <cell r="AN362" t="str">
            <v>BNP Paribas</v>
          </cell>
          <cell r="AO362" t="str">
            <v>Global</v>
          </cell>
          <cell r="AP362" t="str">
            <v>Global</v>
          </cell>
          <cell r="AQ362"/>
          <cell r="AR362"/>
          <cell r="AS362" t="str">
            <v>Synthetic replication</v>
          </cell>
          <cell r="AT362" t="str">
            <v>Synthetic</v>
          </cell>
          <cell r="AU362" t="str">
            <v>Synthetic</v>
          </cell>
          <cell r="AV362" t="str">
            <v>Swaps</v>
          </cell>
          <cell r="AW362" t="str">
            <v>No</v>
          </cell>
          <cell r="AX362" t="str">
            <v>Yes with UCITS V</v>
          </cell>
          <cell r="AY362" t="str">
            <v>NA</v>
          </cell>
          <cell r="AZ362" t="str">
            <v>NA</v>
          </cell>
          <cell r="BA362" t="str">
            <v>Yes</v>
          </cell>
          <cell r="BB362"/>
          <cell r="BC362"/>
          <cell r="BD362"/>
          <cell r="BE362"/>
          <cell r="BF362"/>
          <cell r="BG362"/>
          <cell r="BH362"/>
          <cell r="BI362"/>
          <cell r="BJ362"/>
          <cell r="BK362" t="str">
            <v>Reinvested</v>
          </cell>
          <cell r="BL362"/>
          <cell r="BM362"/>
          <cell r="BN362"/>
          <cell r="BO362"/>
          <cell r="BP362"/>
          <cell r="BQ362"/>
          <cell r="BR362" t="str">
            <v>None</v>
          </cell>
          <cell r="BS362" t="str">
            <v>-</v>
          </cell>
          <cell r="BT362" t="str">
            <v>03:30 PM Paris time</v>
          </cell>
          <cell r="BU362" t="str">
            <v>03:00 PM Paris time</v>
          </cell>
          <cell r="BV362" t="str">
            <v>03:00 PM Paris time</v>
          </cell>
          <cell r="BW362" t="str">
            <v>D</v>
          </cell>
          <cell r="BX362" t="str">
            <v>D+1</v>
          </cell>
          <cell r="BY362"/>
          <cell r="BZ362" t="str">
            <v>Please refer to PM</v>
          </cell>
          <cell r="CA362" t="str">
            <v>Please refer to PM</v>
          </cell>
          <cell r="CB362"/>
          <cell r="CC362"/>
          <cell r="CD362"/>
          <cell r="CE362"/>
          <cell r="CF362" t="str">
            <v>Yes</v>
          </cell>
          <cell r="CG362" t="str">
            <v>Daily</v>
          </cell>
          <cell r="CH362">
            <v>100000</v>
          </cell>
          <cell r="CI362" t="str">
            <v>No securities lending</v>
          </cell>
          <cell r="CJ362"/>
          <cell r="CK362" t="str">
            <v>Up to 10%</v>
          </cell>
          <cell r="CL362" t="str">
            <v>Cash</v>
          </cell>
          <cell r="CM362" t="str">
            <v>BNP Paribas Securities Services</v>
          </cell>
          <cell r="CN362" t="str">
            <v>collateral.mgt@bnpparibas-ip.com</v>
          </cell>
          <cell r="CO362" t="str">
            <v>No</v>
          </cell>
          <cell r="CP362" t="str">
            <v>NA</v>
          </cell>
          <cell r="CQ362" t="str">
            <v>NA</v>
          </cell>
          <cell r="CR362" t="str">
            <v>No</v>
          </cell>
          <cell r="CS362"/>
          <cell r="CT362"/>
          <cell r="CU362"/>
          <cell r="CV362"/>
          <cell r="CW362"/>
          <cell r="CX362"/>
          <cell r="CY362" t="str">
            <v>No</v>
          </cell>
          <cell r="CZ362" t="str">
            <v>No</v>
          </cell>
          <cell r="DA362" t="str">
            <v>Beta</v>
          </cell>
          <cell r="DB362" t="str">
            <v>No</v>
          </cell>
          <cell r="DC362" t="str">
            <v>Equity fund (&gt;51% equities)</v>
          </cell>
          <cell r="DD362"/>
          <cell r="DE362"/>
          <cell r="DF362" t="str">
            <v>No</v>
          </cell>
          <cell r="DG362">
            <v>160</v>
          </cell>
          <cell r="DH362">
            <v>40</v>
          </cell>
          <cell r="DI362">
            <v>5</v>
          </cell>
          <cell r="DJ362">
            <v>205</v>
          </cell>
          <cell r="DK362">
            <v>205</v>
          </cell>
          <cell r="DL362">
            <v>160</v>
          </cell>
          <cell r="DM362">
            <v>5</v>
          </cell>
          <cell r="DN362">
            <v>40</v>
          </cell>
          <cell r="DO362" t="str">
            <v>All</v>
          </cell>
          <cell r="DP362" t="str">
            <v>None</v>
          </cell>
          <cell r="DQ362" t="str">
            <v>BNP Paribas Securities Services Luxembourg</v>
          </cell>
          <cell r="DR362" t="str">
            <v>BNP Paribas Securities Services Luxembourg</v>
          </cell>
          <cell r="DS362" t="str">
            <v>in-house lawyers</v>
          </cell>
          <cell r="DT362" t="str">
            <v>BNP Paribas Securities Services Luxembourg</v>
          </cell>
          <cell r="DU362" t="str">
            <v>31th of December</v>
          </cell>
          <cell r="DV362" t="str">
            <v>Essentials</v>
          </cell>
          <cell r="DW362" t="str">
            <v>COMMODITIES</v>
          </cell>
          <cell r="DX362"/>
          <cell r="DY362"/>
          <cell r="DZ362"/>
          <cell r="EA362"/>
        </row>
        <row r="363">
          <cell r="H363" t="str">
            <v>LU1547512464</v>
          </cell>
          <cell r="I363" t="str">
            <v>Track Classic</v>
          </cell>
          <cell r="J363" t="str">
            <v>Distribution</v>
          </cell>
          <cell r="K363" t="str">
            <v>USD</v>
          </cell>
          <cell r="L363" t="str">
            <v>USD</v>
          </cell>
          <cell r="M363" t="str">
            <v>No</v>
          </cell>
          <cell r="N363"/>
          <cell r="O363" t="str">
            <v>Luxembourg</v>
          </cell>
          <cell r="P363"/>
          <cell r="Q363"/>
          <cell r="R363"/>
          <cell r="S363"/>
          <cell r="T363"/>
          <cell r="U363"/>
          <cell r="V363" t="str">
            <v>BNPIC52T</v>
          </cell>
          <cell r="W363"/>
          <cell r="X363"/>
          <cell r="Y363"/>
          <cell r="Z363"/>
          <cell r="AA363"/>
          <cell r="AB363" t="str">
            <v>.BNPIC52T</v>
          </cell>
          <cell r="AC363"/>
          <cell r="AD363"/>
          <cell r="AE363" t="str">
            <v xml:space="preserve">BNP Paribas Easy Energy &amp; Metals Enhanced Roll is a UCITS compliant exchange-traded fund incorporated in Luxembourg. The objective of the Fund is to achieve a return comparable to the BNP Paribas Energy &amp; Metals Enhanced Roll (TR)* index </v>
          </cell>
          <cell r="AF363" t="str">
            <v>please refer to another source</v>
          </cell>
          <cell r="AG363" t="str">
            <v>please refer to another source</v>
          </cell>
          <cell r="AH363"/>
          <cell r="AI363" t="str">
            <v>BNP Paribas Energy &amp; Metals Enhanced Roll (TR)</v>
          </cell>
          <cell r="AJ363" t="str">
            <v>Total Return</v>
          </cell>
          <cell r="AK363" t="str">
            <v>USD</v>
          </cell>
          <cell r="AL363"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3"/>
          <cell r="AN363" t="str">
            <v>BNP Paribas</v>
          </cell>
          <cell r="AO363" t="str">
            <v>Global</v>
          </cell>
          <cell r="AP363" t="str">
            <v>Global</v>
          </cell>
          <cell r="AQ363"/>
          <cell r="AR363"/>
          <cell r="AS363" t="str">
            <v>Synthetic replication</v>
          </cell>
          <cell r="AT363" t="str">
            <v>Synthetic</v>
          </cell>
          <cell r="AU363" t="str">
            <v>Synthetic</v>
          </cell>
          <cell r="AV363" t="str">
            <v>Swaps</v>
          </cell>
          <cell r="AW363" t="str">
            <v>No</v>
          </cell>
          <cell r="AX363" t="str">
            <v>Yes with UCITS V</v>
          </cell>
          <cell r="AY363" t="str">
            <v>NA</v>
          </cell>
          <cell r="AZ363" t="str">
            <v>NA</v>
          </cell>
          <cell r="BA363" t="str">
            <v>Yes</v>
          </cell>
          <cell r="BB363"/>
          <cell r="BC363"/>
          <cell r="BD363"/>
          <cell r="BE363"/>
          <cell r="BF363"/>
          <cell r="BG363"/>
          <cell r="BH363"/>
          <cell r="BI363"/>
          <cell r="BJ363"/>
          <cell r="BK363" t="str">
            <v>Annually</v>
          </cell>
          <cell r="BL363"/>
          <cell r="BM363"/>
          <cell r="BN363"/>
          <cell r="BO363"/>
          <cell r="BP363"/>
          <cell r="BQ363"/>
          <cell r="BR363" t="str">
            <v>None</v>
          </cell>
          <cell r="BS363" t="str">
            <v>-</v>
          </cell>
          <cell r="BT363" t="str">
            <v>03:30 PM Paris time</v>
          </cell>
          <cell r="BU363" t="str">
            <v>03:00 PM Paris time</v>
          </cell>
          <cell r="BV363" t="str">
            <v>03:00 PM Paris time</v>
          </cell>
          <cell r="BW363" t="str">
            <v>D</v>
          </cell>
          <cell r="BX363" t="str">
            <v>D+1</v>
          </cell>
          <cell r="BY363"/>
          <cell r="BZ363" t="str">
            <v>Please refer to PM</v>
          </cell>
          <cell r="CA363" t="str">
            <v>Please refer to PM</v>
          </cell>
          <cell r="CB363"/>
          <cell r="CC363"/>
          <cell r="CD363"/>
          <cell r="CE363"/>
          <cell r="CF363" t="str">
            <v>Yes</v>
          </cell>
          <cell r="CG363" t="str">
            <v>Daily</v>
          </cell>
          <cell r="CH363">
            <v>100000</v>
          </cell>
          <cell r="CI363" t="str">
            <v>No securities lending</v>
          </cell>
          <cell r="CJ363"/>
          <cell r="CK363" t="str">
            <v>Up to 10%</v>
          </cell>
          <cell r="CL363" t="str">
            <v>Cash</v>
          </cell>
          <cell r="CM363" t="str">
            <v>BNP Paribas Securities Services</v>
          </cell>
          <cell r="CN363" t="str">
            <v>collateral.mgt@bnpparibas-ip.com</v>
          </cell>
          <cell r="CO363" t="str">
            <v>No</v>
          </cell>
          <cell r="CP363" t="str">
            <v>NA</v>
          </cell>
          <cell r="CQ363" t="str">
            <v>NA</v>
          </cell>
          <cell r="CR363" t="str">
            <v>No</v>
          </cell>
          <cell r="CS363"/>
          <cell r="CT363"/>
          <cell r="CU363"/>
          <cell r="CV363"/>
          <cell r="CW363"/>
          <cell r="CX363"/>
          <cell r="CY363" t="str">
            <v>No</v>
          </cell>
          <cell r="CZ363" t="str">
            <v>No</v>
          </cell>
          <cell r="DA363" t="str">
            <v>Beta</v>
          </cell>
          <cell r="DB363" t="str">
            <v>No</v>
          </cell>
          <cell r="DC363" t="str">
            <v>Equity fund (&gt;51% equities)</v>
          </cell>
          <cell r="DD363"/>
          <cell r="DE363"/>
          <cell r="DF363" t="str">
            <v>No</v>
          </cell>
          <cell r="DG363">
            <v>160</v>
          </cell>
          <cell r="DH363">
            <v>40</v>
          </cell>
          <cell r="DI363">
            <v>5</v>
          </cell>
          <cell r="DJ363">
            <v>205</v>
          </cell>
          <cell r="DK363">
            <v>205</v>
          </cell>
          <cell r="DL363">
            <v>160</v>
          </cell>
          <cell r="DM363">
            <v>5</v>
          </cell>
          <cell r="DN363">
            <v>40</v>
          </cell>
          <cell r="DO363" t="str">
            <v>All</v>
          </cell>
          <cell r="DP363" t="str">
            <v>None</v>
          </cell>
          <cell r="DQ363" t="str">
            <v>BNP Paribas Securities Services Luxembourg</v>
          </cell>
          <cell r="DR363" t="str">
            <v>BNP Paribas Securities Services Luxembourg</v>
          </cell>
          <cell r="DS363" t="str">
            <v>in-house lawyers</v>
          </cell>
          <cell r="DT363" t="str">
            <v>BNP Paribas Securities Services Luxembourg</v>
          </cell>
          <cell r="DU363" t="str">
            <v>31th of December</v>
          </cell>
          <cell r="DV363" t="str">
            <v>Essentials</v>
          </cell>
          <cell r="DW363" t="str">
            <v>COMMODITIES</v>
          </cell>
          <cell r="DX363"/>
          <cell r="DY363"/>
          <cell r="DZ363"/>
          <cell r="EA363"/>
        </row>
        <row r="364">
          <cell r="H364" t="str">
            <v>LU1547512548</v>
          </cell>
          <cell r="I364" t="str">
            <v>Track Classic RH EUR</v>
          </cell>
          <cell r="J364" t="str">
            <v>Capitalisation</v>
          </cell>
          <cell r="K364" t="str">
            <v>EUR</v>
          </cell>
          <cell r="L364" t="str">
            <v>USD</v>
          </cell>
          <cell r="M364" t="str">
            <v>Yes</v>
          </cell>
          <cell r="N364"/>
          <cell r="O364" t="str">
            <v>Luxembourg</v>
          </cell>
          <cell r="P364" t="str">
            <v>NA</v>
          </cell>
          <cell r="Q364" t="str">
            <v>NA</v>
          </cell>
          <cell r="R364" t="str">
            <v>NA</v>
          </cell>
          <cell r="S364">
            <v>43000</v>
          </cell>
          <cell r="T364" t="str">
            <v>Not listed</v>
          </cell>
          <cell r="U364" t="str">
            <v>Not listed</v>
          </cell>
          <cell r="V364" t="str">
            <v>BNPIC52T</v>
          </cell>
          <cell r="W364"/>
          <cell r="X364" t="str">
            <v>BNETRHE LX</v>
          </cell>
          <cell r="Y364" t="str">
            <v>NA</v>
          </cell>
          <cell r="Z364" t="str">
            <v>NA</v>
          </cell>
          <cell r="AA364" t="str">
            <v xml:space="preserve">BNETRHE </v>
          </cell>
          <cell r="AB364" t="str">
            <v>.BNPIC52T</v>
          </cell>
          <cell r="AC364" t="str">
            <v>LU1547512548.LUF</v>
          </cell>
          <cell r="AD364" t="str">
            <v>NA</v>
          </cell>
          <cell r="AE364" t="str">
            <v xml:space="preserve">BNP Paribas Easy Energy &amp; Metals Enhanced Roll is a UCITS compliant exchange-traded fund incorporated in Luxembourg. The objective of the Fund is to achieve a return comparable to the BNP Paribas Energy &amp; Metals Enhanced Roll (TR)* index </v>
          </cell>
          <cell r="AF364" t="str">
            <v>please refer to another source</v>
          </cell>
          <cell r="AG364" t="str">
            <v>please refer to another source</v>
          </cell>
          <cell r="AH364" t="str">
            <v>Luxemburg SICAV</v>
          </cell>
          <cell r="AI364" t="str">
            <v>BNP Paribas Energy &amp; Metals Enhanced Roll (TR)</v>
          </cell>
          <cell r="AJ364" t="str">
            <v>Total Return</v>
          </cell>
          <cell r="AK364" t="str">
            <v>USD</v>
          </cell>
          <cell r="AL364"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4" t="str">
            <v>please refer to another source</v>
          </cell>
          <cell r="AN364" t="str">
            <v>BNP Paribas</v>
          </cell>
          <cell r="AO364" t="str">
            <v>Global</v>
          </cell>
          <cell r="AP364" t="str">
            <v>Global</v>
          </cell>
          <cell r="AQ364" t="str">
            <v>FR,LU</v>
          </cell>
          <cell r="AR364" t="str">
            <v>FR,LU</v>
          </cell>
          <cell r="AS364" t="str">
            <v>Synthetic replication</v>
          </cell>
          <cell r="AT364" t="str">
            <v>Synthetic</v>
          </cell>
          <cell r="AU364" t="str">
            <v>Synthetic</v>
          </cell>
          <cell r="AV364" t="str">
            <v>Swaps</v>
          </cell>
          <cell r="AW364" t="str">
            <v>No</v>
          </cell>
          <cell r="AX364" t="str">
            <v>Yes with UCITS V</v>
          </cell>
          <cell r="AY364" t="str">
            <v>NA</v>
          </cell>
          <cell r="AZ364" t="str">
            <v>NA</v>
          </cell>
          <cell r="BA364" t="str">
            <v>Yes</v>
          </cell>
          <cell r="BB364"/>
          <cell r="BC364"/>
          <cell r="BD364"/>
          <cell r="BE364"/>
          <cell r="BF364" t="str">
            <v>NA</v>
          </cell>
          <cell r="BG364" t="str">
            <v>Daily</v>
          </cell>
          <cell r="BH364"/>
          <cell r="BI364"/>
          <cell r="BJ364"/>
          <cell r="BK364" t="str">
            <v>Reinvested</v>
          </cell>
          <cell r="BL364"/>
          <cell r="BM364"/>
          <cell r="BN364"/>
          <cell r="BO364"/>
          <cell r="BP364"/>
          <cell r="BQ364"/>
          <cell r="BR364" t="str">
            <v>None</v>
          </cell>
          <cell r="BS364" t="str">
            <v>-</v>
          </cell>
          <cell r="BT364" t="str">
            <v>03:30 PM Paris time</v>
          </cell>
          <cell r="BU364" t="str">
            <v>03:00 PM Paris time</v>
          </cell>
          <cell r="BV364" t="str">
            <v>03:00 PM Paris time</v>
          </cell>
          <cell r="BW364" t="str">
            <v>D</v>
          </cell>
          <cell r="BX364" t="str">
            <v>D+1</v>
          </cell>
          <cell r="BY364" t="str">
            <v>D+3</v>
          </cell>
          <cell r="BZ364" t="str">
            <v>Please refer to PM</v>
          </cell>
          <cell r="CA364" t="str">
            <v>Please refer to PM</v>
          </cell>
          <cell r="CB364">
            <v>0</v>
          </cell>
          <cell r="CC364">
            <v>0</v>
          </cell>
          <cell r="CD364">
            <v>1E-3</v>
          </cell>
          <cell r="CE364">
            <v>1E-3</v>
          </cell>
          <cell r="CF364" t="str">
            <v>Yes</v>
          </cell>
          <cell r="CG364" t="str">
            <v>Daily</v>
          </cell>
          <cell r="CH364">
            <v>100000</v>
          </cell>
          <cell r="CI364" t="str">
            <v>No securities lending</v>
          </cell>
          <cell r="CJ364" t="str">
            <v>BNP</v>
          </cell>
          <cell r="CK364" t="str">
            <v>Up to 10%</v>
          </cell>
          <cell r="CL364" t="str">
            <v>Cash</v>
          </cell>
          <cell r="CM364" t="str">
            <v>BNP Paribas Securities Services</v>
          </cell>
          <cell r="CN364" t="str">
            <v>collateral.mgt@bnpparibas-ip.com</v>
          </cell>
          <cell r="CO364" t="str">
            <v>No</v>
          </cell>
          <cell r="CP364" t="str">
            <v>NA</v>
          </cell>
          <cell r="CQ364" t="str">
            <v>NA</v>
          </cell>
          <cell r="CR364" t="str">
            <v>No</v>
          </cell>
          <cell r="CS364" t="str">
            <v>Ashok Outtandy</v>
          </cell>
          <cell r="CT364"/>
          <cell r="CU364"/>
          <cell r="CV364"/>
          <cell r="CW364"/>
          <cell r="CX364" t="str">
            <v>NA</v>
          </cell>
          <cell r="CY364" t="str">
            <v>No</v>
          </cell>
          <cell r="CZ364" t="str">
            <v>No</v>
          </cell>
          <cell r="DA364" t="str">
            <v>Beta</v>
          </cell>
          <cell r="DB364" t="str">
            <v>No</v>
          </cell>
          <cell r="DC364" t="str">
            <v>Equity fund (&gt;51% equities)</v>
          </cell>
          <cell r="DD364" t="str">
            <v>No</v>
          </cell>
          <cell r="DE364"/>
          <cell r="DF364" t="str">
            <v>No</v>
          </cell>
          <cell r="DG364">
            <v>160</v>
          </cell>
          <cell r="DH364">
            <v>40</v>
          </cell>
          <cell r="DI364">
            <v>5</v>
          </cell>
          <cell r="DJ364">
            <v>205</v>
          </cell>
          <cell r="DK364">
            <v>205</v>
          </cell>
          <cell r="DL364">
            <v>160</v>
          </cell>
          <cell r="DM364">
            <v>5</v>
          </cell>
          <cell r="DN364">
            <v>40</v>
          </cell>
          <cell r="DO364" t="str">
            <v>All</v>
          </cell>
          <cell r="DP364" t="str">
            <v>None</v>
          </cell>
          <cell r="DQ364" t="str">
            <v>BNP Paribas Securities Services Luxembourg</v>
          </cell>
          <cell r="DR364" t="str">
            <v>BNP Paribas Securities Services Luxembourg</v>
          </cell>
          <cell r="DS364" t="str">
            <v>in-house lawyers</v>
          </cell>
          <cell r="DT364" t="str">
            <v>BNP Paribas Securities Services Luxembourg</v>
          </cell>
          <cell r="DU364" t="str">
            <v>31th of December</v>
          </cell>
          <cell r="DV364" t="str">
            <v>Essentials</v>
          </cell>
          <cell r="DW364" t="str">
            <v>COMMODITIES</v>
          </cell>
          <cell r="DX364" t="str">
            <v>Closed on September 1st 2020 (on 01/09/2020 NAV) due to the listing of the sub-fund on SIX</v>
          </cell>
          <cell r="DY364"/>
          <cell r="DZ364"/>
          <cell r="EA364"/>
        </row>
        <row r="365">
          <cell r="H365" t="str">
            <v>LU1547512621</v>
          </cell>
          <cell r="I365" t="str">
            <v>Track Classic CHF</v>
          </cell>
          <cell r="J365" t="str">
            <v>Capitalisation</v>
          </cell>
          <cell r="K365" t="str">
            <v>CHF</v>
          </cell>
          <cell r="L365" t="str">
            <v>USD</v>
          </cell>
          <cell r="M365" t="str">
            <v>No</v>
          </cell>
          <cell r="N365"/>
          <cell r="O365" t="str">
            <v>Luxembourg</v>
          </cell>
          <cell r="P365"/>
          <cell r="Q365"/>
          <cell r="R365"/>
          <cell r="S365"/>
          <cell r="T365"/>
          <cell r="U365"/>
          <cell r="V365" t="str">
            <v>BNPIC52T</v>
          </cell>
          <cell r="W365"/>
          <cell r="X365"/>
          <cell r="Y365"/>
          <cell r="Z365"/>
          <cell r="AA365"/>
          <cell r="AB365" t="str">
            <v>.BNPIC52T</v>
          </cell>
          <cell r="AC365"/>
          <cell r="AD365"/>
          <cell r="AE365" t="str">
            <v xml:space="preserve">BNP Paribas Easy Energy &amp; Metals Enhanced Roll is a UCITS compliant exchange-traded fund incorporated in Luxembourg. The objective of the Fund is to achieve a return comparable to the BNP Paribas Energy &amp; Metals Enhanced Roll (TR)* index </v>
          </cell>
          <cell r="AF365" t="str">
            <v>please refer to another source</v>
          </cell>
          <cell r="AG365" t="str">
            <v>please refer to another source</v>
          </cell>
          <cell r="AH365"/>
          <cell r="AI365" t="str">
            <v>BNP Paribas Energy &amp; Metals Enhanced Roll (TR)</v>
          </cell>
          <cell r="AJ365" t="str">
            <v>Total Return</v>
          </cell>
          <cell r="AK365" t="str">
            <v>USD</v>
          </cell>
          <cell r="AL365"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5"/>
          <cell r="AN365" t="str">
            <v>BNP Paribas</v>
          </cell>
          <cell r="AO365" t="str">
            <v>Global</v>
          </cell>
          <cell r="AP365" t="str">
            <v>Global</v>
          </cell>
          <cell r="AQ365"/>
          <cell r="AR365"/>
          <cell r="AS365" t="str">
            <v>Synthetic replication</v>
          </cell>
          <cell r="AT365" t="str">
            <v>Synthetic</v>
          </cell>
          <cell r="AU365" t="str">
            <v>Synthetic</v>
          </cell>
          <cell r="AV365" t="str">
            <v>Swaps</v>
          </cell>
          <cell r="AW365" t="str">
            <v>No</v>
          </cell>
          <cell r="AX365" t="str">
            <v>Yes with UCITS V</v>
          </cell>
          <cell r="AY365" t="str">
            <v>NA</v>
          </cell>
          <cell r="AZ365" t="str">
            <v>NA</v>
          </cell>
          <cell r="BA365" t="str">
            <v>Yes</v>
          </cell>
          <cell r="BB365"/>
          <cell r="BC365"/>
          <cell r="BD365"/>
          <cell r="BE365"/>
          <cell r="BF365"/>
          <cell r="BG365"/>
          <cell r="BH365"/>
          <cell r="BI365"/>
          <cell r="BJ365"/>
          <cell r="BK365" t="str">
            <v>Reinvested</v>
          </cell>
          <cell r="BL365"/>
          <cell r="BM365"/>
          <cell r="BN365"/>
          <cell r="BO365"/>
          <cell r="BP365"/>
          <cell r="BQ365"/>
          <cell r="BR365" t="str">
            <v>None</v>
          </cell>
          <cell r="BS365" t="str">
            <v>-</v>
          </cell>
          <cell r="BT365" t="str">
            <v>03:30 PM Paris time</v>
          </cell>
          <cell r="BU365" t="str">
            <v>03:00 PM Paris time</v>
          </cell>
          <cell r="BV365" t="str">
            <v>03:00 PM Paris time</v>
          </cell>
          <cell r="BW365" t="str">
            <v>D</v>
          </cell>
          <cell r="BX365" t="str">
            <v>D+1</v>
          </cell>
          <cell r="BY365"/>
          <cell r="BZ365" t="str">
            <v>Please refer to PM</v>
          </cell>
          <cell r="CA365" t="str">
            <v>Please refer to PM</v>
          </cell>
          <cell r="CB365"/>
          <cell r="CC365"/>
          <cell r="CD365"/>
          <cell r="CE365"/>
          <cell r="CF365" t="str">
            <v>Yes</v>
          </cell>
          <cell r="CG365" t="str">
            <v>Daily</v>
          </cell>
          <cell r="CH365">
            <v>100000</v>
          </cell>
          <cell r="CI365" t="str">
            <v>No securities lending</v>
          </cell>
          <cell r="CJ365"/>
          <cell r="CK365" t="str">
            <v>Up to 10%</v>
          </cell>
          <cell r="CL365" t="str">
            <v>Cash</v>
          </cell>
          <cell r="CM365" t="str">
            <v>BNP Paribas Securities Services</v>
          </cell>
          <cell r="CN365" t="str">
            <v>collateral.mgt@bnpparibas-ip.com</v>
          </cell>
          <cell r="CO365" t="str">
            <v>No</v>
          </cell>
          <cell r="CP365" t="str">
            <v>NA</v>
          </cell>
          <cell r="CQ365" t="str">
            <v>NA</v>
          </cell>
          <cell r="CR365" t="str">
            <v>No</v>
          </cell>
          <cell r="CS365"/>
          <cell r="CT365"/>
          <cell r="CU365"/>
          <cell r="CV365"/>
          <cell r="CW365"/>
          <cell r="CX365"/>
          <cell r="CY365" t="str">
            <v>No</v>
          </cell>
          <cell r="CZ365" t="str">
            <v>No</v>
          </cell>
          <cell r="DA365" t="str">
            <v>Beta</v>
          </cell>
          <cell r="DB365" t="str">
            <v>No</v>
          </cell>
          <cell r="DC365" t="str">
            <v>Equity fund (&gt;51% equities)</v>
          </cell>
          <cell r="DD365"/>
          <cell r="DE365"/>
          <cell r="DF365" t="str">
            <v>No</v>
          </cell>
          <cell r="DG365">
            <v>160</v>
          </cell>
          <cell r="DH365">
            <v>40</v>
          </cell>
          <cell r="DI365">
            <v>5</v>
          </cell>
          <cell r="DJ365">
            <v>205</v>
          </cell>
          <cell r="DK365">
            <v>205</v>
          </cell>
          <cell r="DL365">
            <v>160</v>
          </cell>
          <cell r="DM365">
            <v>5</v>
          </cell>
          <cell r="DN365">
            <v>40</v>
          </cell>
          <cell r="DO365" t="str">
            <v>All</v>
          </cell>
          <cell r="DP365" t="str">
            <v>None</v>
          </cell>
          <cell r="DQ365" t="str">
            <v>BNP Paribas Securities Services Luxembourg</v>
          </cell>
          <cell r="DR365" t="str">
            <v>BNP Paribas Securities Services Luxembourg</v>
          </cell>
          <cell r="DS365" t="str">
            <v>in-house lawyers</v>
          </cell>
          <cell r="DT365" t="str">
            <v>BNP Paribas Securities Services Luxembourg</v>
          </cell>
          <cell r="DU365" t="str">
            <v>31th of December</v>
          </cell>
          <cell r="DV365" t="str">
            <v>Essentials</v>
          </cell>
          <cell r="DW365" t="str">
            <v>COMMODITIES</v>
          </cell>
          <cell r="DX365"/>
          <cell r="DY365"/>
          <cell r="DZ365"/>
          <cell r="EA365"/>
        </row>
        <row r="366">
          <cell r="H366" t="str">
            <v>LU1547512894</v>
          </cell>
          <cell r="I366" t="str">
            <v>Track Classic GBP</v>
          </cell>
          <cell r="J366" t="str">
            <v>Capitalisation</v>
          </cell>
          <cell r="K366" t="str">
            <v>GBP</v>
          </cell>
          <cell r="L366" t="str">
            <v>USD</v>
          </cell>
          <cell r="M366" t="str">
            <v>No</v>
          </cell>
          <cell r="N366"/>
          <cell r="O366" t="str">
            <v>Luxembourg</v>
          </cell>
          <cell r="P366"/>
          <cell r="Q366"/>
          <cell r="R366"/>
          <cell r="S366"/>
          <cell r="T366"/>
          <cell r="U366"/>
          <cell r="V366" t="str">
            <v>BNPIC52T</v>
          </cell>
          <cell r="W366"/>
          <cell r="X366"/>
          <cell r="Y366"/>
          <cell r="Z366"/>
          <cell r="AA366"/>
          <cell r="AB366" t="str">
            <v>.BNPIC52T</v>
          </cell>
          <cell r="AC366"/>
          <cell r="AD366"/>
          <cell r="AE366" t="str">
            <v xml:space="preserve">BNP Paribas Easy Energy &amp; Metals Enhanced Roll is a UCITS compliant exchange-traded fund incorporated in Luxembourg. The objective of the Fund is to achieve a return comparable to the BNP Paribas Energy &amp; Metals Enhanced Roll (TR)* index </v>
          </cell>
          <cell r="AF366" t="str">
            <v>please refer to another source</v>
          </cell>
          <cell r="AG366" t="str">
            <v>please refer to another source</v>
          </cell>
          <cell r="AH366"/>
          <cell r="AI366" t="str">
            <v>BNP Paribas Energy &amp; Metals Enhanced Roll (TR)</v>
          </cell>
          <cell r="AJ366" t="str">
            <v>Total Return</v>
          </cell>
          <cell r="AK366" t="str">
            <v>USD</v>
          </cell>
          <cell r="AL366"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6"/>
          <cell r="AN366" t="str">
            <v>BNP Paribas</v>
          </cell>
          <cell r="AO366" t="str">
            <v>Global</v>
          </cell>
          <cell r="AP366" t="str">
            <v>Global</v>
          </cell>
          <cell r="AQ366"/>
          <cell r="AR366"/>
          <cell r="AS366" t="str">
            <v>Synthetic replication</v>
          </cell>
          <cell r="AT366" t="str">
            <v>Synthetic</v>
          </cell>
          <cell r="AU366" t="str">
            <v>Synthetic</v>
          </cell>
          <cell r="AV366" t="str">
            <v>Swaps</v>
          </cell>
          <cell r="AW366" t="str">
            <v>No</v>
          </cell>
          <cell r="AX366" t="str">
            <v>Yes with UCITS V</v>
          </cell>
          <cell r="AY366" t="str">
            <v>NA</v>
          </cell>
          <cell r="AZ366" t="str">
            <v>NA</v>
          </cell>
          <cell r="BA366" t="str">
            <v>Yes</v>
          </cell>
          <cell r="BB366"/>
          <cell r="BC366"/>
          <cell r="BD366"/>
          <cell r="BE366"/>
          <cell r="BF366"/>
          <cell r="BG366"/>
          <cell r="BH366"/>
          <cell r="BI366"/>
          <cell r="BJ366"/>
          <cell r="BK366" t="str">
            <v>Reinvested</v>
          </cell>
          <cell r="BL366"/>
          <cell r="BM366"/>
          <cell r="BN366"/>
          <cell r="BO366"/>
          <cell r="BP366"/>
          <cell r="BQ366"/>
          <cell r="BR366" t="str">
            <v>None</v>
          </cell>
          <cell r="BS366" t="str">
            <v>-</v>
          </cell>
          <cell r="BT366" t="str">
            <v>03:30 PM Paris time</v>
          </cell>
          <cell r="BU366" t="str">
            <v>03:00 PM Paris time</v>
          </cell>
          <cell r="BV366" t="str">
            <v>03:00 PM Paris time</v>
          </cell>
          <cell r="BW366" t="str">
            <v>D</v>
          </cell>
          <cell r="BX366" t="str">
            <v>D+1</v>
          </cell>
          <cell r="BY366"/>
          <cell r="BZ366" t="str">
            <v>Please refer to PM</v>
          </cell>
          <cell r="CA366" t="str">
            <v>Please refer to PM</v>
          </cell>
          <cell r="CB366"/>
          <cell r="CC366"/>
          <cell r="CD366"/>
          <cell r="CE366"/>
          <cell r="CF366" t="str">
            <v>Yes</v>
          </cell>
          <cell r="CG366" t="str">
            <v>Daily</v>
          </cell>
          <cell r="CH366">
            <v>100000</v>
          </cell>
          <cell r="CI366" t="str">
            <v>No securities lending</v>
          </cell>
          <cell r="CJ366"/>
          <cell r="CK366" t="str">
            <v>Up to 10%</v>
          </cell>
          <cell r="CL366" t="str">
            <v>Cash</v>
          </cell>
          <cell r="CM366" t="str">
            <v>BNP Paribas Securities Services</v>
          </cell>
          <cell r="CN366" t="str">
            <v>collateral.mgt@bnpparibas-ip.com</v>
          </cell>
          <cell r="CO366" t="str">
            <v>No</v>
          </cell>
          <cell r="CP366" t="str">
            <v>NA</v>
          </cell>
          <cell r="CQ366" t="str">
            <v>NA</v>
          </cell>
          <cell r="CR366" t="str">
            <v>No</v>
          </cell>
          <cell r="CS366"/>
          <cell r="CT366"/>
          <cell r="CU366"/>
          <cell r="CV366"/>
          <cell r="CW366"/>
          <cell r="CX366"/>
          <cell r="CY366" t="str">
            <v>No</v>
          </cell>
          <cell r="CZ366" t="str">
            <v>No</v>
          </cell>
          <cell r="DA366" t="str">
            <v>Beta</v>
          </cell>
          <cell r="DB366" t="str">
            <v>No</v>
          </cell>
          <cell r="DC366" t="str">
            <v>Equity fund (&gt;51% equities)</v>
          </cell>
          <cell r="DD366"/>
          <cell r="DE366"/>
          <cell r="DF366" t="str">
            <v>No</v>
          </cell>
          <cell r="DG366">
            <v>160</v>
          </cell>
          <cell r="DH366">
            <v>40</v>
          </cell>
          <cell r="DI366">
            <v>5</v>
          </cell>
          <cell r="DJ366">
            <v>205</v>
          </cell>
          <cell r="DK366">
            <v>205</v>
          </cell>
          <cell r="DL366">
            <v>160</v>
          </cell>
          <cell r="DM366">
            <v>5</v>
          </cell>
          <cell r="DN366">
            <v>40</v>
          </cell>
          <cell r="DO366" t="str">
            <v>All</v>
          </cell>
          <cell r="DP366" t="str">
            <v>None</v>
          </cell>
          <cell r="DQ366" t="str">
            <v>BNP Paribas Securities Services Luxembourg</v>
          </cell>
          <cell r="DR366" t="str">
            <v>BNP Paribas Securities Services Luxembourg</v>
          </cell>
          <cell r="DS366" t="str">
            <v>in-house lawyers</v>
          </cell>
          <cell r="DT366" t="str">
            <v>BNP Paribas Securities Services Luxembourg</v>
          </cell>
          <cell r="DU366" t="str">
            <v>31th of December</v>
          </cell>
          <cell r="DV366" t="str">
            <v>Essentials</v>
          </cell>
          <cell r="DW366" t="str">
            <v>COMMODITIES</v>
          </cell>
          <cell r="DX366"/>
          <cell r="DY366"/>
          <cell r="DZ366"/>
          <cell r="EA366"/>
        </row>
        <row r="367">
          <cell r="H367" t="str">
            <v>LU1547512977</v>
          </cell>
          <cell r="I367" t="str">
            <v>Track I Plus</v>
          </cell>
          <cell r="J367" t="str">
            <v>Capitalisation</v>
          </cell>
          <cell r="K367" t="str">
            <v>USD</v>
          </cell>
          <cell r="L367" t="str">
            <v>USD</v>
          </cell>
          <cell r="M367" t="str">
            <v>No</v>
          </cell>
          <cell r="N367"/>
          <cell r="O367" t="str">
            <v>Luxembourg</v>
          </cell>
          <cell r="P367"/>
          <cell r="Q367"/>
          <cell r="R367"/>
          <cell r="S367"/>
          <cell r="T367"/>
          <cell r="U367"/>
          <cell r="V367" t="str">
            <v>BNPIC52T</v>
          </cell>
          <cell r="W367"/>
          <cell r="X367"/>
          <cell r="Y367"/>
          <cell r="Z367"/>
          <cell r="AA367"/>
          <cell r="AB367" t="str">
            <v>.BNPIC52T</v>
          </cell>
          <cell r="AC367"/>
          <cell r="AD367"/>
          <cell r="AE367" t="str">
            <v xml:space="preserve">BNP Paribas Easy Energy &amp; Metals Enhanced Roll is a UCITS compliant exchange-traded fund incorporated in Luxembourg. The objective of the Fund is to achieve a return comparable to the BNP Paribas Energy &amp; Metals Enhanced Roll (TR)* index </v>
          </cell>
          <cell r="AF367" t="str">
            <v>please refer to another source</v>
          </cell>
          <cell r="AG367" t="str">
            <v>please refer to another source</v>
          </cell>
          <cell r="AH367"/>
          <cell r="AI367" t="str">
            <v>BNP Paribas Energy &amp; Metals Enhanced Roll (TR)</v>
          </cell>
          <cell r="AJ367" t="str">
            <v>Total Return</v>
          </cell>
          <cell r="AK367" t="str">
            <v>USD</v>
          </cell>
          <cell r="AL367"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7"/>
          <cell r="AN367" t="str">
            <v>BNP Paribas</v>
          </cell>
          <cell r="AO367" t="str">
            <v>Global</v>
          </cell>
          <cell r="AP367" t="str">
            <v>Global</v>
          </cell>
          <cell r="AQ367"/>
          <cell r="AR367"/>
          <cell r="AS367" t="str">
            <v>Synthetic replication</v>
          </cell>
          <cell r="AT367" t="str">
            <v>Synthetic</v>
          </cell>
          <cell r="AU367" t="str">
            <v>Synthetic</v>
          </cell>
          <cell r="AV367" t="str">
            <v>Swaps</v>
          </cell>
          <cell r="AW367" t="str">
            <v>No</v>
          </cell>
          <cell r="AX367" t="str">
            <v>Yes with UCITS V</v>
          </cell>
          <cell r="AY367" t="str">
            <v>NA</v>
          </cell>
          <cell r="AZ367" t="str">
            <v>NA</v>
          </cell>
          <cell r="BA367" t="str">
            <v>Yes</v>
          </cell>
          <cell r="BB367"/>
          <cell r="BC367"/>
          <cell r="BD367"/>
          <cell r="BE367"/>
          <cell r="BF367"/>
          <cell r="BG367"/>
          <cell r="BH367"/>
          <cell r="BI367"/>
          <cell r="BJ367"/>
          <cell r="BK367" t="str">
            <v>Reinvested</v>
          </cell>
          <cell r="BL367"/>
          <cell r="BM367"/>
          <cell r="BN367"/>
          <cell r="BO367"/>
          <cell r="BP367"/>
          <cell r="BQ367"/>
          <cell r="BR367" t="str">
            <v>None</v>
          </cell>
          <cell r="BS367" t="str">
            <v>-</v>
          </cell>
          <cell r="BT367" t="str">
            <v>03:30 PM Paris time</v>
          </cell>
          <cell r="BU367" t="str">
            <v>03:00 PM Paris time</v>
          </cell>
          <cell r="BV367" t="str">
            <v>03:00 PM Paris time</v>
          </cell>
          <cell r="BW367" t="str">
            <v>D</v>
          </cell>
          <cell r="BX367" t="str">
            <v>D+1</v>
          </cell>
          <cell r="BY367"/>
          <cell r="BZ367" t="str">
            <v>Please refer to PM</v>
          </cell>
          <cell r="CA367" t="str">
            <v>Please refer to PM</v>
          </cell>
          <cell r="CB367"/>
          <cell r="CC367"/>
          <cell r="CD367"/>
          <cell r="CE367"/>
          <cell r="CF367" t="str">
            <v>Yes</v>
          </cell>
          <cell r="CG367" t="str">
            <v>Daily</v>
          </cell>
          <cell r="CH367">
            <v>100000</v>
          </cell>
          <cell r="CI367" t="str">
            <v>No securities lending</v>
          </cell>
          <cell r="CJ367"/>
          <cell r="CK367" t="str">
            <v>Up to 10%</v>
          </cell>
          <cell r="CL367" t="str">
            <v>Cash</v>
          </cell>
          <cell r="CM367" t="str">
            <v>BNP Paribas Securities Services</v>
          </cell>
          <cell r="CN367" t="str">
            <v>collateral.mgt@bnpparibas-ip.com</v>
          </cell>
          <cell r="CO367" t="str">
            <v>No</v>
          </cell>
          <cell r="CP367" t="str">
            <v>NA</v>
          </cell>
          <cell r="CQ367" t="str">
            <v>NA</v>
          </cell>
          <cell r="CR367" t="str">
            <v>No</v>
          </cell>
          <cell r="CS367"/>
          <cell r="CT367"/>
          <cell r="CU367"/>
          <cell r="CV367"/>
          <cell r="CW367"/>
          <cell r="CX367"/>
          <cell r="CY367" t="str">
            <v>No</v>
          </cell>
          <cell r="CZ367" t="str">
            <v>No</v>
          </cell>
          <cell r="DA367" t="str">
            <v>Beta</v>
          </cell>
          <cell r="DB367" t="str">
            <v>No</v>
          </cell>
          <cell r="DC367" t="str">
            <v>Equity fund (&gt;51% equities)</v>
          </cell>
          <cell r="DD367"/>
          <cell r="DE367"/>
          <cell r="DF367" t="str">
            <v>No</v>
          </cell>
          <cell r="DG367">
            <v>20</v>
          </cell>
          <cell r="DH367">
            <v>20</v>
          </cell>
          <cell r="DI367">
            <v>1</v>
          </cell>
          <cell r="DJ367">
            <v>41</v>
          </cell>
          <cell r="DK367">
            <v>41</v>
          </cell>
          <cell r="DL367">
            <v>20</v>
          </cell>
          <cell r="DM367">
            <v>1</v>
          </cell>
          <cell r="DN367">
            <v>20</v>
          </cell>
          <cell r="DO367" t="str">
            <v>Primary market: Authorised Participants and Institutionnal Investors
Secondary market: All</v>
          </cell>
          <cell r="DP367" t="str">
            <v>50 million in the company</v>
          </cell>
          <cell r="DQ367" t="str">
            <v>BNP Paribas Securities Services Luxembourg</v>
          </cell>
          <cell r="DR367" t="str">
            <v>BNP Paribas Securities Services Luxembourg</v>
          </cell>
          <cell r="DS367" t="str">
            <v>in-house lawyers</v>
          </cell>
          <cell r="DT367" t="str">
            <v>BNP Paribas Securities Services Luxembourg</v>
          </cell>
          <cell r="DU367" t="str">
            <v>31th of December</v>
          </cell>
          <cell r="DV367" t="str">
            <v>Essentials</v>
          </cell>
          <cell r="DW367" t="str">
            <v>COMMODITIES</v>
          </cell>
          <cell r="DX367"/>
          <cell r="DY367"/>
          <cell r="DZ367"/>
          <cell r="EA367"/>
        </row>
        <row r="368">
          <cell r="H368" t="str">
            <v>LU1547513199</v>
          </cell>
          <cell r="I368" t="str">
            <v>Track I Plus CHF</v>
          </cell>
          <cell r="J368" t="str">
            <v>Capitalisation</v>
          </cell>
          <cell r="K368" t="str">
            <v>CHF</v>
          </cell>
          <cell r="L368" t="str">
            <v>USD</v>
          </cell>
          <cell r="M368" t="str">
            <v>No</v>
          </cell>
          <cell r="N368"/>
          <cell r="O368" t="str">
            <v>Luxembourg</v>
          </cell>
          <cell r="P368"/>
          <cell r="Q368"/>
          <cell r="R368"/>
          <cell r="S368"/>
          <cell r="T368"/>
          <cell r="U368"/>
          <cell r="V368" t="str">
            <v>BNPIC52T</v>
          </cell>
          <cell r="W368"/>
          <cell r="X368"/>
          <cell r="Y368"/>
          <cell r="Z368"/>
          <cell r="AA368"/>
          <cell r="AB368" t="str">
            <v>.BNPIC52T</v>
          </cell>
          <cell r="AC368"/>
          <cell r="AD368"/>
          <cell r="AE368" t="str">
            <v xml:space="preserve">BNP Paribas Easy Energy &amp; Metals Enhanced Roll is a UCITS compliant exchange-traded fund incorporated in Luxembourg. The objective of the Fund is to achieve a return comparable to the BNP Paribas Energy &amp; Metals Enhanced Roll (TR)* index </v>
          </cell>
          <cell r="AF368" t="str">
            <v>please refer to another source</v>
          </cell>
          <cell r="AG368" t="str">
            <v>please refer to another source</v>
          </cell>
          <cell r="AH368"/>
          <cell r="AI368" t="str">
            <v>BNP Paribas Energy &amp; Metals Enhanced Roll (TR)</v>
          </cell>
          <cell r="AJ368" t="str">
            <v>Total Return</v>
          </cell>
          <cell r="AK368" t="str">
            <v>USD</v>
          </cell>
          <cell r="AL368"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8"/>
          <cell r="AN368" t="str">
            <v>BNP Paribas</v>
          </cell>
          <cell r="AO368" t="str">
            <v>Global</v>
          </cell>
          <cell r="AP368" t="str">
            <v>Global</v>
          </cell>
          <cell r="AQ368"/>
          <cell r="AR368"/>
          <cell r="AS368" t="str">
            <v>Synthetic replication</v>
          </cell>
          <cell r="AT368" t="str">
            <v>Synthetic</v>
          </cell>
          <cell r="AU368" t="str">
            <v>Synthetic</v>
          </cell>
          <cell r="AV368" t="str">
            <v>Swaps</v>
          </cell>
          <cell r="AW368" t="str">
            <v>No</v>
          </cell>
          <cell r="AX368" t="str">
            <v>Yes with UCITS V</v>
          </cell>
          <cell r="AY368" t="str">
            <v>NA</v>
          </cell>
          <cell r="AZ368" t="str">
            <v>NA</v>
          </cell>
          <cell r="BA368" t="str">
            <v>Yes</v>
          </cell>
          <cell r="BB368"/>
          <cell r="BC368"/>
          <cell r="BD368"/>
          <cell r="BE368"/>
          <cell r="BF368"/>
          <cell r="BG368"/>
          <cell r="BH368"/>
          <cell r="BI368"/>
          <cell r="BJ368"/>
          <cell r="BK368" t="str">
            <v>Reinvested</v>
          </cell>
          <cell r="BL368"/>
          <cell r="BM368"/>
          <cell r="BN368"/>
          <cell r="BO368"/>
          <cell r="BP368"/>
          <cell r="BQ368"/>
          <cell r="BR368" t="str">
            <v>None</v>
          </cell>
          <cell r="BS368" t="str">
            <v>-</v>
          </cell>
          <cell r="BT368" t="str">
            <v>03:30 PM Paris time</v>
          </cell>
          <cell r="BU368" t="str">
            <v>03:00 PM Paris time</v>
          </cell>
          <cell r="BV368" t="str">
            <v>03:00 PM Paris time</v>
          </cell>
          <cell r="BW368" t="str">
            <v>D</v>
          </cell>
          <cell r="BX368" t="str">
            <v>D+1</v>
          </cell>
          <cell r="BY368"/>
          <cell r="BZ368" t="str">
            <v>Please refer to PM</v>
          </cell>
          <cell r="CA368" t="str">
            <v>Please refer to PM</v>
          </cell>
          <cell r="CB368"/>
          <cell r="CC368"/>
          <cell r="CD368"/>
          <cell r="CE368"/>
          <cell r="CF368" t="str">
            <v>Yes</v>
          </cell>
          <cell r="CG368" t="str">
            <v>Daily</v>
          </cell>
          <cell r="CH368">
            <v>100000</v>
          </cell>
          <cell r="CI368" t="str">
            <v>No securities lending</v>
          </cell>
          <cell r="CJ368"/>
          <cell r="CK368" t="str">
            <v>Up to 10%</v>
          </cell>
          <cell r="CL368" t="str">
            <v>Cash</v>
          </cell>
          <cell r="CM368" t="str">
            <v>BNP Paribas Securities Services</v>
          </cell>
          <cell r="CN368" t="str">
            <v>collateral.mgt@bnpparibas-ip.com</v>
          </cell>
          <cell r="CO368" t="str">
            <v>No</v>
          </cell>
          <cell r="CP368" t="str">
            <v>NA</v>
          </cell>
          <cell r="CQ368" t="str">
            <v>NA</v>
          </cell>
          <cell r="CR368" t="str">
            <v>No</v>
          </cell>
          <cell r="CS368"/>
          <cell r="CT368"/>
          <cell r="CU368"/>
          <cell r="CV368"/>
          <cell r="CW368"/>
          <cell r="CX368"/>
          <cell r="CY368" t="str">
            <v>No</v>
          </cell>
          <cell r="CZ368" t="str">
            <v>No</v>
          </cell>
          <cell r="DA368" t="str">
            <v>Beta</v>
          </cell>
          <cell r="DB368" t="str">
            <v>No</v>
          </cell>
          <cell r="DC368" t="str">
            <v>Equity fund (&gt;51% equities)</v>
          </cell>
          <cell r="DD368"/>
          <cell r="DE368"/>
          <cell r="DF368" t="str">
            <v>No</v>
          </cell>
          <cell r="DG368">
            <v>20</v>
          </cell>
          <cell r="DH368">
            <v>20</v>
          </cell>
          <cell r="DI368">
            <v>1</v>
          </cell>
          <cell r="DJ368">
            <v>41</v>
          </cell>
          <cell r="DK368">
            <v>41</v>
          </cell>
          <cell r="DL368">
            <v>20</v>
          </cell>
          <cell r="DM368">
            <v>1</v>
          </cell>
          <cell r="DN368">
            <v>20</v>
          </cell>
          <cell r="DO368" t="str">
            <v>Primary market: Authorised Participants and Institutionnal Investors
Secondary market: All</v>
          </cell>
          <cell r="DP368" t="str">
            <v>50 million in the company</v>
          </cell>
          <cell r="DQ368" t="str">
            <v>BNP Paribas Securities Services Luxembourg</v>
          </cell>
          <cell r="DR368" t="str">
            <v>BNP Paribas Securities Services Luxembourg</v>
          </cell>
          <cell r="DS368" t="str">
            <v>in-house lawyers</v>
          </cell>
          <cell r="DT368" t="str">
            <v>BNP Paribas Securities Services Luxembourg</v>
          </cell>
          <cell r="DU368" t="str">
            <v>31th of December</v>
          </cell>
          <cell r="DV368" t="str">
            <v>Essentials</v>
          </cell>
          <cell r="DW368" t="str">
            <v>COMMODITIES</v>
          </cell>
          <cell r="DX368"/>
          <cell r="DY368"/>
          <cell r="DZ368"/>
          <cell r="EA368"/>
        </row>
        <row r="369">
          <cell r="H369" t="str">
            <v>LU1547513272</v>
          </cell>
          <cell r="I369" t="str">
            <v>Track I Plus RH CHF</v>
          </cell>
          <cell r="J369" t="str">
            <v>Capitalisation</v>
          </cell>
          <cell r="K369" t="str">
            <v>CHF</v>
          </cell>
          <cell r="L369" t="str">
            <v>USD</v>
          </cell>
          <cell r="M369" t="str">
            <v>yes</v>
          </cell>
          <cell r="N369"/>
          <cell r="O369" t="str">
            <v>Luxembourg</v>
          </cell>
          <cell r="P369"/>
          <cell r="Q369"/>
          <cell r="R369"/>
          <cell r="S369"/>
          <cell r="T369"/>
          <cell r="U369"/>
          <cell r="V369" t="str">
            <v>BNPIC52T</v>
          </cell>
          <cell r="W369"/>
          <cell r="X369"/>
          <cell r="Y369"/>
          <cell r="Z369"/>
          <cell r="AA369"/>
          <cell r="AB369" t="str">
            <v>.BNPIC52T</v>
          </cell>
          <cell r="AC369"/>
          <cell r="AD369"/>
          <cell r="AE369" t="str">
            <v xml:space="preserve">BNP Paribas Easy Energy &amp; Metals Enhanced Roll is a UCITS compliant exchange-traded fund incorporated in Luxembourg. The objective of the Fund is to achieve a return comparable to the BNP Paribas Energy &amp; Metals Enhanced Roll (TR)* index </v>
          </cell>
          <cell r="AF369" t="str">
            <v>please refer to another source</v>
          </cell>
          <cell r="AG369" t="str">
            <v>please refer to another source</v>
          </cell>
          <cell r="AH369"/>
          <cell r="AI369" t="str">
            <v>BNP Paribas Energy &amp; Metals Enhanced Roll (TR)</v>
          </cell>
          <cell r="AJ369" t="str">
            <v>Total Return</v>
          </cell>
          <cell r="AK369" t="str">
            <v>USD</v>
          </cell>
          <cell r="AL369"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69"/>
          <cell r="AN369" t="str">
            <v>BNP Paribas</v>
          </cell>
          <cell r="AO369" t="str">
            <v>Global</v>
          </cell>
          <cell r="AP369" t="str">
            <v>Global</v>
          </cell>
          <cell r="AQ369"/>
          <cell r="AR369"/>
          <cell r="AS369" t="str">
            <v>Synthetic replication</v>
          </cell>
          <cell r="AT369" t="str">
            <v>Synthetic</v>
          </cell>
          <cell r="AU369" t="str">
            <v>Synthetic</v>
          </cell>
          <cell r="AV369" t="str">
            <v>Swaps</v>
          </cell>
          <cell r="AW369" t="str">
            <v>No</v>
          </cell>
          <cell r="AX369" t="str">
            <v>Yes with UCITS V</v>
          </cell>
          <cell r="AY369" t="str">
            <v>NA</v>
          </cell>
          <cell r="AZ369" t="str">
            <v>NA</v>
          </cell>
          <cell r="BA369" t="str">
            <v>Yes</v>
          </cell>
          <cell r="BB369"/>
          <cell r="BC369"/>
          <cell r="BD369"/>
          <cell r="BE369"/>
          <cell r="BF369"/>
          <cell r="BG369"/>
          <cell r="BH369"/>
          <cell r="BI369"/>
          <cell r="BJ369"/>
          <cell r="BK369" t="str">
            <v>Reinvested</v>
          </cell>
          <cell r="BL369"/>
          <cell r="BM369"/>
          <cell r="BN369"/>
          <cell r="BO369"/>
          <cell r="BP369"/>
          <cell r="BQ369"/>
          <cell r="BR369" t="str">
            <v>None</v>
          </cell>
          <cell r="BS369" t="str">
            <v>-</v>
          </cell>
          <cell r="BT369" t="str">
            <v>03:30 PM Paris time</v>
          </cell>
          <cell r="BU369" t="str">
            <v>03:00 PM Paris time</v>
          </cell>
          <cell r="BV369" t="str">
            <v>03:00 PM Paris time</v>
          </cell>
          <cell r="BW369" t="str">
            <v>D</v>
          </cell>
          <cell r="BX369" t="str">
            <v>D+1</v>
          </cell>
          <cell r="BY369"/>
          <cell r="BZ369" t="str">
            <v>Please refer to PM</v>
          </cell>
          <cell r="CA369" t="str">
            <v>Please refer to PM</v>
          </cell>
          <cell r="CB369"/>
          <cell r="CC369"/>
          <cell r="CD369"/>
          <cell r="CE369"/>
          <cell r="CF369" t="str">
            <v>Yes</v>
          </cell>
          <cell r="CG369" t="str">
            <v>Daily</v>
          </cell>
          <cell r="CH369">
            <v>100000</v>
          </cell>
          <cell r="CI369" t="str">
            <v>No securities lending</v>
          </cell>
          <cell r="CJ369"/>
          <cell r="CK369" t="str">
            <v>Up to 10%</v>
          </cell>
          <cell r="CL369" t="str">
            <v>Cash</v>
          </cell>
          <cell r="CM369" t="str">
            <v>BNP Paribas Securities Services</v>
          </cell>
          <cell r="CN369" t="str">
            <v>collateral.mgt@bnpparibas-ip.com</v>
          </cell>
          <cell r="CO369" t="str">
            <v>No</v>
          </cell>
          <cell r="CP369" t="str">
            <v>NA</v>
          </cell>
          <cell r="CQ369" t="str">
            <v>NA</v>
          </cell>
          <cell r="CR369" t="str">
            <v>No</v>
          </cell>
          <cell r="CS369"/>
          <cell r="CT369"/>
          <cell r="CU369"/>
          <cell r="CV369"/>
          <cell r="CW369"/>
          <cell r="CX369"/>
          <cell r="CY369" t="str">
            <v>No</v>
          </cell>
          <cell r="CZ369" t="str">
            <v>No</v>
          </cell>
          <cell r="DA369" t="str">
            <v>Beta</v>
          </cell>
          <cell r="DB369" t="str">
            <v>No</v>
          </cell>
          <cell r="DC369" t="str">
            <v>Equity fund (&gt;51% equities)</v>
          </cell>
          <cell r="DD369"/>
          <cell r="DE369"/>
          <cell r="DF369" t="str">
            <v>No</v>
          </cell>
          <cell r="DG369">
            <v>20</v>
          </cell>
          <cell r="DH369">
            <v>20</v>
          </cell>
          <cell r="DI369">
            <v>1</v>
          </cell>
          <cell r="DJ369">
            <v>41</v>
          </cell>
          <cell r="DK369">
            <v>41</v>
          </cell>
          <cell r="DL369">
            <v>20</v>
          </cell>
          <cell r="DM369">
            <v>1</v>
          </cell>
          <cell r="DN369">
            <v>20</v>
          </cell>
          <cell r="DO369" t="str">
            <v>Primary market: Authorised Participants and Institutionnal Investors
Secondary market: All</v>
          </cell>
          <cell r="DP369" t="str">
            <v>50 million in the company</v>
          </cell>
          <cell r="DQ369" t="str">
            <v>BNP Paribas Securities Services Luxembourg</v>
          </cell>
          <cell r="DR369" t="str">
            <v>BNP Paribas Securities Services Luxembourg</v>
          </cell>
          <cell r="DS369" t="str">
            <v>in-house lawyers</v>
          </cell>
          <cell r="DT369" t="str">
            <v>BNP Paribas Securities Services Luxembourg</v>
          </cell>
          <cell r="DU369" t="str">
            <v>31th of December</v>
          </cell>
          <cell r="DV369" t="str">
            <v>Essentials</v>
          </cell>
          <cell r="DW369" t="str">
            <v>COMMODITIES</v>
          </cell>
          <cell r="DX369"/>
          <cell r="DY369"/>
          <cell r="DZ369"/>
          <cell r="EA369"/>
        </row>
        <row r="370">
          <cell r="H370" t="str">
            <v>LU1547513355</v>
          </cell>
          <cell r="I370" t="str">
            <v>Track I Plus GBP</v>
          </cell>
          <cell r="J370" t="str">
            <v>Capitalisation</v>
          </cell>
          <cell r="K370" t="str">
            <v>GBP</v>
          </cell>
          <cell r="L370" t="str">
            <v>USD</v>
          </cell>
          <cell r="M370" t="str">
            <v>no</v>
          </cell>
          <cell r="N370"/>
          <cell r="O370" t="str">
            <v>Luxembourg</v>
          </cell>
          <cell r="P370"/>
          <cell r="Q370"/>
          <cell r="R370"/>
          <cell r="S370"/>
          <cell r="T370"/>
          <cell r="U370"/>
          <cell r="V370" t="str">
            <v>BNPIC52T</v>
          </cell>
          <cell r="W370"/>
          <cell r="X370"/>
          <cell r="Y370"/>
          <cell r="Z370"/>
          <cell r="AA370"/>
          <cell r="AB370" t="str">
            <v>.BNPIC52T</v>
          </cell>
          <cell r="AC370"/>
          <cell r="AD370"/>
          <cell r="AE370" t="str">
            <v xml:space="preserve">BNP Paribas Easy Energy &amp; Metals Enhanced Roll is a UCITS compliant exchange-traded fund incorporated in Luxembourg. The objective of the Fund is to achieve a return comparable to the BNP Paribas Energy &amp; Metals Enhanced Roll (TR)* index </v>
          </cell>
          <cell r="AF370" t="str">
            <v>please refer to another source</v>
          </cell>
          <cell r="AG370" t="str">
            <v>please refer to another source</v>
          </cell>
          <cell r="AH370"/>
          <cell r="AI370" t="str">
            <v>BNP Paribas Energy &amp; Metals Enhanced Roll (TR)</v>
          </cell>
          <cell r="AJ370" t="str">
            <v>Total Return</v>
          </cell>
          <cell r="AK370" t="str">
            <v>USD</v>
          </cell>
          <cell r="AL370"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70"/>
          <cell r="AN370" t="str">
            <v>BNP Paribas</v>
          </cell>
          <cell r="AO370" t="str">
            <v>Global</v>
          </cell>
          <cell r="AP370" t="str">
            <v>Global</v>
          </cell>
          <cell r="AQ370"/>
          <cell r="AR370"/>
          <cell r="AS370" t="str">
            <v>Synthetic replication</v>
          </cell>
          <cell r="AT370" t="str">
            <v>Synthetic</v>
          </cell>
          <cell r="AU370" t="str">
            <v>Synthetic</v>
          </cell>
          <cell r="AV370" t="str">
            <v>Swaps</v>
          </cell>
          <cell r="AW370" t="str">
            <v>No</v>
          </cell>
          <cell r="AX370" t="str">
            <v>Yes with UCITS V</v>
          </cell>
          <cell r="AY370" t="str">
            <v>NA</v>
          </cell>
          <cell r="AZ370" t="str">
            <v>NA</v>
          </cell>
          <cell r="BA370" t="str">
            <v>Yes</v>
          </cell>
          <cell r="BB370"/>
          <cell r="BC370"/>
          <cell r="BD370"/>
          <cell r="BE370"/>
          <cell r="BF370"/>
          <cell r="BG370"/>
          <cell r="BH370"/>
          <cell r="BI370"/>
          <cell r="BJ370"/>
          <cell r="BK370" t="str">
            <v>Reinvested</v>
          </cell>
          <cell r="BL370"/>
          <cell r="BM370"/>
          <cell r="BN370"/>
          <cell r="BO370"/>
          <cell r="BP370"/>
          <cell r="BQ370"/>
          <cell r="BR370" t="str">
            <v>None</v>
          </cell>
          <cell r="BS370" t="str">
            <v>-</v>
          </cell>
          <cell r="BT370" t="str">
            <v>03:30 PM Paris time</v>
          </cell>
          <cell r="BU370" t="str">
            <v>03:00 PM Paris time</v>
          </cell>
          <cell r="BV370" t="str">
            <v>03:00 PM Paris time</v>
          </cell>
          <cell r="BW370" t="str">
            <v>D</v>
          </cell>
          <cell r="BX370" t="str">
            <v>D+1</v>
          </cell>
          <cell r="BY370"/>
          <cell r="BZ370" t="str">
            <v>Please refer to PM</v>
          </cell>
          <cell r="CA370" t="str">
            <v>Please refer to PM</v>
          </cell>
          <cell r="CB370"/>
          <cell r="CC370"/>
          <cell r="CD370"/>
          <cell r="CE370"/>
          <cell r="CF370" t="str">
            <v>Yes</v>
          </cell>
          <cell r="CG370" t="str">
            <v>Daily</v>
          </cell>
          <cell r="CH370">
            <v>100000</v>
          </cell>
          <cell r="CI370" t="str">
            <v>No securities lending</v>
          </cell>
          <cell r="CJ370"/>
          <cell r="CK370" t="str">
            <v>Up to 10%</v>
          </cell>
          <cell r="CL370" t="str">
            <v>Cash</v>
          </cell>
          <cell r="CM370" t="str">
            <v>BNP Paribas Securities Services</v>
          </cell>
          <cell r="CN370" t="str">
            <v>collateral.mgt@bnpparibas-ip.com</v>
          </cell>
          <cell r="CO370" t="str">
            <v>No</v>
          </cell>
          <cell r="CP370" t="str">
            <v>NA</v>
          </cell>
          <cell r="CQ370" t="str">
            <v>NA</v>
          </cell>
          <cell r="CR370" t="str">
            <v>No</v>
          </cell>
          <cell r="CS370"/>
          <cell r="CT370"/>
          <cell r="CU370"/>
          <cell r="CV370"/>
          <cell r="CW370"/>
          <cell r="CX370"/>
          <cell r="CY370" t="str">
            <v>No</v>
          </cell>
          <cell r="CZ370" t="str">
            <v>No</v>
          </cell>
          <cell r="DA370" t="str">
            <v>Beta</v>
          </cell>
          <cell r="DB370" t="str">
            <v>No</v>
          </cell>
          <cell r="DC370" t="str">
            <v>Equity fund (&gt;51% equities)</v>
          </cell>
          <cell r="DD370"/>
          <cell r="DE370"/>
          <cell r="DF370" t="str">
            <v>No</v>
          </cell>
          <cell r="DG370">
            <v>20</v>
          </cell>
          <cell r="DH370">
            <v>20</v>
          </cell>
          <cell r="DI370">
            <v>1</v>
          </cell>
          <cell r="DJ370">
            <v>41</v>
          </cell>
          <cell r="DK370">
            <v>41</v>
          </cell>
          <cell r="DL370">
            <v>20</v>
          </cell>
          <cell r="DM370">
            <v>1</v>
          </cell>
          <cell r="DN370">
            <v>20</v>
          </cell>
          <cell r="DO370" t="str">
            <v>Primary market: Authorised Participants and Institutionnal Investors
Secondary market: All</v>
          </cell>
          <cell r="DP370" t="str">
            <v>50 million in the company</v>
          </cell>
          <cell r="DQ370" t="str">
            <v>BNP Paribas Securities Services Luxembourg</v>
          </cell>
          <cell r="DR370" t="str">
            <v>BNP Paribas Securities Services Luxembourg</v>
          </cell>
          <cell r="DS370" t="str">
            <v>in-house lawyers</v>
          </cell>
          <cell r="DT370" t="str">
            <v>BNP Paribas Securities Services Luxembourg</v>
          </cell>
          <cell r="DU370" t="str">
            <v>31th of December</v>
          </cell>
          <cell r="DV370" t="str">
            <v>Essentials</v>
          </cell>
          <cell r="DW370" t="str">
            <v>COMMODITIES</v>
          </cell>
          <cell r="DX370"/>
          <cell r="DY370"/>
          <cell r="DZ370"/>
          <cell r="EA370"/>
        </row>
        <row r="371">
          <cell r="H371" t="str">
            <v>LU1547513439</v>
          </cell>
          <cell r="I371" t="str">
            <v>Track I Plus RH GBP</v>
          </cell>
          <cell r="J371" t="str">
            <v>Capitalisation</v>
          </cell>
          <cell r="K371" t="str">
            <v>GBP</v>
          </cell>
          <cell r="L371" t="str">
            <v>USD</v>
          </cell>
          <cell r="M371" t="str">
            <v>yes</v>
          </cell>
          <cell r="N371"/>
          <cell r="O371" t="str">
            <v>Luxembourg</v>
          </cell>
          <cell r="P371"/>
          <cell r="Q371"/>
          <cell r="R371"/>
          <cell r="S371"/>
          <cell r="T371"/>
          <cell r="U371"/>
          <cell r="V371" t="str">
            <v>BNPIC52T</v>
          </cell>
          <cell r="W371"/>
          <cell r="X371"/>
          <cell r="Y371"/>
          <cell r="Z371"/>
          <cell r="AA371"/>
          <cell r="AB371" t="str">
            <v>.BNPIC52T</v>
          </cell>
          <cell r="AC371"/>
          <cell r="AD371"/>
          <cell r="AE371" t="str">
            <v xml:space="preserve">BNP Paribas Easy Energy &amp; Metals Enhanced Roll is a UCITS compliant exchange-traded fund incorporated in Luxembourg. The objective of the Fund is to achieve a return comparable to the BNP Paribas Energy &amp; Metals Enhanced Roll (TR)* index </v>
          </cell>
          <cell r="AF371" t="str">
            <v>please refer to another source</v>
          </cell>
          <cell r="AG371" t="str">
            <v>please refer to another source</v>
          </cell>
          <cell r="AH371"/>
          <cell r="AI371" t="str">
            <v>BNP Paribas Energy &amp; Metals Enhanced Roll (TR)</v>
          </cell>
          <cell r="AJ371" t="str">
            <v>Total Return</v>
          </cell>
          <cell r="AK371" t="str">
            <v>USD</v>
          </cell>
          <cell r="AL371"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71"/>
          <cell r="AN371" t="str">
            <v>BNP Paribas</v>
          </cell>
          <cell r="AO371" t="str">
            <v>Global</v>
          </cell>
          <cell r="AP371" t="str">
            <v>Global</v>
          </cell>
          <cell r="AQ371"/>
          <cell r="AR371"/>
          <cell r="AS371" t="str">
            <v>Synthetic replication</v>
          </cell>
          <cell r="AT371" t="str">
            <v>Synthetic</v>
          </cell>
          <cell r="AU371" t="str">
            <v>Synthetic</v>
          </cell>
          <cell r="AV371" t="str">
            <v>Swaps</v>
          </cell>
          <cell r="AW371" t="str">
            <v>No</v>
          </cell>
          <cell r="AX371" t="str">
            <v>Yes with UCITS V</v>
          </cell>
          <cell r="AY371" t="str">
            <v>NA</v>
          </cell>
          <cell r="AZ371" t="str">
            <v>NA</v>
          </cell>
          <cell r="BA371" t="str">
            <v>Yes</v>
          </cell>
          <cell r="BB371"/>
          <cell r="BC371"/>
          <cell r="BD371"/>
          <cell r="BE371"/>
          <cell r="BF371"/>
          <cell r="BG371"/>
          <cell r="BH371"/>
          <cell r="BI371"/>
          <cell r="BJ371"/>
          <cell r="BK371" t="str">
            <v>Reinvested</v>
          </cell>
          <cell r="BL371"/>
          <cell r="BM371"/>
          <cell r="BN371"/>
          <cell r="BO371"/>
          <cell r="BP371"/>
          <cell r="BQ371"/>
          <cell r="BR371" t="str">
            <v>None</v>
          </cell>
          <cell r="BS371" t="str">
            <v>-</v>
          </cell>
          <cell r="BT371" t="str">
            <v>03:30 PM Paris time</v>
          </cell>
          <cell r="BU371" t="str">
            <v>03:00 PM Paris time</v>
          </cell>
          <cell r="BV371" t="str">
            <v>03:00 PM Paris time</v>
          </cell>
          <cell r="BW371" t="str">
            <v>D</v>
          </cell>
          <cell r="BX371" t="str">
            <v>D+1</v>
          </cell>
          <cell r="BY371"/>
          <cell r="BZ371" t="str">
            <v>Please refer to PM</v>
          </cell>
          <cell r="CA371" t="str">
            <v>Please refer to PM</v>
          </cell>
          <cell r="CB371"/>
          <cell r="CC371"/>
          <cell r="CD371"/>
          <cell r="CE371"/>
          <cell r="CF371" t="str">
            <v>Yes</v>
          </cell>
          <cell r="CG371" t="str">
            <v>Daily</v>
          </cell>
          <cell r="CH371">
            <v>100000</v>
          </cell>
          <cell r="CI371" t="str">
            <v>No securities lending</v>
          </cell>
          <cell r="CJ371"/>
          <cell r="CK371" t="str">
            <v>Up to 10%</v>
          </cell>
          <cell r="CL371" t="str">
            <v>Cash</v>
          </cell>
          <cell r="CM371" t="str">
            <v>BNP Paribas Securities Services</v>
          </cell>
          <cell r="CN371" t="str">
            <v>collateral.mgt@bnpparibas-ip.com</v>
          </cell>
          <cell r="CO371" t="str">
            <v>No</v>
          </cell>
          <cell r="CP371" t="str">
            <v>NA</v>
          </cell>
          <cell r="CQ371" t="str">
            <v>NA</v>
          </cell>
          <cell r="CR371" t="str">
            <v>No</v>
          </cell>
          <cell r="CS371"/>
          <cell r="CT371"/>
          <cell r="CU371"/>
          <cell r="CV371"/>
          <cell r="CW371"/>
          <cell r="CX371"/>
          <cell r="CY371" t="str">
            <v>No</v>
          </cell>
          <cell r="CZ371" t="str">
            <v>No</v>
          </cell>
          <cell r="DA371" t="str">
            <v>Beta</v>
          </cell>
          <cell r="DB371" t="str">
            <v>No</v>
          </cell>
          <cell r="DC371" t="str">
            <v>Equity fund (&gt;51% equities)</v>
          </cell>
          <cell r="DD371"/>
          <cell r="DE371"/>
          <cell r="DF371" t="str">
            <v>No</v>
          </cell>
          <cell r="DG371">
            <v>20</v>
          </cell>
          <cell r="DH371">
            <v>20</v>
          </cell>
          <cell r="DI371">
            <v>1</v>
          </cell>
          <cell r="DJ371">
            <v>41</v>
          </cell>
          <cell r="DK371">
            <v>41</v>
          </cell>
          <cell r="DL371">
            <v>20</v>
          </cell>
          <cell r="DM371">
            <v>1</v>
          </cell>
          <cell r="DN371">
            <v>20</v>
          </cell>
          <cell r="DO371" t="str">
            <v>Primary market: Authorised Participants and Institutionnal Investors
Secondary market: All</v>
          </cell>
          <cell r="DP371" t="str">
            <v>50 million in the company</v>
          </cell>
          <cell r="DQ371" t="str">
            <v>BNP Paribas Securities Services Luxembourg</v>
          </cell>
          <cell r="DR371" t="str">
            <v>BNP Paribas Securities Services Luxembourg</v>
          </cell>
          <cell r="DS371" t="str">
            <v>in-house lawyers</v>
          </cell>
          <cell r="DT371" t="str">
            <v>BNP Paribas Securities Services Luxembourg</v>
          </cell>
          <cell r="DU371" t="str">
            <v>31th of December</v>
          </cell>
          <cell r="DV371" t="str">
            <v>Essentials</v>
          </cell>
          <cell r="DW371" t="str">
            <v>COMMODITIES</v>
          </cell>
          <cell r="DX371"/>
          <cell r="DY371"/>
          <cell r="DZ371"/>
          <cell r="EA371"/>
        </row>
        <row r="372">
          <cell r="H372" t="str">
            <v>LU1547513512</v>
          </cell>
          <cell r="I372" t="str">
            <v>Track I Plus EUR</v>
          </cell>
          <cell r="J372" t="str">
            <v>Capitalisation</v>
          </cell>
          <cell r="K372" t="str">
            <v>EUR</v>
          </cell>
          <cell r="L372" t="str">
            <v>USD</v>
          </cell>
          <cell r="M372" t="str">
            <v>no</v>
          </cell>
          <cell r="N372"/>
          <cell r="O372" t="str">
            <v>Luxembourg</v>
          </cell>
          <cell r="P372"/>
          <cell r="Q372"/>
          <cell r="R372"/>
          <cell r="S372"/>
          <cell r="T372"/>
          <cell r="U372"/>
          <cell r="V372" t="str">
            <v>BNPIC52T</v>
          </cell>
          <cell r="W372"/>
          <cell r="X372"/>
          <cell r="Y372"/>
          <cell r="Z372"/>
          <cell r="AA372"/>
          <cell r="AB372" t="str">
            <v>.BNPIC52T</v>
          </cell>
          <cell r="AC372"/>
          <cell r="AD372"/>
          <cell r="AE372" t="str">
            <v xml:space="preserve">BNP Paribas Easy Energy &amp; Metals Enhanced Roll is a UCITS compliant exchange-traded fund incorporated in Luxembourg. The objective of the Fund is to achieve a return comparable to the BNP Paribas Energy &amp; Metals Enhanced Roll (TR)* index </v>
          </cell>
          <cell r="AF372" t="str">
            <v>please refer to another source</v>
          </cell>
          <cell r="AG372" t="str">
            <v>please refer to another source</v>
          </cell>
          <cell r="AH372"/>
          <cell r="AI372" t="str">
            <v>BNP Paribas Energy &amp; Metals Enhanced Roll (TR)</v>
          </cell>
          <cell r="AJ372" t="str">
            <v>Total Return</v>
          </cell>
          <cell r="AK372" t="str">
            <v>USD</v>
          </cell>
          <cell r="AL372"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72"/>
          <cell r="AN372" t="str">
            <v>BNP Paribas</v>
          </cell>
          <cell r="AO372" t="str">
            <v>Global</v>
          </cell>
          <cell r="AP372" t="str">
            <v>Global</v>
          </cell>
          <cell r="AQ372"/>
          <cell r="AR372"/>
          <cell r="AS372" t="str">
            <v>Synthetic replication</v>
          </cell>
          <cell r="AT372" t="str">
            <v>Synthetic</v>
          </cell>
          <cell r="AU372" t="str">
            <v>Synthetic</v>
          </cell>
          <cell r="AV372" t="str">
            <v>Swaps</v>
          </cell>
          <cell r="AW372" t="str">
            <v>No</v>
          </cell>
          <cell r="AX372" t="str">
            <v>Yes with UCITS V</v>
          </cell>
          <cell r="AY372" t="str">
            <v>NA</v>
          </cell>
          <cell r="AZ372" t="str">
            <v>NA</v>
          </cell>
          <cell r="BA372" t="str">
            <v>Yes</v>
          </cell>
          <cell r="BB372"/>
          <cell r="BC372"/>
          <cell r="BD372"/>
          <cell r="BE372"/>
          <cell r="BF372"/>
          <cell r="BG372"/>
          <cell r="BH372"/>
          <cell r="BI372"/>
          <cell r="BJ372"/>
          <cell r="BK372" t="str">
            <v>Reinvested</v>
          </cell>
          <cell r="BL372"/>
          <cell r="BM372"/>
          <cell r="BN372"/>
          <cell r="BO372"/>
          <cell r="BP372"/>
          <cell r="BQ372"/>
          <cell r="BR372" t="str">
            <v>None</v>
          </cell>
          <cell r="BS372" t="str">
            <v>-</v>
          </cell>
          <cell r="BT372" t="str">
            <v>03:30 PM Paris time</v>
          </cell>
          <cell r="BU372" t="str">
            <v>03:00 PM Paris time</v>
          </cell>
          <cell r="BV372" t="str">
            <v>03:00 PM Paris time</v>
          </cell>
          <cell r="BW372" t="str">
            <v>D</v>
          </cell>
          <cell r="BX372" t="str">
            <v>D+1</v>
          </cell>
          <cell r="BY372"/>
          <cell r="BZ372" t="str">
            <v>Please refer to PM</v>
          </cell>
          <cell r="CA372" t="str">
            <v>Please refer to PM</v>
          </cell>
          <cell r="CB372"/>
          <cell r="CC372"/>
          <cell r="CD372"/>
          <cell r="CE372"/>
          <cell r="CF372" t="str">
            <v>Yes</v>
          </cell>
          <cell r="CG372" t="str">
            <v>Daily</v>
          </cell>
          <cell r="CH372">
            <v>100000</v>
          </cell>
          <cell r="CI372" t="str">
            <v>No securities lending</v>
          </cell>
          <cell r="CJ372"/>
          <cell r="CK372" t="str">
            <v>Up to 10%</v>
          </cell>
          <cell r="CL372" t="str">
            <v>Cash</v>
          </cell>
          <cell r="CM372" t="str">
            <v>BNP Paribas Securities Services</v>
          </cell>
          <cell r="CN372" t="str">
            <v>collateral.mgt@bnpparibas-ip.com</v>
          </cell>
          <cell r="CO372" t="str">
            <v>No</v>
          </cell>
          <cell r="CP372" t="str">
            <v>NA</v>
          </cell>
          <cell r="CQ372" t="str">
            <v>NA</v>
          </cell>
          <cell r="CR372" t="str">
            <v>No</v>
          </cell>
          <cell r="CS372"/>
          <cell r="CT372"/>
          <cell r="CU372"/>
          <cell r="CV372"/>
          <cell r="CW372"/>
          <cell r="CX372"/>
          <cell r="CY372" t="str">
            <v>No</v>
          </cell>
          <cell r="CZ372" t="str">
            <v>No</v>
          </cell>
          <cell r="DA372" t="str">
            <v>Beta</v>
          </cell>
          <cell r="DB372" t="str">
            <v>No</v>
          </cell>
          <cell r="DC372" t="str">
            <v>Equity fund (&gt;51% equities)</v>
          </cell>
          <cell r="DD372"/>
          <cell r="DE372"/>
          <cell r="DF372" t="str">
            <v>No</v>
          </cell>
          <cell r="DG372">
            <v>20</v>
          </cell>
          <cell r="DH372">
            <v>20</v>
          </cell>
          <cell r="DI372">
            <v>1</v>
          </cell>
          <cell r="DJ372">
            <v>41</v>
          </cell>
          <cell r="DK372">
            <v>41</v>
          </cell>
          <cell r="DL372">
            <v>20</v>
          </cell>
          <cell r="DM372">
            <v>1</v>
          </cell>
          <cell r="DN372">
            <v>20</v>
          </cell>
          <cell r="DO372" t="str">
            <v>Primary market: Authorised Participants and Institutionnal Investors
Secondary market: All</v>
          </cell>
          <cell r="DP372" t="str">
            <v>50 million in the company</v>
          </cell>
          <cell r="DQ372" t="str">
            <v>BNP Paribas Securities Services Luxembourg</v>
          </cell>
          <cell r="DR372" t="str">
            <v>BNP Paribas Securities Services Luxembourg</v>
          </cell>
          <cell r="DS372" t="str">
            <v>in-house lawyers</v>
          </cell>
          <cell r="DT372" t="str">
            <v>BNP Paribas Securities Services Luxembourg</v>
          </cell>
          <cell r="DU372" t="str">
            <v>31th of December</v>
          </cell>
          <cell r="DV372" t="str">
            <v>Essentials</v>
          </cell>
          <cell r="DW372" t="str">
            <v>COMMODITIES</v>
          </cell>
          <cell r="DX372"/>
          <cell r="DY372"/>
          <cell r="DZ372"/>
          <cell r="EA372"/>
        </row>
        <row r="373">
          <cell r="H373" t="str">
            <v>LU1547513603</v>
          </cell>
          <cell r="I373" t="str">
            <v>Track I Plus RH USD</v>
          </cell>
          <cell r="J373" t="str">
            <v>Capitalisation</v>
          </cell>
          <cell r="K373" t="str">
            <v>USD</v>
          </cell>
          <cell r="L373" t="str">
            <v>USD</v>
          </cell>
          <cell r="M373" t="str">
            <v>yes</v>
          </cell>
          <cell r="N373"/>
          <cell r="O373" t="str">
            <v>Luxembourg</v>
          </cell>
          <cell r="P373"/>
          <cell r="Q373"/>
          <cell r="R373"/>
          <cell r="S373"/>
          <cell r="T373"/>
          <cell r="U373"/>
          <cell r="V373" t="str">
            <v>BNPIC52T</v>
          </cell>
          <cell r="W373"/>
          <cell r="X373"/>
          <cell r="Y373"/>
          <cell r="Z373"/>
          <cell r="AA373"/>
          <cell r="AB373" t="str">
            <v>.BNPIC52T</v>
          </cell>
          <cell r="AC373"/>
          <cell r="AD373"/>
          <cell r="AE373" t="str">
            <v xml:space="preserve">BNP Paribas Easy Energy &amp; Metals Enhanced Roll is a UCITS compliant exchange-traded fund incorporated in Luxembourg. The objective of the Fund is to achieve a return comparable to the BNP Paribas Energy &amp; Metals Enhanced Roll (TR)* index </v>
          </cell>
          <cell r="AF373" t="str">
            <v>please refer to another source</v>
          </cell>
          <cell r="AG373" t="str">
            <v>please refer to another source</v>
          </cell>
          <cell r="AH373"/>
          <cell r="AI373" t="str">
            <v>BNP Paribas Energy &amp; Metals Enhanced Roll (TR)</v>
          </cell>
          <cell r="AJ373" t="str">
            <v>Total Return</v>
          </cell>
          <cell r="AK373" t="str">
            <v>USD</v>
          </cell>
          <cell r="AL373"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73"/>
          <cell r="AN373" t="str">
            <v>BNP Paribas</v>
          </cell>
          <cell r="AO373" t="str">
            <v>Global</v>
          </cell>
          <cell r="AP373" t="str">
            <v>Global</v>
          </cell>
          <cell r="AQ373"/>
          <cell r="AR373"/>
          <cell r="AS373" t="str">
            <v>Synthetic replication</v>
          </cell>
          <cell r="AT373" t="str">
            <v>Synthetic</v>
          </cell>
          <cell r="AU373" t="str">
            <v>Synthetic</v>
          </cell>
          <cell r="AV373" t="str">
            <v>Swaps</v>
          </cell>
          <cell r="AW373" t="str">
            <v>No</v>
          </cell>
          <cell r="AX373" t="str">
            <v>Yes with UCITS V</v>
          </cell>
          <cell r="AY373" t="str">
            <v>NA</v>
          </cell>
          <cell r="AZ373" t="str">
            <v>NA</v>
          </cell>
          <cell r="BA373" t="str">
            <v>Yes</v>
          </cell>
          <cell r="BB373"/>
          <cell r="BC373"/>
          <cell r="BD373"/>
          <cell r="BE373"/>
          <cell r="BF373"/>
          <cell r="BG373"/>
          <cell r="BH373"/>
          <cell r="BI373"/>
          <cell r="BJ373"/>
          <cell r="BK373" t="str">
            <v>Reinvested</v>
          </cell>
          <cell r="BL373"/>
          <cell r="BM373"/>
          <cell r="BN373"/>
          <cell r="BO373"/>
          <cell r="BP373"/>
          <cell r="BQ373"/>
          <cell r="BR373" t="str">
            <v>None</v>
          </cell>
          <cell r="BS373" t="str">
            <v>-</v>
          </cell>
          <cell r="BT373" t="str">
            <v>03:30 PM Paris time</v>
          </cell>
          <cell r="BU373" t="str">
            <v>03:00 PM Paris time</v>
          </cell>
          <cell r="BV373" t="str">
            <v>03:00 PM Paris time</v>
          </cell>
          <cell r="BW373" t="str">
            <v>D</v>
          </cell>
          <cell r="BX373" t="str">
            <v>D+1</v>
          </cell>
          <cell r="BY373"/>
          <cell r="BZ373" t="str">
            <v>Please refer to PM</v>
          </cell>
          <cell r="CA373" t="str">
            <v>Please refer to PM</v>
          </cell>
          <cell r="CB373"/>
          <cell r="CC373"/>
          <cell r="CD373"/>
          <cell r="CE373"/>
          <cell r="CF373" t="str">
            <v>Yes</v>
          </cell>
          <cell r="CG373" t="str">
            <v>Daily</v>
          </cell>
          <cell r="CH373">
            <v>100000</v>
          </cell>
          <cell r="CI373" t="str">
            <v>No securities lending</v>
          </cell>
          <cell r="CJ373"/>
          <cell r="CK373" t="str">
            <v>Up to 10%</v>
          </cell>
          <cell r="CL373" t="str">
            <v>Cash</v>
          </cell>
          <cell r="CM373" t="str">
            <v>BNP Paribas Securities Services</v>
          </cell>
          <cell r="CN373" t="str">
            <v>collateral.mgt@bnpparibas-ip.com</v>
          </cell>
          <cell r="CO373" t="str">
            <v>No</v>
          </cell>
          <cell r="CP373" t="str">
            <v>NA</v>
          </cell>
          <cell r="CQ373" t="str">
            <v>NA</v>
          </cell>
          <cell r="CR373" t="str">
            <v>No</v>
          </cell>
          <cell r="CS373"/>
          <cell r="CT373"/>
          <cell r="CU373"/>
          <cell r="CV373"/>
          <cell r="CW373"/>
          <cell r="CX373"/>
          <cell r="CY373" t="str">
            <v>No</v>
          </cell>
          <cell r="CZ373" t="str">
            <v>No</v>
          </cell>
          <cell r="DA373" t="str">
            <v>Beta</v>
          </cell>
          <cell r="DB373" t="str">
            <v>No</v>
          </cell>
          <cell r="DC373" t="str">
            <v>Equity fund (&gt;51% equities)</v>
          </cell>
          <cell r="DD373"/>
          <cell r="DE373"/>
          <cell r="DF373" t="str">
            <v>No</v>
          </cell>
          <cell r="DG373">
            <v>20</v>
          </cell>
          <cell r="DH373">
            <v>20</v>
          </cell>
          <cell r="DI373">
            <v>1</v>
          </cell>
          <cell r="DJ373">
            <v>41</v>
          </cell>
          <cell r="DK373">
            <v>41</v>
          </cell>
          <cell r="DL373">
            <v>20</v>
          </cell>
          <cell r="DM373">
            <v>1</v>
          </cell>
          <cell r="DN373">
            <v>20</v>
          </cell>
          <cell r="DO373" t="str">
            <v>Primary market: Authorised Participants and Institutionnal Investors
Secondary market: All</v>
          </cell>
          <cell r="DP373" t="str">
            <v>50 million in the company</v>
          </cell>
          <cell r="DQ373" t="str">
            <v>BNP Paribas Securities Services Luxembourg</v>
          </cell>
          <cell r="DR373" t="str">
            <v>BNP Paribas Securities Services Luxembourg</v>
          </cell>
          <cell r="DS373" t="str">
            <v>in-house lawyers</v>
          </cell>
          <cell r="DT373" t="str">
            <v>BNP Paribas Securities Services Luxembourg</v>
          </cell>
          <cell r="DU373" t="str">
            <v>31th of December</v>
          </cell>
          <cell r="DV373" t="str">
            <v>Essentials</v>
          </cell>
          <cell r="DW373" t="str">
            <v>COMMODITIES</v>
          </cell>
          <cell r="DX373"/>
          <cell r="DY373"/>
          <cell r="DZ373"/>
          <cell r="EA373"/>
        </row>
        <row r="374">
          <cell r="H374" t="str">
            <v>LU1547515053</v>
          </cell>
          <cell r="I374" t="str">
            <v>UCITS ETF</v>
          </cell>
          <cell r="J374" t="str">
            <v>Capitalisation</v>
          </cell>
          <cell r="K374" t="str">
            <v>USD</v>
          </cell>
          <cell r="L374" t="str">
            <v>USD</v>
          </cell>
          <cell r="M374" t="str">
            <v>no</v>
          </cell>
          <cell r="N374"/>
          <cell r="O374" t="str">
            <v>Luxembourg</v>
          </cell>
          <cell r="P374" t="str">
            <v>FR</v>
          </cell>
          <cell r="Q374" t="str">
            <v>Euronext Paris</v>
          </cell>
          <cell r="R374" t="str">
            <v xml:space="preserve">XPAR </v>
          </cell>
          <cell r="S374">
            <v>44217</v>
          </cell>
          <cell r="T374">
            <v>44250</v>
          </cell>
          <cell r="U374" t="str">
            <v>Yes</v>
          </cell>
          <cell r="V374" t="str">
            <v>JESGEMGD</v>
          </cell>
          <cell r="W374" t="str">
            <v>Share not hedged</v>
          </cell>
          <cell r="X374" t="str">
            <v>EMBI FP</v>
          </cell>
          <cell r="Y374" t="str">
            <v>IEMBI</v>
          </cell>
          <cell r="Z374" t="str">
            <v>NSCFR0IEMBI5</v>
          </cell>
          <cell r="AA374" t="str">
            <v>EMBI</v>
          </cell>
          <cell r="AB374" t="str">
            <v>.JESGEGD</v>
          </cell>
          <cell r="AC374" t="str">
            <v>EMBG.PA</v>
          </cell>
          <cell r="AD374" t="str">
            <v>IEMBIINAV.PA</v>
          </cell>
          <cell r="AE374"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374" t="str">
            <v>please refer to another source</v>
          </cell>
          <cell r="AG374" t="str">
            <v>please refer to another source</v>
          </cell>
          <cell r="AH374" t="str">
            <v>Luxemburg SICAV</v>
          </cell>
          <cell r="AI374" t="str">
            <v>JPM ESG EMBI Global Diversified Composite (TR)  index</v>
          </cell>
          <cell r="AJ374" t="str">
            <v>Total Return</v>
          </cell>
          <cell r="AK374" t="str">
            <v>USD</v>
          </cell>
          <cell r="AL374"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374" t="str">
            <v>please refer to another source</v>
          </cell>
          <cell r="AN374" t="str">
            <v>JP Morgan</v>
          </cell>
          <cell r="AO374" t="str">
            <v>Emerging</v>
          </cell>
          <cell r="AP374" t="str">
            <v>Emerging markets</v>
          </cell>
          <cell r="AQ374" t="str">
            <v>AT, DE, FR, IT**, LU, NL, ES, UK, CL, SE, FI</v>
          </cell>
          <cell r="AR374" t="str">
            <v>AT, DE, FR, IT**, LU, NL, ES, UK, CL, SE, FI</v>
          </cell>
          <cell r="AS374" t="str">
            <v>Full or optimized replication</v>
          </cell>
          <cell r="AT374" t="str">
            <v>Physical</v>
          </cell>
          <cell r="AU374" t="str">
            <v>Optimized</v>
          </cell>
          <cell r="AV374" t="str">
            <v>Bonds</v>
          </cell>
          <cell r="AW374" t="str">
            <v>No</v>
          </cell>
          <cell r="AX374" t="str">
            <v>Yes with UCITS V</v>
          </cell>
          <cell r="AY374" t="str">
            <v>BNP Paribas</v>
          </cell>
          <cell r="AZ374"/>
          <cell r="BA374" t="str">
            <v>No</v>
          </cell>
          <cell r="BB374"/>
          <cell r="BC374"/>
          <cell r="BD374"/>
          <cell r="BE374"/>
          <cell r="BF374" t="str">
            <v>Euronext</v>
          </cell>
          <cell r="BG374" t="str">
            <v>Daily</v>
          </cell>
          <cell r="BH374"/>
          <cell r="BI374"/>
          <cell r="BJ374"/>
          <cell r="BK374" t="str">
            <v>Reinvested</v>
          </cell>
          <cell r="BL374"/>
          <cell r="BM374"/>
          <cell r="BN374"/>
          <cell r="BO374"/>
          <cell r="BP374"/>
          <cell r="BQ374"/>
          <cell r="BR374">
            <v>500000</v>
          </cell>
          <cell r="BS374" t="str">
            <v>-</v>
          </cell>
          <cell r="BT374" t="str">
            <v>(D-1) 04:30 PM Paris time</v>
          </cell>
          <cell r="BU374" t="str">
            <v>NA</v>
          </cell>
          <cell r="BV374" t="str">
            <v>(D-1) 03:45 PM Paris time</v>
          </cell>
          <cell r="BW374" t="str">
            <v>D</v>
          </cell>
          <cell r="BX374" t="str">
            <v>D+1</v>
          </cell>
          <cell r="BY374" t="str">
            <v>D+3</v>
          </cell>
          <cell r="BZ374" t="str">
            <v>Please refer to PM</v>
          </cell>
          <cell r="CA374" t="str">
            <v>Please refer to PM</v>
          </cell>
          <cell r="CB374">
            <v>37</v>
          </cell>
          <cell r="CC374">
            <v>0</v>
          </cell>
          <cell r="CD374" t="str">
            <v>2% on the primary market </v>
          </cell>
          <cell r="CE374" t="str">
            <v>1.50% on the primary market</v>
          </cell>
          <cell r="CF374" t="str">
            <v>No</v>
          </cell>
          <cell r="CG374" t="str">
            <v>NA</v>
          </cell>
          <cell r="CH374" t="str">
            <v>NA</v>
          </cell>
          <cell r="CI374" t="str">
            <v>No securities lending</v>
          </cell>
          <cell r="CJ374" t="str">
            <v>NA</v>
          </cell>
          <cell r="CK374" t="str">
            <v>No collateral</v>
          </cell>
          <cell r="CL374" t="str">
            <v>No collateral</v>
          </cell>
          <cell r="CM374" t="str">
            <v>No collateral</v>
          </cell>
          <cell r="CN374" t="str">
            <v>No collateral</v>
          </cell>
          <cell r="CO374" t="str">
            <v>No</v>
          </cell>
          <cell r="CP374" t="str">
            <v>NA</v>
          </cell>
          <cell r="CQ374" t="str">
            <v>NA</v>
          </cell>
          <cell r="CR374" t="str">
            <v>No</v>
          </cell>
          <cell r="CS374" t="str">
            <v>Luca Pagni</v>
          </cell>
          <cell r="CT374"/>
          <cell r="CU374"/>
          <cell r="CV374" t="str">
            <v>A2QMK1</v>
          </cell>
          <cell r="CW374" t="str">
            <v>NA</v>
          </cell>
          <cell r="CX374" t="str">
            <v>NA</v>
          </cell>
          <cell r="CY374" t="str">
            <v>Yes</v>
          </cell>
          <cell r="CZ374" t="str">
            <v>ESG</v>
          </cell>
          <cell r="DA374" t="str">
            <v>Beta</v>
          </cell>
          <cell r="DB374" t="str">
            <v>No</v>
          </cell>
          <cell r="DC374" t="str">
            <v>Other funds (no equities or &lt;25% equities)</v>
          </cell>
          <cell r="DD374" t="str">
            <v>yes</v>
          </cell>
          <cell r="DE374"/>
          <cell r="DF374" t="str">
            <v>No</v>
          </cell>
          <cell r="DG374">
            <v>13</v>
          </cell>
          <cell r="DH374">
            <v>12</v>
          </cell>
          <cell r="DI374">
            <v>0</v>
          </cell>
          <cell r="DJ374">
            <v>25</v>
          </cell>
          <cell r="DK374">
            <v>25</v>
          </cell>
          <cell r="DL374">
            <v>16</v>
          </cell>
          <cell r="DM374">
            <v>0</v>
          </cell>
          <cell r="DN374">
            <v>12</v>
          </cell>
          <cell r="DO374" t="str">
            <v>Primary market: Authorised Participants and Institutionnal Investors
Secondary market: All</v>
          </cell>
          <cell r="DP374" t="str">
            <v>None</v>
          </cell>
          <cell r="DQ374" t="str">
            <v>BNP Paribas Securities Services Luxembourg</v>
          </cell>
          <cell r="DR374" t="str">
            <v>BNP Paribas Securities Services Luxembourg</v>
          </cell>
          <cell r="DS374" t="str">
            <v>in-house lawyers</v>
          </cell>
          <cell r="DT374" t="str">
            <v>BNP Paribas Securities Services Luxembourg</v>
          </cell>
          <cell r="DU374" t="str">
            <v>31th of December</v>
          </cell>
          <cell r="DV374" t="str">
            <v>ESG</v>
          </cell>
          <cell r="DW374" t="str">
            <v>FIXED INCOME</v>
          </cell>
          <cell r="DX374" t="str">
            <v>Index change on September 16th 2019 (16/09/2019) from JPM EMBI Global Diversified Composite (TR)* index to ESG version</v>
          </cell>
          <cell r="DY374"/>
          <cell r="DZ374" t="str">
            <v>ART 8</v>
          </cell>
          <cell r="EA374" t="str">
            <v>CAT 2</v>
          </cell>
        </row>
        <row r="375">
          <cell r="H375" t="str">
            <v>LU1547515137</v>
          </cell>
          <cell r="I375" t="str">
            <v>UCITS ETF H EUR</v>
          </cell>
          <cell r="J375" t="str">
            <v>Capitalisation</v>
          </cell>
          <cell r="K375" t="str">
            <v>EUR</v>
          </cell>
          <cell r="L375" t="str">
            <v>USD</v>
          </cell>
          <cell r="M375" t="str">
            <v>Yes</v>
          </cell>
          <cell r="N375"/>
          <cell r="O375" t="str">
            <v>Luxembourg</v>
          </cell>
          <cell r="P375" t="str">
            <v>FR</v>
          </cell>
          <cell r="Q375" t="str">
            <v>Euronext Paris</v>
          </cell>
          <cell r="R375" t="str">
            <v xml:space="preserve">XPAR </v>
          </cell>
          <cell r="S375">
            <v>44217</v>
          </cell>
          <cell r="T375">
            <v>44250</v>
          </cell>
          <cell r="U375" t="str">
            <v>Yes</v>
          </cell>
          <cell r="V375" t="str">
            <v>JESGEMGD</v>
          </cell>
          <cell r="W375" t="str">
            <v>TBC</v>
          </cell>
          <cell r="X375" t="str">
            <v>EMBH FP</v>
          </cell>
          <cell r="Y375" t="str">
            <v>IEMBH</v>
          </cell>
          <cell r="Z375" t="str">
            <v>NSCFR0IEMBH7</v>
          </cell>
          <cell r="AA375" t="str">
            <v>EMBH</v>
          </cell>
          <cell r="AB375" t="str">
            <v>.JESGEGD</v>
          </cell>
          <cell r="AC375" t="str">
            <v xml:space="preserve">EMBDC.PA </v>
          </cell>
          <cell r="AD375" t="str">
            <v>IEMBHINAV.PA</v>
          </cell>
          <cell r="AE375"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375" t="str">
            <v>please refer to another source</v>
          </cell>
          <cell r="AG375" t="str">
            <v>please refer to another source</v>
          </cell>
          <cell r="AH375" t="str">
            <v>Luxemburg SICAV</v>
          </cell>
          <cell r="AI375" t="str">
            <v>JPM ESG EMBI Global Diversified Composite (TR)  index</v>
          </cell>
          <cell r="AJ375" t="str">
            <v>Total Return</v>
          </cell>
          <cell r="AK375" t="str">
            <v>USD</v>
          </cell>
          <cell r="AL375"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375" t="str">
            <v>please refer to another source</v>
          </cell>
          <cell r="AN375" t="str">
            <v>JP Morgan</v>
          </cell>
          <cell r="AO375" t="str">
            <v>Emerging</v>
          </cell>
          <cell r="AP375" t="str">
            <v>Emerging markets</v>
          </cell>
          <cell r="AQ375" t="str">
            <v>AT, DE, FR, IT, LU, NL, ES, UK, IE, SE, FI</v>
          </cell>
          <cell r="AR375" t="str">
            <v>AT, CL, DE, ES, FR, GB, IE, IT**, LU, NL</v>
          </cell>
          <cell r="AS375" t="str">
            <v>Full or optimized replication</v>
          </cell>
          <cell r="AT375" t="str">
            <v>Physical</v>
          </cell>
          <cell r="AU375" t="str">
            <v>Optimized</v>
          </cell>
          <cell r="AV375" t="str">
            <v>Bonds</v>
          </cell>
          <cell r="AW375" t="str">
            <v>No</v>
          </cell>
          <cell r="AX375" t="str">
            <v>Yes with UCITS V</v>
          </cell>
          <cell r="AY375" t="str">
            <v>BNP Paribas</v>
          </cell>
          <cell r="AZ375"/>
          <cell r="BA375" t="str">
            <v>No</v>
          </cell>
          <cell r="BB375"/>
          <cell r="BC375"/>
          <cell r="BD375"/>
          <cell r="BE375"/>
          <cell r="BF375" t="str">
            <v>Euronext</v>
          </cell>
          <cell r="BG375" t="str">
            <v>Daily</v>
          </cell>
          <cell r="BH375"/>
          <cell r="BI375"/>
          <cell r="BJ375"/>
          <cell r="BK375" t="str">
            <v>Reinvested</v>
          </cell>
          <cell r="BL375"/>
          <cell r="BM375"/>
          <cell r="BN375"/>
          <cell r="BO375"/>
          <cell r="BP375"/>
          <cell r="BQ375"/>
          <cell r="BR375">
            <v>500000</v>
          </cell>
          <cell r="BS375" t="str">
            <v>-</v>
          </cell>
          <cell r="BT375" t="str">
            <v>(D-1) 04:30 PM Paris time</v>
          </cell>
          <cell r="BU375" t="str">
            <v>NA</v>
          </cell>
          <cell r="BV375" t="str">
            <v>(D-1) 03:45 PM Paris time</v>
          </cell>
          <cell r="BW375" t="str">
            <v>D</v>
          </cell>
          <cell r="BX375" t="str">
            <v>D+1</v>
          </cell>
          <cell r="BY375" t="str">
            <v>D+3</v>
          </cell>
          <cell r="BZ375" t="str">
            <v>Please refer to PM</v>
          </cell>
          <cell r="CA375" t="str">
            <v>Please refer to PM</v>
          </cell>
          <cell r="CB375">
            <v>37</v>
          </cell>
          <cell r="CC375">
            <v>0</v>
          </cell>
          <cell r="CD375" t="str">
            <v>2% on the primary market </v>
          </cell>
          <cell r="CE375" t="str">
            <v>1.50% on the primary market</v>
          </cell>
          <cell r="CF375" t="str">
            <v>Yes</v>
          </cell>
          <cell r="CG375" t="str">
            <v>Daily</v>
          </cell>
          <cell r="CH375">
            <v>100000</v>
          </cell>
          <cell r="CI375" t="str">
            <v>No securities lending</v>
          </cell>
          <cell r="CJ375"/>
          <cell r="CK375" t="str">
            <v>Up to 10%</v>
          </cell>
          <cell r="CL375" t="str">
            <v>Cash</v>
          </cell>
          <cell r="CM375" t="str">
            <v>BNP Paribas Securities Services</v>
          </cell>
          <cell r="CN375" t="str">
            <v>collateral.mgt@bnpparibas-ip.com</v>
          </cell>
          <cell r="CO375" t="str">
            <v>No</v>
          </cell>
          <cell r="CP375" t="str">
            <v>NA</v>
          </cell>
          <cell r="CQ375" t="str">
            <v>NA</v>
          </cell>
          <cell r="CR375" t="str">
            <v>No</v>
          </cell>
          <cell r="CS375" t="str">
            <v>Luca Pagni</v>
          </cell>
          <cell r="CT375"/>
          <cell r="CU375"/>
          <cell r="CV375" t="str">
            <v>A2QMK4</v>
          </cell>
          <cell r="CW375" t="str">
            <v>NA</v>
          </cell>
          <cell r="CX375" t="str">
            <v>NA</v>
          </cell>
          <cell r="CY375" t="str">
            <v>Yes</v>
          </cell>
          <cell r="CZ375" t="str">
            <v>ESG</v>
          </cell>
          <cell r="DA375" t="str">
            <v>Beta</v>
          </cell>
          <cell r="DB375" t="str">
            <v>No</v>
          </cell>
          <cell r="DC375" t="str">
            <v>Other funds (no equities or &lt;25% equities)</v>
          </cell>
          <cell r="DD375" t="str">
            <v>yes</v>
          </cell>
          <cell r="DE375"/>
          <cell r="DF375" t="str">
            <v>No</v>
          </cell>
          <cell r="DG375">
            <v>13</v>
          </cell>
          <cell r="DH375">
            <v>12</v>
          </cell>
          <cell r="DI375">
            <v>0</v>
          </cell>
          <cell r="DJ375">
            <v>25</v>
          </cell>
          <cell r="DK375">
            <v>25</v>
          </cell>
          <cell r="DL375">
            <v>16</v>
          </cell>
          <cell r="DM375">
            <v>0</v>
          </cell>
          <cell r="DN375">
            <v>12</v>
          </cell>
          <cell r="DO375" t="str">
            <v>Primary market: Authorised Participants and Institutionnal Investors
Secondary market: All</v>
          </cell>
          <cell r="DP375" t="str">
            <v>None</v>
          </cell>
          <cell r="DQ375" t="str">
            <v>BNP Paribas Securities Services Luxembourg</v>
          </cell>
          <cell r="DR375" t="str">
            <v>BNP Paribas Securities Services Luxembourg</v>
          </cell>
          <cell r="DS375" t="str">
            <v>in-house lawyers</v>
          </cell>
          <cell r="DT375" t="str">
            <v>BNP Paribas Securities Services Luxembourg</v>
          </cell>
          <cell r="DU375" t="str">
            <v>31th of December</v>
          </cell>
          <cell r="DV375" t="str">
            <v>ESG</v>
          </cell>
          <cell r="DW375" t="str">
            <v>FIXED INCOME</v>
          </cell>
          <cell r="DX375" t="str">
            <v>Index change on September 16th 2019 (16/09/2019) from JPM EMBI Global Diversified Composite (TR)* index to ESG version</v>
          </cell>
          <cell r="DY375"/>
          <cell r="DZ375" t="str">
            <v>ART 8</v>
          </cell>
          <cell r="EA375" t="str">
            <v>CAT 2</v>
          </cell>
        </row>
        <row r="376">
          <cell r="H376" t="str">
            <v>LU1547515210</v>
          </cell>
          <cell r="I376" t="str">
            <v>UCITS ETF</v>
          </cell>
          <cell r="J376" t="str">
            <v>Capitalisation</v>
          </cell>
          <cell r="K376" t="str">
            <v>USD</v>
          </cell>
          <cell r="L376" t="str">
            <v>USD</v>
          </cell>
          <cell r="M376" t="str">
            <v>No</v>
          </cell>
          <cell r="N376"/>
          <cell r="O376" t="str">
            <v>Luxembourg</v>
          </cell>
          <cell r="P376"/>
          <cell r="Q376"/>
          <cell r="R376"/>
          <cell r="S376"/>
          <cell r="T376"/>
          <cell r="U376"/>
          <cell r="V376"/>
          <cell r="W376"/>
          <cell r="X376"/>
          <cell r="Y376"/>
          <cell r="Z376"/>
          <cell r="AA376"/>
          <cell r="AB376"/>
          <cell r="AC376"/>
          <cell r="AD376"/>
          <cell r="AE376"/>
          <cell r="AF376" t="str">
            <v>please refer to another source</v>
          </cell>
          <cell r="AG376" t="str">
            <v>please refer to another source</v>
          </cell>
          <cell r="AH376"/>
          <cell r="AI376"/>
          <cell r="AJ376" t="str">
            <v>Total Return</v>
          </cell>
          <cell r="AK376" t="str">
            <v>USD</v>
          </cell>
          <cell r="AL376"/>
          <cell r="AM376"/>
          <cell r="AN376"/>
          <cell r="AO376" t="str">
            <v>Global</v>
          </cell>
          <cell r="AP376" t="str">
            <v>Global</v>
          </cell>
          <cell r="AQ376"/>
          <cell r="AR376"/>
          <cell r="AS376" t="str">
            <v>Full or optimized replication</v>
          </cell>
          <cell r="AT376" t="str">
            <v>Physical</v>
          </cell>
          <cell r="AU376" t="str">
            <v>Full</v>
          </cell>
          <cell r="AV376" t="str">
            <v>Bonds</v>
          </cell>
          <cell r="AW376" t="str">
            <v>No</v>
          </cell>
          <cell r="AX376" t="str">
            <v>Yes with UCITS V</v>
          </cell>
          <cell r="AY376"/>
          <cell r="AZ376"/>
          <cell r="BA376" t="str">
            <v>No</v>
          </cell>
          <cell r="BB376"/>
          <cell r="BC376"/>
          <cell r="BD376"/>
          <cell r="BE376"/>
          <cell r="BF376"/>
          <cell r="BG376"/>
          <cell r="BH376"/>
          <cell r="BI376"/>
          <cell r="BJ376"/>
          <cell r="BK376" t="str">
            <v>Reinvested</v>
          </cell>
          <cell r="BL376"/>
          <cell r="BM376"/>
          <cell r="BN376"/>
          <cell r="BO376"/>
          <cell r="BP376"/>
          <cell r="BQ376"/>
          <cell r="BR376">
            <v>500000</v>
          </cell>
          <cell r="BS376" t="str">
            <v>-</v>
          </cell>
          <cell r="BT376"/>
          <cell r="BU376" t="str">
            <v>NA</v>
          </cell>
          <cell r="BV376"/>
          <cell r="BW376" t="str">
            <v>D</v>
          </cell>
          <cell r="BX376" t="str">
            <v>D+1</v>
          </cell>
          <cell r="BY376"/>
          <cell r="BZ376" t="str">
            <v>Please refer to PM</v>
          </cell>
          <cell r="CA376" t="str">
            <v>Please refer to PM</v>
          </cell>
          <cell r="CB376">
            <v>22</v>
          </cell>
          <cell r="CC376">
            <v>0</v>
          </cell>
          <cell r="CD376" t="str">
            <v>1,5%  on the primary market</v>
          </cell>
          <cell r="CE376" t="str">
            <v>1% on the primary market</v>
          </cell>
          <cell r="CF376" t="str">
            <v>No</v>
          </cell>
          <cell r="CG376" t="str">
            <v>NA</v>
          </cell>
          <cell r="CH376" t="str">
            <v>NA</v>
          </cell>
          <cell r="CI376" t="str">
            <v>No securities lending</v>
          </cell>
          <cell r="CJ376"/>
          <cell r="CK376" t="str">
            <v>No collateral</v>
          </cell>
          <cell r="CL376" t="str">
            <v>No collateral</v>
          </cell>
          <cell r="CM376" t="str">
            <v>No collateral</v>
          </cell>
          <cell r="CN376" t="str">
            <v>No collateral</v>
          </cell>
          <cell r="CO376" t="str">
            <v>No</v>
          </cell>
          <cell r="CP376" t="str">
            <v>NA</v>
          </cell>
          <cell r="CQ376" t="str">
            <v>NA</v>
          </cell>
          <cell r="CR376" t="str">
            <v>No</v>
          </cell>
          <cell r="CS376"/>
          <cell r="CT376"/>
          <cell r="CU376"/>
          <cell r="CV376"/>
          <cell r="CW376"/>
          <cell r="CX376"/>
          <cell r="CY376" t="str">
            <v>No</v>
          </cell>
          <cell r="CZ376" t="str">
            <v>No</v>
          </cell>
          <cell r="DA376" t="str">
            <v>Beta</v>
          </cell>
          <cell r="DB376" t="str">
            <v>No</v>
          </cell>
          <cell r="DC376" t="str">
            <v>Other funds (no equities or &lt;25% equities)</v>
          </cell>
          <cell r="DD376"/>
          <cell r="DE376"/>
          <cell r="DF376" t="str">
            <v>No</v>
          </cell>
          <cell r="DG376">
            <v>8</v>
          </cell>
          <cell r="DH376">
            <v>12</v>
          </cell>
          <cell r="DI376">
            <v>0</v>
          </cell>
          <cell r="DJ376">
            <v>20</v>
          </cell>
          <cell r="DK376">
            <v>20</v>
          </cell>
          <cell r="DL376">
            <v>8</v>
          </cell>
          <cell r="DM376">
            <v>0</v>
          </cell>
          <cell r="DN376">
            <v>12</v>
          </cell>
          <cell r="DO376" t="str">
            <v>Primary market: Authorised Participants and Institutionnal Investors
Secondary market: All</v>
          </cell>
          <cell r="DP376" t="str">
            <v>None</v>
          </cell>
          <cell r="DQ376" t="str">
            <v>BNP Paribas Securities Services Luxembourg</v>
          </cell>
          <cell r="DR376" t="str">
            <v>BNP Paribas Securities Services Luxembourg</v>
          </cell>
          <cell r="DS376" t="str">
            <v>in-house lawyers</v>
          </cell>
          <cell r="DT376" t="str">
            <v>BNP Paribas Securities Services Luxembourg</v>
          </cell>
          <cell r="DU376" t="str">
            <v>31th of December</v>
          </cell>
          <cell r="DV376" t="str">
            <v>Essentials</v>
          </cell>
          <cell r="DW376" t="str">
            <v>FIXED INCOME</v>
          </cell>
          <cell r="DX376"/>
          <cell r="DY376"/>
          <cell r="DZ376" t="str">
            <v>Neither ART 9 nor ART 8 (ART 6)</v>
          </cell>
          <cell r="EA376" t="str">
            <v>CAT 3</v>
          </cell>
        </row>
        <row r="377">
          <cell r="H377" t="str">
            <v>LU1547515301</v>
          </cell>
          <cell r="I377" t="str">
            <v>UCITS ETF RH EUR</v>
          </cell>
          <cell r="J377" t="str">
            <v>Capitalisation</v>
          </cell>
          <cell r="K377" t="str">
            <v>EUR</v>
          </cell>
          <cell r="L377" t="str">
            <v>USD</v>
          </cell>
          <cell r="M377" t="str">
            <v>yes</v>
          </cell>
          <cell r="N377"/>
          <cell r="O377" t="str">
            <v>Luxembourg</v>
          </cell>
          <cell r="P377"/>
          <cell r="Q377"/>
          <cell r="R377"/>
          <cell r="S377"/>
          <cell r="T377"/>
          <cell r="U377"/>
          <cell r="V377"/>
          <cell r="W377"/>
          <cell r="X377"/>
          <cell r="Y377"/>
          <cell r="Z377"/>
          <cell r="AA377"/>
          <cell r="AB377"/>
          <cell r="AC377"/>
          <cell r="AD377"/>
          <cell r="AE377"/>
          <cell r="AF377" t="str">
            <v>please refer to another source</v>
          </cell>
          <cell r="AG377" t="str">
            <v>please refer to another source</v>
          </cell>
          <cell r="AH377"/>
          <cell r="AI377"/>
          <cell r="AJ377" t="str">
            <v>Total Return</v>
          </cell>
          <cell r="AK377" t="str">
            <v>USD</v>
          </cell>
          <cell r="AL377"/>
          <cell r="AM377"/>
          <cell r="AN377"/>
          <cell r="AO377" t="str">
            <v>Global</v>
          </cell>
          <cell r="AP377" t="str">
            <v>Global</v>
          </cell>
          <cell r="AQ377"/>
          <cell r="AR377"/>
          <cell r="AS377" t="str">
            <v>Full or optimized replication</v>
          </cell>
          <cell r="AT377" t="str">
            <v>Physical</v>
          </cell>
          <cell r="AU377" t="str">
            <v>Full</v>
          </cell>
          <cell r="AV377" t="str">
            <v>Bonds</v>
          </cell>
          <cell r="AW377" t="str">
            <v>No</v>
          </cell>
          <cell r="AX377" t="str">
            <v>Yes with UCITS V</v>
          </cell>
          <cell r="AY377"/>
          <cell r="AZ377"/>
          <cell r="BA377" t="str">
            <v>No</v>
          </cell>
          <cell r="BB377"/>
          <cell r="BC377"/>
          <cell r="BD377"/>
          <cell r="BE377"/>
          <cell r="BF377"/>
          <cell r="BG377"/>
          <cell r="BH377"/>
          <cell r="BI377"/>
          <cell r="BJ377"/>
          <cell r="BK377" t="str">
            <v>Reinvested</v>
          </cell>
          <cell r="BL377"/>
          <cell r="BM377"/>
          <cell r="BN377"/>
          <cell r="BO377"/>
          <cell r="BP377"/>
          <cell r="BQ377"/>
          <cell r="BR377">
            <v>500000</v>
          </cell>
          <cell r="BS377" t="str">
            <v>-</v>
          </cell>
          <cell r="BT377"/>
          <cell r="BU377" t="str">
            <v>NA</v>
          </cell>
          <cell r="BV377"/>
          <cell r="BW377" t="str">
            <v>D</v>
          </cell>
          <cell r="BX377" t="str">
            <v>D+1</v>
          </cell>
          <cell r="BY377"/>
          <cell r="BZ377" t="str">
            <v>Please refer to PM</v>
          </cell>
          <cell r="CA377" t="str">
            <v>Please refer to PM</v>
          </cell>
          <cell r="CB377">
            <v>22</v>
          </cell>
          <cell r="CC377">
            <v>0</v>
          </cell>
          <cell r="CD377" t="str">
            <v>1,5%  on the primary market</v>
          </cell>
          <cell r="CE377" t="str">
            <v>1% on the primary market</v>
          </cell>
          <cell r="CF377" t="str">
            <v>Yes</v>
          </cell>
          <cell r="CG377" t="str">
            <v>Daily</v>
          </cell>
          <cell r="CH377">
            <v>100000</v>
          </cell>
          <cell r="CI377" t="str">
            <v>No securities lending</v>
          </cell>
          <cell r="CJ377"/>
          <cell r="CK377" t="str">
            <v>Up to 10%</v>
          </cell>
          <cell r="CL377" t="str">
            <v>Cash</v>
          </cell>
          <cell r="CM377" t="str">
            <v>BNP Paribas Securities Services</v>
          </cell>
          <cell r="CN377" t="str">
            <v>collateral.mgt@bnpparibas-ip.com</v>
          </cell>
          <cell r="CO377" t="str">
            <v>No</v>
          </cell>
          <cell r="CP377" t="str">
            <v>NA</v>
          </cell>
          <cell r="CQ377" t="str">
            <v>NA</v>
          </cell>
          <cell r="CR377" t="str">
            <v>No</v>
          </cell>
          <cell r="CS377"/>
          <cell r="CT377"/>
          <cell r="CU377"/>
          <cell r="CV377"/>
          <cell r="CW377"/>
          <cell r="CX377"/>
          <cell r="CY377" t="str">
            <v>No</v>
          </cell>
          <cell r="CZ377" t="str">
            <v>No</v>
          </cell>
          <cell r="DA377" t="str">
            <v>Beta</v>
          </cell>
          <cell r="DB377" t="str">
            <v>No</v>
          </cell>
          <cell r="DC377" t="str">
            <v>Other funds (no equities or &lt;25% equities)</v>
          </cell>
          <cell r="DD377"/>
          <cell r="DE377"/>
          <cell r="DF377" t="str">
            <v>No</v>
          </cell>
          <cell r="DG377">
            <v>8</v>
          </cell>
          <cell r="DH377">
            <v>12</v>
          </cell>
          <cell r="DI377">
            <v>0</v>
          </cell>
          <cell r="DJ377">
            <v>20</v>
          </cell>
          <cell r="DK377">
            <v>20</v>
          </cell>
          <cell r="DL377">
            <v>8</v>
          </cell>
          <cell r="DM377">
            <v>0</v>
          </cell>
          <cell r="DN377">
            <v>12</v>
          </cell>
          <cell r="DO377" t="str">
            <v>Primary market: Authorised Participants and Institutionnal Investors
Secondary market: All</v>
          </cell>
          <cell r="DP377" t="str">
            <v>None</v>
          </cell>
          <cell r="DQ377" t="str">
            <v>BNP Paribas Securities Services Luxembourg</v>
          </cell>
          <cell r="DR377" t="str">
            <v>BNP Paribas Securities Services Luxembourg</v>
          </cell>
          <cell r="DS377" t="str">
            <v>in-house lawyers</v>
          </cell>
          <cell r="DT377" t="str">
            <v>BNP Paribas Securities Services Luxembourg</v>
          </cell>
          <cell r="DU377" t="str">
            <v>31th of December</v>
          </cell>
          <cell r="DV377" t="str">
            <v>Essentials</v>
          </cell>
          <cell r="DW377" t="str">
            <v>FIXED INCOME</v>
          </cell>
          <cell r="DX377"/>
          <cell r="DY377"/>
          <cell r="DZ377" t="str">
            <v>Neither ART 9 nor ART 8 (ART 6)</v>
          </cell>
          <cell r="EA377" t="str">
            <v>CAT 3</v>
          </cell>
        </row>
        <row r="378">
          <cell r="H378" t="str">
            <v>LU1547515483</v>
          </cell>
          <cell r="I378" t="str">
            <v>UCITS ETF</v>
          </cell>
          <cell r="J378" t="str">
            <v>Capitalisation</v>
          </cell>
          <cell r="K378" t="str">
            <v>USD</v>
          </cell>
          <cell r="L378" t="str">
            <v>USD</v>
          </cell>
          <cell r="M378" t="str">
            <v>No</v>
          </cell>
          <cell r="N378"/>
          <cell r="O378" t="str">
            <v>Luxembourg</v>
          </cell>
          <cell r="P378"/>
          <cell r="Q378"/>
          <cell r="R378"/>
          <cell r="S378"/>
          <cell r="T378"/>
          <cell r="U378"/>
          <cell r="V378"/>
          <cell r="W378"/>
          <cell r="X378"/>
          <cell r="Y378"/>
          <cell r="Z378"/>
          <cell r="AA378"/>
          <cell r="AB378"/>
          <cell r="AC378"/>
          <cell r="AD378"/>
          <cell r="AE378"/>
          <cell r="AF378" t="str">
            <v>please refer to another source</v>
          </cell>
          <cell r="AG378"/>
          <cell r="AH378"/>
          <cell r="AI378"/>
          <cell r="AJ378" t="str">
            <v>Total Return</v>
          </cell>
          <cell r="AK378" t="str">
            <v>USD</v>
          </cell>
          <cell r="AL378"/>
          <cell r="AM378"/>
          <cell r="AN378"/>
          <cell r="AO378" t="str">
            <v>Global</v>
          </cell>
          <cell r="AP378" t="str">
            <v>Global</v>
          </cell>
          <cell r="AQ378"/>
          <cell r="AR378"/>
          <cell r="AS378" t="str">
            <v>Full or optimized replication</v>
          </cell>
          <cell r="AT378" t="str">
            <v>Physical</v>
          </cell>
          <cell r="AU378" t="str">
            <v>Full</v>
          </cell>
          <cell r="AV378" t="str">
            <v>Bonds</v>
          </cell>
          <cell r="AW378" t="str">
            <v>No</v>
          </cell>
          <cell r="AX378" t="str">
            <v>Yes with UCITS V</v>
          </cell>
          <cell r="AY378"/>
          <cell r="AZ378"/>
          <cell r="BA378" t="str">
            <v>No</v>
          </cell>
          <cell r="BB378"/>
          <cell r="BC378"/>
          <cell r="BD378"/>
          <cell r="BE378"/>
          <cell r="BF378"/>
          <cell r="BG378"/>
          <cell r="BH378"/>
          <cell r="BI378"/>
          <cell r="BJ378"/>
          <cell r="BK378" t="str">
            <v>Reinvested</v>
          </cell>
          <cell r="BL378"/>
          <cell r="BM378"/>
          <cell r="BN378"/>
          <cell r="BO378"/>
          <cell r="BP378"/>
          <cell r="BQ378"/>
          <cell r="BR378">
            <v>500000</v>
          </cell>
          <cell r="BS378" t="str">
            <v>-</v>
          </cell>
          <cell r="BT378"/>
          <cell r="BU378" t="str">
            <v>NA</v>
          </cell>
          <cell r="BV378"/>
          <cell r="BW378" t="str">
            <v>D</v>
          </cell>
          <cell r="BX378" t="str">
            <v>D+1</v>
          </cell>
          <cell r="BY378"/>
          <cell r="BZ378" t="str">
            <v>Please refer to PM</v>
          </cell>
          <cell r="CA378" t="str">
            <v>Please refer to PM</v>
          </cell>
          <cell r="CB378" t="str">
            <v>Another solution under review</v>
          </cell>
          <cell r="CC378">
            <v>0</v>
          </cell>
          <cell r="CD378"/>
          <cell r="CE378"/>
          <cell r="CF378" t="str">
            <v>No</v>
          </cell>
          <cell r="CG378" t="str">
            <v>NA</v>
          </cell>
          <cell r="CH378" t="str">
            <v>NA</v>
          </cell>
          <cell r="CI378" t="str">
            <v>No securities lending</v>
          </cell>
          <cell r="CJ378"/>
          <cell r="CK378" t="str">
            <v>No collateral</v>
          </cell>
          <cell r="CL378" t="str">
            <v>No collateral</v>
          </cell>
          <cell r="CM378" t="str">
            <v>No collateral</v>
          </cell>
          <cell r="CN378" t="str">
            <v>No collateral</v>
          </cell>
          <cell r="CO378" t="str">
            <v>No</v>
          </cell>
          <cell r="CP378" t="str">
            <v>NA</v>
          </cell>
          <cell r="CQ378" t="str">
            <v>NA</v>
          </cell>
          <cell r="CR378" t="str">
            <v>No</v>
          </cell>
          <cell r="CS378"/>
          <cell r="CT378"/>
          <cell r="CU378"/>
          <cell r="CV378"/>
          <cell r="CW378"/>
          <cell r="CX378"/>
          <cell r="CY378" t="str">
            <v>No</v>
          </cell>
          <cell r="CZ378" t="str">
            <v>No</v>
          </cell>
          <cell r="DA378" t="str">
            <v>Beta</v>
          </cell>
          <cell r="DB378" t="str">
            <v>No</v>
          </cell>
          <cell r="DC378" t="str">
            <v>Other funds (no equities or &lt;25% equities)</v>
          </cell>
          <cell r="DD378"/>
          <cell r="DE378"/>
          <cell r="DF378" t="str">
            <v>No</v>
          </cell>
          <cell r="DG378">
            <v>13</v>
          </cell>
          <cell r="DH378">
            <v>12</v>
          </cell>
          <cell r="DI378">
            <v>0</v>
          </cell>
          <cell r="DJ378">
            <v>25</v>
          </cell>
          <cell r="DK378">
            <v>25</v>
          </cell>
          <cell r="DL378">
            <v>13</v>
          </cell>
          <cell r="DM378">
            <v>0</v>
          </cell>
          <cell r="DN378">
            <v>12</v>
          </cell>
          <cell r="DO378" t="str">
            <v>Primary market: Authorised Participants and Institutionnal Investors
Secondary market: All</v>
          </cell>
          <cell r="DP378" t="str">
            <v>None</v>
          </cell>
          <cell r="DQ378" t="str">
            <v>BNP Paribas Securities Services Luxembourg</v>
          </cell>
          <cell r="DR378" t="str">
            <v>BNP Paribas Securities Services Luxembourg</v>
          </cell>
          <cell r="DS378" t="str">
            <v>in-house lawyers</v>
          </cell>
          <cell r="DT378" t="str">
            <v>BNP Paribas Securities Services Luxembourg</v>
          </cell>
          <cell r="DU378" t="str">
            <v>31th of December</v>
          </cell>
          <cell r="DV378" t="str">
            <v>Essentials</v>
          </cell>
          <cell r="DW378" t="str">
            <v>FIXED INCOME</v>
          </cell>
          <cell r="DX378" t="str">
            <v>liquidated on July 30 2020 (30/07/2020 NAV)</v>
          </cell>
          <cell r="DY378"/>
          <cell r="DZ378"/>
          <cell r="EA378"/>
        </row>
        <row r="379">
          <cell r="H379" t="str">
            <v>LU1547515566</v>
          </cell>
          <cell r="I379" t="str">
            <v>UCITS ETF RH EUR</v>
          </cell>
          <cell r="J379" t="str">
            <v>Capitalisation</v>
          </cell>
          <cell r="K379" t="str">
            <v>EUR</v>
          </cell>
          <cell r="L379"/>
          <cell r="M379" t="str">
            <v>yes</v>
          </cell>
          <cell r="N379"/>
          <cell r="O379" t="str">
            <v>Luxembourg</v>
          </cell>
          <cell r="P379"/>
          <cell r="Q379"/>
          <cell r="R379"/>
          <cell r="S379"/>
          <cell r="T379"/>
          <cell r="U379"/>
          <cell r="V379"/>
          <cell r="W379"/>
          <cell r="X379"/>
          <cell r="Y379"/>
          <cell r="Z379"/>
          <cell r="AA379"/>
          <cell r="AB379"/>
          <cell r="AC379"/>
          <cell r="AD379"/>
          <cell r="AE379"/>
          <cell r="AF379" t="str">
            <v>please refer to another source</v>
          </cell>
          <cell r="AG379"/>
          <cell r="AH379"/>
          <cell r="AI379"/>
          <cell r="AJ379" t="str">
            <v>Total Return</v>
          </cell>
          <cell r="AK379" t="str">
            <v>USD</v>
          </cell>
          <cell r="AL379"/>
          <cell r="AM379"/>
          <cell r="AN379"/>
          <cell r="AO379" t="str">
            <v>Global</v>
          </cell>
          <cell r="AP379" t="str">
            <v>Global</v>
          </cell>
          <cell r="AQ379"/>
          <cell r="AR379"/>
          <cell r="AS379" t="str">
            <v>Full or optimized replication</v>
          </cell>
          <cell r="AT379" t="str">
            <v>Physical</v>
          </cell>
          <cell r="AU379" t="str">
            <v>Full</v>
          </cell>
          <cell r="AV379" t="str">
            <v>Bonds</v>
          </cell>
          <cell r="AW379" t="str">
            <v>No</v>
          </cell>
          <cell r="AX379" t="str">
            <v>Yes with UCITS V</v>
          </cell>
          <cell r="AY379"/>
          <cell r="AZ379"/>
          <cell r="BA379" t="str">
            <v>No</v>
          </cell>
          <cell r="BB379"/>
          <cell r="BC379"/>
          <cell r="BD379"/>
          <cell r="BE379"/>
          <cell r="BF379"/>
          <cell r="BG379"/>
          <cell r="BH379"/>
          <cell r="BI379"/>
          <cell r="BJ379"/>
          <cell r="BK379" t="str">
            <v>Reinvested</v>
          </cell>
          <cell r="BL379"/>
          <cell r="BM379"/>
          <cell r="BN379"/>
          <cell r="BO379"/>
          <cell r="BP379"/>
          <cell r="BQ379"/>
          <cell r="BR379">
            <v>500000</v>
          </cell>
          <cell r="BS379" t="str">
            <v>-</v>
          </cell>
          <cell r="BT379"/>
          <cell r="BU379" t="str">
            <v>NA</v>
          </cell>
          <cell r="BV379"/>
          <cell r="BW379" t="str">
            <v>D</v>
          </cell>
          <cell r="BX379" t="str">
            <v>D+1</v>
          </cell>
          <cell r="BY379"/>
          <cell r="BZ379" t="str">
            <v>Please refer to PM</v>
          </cell>
          <cell r="CA379" t="str">
            <v>Please refer to PM</v>
          </cell>
          <cell r="CB379" t="str">
            <v>Another solution under review</v>
          </cell>
          <cell r="CC379">
            <v>0</v>
          </cell>
          <cell r="CD379"/>
          <cell r="CE379"/>
          <cell r="CF379" t="str">
            <v>Yes</v>
          </cell>
          <cell r="CG379" t="str">
            <v>Daily</v>
          </cell>
          <cell r="CH379">
            <v>100000</v>
          </cell>
          <cell r="CI379" t="str">
            <v>No securities lending</v>
          </cell>
          <cell r="CJ379"/>
          <cell r="CK379" t="str">
            <v>Up to 10%</v>
          </cell>
          <cell r="CL379" t="str">
            <v>Cash</v>
          </cell>
          <cell r="CM379" t="str">
            <v>BNP Paribas Securities Services</v>
          </cell>
          <cell r="CN379" t="str">
            <v>collateral.mgt@bnpparibas-ip.com</v>
          </cell>
          <cell r="CO379" t="str">
            <v>No</v>
          </cell>
          <cell r="CP379" t="str">
            <v>NA</v>
          </cell>
          <cell r="CQ379" t="str">
            <v>NA</v>
          </cell>
          <cell r="CR379" t="str">
            <v>No</v>
          </cell>
          <cell r="CS379"/>
          <cell r="CT379"/>
          <cell r="CU379"/>
          <cell r="CV379"/>
          <cell r="CW379"/>
          <cell r="CX379"/>
          <cell r="CY379" t="str">
            <v>No</v>
          </cell>
          <cell r="CZ379" t="str">
            <v>No</v>
          </cell>
          <cell r="DA379" t="str">
            <v>Beta</v>
          </cell>
          <cell r="DB379" t="str">
            <v>No</v>
          </cell>
          <cell r="DC379" t="str">
            <v>Other funds (no equities or &lt;25% equities)</v>
          </cell>
          <cell r="DD379"/>
          <cell r="DE379"/>
          <cell r="DF379" t="str">
            <v>No</v>
          </cell>
          <cell r="DG379">
            <v>13</v>
          </cell>
          <cell r="DH379">
            <v>12</v>
          </cell>
          <cell r="DI379">
            <v>0</v>
          </cell>
          <cell r="DJ379">
            <v>25</v>
          </cell>
          <cell r="DK379">
            <v>25</v>
          </cell>
          <cell r="DL379">
            <v>13</v>
          </cell>
          <cell r="DM379">
            <v>0</v>
          </cell>
          <cell r="DN379">
            <v>12</v>
          </cell>
          <cell r="DO379" t="str">
            <v>Primary market: Authorised Participants and Institutionnal Investors
Secondary market: All</v>
          </cell>
          <cell r="DP379" t="str">
            <v>None</v>
          </cell>
          <cell r="DQ379" t="str">
            <v>BNP Paribas Securities Services Luxembourg</v>
          </cell>
          <cell r="DR379" t="str">
            <v>BNP Paribas Securities Services Luxembourg</v>
          </cell>
          <cell r="DS379" t="str">
            <v>in-house lawyers</v>
          </cell>
          <cell r="DT379" t="str">
            <v>BNP Paribas Securities Services Luxembourg</v>
          </cell>
          <cell r="DU379" t="str">
            <v>31th of December</v>
          </cell>
          <cell r="DV379" t="str">
            <v>Essentials</v>
          </cell>
          <cell r="DW379" t="str">
            <v>FIXED INCOME</v>
          </cell>
          <cell r="DX379" t="str">
            <v>liquidated on July 30 2020 (30/07/2020 NAV)</v>
          </cell>
          <cell r="DY379"/>
          <cell r="DZ379"/>
          <cell r="EA379"/>
        </row>
        <row r="380">
          <cell r="H380" t="str">
            <v>LU1547515640</v>
          </cell>
          <cell r="I380" t="str">
            <v>UCITS ETF RH EUR</v>
          </cell>
          <cell r="J380" t="str">
            <v>Capitalisation</v>
          </cell>
          <cell r="K380" t="str">
            <v>EUR</v>
          </cell>
          <cell r="L380" t="str">
            <v>USD</v>
          </cell>
          <cell r="M380" t="str">
            <v>yes</v>
          </cell>
          <cell r="N380"/>
          <cell r="O380" t="str">
            <v>Luxembourg</v>
          </cell>
          <cell r="P380"/>
          <cell r="Q380"/>
          <cell r="R380"/>
          <cell r="S380"/>
          <cell r="T380"/>
          <cell r="U380"/>
          <cell r="V380" t="str">
            <v>MXEMEFMT</v>
          </cell>
          <cell r="W380"/>
          <cell r="X380"/>
          <cell r="Y380"/>
          <cell r="Z380"/>
          <cell r="AA380"/>
          <cell r="AB380" t="str">
            <v>.MIEF0FMT2NUS</v>
          </cell>
          <cell r="AC380"/>
          <cell r="AD380"/>
          <cell r="AE380"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380" t="str">
            <v>please refer to another source</v>
          </cell>
          <cell r="AG380" t="str">
            <v>please refer to another source</v>
          </cell>
          <cell r="AH380" t="str">
            <v>Luxemburg SICAV</v>
          </cell>
          <cell r="AI380" t="str">
            <v>MSCI Emerging ESG Filtered Min TE (NTR) index</v>
          </cell>
          <cell r="AJ380" t="str">
            <v>Net Total Return</v>
          </cell>
          <cell r="AK380" t="str">
            <v>USD</v>
          </cell>
          <cell r="AL380"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380"/>
          <cell r="AN380" t="str">
            <v xml:space="preserve">MSCI </v>
          </cell>
          <cell r="AO380" t="str">
            <v>Emerging</v>
          </cell>
          <cell r="AP380" t="str">
            <v>Emerging markets</v>
          </cell>
          <cell r="AQ380"/>
          <cell r="AR380"/>
          <cell r="AS380" t="str">
            <v>Synthetic replication</v>
          </cell>
          <cell r="AT380" t="str">
            <v>Synthetic</v>
          </cell>
          <cell r="AU380" t="str">
            <v>Synthetic</v>
          </cell>
          <cell r="AV380" t="str">
            <v>Swaps</v>
          </cell>
          <cell r="AW380" t="str">
            <v>No</v>
          </cell>
          <cell r="AX380" t="str">
            <v>Yes with UCITS V</v>
          </cell>
          <cell r="AY380"/>
          <cell r="AZ380"/>
          <cell r="BA380" t="str">
            <v>No</v>
          </cell>
          <cell r="BB380"/>
          <cell r="BC380"/>
          <cell r="BD380"/>
          <cell r="BE380"/>
          <cell r="BF380"/>
          <cell r="BG380"/>
          <cell r="BH380"/>
          <cell r="BI380"/>
          <cell r="BJ380"/>
          <cell r="BK380" t="str">
            <v>Reinvested</v>
          </cell>
          <cell r="BL380"/>
          <cell r="BM380"/>
          <cell r="BN380"/>
          <cell r="BO380"/>
          <cell r="BP380"/>
          <cell r="BQ380"/>
          <cell r="BR380">
            <v>500000</v>
          </cell>
          <cell r="BS380" t="str">
            <v>-</v>
          </cell>
          <cell r="BT380"/>
          <cell r="BU380" t="str">
            <v>NA</v>
          </cell>
          <cell r="BV380"/>
          <cell r="BW380" t="str">
            <v>D</v>
          </cell>
          <cell r="BX380" t="str">
            <v>D+1</v>
          </cell>
          <cell r="BY380"/>
          <cell r="BZ380" t="str">
            <v>Please refer to PM</v>
          </cell>
          <cell r="CA380" t="str">
            <v>Please refer to PM</v>
          </cell>
          <cell r="CB380"/>
          <cell r="CC380"/>
          <cell r="CD380"/>
          <cell r="CE380"/>
          <cell r="CF380" t="str">
            <v>Yes</v>
          </cell>
          <cell r="CG380" t="str">
            <v>Daily</v>
          </cell>
          <cell r="CH380">
            <v>100000</v>
          </cell>
          <cell r="CI380" t="str">
            <v>No securities lending</v>
          </cell>
          <cell r="CJ380"/>
          <cell r="CK380" t="str">
            <v>Up to 10%</v>
          </cell>
          <cell r="CL380" t="str">
            <v>Cash</v>
          </cell>
          <cell r="CM380" t="str">
            <v>BNP Paribas Securities Services</v>
          </cell>
          <cell r="CN380" t="str">
            <v>collateral.mgt@bnpparibas-ip.com</v>
          </cell>
          <cell r="CO380" t="str">
            <v>No</v>
          </cell>
          <cell r="CP380" t="str">
            <v>NA</v>
          </cell>
          <cell r="CQ380" t="str">
            <v>NA</v>
          </cell>
          <cell r="CR380" t="str">
            <v>No</v>
          </cell>
          <cell r="CS380"/>
          <cell r="CT380"/>
          <cell r="CU380"/>
          <cell r="CV380"/>
          <cell r="CW380"/>
          <cell r="CX380"/>
          <cell r="CY380" t="str">
            <v>Yes</v>
          </cell>
          <cell r="CZ380" t="str">
            <v>ESG</v>
          </cell>
          <cell r="DA380" t="str">
            <v>Beta</v>
          </cell>
          <cell r="DB380" t="str">
            <v>No</v>
          </cell>
          <cell r="DC380" t="str">
            <v>Equity fund (&gt;51% equities)</v>
          </cell>
          <cell r="DD380"/>
          <cell r="DE380"/>
          <cell r="DF380" t="str">
            <v>No</v>
          </cell>
          <cell r="DG380">
            <v>13</v>
          </cell>
          <cell r="DH380">
            <v>12</v>
          </cell>
          <cell r="DI380">
            <v>0</v>
          </cell>
          <cell r="DJ380">
            <v>25</v>
          </cell>
          <cell r="DK380">
            <v>25</v>
          </cell>
          <cell r="DL380">
            <v>23</v>
          </cell>
          <cell r="DM380">
            <v>0</v>
          </cell>
          <cell r="DN380">
            <v>12</v>
          </cell>
          <cell r="DO380" t="str">
            <v>Primary market: Authorised Participants and Institutionnal Investors
Secondary market: All</v>
          </cell>
          <cell r="DP380" t="str">
            <v>None</v>
          </cell>
          <cell r="DQ380" t="str">
            <v>BNP Paribas Securities Services Luxembourg</v>
          </cell>
          <cell r="DR380" t="str">
            <v>BNP Paribas Securities Services Luxembourg</v>
          </cell>
          <cell r="DS380" t="str">
            <v>in-house lawyers</v>
          </cell>
          <cell r="DT380" t="str">
            <v>BNP Paribas Securities Services Luxembourg</v>
          </cell>
          <cell r="DU380" t="str">
            <v>31th of December</v>
          </cell>
          <cell r="DV380" t="str">
            <v>ESG</v>
          </cell>
          <cell r="DW380" t="str">
            <v>EQUITY</v>
          </cell>
          <cell r="DX380"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380"/>
          <cell r="DZ380" t="str">
            <v>ART 8</v>
          </cell>
          <cell r="EA380" t="str">
            <v>CAT 2 (synthetic)</v>
          </cell>
        </row>
        <row r="381">
          <cell r="H381" t="str">
            <v>LU1547515723</v>
          </cell>
          <cell r="I381" t="str">
            <v>UCITS ETF H EUR</v>
          </cell>
          <cell r="J381" t="str">
            <v>Capitalisation</v>
          </cell>
          <cell r="K381" t="str">
            <v>EUR</v>
          </cell>
          <cell r="L381" t="str">
            <v>EUR</v>
          </cell>
          <cell r="M381" t="str">
            <v>yes</v>
          </cell>
          <cell r="N381"/>
          <cell r="O381" t="str">
            <v>Luxembourg</v>
          </cell>
          <cell r="P381"/>
          <cell r="Q381"/>
          <cell r="R381"/>
          <cell r="S381"/>
          <cell r="T381"/>
          <cell r="U381"/>
          <cell r="V381" t="str">
            <v>MXNAEFMT</v>
          </cell>
          <cell r="W381"/>
          <cell r="X381"/>
          <cell r="Y381"/>
          <cell r="Z381"/>
          <cell r="AA381"/>
          <cell r="AB381" t="str">
            <v>.MINA0FMT2NEU</v>
          </cell>
          <cell r="AC381"/>
          <cell r="AD381"/>
          <cell r="AE381"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381" t="str">
            <v>please refer to another source</v>
          </cell>
          <cell r="AG381" t="str">
            <v>please refer to another source</v>
          </cell>
          <cell r="AH381" t="str">
            <v>Luxemburg SICAV</v>
          </cell>
          <cell r="AI381" t="str">
            <v>MSCI North America ESG Filtered Min TE (NTR) index</v>
          </cell>
          <cell r="AJ381" t="str">
            <v>Net Total Return</v>
          </cell>
          <cell r="AK381" t="str">
            <v>EUR</v>
          </cell>
          <cell r="AL381"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381" t="str">
            <v>please refer to another source</v>
          </cell>
          <cell r="AN381" t="str">
            <v xml:space="preserve">MSCI </v>
          </cell>
          <cell r="AO381" t="str">
            <v>North America</v>
          </cell>
          <cell r="AP381" t="str">
            <v>North America</v>
          </cell>
          <cell r="AQ381"/>
          <cell r="AR381"/>
          <cell r="AS381" t="str">
            <v>Full or optimized replication</v>
          </cell>
          <cell r="AT381" t="str">
            <v>Physical</v>
          </cell>
          <cell r="AU381" t="str">
            <v>Full</v>
          </cell>
          <cell r="AV381" t="str">
            <v>Equities</v>
          </cell>
          <cell r="AW381" t="str">
            <v>No</v>
          </cell>
          <cell r="AX381" t="str">
            <v>Yes with UCITS V</v>
          </cell>
          <cell r="AY381"/>
          <cell r="AZ381"/>
          <cell r="BA381" t="str">
            <v>No</v>
          </cell>
          <cell r="BB381"/>
          <cell r="BC381"/>
          <cell r="BD381"/>
          <cell r="BE381"/>
          <cell r="BF381"/>
          <cell r="BG381"/>
          <cell r="BH381"/>
          <cell r="BI381"/>
          <cell r="BJ381"/>
          <cell r="BK381" t="str">
            <v>Reinvested</v>
          </cell>
          <cell r="BL381"/>
          <cell r="BM381"/>
          <cell r="BN381"/>
          <cell r="BO381"/>
          <cell r="BP381"/>
          <cell r="BQ381"/>
          <cell r="BR381">
            <v>500000</v>
          </cell>
          <cell r="BS381" t="str">
            <v>-</v>
          </cell>
          <cell r="BT381" t="str">
            <v>04:30 PM Paris time</v>
          </cell>
          <cell r="BU381" t="str">
            <v>NA</v>
          </cell>
          <cell r="BV381" t="str">
            <v>03:45 PM Paris time</v>
          </cell>
          <cell r="BW381" t="str">
            <v>D</v>
          </cell>
          <cell r="BX381" t="str">
            <v>D+1</v>
          </cell>
          <cell r="BY381"/>
          <cell r="BZ381" t="str">
            <v>Please refer to PM</v>
          </cell>
          <cell r="CA381" t="str">
            <v>Please refer to PM</v>
          </cell>
          <cell r="CB381"/>
          <cell r="CC381"/>
          <cell r="CD381"/>
          <cell r="CE381"/>
          <cell r="CF381" t="str">
            <v>Yes</v>
          </cell>
          <cell r="CG381" t="str">
            <v>Daily</v>
          </cell>
          <cell r="CH381">
            <v>100000</v>
          </cell>
          <cell r="CI381" t="str">
            <v>No securities lending</v>
          </cell>
          <cell r="CJ381"/>
          <cell r="CK381" t="str">
            <v>Up to 10%</v>
          </cell>
          <cell r="CL381" t="str">
            <v>Cash</v>
          </cell>
          <cell r="CM381" t="str">
            <v>BNP Paribas Securities Services</v>
          </cell>
          <cell r="CN381" t="str">
            <v>collateral.mgt@bnpparibas-ip.com</v>
          </cell>
          <cell r="CO381" t="str">
            <v>No</v>
          </cell>
          <cell r="CP381" t="str">
            <v>NA</v>
          </cell>
          <cell r="CQ381" t="str">
            <v>NA</v>
          </cell>
          <cell r="CR381" t="str">
            <v>No</v>
          </cell>
          <cell r="CS381"/>
          <cell r="CT381"/>
          <cell r="CU381"/>
          <cell r="CV381"/>
          <cell r="CW381"/>
          <cell r="CX381"/>
          <cell r="CY381" t="str">
            <v>Yes</v>
          </cell>
          <cell r="CZ381" t="str">
            <v>ESG</v>
          </cell>
          <cell r="DA381" t="str">
            <v>Beta</v>
          </cell>
          <cell r="DB381" t="str">
            <v>No</v>
          </cell>
          <cell r="DC381" t="str">
            <v>Equity fund (&gt;51% equities)</v>
          </cell>
          <cell r="DD381"/>
          <cell r="DE381"/>
          <cell r="DF381" t="str">
            <v>No</v>
          </cell>
          <cell r="DG381">
            <v>3</v>
          </cell>
          <cell r="DH381">
            <v>12</v>
          </cell>
          <cell r="DI381">
            <v>0</v>
          </cell>
          <cell r="DJ381">
            <v>15</v>
          </cell>
          <cell r="DK381">
            <v>15</v>
          </cell>
          <cell r="DL381">
            <v>13</v>
          </cell>
          <cell r="DM381">
            <v>0</v>
          </cell>
          <cell r="DN381">
            <v>12</v>
          </cell>
          <cell r="DO381" t="str">
            <v>Primary market: Authorised Participants and Institutionnal Investors
Secondary market: All</v>
          </cell>
          <cell r="DP381" t="str">
            <v>None</v>
          </cell>
          <cell r="DQ381" t="str">
            <v>BNP Paribas Securities Services Luxembourg</v>
          </cell>
          <cell r="DR381" t="str">
            <v>BNP Paribas Securities Services Luxembourg</v>
          </cell>
          <cell r="DS381" t="str">
            <v>in-house lawyers</v>
          </cell>
          <cell r="DT381" t="str">
            <v>BNP Paribas Securities Services Luxembourg</v>
          </cell>
          <cell r="DU381" t="str">
            <v>31th of December</v>
          </cell>
          <cell r="DV381" t="str">
            <v>ESG</v>
          </cell>
          <cell r="DW381" t="str">
            <v>EQUITY</v>
          </cell>
          <cell r="DX381"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381"/>
          <cell r="DZ381" t="str">
            <v>ART 8</v>
          </cell>
          <cell r="EA381" t="str">
            <v>CAT 1</v>
          </cell>
        </row>
        <row r="382">
          <cell r="H382" t="str">
            <v>LU1547515996</v>
          </cell>
          <cell r="I382" t="str">
            <v>UCITS ETF H EUR</v>
          </cell>
          <cell r="J382" t="str">
            <v>Capitalisation</v>
          </cell>
          <cell r="K382" t="str">
            <v>EUR</v>
          </cell>
          <cell r="L382" t="str">
            <v>EUR</v>
          </cell>
          <cell r="M382" t="str">
            <v>yes</v>
          </cell>
          <cell r="N382"/>
          <cell r="O382" t="str">
            <v>Luxembourg</v>
          </cell>
          <cell r="P382"/>
          <cell r="Q382"/>
          <cell r="R382"/>
          <cell r="S382"/>
          <cell r="T382"/>
          <cell r="U382"/>
          <cell r="V382" t="str">
            <v>MXPJEFMT</v>
          </cell>
          <cell r="W382"/>
          <cell r="X382"/>
          <cell r="Y382"/>
          <cell r="Z382"/>
          <cell r="AA382"/>
          <cell r="AB382" t="str">
            <v>.MIPCJFMT2NEU</v>
          </cell>
          <cell r="AC382"/>
          <cell r="AD382"/>
          <cell r="AE382"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382" t="str">
            <v>please refer to another source</v>
          </cell>
          <cell r="AG382" t="str">
            <v>please refer to another source</v>
          </cell>
          <cell r="AH382"/>
          <cell r="AI382" t="str">
            <v>MSCI Pacific ex-Japan ESG Filtered Min TE (NTR) index</v>
          </cell>
          <cell r="AJ382" t="str">
            <v>Net Total Return</v>
          </cell>
          <cell r="AK382" t="str">
            <v>EUR</v>
          </cell>
          <cell r="AL382"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382"/>
          <cell r="AN382"/>
          <cell r="AO382" t="str">
            <v>Asia-Pacific</v>
          </cell>
          <cell r="AP382" t="str">
            <v>Asia Pacific ex Japan</v>
          </cell>
          <cell r="AQ382"/>
          <cell r="AR382"/>
          <cell r="AS382" t="str">
            <v>Full or optimized replication</v>
          </cell>
          <cell r="AT382" t="str">
            <v>Physical</v>
          </cell>
          <cell r="AU382" t="str">
            <v>Full</v>
          </cell>
          <cell r="AV382" t="str">
            <v>Equities</v>
          </cell>
          <cell r="AW382" t="str">
            <v>No</v>
          </cell>
          <cell r="AX382" t="str">
            <v>Yes with UCITS V</v>
          </cell>
          <cell r="AY382"/>
          <cell r="AZ382"/>
          <cell r="BA382" t="str">
            <v>No</v>
          </cell>
          <cell r="BB382"/>
          <cell r="BC382"/>
          <cell r="BD382"/>
          <cell r="BE382"/>
          <cell r="BF382"/>
          <cell r="BG382"/>
          <cell r="BH382"/>
          <cell r="BI382"/>
          <cell r="BJ382"/>
          <cell r="BK382" t="str">
            <v>Reinvested</v>
          </cell>
          <cell r="BL382"/>
          <cell r="BM382"/>
          <cell r="BN382"/>
          <cell r="BO382"/>
          <cell r="BP382"/>
          <cell r="BQ382"/>
          <cell r="BR382">
            <v>500000</v>
          </cell>
          <cell r="BS382" t="str">
            <v>-</v>
          </cell>
          <cell r="BT382"/>
          <cell r="BU382" t="str">
            <v>NA</v>
          </cell>
          <cell r="BV382"/>
          <cell r="BW382" t="str">
            <v>D</v>
          </cell>
          <cell r="BX382" t="str">
            <v>D+1</v>
          </cell>
          <cell r="BY382"/>
          <cell r="BZ382" t="str">
            <v>Please refer to PM</v>
          </cell>
          <cell r="CA382" t="str">
            <v>Please refer to PM</v>
          </cell>
          <cell r="CB382"/>
          <cell r="CC382"/>
          <cell r="CD382"/>
          <cell r="CE382"/>
          <cell r="CF382" t="str">
            <v>Yes</v>
          </cell>
          <cell r="CG382" t="str">
            <v>Daily</v>
          </cell>
          <cell r="CH382">
            <v>100000</v>
          </cell>
          <cell r="CI382" t="str">
            <v>No securities lending</v>
          </cell>
          <cell r="CJ382"/>
          <cell r="CK382" t="str">
            <v>Up to 10%</v>
          </cell>
          <cell r="CL382" t="str">
            <v>Cash</v>
          </cell>
          <cell r="CM382" t="str">
            <v>BNP Paribas Securities Services</v>
          </cell>
          <cell r="CN382" t="str">
            <v>collateral.mgt@bnpparibas-ip.com</v>
          </cell>
          <cell r="CO382" t="str">
            <v>No</v>
          </cell>
          <cell r="CP382" t="str">
            <v>NA</v>
          </cell>
          <cell r="CQ382" t="str">
            <v>NA</v>
          </cell>
          <cell r="CR382" t="str">
            <v>No</v>
          </cell>
          <cell r="CS382"/>
          <cell r="CT382"/>
          <cell r="CU382"/>
          <cell r="CV382"/>
          <cell r="CW382"/>
          <cell r="CX382"/>
          <cell r="CY382" t="str">
            <v>Yes</v>
          </cell>
          <cell r="CZ382" t="str">
            <v>ESG</v>
          </cell>
          <cell r="DA382" t="str">
            <v>Beta</v>
          </cell>
          <cell r="DB382" t="str">
            <v>No</v>
          </cell>
          <cell r="DC382" t="str">
            <v>Equity fund (&gt;51% equities)</v>
          </cell>
          <cell r="DD382"/>
          <cell r="DE382"/>
          <cell r="DF382" t="str">
            <v>No</v>
          </cell>
          <cell r="DG382">
            <v>3</v>
          </cell>
          <cell r="DH382">
            <v>12</v>
          </cell>
          <cell r="DI382">
            <v>0</v>
          </cell>
          <cell r="DJ382">
            <v>15</v>
          </cell>
          <cell r="DK382">
            <v>15</v>
          </cell>
          <cell r="DL382">
            <v>13</v>
          </cell>
          <cell r="DM382">
            <v>0</v>
          </cell>
          <cell r="DN382">
            <v>12</v>
          </cell>
          <cell r="DO382" t="str">
            <v>Primary market: Authorised Participants and Institutionnal Investors
Secondary market: All</v>
          </cell>
          <cell r="DP382" t="str">
            <v>None</v>
          </cell>
          <cell r="DQ382" t="str">
            <v>BNP Paribas Securities Services Luxembourg</v>
          </cell>
          <cell r="DR382" t="str">
            <v>BNP Paribas Securities Services Luxembourg</v>
          </cell>
          <cell r="DS382" t="str">
            <v>in-house lawyers</v>
          </cell>
          <cell r="DT382" t="str">
            <v>BNP Paribas Securities Services Luxembourg</v>
          </cell>
          <cell r="DU382" t="str">
            <v>31th of December</v>
          </cell>
          <cell r="DV382" t="str">
            <v>ESG</v>
          </cell>
          <cell r="DW382" t="str">
            <v>EQUITY</v>
          </cell>
          <cell r="DX382"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382"/>
          <cell r="DZ382" t="str">
            <v>ART 8</v>
          </cell>
          <cell r="EA382" t="str">
            <v>CAT 1</v>
          </cell>
        </row>
        <row r="383">
          <cell r="H383" t="str">
            <v>LU1547516028</v>
          </cell>
          <cell r="I383" t="str">
            <v>UCITS ETF H EUR</v>
          </cell>
          <cell r="J383" t="str">
            <v>Capitalisation</v>
          </cell>
          <cell r="K383" t="str">
            <v>EUR</v>
          </cell>
          <cell r="L383" t="str">
            <v>USD</v>
          </cell>
          <cell r="M383" t="str">
            <v>yes</v>
          </cell>
          <cell r="N383"/>
          <cell r="O383" t="str">
            <v>Luxembourg</v>
          </cell>
          <cell r="P383"/>
          <cell r="Q383"/>
          <cell r="R383"/>
          <cell r="S383"/>
          <cell r="T383"/>
          <cell r="U383"/>
          <cell r="V383" t="str">
            <v>M1CXWSC</v>
          </cell>
          <cell r="W383"/>
          <cell r="X383"/>
          <cell r="Y383"/>
          <cell r="Z383"/>
          <cell r="AA383"/>
          <cell r="AB383" t="str">
            <v>.MIWOF00mTNUS</v>
          </cell>
          <cell r="AC383"/>
          <cell r="AD383"/>
          <cell r="AE383"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383" t="str">
            <v>please refer to another source</v>
          </cell>
          <cell r="AG383" t="str">
            <v>please refer to another source</v>
          </cell>
          <cell r="AH383" t="str">
            <v>Luxemburg SICAV</v>
          </cell>
          <cell r="AI383" t="str">
            <v>MSCI World SRI S-Series PAB 5% Capped (NTR) index</v>
          </cell>
          <cell r="AJ383" t="str">
            <v>Net Total Return</v>
          </cell>
          <cell r="AK383" t="str">
            <v>USD</v>
          </cell>
          <cell r="AL383"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383"/>
          <cell r="AN383" t="str">
            <v xml:space="preserve">MSCI </v>
          </cell>
          <cell r="AO383" t="str">
            <v>Global</v>
          </cell>
          <cell r="AP383" t="str">
            <v>Global ex Emerging Markets</v>
          </cell>
          <cell r="AQ383" t="str">
            <v>DE, AT, FR</v>
          </cell>
          <cell r="AR383" t="str">
            <v>DE, AT, FR</v>
          </cell>
          <cell r="AS383" t="str">
            <v>Full or optimized replication</v>
          </cell>
          <cell r="AT383" t="str">
            <v>Physical</v>
          </cell>
          <cell r="AU383" t="str">
            <v>Full</v>
          </cell>
          <cell r="AV383" t="str">
            <v>Equities</v>
          </cell>
          <cell r="AW383" t="str">
            <v>No</v>
          </cell>
          <cell r="AX383" t="str">
            <v>Yes with UCITS V</v>
          </cell>
          <cell r="AY383"/>
          <cell r="AZ383"/>
          <cell r="BA383" t="str">
            <v>No</v>
          </cell>
          <cell r="BB383"/>
          <cell r="BC383"/>
          <cell r="BD383"/>
          <cell r="BE383"/>
          <cell r="BF383"/>
          <cell r="BG383"/>
          <cell r="BH383"/>
          <cell r="BI383"/>
          <cell r="BJ383"/>
          <cell r="BK383" t="str">
            <v>Reinvested</v>
          </cell>
          <cell r="BL383"/>
          <cell r="BM383"/>
          <cell r="BN383"/>
          <cell r="BO383"/>
          <cell r="BP383"/>
          <cell r="BQ383"/>
          <cell r="BR383">
            <v>500000</v>
          </cell>
          <cell r="BS383" t="str">
            <v>-</v>
          </cell>
          <cell r="BT383" t="str">
            <v>(D-1) 04:30 PM Paris time</v>
          </cell>
          <cell r="BU383" t="str">
            <v>NA</v>
          </cell>
          <cell r="BV383"/>
          <cell r="BW383" t="str">
            <v>D</v>
          </cell>
          <cell r="BX383" t="str">
            <v>D+1</v>
          </cell>
          <cell r="BY383"/>
          <cell r="BZ383" t="str">
            <v>Please refer to PM</v>
          </cell>
          <cell r="CA383" t="str">
            <v>Please refer to PM</v>
          </cell>
          <cell r="CB383">
            <v>5</v>
          </cell>
          <cell r="CC383">
            <v>0</v>
          </cell>
          <cell r="CD383"/>
          <cell r="CE383"/>
          <cell r="CF383" t="str">
            <v>Yes</v>
          </cell>
          <cell r="CG383" t="str">
            <v>Daily</v>
          </cell>
          <cell r="CH383">
            <v>100000</v>
          </cell>
          <cell r="CI383" t="str">
            <v>No securities lending</v>
          </cell>
          <cell r="CJ383"/>
          <cell r="CK383" t="str">
            <v>Up to 10%</v>
          </cell>
          <cell r="CL383" t="str">
            <v>Cash</v>
          </cell>
          <cell r="CM383" t="str">
            <v>BNP Paribas Securities Services</v>
          </cell>
          <cell r="CN383" t="str">
            <v>collateral.mgt@bnpparibas-ip.com</v>
          </cell>
          <cell r="CO383" t="str">
            <v>No</v>
          </cell>
          <cell r="CP383" t="str">
            <v>NA</v>
          </cell>
          <cell r="CQ383" t="str">
            <v>NA</v>
          </cell>
          <cell r="CR383" t="str">
            <v>No</v>
          </cell>
          <cell r="CS383"/>
          <cell r="CT383"/>
          <cell r="CU383"/>
          <cell r="CV383" t="str">
            <v>A2DVEZ</v>
          </cell>
          <cell r="CW383"/>
          <cell r="CX383"/>
          <cell r="CY383" t="str">
            <v>Yes</v>
          </cell>
          <cell r="CZ383" t="str">
            <v>SRI</v>
          </cell>
          <cell r="DA383" t="str">
            <v>Beta</v>
          </cell>
          <cell r="DB383" t="str">
            <v>no</v>
          </cell>
          <cell r="DC383" t="str">
            <v>Equity fund (&gt;51% equities)</v>
          </cell>
          <cell r="DD383"/>
          <cell r="DE383"/>
          <cell r="DF383" t="str">
            <v>No</v>
          </cell>
          <cell r="DG383">
            <v>13</v>
          </cell>
          <cell r="DH383">
            <v>12</v>
          </cell>
          <cell r="DI383">
            <v>0</v>
          </cell>
          <cell r="DJ383">
            <v>25</v>
          </cell>
          <cell r="DK383">
            <v>25</v>
          </cell>
          <cell r="DL383">
            <v>13</v>
          </cell>
          <cell r="DM383">
            <v>0</v>
          </cell>
          <cell r="DN383">
            <v>12</v>
          </cell>
          <cell r="DO383" t="str">
            <v>Primary market: Authorised Participants and Institutionnal Investors
Secondary market: All</v>
          </cell>
          <cell r="DP383" t="str">
            <v>None</v>
          </cell>
          <cell r="DQ383" t="str">
            <v>BNP Paribas Securities Services Luxembourg</v>
          </cell>
          <cell r="DR383" t="str">
            <v>BNP Paribas Securities Services Luxembourg</v>
          </cell>
          <cell r="DS383" t="str">
            <v>in-house lawyers</v>
          </cell>
          <cell r="DT383" t="str">
            <v>BNP Paribas Securities Services Luxembourg</v>
          </cell>
          <cell r="DU383" t="str">
            <v>31th of December</v>
          </cell>
          <cell r="DV383" t="str">
            <v>ESG</v>
          </cell>
          <cell r="DW383" t="str">
            <v>EQUITY</v>
          </cell>
          <cell r="DX383"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383"/>
          <cell r="DZ383" t="str">
            <v>ART 8</v>
          </cell>
          <cell r="EA383" t="str">
            <v>CAT 1</v>
          </cell>
        </row>
        <row r="384">
          <cell r="H384" t="str">
            <v>LU1615090864</v>
          </cell>
          <cell r="I384" t="str">
            <v>UCITS ETF</v>
          </cell>
          <cell r="J384" t="str">
            <v>Capitalisation</v>
          </cell>
          <cell r="K384" t="str">
            <v>EUR</v>
          </cell>
          <cell r="L384" t="str">
            <v>EUR</v>
          </cell>
          <cell r="M384" t="str">
            <v>no</v>
          </cell>
          <cell r="N384"/>
          <cell r="O384" t="str">
            <v>Luxembourg</v>
          </cell>
          <cell r="P384" t="str">
            <v>FR</v>
          </cell>
          <cell r="Q384" t="str">
            <v>Euronext Paris</v>
          </cell>
          <cell r="R384" t="str">
            <v xml:space="preserve">XPAR </v>
          </cell>
          <cell r="S384">
            <v>42976</v>
          </cell>
          <cell r="T384">
            <v>42997</v>
          </cell>
          <cell r="U384" t="str">
            <v>Yes</v>
          </cell>
          <cell r="V384" t="str">
            <v>BNPIFEDE</v>
          </cell>
          <cell r="W384" t="str">
            <v>Share not hedged</v>
          </cell>
          <cell r="X384" t="str">
            <v xml:space="preserve">EDEU FP </v>
          </cell>
          <cell r="Y384" t="str">
            <v>IEDEU</v>
          </cell>
          <cell r="Z384" t="str">
            <v>NSCFR0IEDEU3</v>
          </cell>
          <cell r="AA384" t="str">
            <v>EDEU</v>
          </cell>
          <cell r="AB384" t="str">
            <v xml:space="preserve">.BNPIFEDE </v>
          </cell>
          <cell r="AC384" t="str">
            <v>EDEU.PA</v>
          </cell>
          <cell r="AD384" t="str">
            <v>IEDEUINAV.PA</v>
          </cell>
          <cell r="AE384" t="str">
            <v>BNP Paribas Easy ESG Dividend Europe replicate the performance of the BNP Paribas High Dividend Europe ESG (NTR) index* (Bloomberg: BNPIFEDE Index), including fluctuations, and to maintain the Tracking Error between the sub-fund and the index below 1%.</v>
          </cell>
          <cell r="AF384" t="str">
            <v>please refer to another source</v>
          </cell>
          <cell r="AG384" t="str">
            <v>please refer to another source</v>
          </cell>
          <cell r="AH384" t="str">
            <v>Luxemburg SICAV</v>
          </cell>
          <cell r="AI384" t="str">
            <v>BNP Paribas High Dividend Europe ESG (NTR) index</v>
          </cell>
          <cell r="AJ384" t="str">
            <v xml:space="preserve"> Net Total Return</v>
          </cell>
          <cell r="AK384" t="str">
            <v>EUR</v>
          </cell>
          <cell r="AL384"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84" t="str">
            <v>please refer to another source</v>
          </cell>
          <cell r="AN384" t="str">
            <v>BNP Paribas</v>
          </cell>
          <cell r="AO384" t="str">
            <v>Europe</v>
          </cell>
          <cell r="AP384" t="str">
            <v>Europe</v>
          </cell>
          <cell r="AQ384" t="str">
            <v>DE, FI, FR, UK, IT**, LU, NO, SE, AT, CH</v>
          </cell>
          <cell r="AR384" t="str">
            <v>DE, FI, FR, UK, IT**, LU, NO, SE, AT, CH</v>
          </cell>
          <cell r="AS384" t="str">
            <v>Full or synthetic replication</v>
          </cell>
          <cell r="AT384" t="str">
            <v>Synthetic</v>
          </cell>
          <cell r="AU384" t="str">
            <v>Synthetic</v>
          </cell>
          <cell r="AV384" t="str">
            <v>Swaps</v>
          </cell>
          <cell r="AW384" t="str">
            <v>No</v>
          </cell>
          <cell r="AX384" t="str">
            <v>Yes with UCITS V</v>
          </cell>
          <cell r="AY384" t="str">
            <v>BNP PARIBAS ARBITRAGE</v>
          </cell>
          <cell r="AZ384"/>
          <cell r="BA384" t="str">
            <v>No</v>
          </cell>
          <cell r="BB384"/>
          <cell r="BC384"/>
          <cell r="BD384"/>
          <cell r="BE384"/>
          <cell r="BF384" t="str">
            <v>Euronext</v>
          </cell>
          <cell r="BG384" t="str">
            <v>Daily</v>
          </cell>
          <cell r="BH384"/>
          <cell r="BI384"/>
          <cell r="BJ384"/>
          <cell r="BK384" t="str">
            <v>Reinvested</v>
          </cell>
          <cell r="BL384"/>
          <cell r="BM384"/>
          <cell r="BN384"/>
          <cell r="BO384"/>
          <cell r="BP384"/>
          <cell r="BQ384"/>
          <cell r="BR384">
            <v>500000</v>
          </cell>
          <cell r="BS384" t="str">
            <v>-</v>
          </cell>
          <cell r="BT384" t="str">
            <v>03:30 PM Paris time</v>
          </cell>
          <cell r="BU384" t="str">
            <v>NA</v>
          </cell>
          <cell r="BV384" t="str">
            <v>02:45 PM Paris time</v>
          </cell>
          <cell r="BW384" t="str">
            <v xml:space="preserve">D </v>
          </cell>
          <cell r="BX384" t="str">
            <v>D+1</v>
          </cell>
          <cell r="BY384" t="str">
            <v>D+3</v>
          </cell>
          <cell r="BZ384" t="str">
            <v>Please refer to PM</v>
          </cell>
          <cell r="CA384" t="str">
            <v>Please refer to PM</v>
          </cell>
          <cell r="CB384">
            <v>2</v>
          </cell>
          <cell r="CC384">
            <v>2</v>
          </cell>
          <cell r="CD384" t="str">
            <v>0.3% on the primary market</v>
          </cell>
          <cell r="CE384" t="str">
            <v>0.3% on the primary market</v>
          </cell>
          <cell r="CF384" t="str">
            <v>Yes</v>
          </cell>
          <cell r="CG384" t="str">
            <v>Daily</v>
          </cell>
          <cell r="CH384">
            <v>100000</v>
          </cell>
          <cell r="CI384" t="str">
            <v>No securities lending</v>
          </cell>
          <cell r="CJ384" t="str">
            <v>BNP</v>
          </cell>
          <cell r="CK384" t="str">
            <v>Up to 10%</v>
          </cell>
          <cell r="CL384" t="str">
            <v>Cash</v>
          </cell>
          <cell r="CM384" t="str">
            <v>BNP Paribas Securities Services</v>
          </cell>
          <cell r="CN384" t="str">
            <v>collateral.mgt@bnpparibas-ip.com</v>
          </cell>
          <cell r="CO384" t="str">
            <v>No</v>
          </cell>
          <cell r="CP384" t="str">
            <v>NA</v>
          </cell>
          <cell r="CQ384" t="str">
            <v>NA</v>
          </cell>
          <cell r="CR384" t="str">
            <v>No</v>
          </cell>
          <cell r="CS384" t="str">
            <v>Fabrice Ricci</v>
          </cell>
          <cell r="CT384"/>
          <cell r="CU384"/>
          <cell r="CV384" t="str">
            <v xml:space="preserve">A2DU5H </v>
          </cell>
          <cell r="CW384"/>
          <cell r="CX384" t="str">
            <v>NA</v>
          </cell>
          <cell r="CY384" t="str">
            <v>Yes</v>
          </cell>
          <cell r="CZ384" t="str">
            <v>ESG</v>
          </cell>
          <cell r="DA384" t="str">
            <v>Smart Beta</v>
          </cell>
          <cell r="DB384" t="str">
            <v>Yes</v>
          </cell>
          <cell r="DC384" t="str">
            <v>Equity fund (&gt;51% equities)</v>
          </cell>
          <cell r="DD384" t="str">
            <v>Yes</v>
          </cell>
          <cell r="DE384"/>
          <cell r="DF384" t="str">
            <v>No</v>
          </cell>
          <cell r="DG384">
            <v>18</v>
          </cell>
          <cell r="DH384">
            <v>12</v>
          </cell>
          <cell r="DI384">
            <v>0</v>
          </cell>
          <cell r="DJ384">
            <v>30</v>
          </cell>
          <cell r="DK384">
            <v>30</v>
          </cell>
          <cell r="DL384">
            <v>18</v>
          </cell>
          <cell r="DM384">
            <v>0</v>
          </cell>
          <cell r="DN384">
            <v>12</v>
          </cell>
          <cell r="DO384" t="str">
            <v>Primary market: Authorised Participants and Institutionnal Investors
Secondary market: All</v>
          </cell>
          <cell r="DP384" t="str">
            <v>None</v>
          </cell>
          <cell r="DQ384" t="str">
            <v>BNP Paribas Securities Services Luxembourg</v>
          </cell>
          <cell r="DR384" t="str">
            <v>BNP Paribas Securities Services Luxembourg</v>
          </cell>
          <cell r="DS384" t="str">
            <v>in-house lawyers</v>
          </cell>
          <cell r="DT384" t="str">
            <v>BNP Paribas Securities Services Luxembourg</v>
          </cell>
          <cell r="DU384" t="str">
            <v>31th of December</v>
          </cell>
          <cell r="DV384" t="str">
            <v>ESG</v>
          </cell>
          <cell r="DW384" t="str">
            <v>EQUITY</v>
          </cell>
          <cell r="DX384"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Y384"/>
          <cell r="DZ384" t="str">
            <v>ART 8</v>
          </cell>
          <cell r="EA384" t="str">
            <v>CAT 2 (synthetic)</v>
          </cell>
        </row>
        <row r="385">
          <cell r="H385" t="str">
            <v>LU1615090864</v>
          </cell>
          <cell r="I385" t="str">
            <v>UCITS ETF</v>
          </cell>
          <cell r="J385" t="str">
            <v>Capitalisation</v>
          </cell>
          <cell r="K385" t="str">
            <v>EUR</v>
          </cell>
          <cell r="L385" t="str">
            <v>EUR</v>
          </cell>
          <cell r="M385" t="str">
            <v>no</v>
          </cell>
          <cell r="N385"/>
          <cell r="O385" t="str">
            <v>Luxembourg</v>
          </cell>
          <cell r="P385" t="str">
            <v>DE</v>
          </cell>
          <cell r="Q385" t="str">
            <v>Xetra</v>
          </cell>
          <cell r="R385" t="str">
            <v xml:space="preserve">XETR </v>
          </cell>
          <cell r="S385">
            <v>42976</v>
          </cell>
          <cell r="T385">
            <v>43004</v>
          </cell>
          <cell r="U385" t="str">
            <v>No</v>
          </cell>
          <cell r="V385" t="str">
            <v>BNPIFEDE</v>
          </cell>
          <cell r="W385" t="str">
            <v>Share not hedged</v>
          </cell>
          <cell r="X385" t="str">
            <v>EDEU GY</v>
          </cell>
          <cell r="Y385" t="str">
            <v>IEDEU</v>
          </cell>
          <cell r="Z385" t="str">
            <v>NSCFR0IEDEU3</v>
          </cell>
          <cell r="AA385" t="str">
            <v>EDEU</v>
          </cell>
          <cell r="AB385" t="str">
            <v xml:space="preserve">.BNPIFEDE </v>
          </cell>
          <cell r="AC385" t="str">
            <v>EDEU.DE</v>
          </cell>
          <cell r="AD385" t="str">
            <v>IEDEUINAV.PA</v>
          </cell>
          <cell r="AE385" t="str">
            <v>BNP Paribas Easy ESG Dividend Europe replicate the performance of the BNP Paribas High Dividend Europe ESG (NTR) index* (Bloomberg: BNPIFEDE Index), including fluctuations, and to maintain the Tracking Error between the sub-fund and the index below 1%.</v>
          </cell>
          <cell r="AF385" t="str">
            <v>please refer to another source</v>
          </cell>
          <cell r="AG385" t="str">
            <v>please refer to another source</v>
          </cell>
          <cell r="AH385" t="str">
            <v>Luxemburg SICAV</v>
          </cell>
          <cell r="AI385" t="str">
            <v>BNP Paribas High Dividend Europe ESG (NTR) index</v>
          </cell>
          <cell r="AJ385" t="str">
            <v xml:space="preserve"> Net Total Return</v>
          </cell>
          <cell r="AK385" t="str">
            <v>EUR</v>
          </cell>
          <cell r="AL385"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85" t="str">
            <v>please refer to another source</v>
          </cell>
          <cell r="AN385" t="str">
            <v>BNP Paribas</v>
          </cell>
          <cell r="AO385" t="str">
            <v>Europe</v>
          </cell>
          <cell r="AP385" t="str">
            <v>Europe</v>
          </cell>
          <cell r="AQ385" t="str">
            <v>DE, FI, FR, UK, IT**, LU, NO, SE, AT, CH</v>
          </cell>
          <cell r="AR385" t="str">
            <v>DE, FI, FR, UK, IT**, LU, NO, SE, AT, CH</v>
          </cell>
          <cell r="AS385" t="str">
            <v>Full or synthetic replication</v>
          </cell>
          <cell r="AT385" t="str">
            <v>Synthetic</v>
          </cell>
          <cell r="AU385" t="str">
            <v>Synthetic</v>
          </cell>
          <cell r="AV385" t="str">
            <v>Swaps</v>
          </cell>
          <cell r="AW385" t="str">
            <v>No</v>
          </cell>
          <cell r="AX385" t="str">
            <v>Yes with UCITS V</v>
          </cell>
          <cell r="AY385" t="str">
            <v>BNP PARIBAS ARBITRAGE</v>
          </cell>
          <cell r="AZ385"/>
          <cell r="BA385" t="str">
            <v>No</v>
          </cell>
          <cell r="BB385"/>
          <cell r="BC385"/>
          <cell r="BD385"/>
          <cell r="BE385"/>
          <cell r="BF385" t="str">
            <v>Euronext</v>
          </cell>
          <cell r="BG385" t="str">
            <v>Daily</v>
          </cell>
          <cell r="BH385"/>
          <cell r="BI385"/>
          <cell r="BJ385"/>
          <cell r="BK385" t="str">
            <v>Reinvested</v>
          </cell>
          <cell r="BL385"/>
          <cell r="BM385"/>
          <cell r="BN385"/>
          <cell r="BO385"/>
          <cell r="BP385"/>
          <cell r="BQ385"/>
          <cell r="BR385">
            <v>500000</v>
          </cell>
          <cell r="BS385" t="str">
            <v>-</v>
          </cell>
          <cell r="BT385" t="str">
            <v>03:30 PM Paris time</v>
          </cell>
          <cell r="BU385" t="str">
            <v>NA</v>
          </cell>
          <cell r="BV385" t="str">
            <v>02:45 PM Paris time</v>
          </cell>
          <cell r="BW385" t="str">
            <v xml:space="preserve">D </v>
          </cell>
          <cell r="BX385" t="str">
            <v>D+1</v>
          </cell>
          <cell r="BY385" t="str">
            <v>D+3</v>
          </cell>
          <cell r="BZ385" t="str">
            <v>Please refer to PM</v>
          </cell>
          <cell r="CA385" t="str">
            <v>Please refer to PM</v>
          </cell>
          <cell r="CB385">
            <v>2</v>
          </cell>
          <cell r="CC385">
            <v>2</v>
          </cell>
          <cell r="CD385" t="str">
            <v>0.3% on the primary market</v>
          </cell>
          <cell r="CE385" t="str">
            <v>0.3% on the primary market</v>
          </cell>
          <cell r="CF385" t="str">
            <v>Yes</v>
          </cell>
          <cell r="CG385" t="str">
            <v>Daily</v>
          </cell>
          <cell r="CH385">
            <v>100000</v>
          </cell>
          <cell r="CI385" t="str">
            <v>No securities lending</v>
          </cell>
          <cell r="CJ385" t="str">
            <v>BNP</v>
          </cell>
          <cell r="CK385" t="str">
            <v>Up to 10%</v>
          </cell>
          <cell r="CL385" t="str">
            <v>Cash</v>
          </cell>
          <cell r="CM385" t="str">
            <v>BNP Paribas Securities Services</v>
          </cell>
          <cell r="CN385" t="str">
            <v>collateral.mgt@bnpparibas-ip.com</v>
          </cell>
          <cell r="CO385" t="str">
            <v>No</v>
          </cell>
          <cell r="CP385" t="str">
            <v>NA</v>
          </cell>
          <cell r="CQ385" t="str">
            <v>NA</v>
          </cell>
          <cell r="CR385" t="str">
            <v>No</v>
          </cell>
          <cell r="CS385" t="str">
            <v>Fabrice Ricci</v>
          </cell>
          <cell r="CT385"/>
          <cell r="CU385"/>
          <cell r="CV385" t="str">
            <v xml:space="preserve">A2DU5H </v>
          </cell>
          <cell r="CW385"/>
          <cell r="CX385" t="str">
            <v>NA</v>
          </cell>
          <cell r="CY385" t="str">
            <v>Yes</v>
          </cell>
          <cell r="CZ385" t="str">
            <v>ESG</v>
          </cell>
          <cell r="DA385" t="str">
            <v>Smart Beta</v>
          </cell>
          <cell r="DB385" t="str">
            <v>Yes</v>
          </cell>
          <cell r="DC385" t="str">
            <v>Equity fund (&gt;51% equities)</v>
          </cell>
          <cell r="DD385" t="str">
            <v>Yes</v>
          </cell>
          <cell r="DE385"/>
          <cell r="DF385" t="str">
            <v>No</v>
          </cell>
          <cell r="DG385">
            <v>18</v>
          </cell>
          <cell r="DH385">
            <v>12</v>
          </cell>
          <cell r="DI385">
            <v>0</v>
          </cell>
          <cell r="DJ385">
            <v>30</v>
          </cell>
          <cell r="DK385">
            <v>30</v>
          </cell>
          <cell r="DL385">
            <v>18</v>
          </cell>
          <cell r="DM385">
            <v>0</v>
          </cell>
          <cell r="DN385">
            <v>12</v>
          </cell>
          <cell r="DO385" t="str">
            <v>Primary market: Authorised Participants and Institutionnal Investors
Secondary market: All</v>
          </cell>
          <cell r="DP385" t="str">
            <v>None</v>
          </cell>
          <cell r="DQ385" t="str">
            <v>BNP Paribas Securities Services Luxembourg</v>
          </cell>
          <cell r="DR385" t="str">
            <v>BNP Paribas Securities Services Luxembourg</v>
          </cell>
          <cell r="DS385" t="str">
            <v>in-house lawyers</v>
          </cell>
          <cell r="DT385" t="str">
            <v>BNP Paribas Securities Services Luxembourg</v>
          </cell>
          <cell r="DU385" t="str">
            <v>31th of December</v>
          </cell>
          <cell r="DV385" t="str">
            <v>ESG</v>
          </cell>
          <cell r="DW385" t="str">
            <v>EQUITY</v>
          </cell>
          <cell r="DX385"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Y385"/>
          <cell r="DZ385" t="str">
            <v>ART 8</v>
          </cell>
          <cell r="EA385" t="str">
            <v>CAT 2 (synthetic)</v>
          </cell>
        </row>
        <row r="386">
          <cell r="H386" t="str">
            <v>LU1615090864</v>
          </cell>
          <cell r="I386" t="str">
            <v>UCITS ETF</v>
          </cell>
          <cell r="J386" t="str">
            <v>Capitalisation</v>
          </cell>
          <cell r="K386" t="str">
            <v>EUR</v>
          </cell>
          <cell r="L386" t="str">
            <v>EUR</v>
          </cell>
          <cell r="M386" t="str">
            <v>no</v>
          </cell>
          <cell r="N386"/>
          <cell r="O386" t="str">
            <v>Luxembourg</v>
          </cell>
          <cell r="P386" t="str">
            <v>CH</v>
          </cell>
          <cell r="Q386" t="str">
            <v>Six Swiss Exchange</v>
          </cell>
          <cell r="R386" t="str">
            <v xml:space="preserve">XSWX </v>
          </cell>
          <cell r="S386">
            <v>42976</v>
          </cell>
          <cell r="T386">
            <v>43088</v>
          </cell>
          <cell r="U386" t="str">
            <v>No</v>
          </cell>
          <cell r="V386" t="str">
            <v>BNPIFEDE</v>
          </cell>
          <cell r="W386" t="str">
            <v>Share not hedged</v>
          </cell>
          <cell r="X386" t="str">
            <v>EDEU SE</v>
          </cell>
          <cell r="Y386" t="str">
            <v>IEDEU</v>
          </cell>
          <cell r="Z386" t="str">
            <v>NSCFR0IEDEU3</v>
          </cell>
          <cell r="AA386" t="str">
            <v>EDEU</v>
          </cell>
          <cell r="AB386" t="str">
            <v xml:space="preserve">.BNPIFEDE </v>
          </cell>
          <cell r="AC386" t="str">
            <v>EDEU.S</v>
          </cell>
          <cell r="AD386" t="str">
            <v>IEDEUINAV.PA</v>
          </cell>
          <cell r="AE386" t="str">
            <v>BNP Paribas Easy ESG Dividend Europe replicate the performance of the BNP Paribas High Dividend Europe ESG (NTR) index* (Bloomberg: BNPIFEDE Index), including fluctuations, and to maintain the Tracking Error between the sub-fund and the index below 1%.</v>
          </cell>
          <cell r="AF386" t="str">
            <v>please refer to another source</v>
          </cell>
          <cell r="AG386" t="str">
            <v>please refer to another source</v>
          </cell>
          <cell r="AH386" t="str">
            <v>Luxemburg SICAV</v>
          </cell>
          <cell r="AI386" t="str">
            <v>BNP Paribas High Dividend Europe ESG (NTR) index</v>
          </cell>
          <cell r="AJ386" t="str">
            <v xml:space="preserve"> Net Total Return</v>
          </cell>
          <cell r="AK386" t="str">
            <v>EUR</v>
          </cell>
          <cell r="AL386"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86" t="str">
            <v>please refer to another source</v>
          </cell>
          <cell r="AN386" t="str">
            <v>BNP Paribas</v>
          </cell>
          <cell r="AO386" t="str">
            <v>Europe</v>
          </cell>
          <cell r="AP386" t="str">
            <v>Europe</v>
          </cell>
          <cell r="AQ386" t="str">
            <v>DE, FI, FR, UK, IT**, LU, NO, SE, AT, CH</v>
          </cell>
          <cell r="AR386" t="str">
            <v>DE, FI, FR, UK, IT**, LU, NO, SE, AT, CH</v>
          </cell>
          <cell r="AS386" t="str">
            <v>Full or synthetic replication</v>
          </cell>
          <cell r="AT386" t="str">
            <v>Synthetic</v>
          </cell>
          <cell r="AU386" t="str">
            <v>Synthetic</v>
          </cell>
          <cell r="AV386" t="str">
            <v>Swaps</v>
          </cell>
          <cell r="AW386" t="str">
            <v>No</v>
          </cell>
          <cell r="AX386" t="str">
            <v>Yes with UCITS V</v>
          </cell>
          <cell r="AY386" t="str">
            <v>BNP PARIBAS ARBITRAGE</v>
          </cell>
          <cell r="AZ386"/>
          <cell r="BA386" t="str">
            <v>No</v>
          </cell>
          <cell r="BB386"/>
          <cell r="BC386"/>
          <cell r="BD386"/>
          <cell r="BE386"/>
          <cell r="BF386" t="str">
            <v>Euronext</v>
          </cell>
          <cell r="BG386" t="str">
            <v>Daily</v>
          </cell>
          <cell r="BH386"/>
          <cell r="BI386"/>
          <cell r="BJ386"/>
          <cell r="BK386" t="str">
            <v>Reinvested</v>
          </cell>
          <cell r="BL386"/>
          <cell r="BM386"/>
          <cell r="BN386"/>
          <cell r="BO386"/>
          <cell r="BP386"/>
          <cell r="BQ386"/>
          <cell r="BR386">
            <v>500000</v>
          </cell>
          <cell r="BS386" t="str">
            <v>-</v>
          </cell>
          <cell r="BT386" t="str">
            <v>03:30 PM Paris time</v>
          </cell>
          <cell r="BU386" t="str">
            <v>NA</v>
          </cell>
          <cell r="BV386" t="str">
            <v>02:45 PM Paris time</v>
          </cell>
          <cell r="BW386" t="str">
            <v xml:space="preserve">D </v>
          </cell>
          <cell r="BX386" t="str">
            <v>D+1</v>
          </cell>
          <cell r="BY386" t="str">
            <v>D+3</v>
          </cell>
          <cell r="BZ386" t="str">
            <v>Please refer to PM</v>
          </cell>
          <cell r="CA386" t="str">
            <v>Please refer to PM</v>
          </cell>
          <cell r="CB386">
            <v>2</v>
          </cell>
          <cell r="CC386">
            <v>2</v>
          </cell>
          <cell r="CD386" t="str">
            <v>0.3% on the primary market</v>
          </cell>
          <cell r="CE386" t="str">
            <v>0.3% on the primary market</v>
          </cell>
          <cell r="CF386" t="str">
            <v>Yes</v>
          </cell>
          <cell r="CG386" t="str">
            <v>Daily</v>
          </cell>
          <cell r="CH386">
            <v>100000</v>
          </cell>
          <cell r="CI386" t="str">
            <v>No securities lending</v>
          </cell>
          <cell r="CJ386" t="str">
            <v>BNP</v>
          </cell>
          <cell r="CK386" t="str">
            <v>Up to 10%</v>
          </cell>
          <cell r="CL386" t="str">
            <v>Cash</v>
          </cell>
          <cell r="CM386" t="str">
            <v>BNP Paribas Securities Services</v>
          </cell>
          <cell r="CN386" t="str">
            <v>collateral.mgt@bnpparibas-ip.com</v>
          </cell>
          <cell r="CO386" t="str">
            <v>No</v>
          </cell>
          <cell r="CP386" t="str">
            <v>NA</v>
          </cell>
          <cell r="CQ386" t="str">
            <v>NA</v>
          </cell>
          <cell r="CR386" t="str">
            <v>No</v>
          </cell>
          <cell r="CS386" t="str">
            <v>Fabrice Ricci</v>
          </cell>
          <cell r="CT386"/>
          <cell r="CU386"/>
          <cell r="CV386" t="str">
            <v xml:space="preserve">A2DU5H </v>
          </cell>
          <cell r="CW386"/>
          <cell r="CX386">
            <v>37665013</v>
          </cell>
          <cell r="CY386" t="str">
            <v>Yes</v>
          </cell>
          <cell r="CZ386" t="str">
            <v>ESG</v>
          </cell>
          <cell r="DA386" t="str">
            <v>Smart Beta</v>
          </cell>
          <cell r="DB386" t="str">
            <v>Yes</v>
          </cell>
          <cell r="DC386" t="str">
            <v>Equity fund (&gt;51% equities)</v>
          </cell>
          <cell r="DD386" t="str">
            <v>Yes</v>
          </cell>
          <cell r="DE386"/>
          <cell r="DF386" t="str">
            <v>No</v>
          </cell>
          <cell r="DG386">
            <v>18</v>
          </cell>
          <cell r="DH386">
            <v>12</v>
          </cell>
          <cell r="DI386">
            <v>0</v>
          </cell>
          <cell r="DJ386">
            <v>30</v>
          </cell>
          <cell r="DK386">
            <v>30</v>
          </cell>
          <cell r="DL386">
            <v>18</v>
          </cell>
          <cell r="DM386">
            <v>0</v>
          </cell>
          <cell r="DN386">
            <v>12</v>
          </cell>
          <cell r="DO386" t="str">
            <v>Primary market: Authorised Participants and Institutionnal Investors
Secondary market: All</v>
          </cell>
          <cell r="DP386" t="str">
            <v>None</v>
          </cell>
          <cell r="DQ386" t="str">
            <v>BNP Paribas Securities Services Luxembourg</v>
          </cell>
          <cell r="DR386" t="str">
            <v>BNP Paribas Securities Services Luxembourg</v>
          </cell>
          <cell r="DS386" t="str">
            <v>in-house lawyers</v>
          </cell>
          <cell r="DT386" t="str">
            <v>BNP Paribas Securities Services Luxembourg</v>
          </cell>
          <cell r="DU386" t="str">
            <v>31th of December</v>
          </cell>
          <cell r="DV386" t="str">
            <v>ESG</v>
          </cell>
          <cell r="DW386" t="str">
            <v>EQUITY</v>
          </cell>
          <cell r="DX386"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Y386"/>
          <cell r="DZ386" t="str">
            <v>ART 8</v>
          </cell>
          <cell r="EA386" t="str">
            <v>CAT 2 (synthetic)</v>
          </cell>
        </row>
        <row r="387">
          <cell r="H387" t="str">
            <v>LU1615090278</v>
          </cell>
          <cell r="I387" t="str">
            <v>UCITS ETF</v>
          </cell>
          <cell r="J387" t="str">
            <v>Capitalisation</v>
          </cell>
          <cell r="K387" t="str">
            <v>EUR</v>
          </cell>
          <cell r="L387" t="str">
            <v>EUR</v>
          </cell>
          <cell r="M387" t="str">
            <v>no</v>
          </cell>
          <cell r="N387"/>
          <cell r="O387" t="str">
            <v>Luxembourg</v>
          </cell>
          <cell r="P387" t="str">
            <v>FR</v>
          </cell>
          <cell r="Q387" t="str">
            <v>Euronext Paris</v>
          </cell>
          <cell r="R387" t="str">
            <v xml:space="preserve">XPAR </v>
          </cell>
          <cell r="S387">
            <v>42976</v>
          </cell>
          <cell r="T387" t="str">
            <v>19/09/2017</v>
          </cell>
          <cell r="U387" t="str">
            <v>Yes</v>
          </cell>
          <cell r="V387" t="str">
            <v>BNPIHDUN</v>
          </cell>
          <cell r="W387" t="str">
            <v>Share not hedged</v>
          </cell>
          <cell r="X387" t="str">
            <v xml:space="preserve">DIUS FP </v>
          </cell>
          <cell r="Y387" t="str">
            <v>IDIUS</v>
          </cell>
          <cell r="Z387" t="str">
            <v>NSCFR0IDIUS4</v>
          </cell>
          <cell r="AA387" t="str">
            <v>DIUS</v>
          </cell>
          <cell r="AB387" t="str">
            <v>.BNPIHDUN</v>
          </cell>
          <cell r="AC387" t="str">
            <v>DIUS.PA</v>
          </cell>
          <cell r="AD387" t="str">
            <v>IDIUSINAV.PA</v>
          </cell>
          <cell r="AE387"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7" t="str">
            <v>please refer to another source</v>
          </cell>
          <cell r="AG387" t="str">
            <v>please refer to another source</v>
          </cell>
          <cell r="AH387" t="str">
            <v>Luxemburg SICAV</v>
          </cell>
          <cell r="AI387" t="str">
            <v>BNP Paribas High Dividend Yield US Equity Long TR USD Index</v>
          </cell>
          <cell r="AJ387" t="str">
            <v>Total Return</v>
          </cell>
          <cell r="AK387" t="str">
            <v>USD</v>
          </cell>
          <cell r="AL387"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87" t="str">
            <v>please refer to another source</v>
          </cell>
          <cell r="AN387" t="str">
            <v>BNP Paribas</v>
          </cell>
          <cell r="AO387" t="str">
            <v>North America</v>
          </cell>
          <cell r="AP387" t="str">
            <v>US</v>
          </cell>
          <cell r="AQ387" t="str">
            <v>DE,FI,FR,UK,IT**,LU,NO,SE, AT, CH</v>
          </cell>
          <cell r="AR387" t="str">
            <v>DE,FI,FR,UK,IT**,LU,NO,SE, AT, CH</v>
          </cell>
          <cell r="AS387" t="str">
            <v>Full or synthetic replication</v>
          </cell>
          <cell r="AT387" t="str">
            <v>Synthetic</v>
          </cell>
          <cell r="AU387" t="str">
            <v>Synthetic</v>
          </cell>
          <cell r="AV387" t="str">
            <v>Swaps</v>
          </cell>
          <cell r="AW387" t="str">
            <v>No</v>
          </cell>
          <cell r="AX387" t="str">
            <v>Yes with UCITS V</v>
          </cell>
          <cell r="AY387" t="str">
            <v>BNP PARIBAS ARBITRAGE</v>
          </cell>
          <cell r="AZ387"/>
          <cell r="BA387" t="str">
            <v>No</v>
          </cell>
          <cell r="BB387"/>
          <cell r="BC387"/>
          <cell r="BD387"/>
          <cell r="BE387"/>
          <cell r="BF387" t="str">
            <v>Euronext</v>
          </cell>
          <cell r="BG387" t="str">
            <v>Daily</v>
          </cell>
          <cell r="BH387"/>
          <cell r="BI387"/>
          <cell r="BJ387"/>
          <cell r="BK387" t="str">
            <v>Reinvested</v>
          </cell>
          <cell r="BL387"/>
          <cell r="BM387"/>
          <cell r="BN387"/>
          <cell r="BO387"/>
          <cell r="BP387"/>
          <cell r="BQ387"/>
          <cell r="BR387">
            <v>500000</v>
          </cell>
          <cell r="BS387" t="str">
            <v>-</v>
          </cell>
          <cell r="BT387" t="str">
            <v>4h30 PM paris time</v>
          </cell>
          <cell r="BU387" t="str">
            <v>NA</v>
          </cell>
          <cell r="BV387"/>
          <cell r="BW387" t="str">
            <v>D</v>
          </cell>
          <cell r="BX387" t="str">
            <v>D+1</v>
          </cell>
          <cell r="BY387" t="str">
            <v>D+3</v>
          </cell>
          <cell r="BZ387" t="str">
            <v>Please refer to PM</v>
          </cell>
          <cell r="CA387" t="str">
            <v>Please refer to PM</v>
          </cell>
          <cell r="CB387">
            <v>2</v>
          </cell>
          <cell r="CC387">
            <v>2</v>
          </cell>
          <cell r="CD387" t="str">
            <v>0.08% on the primary market</v>
          </cell>
          <cell r="CE387" t="str">
            <v>0.08% on the primary market</v>
          </cell>
          <cell r="CF387" t="str">
            <v>Yes</v>
          </cell>
          <cell r="CG387" t="str">
            <v>Daily</v>
          </cell>
          <cell r="CH387">
            <v>100000</v>
          </cell>
          <cell r="CI387" t="str">
            <v>No securities lending</v>
          </cell>
          <cell r="CJ387" t="str">
            <v>BNP</v>
          </cell>
          <cell r="CK387" t="str">
            <v>Up to 10%</v>
          </cell>
          <cell r="CL387" t="str">
            <v>Cash</v>
          </cell>
          <cell r="CM387" t="str">
            <v>BNP Paribas Securities Services</v>
          </cell>
          <cell r="CN387" t="str">
            <v>collateral.mgt@bnpparibas-ip.com</v>
          </cell>
          <cell r="CO387" t="str">
            <v>No</v>
          </cell>
          <cell r="CP387" t="str">
            <v>NA</v>
          </cell>
          <cell r="CQ387" t="str">
            <v>NA</v>
          </cell>
          <cell r="CR387" t="str">
            <v>No</v>
          </cell>
          <cell r="CS387" t="str">
            <v xml:space="preserve"> Ashok OUTTANDY</v>
          </cell>
          <cell r="CT387"/>
          <cell r="CU387"/>
          <cell r="CV387" t="str">
            <v xml:space="preserve">A2DU5G </v>
          </cell>
          <cell r="CW387"/>
          <cell r="CX387" t="str">
            <v>NA</v>
          </cell>
          <cell r="CY387" t="str">
            <v>No</v>
          </cell>
          <cell r="CZ387" t="str">
            <v>No</v>
          </cell>
          <cell r="DA387" t="str">
            <v>Smart Beta</v>
          </cell>
          <cell r="DB387" t="str">
            <v>NO</v>
          </cell>
          <cell r="DC387" t="str">
            <v>Equity fund (&gt;51% equities)</v>
          </cell>
          <cell r="DD387" t="str">
            <v>Yes</v>
          </cell>
          <cell r="DE387"/>
          <cell r="DF387" t="str">
            <v>No</v>
          </cell>
          <cell r="DG387">
            <v>18</v>
          </cell>
          <cell r="DH387">
            <v>12</v>
          </cell>
          <cell r="DI387">
            <v>0</v>
          </cell>
          <cell r="DJ387">
            <v>30</v>
          </cell>
          <cell r="DK387">
            <v>30</v>
          </cell>
          <cell r="DL387">
            <v>18</v>
          </cell>
          <cell r="DM387">
            <v>0</v>
          </cell>
          <cell r="DN387">
            <v>12</v>
          </cell>
          <cell r="DO387" t="str">
            <v>Primary market: Authorised Participants and Institutionnal Investors
Secondary market: All</v>
          </cell>
          <cell r="DP387" t="str">
            <v>None</v>
          </cell>
          <cell r="DQ387" t="str">
            <v>BNP Paribas Securities Services Luxembourg</v>
          </cell>
          <cell r="DR387" t="str">
            <v>BNP Paribas Securities Services Luxembourg</v>
          </cell>
          <cell r="DS387" t="str">
            <v>in-house lawyers</v>
          </cell>
          <cell r="DT387" t="str">
            <v>BNP Paribas Securities Services Luxembourg</v>
          </cell>
          <cell r="DU387" t="str">
            <v>31th of December</v>
          </cell>
          <cell r="DV387" t="str">
            <v>Smart Beta</v>
          </cell>
          <cell r="DW387" t="str">
            <v>EQUITY</v>
          </cell>
          <cell r="DX387" t="str">
            <v>liquidated on December 11th 2019 (11/12/2019 NAV date) and delisted on 05/12/2019</v>
          </cell>
          <cell r="DY387"/>
          <cell r="DZ387"/>
          <cell r="EA387"/>
        </row>
        <row r="388">
          <cell r="H388" t="str">
            <v>LU1615090278</v>
          </cell>
          <cell r="I388" t="str">
            <v>UCITS ETF</v>
          </cell>
          <cell r="J388" t="str">
            <v>Capitalisation</v>
          </cell>
          <cell r="K388" t="str">
            <v>EUR</v>
          </cell>
          <cell r="L388" t="str">
            <v>EUR</v>
          </cell>
          <cell r="M388" t="str">
            <v>no</v>
          </cell>
          <cell r="N388"/>
          <cell r="O388" t="str">
            <v>Luxembourg</v>
          </cell>
          <cell r="P388" t="str">
            <v>DE</v>
          </cell>
          <cell r="Q388" t="str">
            <v>Xetra</v>
          </cell>
          <cell r="R388" t="str">
            <v xml:space="preserve">XETR </v>
          </cell>
          <cell r="S388">
            <v>42976</v>
          </cell>
          <cell r="T388">
            <v>43004</v>
          </cell>
          <cell r="U388" t="str">
            <v>No</v>
          </cell>
          <cell r="V388" t="str">
            <v>BNPIHDUN</v>
          </cell>
          <cell r="W388" t="str">
            <v>Share not hedged</v>
          </cell>
          <cell r="X388" t="str">
            <v xml:space="preserve">DIUS GY </v>
          </cell>
          <cell r="Y388" t="str">
            <v>IDIUS</v>
          </cell>
          <cell r="Z388" t="str">
            <v>NSCFR0IDIUS4</v>
          </cell>
          <cell r="AA388" t="str">
            <v>DIUS</v>
          </cell>
          <cell r="AB388" t="str">
            <v>.BNPIHDUN</v>
          </cell>
          <cell r="AC388" t="str">
            <v>DIUS.DE</v>
          </cell>
          <cell r="AD388" t="str">
            <v>IDIUSINAV.PA</v>
          </cell>
          <cell r="AE388"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8" t="str">
            <v>please refer to another source</v>
          </cell>
          <cell r="AG388" t="str">
            <v>please refer to another source</v>
          </cell>
          <cell r="AH388" t="str">
            <v>Luxemburg SICAV</v>
          </cell>
          <cell r="AI388" t="str">
            <v>BNP Paribas High Dividend Yield US Equity Long TR USD Index</v>
          </cell>
          <cell r="AJ388" t="str">
            <v>Total Return</v>
          </cell>
          <cell r="AK388" t="str">
            <v>USD</v>
          </cell>
          <cell r="AL388"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88" t="str">
            <v>please refer to another source</v>
          </cell>
          <cell r="AN388" t="str">
            <v>BNP Paribas</v>
          </cell>
          <cell r="AO388" t="str">
            <v>North America</v>
          </cell>
          <cell r="AP388" t="str">
            <v>US</v>
          </cell>
          <cell r="AQ388" t="str">
            <v>DE,FI,FR,UK,IT**,LU,NO,SE, AT, CH</v>
          </cell>
          <cell r="AR388" t="str">
            <v>DE,FI,FR,UK,IT**,LU,NO,SE, AT, CH</v>
          </cell>
          <cell r="AS388" t="str">
            <v>Full or synthetic replication</v>
          </cell>
          <cell r="AT388" t="str">
            <v>Synthetic</v>
          </cell>
          <cell r="AU388" t="str">
            <v>Synthetic</v>
          </cell>
          <cell r="AV388" t="str">
            <v>Swaps</v>
          </cell>
          <cell r="AW388" t="str">
            <v>No</v>
          </cell>
          <cell r="AX388" t="str">
            <v>Yes with UCITS V</v>
          </cell>
          <cell r="AY388" t="str">
            <v>BNP PARIBAS ARBITRAGE</v>
          </cell>
          <cell r="AZ388"/>
          <cell r="BA388" t="str">
            <v>No</v>
          </cell>
          <cell r="BB388"/>
          <cell r="BC388"/>
          <cell r="BD388"/>
          <cell r="BE388"/>
          <cell r="BF388" t="str">
            <v>Euronext</v>
          </cell>
          <cell r="BG388" t="str">
            <v>Daily</v>
          </cell>
          <cell r="BH388"/>
          <cell r="BI388"/>
          <cell r="BJ388"/>
          <cell r="BK388" t="str">
            <v>Reinvested</v>
          </cell>
          <cell r="BL388"/>
          <cell r="BM388"/>
          <cell r="BN388"/>
          <cell r="BO388"/>
          <cell r="BP388"/>
          <cell r="BQ388"/>
          <cell r="BR388">
            <v>500000</v>
          </cell>
          <cell r="BS388" t="str">
            <v>-</v>
          </cell>
          <cell r="BT388" t="str">
            <v>4h30 PM paris time</v>
          </cell>
          <cell r="BU388" t="str">
            <v>NA</v>
          </cell>
          <cell r="BV388"/>
          <cell r="BW388" t="str">
            <v>D</v>
          </cell>
          <cell r="BX388" t="str">
            <v>D+1</v>
          </cell>
          <cell r="BY388" t="str">
            <v>D+3</v>
          </cell>
          <cell r="BZ388" t="str">
            <v>Please refer to PM</v>
          </cell>
          <cell r="CA388" t="str">
            <v>Please refer to PM</v>
          </cell>
          <cell r="CB388">
            <v>2</v>
          </cell>
          <cell r="CC388">
            <v>2</v>
          </cell>
          <cell r="CD388" t="str">
            <v>0.08% on the primary market</v>
          </cell>
          <cell r="CE388" t="str">
            <v>0.08% on the primary market</v>
          </cell>
          <cell r="CF388" t="str">
            <v>Yes</v>
          </cell>
          <cell r="CG388" t="str">
            <v>Daily</v>
          </cell>
          <cell r="CH388">
            <v>100000</v>
          </cell>
          <cell r="CI388" t="str">
            <v>No securities lending</v>
          </cell>
          <cell r="CJ388" t="str">
            <v>BNP</v>
          </cell>
          <cell r="CK388" t="str">
            <v>Up to 10%</v>
          </cell>
          <cell r="CL388" t="str">
            <v>Cash</v>
          </cell>
          <cell r="CM388" t="str">
            <v>BNP Paribas Securities Services</v>
          </cell>
          <cell r="CN388" t="str">
            <v>collateral.mgt@bnpparibas-ip.com</v>
          </cell>
          <cell r="CO388" t="str">
            <v>No</v>
          </cell>
          <cell r="CP388" t="str">
            <v>NA</v>
          </cell>
          <cell r="CQ388" t="str">
            <v>NA</v>
          </cell>
          <cell r="CR388" t="str">
            <v>No</v>
          </cell>
          <cell r="CS388" t="str">
            <v xml:space="preserve"> Ashok OUTTANDY</v>
          </cell>
          <cell r="CT388"/>
          <cell r="CU388"/>
          <cell r="CV388" t="str">
            <v xml:space="preserve">A2DU5G </v>
          </cell>
          <cell r="CW388"/>
          <cell r="CX388" t="str">
            <v>NA</v>
          </cell>
          <cell r="CY388" t="str">
            <v>No</v>
          </cell>
          <cell r="CZ388" t="str">
            <v>No</v>
          </cell>
          <cell r="DA388" t="str">
            <v>Smart Beta</v>
          </cell>
          <cell r="DB388" t="str">
            <v>NO</v>
          </cell>
          <cell r="DC388" t="str">
            <v>Equity fund (&gt;51% equities)</v>
          </cell>
          <cell r="DD388" t="str">
            <v>Yes</v>
          </cell>
          <cell r="DE388"/>
          <cell r="DF388" t="str">
            <v>No</v>
          </cell>
          <cell r="DG388">
            <v>18</v>
          </cell>
          <cell r="DH388">
            <v>12</v>
          </cell>
          <cell r="DI388">
            <v>0</v>
          </cell>
          <cell r="DJ388">
            <v>30</v>
          </cell>
          <cell r="DK388">
            <v>30</v>
          </cell>
          <cell r="DL388">
            <v>18</v>
          </cell>
          <cell r="DM388">
            <v>0</v>
          </cell>
          <cell r="DN388">
            <v>12</v>
          </cell>
          <cell r="DO388" t="str">
            <v>Primary market: Authorised Participants and Institutionnal Investors
Secondary market: All</v>
          </cell>
          <cell r="DP388" t="str">
            <v>None</v>
          </cell>
          <cell r="DQ388" t="str">
            <v>BNP Paribas Securities Services Luxembourg</v>
          </cell>
          <cell r="DR388" t="str">
            <v>BNP Paribas Securities Services Luxembourg</v>
          </cell>
          <cell r="DS388" t="str">
            <v>in-house lawyers</v>
          </cell>
          <cell r="DT388" t="str">
            <v>BNP Paribas Securities Services Luxembourg</v>
          </cell>
          <cell r="DU388" t="str">
            <v>31th of December</v>
          </cell>
          <cell r="DV388" t="str">
            <v>Smart Beta</v>
          </cell>
          <cell r="DW388" t="str">
            <v>EQUITY</v>
          </cell>
          <cell r="DX388" t="str">
            <v>liquidated on December 11th 2019 (11/12/2019 NAV date) and delisted on 05/12/2019</v>
          </cell>
          <cell r="DY388"/>
          <cell r="DZ388"/>
          <cell r="EA388"/>
        </row>
        <row r="389">
          <cell r="H389" t="str">
            <v>LU1615090278</v>
          </cell>
          <cell r="I389" t="str">
            <v>UCITS ETF</v>
          </cell>
          <cell r="J389" t="str">
            <v>Capitalisation</v>
          </cell>
          <cell r="K389" t="str">
            <v>EUR</v>
          </cell>
          <cell r="L389" t="str">
            <v>EUR</v>
          </cell>
          <cell r="M389" t="str">
            <v>no</v>
          </cell>
          <cell r="N389"/>
          <cell r="O389" t="str">
            <v>Luxembourg</v>
          </cell>
          <cell r="P389" t="str">
            <v>CH</v>
          </cell>
          <cell r="Q389" t="str">
            <v>Six Swiss Exchange</v>
          </cell>
          <cell r="R389" t="str">
            <v xml:space="preserve">XSWX </v>
          </cell>
          <cell r="S389">
            <v>42976</v>
          </cell>
          <cell r="T389">
            <v>43088</v>
          </cell>
          <cell r="U389" t="str">
            <v>No</v>
          </cell>
          <cell r="V389" t="str">
            <v>BNPIHDUN</v>
          </cell>
          <cell r="W389" t="str">
            <v>Share not hedged</v>
          </cell>
          <cell r="X389" t="str">
            <v xml:space="preserve">DIUS SE </v>
          </cell>
          <cell r="Y389" t="str">
            <v>IDIUS</v>
          </cell>
          <cell r="Z389" t="str">
            <v>NSCFR0IDIUS4</v>
          </cell>
          <cell r="AA389" t="str">
            <v>DIUS</v>
          </cell>
          <cell r="AB389" t="str">
            <v>.BNPIHDUN</v>
          </cell>
          <cell r="AC389" t="str">
            <v>DIUS.S</v>
          </cell>
          <cell r="AD389" t="str">
            <v>IDIUSINAV.PA</v>
          </cell>
          <cell r="AE389"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89" t="str">
            <v>please refer to another source</v>
          </cell>
          <cell r="AG389" t="str">
            <v>please refer to another source</v>
          </cell>
          <cell r="AH389" t="str">
            <v>Luxemburg SICAV</v>
          </cell>
          <cell r="AI389" t="str">
            <v>BNP Paribas High Dividend Yield US Equity Long TR USD Index</v>
          </cell>
          <cell r="AJ389" t="str">
            <v>Total Return</v>
          </cell>
          <cell r="AK389" t="str">
            <v>USD</v>
          </cell>
          <cell r="AL389"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89" t="str">
            <v>please refer to another source</v>
          </cell>
          <cell r="AN389" t="str">
            <v>BNP Paribas</v>
          </cell>
          <cell r="AO389" t="str">
            <v>North America</v>
          </cell>
          <cell r="AP389" t="str">
            <v>US</v>
          </cell>
          <cell r="AQ389" t="str">
            <v>DE,FI,FR,UK,IT**,LU,NO,SE, AT, CH</v>
          </cell>
          <cell r="AR389" t="str">
            <v>DE,FI,FR,UK,IT**,LU,NO,SE, AT, CH</v>
          </cell>
          <cell r="AS389" t="str">
            <v>Full or synthetic replication</v>
          </cell>
          <cell r="AT389" t="str">
            <v>Synthetic</v>
          </cell>
          <cell r="AU389" t="str">
            <v>Synthetic</v>
          </cell>
          <cell r="AV389" t="str">
            <v>Swaps</v>
          </cell>
          <cell r="AW389" t="str">
            <v>No</v>
          </cell>
          <cell r="AX389" t="str">
            <v>Yes with UCITS V</v>
          </cell>
          <cell r="AY389" t="str">
            <v>BNP PARIBAS ARBITRAGE</v>
          </cell>
          <cell r="AZ389"/>
          <cell r="BA389" t="str">
            <v>No</v>
          </cell>
          <cell r="BB389"/>
          <cell r="BC389"/>
          <cell r="BD389"/>
          <cell r="BE389"/>
          <cell r="BF389" t="str">
            <v>Euronext</v>
          </cell>
          <cell r="BG389" t="str">
            <v>Daily</v>
          </cell>
          <cell r="BH389"/>
          <cell r="BI389"/>
          <cell r="BJ389"/>
          <cell r="BK389" t="str">
            <v>Reinvested</v>
          </cell>
          <cell r="BL389"/>
          <cell r="BM389"/>
          <cell r="BN389"/>
          <cell r="BO389"/>
          <cell r="BP389"/>
          <cell r="BQ389"/>
          <cell r="BR389">
            <v>500000</v>
          </cell>
          <cell r="BS389" t="str">
            <v>-</v>
          </cell>
          <cell r="BT389" t="str">
            <v>4h30 PM paris time</v>
          </cell>
          <cell r="BU389" t="str">
            <v>NA</v>
          </cell>
          <cell r="BV389"/>
          <cell r="BW389" t="str">
            <v>D</v>
          </cell>
          <cell r="BX389" t="str">
            <v>D+1</v>
          </cell>
          <cell r="BY389" t="str">
            <v>D+3</v>
          </cell>
          <cell r="BZ389" t="str">
            <v>Please refer to PM</v>
          </cell>
          <cell r="CA389" t="str">
            <v>Please refer to PM</v>
          </cell>
          <cell r="CB389">
            <v>2</v>
          </cell>
          <cell r="CC389">
            <v>2</v>
          </cell>
          <cell r="CD389" t="str">
            <v>0.08% on the primary market</v>
          </cell>
          <cell r="CE389" t="str">
            <v>0.08% on the primary market</v>
          </cell>
          <cell r="CF389" t="str">
            <v>Yes</v>
          </cell>
          <cell r="CG389" t="str">
            <v>Daily</v>
          </cell>
          <cell r="CH389">
            <v>100000</v>
          </cell>
          <cell r="CI389" t="str">
            <v>No securities lending</v>
          </cell>
          <cell r="CJ389" t="str">
            <v>BNP</v>
          </cell>
          <cell r="CK389" t="str">
            <v>Up to 10%</v>
          </cell>
          <cell r="CL389" t="str">
            <v>Cash</v>
          </cell>
          <cell r="CM389" t="str">
            <v>BNP Paribas Securities Services</v>
          </cell>
          <cell r="CN389" t="str">
            <v>collateral.mgt@bnpparibas-ip.com</v>
          </cell>
          <cell r="CO389" t="str">
            <v>No</v>
          </cell>
          <cell r="CP389" t="str">
            <v>NA</v>
          </cell>
          <cell r="CQ389" t="str">
            <v>NA</v>
          </cell>
          <cell r="CR389" t="str">
            <v>No</v>
          </cell>
          <cell r="CS389" t="str">
            <v xml:space="preserve"> Ashok OUTTANDY</v>
          </cell>
          <cell r="CT389"/>
          <cell r="CU389"/>
          <cell r="CV389" t="str">
            <v xml:space="preserve">A2DU5G </v>
          </cell>
          <cell r="CW389"/>
          <cell r="CX389">
            <v>37664868</v>
          </cell>
          <cell r="CY389" t="str">
            <v>No</v>
          </cell>
          <cell r="CZ389" t="str">
            <v>No</v>
          </cell>
          <cell r="DA389" t="str">
            <v>Smart Beta</v>
          </cell>
          <cell r="DB389" t="str">
            <v>NO</v>
          </cell>
          <cell r="DC389" t="str">
            <v>Equity fund (&gt;51% equities)</v>
          </cell>
          <cell r="DD389" t="str">
            <v>Yes</v>
          </cell>
          <cell r="DE389"/>
          <cell r="DF389" t="str">
            <v>No</v>
          </cell>
          <cell r="DG389">
            <v>18</v>
          </cell>
          <cell r="DH389">
            <v>12</v>
          </cell>
          <cell r="DI389">
            <v>0</v>
          </cell>
          <cell r="DJ389">
            <v>30</v>
          </cell>
          <cell r="DK389">
            <v>30</v>
          </cell>
          <cell r="DL389">
            <v>18</v>
          </cell>
          <cell r="DM389">
            <v>0</v>
          </cell>
          <cell r="DN389">
            <v>12</v>
          </cell>
          <cell r="DO389" t="str">
            <v>Primary market: Authorised Participants and Institutionnal Investors
Secondary market: All</v>
          </cell>
          <cell r="DP389" t="str">
            <v>None</v>
          </cell>
          <cell r="DQ389" t="str">
            <v>BNP Paribas Securities Services Luxembourg</v>
          </cell>
          <cell r="DR389" t="str">
            <v>BNP Paribas Securities Services Luxembourg</v>
          </cell>
          <cell r="DS389" t="str">
            <v>in-house lawyers</v>
          </cell>
          <cell r="DT389" t="str">
            <v>BNP Paribas Securities Services Luxembourg</v>
          </cell>
          <cell r="DU389" t="str">
            <v>31th of December</v>
          </cell>
          <cell r="DV389" t="str">
            <v>Smart Beta</v>
          </cell>
          <cell r="DW389" t="str">
            <v>EQUITY</v>
          </cell>
          <cell r="DX389" t="str">
            <v>liquidated on December 11th 2019 (11/12/2019 NAV date) and delisted on 05/12/2019</v>
          </cell>
          <cell r="DY389"/>
          <cell r="DZ389"/>
          <cell r="EA389"/>
        </row>
        <row r="390">
          <cell r="H390" t="str">
            <v>LU1615090435</v>
          </cell>
          <cell r="I390" t="str">
            <v>UCITS ETF USD</v>
          </cell>
          <cell r="J390" t="str">
            <v>Capitalisation</v>
          </cell>
          <cell r="K390" t="str">
            <v>USD</v>
          </cell>
          <cell r="L390" t="str">
            <v>EUR</v>
          </cell>
          <cell r="M390" t="str">
            <v>no</v>
          </cell>
          <cell r="N390"/>
          <cell r="O390" t="str">
            <v>Luxembourg</v>
          </cell>
          <cell r="P390"/>
          <cell r="Q390"/>
          <cell r="R390"/>
          <cell r="S390"/>
          <cell r="T390"/>
          <cell r="U390"/>
          <cell r="V390" t="str">
            <v>BNPIHDUN</v>
          </cell>
          <cell r="W390"/>
          <cell r="X390"/>
          <cell r="Y390"/>
          <cell r="Z390"/>
          <cell r="AA390"/>
          <cell r="AB390"/>
          <cell r="AC390"/>
          <cell r="AD390"/>
          <cell r="AE390"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90" t="str">
            <v>please refer to another source</v>
          </cell>
          <cell r="AG390"/>
          <cell r="AH390"/>
          <cell r="AI390" t="str">
            <v>BNP Paribas High Dividend Yield US Equity Long TR USD Index</v>
          </cell>
          <cell r="AJ390" t="str">
            <v>Total Return</v>
          </cell>
          <cell r="AK390" t="str">
            <v>USD</v>
          </cell>
          <cell r="AL390"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90"/>
          <cell r="AN390" t="str">
            <v>BNP Paribas</v>
          </cell>
          <cell r="AO390" t="str">
            <v>North America</v>
          </cell>
          <cell r="AP390" t="str">
            <v>US</v>
          </cell>
          <cell r="AQ390"/>
          <cell r="AR390"/>
          <cell r="AS390" t="str">
            <v>Full or synthetic replication</v>
          </cell>
          <cell r="AT390" t="str">
            <v>Synthetic</v>
          </cell>
          <cell r="AU390" t="str">
            <v>Synthetic</v>
          </cell>
          <cell r="AV390" t="str">
            <v>Swaps</v>
          </cell>
          <cell r="AW390" t="str">
            <v>No</v>
          </cell>
          <cell r="AX390" t="str">
            <v>Yes with UCITS V</v>
          </cell>
          <cell r="AY390"/>
          <cell r="AZ390"/>
          <cell r="BA390" t="str">
            <v>No</v>
          </cell>
          <cell r="BB390"/>
          <cell r="BC390"/>
          <cell r="BD390"/>
          <cell r="BE390"/>
          <cell r="BF390"/>
          <cell r="BG390" t="str">
            <v>Daily</v>
          </cell>
          <cell r="BH390"/>
          <cell r="BI390"/>
          <cell r="BJ390"/>
          <cell r="BK390" t="str">
            <v>Reinvested</v>
          </cell>
          <cell r="BL390"/>
          <cell r="BM390"/>
          <cell r="BN390"/>
          <cell r="BO390"/>
          <cell r="BP390"/>
          <cell r="BQ390"/>
          <cell r="BR390">
            <v>500000</v>
          </cell>
          <cell r="BS390" t="str">
            <v>-</v>
          </cell>
          <cell r="BT390"/>
          <cell r="BU390" t="str">
            <v>NA</v>
          </cell>
          <cell r="BV390"/>
          <cell r="BW390" t="str">
            <v>D</v>
          </cell>
          <cell r="BX390" t="str">
            <v>D+1</v>
          </cell>
          <cell r="BY390"/>
          <cell r="BZ390" t="str">
            <v>Please refer to PM</v>
          </cell>
          <cell r="CA390" t="str">
            <v>Please refer to PM</v>
          </cell>
          <cell r="CB390">
            <v>2</v>
          </cell>
          <cell r="CC390">
            <v>2</v>
          </cell>
          <cell r="CD390"/>
          <cell r="CE390"/>
          <cell r="CF390" t="str">
            <v>Yes</v>
          </cell>
          <cell r="CG390" t="str">
            <v>Daily</v>
          </cell>
          <cell r="CH390">
            <v>100000</v>
          </cell>
          <cell r="CI390" t="str">
            <v>No securities lending</v>
          </cell>
          <cell r="CJ390"/>
          <cell r="CK390" t="str">
            <v>Up to 10%</v>
          </cell>
          <cell r="CL390" t="str">
            <v>Cash</v>
          </cell>
          <cell r="CM390" t="str">
            <v>BNP Paribas Securities Services</v>
          </cell>
          <cell r="CN390" t="str">
            <v>collateral.mgt@bnpparibas-ip.com</v>
          </cell>
          <cell r="CO390" t="str">
            <v>No</v>
          </cell>
          <cell r="CP390" t="str">
            <v>NA</v>
          </cell>
          <cell r="CQ390" t="str">
            <v>NA</v>
          </cell>
          <cell r="CR390" t="str">
            <v>No</v>
          </cell>
          <cell r="CS390" t="str">
            <v xml:space="preserve"> Ashok OUTTANDY</v>
          </cell>
          <cell r="CT390"/>
          <cell r="CU390"/>
          <cell r="CV390"/>
          <cell r="CW390"/>
          <cell r="CX390"/>
          <cell r="CY390" t="str">
            <v>No</v>
          </cell>
          <cell r="CZ390" t="str">
            <v>No</v>
          </cell>
          <cell r="DA390" t="str">
            <v>Smart Beta</v>
          </cell>
          <cell r="DB390" t="str">
            <v>NO</v>
          </cell>
          <cell r="DC390" t="str">
            <v>Equity fund (&gt;51% equities)</v>
          </cell>
          <cell r="DD390"/>
          <cell r="DE390"/>
          <cell r="DF390" t="str">
            <v>No</v>
          </cell>
          <cell r="DG390">
            <v>18</v>
          </cell>
          <cell r="DH390">
            <v>12</v>
          </cell>
          <cell r="DI390"/>
          <cell r="DJ390">
            <v>30</v>
          </cell>
          <cell r="DK390">
            <v>30</v>
          </cell>
          <cell r="DL390"/>
          <cell r="DM390"/>
          <cell r="DN390"/>
          <cell r="DO390" t="str">
            <v>Primary market: Authorised Participants and Institutionnal Investors
Secondary market: All</v>
          </cell>
          <cell r="DP390" t="str">
            <v>None</v>
          </cell>
          <cell r="DQ390" t="str">
            <v>BNP Paribas Securities Services Luxembourg</v>
          </cell>
          <cell r="DR390" t="str">
            <v>BNP Paribas Securities Services Luxembourg</v>
          </cell>
          <cell r="DS390" t="str">
            <v>in-house lawyers</v>
          </cell>
          <cell r="DT390" t="str">
            <v>BNP Paribas Securities Services Luxembourg</v>
          </cell>
          <cell r="DU390" t="str">
            <v>31th of December</v>
          </cell>
          <cell r="DV390" t="str">
            <v>Smart Beta</v>
          </cell>
          <cell r="DW390" t="str">
            <v>EQUITY</v>
          </cell>
          <cell r="DX390" t="str">
            <v xml:space="preserve">liquidated on December 11th 2019 (11/12/2019 NAV date) </v>
          </cell>
          <cell r="DY390"/>
          <cell r="DZ390"/>
          <cell r="EA390"/>
        </row>
        <row r="391">
          <cell r="H391" t="str">
            <v>LU1615090518</v>
          </cell>
          <cell r="I391" t="str">
            <v>UCITS ETF USD</v>
          </cell>
          <cell r="J391" t="str">
            <v>Distribution</v>
          </cell>
          <cell r="K391" t="str">
            <v>USD</v>
          </cell>
          <cell r="L391" t="str">
            <v>EUR</v>
          </cell>
          <cell r="M391" t="str">
            <v>no</v>
          </cell>
          <cell r="N391"/>
          <cell r="O391" t="str">
            <v>Luxembourg</v>
          </cell>
          <cell r="P391"/>
          <cell r="Q391"/>
          <cell r="R391"/>
          <cell r="S391"/>
          <cell r="T391"/>
          <cell r="U391"/>
          <cell r="V391" t="str">
            <v>BNPIHDUN</v>
          </cell>
          <cell r="W391"/>
          <cell r="X391"/>
          <cell r="Y391"/>
          <cell r="Z391"/>
          <cell r="AA391"/>
          <cell r="AB391"/>
          <cell r="AC391"/>
          <cell r="AD391"/>
          <cell r="AE391"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91" t="str">
            <v>please refer to another source</v>
          </cell>
          <cell r="AG391"/>
          <cell r="AH391"/>
          <cell r="AI391" t="str">
            <v>BNP Paribas High Dividend Yield US Equity Long TR USD Index</v>
          </cell>
          <cell r="AJ391" t="str">
            <v>Total Return</v>
          </cell>
          <cell r="AK391" t="str">
            <v>USD</v>
          </cell>
          <cell r="AL391"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91"/>
          <cell r="AN391" t="str">
            <v>BNP Paribas</v>
          </cell>
          <cell r="AO391" t="str">
            <v>North America</v>
          </cell>
          <cell r="AP391" t="str">
            <v>US</v>
          </cell>
          <cell r="AQ391"/>
          <cell r="AR391"/>
          <cell r="AS391" t="str">
            <v>Full or synthetic replication</v>
          </cell>
          <cell r="AT391" t="str">
            <v>Synthetic</v>
          </cell>
          <cell r="AU391" t="str">
            <v>Synthetic</v>
          </cell>
          <cell r="AV391" t="str">
            <v>Swaps</v>
          </cell>
          <cell r="AW391" t="str">
            <v>No</v>
          </cell>
          <cell r="AX391" t="str">
            <v>Yes with UCITS V</v>
          </cell>
          <cell r="AY391"/>
          <cell r="AZ391"/>
          <cell r="BA391" t="str">
            <v>No</v>
          </cell>
          <cell r="BB391"/>
          <cell r="BC391"/>
          <cell r="BD391"/>
          <cell r="BE391"/>
          <cell r="BF391"/>
          <cell r="BG391" t="str">
            <v>Daily</v>
          </cell>
          <cell r="BH391"/>
          <cell r="BI391"/>
          <cell r="BJ391"/>
          <cell r="BK391" t="str">
            <v>Annually</v>
          </cell>
          <cell r="BL391"/>
          <cell r="BM391"/>
          <cell r="BN391"/>
          <cell r="BO391"/>
          <cell r="BP391"/>
          <cell r="BQ391"/>
          <cell r="BR391">
            <v>500000</v>
          </cell>
          <cell r="BS391" t="str">
            <v>-</v>
          </cell>
          <cell r="BT391"/>
          <cell r="BU391" t="str">
            <v>NA</v>
          </cell>
          <cell r="BV391"/>
          <cell r="BW391" t="str">
            <v>D</v>
          </cell>
          <cell r="BX391" t="str">
            <v>D+1</v>
          </cell>
          <cell r="BY391"/>
          <cell r="BZ391" t="str">
            <v>Please refer to PM</v>
          </cell>
          <cell r="CA391" t="str">
            <v>Please refer to PM</v>
          </cell>
          <cell r="CB391">
            <v>2</v>
          </cell>
          <cell r="CC391">
            <v>2</v>
          </cell>
          <cell r="CD391"/>
          <cell r="CE391"/>
          <cell r="CF391" t="str">
            <v>Yes</v>
          </cell>
          <cell r="CG391" t="str">
            <v>Daily</v>
          </cell>
          <cell r="CH391">
            <v>100000</v>
          </cell>
          <cell r="CI391" t="str">
            <v>No securities lending</v>
          </cell>
          <cell r="CJ391"/>
          <cell r="CK391" t="str">
            <v>Up to 10%</v>
          </cell>
          <cell r="CL391" t="str">
            <v>Cash</v>
          </cell>
          <cell r="CM391" t="str">
            <v>BNP Paribas Securities Services</v>
          </cell>
          <cell r="CN391" t="str">
            <v>collateral.mgt@bnpparibas-ip.com</v>
          </cell>
          <cell r="CO391" t="str">
            <v>No</v>
          </cell>
          <cell r="CP391" t="str">
            <v>NA</v>
          </cell>
          <cell r="CQ391" t="str">
            <v>NA</v>
          </cell>
          <cell r="CR391" t="str">
            <v>No</v>
          </cell>
          <cell r="CS391" t="str">
            <v xml:space="preserve"> Ashok OUTTANDY</v>
          </cell>
          <cell r="CT391"/>
          <cell r="CU391"/>
          <cell r="CV391"/>
          <cell r="CW391"/>
          <cell r="CX391"/>
          <cell r="CY391" t="str">
            <v>No</v>
          </cell>
          <cell r="CZ391" t="str">
            <v>No</v>
          </cell>
          <cell r="DA391" t="str">
            <v>Smart Beta</v>
          </cell>
          <cell r="DB391" t="str">
            <v>NO</v>
          </cell>
          <cell r="DC391" t="str">
            <v>Equity fund (&gt;51% equities)</v>
          </cell>
          <cell r="DD391"/>
          <cell r="DE391"/>
          <cell r="DF391" t="str">
            <v>No</v>
          </cell>
          <cell r="DG391">
            <v>18</v>
          </cell>
          <cell r="DH391">
            <v>12</v>
          </cell>
          <cell r="DI391"/>
          <cell r="DJ391">
            <v>30</v>
          </cell>
          <cell r="DK391">
            <v>30</v>
          </cell>
          <cell r="DL391"/>
          <cell r="DM391"/>
          <cell r="DN391"/>
          <cell r="DO391" t="str">
            <v>Primary market: Authorised Participants and Institutionnal Investors
Secondary market: All</v>
          </cell>
          <cell r="DP391" t="str">
            <v>None</v>
          </cell>
          <cell r="DQ391" t="str">
            <v>BNP Paribas Securities Services Luxembourg</v>
          </cell>
          <cell r="DR391" t="str">
            <v>BNP Paribas Securities Services Luxembourg</v>
          </cell>
          <cell r="DS391" t="str">
            <v>in-house lawyers</v>
          </cell>
          <cell r="DT391" t="str">
            <v>BNP Paribas Securities Services Luxembourg</v>
          </cell>
          <cell r="DU391" t="str">
            <v>31th of December</v>
          </cell>
          <cell r="DV391" t="str">
            <v>Smart Beta</v>
          </cell>
          <cell r="DW391" t="str">
            <v>EQUITY</v>
          </cell>
          <cell r="DX391" t="str">
            <v xml:space="preserve">liquidated on December 11th 2019 (11/12/2019 NAV date) </v>
          </cell>
          <cell r="DY391"/>
          <cell r="DZ391"/>
          <cell r="EA391"/>
        </row>
        <row r="392">
          <cell r="H392" t="str">
            <v>LU1615090609</v>
          </cell>
          <cell r="I392" t="str">
            <v>UCITS ETF H EUR</v>
          </cell>
          <cell r="J392" t="str">
            <v>Capitalisation</v>
          </cell>
          <cell r="K392" t="str">
            <v>EUR</v>
          </cell>
          <cell r="L392" t="str">
            <v>EUR</v>
          </cell>
          <cell r="M392" t="str">
            <v>yes</v>
          </cell>
          <cell r="N392"/>
          <cell r="O392" t="str">
            <v>Luxembourg</v>
          </cell>
          <cell r="P392"/>
          <cell r="Q392"/>
          <cell r="R392"/>
          <cell r="S392"/>
          <cell r="T392"/>
          <cell r="U392"/>
          <cell r="V392" t="str">
            <v>BNPIHDUN</v>
          </cell>
          <cell r="W392"/>
          <cell r="X392"/>
          <cell r="Y392"/>
          <cell r="Z392"/>
          <cell r="AA392"/>
          <cell r="AB392"/>
          <cell r="AC392"/>
          <cell r="AD392"/>
          <cell r="AE392"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92" t="str">
            <v>please refer to another source</v>
          </cell>
          <cell r="AG392"/>
          <cell r="AH392"/>
          <cell r="AI392" t="str">
            <v>BNP Paribas High Dividend Yield US Equity Long TR USD Index</v>
          </cell>
          <cell r="AJ392" t="str">
            <v>Total Return</v>
          </cell>
          <cell r="AK392" t="str">
            <v>USD</v>
          </cell>
          <cell r="AL392"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92"/>
          <cell r="AN392" t="str">
            <v>BNP Paribas</v>
          </cell>
          <cell r="AO392" t="str">
            <v>North America</v>
          </cell>
          <cell r="AP392" t="str">
            <v>US</v>
          </cell>
          <cell r="AQ392"/>
          <cell r="AR392"/>
          <cell r="AS392" t="str">
            <v>Full or synthetic replication</v>
          </cell>
          <cell r="AT392" t="str">
            <v>Synthetic</v>
          </cell>
          <cell r="AU392" t="str">
            <v>Synthetic</v>
          </cell>
          <cell r="AV392" t="str">
            <v>Swaps</v>
          </cell>
          <cell r="AW392" t="str">
            <v>No</v>
          </cell>
          <cell r="AX392" t="str">
            <v>Yes with UCITS V</v>
          </cell>
          <cell r="AY392"/>
          <cell r="AZ392"/>
          <cell r="BA392" t="str">
            <v>No</v>
          </cell>
          <cell r="BB392"/>
          <cell r="BC392"/>
          <cell r="BD392"/>
          <cell r="BE392"/>
          <cell r="BF392"/>
          <cell r="BG392" t="str">
            <v>Daily</v>
          </cell>
          <cell r="BH392"/>
          <cell r="BI392"/>
          <cell r="BJ392"/>
          <cell r="BK392" t="str">
            <v>Reinvested</v>
          </cell>
          <cell r="BL392"/>
          <cell r="BM392"/>
          <cell r="BN392"/>
          <cell r="BO392"/>
          <cell r="BP392"/>
          <cell r="BQ392"/>
          <cell r="BR392">
            <v>500000</v>
          </cell>
          <cell r="BS392" t="str">
            <v>-</v>
          </cell>
          <cell r="BT392"/>
          <cell r="BU392" t="str">
            <v>NA</v>
          </cell>
          <cell r="BV392"/>
          <cell r="BW392" t="str">
            <v>D</v>
          </cell>
          <cell r="BX392" t="str">
            <v>D+1</v>
          </cell>
          <cell r="BY392"/>
          <cell r="BZ392" t="str">
            <v>Please refer to PM</v>
          </cell>
          <cell r="CA392" t="str">
            <v>Please refer to PM</v>
          </cell>
          <cell r="CB392">
            <v>2</v>
          </cell>
          <cell r="CC392">
            <v>2</v>
          </cell>
          <cell r="CD392"/>
          <cell r="CE392"/>
          <cell r="CF392" t="str">
            <v>Yes</v>
          </cell>
          <cell r="CG392" t="str">
            <v>Daily</v>
          </cell>
          <cell r="CH392">
            <v>100000</v>
          </cell>
          <cell r="CI392" t="str">
            <v>No securities lending</v>
          </cell>
          <cell r="CJ392"/>
          <cell r="CK392" t="str">
            <v>Up to 10%</v>
          </cell>
          <cell r="CL392" t="str">
            <v>Cash</v>
          </cell>
          <cell r="CM392" t="str">
            <v>BNP Paribas Securities Services</v>
          </cell>
          <cell r="CN392" t="str">
            <v>collateral.mgt@bnpparibas-ip.com</v>
          </cell>
          <cell r="CO392" t="str">
            <v>No</v>
          </cell>
          <cell r="CP392" t="str">
            <v>NA</v>
          </cell>
          <cell r="CQ392" t="str">
            <v>NA</v>
          </cell>
          <cell r="CR392" t="str">
            <v>No</v>
          </cell>
          <cell r="CS392" t="str">
            <v xml:space="preserve"> Ashok OUTTANDY</v>
          </cell>
          <cell r="CT392"/>
          <cell r="CU392"/>
          <cell r="CV392"/>
          <cell r="CW392"/>
          <cell r="CX392"/>
          <cell r="CY392" t="str">
            <v>No</v>
          </cell>
          <cell r="CZ392" t="str">
            <v>No</v>
          </cell>
          <cell r="DA392" t="str">
            <v>Smart Beta</v>
          </cell>
          <cell r="DB392" t="str">
            <v>NO</v>
          </cell>
          <cell r="DC392" t="str">
            <v>Equity fund (&gt;51% equities)</v>
          </cell>
          <cell r="DD392"/>
          <cell r="DE392"/>
          <cell r="DF392" t="str">
            <v>No</v>
          </cell>
          <cell r="DG392">
            <v>18</v>
          </cell>
          <cell r="DH392">
            <v>12</v>
          </cell>
          <cell r="DI392"/>
          <cell r="DJ392">
            <v>30</v>
          </cell>
          <cell r="DK392">
            <v>30</v>
          </cell>
          <cell r="DL392"/>
          <cell r="DM392"/>
          <cell r="DN392"/>
          <cell r="DO392" t="str">
            <v>Primary market: Authorised Participants and Institutionnal Investors
Secondary market: All</v>
          </cell>
          <cell r="DP392" t="str">
            <v>None</v>
          </cell>
          <cell r="DQ392" t="str">
            <v>BNP Paribas Securities Services Luxembourg</v>
          </cell>
          <cell r="DR392" t="str">
            <v>BNP Paribas Securities Services Luxembourg</v>
          </cell>
          <cell r="DS392" t="str">
            <v>in-house lawyers</v>
          </cell>
          <cell r="DT392" t="str">
            <v>BNP Paribas Securities Services Luxembourg</v>
          </cell>
          <cell r="DU392" t="str">
            <v>31th of December</v>
          </cell>
          <cell r="DV392" t="str">
            <v>Smart Beta</v>
          </cell>
          <cell r="DW392" t="str">
            <v>EQUITY</v>
          </cell>
          <cell r="DX392" t="str">
            <v xml:space="preserve">liquidated on December 11th 2019 (11/12/2019 NAV date) </v>
          </cell>
          <cell r="DY392"/>
          <cell r="DZ392"/>
          <cell r="EA392"/>
        </row>
        <row r="393">
          <cell r="H393" t="str">
            <v>LU1615090781</v>
          </cell>
          <cell r="I393" t="str">
            <v>UCITS ETF H EUR</v>
          </cell>
          <cell r="J393" t="str">
            <v>Distribution</v>
          </cell>
          <cell r="K393" t="str">
            <v>EUR</v>
          </cell>
          <cell r="L393" t="str">
            <v>EUR</v>
          </cell>
          <cell r="M393" t="str">
            <v>yes</v>
          </cell>
          <cell r="N393"/>
          <cell r="O393" t="str">
            <v>Luxembourg</v>
          </cell>
          <cell r="P393"/>
          <cell r="Q393"/>
          <cell r="R393"/>
          <cell r="S393"/>
          <cell r="T393"/>
          <cell r="U393"/>
          <cell r="V393" t="str">
            <v>BNPIHDUN</v>
          </cell>
          <cell r="W393"/>
          <cell r="X393"/>
          <cell r="Y393"/>
          <cell r="Z393"/>
          <cell r="AA393"/>
          <cell r="AB393"/>
          <cell r="AC393"/>
          <cell r="AD393"/>
          <cell r="AE393" t="str">
            <v>BNP Paribas Easy Equity Dividend US replicate the performance of the BNP Paribas High Dividend Yield US Equity Long TR USD index (Bloomberg: BNPIHDUN Index), published in USD and converted in EUR (at the WM/Reuters 4 p.m. London time), including fluctuations, and to maintain the Tracking Error between the sub-fund and the index below 1%.</v>
          </cell>
          <cell r="AF393" t="str">
            <v>please refer to another source</v>
          </cell>
          <cell r="AG393"/>
          <cell r="AH393"/>
          <cell r="AI393" t="str">
            <v>BNP Paribas High Dividend Yield US Equity Long TR USD Index</v>
          </cell>
          <cell r="AJ393" t="str">
            <v>Total Return</v>
          </cell>
          <cell r="AK393" t="str">
            <v>USD</v>
          </cell>
          <cell r="AL393" t="str">
            <v>The benchmark is the BNP Paribas High Dividend Yield US Equity Long TR USD Index, with net dividends reinvested, calculated and published in USD by Solactive AG and sponsored by BNP Paribas. The composition of the index is reviewed on a monthly basis. The index is valued daily. BNP Paribas Equity Dividend US Index is an index measuring the performance of US companies selected for their capacity to distribute a high and consistent dividend.</v>
          </cell>
          <cell r="AM393"/>
          <cell r="AN393" t="str">
            <v>BNP Paribas</v>
          </cell>
          <cell r="AO393" t="str">
            <v>North America</v>
          </cell>
          <cell r="AP393" t="str">
            <v>US</v>
          </cell>
          <cell r="AQ393"/>
          <cell r="AR393"/>
          <cell r="AS393" t="str">
            <v>Full or synthetic replication</v>
          </cell>
          <cell r="AT393" t="str">
            <v>Synthetic</v>
          </cell>
          <cell r="AU393" t="str">
            <v>Synthetic</v>
          </cell>
          <cell r="AV393" t="str">
            <v>Swaps</v>
          </cell>
          <cell r="AW393" t="str">
            <v>No</v>
          </cell>
          <cell r="AX393" t="str">
            <v>Yes with UCITS V</v>
          </cell>
          <cell r="AY393"/>
          <cell r="AZ393"/>
          <cell r="BA393" t="str">
            <v>No</v>
          </cell>
          <cell r="BB393"/>
          <cell r="BC393"/>
          <cell r="BD393"/>
          <cell r="BE393"/>
          <cell r="BF393"/>
          <cell r="BG393" t="str">
            <v>Daily</v>
          </cell>
          <cell r="BH393"/>
          <cell r="BI393"/>
          <cell r="BJ393"/>
          <cell r="BK393" t="str">
            <v>Annually</v>
          </cell>
          <cell r="BL393"/>
          <cell r="BM393"/>
          <cell r="BN393"/>
          <cell r="BO393"/>
          <cell r="BP393"/>
          <cell r="BQ393"/>
          <cell r="BR393">
            <v>500000</v>
          </cell>
          <cell r="BS393" t="str">
            <v>-</v>
          </cell>
          <cell r="BT393"/>
          <cell r="BU393" t="str">
            <v>NA</v>
          </cell>
          <cell r="BV393"/>
          <cell r="BW393" t="str">
            <v>D</v>
          </cell>
          <cell r="BX393" t="str">
            <v>D+1</v>
          </cell>
          <cell r="BY393"/>
          <cell r="BZ393" t="str">
            <v>Please refer to PM</v>
          </cell>
          <cell r="CA393" t="str">
            <v>Please refer to PM</v>
          </cell>
          <cell r="CB393">
            <v>2</v>
          </cell>
          <cell r="CC393">
            <v>2</v>
          </cell>
          <cell r="CD393"/>
          <cell r="CE393"/>
          <cell r="CF393" t="str">
            <v>Yes</v>
          </cell>
          <cell r="CG393" t="str">
            <v>Daily</v>
          </cell>
          <cell r="CH393">
            <v>100000</v>
          </cell>
          <cell r="CI393" t="str">
            <v>No securities lending</v>
          </cell>
          <cell r="CJ393"/>
          <cell r="CK393" t="str">
            <v>Up to 10%</v>
          </cell>
          <cell r="CL393" t="str">
            <v>Cash</v>
          </cell>
          <cell r="CM393" t="str">
            <v>BNP Paribas Securities Services</v>
          </cell>
          <cell r="CN393" t="str">
            <v>collateral.mgt@bnpparibas-ip.com</v>
          </cell>
          <cell r="CO393" t="str">
            <v>No</v>
          </cell>
          <cell r="CP393" t="str">
            <v>NA</v>
          </cell>
          <cell r="CQ393" t="str">
            <v>NA</v>
          </cell>
          <cell r="CR393" t="str">
            <v>No</v>
          </cell>
          <cell r="CS393" t="str">
            <v xml:space="preserve"> Ashok OUTTANDY</v>
          </cell>
          <cell r="CT393"/>
          <cell r="CU393"/>
          <cell r="CV393"/>
          <cell r="CW393"/>
          <cell r="CX393"/>
          <cell r="CY393" t="str">
            <v>No</v>
          </cell>
          <cell r="CZ393" t="str">
            <v>No</v>
          </cell>
          <cell r="DA393" t="str">
            <v>Smart Beta</v>
          </cell>
          <cell r="DB393" t="str">
            <v>NO</v>
          </cell>
          <cell r="DC393" t="str">
            <v>Equity fund (&gt;51% equities)</v>
          </cell>
          <cell r="DD393"/>
          <cell r="DE393"/>
          <cell r="DF393" t="str">
            <v>No</v>
          </cell>
          <cell r="DG393">
            <v>18</v>
          </cell>
          <cell r="DH393">
            <v>12</v>
          </cell>
          <cell r="DI393"/>
          <cell r="DJ393">
            <v>30</v>
          </cell>
          <cell r="DK393">
            <v>30</v>
          </cell>
          <cell r="DL393"/>
          <cell r="DM393"/>
          <cell r="DN393"/>
          <cell r="DO393" t="str">
            <v>Primary market: Authorised Participants and Institutionnal Investors
Secondary market: All</v>
          </cell>
          <cell r="DP393" t="str">
            <v>None</v>
          </cell>
          <cell r="DQ393" t="str">
            <v>BNP Paribas Securities Services Luxembourg</v>
          </cell>
          <cell r="DR393" t="str">
            <v>BNP Paribas Securities Services Luxembourg</v>
          </cell>
          <cell r="DS393" t="str">
            <v>in-house lawyers</v>
          </cell>
          <cell r="DT393" t="str">
            <v>BNP Paribas Securities Services Luxembourg</v>
          </cell>
          <cell r="DU393" t="str">
            <v>31th of December</v>
          </cell>
          <cell r="DV393" t="str">
            <v>Smart Beta</v>
          </cell>
          <cell r="DW393" t="str">
            <v>EQUITY</v>
          </cell>
          <cell r="DX393" t="str">
            <v xml:space="preserve">liquidated on December 11th 2019 (11/12/2019 NAV date) </v>
          </cell>
          <cell r="DY393"/>
          <cell r="DZ393"/>
          <cell r="EA393"/>
        </row>
        <row r="394">
          <cell r="H394" t="str">
            <v>LU1615091086</v>
          </cell>
          <cell r="I394" t="str">
            <v>UCITS ETF</v>
          </cell>
          <cell r="J394" t="str">
            <v>Capitalisation</v>
          </cell>
          <cell r="K394" t="str">
            <v>EUR</v>
          </cell>
          <cell r="L394"/>
          <cell r="M394" t="str">
            <v>no</v>
          </cell>
          <cell r="N394"/>
          <cell r="O394"/>
          <cell r="P394"/>
          <cell r="Q394"/>
          <cell r="R394"/>
          <cell r="S394"/>
          <cell r="T394"/>
          <cell r="U394"/>
          <cell r="V394" t="str">
            <v>BNPIHYPT</v>
          </cell>
          <cell r="W394"/>
          <cell r="X394"/>
          <cell r="Y394"/>
          <cell r="Z394"/>
          <cell r="AA394"/>
          <cell r="AB394"/>
          <cell r="AC394"/>
          <cell r="AD394"/>
          <cell r="AE394"/>
          <cell r="AF394"/>
          <cell r="AG394"/>
          <cell r="AH394"/>
          <cell r="AI394" t="str">
            <v>BNP Paribas Equity Europe Defensive TR Index</v>
          </cell>
          <cell r="AJ394" t="str">
            <v>Total Return</v>
          </cell>
          <cell r="AK394"/>
          <cell r="AL394" t="str">
            <v>The benchmark is the BNP Paribas Equity Europe Defensive TR Index, with the net dividends reinvested, calculated and published in EUR by BNP Paribas and sponsored by BNP Paribas.. The composition of the index is reviewed on a monthly basis. The index is valued daily.BNP Paribas Equity Europe Defensive Index is an index measuring the performance of European  companies combined with systematic option strategy aiming to lower the volatility and the maximum drawdown of the investment</v>
          </cell>
          <cell r="AM394"/>
          <cell r="AN394"/>
          <cell r="AO394" t="str">
            <v>EUROPE</v>
          </cell>
          <cell r="AP394" t="str">
            <v>Europe</v>
          </cell>
          <cell r="AQ394"/>
          <cell r="AR394"/>
          <cell r="AS394" t="str">
            <v>Full or synthetic replication</v>
          </cell>
          <cell r="AT394" t="str">
            <v>Synthetic</v>
          </cell>
          <cell r="AU394" t="str">
            <v>Synthetic</v>
          </cell>
          <cell r="AV394" t="str">
            <v>swaps</v>
          </cell>
          <cell r="AW394"/>
          <cell r="AX394"/>
          <cell r="AY394"/>
          <cell r="AZ394"/>
          <cell r="BA394"/>
          <cell r="BB394"/>
          <cell r="BC394"/>
          <cell r="BD394"/>
          <cell r="BE394"/>
          <cell r="BF394"/>
          <cell r="BG394"/>
          <cell r="BH394"/>
          <cell r="BI394"/>
          <cell r="BJ394"/>
          <cell r="BK394" t="str">
            <v>Reinvested</v>
          </cell>
          <cell r="BL394"/>
          <cell r="BM394"/>
          <cell r="BN394"/>
          <cell r="BO394"/>
          <cell r="BP394"/>
          <cell r="BQ394"/>
          <cell r="BR394" t="str">
            <v>1 000 000 EUR</v>
          </cell>
          <cell r="BS394"/>
          <cell r="BT394" t="str">
            <v>03:30 PM Paris time</v>
          </cell>
          <cell r="BU394"/>
          <cell r="BV394"/>
          <cell r="BW394" t="str">
            <v>D</v>
          </cell>
          <cell r="BX394" t="str">
            <v>D+1</v>
          </cell>
          <cell r="BY394"/>
          <cell r="BZ394" t="str">
            <v>Please refer to PM</v>
          </cell>
          <cell r="CA394" t="str">
            <v>Please refer to PM</v>
          </cell>
          <cell r="CB394"/>
          <cell r="CC394"/>
          <cell r="CD394"/>
          <cell r="CE394"/>
          <cell r="CF394"/>
          <cell r="CG394"/>
          <cell r="CH394"/>
          <cell r="CI394"/>
          <cell r="CJ394"/>
          <cell r="CK394"/>
          <cell r="CL394"/>
          <cell r="CM394"/>
          <cell r="CN394"/>
          <cell r="CO394"/>
          <cell r="CP394"/>
          <cell r="CQ394"/>
          <cell r="CR394"/>
          <cell r="CS394"/>
          <cell r="CT394"/>
          <cell r="CU394"/>
          <cell r="CV394"/>
          <cell r="CW394"/>
          <cell r="CX394"/>
          <cell r="CY394" t="str">
            <v>No</v>
          </cell>
          <cell r="CZ394"/>
          <cell r="DA394"/>
          <cell r="DB394" t="str">
            <v>yes</v>
          </cell>
          <cell r="DC394"/>
          <cell r="DD394"/>
          <cell r="DE394"/>
          <cell r="DF394"/>
          <cell r="DG394">
            <v>28</v>
          </cell>
          <cell r="DH394">
            <v>12</v>
          </cell>
          <cell r="DI394"/>
          <cell r="DJ394">
            <v>40</v>
          </cell>
          <cell r="DK394">
            <v>40</v>
          </cell>
          <cell r="DL394"/>
          <cell r="DM394"/>
          <cell r="DN394"/>
          <cell r="DO394" t="str">
            <v>Primary market: Authorised Participants and Institutionnal Investors</v>
          </cell>
          <cell r="DP394" t="str">
            <v>None</v>
          </cell>
          <cell r="DQ394"/>
          <cell r="DR394"/>
          <cell r="DS394"/>
          <cell r="DT394"/>
          <cell r="DU394" t="str">
            <v>31th of December</v>
          </cell>
          <cell r="DV394"/>
          <cell r="DW394" t="str">
            <v>EQUITY</v>
          </cell>
          <cell r="DX394" t="str">
            <v>Closed With March 29th 2019 Prospectus</v>
          </cell>
          <cell r="DY394"/>
          <cell r="DZ394"/>
          <cell r="EA394"/>
        </row>
        <row r="395">
          <cell r="H395" t="str">
            <v>LU1615091169</v>
          </cell>
          <cell r="I395" t="str">
            <v>UCITS ETF</v>
          </cell>
          <cell r="J395" t="str">
            <v>Distribution</v>
          </cell>
          <cell r="K395" t="str">
            <v>EUR</v>
          </cell>
          <cell r="L395"/>
          <cell r="M395" t="str">
            <v>no</v>
          </cell>
          <cell r="N395"/>
          <cell r="O395"/>
          <cell r="P395"/>
          <cell r="Q395"/>
          <cell r="R395"/>
          <cell r="S395"/>
          <cell r="T395"/>
          <cell r="U395"/>
          <cell r="V395" t="str">
            <v>BNPIHYPT</v>
          </cell>
          <cell r="W395"/>
          <cell r="X395"/>
          <cell r="Y395"/>
          <cell r="Z395"/>
          <cell r="AA395"/>
          <cell r="AB395"/>
          <cell r="AC395"/>
          <cell r="AD395"/>
          <cell r="AE395"/>
          <cell r="AF395"/>
          <cell r="AG395"/>
          <cell r="AH395"/>
          <cell r="AI395" t="str">
            <v>BNP Paribas Equity Europe Defensive TR Index</v>
          </cell>
          <cell r="AJ395" t="str">
            <v>Total Return</v>
          </cell>
          <cell r="AK395"/>
          <cell r="AL395" t="str">
            <v>The benchmark is the BNP Paribas Equity Europe Defensive TR Index, with the net dividends reinvested, calculated and published in EUR by BNP Paribas and sponsored by BNP Paribas.. The composition of the index is reviewed on a monthly basis. The index is valued daily.BNP Paribas Equity Europe Defensive Index is an index measuring the performance of European  companies combined with systematic option strategy aiming to lower the volatility and the maximum drawdown of the investment</v>
          </cell>
          <cell r="AM395"/>
          <cell r="AN395"/>
          <cell r="AO395" t="str">
            <v>EUROPE</v>
          </cell>
          <cell r="AP395" t="str">
            <v>Europe</v>
          </cell>
          <cell r="AQ395"/>
          <cell r="AR395"/>
          <cell r="AS395" t="str">
            <v>Full or synthetic replication</v>
          </cell>
          <cell r="AT395" t="str">
            <v>Synthetic</v>
          </cell>
          <cell r="AU395" t="str">
            <v>Synthetic</v>
          </cell>
          <cell r="AV395" t="str">
            <v>swaps</v>
          </cell>
          <cell r="AW395"/>
          <cell r="AX395"/>
          <cell r="AY395"/>
          <cell r="AZ395"/>
          <cell r="BA395"/>
          <cell r="BB395"/>
          <cell r="BC395"/>
          <cell r="BD395"/>
          <cell r="BE395"/>
          <cell r="BF395"/>
          <cell r="BG395"/>
          <cell r="BH395"/>
          <cell r="BI395"/>
          <cell r="BJ395"/>
          <cell r="BK395" t="str">
            <v>Annually</v>
          </cell>
          <cell r="BL395"/>
          <cell r="BM395"/>
          <cell r="BN395"/>
          <cell r="BO395"/>
          <cell r="BP395"/>
          <cell r="BQ395"/>
          <cell r="BR395" t="str">
            <v>1 000 000 EUR</v>
          </cell>
          <cell r="BS395"/>
          <cell r="BT395" t="str">
            <v>03:30 PM Paris time</v>
          </cell>
          <cell r="BU395"/>
          <cell r="BV395"/>
          <cell r="BW395" t="str">
            <v>D</v>
          </cell>
          <cell r="BX395" t="str">
            <v>D+1</v>
          </cell>
          <cell r="BY395"/>
          <cell r="BZ395" t="str">
            <v>Please refer to PM</v>
          </cell>
          <cell r="CA395" t="str">
            <v>Please refer to PM</v>
          </cell>
          <cell r="CB395"/>
          <cell r="CC395"/>
          <cell r="CD395"/>
          <cell r="CE395"/>
          <cell r="CF395"/>
          <cell r="CG395"/>
          <cell r="CH395"/>
          <cell r="CI395"/>
          <cell r="CJ395"/>
          <cell r="CK395"/>
          <cell r="CL395"/>
          <cell r="CM395"/>
          <cell r="CN395"/>
          <cell r="CO395"/>
          <cell r="CP395"/>
          <cell r="CQ395"/>
          <cell r="CR395"/>
          <cell r="CS395"/>
          <cell r="CT395"/>
          <cell r="CU395"/>
          <cell r="CV395"/>
          <cell r="CW395"/>
          <cell r="CX395"/>
          <cell r="CY395" t="str">
            <v>No</v>
          </cell>
          <cell r="CZ395"/>
          <cell r="DA395"/>
          <cell r="DB395" t="str">
            <v>yes</v>
          </cell>
          <cell r="DC395"/>
          <cell r="DD395"/>
          <cell r="DE395"/>
          <cell r="DF395"/>
          <cell r="DG395">
            <v>28</v>
          </cell>
          <cell r="DH395">
            <v>12</v>
          </cell>
          <cell r="DI395"/>
          <cell r="DJ395">
            <v>40</v>
          </cell>
          <cell r="DK395">
            <v>40</v>
          </cell>
          <cell r="DL395"/>
          <cell r="DM395"/>
          <cell r="DN395"/>
          <cell r="DO395" t="str">
            <v>Primary market: Authorised Participants and Institutionnal Investors</v>
          </cell>
          <cell r="DP395" t="str">
            <v>None</v>
          </cell>
          <cell r="DQ395"/>
          <cell r="DR395"/>
          <cell r="DS395"/>
          <cell r="DT395"/>
          <cell r="DU395" t="str">
            <v>31th of December</v>
          </cell>
          <cell r="DV395"/>
          <cell r="DW395" t="str">
            <v>EQUITY</v>
          </cell>
          <cell r="DX395" t="str">
            <v>Closed With March 29th 2019 Prospectus</v>
          </cell>
          <cell r="DY395"/>
          <cell r="DZ395"/>
          <cell r="EA395"/>
        </row>
        <row r="396">
          <cell r="H396" t="str">
            <v>LU1615091243</v>
          </cell>
          <cell r="I396" t="str">
            <v>UCITS ETF</v>
          </cell>
          <cell r="J396" t="str">
            <v>Capitalisation</v>
          </cell>
          <cell r="K396" t="str">
            <v>EUR</v>
          </cell>
          <cell r="L396" t="str">
            <v>EUR</v>
          </cell>
          <cell r="M396" t="str">
            <v>no</v>
          </cell>
          <cell r="N396"/>
          <cell r="O396" t="str">
            <v>Luxembourg</v>
          </cell>
          <cell r="P396" t="str">
            <v>FR</v>
          </cell>
          <cell r="Q396" t="str">
            <v>Euronext Paris</v>
          </cell>
          <cell r="R396" t="str">
            <v xml:space="preserve">XPAR </v>
          </cell>
          <cell r="S396">
            <v>42976</v>
          </cell>
          <cell r="T396">
            <v>42997</v>
          </cell>
          <cell r="U396" t="str">
            <v>Yes</v>
          </cell>
          <cell r="V396" t="str">
            <v>BNPIFVU</v>
          </cell>
          <cell r="W396" t="str">
            <v>Share not hedged</v>
          </cell>
          <cell r="X396" t="str">
            <v xml:space="preserve">EVUS FP </v>
          </cell>
          <cell r="Y396" t="str">
            <v>IEVUS</v>
          </cell>
          <cell r="Z396" t="str">
            <v>NSCFR0IEVUS5</v>
          </cell>
          <cell r="AA396" t="str">
            <v>EVUS</v>
          </cell>
          <cell r="AB396" t="str">
            <v>.BNPIFVU</v>
          </cell>
          <cell r="AC396" t="str">
            <v>EAEVUS.PA</v>
          </cell>
          <cell r="AD396" t="str">
            <v>IEVUSINAV.PA</v>
          </cell>
          <cell r="AE396" t="str">
            <v>BNP Paribas Easy Equity Value US UCITS ETF is an exchange-traded fund incorporated in Luxembourg. The Fund tracks the BNP Paribas Equity Value US Index which measures the performance of US companies that exhibit a underpriced using a fundamental analysis.</v>
          </cell>
          <cell r="AF396" t="str">
            <v>please refer to another source</v>
          </cell>
          <cell r="AG396" t="str">
            <v>please refer to another source</v>
          </cell>
          <cell r="AH396" t="str">
            <v>Luxemburg SICAV</v>
          </cell>
          <cell r="AI396" t="str">
            <v>BNP Paribas Equity Value US TR Index</v>
          </cell>
          <cell r="AJ396" t="str">
            <v>Total Return</v>
          </cell>
          <cell r="AK396" t="str">
            <v>USD</v>
          </cell>
          <cell r="AL396"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396" t="str">
            <v>please refer to another source</v>
          </cell>
          <cell r="AN396" t="str">
            <v>BNP Paribas</v>
          </cell>
          <cell r="AO396" t="str">
            <v>North America</v>
          </cell>
          <cell r="AP396" t="str">
            <v>US</v>
          </cell>
          <cell r="AQ396" t="str">
            <v>DE,FI,FR,UK,IT**,LU,NO,SE, AT, CH</v>
          </cell>
          <cell r="AR396" t="str">
            <v>DE,FI,FR,UK,IT**,LU,NO,SE, AT, CH</v>
          </cell>
          <cell r="AS396" t="str">
            <v>Full or synthetic replication</v>
          </cell>
          <cell r="AT396" t="str">
            <v>Synthetic</v>
          </cell>
          <cell r="AU396" t="str">
            <v>Synthetic</v>
          </cell>
          <cell r="AV396" t="str">
            <v>Swaps</v>
          </cell>
          <cell r="AW396" t="str">
            <v>No</v>
          </cell>
          <cell r="AX396" t="str">
            <v>Yes with UCITS V</v>
          </cell>
          <cell r="AY396" t="str">
            <v>BNP PARIBAS ARBITRAGE</v>
          </cell>
          <cell r="AZ396"/>
          <cell r="BA396" t="str">
            <v>No</v>
          </cell>
          <cell r="BB396"/>
          <cell r="BC396"/>
          <cell r="BD396"/>
          <cell r="BE396"/>
          <cell r="BF396" t="str">
            <v>Euronext</v>
          </cell>
          <cell r="BG396" t="str">
            <v>Daily</v>
          </cell>
          <cell r="BH396"/>
          <cell r="BI396"/>
          <cell r="BJ396"/>
          <cell r="BK396" t="str">
            <v>Reinvested</v>
          </cell>
          <cell r="BL396"/>
          <cell r="BM396"/>
          <cell r="BN396"/>
          <cell r="BO396"/>
          <cell r="BP396"/>
          <cell r="BQ396"/>
          <cell r="BR396">
            <v>500000</v>
          </cell>
          <cell r="BS396" t="str">
            <v>-</v>
          </cell>
          <cell r="BT396" t="str">
            <v>04:30 PM Paris time</v>
          </cell>
          <cell r="BU396" t="str">
            <v>NA</v>
          </cell>
          <cell r="BV396"/>
          <cell r="BW396" t="str">
            <v>D</v>
          </cell>
          <cell r="BX396" t="str">
            <v>D+1</v>
          </cell>
          <cell r="BY396" t="str">
            <v>D+3</v>
          </cell>
          <cell r="BZ396" t="str">
            <v>Please refer to PM</v>
          </cell>
          <cell r="CA396" t="str">
            <v>Please refer to PM</v>
          </cell>
          <cell r="CB396">
            <v>2</v>
          </cell>
          <cell r="CC396">
            <v>2</v>
          </cell>
          <cell r="CD396" t="str">
            <v>0.08% on the primary market</v>
          </cell>
          <cell r="CE396" t="str">
            <v>0.08% on the primary market</v>
          </cell>
          <cell r="CF396" t="str">
            <v>Yes</v>
          </cell>
          <cell r="CG396" t="str">
            <v>Daily</v>
          </cell>
          <cell r="CH396">
            <v>100000</v>
          </cell>
          <cell r="CI396" t="str">
            <v>No securities lending</v>
          </cell>
          <cell r="CJ396" t="str">
            <v>BNP</v>
          </cell>
          <cell r="CK396" t="str">
            <v>Up to 10%</v>
          </cell>
          <cell r="CL396" t="str">
            <v>Cash</v>
          </cell>
          <cell r="CM396" t="str">
            <v>BNP Paribas Securities Services</v>
          </cell>
          <cell r="CN396" t="str">
            <v>collateral.mgt@bnpparibas-ip.com</v>
          </cell>
          <cell r="CO396" t="str">
            <v>No</v>
          </cell>
          <cell r="CP396" t="str">
            <v>NA</v>
          </cell>
          <cell r="CQ396" t="str">
            <v>NA</v>
          </cell>
          <cell r="CR396" t="str">
            <v>No</v>
          </cell>
          <cell r="CS396" t="str">
            <v>Paul XATARD HUBERLANT</v>
          </cell>
          <cell r="CT396"/>
          <cell r="CU396"/>
          <cell r="CV396" t="str">
            <v xml:space="preserve">A2DU5J </v>
          </cell>
          <cell r="CW396"/>
          <cell r="CX396" t="str">
            <v>NA</v>
          </cell>
          <cell r="CY396" t="str">
            <v>No</v>
          </cell>
          <cell r="CZ396" t="str">
            <v>No</v>
          </cell>
          <cell r="DA396" t="str">
            <v>Smart Beta</v>
          </cell>
          <cell r="DB396" t="str">
            <v>No</v>
          </cell>
          <cell r="DC396" t="str">
            <v>Equity fund (&gt;51% equities)</v>
          </cell>
          <cell r="DD396" t="str">
            <v>Yes</v>
          </cell>
          <cell r="DE396"/>
          <cell r="DF396" t="str">
            <v>No</v>
          </cell>
          <cell r="DG396">
            <v>18</v>
          </cell>
          <cell r="DH396">
            <v>12</v>
          </cell>
          <cell r="DI396">
            <v>0</v>
          </cell>
          <cell r="DJ396">
            <v>30</v>
          </cell>
          <cell r="DK396">
            <v>30</v>
          </cell>
          <cell r="DL396">
            <v>18</v>
          </cell>
          <cell r="DM396">
            <v>0</v>
          </cell>
          <cell r="DN396">
            <v>12</v>
          </cell>
          <cell r="DO396" t="str">
            <v>Primary market: Authorised Participants and Institutionnal Investors
Secondary market: All</v>
          </cell>
          <cell r="DP396" t="str">
            <v>None</v>
          </cell>
          <cell r="DQ396" t="str">
            <v>BNP Paribas Securities Services Luxembourg</v>
          </cell>
          <cell r="DR396" t="str">
            <v>BNP Paribas Securities Services Luxembourg</v>
          </cell>
          <cell r="DS396" t="str">
            <v>in-house lawyers</v>
          </cell>
          <cell r="DT396" t="str">
            <v>BNP Paribas Securities Services Luxembourg</v>
          </cell>
          <cell r="DU396" t="str">
            <v>31th of December</v>
          </cell>
          <cell r="DV396" t="str">
            <v>Smart Beta</v>
          </cell>
          <cell r="DW396" t="str">
            <v>EQUITY</v>
          </cell>
          <cell r="DX396" t="str">
            <v>liquidated on December 11th 2019 (11/12/2019 NAV date) and delisted on 05/12/2019</v>
          </cell>
          <cell r="DY396"/>
          <cell r="DZ396"/>
          <cell r="EA396"/>
        </row>
        <row r="397">
          <cell r="H397" t="str">
            <v>LU1615091243</v>
          </cell>
          <cell r="I397" t="str">
            <v>UCITS ETF</v>
          </cell>
          <cell r="J397" t="str">
            <v>Capitalisation</v>
          </cell>
          <cell r="K397" t="str">
            <v>EUR</v>
          </cell>
          <cell r="L397" t="str">
            <v>EUR</v>
          </cell>
          <cell r="M397" t="str">
            <v>no</v>
          </cell>
          <cell r="N397"/>
          <cell r="O397" t="str">
            <v>Luxembourg</v>
          </cell>
          <cell r="P397" t="str">
            <v>DE</v>
          </cell>
          <cell r="Q397" t="str">
            <v>Xetra</v>
          </cell>
          <cell r="R397" t="str">
            <v xml:space="preserve">XETR </v>
          </cell>
          <cell r="S397">
            <v>42976</v>
          </cell>
          <cell r="T397">
            <v>43004</v>
          </cell>
          <cell r="U397" t="str">
            <v>No</v>
          </cell>
          <cell r="V397" t="str">
            <v>BNPIFVU</v>
          </cell>
          <cell r="W397" t="str">
            <v>Share not hedged</v>
          </cell>
          <cell r="X397" t="str">
            <v xml:space="preserve">EVUS GY </v>
          </cell>
          <cell r="Y397" t="str">
            <v>IEVUS</v>
          </cell>
          <cell r="Z397" t="str">
            <v>NSCFR0IEVUS5</v>
          </cell>
          <cell r="AA397" t="str">
            <v>EVUS</v>
          </cell>
          <cell r="AB397" t="str">
            <v>.BNPIFVU</v>
          </cell>
          <cell r="AC397" t="str">
            <v>EAEVUS.DE</v>
          </cell>
          <cell r="AD397" t="str">
            <v>IEVUSINAV.PA</v>
          </cell>
          <cell r="AE397" t="str">
            <v>BNP Paribas Easy Equity Value US UCITS ETF is an exchange-traded fund incorporated in Luxembourg. The Fund tracks the BNP Paribas Equity Value US Index which measures the performance of US companies that exhibit a underpriced using a fundamental analysis.</v>
          </cell>
          <cell r="AF397" t="str">
            <v>please refer to another source</v>
          </cell>
          <cell r="AG397" t="str">
            <v>please refer to another source</v>
          </cell>
          <cell r="AH397" t="str">
            <v>Luxemburg SICAV</v>
          </cell>
          <cell r="AI397" t="str">
            <v>BNP Paribas Equity Value US TR Index</v>
          </cell>
          <cell r="AJ397" t="str">
            <v>Total Return</v>
          </cell>
          <cell r="AK397" t="str">
            <v>USD</v>
          </cell>
          <cell r="AL397"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397" t="str">
            <v>please refer to another source</v>
          </cell>
          <cell r="AN397" t="str">
            <v>BNP Paribas</v>
          </cell>
          <cell r="AO397" t="str">
            <v>North America</v>
          </cell>
          <cell r="AP397" t="str">
            <v>US</v>
          </cell>
          <cell r="AQ397" t="str">
            <v>DE,FI,FR,UK,IT**,LU,NO,SE, AT, CH</v>
          </cell>
          <cell r="AR397" t="str">
            <v>DE,FI,FR,UK,IT**,LU,NO,SE, AT, CH</v>
          </cell>
          <cell r="AS397" t="str">
            <v>Full or synthetic replication</v>
          </cell>
          <cell r="AT397" t="str">
            <v>Synthetic</v>
          </cell>
          <cell r="AU397" t="str">
            <v>Synthetic</v>
          </cell>
          <cell r="AV397" t="str">
            <v>Swaps</v>
          </cell>
          <cell r="AW397" t="str">
            <v>No</v>
          </cell>
          <cell r="AX397" t="str">
            <v>Yes with UCITS V</v>
          </cell>
          <cell r="AY397" t="str">
            <v>BNP PARIBAS ARBITRAGE</v>
          </cell>
          <cell r="AZ397"/>
          <cell r="BA397" t="str">
            <v>No</v>
          </cell>
          <cell r="BB397"/>
          <cell r="BC397"/>
          <cell r="BD397"/>
          <cell r="BE397"/>
          <cell r="BF397" t="str">
            <v>Euronext</v>
          </cell>
          <cell r="BG397" t="str">
            <v>Daily</v>
          </cell>
          <cell r="BH397"/>
          <cell r="BI397"/>
          <cell r="BJ397"/>
          <cell r="BK397" t="str">
            <v>Reinvested</v>
          </cell>
          <cell r="BL397"/>
          <cell r="BM397"/>
          <cell r="BN397"/>
          <cell r="BO397"/>
          <cell r="BP397"/>
          <cell r="BQ397"/>
          <cell r="BR397">
            <v>500000</v>
          </cell>
          <cell r="BS397" t="str">
            <v>-</v>
          </cell>
          <cell r="BT397" t="str">
            <v>04:30 PM Paris time</v>
          </cell>
          <cell r="BU397" t="str">
            <v>NA</v>
          </cell>
          <cell r="BV397"/>
          <cell r="BW397" t="str">
            <v>D</v>
          </cell>
          <cell r="BX397" t="str">
            <v>D+1</v>
          </cell>
          <cell r="BY397" t="str">
            <v>D+3</v>
          </cell>
          <cell r="BZ397" t="str">
            <v>Please refer to PM</v>
          </cell>
          <cell r="CA397" t="str">
            <v>Please refer to PM</v>
          </cell>
          <cell r="CB397">
            <v>2</v>
          </cell>
          <cell r="CC397">
            <v>2</v>
          </cell>
          <cell r="CD397" t="str">
            <v>0.08% on the primary market</v>
          </cell>
          <cell r="CE397" t="str">
            <v>0.08% on the primary market</v>
          </cell>
          <cell r="CF397" t="str">
            <v>Yes</v>
          </cell>
          <cell r="CG397" t="str">
            <v>Daily</v>
          </cell>
          <cell r="CH397">
            <v>100000</v>
          </cell>
          <cell r="CI397" t="str">
            <v>No securities lending</v>
          </cell>
          <cell r="CJ397" t="str">
            <v>BNP</v>
          </cell>
          <cell r="CK397" t="str">
            <v>Up to 10%</v>
          </cell>
          <cell r="CL397" t="str">
            <v>Cash</v>
          </cell>
          <cell r="CM397" t="str">
            <v>BNP Paribas Securities Services</v>
          </cell>
          <cell r="CN397" t="str">
            <v>collateral.mgt@bnpparibas-ip.com</v>
          </cell>
          <cell r="CO397" t="str">
            <v>No</v>
          </cell>
          <cell r="CP397" t="str">
            <v>NA</v>
          </cell>
          <cell r="CQ397" t="str">
            <v>NA</v>
          </cell>
          <cell r="CR397" t="str">
            <v>No</v>
          </cell>
          <cell r="CS397" t="str">
            <v>Paul XATARD HUBERLANT</v>
          </cell>
          <cell r="CT397"/>
          <cell r="CU397"/>
          <cell r="CV397" t="str">
            <v xml:space="preserve">A2DU5J </v>
          </cell>
          <cell r="CW397"/>
          <cell r="CX397" t="str">
            <v>NA</v>
          </cell>
          <cell r="CY397" t="str">
            <v>No</v>
          </cell>
          <cell r="CZ397" t="str">
            <v>No</v>
          </cell>
          <cell r="DA397" t="str">
            <v>Smart Beta</v>
          </cell>
          <cell r="DB397" t="str">
            <v>No</v>
          </cell>
          <cell r="DC397" t="str">
            <v>Equity fund (&gt;51% equities)</v>
          </cell>
          <cell r="DD397" t="str">
            <v>Yes</v>
          </cell>
          <cell r="DE397"/>
          <cell r="DF397" t="str">
            <v>No</v>
          </cell>
          <cell r="DG397">
            <v>18</v>
          </cell>
          <cell r="DH397">
            <v>12</v>
          </cell>
          <cell r="DI397">
            <v>0</v>
          </cell>
          <cell r="DJ397">
            <v>30</v>
          </cell>
          <cell r="DK397">
            <v>30</v>
          </cell>
          <cell r="DL397">
            <v>18</v>
          </cell>
          <cell r="DM397">
            <v>0</v>
          </cell>
          <cell r="DN397">
            <v>12</v>
          </cell>
          <cell r="DO397" t="str">
            <v>Primary market: Authorised Participants and Institutionnal Investors
Secondary market: All</v>
          </cell>
          <cell r="DP397" t="str">
            <v>None</v>
          </cell>
          <cell r="DQ397" t="str">
            <v>BNP Paribas Securities Services Luxembourg</v>
          </cell>
          <cell r="DR397" t="str">
            <v>BNP Paribas Securities Services Luxembourg</v>
          </cell>
          <cell r="DS397" t="str">
            <v>in-house lawyers</v>
          </cell>
          <cell r="DT397" t="str">
            <v>BNP Paribas Securities Services Luxembourg</v>
          </cell>
          <cell r="DU397" t="str">
            <v>31th of December</v>
          </cell>
          <cell r="DV397" t="str">
            <v>Smart Beta</v>
          </cell>
          <cell r="DW397" t="str">
            <v>EQUITY</v>
          </cell>
          <cell r="DX397" t="str">
            <v>liquidated on December 11th 2019 (11/12/2019 NAV date) and delisted on 05/12/2019</v>
          </cell>
          <cell r="DY397"/>
          <cell r="DZ397"/>
          <cell r="EA397"/>
        </row>
        <row r="398">
          <cell r="H398" t="str">
            <v>LU1615091243</v>
          </cell>
          <cell r="I398" t="str">
            <v>UCITS ETF</v>
          </cell>
          <cell r="J398" t="str">
            <v>Capitalisation</v>
          </cell>
          <cell r="K398" t="str">
            <v>EUR</v>
          </cell>
          <cell r="L398" t="str">
            <v>EUR</v>
          </cell>
          <cell r="M398" t="str">
            <v>no</v>
          </cell>
          <cell r="N398"/>
          <cell r="O398" t="str">
            <v>Luxembourg</v>
          </cell>
          <cell r="P398" t="str">
            <v>CH</v>
          </cell>
          <cell r="Q398" t="str">
            <v>Six Swiss Exchange</v>
          </cell>
          <cell r="R398" t="str">
            <v xml:space="preserve">XSWX </v>
          </cell>
          <cell r="S398">
            <v>42976</v>
          </cell>
          <cell r="T398">
            <v>43088</v>
          </cell>
          <cell r="U398" t="str">
            <v>No</v>
          </cell>
          <cell r="V398" t="str">
            <v>BNPIFVU</v>
          </cell>
          <cell r="W398" t="str">
            <v>Share not hedged</v>
          </cell>
          <cell r="X398" t="str">
            <v xml:space="preserve">EVUS SE </v>
          </cell>
          <cell r="Y398" t="str">
            <v>IEVUS</v>
          </cell>
          <cell r="Z398" t="str">
            <v>NSCFR0IEVUS5</v>
          </cell>
          <cell r="AA398" t="str">
            <v>EVUS</v>
          </cell>
          <cell r="AB398" t="str">
            <v>.BNPIFVU</v>
          </cell>
          <cell r="AC398" t="str">
            <v>EAEVUS.S</v>
          </cell>
          <cell r="AD398" t="str">
            <v>IEVUSINAV.PA</v>
          </cell>
          <cell r="AE398" t="str">
            <v>BNP Paribas Easy Equity Value US UCITS ETF is an exchange-traded fund incorporated in Luxembourg. The Fund tracks the BNP Paribas Equity Value US Index which measures the performance of US companies that exhibit a underpriced using a fundamental analysis.</v>
          </cell>
          <cell r="AF398" t="str">
            <v>please refer to another source</v>
          </cell>
          <cell r="AG398" t="str">
            <v>please refer to another source</v>
          </cell>
          <cell r="AH398" t="str">
            <v>Luxemburg SICAV</v>
          </cell>
          <cell r="AI398" t="str">
            <v>BNP Paribas Equity Value US TR Index</v>
          </cell>
          <cell r="AJ398" t="str">
            <v>Total Return</v>
          </cell>
          <cell r="AK398" t="str">
            <v>USD</v>
          </cell>
          <cell r="AL398"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398" t="str">
            <v>please refer to another source</v>
          </cell>
          <cell r="AN398" t="str">
            <v>BNP Paribas</v>
          </cell>
          <cell r="AO398" t="str">
            <v>North America</v>
          </cell>
          <cell r="AP398" t="str">
            <v>US</v>
          </cell>
          <cell r="AQ398" t="str">
            <v>DE,FI,FR,UK,IT**,LU,NO,SE, AT, CH</v>
          </cell>
          <cell r="AR398" t="str">
            <v>DE,FI,FR,UK,IT**,LU,NO,SE, AT, CH</v>
          </cell>
          <cell r="AS398" t="str">
            <v>Full or synthetic replication</v>
          </cell>
          <cell r="AT398" t="str">
            <v>Synthetic</v>
          </cell>
          <cell r="AU398" t="str">
            <v>Synthetic</v>
          </cell>
          <cell r="AV398" t="str">
            <v>Swaps</v>
          </cell>
          <cell r="AW398" t="str">
            <v>No</v>
          </cell>
          <cell r="AX398" t="str">
            <v>Yes with UCITS V</v>
          </cell>
          <cell r="AY398" t="str">
            <v>BNP PARIBAS ARBITRAGE</v>
          </cell>
          <cell r="AZ398"/>
          <cell r="BA398" t="str">
            <v>No</v>
          </cell>
          <cell r="BB398"/>
          <cell r="BC398"/>
          <cell r="BD398"/>
          <cell r="BE398"/>
          <cell r="BF398" t="str">
            <v>Euronext</v>
          </cell>
          <cell r="BG398" t="str">
            <v>Daily</v>
          </cell>
          <cell r="BH398"/>
          <cell r="BI398"/>
          <cell r="BJ398"/>
          <cell r="BK398" t="str">
            <v>Reinvested</v>
          </cell>
          <cell r="BL398"/>
          <cell r="BM398"/>
          <cell r="BN398"/>
          <cell r="BO398"/>
          <cell r="BP398"/>
          <cell r="BQ398"/>
          <cell r="BR398">
            <v>500000</v>
          </cell>
          <cell r="BS398" t="str">
            <v>-</v>
          </cell>
          <cell r="BT398" t="str">
            <v>04:30 PM Paris time</v>
          </cell>
          <cell r="BU398" t="str">
            <v>NA</v>
          </cell>
          <cell r="BV398"/>
          <cell r="BW398" t="str">
            <v>D</v>
          </cell>
          <cell r="BX398" t="str">
            <v>D+1</v>
          </cell>
          <cell r="BY398" t="str">
            <v>D+3</v>
          </cell>
          <cell r="BZ398" t="str">
            <v>Please refer to PM</v>
          </cell>
          <cell r="CA398" t="str">
            <v>Please refer to PM</v>
          </cell>
          <cell r="CB398">
            <v>2</v>
          </cell>
          <cell r="CC398">
            <v>2</v>
          </cell>
          <cell r="CD398" t="str">
            <v>0.08% on the primary market</v>
          </cell>
          <cell r="CE398" t="str">
            <v>0.08% on the primary market</v>
          </cell>
          <cell r="CF398" t="str">
            <v>Yes</v>
          </cell>
          <cell r="CG398" t="str">
            <v>Daily</v>
          </cell>
          <cell r="CH398">
            <v>100000</v>
          </cell>
          <cell r="CI398" t="str">
            <v>No securities lending</v>
          </cell>
          <cell r="CJ398" t="str">
            <v>BNP</v>
          </cell>
          <cell r="CK398" t="str">
            <v>Up to 10%</v>
          </cell>
          <cell r="CL398" t="str">
            <v>Cash</v>
          </cell>
          <cell r="CM398" t="str">
            <v>BNP Paribas Securities Services</v>
          </cell>
          <cell r="CN398" t="str">
            <v>collateral.mgt@bnpparibas-ip.com</v>
          </cell>
          <cell r="CO398" t="str">
            <v>No</v>
          </cell>
          <cell r="CP398" t="str">
            <v>NA</v>
          </cell>
          <cell r="CQ398" t="str">
            <v>NA</v>
          </cell>
          <cell r="CR398" t="str">
            <v>No</v>
          </cell>
          <cell r="CS398" t="str">
            <v>Paul XATARD HUBERLANT</v>
          </cell>
          <cell r="CT398"/>
          <cell r="CU398"/>
          <cell r="CV398" t="str">
            <v xml:space="preserve">A2DU5J </v>
          </cell>
          <cell r="CW398"/>
          <cell r="CX398">
            <v>37665025</v>
          </cell>
          <cell r="CY398" t="str">
            <v>No</v>
          </cell>
          <cell r="CZ398" t="str">
            <v>No</v>
          </cell>
          <cell r="DA398" t="str">
            <v>Smart Beta</v>
          </cell>
          <cell r="DB398" t="str">
            <v>No</v>
          </cell>
          <cell r="DC398" t="str">
            <v>Equity fund (&gt;51% equities)</v>
          </cell>
          <cell r="DD398" t="str">
            <v>Yes</v>
          </cell>
          <cell r="DE398"/>
          <cell r="DF398" t="str">
            <v>No</v>
          </cell>
          <cell r="DG398">
            <v>18</v>
          </cell>
          <cell r="DH398">
            <v>12</v>
          </cell>
          <cell r="DI398">
            <v>0</v>
          </cell>
          <cell r="DJ398">
            <v>30</v>
          </cell>
          <cell r="DK398">
            <v>30</v>
          </cell>
          <cell r="DL398">
            <v>18</v>
          </cell>
          <cell r="DM398">
            <v>0</v>
          </cell>
          <cell r="DN398">
            <v>12</v>
          </cell>
          <cell r="DO398" t="str">
            <v>Primary market: Authorised Participants and Institutionnal Investors
Secondary market: All</v>
          </cell>
          <cell r="DP398" t="str">
            <v>None</v>
          </cell>
          <cell r="DQ398" t="str">
            <v>BNP Paribas Securities Services Luxembourg</v>
          </cell>
          <cell r="DR398" t="str">
            <v>BNP Paribas Securities Services Luxembourg</v>
          </cell>
          <cell r="DS398" t="str">
            <v>in-house lawyers</v>
          </cell>
          <cell r="DT398" t="str">
            <v>BNP Paribas Securities Services Luxembourg</v>
          </cell>
          <cell r="DU398" t="str">
            <v>31th of December</v>
          </cell>
          <cell r="DV398" t="str">
            <v>Smart Beta</v>
          </cell>
          <cell r="DW398" t="str">
            <v>EQUITY</v>
          </cell>
          <cell r="DX398" t="str">
            <v>liquidated on December 11th 2019 (11/12/2019 NAV date) and delisted on 05/12/2019</v>
          </cell>
          <cell r="DY398"/>
          <cell r="DZ398"/>
          <cell r="EA398"/>
        </row>
        <row r="399">
          <cell r="H399" t="str">
            <v>LU1615091326</v>
          </cell>
          <cell r="I399" t="str">
            <v>UCITS ETF</v>
          </cell>
          <cell r="J399" t="str">
            <v>Distribution</v>
          </cell>
          <cell r="K399" t="str">
            <v>EUR</v>
          </cell>
          <cell r="L399" t="str">
            <v>EUR</v>
          </cell>
          <cell r="M399" t="str">
            <v>no</v>
          </cell>
          <cell r="N399"/>
          <cell r="O399" t="str">
            <v>Luxembourg</v>
          </cell>
          <cell r="P399"/>
          <cell r="Q399"/>
          <cell r="R399"/>
          <cell r="S399"/>
          <cell r="T399"/>
          <cell r="U399"/>
          <cell r="V399" t="str">
            <v>BNPIFVU</v>
          </cell>
          <cell r="W399"/>
          <cell r="X399"/>
          <cell r="Y399"/>
          <cell r="Z399"/>
          <cell r="AA399"/>
          <cell r="AB399"/>
          <cell r="AC399"/>
          <cell r="AD399"/>
          <cell r="AE399"/>
          <cell r="AF399" t="str">
            <v>please refer to another source</v>
          </cell>
          <cell r="AG399"/>
          <cell r="AH399"/>
          <cell r="AI399" t="str">
            <v>BNP Paribas Equity Value US TR Index</v>
          </cell>
          <cell r="AJ399" t="str">
            <v>Total Return</v>
          </cell>
          <cell r="AK399" t="str">
            <v>USD</v>
          </cell>
          <cell r="AL399"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399"/>
          <cell r="AN399" t="str">
            <v>BNP Paribas</v>
          </cell>
          <cell r="AO399" t="str">
            <v>North America</v>
          </cell>
          <cell r="AP399" t="str">
            <v>US</v>
          </cell>
          <cell r="AQ399"/>
          <cell r="AR399"/>
          <cell r="AS399" t="str">
            <v>Full or synthetic replication</v>
          </cell>
          <cell r="AT399" t="str">
            <v>Synthetic</v>
          </cell>
          <cell r="AU399" t="str">
            <v>Synthetic</v>
          </cell>
          <cell r="AV399" t="str">
            <v>Swaps</v>
          </cell>
          <cell r="AW399" t="str">
            <v>No</v>
          </cell>
          <cell r="AX399" t="str">
            <v>Yes with UCITS V</v>
          </cell>
          <cell r="AY399"/>
          <cell r="AZ399"/>
          <cell r="BA399" t="str">
            <v>No</v>
          </cell>
          <cell r="BB399"/>
          <cell r="BC399"/>
          <cell r="BD399"/>
          <cell r="BE399"/>
          <cell r="BF399"/>
          <cell r="BG399" t="str">
            <v>Daily</v>
          </cell>
          <cell r="BH399"/>
          <cell r="BI399"/>
          <cell r="BJ399"/>
          <cell r="BK399" t="str">
            <v>Annually</v>
          </cell>
          <cell r="BL399"/>
          <cell r="BM399"/>
          <cell r="BN399"/>
          <cell r="BO399"/>
          <cell r="BP399"/>
          <cell r="BQ399"/>
          <cell r="BR399">
            <v>500000</v>
          </cell>
          <cell r="BS399" t="str">
            <v>-</v>
          </cell>
          <cell r="BT399" t="str">
            <v>04:30 PM Paris time</v>
          </cell>
          <cell r="BU399" t="str">
            <v>NA</v>
          </cell>
          <cell r="BV399"/>
          <cell r="BW399" t="str">
            <v>D</v>
          </cell>
          <cell r="BX399" t="str">
            <v>D+1</v>
          </cell>
          <cell r="BY399"/>
          <cell r="BZ399" t="str">
            <v>Please refer to PM</v>
          </cell>
          <cell r="CA399" t="str">
            <v>Please refer to PM</v>
          </cell>
          <cell r="CB399">
            <v>2</v>
          </cell>
          <cell r="CC399">
            <v>2</v>
          </cell>
          <cell r="CD399"/>
          <cell r="CE399"/>
          <cell r="CF399" t="str">
            <v>Yes</v>
          </cell>
          <cell r="CG399" t="str">
            <v>Daily</v>
          </cell>
          <cell r="CH399">
            <v>100000</v>
          </cell>
          <cell r="CI399" t="str">
            <v>No securities lending</v>
          </cell>
          <cell r="CJ399"/>
          <cell r="CK399" t="str">
            <v>Up to 10%</v>
          </cell>
          <cell r="CL399" t="str">
            <v>Cash</v>
          </cell>
          <cell r="CM399" t="str">
            <v>BNP Paribas Securities Services</v>
          </cell>
          <cell r="CN399" t="str">
            <v>collateral.mgt@bnpparibas-ip.com</v>
          </cell>
          <cell r="CO399" t="str">
            <v>No</v>
          </cell>
          <cell r="CP399" t="str">
            <v>NA</v>
          </cell>
          <cell r="CQ399" t="str">
            <v>NA</v>
          </cell>
          <cell r="CR399" t="str">
            <v>No</v>
          </cell>
          <cell r="CS399" t="str">
            <v>Paul XATARD HUBERLANT</v>
          </cell>
          <cell r="CT399"/>
          <cell r="CU399"/>
          <cell r="CV399"/>
          <cell r="CW399"/>
          <cell r="CX399"/>
          <cell r="CY399" t="str">
            <v>No</v>
          </cell>
          <cell r="CZ399" t="str">
            <v>No</v>
          </cell>
          <cell r="DA399" t="str">
            <v>Smart Beta</v>
          </cell>
          <cell r="DB399" t="str">
            <v>No</v>
          </cell>
          <cell r="DC399" t="str">
            <v>Equity fund (&gt;51% equities)</v>
          </cell>
          <cell r="DD399"/>
          <cell r="DE399"/>
          <cell r="DF399" t="str">
            <v>No</v>
          </cell>
          <cell r="DG399">
            <v>18</v>
          </cell>
          <cell r="DH399">
            <v>12</v>
          </cell>
          <cell r="DI399"/>
          <cell r="DJ399">
            <v>30</v>
          </cell>
          <cell r="DK399">
            <v>30</v>
          </cell>
          <cell r="DL399"/>
          <cell r="DM399"/>
          <cell r="DN399"/>
          <cell r="DO399" t="str">
            <v>Primary market: Authorised Participants and Institutionnal Investors
Secondary market: All</v>
          </cell>
          <cell r="DP399" t="str">
            <v>None</v>
          </cell>
          <cell r="DQ399" t="str">
            <v>BNP Paribas Securities Services Luxembourg</v>
          </cell>
          <cell r="DR399" t="str">
            <v>BNP Paribas Securities Services Luxembourg</v>
          </cell>
          <cell r="DS399" t="str">
            <v>in-house lawyers</v>
          </cell>
          <cell r="DT399" t="str">
            <v>BNP Paribas Securities Services Luxembourg</v>
          </cell>
          <cell r="DU399" t="str">
            <v>31th of December</v>
          </cell>
          <cell r="DV399" t="str">
            <v>Smart Beta</v>
          </cell>
          <cell r="DW399" t="str">
            <v>EQUITY</v>
          </cell>
          <cell r="DX399" t="str">
            <v xml:space="preserve">liquidated on December 11th 2019 (11/12/2019 NAV date) </v>
          </cell>
          <cell r="DY399"/>
          <cell r="DZ399"/>
          <cell r="EA399"/>
        </row>
        <row r="400">
          <cell r="H400" t="str">
            <v>LU1615091599</v>
          </cell>
          <cell r="I400" t="str">
            <v>UCITS ETF USD</v>
          </cell>
          <cell r="J400" t="str">
            <v>Capitalisation</v>
          </cell>
          <cell r="K400" t="str">
            <v>USD</v>
          </cell>
          <cell r="L400" t="str">
            <v>EUR</v>
          </cell>
          <cell r="M400" t="str">
            <v>no</v>
          </cell>
          <cell r="N400"/>
          <cell r="O400" t="str">
            <v>Luxembourg</v>
          </cell>
          <cell r="P400"/>
          <cell r="Q400"/>
          <cell r="R400"/>
          <cell r="S400"/>
          <cell r="T400"/>
          <cell r="U400"/>
          <cell r="V400" t="str">
            <v>BNPIFVU</v>
          </cell>
          <cell r="W400"/>
          <cell r="X400"/>
          <cell r="Y400"/>
          <cell r="Z400"/>
          <cell r="AA400"/>
          <cell r="AB400"/>
          <cell r="AC400"/>
          <cell r="AD400"/>
          <cell r="AE400"/>
          <cell r="AF400" t="str">
            <v>please refer to another source</v>
          </cell>
          <cell r="AG400"/>
          <cell r="AH400"/>
          <cell r="AI400" t="str">
            <v>BNP Paribas Equity Value US TR Index</v>
          </cell>
          <cell r="AJ400" t="str">
            <v>Total Return</v>
          </cell>
          <cell r="AK400" t="str">
            <v>USD</v>
          </cell>
          <cell r="AL400"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400"/>
          <cell r="AN400" t="str">
            <v>BNP Paribas</v>
          </cell>
          <cell r="AO400" t="str">
            <v>North America</v>
          </cell>
          <cell r="AP400" t="str">
            <v>US</v>
          </cell>
          <cell r="AQ400"/>
          <cell r="AR400"/>
          <cell r="AS400" t="str">
            <v>Full or synthetic replication</v>
          </cell>
          <cell r="AT400" t="str">
            <v>Synthetic</v>
          </cell>
          <cell r="AU400" t="str">
            <v>Synthetic</v>
          </cell>
          <cell r="AV400" t="str">
            <v>Swaps</v>
          </cell>
          <cell r="AW400" t="str">
            <v>No</v>
          </cell>
          <cell r="AX400" t="str">
            <v>Yes with UCITS V</v>
          </cell>
          <cell r="AY400"/>
          <cell r="AZ400"/>
          <cell r="BA400" t="str">
            <v>No</v>
          </cell>
          <cell r="BB400"/>
          <cell r="BC400"/>
          <cell r="BD400"/>
          <cell r="BE400"/>
          <cell r="BF400"/>
          <cell r="BG400" t="str">
            <v>Daily</v>
          </cell>
          <cell r="BH400"/>
          <cell r="BI400"/>
          <cell r="BJ400"/>
          <cell r="BK400" t="str">
            <v>Reinvested</v>
          </cell>
          <cell r="BL400"/>
          <cell r="BM400"/>
          <cell r="BN400"/>
          <cell r="BO400"/>
          <cell r="BP400"/>
          <cell r="BQ400"/>
          <cell r="BR400">
            <v>500000</v>
          </cell>
          <cell r="BS400" t="str">
            <v>-</v>
          </cell>
          <cell r="BT400" t="str">
            <v>04:30 PM Paris time</v>
          </cell>
          <cell r="BU400" t="str">
            <v>NA</v>
          </cell>
          <cell r="BV400"/>
          <cell r="BW400" t="str">
            <v>D</v>
          </cell>
          <cell r="BX400" t="str">
            <v>D+1</v>
          </cell>
          <cell r="BY400"/>
          <cell r="BZ400" t="str">
            <v>Please refer to PM</v>
          </cell>
          <cell r="CA400" t="str">
            <v>Please refer to PM</v>
          </cell>
          <cell r="CB400">
            <v>2</v>
          </cell>
          <cell r="CC400">
            <v>2</v>
          </cell>
          <cell r="CD400"/>
          <cell r="CE400"/>
          <cell r="CF400" t="str">
            <v>Yes</v>
          </cell>
          <cell r="CG400" t="str">
            <v>Daily</v>
          </cell>
          <cell r="CH400">
            <v>100000</v>
          </cell>
          <cell r="CI400" t="str">
            <v>No securities lending</v>
          </cell>
          <cell r="CJ400"/>
          <cell r="CK400" t="str">
            <v>Up to 10%</v>
          </cell>
          <cell r="CL400" t="str">
            <v>Cash</v>
          </cell>
          <cell r="CM400" t="str">
            <v>BNP Paribas Securities Services</v>
          </cell>
          <cell r="CN400" t="str">
            <v>collateral.mgt@bnpparibas-ip.com</v>
          </cell>
          <cell r="CO400" t="str">
            <v>No</v>
          </cell>
          <cell r="CP400" t="str">
            <v>NA</v>
          </cell>
          <cell r="CQ400" t="str">
            <v>NA</v>
          </cell>
          <cell r="CR400" t="str">
            <v>No</v>
          </cell>
          <cell r="CS400" t="str">
            <v>Paul XATARD HUBERLANT</v>
          </cell>
          <cell r="CT400"/>
          <cell r="CU400"/>
          <cell r="CV400"/>
          <cell r="CW400"/>
          <cell r="CX400"/>
          <cell r="CY400" t="str">
            <v>No</v>
          </cell>
          <cell r="CZ400" t="str">
            <v>No</v>
          </cell>
          <cell r="DA400" t="str">
            <v>Smart Beta</v>
          </cell>
          <cell r="DB400" t="str">
            <v>No</v>
          </cell>
          <cell r="DC400" t="str">
            <v>Equity fund (&gt;51% equities)</v>
          </cell>
          <cell r="DD400"/>
          <cell r="DE400"/>
          <cell r="DF400" t="str">
            <v>No</v>
          </cell>
          <cell r="DG400">
            <v>18</v>
          </cell>
          <cell r="DH400">
            <v>12</v>
          </cell>
          <cell r="DI400"/>
          <cell r="DJ400">
            <v>30</v>
          </cell>
          <cell r="DK400">
            <v>30</v>
          </cell>
          <cell r="DL400"/>
          <cell r="DM400"/>
          <cell r="DN400"/>
          <cell r="DO400" t="str">
            <v>Primary market: Authorised Participants and Institutionnal Investors
Secondary market: All</v>
          </cell>
          <cell r="DP400" t="str">
            <v>None</v>
          </cell>
          <cell r="DQ400" t="str">
            <v>BNP Paribas Securities Services Luxembourg</v>
          </cell>
          <cell r="DR400" t="str">
            <v>BNP Paribas Securities Services Luxembourg</v>
          </cell>
          <cell r="DS400" t="str">
            <v>in-house lawyers</v>
          </cell>
          <cell r="DT400" t="str">
            <v>BNP Paribas Securities Services Luxembourg</v>
          </cell>
          <cell r="DU400" t="str">
            <v>31th of December</v>
          </cell>
          <cell r="DV400" t="str">
            <v>Smart Beta</v>
          </cell>
          <cell r="DW400" t="str">
            <v>EQUITY</v>
          </cell>
          <cell r="DX400" t="str">
            <v xml:space="preserve">liquidated on December 11th 2019 (11/12/2019 NAV date) </v>
          </cell>
          <cell r="DY400"/>
          <cell r="DZ400"/>
          <cell r="EA400"/>
        </row>
        <row r="401">
          <cell r="H401" t="str">
            <v>LU1615091672</v>
          </cell>
          <cell r="I401" t="str">
            <v>UCITS ETF USD</v>
          </cell>
          <cell r="J401" t="str">
            <v>Distribution</v>
          </cell>
          <cell r="K401" t="str">
            <v>USD</v>
          </cell>
          <cell r="L401" t="str">
            <v>EUR</v>
          </cell>
          <cell r="M401" t="str">
            <v>no</v>
          </cell>
          <cell r="N401"/>
          <cell r="O401" t="str">
            <v>Luxembourg</v>
          </cell>
          <cell r="P401"/>
          <cell r="Q401"/>
          <cell r="R401"/>
          <cell r="S401"/>
          <cell r="T401"/>
          <cell r="U401"/>
          <cell r="V401" t="str">
            <v>BNPIFVU</v>
          </cell>
          <cell r="W401"/>
          <cell r="X401"/>
          <cell r="Y401"/>
          <cell r="Z401"/>
          <cell r="AA401"/>
          <cell r="AB401"/>
          <cell r="AC401"/>
          <cell r="AD401"/>
          <cell r="AE401"/>
          <cell r="AF401" t="str">
            <v>please refer to another source</v>
          </cell>
          <cell r="AG401"/>
          <cell r="AH401"/>
          <cell r="AI401" t="str">
            <v>BNP Paribas Equity Value US TR Index</v>
          </cell>
          <cell r="AJ401" t="str">
            <v>Total Return</v>
          </cell>
          <cell r="AK401" t="str">
            <v>USD</v>
          </cell>
          <cell r="AL401"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401"/>
          <cell r="AN401" t="str">
            <v>BNP Paribas</v>
          </cell>
          <cell r="AO401" t="str">
            <v>North America</v>
          </cell>
          <cell r="AP401" t="str">
            <v>US</v>
          </cell>
          <cell r="AQ401"/>
          <cell r="AR401"/>
          <cell r="AS401" t="str">
            <v>Full or synthetic replication</v>
          </cell>
          <cell r="AT401" t="str">
            <v>Synthetic</v>
          </cell>
          <cell r="AU401" t="str">
            <v>Synthetic</v>
          </cell>
          <cell r="AV401" t="str">
            <v>Swaps</v>
          </cell>
          <cell r="AW401" t="str">
            <v>No</v>
          </cell>
          <cell r="AX401" t="str">
            <v>Yes with UCITS V</v>
          </cell>
          <cell r="AY401"/>
          <cell r="AZ401"/>
          <cell r="BA401" t="str">
            <v>No</v>
          </cell>
          <cell r="BB401"/>
          <cell r="BC401"/>
          <cell r="BD401"/>
          <cell r="BE401"/>
          <cell r="BF401"/>
          <cell r="BG401" t="str">
            <v>Daily</v>
          </cell>
          <cell r="BH401"/>
          <cell r="BI401"/>
          <cell r="BJ401"/>
          <cell r="BK401" t="str">
            <v>Annually</v>
          </cell>
          <cell r="BL401"/>
          <cell r="BM401"/>
          <cell r="BN401"/>
          <cell r="BO401"/>
          <cell r="BP401"/>
          <cell r="BQ401"/>
          <cell r="BR401">
            <v>500000</v>
          </cell>
          <cell r="BS401" t="str">
            <v>-</v>
          </cell>
          <cell r="BT401" t="str">
            <v>04:30 PM Paris time</v>
          </cell>
          <cell r="BU401" t="str">
            <v>NA</v>
          </cell>
          <cell r="BV401"/>
          <cell r="BW401" t="str">
            <v>D</v>
          </cell>
          <cell r="BX401" t="str">
            <v>D+1</v>
          </cell>
          <cell r="BY401"/>
          <cell r="BZ401" t="str">
            <v>Please refer to PM</v>
          </cell>
          <cell r="CA401" t="str">
            <v>Please refer to PM</v>
          </cell>
          <cell r="CB401">
            <v>2</v>
          </cell>
          <cell r="CC401">
            <v>2</v>
          </cell>
          <cell r="CD401"/>
          <cell r="CE401"/>
          <cell r="CF401" t="str">
            <v>Yes</v>
          </cell>
          <cell r="CG401" t="str">
            <v>Daily</v>
          </cell>
          <cell r="CH401">
            <v>100000</v>
          </cell>
          <cell r="CI401" t="str">
            <v>No securities lending</v>
          </cell>
          <cell r="CJ401"/>
          <cell r="CK401" t="str">
            <v>Up to 10%</v>
          </cell>
          <cell r="CL401" t="str">
            <v>Cash</v>
          </cell>
          <cell r="CM401" t="str">
            <v>BNP Paribas Securities Services</v>
          </cell>
          <cell r="CN401" t="str">
            <v>collateral.mgt@bnpparibas-ip.com</v>
          </cell>
          <cell r="CO401" t="str">
            <v>No</v>
          </cell>
          <cell r="CP401" t="str">
            <v>NA</v>
          </cell>
          <cell r="CQ401" t="str">
            <v>NA</v>
          </cell>
          <cell r="CR401" t="str">
            <v>No</v>
          </cell>
          <cell r="CS401" t="str">
            <v>Paul XATARD HUBERLANT</v>
          </cell>
          <cell r="CT401"/>
          <cell r="CU401"/>
          <cell r="CV401"/>
          <cell r="CW401"/>
          <cell r="CX401"/>
          <cell r="CY401" t="str">
            <v>No</v>
          </cell>
          <cell r="CZ401" t="str">
            <v>No</v>
          </cell>
          <cell r="DA401" t="str">
            <v>Smart Beta</v>
          </cell>
          <cell r="DB401" t="str">
            <v>No</v>
          </cell>
          <cell r="DC401" t="str">
            <v>Equity fund (&gt;51% equities)</v>
          </cell>
          <cell r="DD401"/>
          <cell r="DE401"/>
          <cell r="DF401" t="str">
            <v>No</v>
          </cell>
          <cell r="DG401">
            <v>18</v>
          </cell>
          <cell r="DH401">
            <v>12</v>
          </cell>
          <cell r="DI401"/>
          <cell r="DJ401">
            <v>30</v>
          </cell>
          <cell r="DK401">
            <v>30</v>
          </cell>
          <cell r="DL401"/>
          <cell r="DM401"/>
          <cell r="DN401"/>
          <cell r="DO401" t="str">
            <v>Primary market: Authorised Participants and Institutionnal Investors
Secondary market: All</v>
          </cell>
          <cell r="DP401" t="str">
            <v>None</v>
          </cell>
          <cell r="DQ401" t="str">
            <v>BNP Paribas Securities Services Luxembourg</v>
          </cell>
          <cell r="DR401" t="str">
            <v>BNP Paribas Securities Services Luxembourg</v>
          </cell>
          <cell r="DS401" t="str">
            <v>in-house lawyers</v>
          </cell>
          <cell r="DT401" t="str">
            <v>BNP Paribas Securities Services Luxembourg</v>
          </cell>
          <cell r="DU401" t="str">
            <v>31th of December</v>
          </cell>
          <cell r="DV401" t="str">
            <v>Smart Beta</v>
          </cell>
          <cell r="DW401" t="str">
            <v>EQUITY</v>
          </cell>
          <cell r="DX401" t="str">
            <v xml:space="preserve">liquidated on December 11th 2019 (11/12/2019 NAV date) </v>
          </cell>
          <cell r="DY401"/>
          <cell r="DZ401"/>
          <cell r="EA401"/>
        </row>
        <row r="402">
          <cell r="H402" t="str">
            <v>LU1615091755</v>
          </cell>
          <cell r="I402" t="str">
            <v>UCITS ETF H EUR</v>
          </cell>
          <cell r="J402" t="str">
            <v>Capitalisation</v>
          </cell>
          <cell r="K402" t="str">
            <v>EUR</v>
          </cell>
          <cell r="L402" t="str">
            <v>EUR</v>
          </cell>
          <cell r="M402" t="str">
            <v>yes</v>
          </cell>
          <cell r="N402"/>
          <cell r="O402" t="str">
            <v>Luxembourg</v>
          </cell>
          <cell r="P402"/>
          <cell r="Q402"/>
          <cell r="R402"/>
          <cell r="S402"/>
          <cell r="T402"/>
          <cell r="U402"/>
          <cell r="V402" t="str">
            <v>BNPIFVU</v>
          </cell>
          <cell r="W402"/>
          <cell r="X402"/>
          <cell r="Y402"/>
          <cell r="Z402"/>
          <cell r="AA402"/>
          <cell r="AB402"/>
          <cell r="AC402"/>
          <cell r="AD402"/>
          <cell r="AE402"/>
          <cell r="AF402" t="str">
            <v>please refer to another source</v>
          </cell>
          <cell r="AG402"/>
          <cell r="AH402"/>
          <cell r="AI402" t="str">
            <v>BNP Paribas Equity Value US TR Index</v>
          </cell>
          <cell r="AJ402" t="str">
            <v>Total Return</v>
          </cell>
          <cell r="AK402" t="str">
            <v>USD</v>
          </cell>
          <cell r="AL402"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402"/>
          <cell r="AN402" t="str">
            <v>BNP Paribas</v>
          </cell>
          <cell r="AO402" t="str">
            <v>North America</v>
          </cell>
          <cell r="AP402" t="str">
            <v>US</v>
          </cell>
          <cell r="AQ402"/>
          <cell r="AR402"/>
          <cell r="AS402" t="str">
            <v>Full or synthetic replication</v>
          </cell>
          <cell r="AT402" t="str">
            <v>Synthetic</v>
          </cell>
          <cell r="AU402" t="str">
            <v>Synthetic</v>
          </cell>
          <cell r="AV402" t="str">
            <v>Swaps</v>
          </cell>
          <cell r="AW402" t="str">
            <v>No</v>
          </cell>
          <cell r="AX402" t="str">
            <v>Yes with UCITS V</v>
          </cell>
          <cell r="AY402"/>
          <cell r="AZ402"/>
          <cell r="BA402" t="str">
            <v>No</v>
          </cell>
          <cell r="BB402"/>
          <cell r="BC402"/>
          <cell r="BD402"/>
          <cell r="BE402"/>
          <cell r="BF402"/>
          <cell r="BG402" t="str">
            <v>Daily</v>
          </cell>
          <cell r="BH402"/>
          <cell r="BI402"/>
          <cell r="BJ402"/>
          <cell r="BK402" t="str">
            <v>Reinvested</v>
          </cell>
          <cell r="BL402"/>
          <cell r="BM402"/>
          <cell r="BN402"/>
          <cell r="BO402"/>
          <cell r="BP402"/>
          <cell r="BQ402"/>
          <cell r="BR402">
            <v>500000</v>
          </cell>
          <cell r="BS402" t="str">
            <v>-</v>
          </cell>
          <cell r="BT402" t="str">
            <v>04:30 PM Paris time</v>
          </cell>
          <cell r="BU402" t="str">
            <v>NA</v>
          </cell>
          <cell r="BV402"/>
          <cell r="BW402" t="str">
            <v>D</v>
          </cell>
          <cell r="BX402" t="str">
            <v>D+1</v>
          </cell>
          <cell r="BY402"/>
          <cell r="BZ402" t="str">
            <v>Please refer to PM</v>
          </cell>
          <cell r="CA402" t="str">
            <v>Please refer to PM</v>
          </cell>
          <cell r="CB402">
            <v>2</v>
          </cell>
          <cell r="CC402">
            <v>2</v>
          </cell>
          <cell r="CD402"/>
          <cell r="CE402"/>
          <cell r="CF402" t="str">
            <v>Yes</v>
          </cell>
          <cell r="CG402" t="str">
            <v>Daily</v>
          </cell>
          <cell r="CH402">
            <v>100000</v>
          </cell>
          <cell r="CI402" t="str">
            <v>No securities lending</v>
          </cell>
          <cell r="CJ402"/>
          <cell r="CK402" t="str">
            <v>Up to 10%</v>
          </cell>
          <cell r="CL402" t="str">
            <v>Cash</v>
          </cell>
          <cell r="CM402" t="str">
            <v>BNP Paribas Securities Services</v>
          </cell>
          <cell r="CN402" t="str">
            <v>collateral.mgt@bnpparibas-ip.com</v>
          </cell>
          <cell r="CO402" t="str">
            <v>No</v>
          </cell>
          <cell r="CP402" t="str">
            <v>NA</v>
          </cell>
          <cell r="CQ402" t="str">
            <v>NA</v>
          </cell>
          <cell r="CR402" t="str">
            <v>No</v>
          </cell>
          <cell r="CS402" t="str">
            <v>Paul XATARD HUBERLANT</v>
          </cell>
          <cell r="CT402"/>
          <cell r="CU402"/>
          <cell r="CV402"/>
          <cell r="CW402"/>
          <cell r="CX402"/>
          <cell r="CY402" t="str">
            <v>No</v>
          </cell>
          <cell r="CZ402" t="str">
            <v>No</v>
          </cell>
          <cell r="DA402" t="str">
            <v>Smart Beta</v>
          </cell>
          <cell r="DB402" t="str">
            <v>No</v>
          </cell>
          <cell r="DC402" t="str">
            <v>Equity fund (&gt;51% equities)</v>
          </cell>
          <cell r="DD402"/>
          <cell r="DE402"/>
          <cell r="DF402" t="str">
            <v>No</v>
          </cell>
          <cell r="DG402">
            <v>18</v>
          </cell>
          <cell r="DH402">
            <v>12</v>
          </cell>
          <cell r="DI402"/>
          <cell r="DJ402">
            <v>30</v>
          </cell>
          <cell r="DK402">
            <v>30</v>
          </cell>
          <cell r="DL402"/>
          <cell r="DM402"/>
          <cell r="DN402"/>
          <cell r="DO402" t="str">
            <v>Primary market: Authorised Participants and Institutionnal Investors
Secondary market: All</v>
          </cell>
          <cell r="DP402" t="str">
            <v>None</v>
          </cell>
          <cell r="DQ402" t="str">
            <v>BNP Paribas Securities Services Luxembourg</v>
          </cell>
          <cell r="DR402" t="str">
            <v>BNP Paribas Securities Services Luxembourg</v>
          </cell>
          <cell r="DS402" t="str">
            <v>in-house lawyers</v>
          </cell>
          <cell r="DT402" t="str">
            <v>BNP Paribas Securities Services Luxembourg</v>
          </cell>
          <cell r="DU402" t="str">
            <v>31th of December</v>
          </cell>
          <cell r="DV402" t="str">
            <v>Smart Beta</v>
          </cell>
          <cell r="DW402" t="str">
            <v>EQUITY</v>
          </cell>
          <cell r="DX402" t="str">
            <v xml:space="preserve">liquidated on December 11th 2019 (11/12/2019 NAV date) </v>
          </cell>
          <cell r="DY402"/>
          <cell r="DZ402"/>
          <cell r="EA402"/>
        </row>
        <row r="403">
          <cell r="H403" t="str">
            <v>LU1615091839</v>
          </cell>
          <cell r="I403" t="str">
            <v>UCITS ETF H EUR</v>
          </cell>
          <cell r="J403" t="str">
            <v>Distribution</v>
          </cell>
          <cell r="K403" t="str">
            <v>EUR</v>
          </cell>
          <cell r="L403" t="str">
            <v>EUR</v>
          </cell>
          <cell r="M403" t="str">
            <v>yes</v>
          </cell>
          <cell r="N403"/>
          <cell r="O403" t="str">
            <v>Luxembourg</v>
          </cell>
          <cell r="P403"/>
          <cell r="Q403"/>
          <cell r="R403"/>
          <cell r="S403"/>
          <cell r="T403"/>
          <cell r="U403"/>
          <cell r="V403" t="str">
            <v>BNPIFVU</v>
          </cell>
          <cell r="W403"/>
          <cell r="X403"/>
          <cell r="Y403"/>
          <cell r="Z403"/>
          <cell r="AA403"/>
          <cell r="AB403"/>
          <cell r="AC403"/>
          <cell r="AD403"/>
          <cell r="AE403"/>
          <cell r="AF403" t="str">
            <v>please refer to another source</v>
          </cell>
          <cell r="AG403"/>
          <cell r="AH403"/>
          <cell r="AI403" t="str">
            <v>BNP Paribas Equity Value US TR Index</v>
          </cell>
          <cell r="AJ403" t="str">
            <v>Total Return</v>
          </cell>
          <cell r="AK403" t="str">
            <v>USD</v>
          </cell>
          <cell r="AL403" t="str">
            <v>The benchmark is the BNP Paribas Equity Value US TR Index, with net dividends reinvested, calculated and published in USD by Solactive AG ans sponsored by BNP Paribas (Index composition :http://indices-globalmarkets.bnpparibas.com/). The composition of the index is reviewed on a monthly basis. The index is valued daily.
BNP Paribas Equity Value US Index is an index measuring the performance of US companies that appear underpriced using a fundamental analysis.
The performance of the index includes the dividends paid by shares that compose the index.</v>
          </cell>
          <cell r="AM403"/>
          <cell r="AN403" t="str">
            <v>BNP Paribas</v>
          </cell>
          <cell r="AO403" t="str">
            <v>North America</v>
          </cell>
          <cell r="AP403" t="str">
            <v>US</v>
          </cell>
          <cell r="AQ403"/>
          <cell r="AR403"/>
          <cell r="AS403" t="str">
            <v>Full or synthetic replication</v>
          </cell>
          <cell r="AT403" t="str">
            <v>Synthetic</v>
          </cell>
          <cell r="AU403" t="str">
            <v>Synthetic</v>
          </cell>
          <cell r="AV403" t="str">
            <v>Swaps</v>
          </cell>
          <cell r="AW403" t="str">
            <v>No</v>
          </cell>
          <cell r="AX403" t="str">
            <v>Yes with UCITS V</v>
          </cell>
          <cell r="AY403"/>
          <cell r="AZ403"/>
          <cell r="BA403" t="str">
            <v>No</v>
          </cell>
          <cell r="BB403"/>
          <cell r="BC403"/>
          <cell r="BD403"/>
          <cell r="BE403"/>
          <cell r="BF403"/>
          <cell r="BG403" t="str">
            <v>Daily</v>
          </cell>
          <cell r="BH403"/>
          <cell r="BI403"/>
          <cell r="BJ403"/>
          <cell r="BK403" t="str">
            <v>Annually</v>
          </cell>
          <cell r="BL403"/>
          <cell r="BM403"/>
          <cell r="BN403"/>
          <cell r="BO403"/>
          <cell r="BP403"/>
          <cell r="BQ403"/>
          <cell r="BR403">
            <v>500000</v>
          </cell>
          <cell r="BS403" t="str">
            <v>-</v>
          </cell>
          <cell r="BT403" t="str">
            <v>04:30 PM Paris time</v>
          </cell>
          <cell r="BU403" t="str">
            <v>NA</v>
          </cell>
          <cell r="BV403"/>
          <cell r="BW403" t="str">
            <v>D</v>
          </cell>
          <cell r="BX403" t="str">
            <v>D+1</v>
          </cell>
          <cell r="BY403"/>
          <cell r="BZ403" t="str">
            <v>Please refer to PM</v>
          </cell>
          <cell r="CA403" t="str">
            <v>Please refer to PM</v>
          </cell>
          <cell r="CB403">
            <v>2</v>
          </cell>
          <cell r="CC403">
            <v>2</v>
          </cell>
          <cell r="CD403"/>
          <cell r="CE403"/>
          <cell r="CF403" t="str">
            <v>Yes</v>
          </cell>
          <cell r="CG403" t="str">
            <v>Daily</v>
          </cell>
          <cell r="CH403">
            <v>100000</v>
          </cell>
          <cell r="CI403" t="str">
            <v>No securities lending</v>
          </cell>
          <cell r="CJ403"/>
          <cell r="CK403" t="str">
            <v>Up to 10%</v>
          </cell>
          <cell r="CL403" t="str">
            <v>Cash</v>
          </cell>
          <cell r="CM403" t="str">
            <v>BNP Paribas Securities Services</v>
          </cell>
          <cell r="CN403" t="str">
            <v>collateral.mgt@bnpparibas-ip.com</v>
          </cell>
          <cell r="CO403" t="str">
            <v>No</v>
          </cell>
          <cell r="CP403" t="str">
            <v>NA</v>
          </cell>
          <cell r="CQ403" t="str">
            <v>NA</v>
          </cell>
          <cell r="CR403" t="str">
            <v>No</v>
          </cell>
          <cell r="CS403" t="str">
            <v>Paul XATARD HUBERLANT</v>
          </cell>
          <cell r="CT403"/>
          <cell r="CU403"/>
          <cell r="CV403"/>
          <cell r="CW403"/>
          <cell r="CX403"/>
          <cell r="CY403" t="str">
            <v>No</v>
          </cell>
          <cell r="CZ403" t="str">
            <v>No</v>
          </cell>
          <cell r="DA403" t="str">
            <v>Smart Beta</v>
          </cell>
          <cell r="DB403" t="str">
            <v>No</v>
          </cell>
          <cell r="DC403" t="str">
            <v>Equity fund (&gt;51% equities)</v>
          </cell>
          <cell r="DD403"/>
          <cell r="DE403"/>
          <cell r="DF403" t="str">
            <v>No</v>
          </cell>
          <cell r="DG403">
            <v>18</v>
          </cell>
          <cell r="DH403">
            <v>12</v>
          </cell>
          <cell r="DI403"/>
          <cell r="DJ403">
            <v>30</v>
          </cell>
          <cell r="DK403">
            <v>30</v>
          </cell>
          <cell r="DL403"/>
          <cell r="DM403"/>
          <cell r="DN403"/>
          <cell r="DO403" t="str">
            <v>Primary market: Authorised Participants and Institutionnal Investors
Secondary market: All</v>
          </cell>
          <cell r="DP403" t="str">
            <v>None</v>
          </cell>
          <cell r="DQ403" t="str">
            <v>BNP Paribas Securities Services Luxembourg</v>
          </cell>
          <cell r="DR403" t="str">
            <v>BNP Paribas Securities Services Luxembourg</v>
          </cell>
          <cell r="DS403" t="str">
            <v>in-house lawyers</v>
          </cell>
          <cell r="DT403" t="str">
            <v>BNP Paribas Securities Services Luxembourg</v>
          </cell>
          <cell r="DU403" t="str">
            <v>31th of December</v>
          </cell>
          <cell r="DV403" t="str">
            <v>Smart Beta</v>
          </cell>
          <cell r="DW403" t="str">
            <v>EQUITY</v>
          </cell>
          <cell r="DX403" t="str">
            <v xml:space="preserve">liquidated on December 11th 2019 (11/12/2019 NAV date) </v>
          </cell>
          <cell r="DY403"/>
          <cell r="DZ403"/>
          <cell r="EA403"/>
        </row>
        <row r="404">
          <cell r="H404" t="str">
            <v>LU1615091912</v>
          </cell>
          <cell r="I404" t="str">
            <v>UCITS ETF</v>
          </cell>
          <cell r="J404" t="str">
            <v>Capitalisation</v>
          </cell>
          <cell r="K404" t="str">
            <v>EUR</v>
          </cell>
          <cell r="L404" t="str">
            <v>EUR</v>
          </cell>
          <cell r="M404" t="str">
            <v>no</v>
          </cell>
          <cell r="N404"/>
          <cell r="O404" t="str">
            <v>Luxembourg</v>
          </cell>
          <cell r="P404" t="str">
            <v>FR</v>
          </cell>
          <cell r="Q404" t="str">
            <v>Euronext Paris</v>
          </cell>
          <cell r="R404" t="str">
            <v>XPAR</v>
          </cell>
          <cell r="S404">
            <v>42999</v>
          </cell>
          <cell r="T404" t="str">
            <v>17/10/2017</v>
          </cell>
          <cell r="U404" t="str">
            <v>Yes</v>
          </cell>
          <cell r="V404" t="str">
            <v>BNPIHYPT</v>
          </cell>
          <cell r="W404" t="str">
            <v>Share not hedged</v>
          </cell>
          <cell r="X404" t="str">
            <v>HYPE FP</v>
          </cell>
          <cell r="Y404" t="str">
            <v>IHYPE</v>
          </cell>
          <cell r="Z404" t="str">
            <v>NSCFR0IHYPE2</v>
          </cell>
          <cell r="AA404" t="str">
            <v>HYPE</v>
          </cell>
          <cell r="AB404" t="str">
            <v>.BNPIHYPT</v>
          </cell>
          <cell r="AC404" t="str">
            <v>HYPE.PA</v>
          </cell>
          <cell r="AD404" t="str">
            <v>IHYPEINAV.PA</v>
          </cell>
          <cell r="AE404" t="str">
            <v>BNP Paribas Easy High Yield Europe Defensive ETF is an exchange-traded fund incorporated in Luxembourg. The Fund tracks the BNP Paribas High Yield Europe Defensive TR Index which measures the performance of the European high yield credit market combined with systematic option strategy aiming to lower the volatility and the maximum drawdown of the investment</v>
          </cell>
          <cell r="AF404" t="str">
            <v>please refer to another source</v>
          </cell>
          <cell r="AG404" t="str">
            <v>please refer to another source</v>
          </cell>
          <cell r="AH404" t="str">
            <v>Luxemburg SICAV</v>
          </cell>
          <cell r="AI404" t="str">
            <v>BNP Paribas High Yield Europe Defensive TR Index</v>
          </cell>
          <cell r="AJ404" t="str">
            <v>Total Return</v>
          </cell>
          <cell r="AK404" t="str">
            <v>EUR</v>
          </cell>
          <cell r="AL404" t="str">
            <v>The benchmark is the BNP Paribas High Yield Europe Defensive TR Index, published in EUR by BNP Paribas. The composition of the index is reviewed on a monthly basis. The index is valued daily.BNP Paribas High Yield Europe Defensive TR Index is an European equity index measuring the performance of European  high yield coporate bonds combined with systematic option strategy aiming to lower the volatility and the maximum drawdown of the investment.</v>
          </cell>
          <cell r="AM404" t="str">
            <v>please refer to another source</v>
          </cell>
          <cell r="AN404" t="str">
            <v>BNP Paribas</v>
          </cell>
          <cell r="AO404" t="str">
            <v>EUROPE</v>
          </cell>
          <cell r="AP404" t="str">
            <v>Europe</v>
          </cell>
          <cell r="AQ404" t="str">
            <v>LU, AT, DE, FR, IT**, UK,  ES, NL</v>
          </cell>
          <cell r="AR404" t="str">
            <v>LU, AT, DE, FR, IT**, UK,  ES, NL</v>
          </cell>
          <cell r="AS404" t="str">
            <v>Full or synthetic replication</v>
          </cell>
          <cell r="AT404" t="str">
            <v>Synthetic</v>
          </cell>
          <cell r="AU404" t="str">
            <v>Synthetic</v>
          </cell>
          <cell r="AV404" t="str">
            <v>swaps</v>
          </cell>
          <cell r="AW404" t="str">
            <v>No</v>
          </cell>
          <cell r="AX404" t="str">
            <v>Yes with UCITS V</v>
          </cell>
          <cell r="AY404" t="str">
            <v>BNP Paribas Arbitrage</v>
          </cell>
          <cell r="AZ404"/>
          <cell r="BA404" t="str">
            <v>No</v>
          </cell>
          <cell r="BB404"/>
          <cell r="BC404"/>
          <cell r="BD404"/>
          <cell r="BE404"/>
          <cell r="BF404" t="str">
            <v>Solactive</v>
          </cell>
          <cell r="BG404" t="str">
            <v>Daily</v>
          </cell>
          <cell r="BH404"/>
          <cell r="BI404"/>
          <cell r="BJ404"/>
          <cell r="BK404" t="str">
            <v>Reinvested</v>
          </cell>
          <cell r="BL404"/>
          <cell r="BM404"/>
          <cell r="BN404"/>
          <cell r="BO404"/>
          <cell r="BP404"/>
          <cell r="BQ404"/>
          <cell r="BR404">
            <v>500000</v>
          </cell>
          <cell r="BS404" t="str">
            <v>-</v>
          </cell>
          <cell r="BT404" t="str">
            <v>03:30 PM Paris time</v>
          </cell>
          <cell r="BU404" t="str">
            <v>NA</v>
          </cell>
          <cell r="BV404"/>
          <cell r="BW404" t="str">
            <v>D</v>
          </cell>
          <cell r="BX404" t="str">
            <v>D+1</v>
          </cell>
          <cell r="BY404" t="str">
            <v>D+3</v>
          </cell>
          <cell r="BZ404" t="str">
            <v>Please refer to PM</v>
          </cell>
          <cell r="CA404" t="str">
            <v>Please refer to PM</v>
          </cell>
          <cell r="CB404">
            <v>10</v>
          </cell>
          <cell r="CC404">
            <v>10</v>
          </cell>
          <cell r="CD404" t="str">
            <v>1.5% on the primary market</v>
          </cell>
          <cell r="CE404" t="str">
            <v>1.5% on the primary market</v>
          </cell>
          <cell r="CF404" t="str">
            <v>Yes</v>
          </cell>
          <cell r="CG404" t="str">
            <v>daily</v>
          </cell>
          <cell r="CH404">
            <v>100000</v>
          </cell>
          <cell r="CI404" t="str">
            <v>No securities lending</v>
          </cell>
          <cell r="CJ404" t="str">
            <v>BNP</v>
          </cell>
          <cell r="CK404" t="str">
            <v>Up to 10%</v>
          </cell>
          <cell r="CL404" t="str">
            <v>Cash</v>
          </cell>
          <cell r="CM404" t="str">
            <v>BNP Paribas Securities Services</v>
          </cell>
          <cell r="CN404" t="str">
            <v>collateral.mgt@bnpparibas-ip.com</v>
          </cell>
          <cell r="CO404" t="str">
            <v>No</v>
          </cell>
          <cell r="CP404" t="str">
            <v>NA</v>
          </cell>
          <cell r="CQ404" t="str">
            <v>NA</v>
          </cell>
          <cell r="CR404" t="str">
            <v>No</v>
          </cell>
          <cell r="CS404" t="str">
            <v>Alain LE STIR</v>
          </cell>
          <cell r="CT404"/>
          <cell r="CU404"/>
          <cell r="CV404" t="str">
            <v>A2DVVN</v>
          </cell>
          <cell r="CW404"/>
          <cell r="CX404" t="str">
            <v>NA</v>
          </cell>
          <cell r="CY404" t="str">
            <v>No</v>
          </cell>
          <cell r="CZ404" t="str">
            <v>No</v>
          </cell>
          <cell r="DA404" t="str">
            <v>Smart Beta</v>
          </cell>
          <cell r="DB404" t="str">
            <v>NO</v>
          </cell>
          <cell r="DC404" t="str">
            <v>Other funds (no equities or &lt;25% equities)</v>
          </cell>
          <cell r="DD404" t="str">
            <v>Yes</v>
          </cell>
          <cell r="DE404"/>
          <cell r="DF404" t="str">
            <v>No</v>
          </cell>
          <cell r="DG404">
            <v>28</v>
          </cell>
          <cell r="DH404">
            <v>12</v>
          </cell>
          <cell r="DI404">
            <v>0</v>
          </cell>
          <cell r="DJ404">
            <v>40</v>
          </cell>
          <cell r="DK404">
            <v>40</v>
          </cell>
          <cell r="DL404">
            <v>28</v>
          </cell>
          <cell r="DM404">
            <v>0</v>
          </cell>
          <cell r="DN404">
            <v>12</v>
          </cell>
          <cell r="DO404" t="str">
            <v>Primary market: Authorised Participants and Institutionnal Investors
Secondary market: All</v>
          </cell>
          <cell r="DP404" t="str">
            <v>None</v>
          </cell>
          <cell r="DQ404" t="str">
            <v>BNP Paribas Securities Services Luxembourg</v>
          </cell>
          <cell r="DR404" t="str">
            <v>BNP Paribas Securities Services Luxembourg</v>
          </cell>
          <cell r="DS404" t="str">
            <v>in-house lawyers</v>
          </cell>
          <cell r="DT404" t="str">
            <v>BNP Paribas Securities Services Luxembourg</v>
          </cell>
          <cell r="DU404" t="str">
            <v>31th of December</v>
          </cell>
          <cell r="DV404" t="str">
            <v>Smart Beta</v>
          </cell>
          <cell r="DW404" t="str">
            <v>EQUITY</v>
          </cell>
          <cell r="DX404" t="str">
            <v>liquidated on December 18th (18/12/2019 NAV date) and delisted on 12/12/2019 (at close)</v>
          </cell>
          <cell r="DY404"/>
          <cell r="DZ404"/>
          <cell r="EA404"/>
        </row>
        <row r="405">
          <cell r="H405" t="str">
            <v>LU1615092050</v>
          </cell>
          <cell r="I405" t="str">
            <v>UCITS ETF</v>
          </cell>
          <cell r="J405" t="str">
            <v>Distribution</v>
          </cell>
          <cell r="K405" t="str">
            <v>EUR</v>
          </cell>
          <cell r="L405" t="str">
            <v>EUR</v>
          </cell>
          <cell r="M405" t="str">
            <v>no</v>
          </cell>
          <cell r="N405"/>
          <cell r="O405" t="str">
            <v>Luxembourg</v>
          </cell>
          <cell r="P405" t="str">
            <v>FR</v>
          </cell>
          <cell r="Q405" t="str">
            <v>Euronext Paris</v>
          </cell>
          <cell r="R405" t="str">
            <v>XPAR</v>
          </cell>
          <cell r="S405">
            <v>43077</v>
          </cell>
          <cell r="T405">
            <v>43123</v>
          </cell>
          <cell r="U405" t="str">
            <v>Yes</v>
          </cell>
          <cell r="V405" t="str">
            <v>BNPIHYPT</v>
          </cell>
          <cell r="W405" t="str">
            <v>Share not hedged</v>
          </cell>
          <cell r="X405" t="str">
            <v>HYDI FP</v>
          </cell>
          <cell r="Y405" t="str">
            <v>IHYDI</v>
          </cell>
          <cell r="Z405" t="str">
            <v>NSCFR0IHYDI9</v>
          </cell>
          <cell r="AA405" t="str">
            <v>HYDI</v>
          </cell>
          <cell r="AB405" t="str">
            <v>.BNPIHYPT</v>
          </cell>
          <cell r="AC405" t="str">
            <v>HYDI.PA</v>
          </cell>
          <cell r="AD405" t="str">
            <v>IHYDIINAV.PA</v>
          </cell>
          <cell r="AE405" t="str">
            <v>BNP Paribas Easy High Yield Europe Defensive ETF is an exchange-traded fund incorporated in Luxembourg. The Fund tracks the BNP Paribas High Yield Europe Defensive TR Index which measures the performance of the European high yield credit market combined with systematic option strategy aiming to lower the volatility and the maximum drawdown of the investment</v>
          </cell>
          <cell r="AF405" t="str">
            <v>please refer to another source</v>
          </cell>
          <cell r="AG405" t="str">
            <v>please refer to another source</v>
          </cell>
          <cell r="AH405" t="str">
            <v>Luxemburg SICAV</v>
          </cell>
          <cell r="AI405" t="str">
            <v>BNP Paribas High Yield Europe Defensive TR Index</v>
          </cell>
          <cell r="AJ405" t="str">
            <v>Total Return</v>
          </cell>
          <cell r="AK405" t="str">
            <v>EUR</v>
          </cell>
          <cell r="AL405" t="str">
            <v>The benchmark is the BNP Paribas High Yield Europe Defensive TR Index, published in EUR by BNP Paribas. The composition of the index is reviewed on a monthly basis. The index is valued daily.BNP Paribas High Yield Europe Defensive TR Index is an European equity index measuring the performance of European  high yield coporate bonds combined with systematic option strategy aiming to lower the volatility and the maximum drawdown of the investment.</v>
          </cell>
          <cell r="AM405" t="str">
            <v>please refer to another source</v>
          </cell>
          <cell r="AN405" t="str">
            <v>BNP Paribas</v>
          </cell>
          <cell r="AO405" t="str">
            <v>EUROPE</v>
          </cell>
          <cell r="AP405" t="str">
            <v>Europe</v>
          </cell>
          <cell r="AQ405" t="str">
            <v>LU,UK, FR, IT**, ES, AT, DE, NL</v>
          </cell>
          <cell r="AR405" t="str">
            <v>LU,UK, FR, IT**, ES, AT, DE, NL</v>
          </cell>
          <cell r="AS405" t="str">
            <v>Full or synthetic replication</v>
          </cell>
          <cell r="AT405" t="str">
            <v>Synthetic</v>
          </cell>
          <cell r="AU405" t="str">
            <v>Synthetic</v>
          </cell>
          <cell r="AV405" t="str">
            <v>swaps</v>
          </cell>
          <cell r="AW405" t="str">
            <v>No</v>
          </cell>
          <cell r="AX405" t="str">
            <v>Yes with UCITS V</v>
          </cell>
          <cell r="AY405" t="str">
            <v>BNP Paribas Arbitrage</v>
          </cell>
          <cell r="AZ405"/>
          <cell r="BA405" t="str">
            <v>No</v>
          </cell>
          <cell r="BB405"/>
          <cell r="BC405"/>
          <cell r="BD405"/>
          <cell r="BE405"/>
          <cell r="BF405" t="str">
            <v>Solactive</v>
          </cell>
          <cell r="BG405" t="str">
            <v>Daily</v>
          </cell>
          <cell r="BH405"/>
          <cell r="BI405"/>
          <cell r="BJ405"/>
          <cell r="BK405" t="str">
            <v>Semi-Annually</v>
          </cell>
          <cell r="BL405"/>
          <cell r="BM405"/>
          <cell r="BN405"/>
          <cell r="BO405"/>
          <cell r="BP405"/>
          <cell r="BQ405"/>
          <cell r="BR405">
            <v>500000</v>
          </cell>
          <cell r="BS405" t="str">
            <v>-</v>
          </cell>
          <cell r="BT405" t="str">
            <v>03:30 PM Paris time</v>
          </cell>
          <cell r="BU405" t="str">
            <v>NA</v>
          </cell>
          <cell r="BV405"/>
          <cell r="BW405" t="str">
            <v>D</v>
          </cell>
          <cell r="BX405" t="str">
            <v>D+1</v>
          </cell>
          <cell r="BY405" t="str">
            <v>D+3</v>
          </cell>
          <cell r="BZ405" t="str">
            <v>Please refer to PM</v>
          </cell>
          <cell r="CA405" t="str">
            <v>Please refer to PM</v>
          </cell>
          <cell r="CB405">
            <v>10</v>
          </cell>
          <cell r="CC405">
            <v>10</v>
          </cell>
          <cell r="CD405" t="str">
            <v>1.5% on the primary market</v>
          </cell>
          <cell r="CE405" t="str">
            <v>1.5% on the primary market</v>
          </cell>
          <cell r="CF405" t="str">
            <v>Yes</v>
          </cell>
          <cell r="CG405" t="str">
            <v>daily</v>
          </cell>
          <cell r="CH405">
            <v>100000</v>
          </cell>
          <cell r="CI405" t="str">
            <v>No securities lending</v>
          </cell>
          <cell r="CJ405" t="str">
            <v>BNP</v>
          </cell>
          <cell r="CK405" t="str">
            <v>Up to 10%</v>
          </cell>
          <cell r="CL405" t="str">
            <v>Cash</v>
          </cell>
          <cell r="CM405" t="str">
            <v>BNP Paribas Securities Services</v>
          </cell>
          <cell r="CN405" t="str">
            <v>collateral.mgt@bnpparibas-ip.com</v>
          </cell>
          <cell r="CO405" t="str">
            <v>No</v>
          </cell>
          <cell r="CP405" t="str">
            <v>NA</v>
          </cell>
          <cell r="CQ405" t="str">
            <v>NA</v>
          </cell>
          <cell r="CR405" t="str">
            <v>No</v>
          </cell>
          <cell r="CS405" t="str">
            <v>Alain LE STIR</v>
          </cell>
          <cell r="CT405"/>
          <cell r="CU405"/>
          <cell r="CV405" t="str">
            <v>A2JAPX</v>
          </cell>
          <cell r="CW405"/>
          <cell r="CX405" t="str">
            <v>NA</v>
          </cell>
          <cell r="CY405" t="str">
            <v>No</v>
          </cell>
          <cell r="CZ405" t="str">
            <v>No</v>
          </cell>
          <cell r="DA405" t="str">
            <v>Smart Beta</v>
          </cell>
          <cell r="DB405" t="str">
            <v>NO</v>
          </cell>
          <cell r="DC405" t="str">
            <v>Other funds (no equities or &lt;25% equities)</v>
          </cell>
          <cell r="DD405" t="str">
            <v>Yes</v>
          </cell>
          <cell r="DE405"/>
          <cell r="DF405" t="str">
            <v>No</v>
          </cell>
          <cell r="DG405">
            <v>28</v>
          </cell>
          <cell r="DH405">
            <v>12</v>
          </cell>
          <cell r="DI405">
            <v>0</v>
          </cell>
          <cell r="DJ405">
            <v>40</v>
          </cell>
          <cell r="DK405">
            <v>40</v>
          </cell>
          <cell r="DL405">
            <v>28</v>
          </cell>
          <cell r="DM405">
            <v>0</v>
          </cell>
          <cell r="DN405">
            <v>12</v>
          </cell>
          <cell r="DO405" t="str">
            <v>Primary market: Authorised Participants and Institutionnal Investors
Secondary market: All</v>
          </cell>
          <cell r="DP405" t="str">
            <v>None</v>
          </cell>
          <cell r="DQ405" t="str">
            <v>BNP Paribas Securities Services Luxembourg</v>
          </cell>
          <cell r="DR405" t="str">
            <v>BNP Paribas Securities Services Luxembourg</v>
          </cell>
          <cell r="DS405" t="str">
            <v>in-house lawyers</v>
          </cell>
          <cell r="DT405" t="str">
            <v>BNP Paribas Securities Services Luxembourg</v>
          </cell>
          <cell r="DU405" t="str">
            <v>31th of December</v>
          </cell>
          <cell r="DV405" t="str">
            <v>Smart Beta</v>
          </cell>
          <cell r="DW405" t="str">
            <v>EQUITY</v>
          </cell>
          <cell r="DX405" t="str">
            <v>liquidated on December 18th (18/12/2019 NAV date) and delisted on 12/12/2019 (at close)</v>
          </cell>
          <cell r="DY405"/>
          <cell r="DZ405"/>
          <cell r="EA405"/>
        </row>
        <row r="406">
          <cell r="H406" t="str">
            <v>LU1615092134</v>
          </cell>
          <cell r="I406" t="str">
            <v>UCITS ETF</v>
          </cell>
          <cell r="J406" t="str">
            <v>Capitalisation</v>
          </cell>
          <cell r="K406" t="str">
            <v>USD</v>
          </cell>
          <cell r="L406" t="str">
            <v>USD</v>
          </cell>
          <cell r="M406" t="str">
            <v>No</v>
          </cell>
          <cell r="N406"/>
          <cell r="O406" t="str">
            <v>Luxembourg</v>
          </cell>
          <cell r="P406"/>
          <cell r="Q406"/>
          <cell r="R406"/>
          <cell r="S406"/>
          <cell r="T406"/>
          <cell r="U406"/>
          <cell r="V406" t="str">
            <v>MXEMEFMT</v>
          </cell>
          <cell r="W406"/>
          <cell r="X406"/>
          <cell r="Y406"/>
          <cell r="Z406"/>
          <cell r="AA406"/>
          <cell r="AB406" t="str">
            <v>.MIEF0FMT2NUS</v>
          </cell>
          <cell r="AC406"/>
          <cell r="AD406"/>
          <cell r="AE406"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06" t="str">
            <v>please refer to another source</v>
          </cell>
          <cell r="AG406" t="str">
            <v>please refer to another source</v>
          </cell>
          <cell r="AH406" t="str">
            <v>Luxemburg SICAV</v>
          </cell>
          <cell r="AI406" t="str">
            <v>MSCI Emerging ESG Filtered Min TE (NTR) index</v>
          </cell>
          <cell r="AJ406" t="str">
            <v>Net Total Return</v>
          </cell>
          <cell r="AK406" t="str">
            <v>USD</v>
          </cell>
          <cell r="AL406"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406"/>
          <cell r="AN406" t="str">
            <v xml:space="preserve">MSCI </v>
          </cell>
          <cell r="AO406" t="str">
            <v>Emerging</v>
          </cell>
          <cell r="AP406" t="str">
            <v>Emerging markets</v>
          </cell>
          <cell r="AQ406"/>
          <cell r="AR406"/>
          <cell r="AS406" t="str">
            <v>Synthetic replication</v>
          </cell>
          <cell r="AT406" t="str">
            <v>Synthetic</v>
          </cell>
          <cell r="AU406" t="str">
            <v>Synthetic</v>
          </cell>
          <cell r="AV406" t="str">
            <v>Swaps</v>
          </cell>
          <cell r="AW406" t="str">
            <v>No</v>
          </cell>
          <cell r="AX406" t="str">
            <v>Yes with UCITS V</v>
          </cell>
          <cell r="AY406"/>
          <cell r="AZ406"/>
          <cell r="BA406" t="str">
            <v>No</v>
          </cell>
          <cell r="BB406"/>
          <cell r="BC406"/>
          <cell r="BD406"/>
          <cell r="BE406"/>
          <cell r="BF406"/>
          <cell r="BG406"/>
          <cell r="BH406"/>
          <cell r="BI406"/>
          <cell r="BJ406"/>
          <cell r="BK406" t="str">
            <v>Reinvested</v>
          </cell>
          <cell r="BL406"/>
          <cell r="BM406"/>
          <cell r="BN406"/>
          <cell r="BO406"/>
          <cell r="BP406"/>
          <cell r="BQ406"/>
          <cell r="BR406">
            <v>500000</v>
          </cell>
          <cell r="BS406" t="str">
            <v>-</v>
          </cell>
          <cell r="BT406"/>
          <cell r="BU406" t="str">
            <v>NA</v>
          </cell>
          <cell r="BV406"/>
          <cell r="BW406" t="str">
            <v>D</v>
          </cell>
          <cell r="BX406" t="str">
            <v>D+1</v>
          </cell>
          <cell r="BY406"/>
          <cell r="BZ406" t="str">
            <v>Please refer to PM</v>
          </cell>
          <cell r="CA406" t="str">
            <v>Please refer to PM</v>
          </cell>
          <cell r="CB406"/>
          <cell r="CC406"/>
          <cell r="CD406"/>
          <cell r="CE406"/>
          <cell r="CF406" t="str">
            <v>Yes</v>
          </cell>
          <cell r="CG406" t="str">
            <v>Daily</v>
          </cell>
          <cell r="CH406">
            <v>100000</v>
          </cell>
          <cell r="CI406" t="str">
            <v>No securities lending</v>
          </cell>
          <cell r="CJ406"/>
          <cell r="CK406" t="str">
            <v>Up to 10%</v>
          </cell>
          <cell r="CL406" t="str">
            <v>Cash</v>
          </cell>
          <cell r="CM406" t="str">
            <v>BNP Paribas Securities Services</v>
          </cell>
          <cell r="CN406" t="str">
            <v>collateral.mgt@bnpparibas-ip.com</v>
          </cell>
          <cell r="CO406" t="str">
            <v>No</v>
          </cell>
          <cell r="CP406" t="str">
            <v>NA</v>
          </cell>
          <cell r="CQ406" t="str">
            <v>NA</v>
          </cell>
          <cell r="CR406" t="str">
            <v>No</v>
          </cell>
          <cell r="CS406"/>
          <cell r="CT406"/>
          <cell r="CU406"/>
          <cell r="CV406"/>
          <cell r="CW406"/>
          <cell r="CX406"/>
          <cell r="CY406" t="str">
            <v>Yes</v>
          </cell>
          <cell r="CZ406" t="str">
            <v>ESG</v>
          </cell>
          <cell r="DA406" t="str">
            <v>Beta</v>
          </cell>
          <cell r="DB406" t="str">
            <v>No</v>
          </cell>
          <cell r="DC406" t="str">
            <v>Equity fund (&gt;51% equities)</v>
          </cell>
          <cell r="DD406"/>
          <cell r="DE406"/>
          <cell r="DF406" t="str">
            <v>No</v>
          </cell>
          <cell r="DG406">
            <v>13</v>
          </cell>
          <cell r="DH406">
            <v>12</v>
          </cell>
          <cell r="DI406">
            <v>0</v>
          </cell>
          <cell r="DJ406">
            <v>25</v>
          </cell>
          <cell r="DK406">
            <v>25</v>
          </cell>
          <cell r="DL406">
            <v>23</v>
          </cell>
          <cell r="DM406">
            <v>0</v>
          </cell>
          <cell r="DN406">
            <v>12</v>
          </cell>
          <cell r="DO406"/>
          <cell r="DP406" t="str">
            <v>None</v>
          </cell>
          <cell r="DQ406" t="str">
            <v>BNP Paribas Securities Services Luxembourg</v>
          </cell>
          <cell r="DR406" t="str">
            <v>BNP Paribas Securities Services Luxembourg</v>
          </cell>
          <cell r="DS406" t="str">
            <v>in-house lawyers</v>
          </cell>
          <cell r="DT406" t="str">
            <v>BNP Paribas Securities Services Luxembourg</v>
          </cell>
          <cell r="DU406" t="str">
            <v>31th of December</v>
          </cell>
          <cell r="DV406" t="str">
            <v>ESG</v>
          </cell>
          <cell r="DW406" t="str">
            <v>EQUITY</v>
          </cell>
          <cell r="DX406"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406"/>
          <cell r="DZ406" t="str">
            <v>ART 8</v>
          </cell>
          <cell r="EA406" t="str">
            <v>CAT 2 (synthetic)</v>
          </cell>
        </row>
        <row r="407">
          <cell r="H407" t="str">
            <v>LU1615092217</v>
          </cell>
          <cell r="I407" t="str">
            <v>UCITS ETF EUR</v>
          </cell>
          <cell r="J407" t="str">
            <v>Capitalisation</v>
          </cell>
          <cell r="K407" t="str">
            <v>EUR</v>
          </cell>
          <cell r="L407" t="str">
            <v>USD</v>
          </cell>
          <cell r="M407" t="str">
            <v>No</v>
          </cell>
          <cell r="N407"/>
          <cell r="O407" t="str">
            <v>Luxembourg</v>
          </cell>
          <cell r="P407" t="str">
            <v>DE</v>
          </cell>
          <cell r="Q407" t="str">
            <v>Xetra</v>
          </cell>
          <cell r="R407" t="str">
            <v xml:space="preserve">XETR </v>
          </cell>
          <cell r="S407">
            <v>42298</v>
          </cell>
          <cell r="T407">
            <v>43004</v>
          </cell>
          <cell r="U407" t="str">
            <v>No</v>
          </cell>
          <cell r="V407" t="str">
            <v>M1CXWSC</v>
          </cell>
          <cell r="W407" t="str">
            <v>Share not hedged</v>
          </cell>
          <cell r="X407" t="str">
            <v xml:space="preserve">EMWE GY </v>
          </cell>
          <cell r="Y407" t="str">
            <v>IEMWE</v>
          </cell>
          <cell r="Z407" t="str">
            <v>NSCFR0IEMWE0</v>
          </cell>
          <cell r="AA407" t="str">
            <v>EMWE</v>
          </cell>
          <cell r="AB407" t="str">
            <v>.MIWOF00mTNUS</v>
          </cell>
          <cell r="AC407" t="str">
            <v>EMWE.DE</v>
          </cell>
          <cell r="AD407" t="str">
            <v>IEMWEINAV.PA</v>
          </cell>
          <cell r="AE407"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407" t="str">
            <v>please refer to another source</v>
          </cell>
          <cell r="AG407" t="str">
            <v>please refer to another source</v>
          </cell>
          <cell r="AH407" t="str">
            <v>Luxemburg SICAV</v>
          </cell>
          <cell r="AI407" t="str">
            <v>MSCI World SRI S-Series PAB 5% Capped (NTR) index</v>
          </cell>
          <cell r="AJ407" t="str">
            <v xml:space="preserve"> Net Total Return</v>
          </cell>
          <cell r="AK407" t="str">
            <v>USD</v>
          </cell>
          <cell r="AL407"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407" t="str">
            <v>please refer to another source</v>
          </cell>
          <cell r="AN407" t="str">
            <v xml:space="preserve">MSCI </v>
          </cell>
          <cell r="AO407" t="str">
            <v>Global</v>
          </cell>
          <cell r="AP407" t="str">
            <v>Global ex Emerging Markets</v>
          </cell>
          <cell r="AQ407" t="str">
            <v>DE, AT, FR, LU, IT**, IE, UK, ES, SK, SE, FI</v>
          </cell>
          <cell r="AR407" t="str">
            <v>AT, CZ, DE, ES, FR, GB, IE, IT**, LU, NL, SK</v>
          </cell>
          <cell r="AS407" t="str">
            <v>Full or optimized replication</v>
          </cell>
          <cell r="AT407" t="str">
            <v>Physical</v>
          </cell>
          <cell r="AU407" t="str">
            <v>Full</v>
          </cell>
          <cell r="AV407" t="str">
            <v>Equities</v>
          </cell>
          <cell r="AW407" t="str">
            <v>No</v>
          </cell>
          <cell r="AX407" t="str">
            <v>Yes with UCITS V</v>
          </cell>
          <cell r="AY407" t="str">
            <v>BNP PARIBAS ARBITRAGE</v>
          </cell>
          <cell r="AZ407"/>
          <cell r="BA407" t="str">
            <v>No</v>
          </cell>
          <cell r="BB407"/>
          <cell r="BC407"/>
          <cell r="BD407"/>
          <cell r="BE407"/>
          <cell r="BF407" t="str">
            <v>Euronext</v>
          </cell>
          <cell r="BG407" t="str">
            <v>Daily</v>
          </cell>
          <cell r="BH407"/>
          <cell r="BI407"/>
          <cell r="BJ407"/>
          <cell r="BK407" t="str">
            <v>Reinvested</v>
          </cell>
          <cell r="BL407"/>
          <cell r="BM407"/>
          <cell r="BN407"/>
          <cell r="BO407"/>
          <cell r="BP407"/>
          <cell r="BQ407"/>
          <cell r="BR407">
            <v>500000</v>
          </cell>
          <cell r="BS407" t="str">
            <v>-</v>
          </cell>
          <cell r="BT407" t="str">
            <v>(D-1) 04:30 PM Paris time</v>
          </cell>
          <cell r="BU407" t="str">
            <v>(D-1) 12:00 AM Paris time</v>
          </cell>
          <cell r="BV407"/>
          <cell r="BW407" t="str">
            <v>D</v>
          </cell>
          <cell r="BX407" t="str">
            <v>D+1</v>
          </cell>
          <cell r="BY407" t="str">
            <v>D+3</v>
          </cell>
          <cell r="BZ407" t="str">
            <v>Please refer to PM</v>
          </cell>
          <cell r="CA407" t="str">
            <v>Please refer to PM</v>
          </cell>
          <cell r="CB407">
            <v>5</v>
          </cell>
          <cell r="CC407">
            <v>0</v>
          </cell>
          <cell r="CD407" t="str">
            <v xml:space="preserve">0.1% on the primary market </v>
          </cell>
          <cell r="CE407" t="str">
            <v xml:space="preserve">0.1% on the primary market </v>
          </cell>
          <cell r="CF407" t="str">
            <v>No</v>
          </cell>
          <cell r="CG407" t="str">
            <v>NA</v>
          </cell>
          <cell r="CH407" t="str">
            <v>NA</v>
          </cell>
          <cell r="CI407" t="str">
            <v>No securities lending</v>
          </cell>
          <cell r="CJ407"/>
          <cell r="CK407" t="str">
            <v>No collateral</v>
          </cell>
          <cell r="CL407" t="str">
            <v>No collateral</v>
          </cell>
          <cell r="CM407" t="str">
            <v>No collateral</v>
          </cell>
          <cell r="CN407" t="str">
            <v>No collateral</v>
          </cell>
          <cell r="CO407" t="str">
            <v>No</v>
          </cell>
          <cell r="CP407" t="str">
            <v>NA</v>
          </cell>
          <cell r="CQ407" t="str">
            <v>NA</v>
          </cell>
          <cell r="CR407" t="str">
            <v>No</v>
          </cell>
          <cell r="CS407" t="str">
            <v>Alexandre Zamora</v>
          </cell>
          <cell r="CT407"/>
          <cell r="CU407"/>
          <cell r="CV407" t="str">
            <v>A2DVEZ</v>
          </cell>
          <cell r="CW407"/>
          <cell r="CX407" t="str">
            <v>NA</v>
          </cell>
          <cell r="CY407" t="str">
            <v>Yes</v>
          </cell>
          <cell r="CZ407" t="str">
            <v>SRI</v>
          </cell>
          <cell r="DA407" t="str">
            <v>Beta</v>
          </cell>
          <cell r="DB407" t="str">
            <v>no</v>
          </cell>
          <cell r="DC407" t="str">
            <v>Equity fund (&gt;51% equities)</v>
          </cell>
          <cell r="DD407" t="str">
            <v>Yes</v>
          </cell>
          <cell r="DE407"/>
          <cell r="DF407" t="str">
            <v>No</v>
          </cell>
          <cell r="DG407">
            <v>13</v>
          </cell>
          <cell r="DH407">
            <v>12</v>
          </cell>
          <cell r="DI407">
            <v>0</v>
          </cell>
          <cell r="DJ407">
            <v>25</v>
          </cell>
          <cell r="DK407">
            <v>25</v>
          </cell>
          <cell r="DL407">
            <v>13</v>
          </cell>
          <cell r="DM407">
            <v>0</v>
          </cell>
          <cell r="DN407">
            <v>12</v>
          </cell>
          <cell r="DO407" t="str">
            <v>Primary market: Authorised Participants and Institutionnal Investors
Secondary market: All</v>
          </cell>
          <cell r="DP407" t="str">
            <v>None</v>
          </cell>
          <cell r="DQ407" t="str">
            <v>BNP Paribas Securities Services Luxembourg</v>
          </cell>
          <cell r="DR407" t="str">
            <v>BNP Paribas Securities Services Luxembourg</v>
          </cell>
          <cell r="DS407" t="str">
            <v>in-house lawyers</v>
          </cell>
          <cell r="DT407" t="str">
            <v>BNP Paribas Securities Services Luxembourg</v>
          </cell>
          <cell r="DU407" t="str">
            <v>31th of December</v>
          </cell>
          <cell r="DV407" t="str">
            <v>ESG</v>
          </cell>
          <cell r="DW407" t="str">
            <v>EQUITY</v>
          </cell>
          <cell r="DX407"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407"/>
          <cell r="DZ407" t="str">
            <v>ART 8</v>
          </cell>
          <cell r="EA407" t="str">
            <v>CAT 1</v>
          </cell>
        </row>
        <row r="408">
          <cell r="H408" t="str">
            <v>LU1659681073</v>
          </cell>
          <cell r="I408" t="str">
            <v>UCITS ETF</v>
          </cell>
          <cell r="J408" t="str">
            <v>Distribution</v>
          </cell>
          <cell r="K408" t="str">
            <v>EUR</v>
          </cell>
          <cell r="L408" t="str">
            <v>EUR</v>
          </cell>
          <cell r="M408" t="str">
            <v>No</v>
          </cell>
          <cell r="N408"/>
          <cell r="O408" t="str">
            <v>Luxembourg</v>
          </cell>
          <cell r="P408" t="str">
            <v>FR</v>
          </cell>
          <cell r="Q408" t="str">
            <v>Euronext Paris</v>
          </cell>
          <cell r="R408" t="str">
            <v xml:space="preserve">XPAR </v>
          </cell>
          <cell r="S408">
            <v>42716</v>
          </cell>
          <cell r="T408"/>
          <cell r="U408" t="str">
            <v>Yes</v>
          </cell>
          <cell r="V408" t="str">
            <v>IB8A</v>
          </cell>
          <cell r="W408" t="str">
            <v>Share not hedged</v>
          </cell>
          <cell r="X408"/>
          <cell r="Y408"/>
          <cell r="Z408"/>
          <cell r="AA408"/>
          <cell r="AB408"/>
          <cell r="AC408" t="str">
            <v>ELQC.PA</v>
          </cell>
          <cell r="AD408"/>
          <cell r="AE408"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408" t="str">
            <v>please refer to another source</v>
          </cell>
          <cell r="AG408" t="str">
            <v>please refer to another source</v>
          </cell>
          <cell r="AH408" t="str">
            <v>Luxemburg SICAV</v>
          </cell>
          <cell r="AI408" t="str">
            <v>Markit iBoxx EUR Liquid Corporates (TR) index</v>
          </cell>
          <cell r="AJ408" t="str">
            <v>Total Return</v>
          </cell>
          <cell r="AK408" t="str">
            <v>EUR</v>
          </cell>
          <cell r="AL408"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408"/>
          <cell r="AN408" t="str">
            <v>Markit</v>
          </cell>
          <cell r="AO408" t="str">
            <v>Europe</v>
          </cell>
          <cell r="AP408" t="str">
            <v>Eurozone</v>
          </cell>
          <cell r="AQ408"/>
          <cell r="AR408"/>
          <cell r="AS408" t="str">
            <v>Full replication</v>
          </cell>
          <cell r="AT408" t="str">
            <v>Physical</v>
          </cell>
          <cell r="AU408" t="str">
            <v>Full</v>
          </cell>
          <cell r="AV408" t="str">
            <v>Bonds</v>
          </cell>
          <cell r="AW408" t="str">
            <v>No</v>
          </cell>
          <cell r="AX408" t="str">
            <v>Yes with UCITS V</v>
          </cell>
          <cell r="AY408" t="str">
            <v xml:space="preserve"> BNP PARIBAS ARBITRAGE, CITIGROUP GLOBAL MARKETS, SUSQUEHANNA, HYPOVEREINSBANK (HVB), IMC FINANCIAL MARKETS, OPTIVER </v>
          </cell>
          <cell r="AZ408" t="str">
            <v xml:space="preserve"> Banca IMI, Barclays, BNP PARIBAS SA , Citi, Commerzbank, Cr�dit Suisse, Flow Traders, GFI, HSBC, HYPOVEREINSBANK , IMC FINANCIAL MARKETS , KCG EUROPE, La Branche, Macquarie, Morgan Stanley, Nomura, Optiver, Saen Options, SG SECURITIES (PARIS) , Susquehanna, TimberHill, Virtu Finance </v>
          </cell>
          <cell r="BA408" t="str">
            <v>No</v>
          </cell>
          <cell r="BB408"/>
          <cell r="BC408"/>
          <cell r="BD408"/>
          <cell r="BE408"/>
          <cell r="BF408"/>
          <cell r="BG408" t="str">
            <v>Daily</v>
          </cell>
          <cell r="BH408"/>
          <cell r="BI408"/>
          <cell r="BJ408"/>
          <cell r="BK408" t="str">
            <v>Annually</v>
          </cell>
          <cell r="BL408"/>
          <cell r="BM408"/>
          <cell r="BN408"/>
          <cell r="BO408"/>
          <cell r="BP408"/>
          <cell r="BQ408"/>
          <cell r="BR408">
            <v>500000</v>
          </cell>
          <cell r="BS408" t="str">
            <v>-</v>
          </cell>
          <cell r="BT408" t="str">
            <v>03:30 PM Paris time</v>
          </cell>
          <cell r="BU408" t="str">
            <v>NA</v>
          </cell>
          <cell r="BV408" t="str">
            <v>02:45 PM Paris time</v>
          </cell>
          <cell r="BW408" t="str">
            <v>D</v>
          </cell>
          <cell r="BX408" t="str">
            <v>D+1</v>
          </cell>
          <cell r="BY408" t="str">
            <v>D+3</v>
          </cell>
          <cell r="BZ408" t="str">
            <v>Please refer to PM</v>
          </cell>
          <cell r="CA408" t="str">
            <v>Please refer to PM</v>
          </cell>
          <cell r="CB408">
            <v>19</v>
          </cell>
          <cell r="CC408">
            <v>0</v>
          </cell>
          <cell r="CD408" t="str">
            <v>1,5% on the primary market</v>
          </cell>
          <cell r="CE408" t="str">
            <v>4,00% on the primary market</v>
          </cell>
          <cell r="CF408" t="str">
            <v>No</v>
          </cell>
          <cell r="CG408" t="str">
            <v>NA</v>
          </cell>
          <cell r="CH408" t="str">
            <v>NA</v>
          </cell>
          <cell r="CI408" t="str">
            <v>No securities lending</v>
          </cell>
          <cell r="CJ408"/>
          <cell r="CK408" t="str">
            <v>No collateral</v>
          </cell>
          <cell r="CL408" t="str">
            <v>No collateral</v>
          </cell>
          <cell r="CM408" t="str">
            <v>No collateral</v>
          </cell>
          <cell r="CN408" t="str">
            <v>No collateral</v>
          </cell>
          <cell r="CO408" t="str">
            <v>No</v>
          </cell>
          <cell r="CP408" t="str">
            <v>NA</v>
          </cell>
          <cell r="CQ408" t="str">
            <v>NA</v>
          </cell>
          <cell r="CR408" t="str">
            <v>No</v>
          </cell>
          <cell r="CS408" t="str">
            <v>Luca Pagni</v>
          </cell>
          <cell r="CT408"/>
          <cell r="CU408"/>
          <cell r="CV408" t="str">
            <v>A2DH5Q</v>
          </cell>
          <cell r="CW408" t="str">
            <v>NA</v>
          </cell>
          <cell r="CX408" t="str">
            <v>NA</v>
          </cell>
          <cell r="CY408" t="str">
            <v>No</v>
          </cell>
          <cell r="CZ408" t="str">
            <v>No</v>
          </cell>
          <cell r="DA408" t="str">
            <v>Beta</v>
          </cell>
          <cell r="DB408" t="str">
            <v>No</v>
          </cell>
          <cell r="DC408" t="str">
            <v>Other funds (no equities or &lt;25% equities)</v>
          </cell>
          <cell r="DD408" t="str">
            <v>Yes</v>
          </cell>
          <cell r="DE408" t="str">
            <v>NA</v>
          </cell>
          <cell r="DF408" t="str">
            <v>No</v>
          </cell>
          <cell r="DG408">
            <v>8</v>
          </cell>
          <cell r="DH408">
            <v>12</v>
          </cell>
          <cell r="DI408">
            <v>0</v>
          </cell>
          <cell r="DJ408">
            <v>20</v>
          </cell>
          <cell r="DK408">
            <v>20</v>
          </cell>
          <cell r="DL408">
            <v>8</v>
          </cell>
          <cell r="DM408">
            <v>0</v>
          </cell>
          <cell r="DN408">
            <v>12</v>
          </cell>
          <cell r="DO408" t="str">
            <v>Primary market: Authorised Participants and Institutionnal Investors
Secondary market: All</v>
          </cell>
          <cell r="DP408" t="str">
            <v>None</v>
          </cell>
          <cell r="DQ408" t="str">
            <v>BNP Paribas Securities Services Luxembourg</v>
          </cell>
          <cell r="DR408" t="str">
            <v>BNP Paribas Securities Services Luxembourg</v>
          </cell>
          <cell r="DS408" t="str">
            <v>in-house lawyers</v>
          </cell>
          <cell r="DT408" t="str">
            <v>BNP Paribas Securities Services Luxembourg</v>
          </cell>
          <cell r="DU408" t="str">
            <v>31th of December</v>
          </cell>
          <cell r="DV408" t="str">
            <v>Essentials</v>
          </cell>
          <cell r="DW408" t="str">
            <v>FIXED INCOME</v>
          </cell>
          <cell r="DX408" t="str">
            <v xml:space="preserve">Merged into BNP Paribas Easy € Corp Bond SRI Fossil Free on 09/04/2021 (April 9th 2021). </v>
          </cell>
          <cell r="DY408">
            <v>44295</v>
          </cell>
          <cell r="DZ408" t="str">
            <v>Neither ART 9 nor ART 8 (ART 6)</v>
          </cell>
          <cell r="EA408" t="str">
            <v>CAT 3</v>
          </cell>
        </row>
        <row r="409">
          <cell r="H409" t="str">
            <v>LU1659681073</v>
          </cell>
          <cell r="I409" t="str">
            <v>UCITS ETF</v>
          </cell>
          <cell r="J409" t="str">
            <v>Distribution</v>
          </cell>
          <cell r="K409" t="str">
            <v>EUR</v>
          </cell>
          <cell r="L409" t="str">
            <v>EUR</v>
          </cell>
          <cell r="M409" t="str">
            <v>No</v>
          </cell>
          <cell r="N409"/>
          <cell r="O409" t="str">
            <v>Luxembourg</v>
          </cell>
          <cell r="P409" t="str">
            <v>DE</v>
          </cell>
          <cell r="Q409" t="str">
            <v>Xetra</v>
          </cell>
          <cell r="R409" t="str">
            <v xml:space="preserve">XETR </v>
          </cell>
          <cell r="S409">
            <v>42716</v>
          </cell>
          <cell r="T409"/>
          <cell r="U409" t="str">
            <v>No</v>
          </cell>
          <cell r="V409" t="str">
            <v>IB8A</v>
          </cell>
          <cell r="W409" t="str">
            <v>Share not hedged</v>
          </cell>
          <cell r="X409"/>
          <cell r="Y409"/>
          <cell r="Z409"/>
          <cell r="AA409"/>
          <cell r="AB409"/>
          <cell r="AC409" t="str">
            <v>ELQC.DE</v>
          </cell>
          <cell r="AD409"/>
          <cell r="AE409"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409" t="str">
            <v>please refer to another source</v>
          </cell>
          <cell r="AG409" t="str">
            <v>please refer to another source</v>
          </cell>
          <cell r="AH409" t="str">
            <v>Luxemburg SICAV</v>
          </cell>
          <cell r="AI409" t="str">
            <v>Markit iBoxx EUR Liquid Corporates (TR) index</v>
          </cell>
          <cell r="AJ409" t="str">
            <v>Total Return</v>
          </cell>
          <cell r="AK409" t="str">
            <v>EUR</v>
          </cell>
          <cell r="AL409"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409"/>
          <cell r="AN409" t="str">
            <v>Markit</v>
          </cell>
          <cell r="AO409" t="str">
            <v>Europe</v>
          </cell>
          <cell r="AP409" t="str">
            <v>Eurozone</v>
          </cell>
          <cell r="AQ409"/>
          <cell r="AR409"/>
          <cell r="AS409" t="str">
            <v>Full replication</v>
          </cell>
          <cell r="AT409" t="str">
            <v>Physical</v>
          </cell>
          <cell r="AU409" t="str">
            <v>Full</v>
          </cell>
          <cell r="AV409" t="str">
            <v>Bonds</v>
          </cell>
          <cell r="AW409" t="str">
            <v>No</v>
          </cell>
          <cell r="AX409" t="str">
            <v>Yes with UCITS V</v>
          </cell>
          <cell r="AY409" t="str">
            <v xml:space="preserve"> BNP PARIBAS ARBITRAGE, CITIGROUP GLOBAL MARKETS, SUSQUEHANNA, HYPOVEREINSBANK (HVB), IMC FINANCIAL MARKETS, OPTIVER </v>
          </cell>
          <cell r="AZ409" t="str">
            <v xml:space="preserve"> Banca IMI, Barclays, BNP PARIBAS SA , Citi, Commerzbank, Cr�dit Suisse, Flow Traders, GFI, HSBC, HYPOVEREINSBANK , IMC FINANCIAL MARKETS , KCG EUROPE, La Branche, Macquarie, Morgan Stanley, Nomura, Optiver, Saen Options, SG SECURITIES (PARIS) , Susquehanna, TimberHill, Virtu Finance </v>
          </cell>
          <cell r="BA409" t="str">
            <v>No</v>
          </cell>
          <cell r="BB409"/>
          <cell r="BC409"/>
          <cell r="BD409"/>
          <cell r="BE409"/>
          <cell r="BF409"/>
          <cell r="BG409" t="str">
            <v>Daily</v>
          </cell>
          <cell r="BH409"/>
          <cell r="BI409"/>
          <cell r="BJ409"/>
          <cell r="BK409" t="str">
            <v>Annually</v>
          </cell>
          <cell r="BL409"/>
          <cell r="BM409"/>
          <cell r="BN409"/>
          <cell r="BO409"/>
          <cell r="BP409"/>
          <cell r="BQ409"/>
          <cell r="BR409">
            <v>500000</v>
          </cell>
          <cell r="BS409" t="str">
            <v>-</v>
          </cell>
          <cell r="BT409" t="str">
            <v>03:30 PM Paris time</v>
          </cell>
          <cell r="BU409" t="str">
            <v>NA</v>
          </cell>
          <cell r="BV409" t="str">
            <v>02:45 PM Paris time</v>
          </cell>
          <cell r="BW409" t="str">
            <v>D</v>
          </cell>
          <cell r="BX409" t="str">
            <v>D+1</v>
          </cell>
          <cell r="BY409" t="str">
            <v>D+3</v>
          </cell>
          <cell r="BZ409" t="str">
            <v>Please refer to PM</v>
          </cell>
          <cell r="CA409" t="str">
            <v>Please refer to PM</v>
          </cell>
          <cell r="CB409">
            <v>19</v>
          </cell>
          <cell r="CC409">
            <v>0</v>
          </cell>
          <cell r="CD409" t="str">
            <v>1,5% on the primary market</v>
          </cell>
          <cell r="CE409" t="str">
            <v>4,00% on the primary market</v>
          </cell>
          <cell r="CF409" t="str">
            <v>No</v>
          </cell>
          <cell r="CG409" t="str">
            <v>NA</v>
          </cell>
          <cell r="CH409" t="str">
            <v>NA</v>
          </cell>
          <cell r="CI409" t="str">
            <v>No securities lending</v>
          </cell>
          <cell r="CJ409"/>
          <cell r="CK409" t="str">
            <v>No collateral</v>
          </cell>
          <cell r="CL409" t="str">
            <v>No collateral</v>
          </cell>
          <cell r="CM409" t="str">
            <v>No collateral</v>
          </cell>
          <cell r="CN409" t="str">
            <v>No collateral</v>
          </cell>
          <cell r="CO409" t="str">
            <v>No</v>
          </cell>
          <cell r="CP409" t="str">
            <v>NA</v>
          </cell>
          <cell r="CQ409" t="str">
            <v>NA</v>
          </cell>
          <cell r="CR409" t="str">
            <v>No</v>
          </cell>
          <cell r="CS409" t="str">
            <v>Luca Pagni</v>
          </cell>
          <cell r="CT409"/>
          <cell r="CU409"/>
          <cell r="CV409" t="str">
            <v>A2DH5Q</v>
          </cell>
          <cell r="CW409" t="str">
            <v>NA</v>
          </cell>
          <cell r="CX409" t="str">
            <v>NA</v>
          </cell>
          <cell r="CY409" t="str">
            <v>No</v>
          </cell>
          <cell r="CZ409" t="str">
            <v>No</v>
          </cell>
          <cell r="DA409" t="str">
            <v>Beta</v>
          </cell>
          <cell r="DB409" t="str">
            <v>No</v>
          </cell>
          <cell r="DC409" t="str">
            <v>Other funds (no equities or &lt;25% equities)</v>
          </cell>
          <cell r="DD409" t="str">
            <v>Yes</v>
          </cell>
          <cell r="DE409" t="str">
            <v>NA</v>
          </cell>
          <cell r="DF409" t="str">
            <v>No</v>
          </cell>
          <cell r="DG409">
            <v>8</v>
          </cell>
          <cell r="DH409">
            <v>12</v>
          </cell>
          <cell r="DI409">
            <v>0</v>
          </cell>
          <cell r="DJ409">
            <v>20</v>
          </cell>
          <cell r="DK409">
            <v>20</v>
          </cell>
          <cell r="DL409">
            <v>8</v>
          </cell>
          <cell r="DM409">
            <v>0</v>
          </cell>
          <cell r="DN409">
            <v>12</v>
          </cell>
          <cell r="DO409" t="str">
            <v>Primary market: Authorised Participants and Institutionnal Investors
Secondary market: All</v>
          </cell>
          <cell r="DP409" t="str">
            <v>None</v>
          </cell>
          <cell r="DQ409" t="str">
            <v>BNP Paribas Securities Services Luxembourg</v>
          </cell>
          <cell r="DR409" t="str">
            <v>BNP Paribas Securities Services Luxembourg</v>
          </cell>
          <cell r="DS409" t="str">
            <v>in-house lawyers</v>
          </cell>
          <cell r="DT409" t="str">
            <v>BNP Paribas Securities Services Luxembourg</v>
          </cell>
          <cell r="DU409" t="str">
            <v>31th of December</v>
          </cell>
          <cell r="DV409" t="str">
            <v>Essentials</v>
          </cell>
          <cell r="DW409" t="str">
            <v>FIXED INCOME</v>
          </cell>
          <cell r="DX409" t="str">
            <v xml:space="preserve">Merged into BNP Paribas Easy € Corp Bond SRI Fossil Free on 09/04/2021 (April 9th 2021). </v>
          </cell>
          <cell r="DY409">
            <v>44295</v>
          </cell>
          <cell r="DZ409" t="str">
            <v>Neither ART 9 nor ART 8 (ART 6)</v>
          </cell>
          <cell r="EA409" t="str">
            <v>CAT 3</v>
          </cell>
        </row>
        <row r="410">
          <cell r="H410" t="str">
            <v>LU1659681404</v>
          </cell>
          <cell r="I410" t="str">
            <v>UCITS ETF H EUR</v>
          </cell>
          <cell r="J410" t="str">
            <v>Distribution</v>
          </cell>
          <cell r="K410" t="str">
            <v>EUR</v>
          </cell>
          <cell r="L410" t="str">
            <v>EUR</v>
          </cell>
          <cell r="M410" t="str">
            <v>YES</v>
          </cell>
          <cell r="N410" t="str">
            <v>USD</v>
          </cell>
          <cell r="O410" t="str">
            <v>Luxembourg</v>
          </cell>
          <cell r="P410" t="str">
            <v>NA</v>
          </cell>
          <cell r="Q410"/>
          <cell r="R410"/>
          <cell r="S410">
            <v>42298</v>
          </cell>
          <cell r="T410" t="str">
            <v>Not listed</v>
          </cell>
          <cell r="U410" t="str">
            <v>Not listed</v>
          </cell>
          <cell r="V410" t="str">
            <v>MXJPEFMT</v>
          </cell>
          <cell r="W410"/>
          <cell r="X410"/>
          <cell r="Y410"/>
          <cell r="Z410"/>
          <cell r="AA410"/>
          <cell r="AB410" t="str">
            <v>.MIJP0FMT2NEU</v>
          </cell>
          <cell r="AC410"/>
          <cell r="AD410" t="str">
            <v>NA</v>
          </cell>
          <cell r="AE410"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410" t="str">
            <v>please refer to another source</v>
          </cell>
          <cell r="AG410" t="str">
            <v>please refer to another source</v>
          </cell>
          <cell r="AH410" t="str">
            <v>Luxemburg SICAV</v>
          </cell>
          <cell r="AI410" t="str">
            <v>MSCI Japan ESG Filtered Min TE (NTR) index</v>
          </cell>
          <cell r="AJ410" t="str">
            <v>Net Total Return</v>
          </cell>
          <cell r="AK410" t="str">
            <v>EUR</v>
          </cell>
          <cell r="AL410"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410"/>
          <cell r="AN410" t="str">
            <v xml:space="preserve">MSCI </v>
          </cell>
          <cell r="AO410" t="str">
            <v>Asia-Pacific</v>
          </cell>
          <cell r="AP410" t="str">
            <v>Japan</v>
          </cell>
          <cell r="AQ410" t="str">
            <v>LU,FR,DE,AT,BE</v>
          </cell>
          <cell r="AR410" t="str">
            <v>LU,FR,DE,AT,BE</v>
          </cell>
          <cell r="AS410" t="str">
            <v>Full or optimized replication</v>
          </cell>
          <cell r="AT410" t="str">
            <v>Physical</v>
          </cell>
          <cell r="AU410" t="str">
            <v>Full</v>
          </cell>
          <cell r="AV410" t="str">
            <v>Equities</v>
          </cell>
          <cell r="AW410" t="str">
            <v>No</v>
          </cell>
          <cell r="AX410" t="str">
            <v>Yes with UCITS V</v>
          </cell>
          <cell r="AY410"/>
          <cell r="AZ410" t="str">
            <v>NA</v>
          </cell>
          <cell r="BA410" t="str">
            <v>No</v>
          </cell>
          <cell r="BB410"/>
          <cell r="BC410"/>
          <cell r="BD410"/>
          <cell r="BE410"/>
          <cell r="BF410"/>
          <cell r="BG410" t="str">
            <v>Daily</v>
          </cell>
          <cell r="BH410"/>
          <cell r="BI410"/>
          <cell r="BJ410"/>
          <cell r="BK410" t="str">
            <v>Annually</v>
          </cell>
          <cell r="BL410"/>
          <cell r="BM410"/>
          <cell r="BN410"/>
          <cell r="BO410"/>
          <cell r="BP410"/>
          <cell r="BQ410"/>
          <cell r="BR410">
            <v>500000</v>
          </cell>
          <cell r="BS410" t="str">
            <v>-</v>
          </cell>
          <cell r="BT410" t="str">
            <v>(D-1) 04:30 PM Paris time</v>
          </cell>
          <cell r="BU410" t="str">
            <v>NA</v>
          </cell>
          <cell r="BV410" t="str">
            <v>NA</v>
          </cell>
          <cell r="BW410" t="str">
            <v>D</v>
          </cell>
          <cell r="BX410" t="str">
            <v>D+1</v>
          </cell>
          <cell r="BY410" t="str">
            <v>D+3</v>
          </cell>
          <cell r="BZ410" t="str">
            <v>Please refer to PM</v>
          </cell>
          <cell r="CA410" t="str">
            <v>Please refer to PM</v>
          </cell>
          <cell r="CB410">
            <v>0</v>
          </cell>
          <cell r="CC410">
            <v>0</v>
          </cell>
          <cell r="CD410">
            <v>5.0000000000000001E-4</v>
          </cell>
          <cell r="CE410">
            <v>5.0000000000000001E-4</v>
          </cell>
          <cell r="CF410" t="str">
            <v>Yes</v>
          </cell>
          <cell r="CG410" t="str">
            <v>Daily</v>
          </cell>
          <cell r="CH410">
            <v>100000</v>
          </cell>
          <cell r="CI410" t="str">
            <v>No securities lending</v>
          </cell>
          <cell r="CJ410"/>
          <cell r="CK410" t="str">
            <v>Up to 10%</v>
          </cell>
          <cell r="CL410" t="str">
            <v>Cash</v>
          </cell>
          <cell r="CM410" t="str">
            <v>BNP Paribas Securities Services</v>
          </cell>
          <cell r="CN410" t="str">
            <v>collateral.mgt@bnpparibas-ip.com</v>
          </cell>
          <cell r="CO410" t="str">
            <v>No</v>
          </cell>
          <cell r="CP410" t="str">
            <v>NA</v>
          </cell>
          <cell r="CQ410" t="str">
            <v>NA</v>
          </cell>
          <cell r="CR410" t="str">
            <v>No</v>
          </cell>
          <cell r="CS410"/>
          <cell r="CT410"/>
          <cell r="CU410"/>
          <cell r="CV410" t="str">
            <v>NA</v>
          </cell>
          <cell r="CW410" t="str">
            <v>LP68357446</v>
          </cell>
          <cell r="CX410" t="str">
            <v>NA</v>
          </cell>
          <cell r="CY410" t="str">
            <v>Yes</v>
          </cell>
          <cell r="CZ410" t="str">
            <v>ESG</v>
          </cell>
          <cell r="DA410" t="str">
            <v>Beta</v>
          </cell>
          <cell r="DB410" t="str">
            <v>No</v>
          </cell>
          <cell r="DC410" t="str">
            <v>Equity fund (&gt;51% equities)</v>
          </cell>
          <cell r="DD410" t="str">
            <v>yes</v>
          </cell>
          <cell r="DE410" t="str">
            <v>No</v>
          </cell>
          <cell r="DF410" t="str">
            <v>No</v>
          </cell>
          <cell r="DG410">
            <v>3</v>
          </cell>
          <cell r="DH410">
            <v>12</v>
          </cell>
          <cell r="DI410">
            <v>5</v>
          </cell>
          <cell r="DJ410">
            <v>15</v>
          </cell>
          <cell r="DK410">
            <v>15</v>
          </cell>
          <cell r="DL410">
            <v>8</v>
          </cell>
          <cell r="DM410">
            <v>5</v>
          </cell>
          <cell r="DN410">
            <v>12</v>
          </cell>
          <cell r="DO410" t="str">
            <v>Primary market: Authorised Participants and Institutionnal Investors
Secondary market: All</v>
          </cell>
          <cell r="DP410" t="str">
            <v>None</v>
          </cell>
          <cell r="DQ410" t="str">
            <v>BNP Paribas Securities Services Luxembourg</v>
          </cell>
          <cell r="DR410" t="str">
            <v>BNP Paribas Securities Services Luxembourg</v>
          </cell>
          <cell r="DS410" t="str">
            <v>in-house lawyers</v>
          </cell>
          <cell r="DT410" t="str">
            <v>BNP Paribas Securities Services Luxembourg</v>
          </cell>
          <cell r="DU410" t="str">
            <v>31th of December</v>
          </cell>
          <cell r="DV410" t="str">
            <v>ESG</v>
          </cell>
          <cell r="DW410" t="str">
            <v>EQUITY</v>
          </cell>
          <cell r="DX410"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410"/>
          <cell r="DZ410" t="str">
            <v>ART 8</v>
          </cell>
          <cell r="EA410" t="str">
            <v>CAT 1</v>
          </cell>
        </row>
        <row r="411">
          <cell r="H411" t="str">
            <v>LU1659681156</v>
          </cell>
          <cell r="I411" t="str">
            <v>UCITS ETF EUR</v>
          </cell>
          <cell r="J411" t="str">
            <v>Distribution</v>
          </cell>
          <cell r="K411" t="str">
            <v>EUR</v>
          </cell>
          <cell r="L411" t="str">
            <v>USD</v>
          </cell>
          <cell r="M411" t="str">
            <v>No</v>
          </cell>
          <cell r="N411"/>
          <cell r="O411" t="str">
            <v>Luxembourg</v>
          </cell>
          <cell r="P411" t="str">
            <v>FR</v>
          </cell>
          <cell r="Q411" t="str">
            <v>Euronext Paris</v>
          </cell>
          <cell r="R411"/>
          <cell r="S411"/>
          <cell r="T411"/>
          <cell r="U411"/>
          <cell r="V411" t="str">
            <v>MXEMEFMT</v>
          </cell>
          <cell r="W411"/>
          <cell r="X411"/>
          <cell r="Y411"/>
          <cell r="Z411"/>
          <cell r="AA411"/>
          <cell r="AB411" t="str">
            <v>.MIEF0FMT2NUS</v>
          </cell>
          <cell r="AC411"/>
          <cell r="AD411"/>
          <cell r="AE411"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11" t="str">
            <v>please refer to another source</v>
          </cell>
          <cell r="AG411" t="str">
            <v>please refer to another source</v>
          </cell>
          <cell r="AH411" t="str">
            <v>Luxemburg SICAV</v>
          </cell>
          <cell r="AI411" t="str">
            <v>MSCI Emerging ESG Filtered Min TE (NTR) index</v>
          </cell>
          <cell r="AJ411" t="str">
            <v>Net Total Return</v>
          </cell>
          <cell r="AK411" t="str">
            <v>USD</v>
          </cell>
          <cell r="AL411"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411"/>
          <cell r="AN411" t="str">
            <v xml:space="preserve">MSCI </v>
          </cell>
          <cell r="AO411" t="str">
            <v>Emerging</v>
          </cell>
          <cell r="AP411" t="str">
            <v>Emerging markets</v>
          </cell>
          <cell r="AQ411"/>
          <cell r="AR411"/>
          <cell r="AS411" t="str">
            <v>Synthetic replication</v>
          </cell>
          <cell r="AT411" t="str">
            <v>Synthetic</v>
          </cell>
          <cell r="AU411" t="str">
            <v>Synthetic</v>
          </cell>
          <cell r="AV411" t="str">
            <v>Swaps</v>
          </cell>
          <cell r="AW411" t="str">
            <v>No</v>
          </cell>
          <cell r="AX411" t="str">
            <v>Yes with UCITS V</v>
          </cell>
          <cell r="AY411"/>
          <cell r="AZ411"/>
          <cell r="BA411" t="str">
            <v>No</v>
          </cell>
          <cell r="BB411"/>
          <cell r="BC411"/>
          <cell r="BD411"/>
          <cell r="BE411"/>
          <cell r="BF411"/>
          <cell r="BG411"/>
          <cell r="BH411"/>
          <cell r="BI411"/>
          <cell r="BJ411"/>
          <cell r="BK411" t="str">
            <v>Annually</v>
          </cell>
          <cell r="BL411"/>
          <cell r="BM411"/>
          <cell r="BN411"/>
          <cell r="BO411"/>
          <cell r="BP411"/>
          <cell r="BQ411"/>
          <cell r="BR411">
            <v>500000</v>
          </cell>
          <cell r="BS411" t="str">
            <v>-</v>
          </cell>
          <cell r="BT411"/>
          <cell r="BU411" t="str">
            <v>NA</v>
          </cell>
          <cell r="BV411"/>
          <cell r="BW411" t="str">
            <v>D</v>
          </cell>
          <cell r="BX411" t="str">
            <v>D+1</v>
          </cell>
          <cell r="BY411"/>
          <cell r="BZ411" t="str">
            <v>Please refer to PM</v>
          </cell>
          <cell r="CA411" t="str">
            <v>Please refer to PM</v>
          </cell>
          <cell r="CB411"/>
          <cell r="CC411"/>
          <cell r="CD411"/>
          <cell r="CE411"/>
          <cell r="CF411" t="str">
            <v>Yes</v>
          </cell>
          <cell r="CG411" t="str">
            <v>Daily</v>
          </cell>
          <cell r="CH411">
            <v>100000</v>
          </cell>
          <cell r="CI411" t="str">
            <v>No securities lending</v>
          </cell>
          <cell r="CJ411"/>
          <cell r="CK411" t="str">
            <v>Up to 10%</v>
          </cell>
          <cell r="CL411" t="str">
            <v>Cash</v>
          </cell>
          <cell r="CM411" t="str">
            <v>BNP Paribas Securities Services</v>
          </cell>
          <cell r="CN411" t="str">
            <v>collateral.mgt@bnpparibas-ip.com</v>
          </cell>
          <cell r="CO411" t="str">
            <v>No</v>
          </cell>
          <cell r="CP411" t="str">
            <v>NA</v>
          </cell>
          <cell r="CQ411" t="str">
            <v>NA</v>
          </cell>
          <cell r="CR411" t="str">
            <v>No</v>
          </cell>
          <cell r="CS411"/>
          <cell r="CT411"/>
          <cell r="CU411"/>
          <cell r="CV411"/>
          <cell r="CW411"/>
          <cell r="CX411"/>
          <cell r="CY411" t="str">
            <v>Yes</v>
          </cell>
          <cell r="CZ411" t="str">
            <v>ESG</v>
          </cell>
          <cell r="DA411" t="str">
            <v>Beta</v>
          </cell>
          <cell r="DB411" t="str">
            <v>No</v>
          </cell>
          <cell r="DC411" t="str">
            <v>Equity fund (&gt;51% equities)</v>
          </cell>
          <cell r="DD411" t="str">
            <v>Yes</v>
          </cell>
          <cell r="DE411" t="str">
            <v>No</v>
          </cell>
          <cell r="DF411" t="str">
            <v>No</v>
          </cell>
          <cell r="DG411">
            <v>13</v>
          </cell>
          <cell r="DH411">
            <v>12</v>
          </cell>
          <cell r="DI411">
            <v>0</v>
          </cell>
          <cell r="DJ411">
            <v>25</v>
          </cell>
          <cell r="DK411">
            <v>25</v>
          </cell>
          <cell r="DL411">
            <v>23</v>
          </cell>
          <cell r="DM411"/>
          <cell r="DN411">
            <v>12</v>
          </cell>
          <cell r="DO411" t="str">
            <v>Primary market: Authorised Participants and Institutionnal Investors
Secondary market: All</v>
          </cell>
          <cell r="DP411" t="str">
            <v>None</v>
          </cell>
          <cell r="DQ411" t="str">
            <v>BNP Paribas Securities Services Luxembourg</v>
          </cell>
          <cell r="DR411" t="str">
            <v>BNP Paribas Securities Services Luxembourg</v>
          </cell>
          <cell r="DS411" t="str">
            <v>in-house lawyers</v>
          </cell>
          <cell r="DT411" t="str">
            <v>BNP Paribas Securities Services Luxembourg</v>
          </cell>
          <cell r="DU411" t="str">
            <v>31th of December</v>
          </cell>
          <cell r="DV411" t="str">
            <v>ESG</v>
          </cell>
          <cell r="DW411" t="str">
            <v>EQUITY</v>
          </cell>
          <cell r="DX411"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411"/>
          <cell r="DZ411" t="str">
            <v>ART 8</v>
          </cell>
          <cell r="EA411" t="str">
            <v>CAT 2 (synthetic)</v>
          </cell>
        </row>
        <row r="412">
          <cell r="H412" t="str">
            <v>LU1659681156</v>
          </cell>
          <cell r="I412" t="str">
            <v>UCITS ETF EUR</v>
          </cell>
          <cell r="J412" t="str">
            <v>Distribution</v>
          </cell>
          <cell r="K412" t="str">
            <v>EUR</v>
          </cell>
          <cell r="L412" t="str">
            <v>USD</v>
          </cell>
          <cell r="M412" t="str">
            <v>No</v>
          </cell>
          <cell r="N412"/>
          <cell r="O412" t="str">
            <v>Luxembourg</v>
          </cell>
          <cell r="P412" t="str">
            <v>DE</v>
          </cell>
          <cell r="Q412" t="str">
            <v>Xetra</v>
          </cell>
          <cell r="R412"/>
          <cell r="S412"/>
          <cell r="T412"/>
          <cell r="U412"/>
          <cell r="V412" t="str">
            <v>MXEMEFMT</v>
          </cell>
          <cell r="W412"/>
          <cell r="X412"/>
          <cell r="Y412"/>
          <cell r="Z412"/>
          <cell r="AA412"/>
          <cell r="AB412" t="str">
            <v>.MIEF0FMT2NUS</v>
          </cell>
          <cell r="AC412"/>
          <cell r="AD412"/>
          <cell r="AE412"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12" t="str">
            <v>please refer to another source</v>
          </cell>
          <cell r="AG412" t="str">
            <v>please refer to another source</v>
          </cell>
          <cell r="AH412" t="str">
            <v>Luxemburg SICAV</v>
          </cell>
          <cell r="AI412" t="str">
            <v>MSCI Emerging ESG Filtered Min TE (NTR) index</v>
          </cell>
          <cell r="AJ412" t="str">
            <v>Net Total Return</v>
          </cell>
          <cell r="AK412" t="str">
            <v>USD</v>
          </cell>
          <cell r="AL412"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412"/>
          <cell r="AN412" t="str">
            <v xml:space="preserve">MSCI </v>
          </cell>
          <cell r="AO412" t="str">
            <v>Emerging</v>
          </cell>
          <cell r="AP412" t="str">
            <v>Emerging markets</v>
          </cell>
          <cell r="AQ412"/>
          <cell r="AR412"/>
          <cell r="AS412" t="str">
            <v>Synthetic replication</v>
          </cell>
          <cell r="AT412" t="str">
            <v>Synthetic</v>
          </cell>
          <cell r="AU412" t="str">
            <v>Synthetic</v>
          </cell>
          <cell r="AV412" t="str">
            <v>Swaps</v>
          </cell>
          <cell r="AW412" t="str">
            <v>No</v>
          </cell>
          <cell r="AX412" t="str">
            <v>Yes with UCITS V</v>
          </cell>
          <cell r="AY412"/>
          <cell r="AZ412"/>
          <cell r="BA412" t="str">
            <v>No</v>
          </cell>
          <cell r="BB412"/>
          <cell r="BC412"/>
          <cell r="BD412"/>
          <cell r="BE412"/>
          <cell r="BF412"/>
          <cell r="BG412"/>
          <cell r="BH412"/>
          <cell r="BI412"/>
          <cell r="BJ412"/>
          <cell r="BK412" t="str">
            <v>Annually</v>
          </cell>
          <cell r="BL412"/>
          <cell r="BM412"/>
          <cell r="BN412"/>
          <cell r="BO412"/>
          <cell r="BP412"/>
          <cell r="BQ412"/>
          <cell r="BR412">
            <v>500000</v>
          </cell>
          <cell r="BS412" t="str">
            <v>-</v>
          </cell>
          <cell r="BT412"/>
          <cell r="BU412" t="str">
            <v>NA</v>
          </cell>
          <cell r="BV412"/>
          <cell r="BW412" t="str">
            <v>D</v>
          </cell>
          <cell r="BX412" t="str">
            <v>D+1</v>
          </cell>
          <cell r="BY412"/>
          <cell r="BZ412" t="str">
            <v>Please refer to PM</v>
          </cell>
          <cell r="CA412" t="str">
            <v>Please refer to PM</v>
          </cell>
          <cell r="CB412"/>
          <cell r="CC412"/>
          <cell r="CD412"/>
          <cell r="CE412"/>
          <cell r="CF412" t="str">
            <v>Yes</v>
          </cell>
          <cell r="CG412" t="str">
            <v>Daily</v>
          </cell>
          <cell r="CH412">
            <v>100000</v>
          </cell>
          <cell r="CI412" t="str">
            <v>No securities lending</v>
          </cell>
          <cell r="CJ412"/>
          <cell r="CK412" t="str">
            <v>Up to 10%</v>
          </cell>
          <cell r="CL412" t="str">
            <v>Cash</v>
          </cell>
          <cell r="CM412" t="str">
            <v>BNP Paribas Securities Services</v>
          </cell>
          <cell r="CN412" t="str">
            <v>collateral.mgt@bnpparibas-ip.com</v>
          </cell>
          <cell r="CO412" t="str">
            <v>No</v>
          </cell>
          <cell r="CP412" t="str">
            <v>NA</v>
          </cell>
          <cell r="CQ412" t="str">
            <v>NA</v>
          </cell>
          <cell r="CR412" t="str">
            <v>No</v>
          </cell>
          <cell r="CS412"/>
          <cell r="CT412"/>
          <cell r="CU412"/>
          <cell r="CV412"/>
          <cell r="CW412"/>
          <cell r="CX412"/>
          <cell r="CY412" t="str">
            <v>Yes</v>
          </cell>
          <cell r="CZ412" t="str">
            <v>ESG</v>
          </cell>
          <cell r="DA412" t="str">
            <v>Beta</v>
          </cell>
          <cell r="DB412" t="str">
            <v>No</v>
          </cell>
          <cell r="DC412" t="str">
            <v>Equity fund (&gt;51% equities)</v>
          </cell>
          <cell r="DD412" t="str">
            <v>Yes</v>
          </cell>
          <cell r="DE412" t="str">
            <v>No</v>
          </cell>
          <cell r="DF412" t="str">
            <v>No</v>
          </cell>
          <cell r="DG412">
            <v>13</v>
          </cell>
          <cell r="DH412">
            <v>12</v>
          </cell>
          <cell r="DI412">
            <v>0</v>
          </cell>
          <cell r="DJ412">
            <v>25</v>
          </cell>
          <cell r="DK412">
            <v>25</v>
          </cell>
          <cell r="DL412">
            <v>23</v>
          </cell>
          <cell r="DM412"/>
          <cell r="DN412">
            <v>12</v>
          </cell>
          <cell r="DO412" t="str">
            <v>Primary market: Authorised Participants and Institutionnal Investors
Secondary market: All</v>
          </cell>
          <cell r="DP412" t="str">
            <v>None</v>
          </cell>
          <cell r="DQ412" t="str">
            <v>BNP Paribas Securities Services Luxembourg</v>
          </cell>
          <cell r="DR412" t="str">
            <v>BNP Paribas Securities Services Luxembourg</v>
          </cell>
          <cell r="DS412" t="str">
            <v>in-house lawyers</v>
          </cell>
          <cell r="DT412" t="str">
            <v>BNP Paribas Securities Services Luxembourg</v>
          </cell>
          <cell r="DU412" t="str">
            <v>31th of December</v>
          </cell>
          <cell r="DV412" t="str">
            <v>ESG</v>
          </cell>
          <cell r="DW412" t="str">
            <v>EQUITY</v>
          </cell>
          <cell r="DX412"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412"/>
          <cell r="DZ412" t="str">
            <v>ART 8</v>
          </cell>
          <cell r="EA412" t="str">
            <v>CAT 2 (synthetic)</v>
          </cell>
        </row>
        <row r="413">
          <cell r="H413" t="str">
            <v>LU1615092217</v>
          </cell>
          <cell r="I413" t="str">
            <v>UCITS ETF EUR</v>
          </cell>
          <cell r="J413" t="str">
            <v>Capitalisation</v>
          </cell>
          <cell r="K413" t="str">
            <v>EUR</v>
          </cell>
          <cell r="L413" t="str">
            <v>USD</v>
          </cell>
          <cell r="M413" t="str">
            <v>No</v>
          </cell>
          <cell r="N413"/>
          <cell r="O413" t="str">
            <v>Luxembourg</v>
          </cell>
          <cell r="P413" t="str">
            <v>FR</v>
          </cell>
          <cell r="Q413" t="str">
            <v>Euronext Paris</v>
          </cell>
          <cell r="R413" t="str">
            <v xml:space="preserve">XPAR </v>
          </cell>
          <cell r="S413">
            <v>42298</v>
          </cell>
          <cell r="T413">
            <v>42997</v>
          </cell>
          <cell r="U413" t="str">
            <v>Yes</v>
          </cell>
          <cell r="V413" t="str">
            <v>M1CXWSC</v>
          </cell>
          <cell r="W413" t="str">
            <v>Share not hedged</v>
          </cell>
          <cell r="X413" t="str">
            <v xml:space="preserve">EMWE FP </v>
          </cell>
          <cell r="Y413" t="str">
            <v>IEMWE</v>
          </cell>
          <cell r="Z413" t="str">
            <v>NSCFR0IEMWE0</v>
          </cell>
          <cell r="AA413" t="str">
            <v>EMWE</v>
          </cell>
          <cell r="AB413" t="str">
            <v>.MIWOF00mTNUS</v>
          </cell>
          <cell r="AC413" t="str">
            <v>EMWE.PA</v>
          </cell>
          <cell r="AD413" t="str">
            <v>IEMWEINAV.PA</v>
          </cell>
          <cell r="AE413"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413" t="str">
            <v>please refer to another source</v>
          </cell>
          <cell r="AG413" t="str">
            <v>please refer to another source</v>
          </cell>
          <cell r="AH413" t="str">
            <v>Luxemburg SICAV</v>
          </cell>
          <cell r="AI413" t="str">
            <v>MSCI World SRI S-Series PAB 5% Capped (NTR) index</v>
          </cell>
          <cell r="AJ413" t="str">
            <v xml:space="preserve"> Net Total Return</v>
          </cell>
          <cell r="AK413" t="str">
            <v>USD</v>
          </cell>
          <cell r="AL413"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413" t="str">
            <v>please refer to another source</v>
          </cell>
          <cell r="AN413" t="str">
            <v xml:space="preserve">MSCI </v>
          </cell>
          <cell r="AO413" t="str">
            <v>Global</v>
          </cell>
          <cell r="AP413" t="str">
            <v>Global ex Emerging Markets</v>
          </cell>
          <cell r="AQ413" t="str">
            <v>DE, AT, FR, LU, IT**, IE, UK, ES, SK, SE, FI</v>
          </cell>
          <cell r="AR413" t="str">
            <v>AT, CZ, DE, ES, FR, GB, IE, IT**, LU, NL, SK</v>
          </cell>
          <cell r="AS413" t="str">
            <v>Full or optimized replication</v>
          </cell>
          <cell r="AT413" t="str">
            <v>Physical</v>
          </cell>
          <cell r="AU413" t="str">
            <v>Full</v>
          </cell>
          <cell r="AV413" t="str">
            <v>Equities</v>
          </cell>
          <cell r="AW413" t="str">
            <v>No</v>
          </cell>
          <cell r="AX413" t="str">
            <v>Yes with UCITS V</v>
          </cell>
          <cell r="AY413" t="str">
            <v>BNP PARIBAS ARBITRAGE</v>
          </cell>
          <cell r="AZ413"/>
          <cell r="BA413" t="str">
            <v>No</v>
          </cell>
          <cell r="BB413"/>
          <cell r="BC413"/>
          <cell r="BD413"/>
          <cell r="BE413"/>
          <cell r="BF413" t="str">
            <v>Euronext</v>
          </cell>
          <cell r="BG413" t="str">
            <v>Daily</v>
          </cell>
          <cell r="BH413"/>
          <cell r="BI413"/>
          <cell r="BJ413"/>
          <cell r="BK413" t="str">
            <v>Reinvested</v>
          </cell>
          <cell r="BL413"/>
          <cell r="BM413"/>
          <cell r="BN413"/>
          <cell r="BO413"/>
          <cell r="BP413"/>
          <cell r="BQ413"/>
          <cell r="BR413">
            <v>500000</v>
          </cell>
          <cell r="BS413" t="str">
            <v>-</v>
          </cell>
          <cell r="BT413" t="str">
            <v>(D-1) 04:30 PM Paris time</v>
          </cell>
          <cell r="BU413" t="str">
            <v>(D-1) 12:00 AM Paris time</v>
          </cell>
          <cell r="BV413"/>
          <cell r="BW413" t="str">
            <v>D</v>
          </cell>
          <cell r="BX413" t="str">
            <v>D+1</v>
          </cell>
          <cell r="BY413" t="str">
            <v>D+3</v>
          </cell>
          <cell r="BZ413" t="str">
            <v>Please refer to PM</v>
          </cell>
          <cell r="CA413" t="str">
            <v>Please refer to PM</v>
          </cell>
          <cell r="CB413">
            <v>5</v>
          </cell>
          <cell r="CC413">
            <v>0</v>
          </cell>
          <cell r="CD413" t="str">
            <v xml:space="preserve">0.1% on the primary market </v>
          </cell>
          <cell r="CE413" t="str">
            <v xml:space="preserve">0.1% on the primary market </v>
          </cell>
          <cell r="CF413" t="str">
            <v>No</v>
          </cell>
          <cell r="CG413" t="str">
            <v>NA</v>
          </cell>
          <cell r="CH413" t="str">
            <v>NA</v>
          </cell>
          <cell r="CI413" t="str">
            <v>No securities lending</v>
          </cell>
          <cell r="CJ413"/>
          <cell r="CK413" t="str">
            <v>No collateral</v>
          </cell>
          <cell r="CL413" t="str">
            <v>No collateral</v>
          </cell>
          <cell r="CM413" t="str">
            <v>No collateral</v>
          </cell>
          <cell r="CN413" t="str">
            <v>No collateral</v>
          </cell>
          <cell r="CO413" t="str">
            <v>No</v>
          </cell>
          <cell r="CP413" t="str">
            <v>NA</v>
          </cell>
          <cell r="CQ413" t="str">
            <v>NA</v>
          </cell>
          <cell r="CR413" t="str">
            <v>No</v>
          </cell>
          <cell r="CS413" t="str">
            <v>Alexandre Zamora</v>
          </cell>
          <cell r="CT413"/>
          <cell r="CU413"/>
          <cell r="CV413" t="str">
            <v>A2DVEZ</v>
          </cell>
          <cell r="CW413"/>
          <cell r="CX413" t="str">
            <v>NA</v>
          </cell>
          <cell r="CY413" t="str">
            <v>Yes</v>
          </cell>
          <cell r="CZ413" t="str">
            <v>SRI</v>
          </cell>
          <cell r="DA413" t="str">
            <v>Beta</v>
          </cell>
          <cell r="DB413" t="str">
            <v>no</v>
          </cell>
          <cell r="DC413" t="str">
            <v>Equity fund (&gt;51% equities)</v>
          </cell>
          <cell r="DD413" t="str">
            <v>Yes</v>
          </cell>
          <cell r="DE413"/>
          <cell r="DF413" t="str">
            <v>No</v>
          </cell>
          <cell r="DG413">
            <v>13</v>
          </cell>
          <cell r="DH413">
            <v>12</v>
          </cell>
          <cell r="DI413">
            <v>0</v>
          </cell>
          <cell r="DJ413">
            <v>25</v>
          </cell>
          <cell r="DK413">
            <v>25</v>
          </cell>
          <cell r="DL413">
            <v>13</v>
          </cell>
          <cell r="DM413">
            <v>0</v>
          </cell>
          <cell r="DN413">
            <v>12</v>
          </cell>
          <cell r="DO413" t="str">
            <v>Primary market: Authorised Participants and Institutionnal Investors
Secondary market: All</v>
          </cell>
          <cell r="DP413" t="str">
            <v>None</v>
          </cell>
          <cell r="DQ413" t="str">
            <v>BNP Paribas Securities Services Luxembourg</v>
          </cell>
          <cell r="DR413" t="str">
            <v>BNP Paribas Securities Services Luxembourg</v>
          </cell>
          <cell r="DS413" t="str">
            <v>in-house lawyers</v>
          </cell>
          <cell r="DT413" t="str">
            <v>BNP Paribas Securities Services Luxembourg</v>
          </cell>
          <cell r="DU413" t="str">
            <v>31th of December</v>
          </cell>
          <cell r="DV413" t="str">
            <v>ESG</v>
          </cell>
          <cell r="DW413" t="str">
            <v>EQUITY</v>
          </cell>
          <cell r="DX413"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413"/>
          <cell r="DZ413" t="str">
            <v>ART 8</v>
          </cell>
          <cell r="EA413" t="str">
            <v>CAT 1</v>
          </cell>
        </row>
        <row r="414">
          <cell r="H414" t="str">
            <v>LU1659681669</v>
          </cell>
          <cell r="I414" t="str">
            <v>UCITS ETF EUR</v>
          </cell>
          <cell r="J414" t="str">
            <v>Distribution</v>
          </cell>
          <cell r="K414" t="str">
            <v>EUR</v>
          </cell>
          <cell r="L414" t="str">
            <v>USD</v>
          </cell>
          <cell r="M414" t="str">
            <v>No</v>
          </cell>
          <cell r="N414"/>
          <cell r="O414" t="str">
            <v>Luxembourg</v>
          </cell>
          <cell r="P414" t="str">
            <v>FR</v>
          </cell>
          <cell r="Q414" t="str">
            <v>Euronext Paris</v>
          </cell>
          <cell r="R414" t="str">
            <v xml:space="preserve">XPAR </v>
          </cell>
          <cell r="S414">
            <v>43027</v>
          </cell>
          <cell r="T414">
            <v>43060</v>
          </cell>
          <cell r="U414" t="str">
            <v>Yes</v>
          </cell>
          <cell r="V414" t="str">
            <v>M1CXUSC</v>
          </cell>
          <cell r="W414" t="str">
            <v>Share not hedged</v>
          </cell>
          <cell r="X414" t="str">
            <v>EKUS FP</v>
          </cell>
          <cell r="Y414" t="str">
            <v>IEKUS</v>
          </cell>
          <cell r="Z414" t="str">
            <v>NSCFR0IEKUS8</v>
          </cell>
          <cell r="AA414" t="str">
            <v>EKUS</v>
          </cell>
          <cell r="AB414" t="str">
            <v>.MIUSF00mTNUS</v>
          </cell>
          <cell r="AC414" t="str">
            <v xml:space="preserve">EKUS.PA </v>
          </cell>
          <cell r="AD414" t="str">
            <v>IEKUSINAV.PA</v>
          </cell>
          <cell r="AE414"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14" t="str">
            <v>please refer to another source</v>
          </cell>
          <cell r="AG414" t="str">
            <v>please refer to another source</v>
          </cell>
          <cell r="AH414" t="str">
            <v>Luxemburg SICAV</v>
          </cell>
          <cell r="AI414" t="str">
            <v>MSCI USA SRI S-Series PAB 5% Capped (NTR) Index</v>
          </cell>
          <cell r="AJ414" t="str">
            <v xml:space="preserve"> Net Total Return</v>
          </cell>
          <cell r="AK414" t="str">
            <v>USD</v>
          </cell>
          <cell r="AL414" t="str">
            <v>The benchmark is the MSCI USA SRI S-Series PAB 5% Capped Index (NTR) published in USD by MSCI Limited. Following Brexit, MSCI Limited, the Benchmark Index administrator is no longer registered in the Benchmark Register.</v>
          </cell>
          <cell r="AM414" t="str">
            <v>please refer to another source</v>
          </cell>
          <cell r="AN414" t="str">
            <v xml:space="preserve">MSCI </v>
          </cell>
          <cell r="AO414" t="str">
            <v>North America</v>
          </cell>
          <cell r="AP414" t="str">
            <v>US</v>
          </cell>
          <cell r="AQ414" t="str">
            <v>LU,FR,DE,AT, IT, ES, NL, IE, SK</v>
          </cell>
          <cell r="AR414" t="str">
            <v>AT, CL, DE, ES, FR, IE, IT**, LU, NL, SK</v>
          </cell>
          <cell r="AS414" t="str">
            <v>Full or optimized replication</v>
          </cell>
          <cell r="AT414" t="str">
            <v>Physical</v>
          </cell>
          <cell r="AU414" t="str">
            <v>Full</v>
          </cell>
          <cell r="AV414" t="str">
            <v>Equities</v>
          </cell>
          <cell r="AW414" t="str">
            <v>No</v>
          </cell>
          <cell r="AX414" t="str">
            <v>Yes with UCITS V</v>
          </cell>
          <cell r="AY414" t="str">
            <v>BNP Paribas Arbitrage</v>
          </cell>
          <cell r="AZ414"/>
          <cell r="BA414" t="str">
            <v>No</v>
          </cell>
          <cell r="BB414"/>
          <cell r="BC414"/>
          <cell r="BD414"/>
          <cell r="BE414"/>
          <cell r="BF414" t="str">
            <v>Euronext</v>
          </cell>
          <cell r="BG414" t="str">
            <v>Daily</v>
          </cell>
          <cell r="BH414"/>
          <cell r="BI414"/>
          <cell r="BJ414"/>
          <cell r="BK414" t="str">
            <v>Annually</v>
          </cell>
          <cell r="BL414"/>
          <cell r="BM414"/>
          <cell r="BN414"/>
          <cell r="BO414"/>
          <cell r="BP414"/>
          <cell r="BQ414"/>
          <cell r="BR414">
            <v>500000</v>
          </cell>
          <cell r="BS414" t="str">
            <v>-</v>
          </cell>
          <cell r="BT414" t="str">
            <v>04:30 PM Paris time</v>
          </cell>
          <cell r="BU414" t="str">
            <v>NA</v>
          </cell>
          <cell r="BV414" t="str">
            <v>03:45 PM Paris time</v>
          </cell>
          <cell r="BW414" t="str">
            <v>D</v>
          </cell>
          <cell r="BX414" t="str">
            <v>D+1</v>
          </cell>
          <cell r="BY414" t="str">
            <v>D+3</v>
          </cell>
          <cell r="BZ414" t="str">
            <v>Please refer to PM</v>
          </cell>
          <cell r="CA414" t="str">
            <v>Please refer to PM</v>
          </cell>
          <cell r="CB414">
            <v>0</v>
          </cell>
          <cell r="CC414">
            <v>0</v>
          </cell>
          <cell r="CD414" t="str">
            <v>0,05% on the primary market</v>
          </cell>
          <cell r="CE414" t="str">
            <v>0,05% on the primary market</v>
          </cell>
          <cell r="CF414" t="str">
            <v>No</v>
          </cell>
          <cell r="CG414" t="str">
            <v>NA</v>
          </cell>
          <cell r="CH414" t="str">
            <v>NA</v>
          </cell>
          <cell r="CI414" t="str">
            <v>No securities lending</v>
          </cell>
          <cell r="CJ414" t="str">
            <v>NA</v>
          </cell>
          <cell r="CK414" t="str">
            <v>No collateral</v>
          </cell>
          <cell r="CL414" t="str">
            <v>No collateral</v>
          </cell>
          <cell r="CM414" t="str">
            <v>No collateral</v>
          </cell>
          <cell r="CN414" t="str">
            <v>No collateral</v>
          </cell>
          <cell r="CO414" t="str">
            <v>No</v>
          </cell>
          <cell r="CP414" t="str">
            <v>NA</v>
          </cell>
          <cell r="CQ414" t="str">
            <v>NA</v>
          </cell>
          <cell r="CR414" t="str">
            <v>No</v>
          </cell>
          <cell r="CS414" t="str">
            <v>Alexandre Zamora</v>
          </cell>
          <cell r="CT414"/>
          <cell r="CU414"/>
          <cell r="CV414" t="str">
            <v>A2H5E5</v>
          </cell>
          <cell r="CW414"/>
          <cell r="CX414" t="str">
            <v>NA</v>
          </cell>
          <cell r="CY414" t="str">
            <v>Yes</v>
          </cell>
          <cell r="CZ414" t="str">
            <v>SRI</v>
          </cell>
          <cell r="DA414" t="str">
            <v>Beta</v>
          </cell>
          <cell r="DB414" t="str">
            <v>No</v>
          </cell>
          <cell r="DC414" t="str">
            <v>Equity fund (&gt;51% equities)</v>
          </cell>
          <cell r="DD414" t="str">
            <v>Yes</v>
          </cell>
          <cell r="DE414" t="str">
            <v>No</v>
          </cell>
          <cell r="DF414" t="str">
            <v>No</v>
          </cell>
          <cell r="DG414">
            <v>13</v>
          </cell>
          <cell r="DH414">
            <v>12</v>
          </cell>
          <cell r="DI414">
            <v>0</v>
          </cell>
          <cell r="DJ414">
            <v>25</v>
          </cell>
          <cell r="DK414">
            <v>25</v>
          </cell>
          <cell r="DL414">
            <v>18</v>
          </cell>
          <cell r="DM414">
            <v>0</v>
          </cell>
          <cell r="DN414">
            <v>11.999999999999998</v>
          </cell>
          <cell r="DO414" t="str">
            <v>Primary market: Authorised Participants and Institutionnal Investors
Secondary market: All</v>
          </cell>
          <cell r="DP414" t="str">
            <v>None</v>
          </cell>
          <cell r="DQ414" t="str">
            <v>BNP Paribas Securities Services Luxembourg</v>
          </cell>
          <cell r="DR414" t="str">
            <v>BNP Paribas Securities Services Luxembourg</v>
          </cell>
          <cell r="DS414" t="str">
            <v>in-house lawyers</v>
          </cell>
          <cell r="DT414" t="str">
            <v>BNP Paribas Securities Services Luxembourg</v>
          </cell>
          <cell r="DU414" t="str">
            <v>31th of December</v>
          </cell>
          <cell r="DV414" t="str">
            <v>ESG</v>
          </cell>
          <cell r="DW414" t="str">
            <v>EQUITY</v>
          </cell>
          <cell r="DX414"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414"/>
          <cell r="DZ414" t="str">
            <v>ART 8</v>
          </cell>
          <cell r="EA414" t="str">
            <v>CAT 1</v>
          </cell>
        </row>
        <row r="415">
          <cell r="H415" t="str">
            <v>LU1659681669</v>
          </cell>
          <cell r="I415" t="str">
            <v>UCITS ETF EUR</v>
          </cell>
          <cell r="J415" t="str">
            <v>Distribution</v>
          </cell>
          <cell r="K415" t="str">
            <v>EUR</v>
          </cell>
          <cell r="L415" t="str">
            <v>USD</v>
          </cell>
          <cell r="M415" t="str">
            <v>No</v>
          </cell>
          <cell r="N415"/>
          <cell r="O415" t="str">
            <v>Luxembourg</v>
          </cell>
          <cell r="P415" t="str">
            <v>DE</v>
          </cell>
          <cell r="Q415" t="str">
            <v>Xetra</v>
          </cell>
          <cell r="R415" t="str">
            <v xml:space="preserve">XETR </v>
          </cell>
          <cell r="S415">
            <v>43027</v>
          </cell>
          <cell r="T415">
            <v>43074</v>
          </cell>
          <cell r="U415" t="str">
            <v>No</v>
          </cell>
          <cell r="V415" t="str">
            <v>M1CXUSC</v>
          </cell>
          <cell r="W415" t="str">
            <v>Share not hedged</v>
          </cell>
          <cell r="X415" t="str">
            <v>EKUS GY</v>
          </cell>
          <cell r="Y415" t="str">
            <v>IEKUS</v>
          </cell>
          <cell r="Z415" t="str">
            <v>NSCFR0IEKUS8</v>
          </cell>
          <cell r="AA415" t="str">
            <v>EKUS</v>
          </cell>
          <cell r="AB415" t="str">
            <v>.MIUSF00mTNUS</v>
          </cell>
          <cell r="AC415" t="str">
            <v xml:space="preserve">EKUS.DE </v>
          </cell>
          <cell r="AD415" t="str">
            <v>IEKUSINAV.PA</v>
          </cell>
          <cell r="AE415"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15" t="str">
            <v>please refer to another source</v>
          </cell>
          <cell r="AG415" t="str">
            <v>please refer to another source</v>
          </cell>
          <cell r="AH415" t="str">
            <v>Luxemburg SICAV</v>
          </cell>
          <cell r="AI415" t="str">
            <v>MSCI USA SRI S-Series PAB 5% Capped (NTR) Index</v>
          </cell>
          <cell r="AJ415" t="str">
            <v xml:space="preserve"> Net Total Return</v>
          </cell>
          <cell r="AK415" t="str">
            <v>USD</v>
          </cell>
          <cell r="AL415" t="str">
            <v>The benchmark is the MSCI USA SRI S-Series PAB 5% Capped Index (NTR) published in USD by MSCI Limited. Following Brexit, MSCI Limited, the Benchmark Index administrator is no longer registered in the Benchmark Register.</v>
          </cell>
          <cell r="AM415" t="str">
            <v>please refer to another source</v>
          </cell>
          <cell r="AN415" t="str">
            <v xml:space="preserve">MSCI </v>
          </cell>
          <cell r="AO415" t="str">
            <v>North America</v>
          </cell>
          <cell r="AP415" t="str">
            <v>US</v>
          </cell>
          <cell r="AQ415" t="str">
            <v>LU,FR,DE,AT, IT, ES, NL, IE, SK</v>
          </cell>
          <cell r="AR415" t="str">
            <v>AT, CL, DE, ES, FR, IE, IT**, LU, NL, SK</v>
          </cell>
          <cell r="AS415" t="str">
            <v>Full or optimized replication</v>
          </cell>
          <cell r="AT415" t="str">
            <v>Physical</v>
          </cell>
          <cell r="AU415" t="str">
            <v>Full</v>
          </cell>
          <cell r="AV415" t="str">
            <v>Equities</v>
          </cell>
          <cell r="AW415" t="str">
            <v>No</v>
          </cell>
          <cell r="AX415" t="str">
            <v>Yes with UCITS V</v>
          </cell>
          <cell r="AY415" t="str">
            <v>BNP Paribas Arbitrage</v>
          </cell>
          <cell r="AZ415"/>
          <cell r="BA415" t="str">
            <v>No</v>
          </cell>
          <cell r="BB415"/>
          <cell r="BC415"/>
          <cell r="BD415"/>
          <cell r="BE415"/>
          <cell r="BF415" t="str">
            <v>Euronext</v>
          </cell>
          <cell r="BG415" t="str">
            <v>Daily</v>
          </cell>
          <cell r="BH415"/>
          <cell r="BI415"/>
          <cell r="BJ415"/>
          <cell r="BK415" t="str">
            <v>Annually</v>
          </cell>
          <cell r="BL415"/>
          <cell r="BM415"/>
          <cell r="BN415"/>
          <cell r="BO415"/>
          <cell r="BP415"/>
          <cell r="BQ415"/>
          <cell r="BR415">
            <v>500000</v>
          </cell>
          <cell r="BS415" t="str">
            <v>-</v>
          </cell>
          <cell r="BT415" t="str">
            <v>04:30 PM Paris time</v>
          </cell>
          <cell r="BU415" t="str">
            <v>NA</v>
          </cell>
          <cell r="BV415" t="str">
            <v>03:45 PM Paris time</v>
          </cell>
          <cell r="BW415" t="str">
            <v>D</v>
          </cell>
          <cell r="BX415" t="str">
            <v>D+1</v>
          </cell>
          <cell r="BY415" t="str">
            <v>D+3</v>
          </cell>
          <cell r="BZ415" t="str">
            <v>Please refer to PM</v>
          </cell>
          <cell r="CA415" t="str">
            <v>Please refer to PM</v>
          </cell>
          <cell r="CB415">
            <v>0</v>
          </cell>
          <cell r="CC415">
            <v>0</v>
          </cell>
          <cell r="CD415" t="str">
            <v>0,05% on the primary market</v>
          </cell>
          <cell r="CE415" t="str">
            <v>0,05% on the primary market</v>
          </cell>
          <cell r="CF415" t="str">
            <v>No</v>
          </cell>
          <cell r="CG415" t="str">
            <v>NA</v>
          </cell>
          <cell r="CH415" t="str">
            <v>NA</v>
          </cell>
          <cell r="CI415" t="str">
            <v>No securities lending</v>
          </cell>
          <cell r="CJ415" t="str">
            <v>NA</v>
          </cell>
          <cell r="CK415" t="str">
            <v>No collateral</v>
          </cell>
          <cell r="CL415" t="str">
            <v>No collateral</v>
          </cell>
          <cell r="CM415" t="str">
            <v>No collateral</v>
          </cell>
          <cell r="CN415" t="str">
            <v>No collateral</v>
          </cell>
          <cell r="CO415" t="str">
            <v>No</v>
          </cell>
          <cell r="CP415" t="str">
            <v>NA</v>
          </cell>
          <cell r="CQ415" t="str">
            <v>NA</v>
          </cell>
          <cell r="CR415" t="str">
            <v>No</v>
          </cell>
          <cell r="CS415" t="str">
            <v>Alexandre Zamora</v>
          </cell>
          <cell r="CT415"/>
          <cell r="CU415"/>
          <cell r="CV415" t="str">
            <v>A2H5E5</v>
          </cell>
          <cell r="CW415"/>
          <cell r="CX415" t="str">
            <v>NA</v>
          </cell>
          <cell r="CY415" t="str">
            <v>Yes</v>
          </cell>
          <cell r="CZ415" t="str">
            <v>SRI</v>
          </cell>
          <cell r="DA415" t="str">
            <v>Beta</v>
          </cell>
          <cell r="DB415" t="str">
            <v>No</v>
          </cell>
          <cell r="DC415" t="str">
            <v>Equity fund (&gt;51% equities)</v>
          </cell>
          <cell r="DD415" t="str">
            <v>Yes</v>
          </cell>
          <cell r="DE415" t="str">
            <v>No</v>
          </cell>
          <cell r="DF415" t="str">
            <v>No</v>
          </cell>
          <cell r="DG415">
            <v>13</v>
          </cell>
          <cell r="DH415">
            <v>12</v>
          </cell>
          <cell r="DI415">
            <v>0</v>
          </cell>
          <cell r="DJ415">
            <v>25</v>
          </cell>
          <cell r="DK415">
            <v>25</v>
          </cell>
          <cell r="DL415">
            <v>18</v>
          </cell>
          <cell r="DM415">
            <v>0</v>
          </cell>
          <cell r="DN415">
            <v>11.999999999999998</v>
          </cell>
          <cell r="DO415" t="str">
            <v>Primary market: Authorised Participants and Institutionnal Investors
Secondary market: All</v>
          </cell>
          <cell r="DP415" t="str">
            <v>None</v>
          </cell>
          <cell r="DQ415" t="str">
            <v>BNP Paribas Securities Services Luxembourg</v>
          </cell>
          <cell r="DR415" t="str">
            <v>BNP Paribas Securities Services Luxembourg</v>
          </cell>
          <cell r="DS415" t="str">
            <v>in-house lawyers</v>
          </cell>
          <cell r="DT415" t="str">
            <v>BNP Paribas Securities Services Luxembourg</v>
          </cell>
          <cell r="DU415" t="str">
            <v>31th of December</v>
          </cell>
          <cell r="DV415" t="str">
            <v>ESG</v>
          </cell>
          <cell r="DW415" t="str">
            <v>EQUITY</v>
          </cell>
          <cell r="DX415"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415"/>
          <cell r="DZ415" t="str">
            <v>ART 8</v>
          </cell>
          <cell r="EA415" t="str">
            <v>CAT 1</v>
          </cell>
        </row>
        <row r="416">
          <cell r="H416" t="str">
            <v>LU1659681669</v>
          </cell>
          <cell r="I416" t="str">
            <v>UCITS ETF EUR</v>
          </cell>
          <cell r="J416" t="str">
            <v>Distribution</v>
          </cell>
          <cell r="K416" t="str">
            <v>EUR</v>
          </cell>
          <cell r="L416" t="str">
            <v>USD</v>
          </cell>
          <cell r="M416" t="str">
            <v>No</v>
          </cell>
          <cell r="N416"/>
          <cell r="O416" t="str">
            <v>Luxembourg</v>
          </cell>
          <cell r="P416" t="str">
            <v>IT</v>
          </cell>
          <cell r="Q416" t="str">
            <v>Borsa Italiana</v>
          </cell>
          <cell r="R416" t="str">
            <v>XMIL</v>
          </cell>
          <cell r="S416">
            <v>43027</v>
          </cell>
          <cell r="T416">
            <v>43081</v>
          </cell>
          <cell r="U416" t="str">
            <v>No</v>
          </cell>
          <cell r="V416" t="str">
            <v>M1CXUSC</v>
          </cell>
          <cell r="W416" t="str">
            <v>Share not hedged</v>
          </cell>
          <cell r="X416" t="str">
            <v>EKUS IM</v>
          </cell>
          <cell r="Y416" t="str">
            <v>IEKUS</v>
          </cell>
          <cell r="Z416" t="str">
            <v>NSCFR0IEKUS8</v>
          </cell>
          <cell r="AA416" t="str">
            <v>EKUS</v>
          </cell>
          <cell r="AB416" t="str">
            <v>.MIUSF00mTNUS</v>
          </cell>
          <cell r="AC416" t="str">
            <v>EKUS.MI</v>
          </cell>
          <cell r="AD416" t="str">
            <v>IEKUSINAV.PA</v>
          </cell>
          <cell r="AE416"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16" t="str">
            <v>please refer to another source</v>
          </cell>
          <cell r="AG416" t="str">
            <v>please refer to another source</v>
          </cell>
          <cell r="AH416" t="str">
            <v>Luxemburg SICAV</v>
          </cell>
          <cell r="AI416" t="str">
            <v>MSCI USA SRI S-Series PAB 5% Capped (NTR) Index</v>
          </cell>
          <cell r="AJ416" t="str">
            <v xml:space="preserve"> Net Total Return</v>
          </cell>
          <cell r="AK416" t="str">
            <v>USD</v>
          </cell>
          <cell r="AL416" t="str">
            <v>The benchmark is the MSCI USA SRI S-Series PAB 5% Capped Index (NTR) published in USD by MSCI Limited. Following Brexit, MSCI Limited, the Benchmark Index administrator is no longer registered in the Benchmark Register.</v>
          </cell>
          <cell r="AM416" t="str">
            <v>please refer to another source</v>
          </cell>
          <cell r="AN416" t="str">
            <v xml:space="preserve">MSCI </v>
          </cell>
          <cell r="AO416" t="str">
            <v>North America</v>
          </cell>
          <cell r="AP416" t="str">
            <v>US</v>
          </cell>
          <cell r="AQ416" t="str">
            <v>LU,FR,DE,AT, IT, ES, NL, IE, SK</v>
          </cell>
          <cell r="AR416" t="str">
            <v>AT, CL, DE, ES, FR, IE, IT**, LU, NL, SK</v>
          </cell>
          <cell r="AS416" t="str">
            <v>Full or optimized replication</v>
          </cell>
          <cell r="AT416" t="str">
            <v>Physical</v>
          </cell>
          <cell r="AU416" t="str">
            <v>Full</v>
          </cell>
          <cell r="AV416" t="str">
            <v>Equities</v>
          </cell>
          <cell r="AW416" t="str">
            <v>No</v>
          </cell>
          <cell r="AX416" t="str">
            <v>Yes with UCITS V</v>
          </cell>
          <cell r="AY416" t="str">
            <v>BNP Paribas Arbitrage</v>
          </cell>
          <cell r="AZ416"/>
          <cell r="BA416" t="str">
            <v>No</v>
          </cell>
          <cell r="BB416"/>
          <cell r="BC416"/>
          <cell r="BD416"/>
          <cell r="BE416"/>
          <cell r="BF416" t="str">
            <v>Euronext</v>
          </cell>
          <cell r="BG416" t="str">
            <v>Daily</v>
          </cell>
          <cell r="BH416"/>
          <cell r="BI416"/>
          <cell r="BJ416"/>
          <cell r="BK416" t="str">
            <v>Annually</v>
          </cell>
          <cell r="BL416"/>
          <cell r="BM416"/>
          <cell r="BN416"/>
          <cell r="BO416"/>
          <cell r="BP416"/>
          <cell r="BQ416"/>
          <cell r="BR416">
            <v>500000</v>
          </cell>
          <cell r="BS416" t="str">
            <v>-</v>
          </cell>
          <cell r="BT416" t="str">
            <v>04:30 PM Paris time</v>
          </cell>
          <cell r="BU416" t="str">
            <v>NA</v>
          </cell>
          <cell r="BV416" t="str">
            <v>03:45 PM Paris time</v>
          </cell>
          <cell r="BW416" t="str">
            <v>D</v>
          </cell>
          <cell r="BX416" t="str">
            <v>D+1</v>
          </cell>
          <cell r="BY416" t="str">
            <v>D+3</v>
          </cell>
          <cell r="BZ416" t="str">
            <v>Please refer to PM</v>
          </cell>
          <cell r="CA416" t="str">
            <v>Please refer to PM</v>
          </cell>
          <cell r="CB416">
            <v>0</v>
          </cell>
          <cell r="CC416">
            <v>0</v>
          </cell>
          <cell r="CD416" t="str">
            <v>0,05% on the primary market</v>
          </cell>
          <cell r="CE416" t="str">
            <v>0,05% on the primary market</v>
          </cell>
          <cell r="CF416" t="str">
            <v>No</v>
          </cell>
          <cell r="CG416" t="str">
            <v>NA</v>
          </cell>
          <cell r="CH416" t="str">
            <v>NA</v>
          </cell>
          <cell r="CI416" t="str">
            <v>No securities lending</v>
          </cell>
          <cell r="CJ416" t="str">
            <v>NA</v>
          </cell>
          <cell r="CK416" t="str">
            <v>No collateral</v>
          </cell>
          <cell r="CL416" t="str">
            <v>No collateral</v>
          </cell>
          <cell r="CM416" t="str">
            <v>No collateral</v>
          </cell>
          <cell r="CN416" t="str">
            <v>No collateral</v>
          </cell>
          <cell r="CO416" t="str">
            <v>No</v>
          </cell>
          <cell r="CP416" t="str">
            <v>NA</v>
          </cell>
          <cell r="CQ416" t="str">
            <v>NA</v>
          </cell>
          <cell r="CR416" t="str">
            <v>No</v>
          </cell>
          <cell r="CS416" t="str">
            <v>Alexandre Zamora</v>
          </cell>
          <cell r="CT416"/>
          <cell r="CU416"/>
          <cell r="CV416" t="str">
            <v>A2H5E5</v>
          </cell>
          <cell r="CW416"/>
          <cell r="CX416" t="str">
            <v>NA</v>
          </cell>
          <cell r="CY416" t="str">
            <v>Yes</v>
          </cell>
          <cell r="CZ416" t="str">
            <v>SRI</v>
          </cell>
          <cell r="DA416" t="str">
            <v>Beta</v>
          </cell>
          <cell r="DB416" t="str">
            <v>No</v>
          </cell>
          <cell r="DC416" t="str">
            <v>Equity fund (&gt;51% equities)</v>
          </cell>
          <cell r="DD416" t="str">
            <v>Yes</v>
          </cell>
          <cell r="DE416" t="str">
            <v>No</v>
          </cell>
          <cell r="DF416" t="str">
            <v>No</v>
          </cell>
          <cell r="DG416">
            <v>13</v>
          </cell>
          <cell r="DH416">
            <v>12</v>
          </cell>
          <cell r="DI416">
            <v>0</v>
          </cell>
          <cell r="DJ416">
            <v>25</v>
          </cell>
          <cell r="DK416">
            <v>25</v>
          </cell>
          <cell r="DL416">
            <v>18</v>
          </cell>
          <cell r="DM416">
            <v>0</v>
          </cell>
          <cell r="DN416">
            <v>11.999999999999998</v>
          </cell>
          <cell r="DO416" t="str">
            <v>Primary market: Authorised Participants and Institutionnal Investors
Secondary market: All</v>
          </cell>
          <cell r="DP416" t="str">
            <v>None</v>
          </cell>
          <cell r="DQ416" t="str">
            <v>BNP Paribas Securities Services Luxembourg</v>
          </cell>
          <cell r="DR416" t="str">
            <v>BNP Paribas Securities Services Luxembourg</v>
          </cell>
          <cell r="DS416" t="str">
            <v>in-house lawyers</v>
          </cell>
          <cell r="DT416" t="str">
            <v>BNP Paribas Securities Services Luxembourg</v>
          </cell>
          <cell r="DU416" t="str">
            <v>31th of December</v>
          </cell>
          <cell r="DV416" t="str">
            <v>ESG</v>
          </cell>
          <cell r="DW416" t="str">
            <v>EQUITY</v>
          </cell>
          <cell r="DX416"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416"/>
          <cell r="DZ416" t="str">
            <v>ART 8</v>
          </cell>
          <cell r="EA416" t="str">
            <v>CAT 1</v>
          </cell>
        </row>
        <row r="417">
          <cell r="H417" t="str">
            <v>LU1615090948</v>
          </cell>
          <cell r="I417" t="str">
            <v>UCITS ETF</v>
          </cell>
          <cell r="J417" t="str">
            <v>Distribution</v>
          </cell>
          <cell r="K417" t="str">
            <v>EUR</v>
          </cell>
          <cell r="L417" t="str">
            <v>EUR</v>
          </cell>
          <cell r="M417" t="str">
            <v>no</v>
          </cell>
          <cell r="N417"/>
          <cell r="O417" t="str">
            <v>Luxembourg</v>
          </cell>
          <cell r="P417"/>
          <cell r="Q417"/>
          <cell r="R417"/>
          <cell r="S417"/>
          <cell r="T417"/>
          <cell r="U417"/>
          <cell r="V417" t="str">
            <v>BNPIFEDE</v>
          </cell>
          <cell r="W417"/>
          <cell r="X417"/>
          <cell r="Y417"/>
          <cell r="Z417"/>
          <cell r="AA417"/>
          <cell r="AB417" t="str">
            <v xml:space="preserve">.BNPIFEDE </v>
          </cell>
          <cell r="AC417"/>
          <cell r="AD417"/>
          <cell r="AE417" t="str">
            <v>BNP Paribas Easy ESG Dividend Europe replicate the performance of the BNP Paribas High Dividend Europe ESG (NTR) index* (Bloomberg: BNPIFEDE Index), including fluctuations, and to maintain the Tracking Error between the sub-fund and the index below 1%.</v>
          </cell>
          <cell r="AF417" t="str">
            <v>please refer to another source</v>
          </cell>
          <cell r="AG417" t="str">
            <v>please refer to another source</v>
          </cell>
          <cell r="AH417" t="str">
            <v>Luxemburg SICAV</v>
          </cell>
          <cell r="AI417" t="str">
            <v>BNP Paribas High Dividend Europe ESG (NTR) index</v>
          </cell>
          <cell r="AJ417" t="str">
            <v>Net Total Return</v>
          </cell>
          <cell r="AK417" t="str">
            <v>EUR</v>
          </cell>
          <cell r="AL417"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417" t="str">
            <v>please refer to another source</v>
          </cell>
          <cell r="AN417" t="str">
            <v>BNP Paribas</v>
          </cell>
          <cell r="AO417" t="str">
            <v>Europe</v>
          </cell>
          <cell r="AP417" t="str">
            <v>Europe</v>
          </cell>
          <cell r="AQ417" t="str">
            <v>LU</v>
          </cell>
          <cell r="AR417" t="str">
            <v>LU</v>
          </cell>
          <cell r="AS417" t="str">
            <v>Full or synthetic replication</v>
          </cell>
          <cell r="AT417" t="str">
            <v>Synthetic</v>
          </cell>
          <cell r="AU417" t="str">
            <v>Synthetic</v>
          </cell>
          <cell r="AV417" t="str">
            <v>Swaps</v>
          </cell>
          <cell r="AW417" t="str">
            <v>No</v>
          </cell>
          <cell r="AX417" t="str">
            <v>Yes with UCITS V</v>
          </cell>
          <cell r="AY417"/>
          <cell r="AZ417"/>
          <cell r="BA417" t="str">
            <v>No</v>
          </cell>
          <cell r="BB417"/>
          <cell r="BC417"/>
          <cell r="BD417"/>
          <cell r="BE417"/>
          <cell r="BF417"/>
          <cell r="BG417"/>
          <cell r="BH417"/>
          <cell r="BI417"/>
          <cell r="BJ417"/>
          <cell r="BK417" t="str">
            <v>Annually</v>
          </cell>
          <cell r="BL417"/>
          <cell r="BM417"/>
          <cell r="BN417"/>
          <cell r="BO417"/>
          <cell r="BP417"/>
          <cell r="BQ417"/>
          <cell r="BR417">
            <v>500000</v>
          </cell>
          <cell r="BS417" t="str">
            <v>-</v>
          </cell>
          <cell r="BT417" t="str">
            <v>03:30 PM Paris time</v>
          </cell>
          <cell r="BU417" t="str">
            <v>NA</v>
          </cell>
          <cell r="BV417" t="str">
            <v>02:45 PM Paris time</v>
          </cell>
          <cell r="BW417" t="str">
            <v>D</v>
          </cell>
          <cell r="BX417" t="str">
            <v>D+1</v>
          </cell>
          <cell r="BY417" t="str">
            <v>D+3</v>
          </cell>
          <cell r="BZ417" t="str">
            <v>Please refer to PM</v>
          </cell>
          <cell r="CA417" t="str">
            <v>Please refer to PM</v>
          </cell>
          <cell r="CB417"/>
          <cell r="CC417"/>
          <cell r="CD417"/>
          <cell r="CE417"/>
          <cell r="CF417" t="str">
            <v>Yes</v>
          </cell>
          <cell r="CG417" t="str">
            <v>Daily</v>
          </cell>
          <cell r="CH417">
            <v>100000</v>
          </cell>
          <cell r="CI417" t="str">
            <v>No securities lending</v>
          </cell>
          <cell r="CJ417"/>
          <cell r="CK417" t="str">
            <v>Up to 10%</v>
          </cell>
          <cell r="CL417" t="str">
            <v>Cash</v>
          </cell>
          <cell r="CM417" t="str">
            <v>BNP Paribas Securities Services</v>
          </cell>
          <cell r="CN417" t="str">
            <v>collateral.mgt@bnpparibas-ip.com</v>
          </cell>
          <cell r="CO417" t="str">
            <v>No</v>
          </cell>
          <cell r="CP417" t="str">
            <v>NA</v>
          </cell>
          <cell r="CQ417" t="str">
            <v>NA</v>
          </cell>
          <cell r="CR417" t="str">
            <v>No</v>
          </cell>
          <cell r="CS417" t="str">
            <v>Fabrice Ricci</v>
          </cell>
          <cell r="CT417"/>
          <cell r="CU417"/>
          <cell r="CV417"/>
          <cell r="CW417"/>
          <cell r="CX417"/>
          <cell r="CY417" t="str">
            <v>Yes</v>
          </cell>
          <cell r="CZ417" t="str">
            <v>ESG</v>
          </cell>
          <cell r="DA417" t="str">
            <v>Smart Beta</v>
          </cell>
          <cell r="DB417" t="str">
            <v>No</v>
          </cell>
          <cell r="DC417" t="str">
            <v>Equity fund (&gt;51% equities)</v>
          </cell>
          <cell r="DD417"/>
          <cell r="DE417"/>
          <cell r="DF417" t="str">
            <v>No</v>
          </cell>
          <cell r="DG417"/>
          <cell r="DH417"/>
          <cell r="DI417"/>
          <cell r="DJ417"/>
          <cell r="DK417"/>
          <cell r="DL417"/>
          <cell r="DM417"/>
          <cell r="DN417"/>
          <cell r="DO417" t="str">
            <v>Primary market: Authorised Participants and Institutionnal Investors
Secondary market: All</v>
          </cell>
          <cell r="DP417" t="str">
            <v>None</v>
          </cell>
          <cell r="DQ417" t="str">
            <v>BNP Paribas Securities Services Luxembourg</v>
          </cell>
          <cell r="DR417" t="str">
            <v>BNP Paribas Securities Services Luxembourg</v>
          </cell>
          <cell r="DS417" t="str">
            <v>in-house lawyers</v>
          </cell>
          <cell r="DT417" t="str">
            <v>BNP Paribas Securities Services Luxembourg</v>
          </cell>
          <cell r="DU417" t="str">
            <v>31th of December</v>
          </cell>
          <cell r="DV417" t="str">
            <v>ESG</v>
          </cell>
          <cell r="DW417" t="str">
            <v>EQUITY</v>
          </cell>
          <cell r="DX417"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Y417"/>
          <cell r="DZ417" t="str">
            <v>ART 8</v>
          </cell>
          <cell r="EA417" t="str">
            <v>CAT 2 (synthetic)</v>
          </cell>
        </row>
        <row r="418">
          <cell r="H418" t="str">
            <v>LU1615090351</v>
          </cell>
          <cell r="I418" t="str">
            <v>UCITS ETF</v>
          </cell>
          <cell r="J418" t="str">
            <v>Distribution</v>
          </cell>
          <cell r="K418" t="str">
            <v>EUR</v>
          </cell>
          <cell r="L418" t="str">
            <v>EUR</v>
          </cell>
          <cell r="M418" t="str">
            <v>no</v>
          </cell>
          <cell r="N418"/>
          <cell r="O418" t="str">
            <v>Luxembourg</v>
          </cell>
          <cell r="P418"/>
          <cell r="Q418"/>
          <cell r="R418"/>
          <cell r="S418"/>
          <cell r="T418"/>
          <cell r="U418"/>
          <cell r="V418"/>
          <cell r="W418"/>
          <cell r="X418"/>
          <cell r="Y418"/>
          <cell r="Z418"/>
          <cell r="AA418"/>
          <cell r="AB418"/>
          <cell r="AC418"/>
          <cell r="AD418"/>
          <cell r="AE418"/>
          <cell r="AF418" t="str">
            <v>please refer to another source</v>
          </cell>
          <cell r="AG418"/>
          <cell r="AH418"/>
          <cell r="AI418"/>
          <cell r="AJ418" t="str">
            <v>Total Return</v>
          </cell>
          <cell r="AK418" t="str">
            <v>USD</v>
          </cell>
          <cell r="AL418"/>
          <cell r="AM418"/>
          <cell r="AN418"/>
          <cell r="AO418" t="str">
            <v>North America</v>
          </cell>
          <cell r="AP418" t="str">
            <v>US</v>
          </cell>
          <cell r="AQ418"/>
          <cell r="AR418"/>
          <cell r="AS418" t="str">
            <v>Full or synthetic replication</v>
          </cell>
          <cell r="AT418" t="str">
            <v>Synthetic</v>
          </cell>
          <cell r="AU418" t="str">
            <v>Synthetic</v>
          </cell>
          <cell r="AV418" t="str">
            <v>Swaps</v>
          </cell>
          <cell r="AW418" t="str">
            <v>No</v>
          </cell>
          <cell r="AX418" t="str">
            <v>Yes with UCITS V</v>
          </cell>
          <cell r="AY418"/>
          <cell r="AZ418"/>
          <cell r="BA418" t="str">
            <v>No</v>
          </cell>
          <cell r="BB418"/>
          <cell r="BC418"/>
          <cell r="BD418"/>
          <cell r="BE418"/>
          <cell r="BF418"/>
          <cell r="BG418"/>
          <cell r="BH418"/>
          <cell r="BI418"/>
          <cell r="BJ418"/>
          <cell r="BK418" t="str">
            <v>Annually</v>
          </cell>
          <cell r="BL418"/>
          <cell r="BM418"/>
          <cell r="BN418"/>
          <cell r="BO418"/>
          <cell r="BP418"/>
          <cell r="BQ418"/>
          <cell r="BR418">
            <v>500000</v>
          </cell>
          <cell r="BS418" t="str">
            <v>-</v>
          </cell>
          <cell r="BT418"/>
          <cell r="BU418" t="str">
            <v>NA</v>
          </cell>
          <cell r="BV418"/>
          <cell r="BW418" t="str">
            <v>D</v>
          </cell>
          <cell r="BX418" t="str">
            <v>D+1</v>
          </cell>
          <cell r="BY418"/>
          <cell r="BZ418" t="str">
            <v>Please refer to PM</v>
          </cell>
          <cell r="CA418" t="str">
            <v>Please refer to PM</v>
          </cell>
          <cell r="CB418"/>
          <cell r="CC418"/>
          <cell r="CD418"/>
          <cell r="CE418"/>
          <cell r="CF418" t="str">
            <v>Yes</v>
          </cell>
          <cell r="CG418" t="str">
            <v>Daily</v>
          </cell>
          <cell r="CH418">
            <v>100000</v>
          </cell>
          <cell r="CI418" t="str">
            <v>No securities lending</v>
          </cell>
          <cell r="CJ418"/>
          <cell r="CK418" t="str">
            <v>Up to 10%</v>
          </cell>
          <cell r="CL418" t="str">
            <v>Cash</v>
          </cell>
          <cell r="CM418" t="str">
            <v>BNP Paribas Securities Services</v>
          </cell>
          <cell r="CN418" t="str">
            <v>collateral.mgt@bnpparibas-ip.com</v>
          </cell>
          <cell r="CO418" t="str">
            <v>No</v>
          </cell>
          <cell r="CP418" t="str">
            <v>NA</v>
          </cell>
          <cell r="CQ418" t="str">
            <v>NA</v>
          </cell>
          <cell r="CR418" t="str">
            <v>No</v>
          </cell>
          <cell r="CS418"/>
          <cell r="CT418"/>
          <cell r="CU418"/>
          <cell r="CV418"/>
          <cell r="CW418"/>
          <cell r="CX418"/>
          <cell r="CY418" t="str">
            <v>No</v>
          </cell>
          <cell r="CZ418" t="str">
            <v>No</v>
          </cell>
          <cell r="DA418" t="str">
            <v>Smart Beta</v>
          </cell>
          <cell r="DB418" t="str">
            <v>No</v>
          </cell>
          <cell r="DC418" t="str">
            <v>Equity fund (&gt;51% equities)</v>
          </cell>
          <cell r="DD418"/>
          <cell r="DE418"/>
          <cell r="DF418" t="str">
            <v>No</v>
          </cell>
          <cell r="DG418"/>
          <cell r="DH418"/>
          <cell r="DI418"/>
          <cell r="DJ418"/>
          <cell r="DK418"/>
          <cell r="DL418"/>
          <cell r="DM418"/>
          <cell r="DN418"/>
          <cell r="DO418" t="str">
            <v>Primary market: Authorised Participants and Institutionnal Investors
Secondary market: All</v>
          </cell>
          <cell r="DP418" t="str">
            <v>None</v>
          </cell>
          <cell r="DQ418" t="str">
            <v>BNP Paribas Securities Services Luxembourg</v>
          </cell>
          <cell r="DR418" t="str">
            <v>BNP Paribas Securities Services Luxembourg</v>
          </cell>
          <cell r="DS418" t="str">
            <v>in-house lawyers</v>
          </cell>
          <cell r="DT418" t="str">
            <v>BNP Paribas Securities Services Luxembourg</v>
          </cell>
          <cell r="DU418" t="str">
            <v>31th of December</v>
          </cell>
          <cell r="DV418" t="str">
            <v>Smart Beta</v>
          </cell>
          <cell r="DW418" t="str">
            <v>EQUITY</v>
          </cell>
          <cell r="DX418" t="str">
            <v xml:space="preserve">liquidated on December 11th 2019 (11/12/2019 NAV date) </v>
          </cell>
          <cell r="DY418"/>
          <cell r="DZ418"/>
          <cell r="EA418"/>
        </row>
        <row r="419">
          <cell r="H419" t="str">
            <v>LU1659679507</v>
          </cell>
          <cell r="I419" t="str">
            <v>UCITS ETF H EUR</v>
          </cell>
          <cell r="J419" t="str">
            <v>Capitalisation</v>
          </cell>
          <cell r="K419" t="str">
            <v>EUR</v>
          </cell>
          <cell r="L419" t="str">
            <v>USD</v>
          </cell>
          <cell r="M419" t="str">
            <v>yes</v>
          </cell>
          <cell r="N419"/>
          <cell r="O419" t="str">
            <v>Luxembourg</v>
          </cell>
          <cell r="P419"/>
          <cell r="Q419"/>
          <cell r="R419"/>
          <cell r="S419"/>
          <cell r="T419"/>
          <cell r="U419"/>
          <cell r="V419"/>
          <cell r="W419"/>
          <cell r="X419"/>
          <cell r="Y419"/>
          <cell r="Z419"/>
          <cell r="AA419"/>
          <cell r="AB419"/>
          <cell r="AC419"/>
          <cell r="AD419"/>
          <cell r="AE419"/>
          <cell r="AF419" t="str">
            <v>please refer to another source</v>
          </cell>
          <cell r="AG419"/>
          <cell r="AH419"/>
          <cell r="AI419"/>
          <cell r="AJ419" t="str">
            <v>Total Return</v>
          </cell>
          <cell r="AK419"/>
          <cell r="AL419"/>
          <cell r="AM419"/>
          <cell r="AN419"/>
          <cell r="AO419" t="str">
            <v>North America</v>
          </cell>
          <cell r="AP419" t="str">
            <v>US</v>
          </cell>
          <cell r="AQ419"/>
          <cell r="AR419"/>
          <cell r="AS419"/>
          <cell r="AT419"/>
          <cell r="AU419"/>
          <cell r="AV419"/>
          <cell r="AW419" t="str">
            <v>No</v>
          </cell>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t="str">
            <v>D</v>
          </cell>
          <cell r="BX419" t="str">
            <v>D+1</v>
          </cell>
          <cell r="BY419"/>
          <cell r="BZ419" t="str">
            <v>Please refer to PM</v>
          </cell>
          <cell r="CA419" t="str">
            <v>Please refer to PM</v>
          </cell>
          <cell r="CB419"/>
          <cell r="CC419"/>
          <cell r="CD419"/>
          <cell r="CE419"/>
          <cell r="CF419"/>
          <cell r="CG419"/>
          <cell r="CH419"/>
          <cell r="CI419"/>
          <cell r="CJ419"/>
          <cell r="CK419"/>
          <cell r="CL419"/>
          <cell r="CM419"/>
          <cell r="CN419"/>
          <cell r="CO419"/>
          <cell r="CP419"/>
          <cell r="CQ419"/>
          <cell r="CR419"/>
          <cell r="CS419"/>
          <cell r="CT419"/>
          <cell r="CU419"/>
          <cell r="CV419"/>
          <cell r="CW419"/>
          <cell r="CX419"/>
          <cell r="CY419" t="str">
            <v>No</v>
          </cell>
          <cell r="CZ419"/>
          <cell r="DA419"/>
          <cell r="DB419"/>
          <cell r="DC419"/>
          <cell r="DD419"/>
          <cell r="DE419"/>
          <cell r="DF419"/>
          <cell r="DG419"/>
          <cell r="DH419"/>
          <cell r="DI419"/>
          <cell r="DJ419"/>
          <cell r="DK419"/>
          <cell r="DL419"/>
          <cell r="DM419"/>
          <cell r="DN419"/>
          <cell r="DO419" t="str">
            <v>Primary market: Authorised Participants and Institutionnal Investors</v>
          </cell>
          <cell r="DP419" t="str">
            <v>None</v>
          </cell>
          <cell r="DQ419"/>
          <cell r="DR419"/>
          <cell r="DS419"/>
          <cell r="DT419"/>
          <cell r="DU419" t="str">
            <v>31th of December</v>
          </cell>
          <cell r="DV419"/>
          <cell r="DW419"/>
          <cell r="DX419" t="str">
            <v>Liquidated on March 29th 2019 (29 NAV)</v>
          </cell>
          <cell r="DY419"/>
          <cell r="DZ419"/>
          <cell r="EA419"/>
        </row>
        <row r="420">
          <cell r="H420" t="str">
            <v>LU1659681230</v>
          </cell>
          <cell r="I420" t="str">
            <v>UCITS ETF EUR</v>
          </cell>
          <cell r="J420" t="str">
            <v>Capitalisation</v>
          </cell>
          <cell r="K420" t="str">
            <v>EUR</v>
          </cell>
          <cell r="L420" t="str">
            <v>USD</v>
          </cell>
          <cell r="M420" t="str">
            <v>No</v>
          </cell>
          <cell r="N420"/>
          <cell r="O420" t="str">
            <v>Luxembourg</v>
          </cell>
          <cell r="P420" t="str">
            <v>FR</v>
          </cell>
          <cell r="Q420" t="str">
            <v>Euronext Paris</v>
          </cell>
          <cell r="R420" t="str">
            <v xml:space="preserve">XPAR </v>
          </cell>
          <cell r="S420">
            <v>43287</v>
          </cell>
          <cell r="T420">
            <v>43389</v>
          </cell>
          <cell r="U420" t="str">
            <v>Yes</v>
          </cell>
          <cell r="V420" t="str">
            <v>M7CXESC</v>
          </cell>
          <cell r="W420" t="str">
            <v>Share not hedged</v>
          </cell>
          <cell r="X420" t="str">
            <v>EMIS FP</v>
          </cell>
          <cell r="Y420" t="str">
            <v>IEMIS</v>
          </cell>
          <cell r="Z420" t="str">
            <v>NSCFR0IEMIS9</v>
          </cell>
          <cell r="AA420" t="str">
            <v>EMIS</v>
          </cell>
          <cell r="AB420" t="str">
            <v>.MIEFF00mTNUS</v>
          </cell>
          <cell r="AC420" t="str">
            <v>EMIS.PA</v>
          </cell>
          <cell r="AD420" t="str">
            <v>IEMISINAV.PA</v>
          </cell>
          <cell r="AE420"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420" t="str">
            <v>please refer to another source</v>
          </cell>
          <cell r="AG420" t="str">
            <v>please refer to another source</v>
          </cell>
          <cell r="AH420" t="str">
            <v>Luxemburg SICAV</v>
          </cell>
          <cell r="AI420" t="str">
            <v>MSCI Emerging SRI S-Series PAB 5% Capped (NTR)</v>
          </cell>
          <cell r="AJ420" t="str">
            <v xml:space="preserve"> Net Total Return</v>
          </cell>
          <cell r="AK420" t="str">
            <v>USD</v>
          </cell>
          <cell r="AL420" t="str">
            <v>The benchmark is the MSCI Emerging SRI S-Series PAB 5% Capped (NTR)* index published in USD by MSCI Limited. Following Brexit, MSCI Limited, the Benchmark Index administrator is no longer registered in the Benchmark Register.</v>
          </cell>
          <cell r="AM420" t="str">
            <v>please refer to another source</v>
          </cell>
          <cell r="AN420" t="str">
            <v xml:space="preserve">MSCI </v>
          </cell>
          <cell r="AO420" t="str">
            <v>Emerging</v>
          </cell>
          <cell r="AP420" t="str">
            <v>Emerging Markets</v>
          </cell>
          <cell r="AQ420" t="str">
            <v>LU, IT**, FR, DE, AT, NL, IE</v>
          </cell>
          <cell r="AR420" t="str">
            <v>AT, CL, DE, FR, IE, IT**, LU, NL</v>
          </cell>
          <cell r="AS420" t="str">
            <v>Synthetic replication</v>
          </cell>
          <cell r="AT420" t="str">
            <v>Synthetic</v>
          </cell>
          <cell r="AU420" t="str">
            <v>Synthetic</v>
          </cell>
          <cell r="AV420" t="str">
            <v>Swaps</v>
          </cell>
          <cell r="AW420" t="str">
            <v>No</v>
          </cell>
          <cell r="AX420" t="str">
            <v>Yes with UCITS V</v>
          </cell>
          <cell r="AY420" t="str">
            <v>BNP Paribas Arbitrage, SIG</v>
          </cell>
          <cell r="AZ42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20" t="str">
            <v>No</v>
          </cell>
          <cell r="BB420"/>
          <cell r="BC420"/>
          <cell r="BD420"/>
          <cell r="BE420"/>
          <cell r="BF420" t="str">
            <v>Euronext</v>
          </cell>
          <cell r="BG420" t="str">
            <v>Daily</v>
          </cell>
          <cell r="BH420"/>
          <cell r="BI420"/>
          <cell r="BJ420"/>
          <cell r="BK420" t="str">
            <v>Reinvested</v>
          </cell>
          <cell r="BL420"/>
          <cell r="BM420"/>
          <cell r="BN420"/>
          <cell r="BO420"/>
          <cell r="BP420"/>
          <cell r="BQ420"/>
          <cell r="BR420">
            <v>500000</v>
          </cell>
          <cell r="BS420" t="str">
            <v>-</v>
          </cell>
          <cell r="BT420" t="str">
            <v>(D-1) 04:30 PM Paris time</v>
          </cell>
          <cell r="BU420" t="str">
            <v>(D-1) 12:00 AM Paris time</v>
          </cell>
          <cell r="BV420" t="str">
            <v>(D-1) 03:45 PM Paris time</v>
          </cell>
          <cell r="BW420" t="str">
            <v>D</v>
          </cell>
          <cell r="BX420" t="str">
            <v>D+1</v>
          </cell>
          <cell r="BY420" t="str">
            <v>D+3</v>
          </cell>
          <cell r="BZ420" t="str">
            <v>Please refer to PM</v>
          </cell>
          <cell r="CA420" t="str">
            <v>Please refer to PM</v>
          </cell>
          <cell r="CB420">
            <v>20</v>
          </cell>
          <cell r="CC420">
            <v>20</v>
          </cell>
          <cell r="CD420" t="str">
            <v>0,3% on the primary market</v>
          </cell>
          <cell r="CE420" t="str">
            <v>0,3% on the primary market</v>
          </cell>
          <cell r="CF420" t="str">
            <v>Yes</v>
          </cell>
          <cell r="CG420" t="str">
            <v>Daily</v>
          </cell>
          <cell r="CH420">
            <v>100000</v>
          </cell>
          <cell r="CI420" t="str">
            <v>No securities lending</v>
          </cell>
          <cell r="CJ420" t="str">
            <v>JP Morgan</v>
          </cell>
          <cell r="CK420" t="str">
            <v>Up to 10%</v>
          </cell>
          <cell r="CL420" t="str">
            <v>Cash</v>
          </cell>
          <cell r="CM420" t="str">
            <v>BNP Paribas Securities Services</v>
          </cell>
          <cell r="CN420" t="str">
            <v>collateral.mgt@bnpparibas-ip.com</v>
          </cell>
          <cell r="CO420" t="str">
            <v>No</v>
          </cell>
          <cell r="CP420" t="str">
            <v>NA</v>
          </cell>
          <cell r="CQ420" t="str">
            <v>NA</v>
          </cell>
          <cell r="CR420" t="str">
            <v>No</v>
          </cell>
          <cell r="CS420" t="str">
            <v>Ashok Outtandy</v>
          </cell>
          <cell r="CT420"/>
          <cell r="CU420"/>
          <cell r="CV420" t="str">
            <v>A2JRMH</v>
          </cell>
          <cell r="CW420" t="str">
            <v>NA</v>
          </cell>
          <cell r="CX420" t="str">
            <v>NA</v>
          </cell>
          <cell r="CY420" t="str">
            <v>Yes</v>
          </cell>
          <cell r="CZ420" t="str">
            <v>SRI</v>
          </cell>
          <cell r="DA420" t="str">
            <v>Beta</v>
          </cell>
          <cell r="DB420" t="str">
            <v>Yes</v>
          </cell>
          <cell r="DC420" t="str">
            <v>Equity fund (&gt;51% equities)</v>
          </cell>
          <cell r="DD420" t="str">
            <v>Yes</v>
          </cell>
          <cell r="DE420" t="str">
            <v>No</v>
          </cell>
          <cell r="DF420" t="str">
            <v>No</v>
          </cell>
          <cell r="DG420">
            <v>18</v>
          </cell>
          <cell r="DH420">
            <v>12</v>
          </cell>
          <cell r="DI420">
            <v>0</v>
          </cell>
          <cell r="DJ420">
            <v>30</v>
          </cell>
          <cell r="DK420">
            <v>30</v>
          </cell>
          <cell r="DL420">
            <v>18</v>
          </cell>
          <cell r="DM420">
            <v>0</v>
          </cell>
          <cell r="DN420">
            <v>12</v>
          </cell>
          <cell r="DO420" t="str">
            <v>Primary market: Authorised Participants and Institutionnal Investors
Secondary market: All</v>
          </cell>
          <cell r="DP420" t="str">
            <v>None</v>
          </cell>
          <cell r="DQ420" t="str">
            <v>BNP Paribas Securities Services Luxembourg</v>
          </cell>
          <cell r="DR420" t="str">
            <v>BNP Paribas Securities Services Luxembourg</v>
          </cell>
          <cell r="DS420" t="str">
            <v>in-house lawyers</v>
          </cell>
          <cell r="DT420" t="str">
            <v>BNP Paribas Securities Services Luxembourg</v>
          </cell>
          <cell r="DU420" t="str">
            <v>31th of December</v>
          </cell>
          <cell r="DV420" t="str">
            <v>ESG</v>
          </cell>
          <cell r="DW420" t="str">
            <v>EQUITY</v>
          </cell>
          <cell r="DX420"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420"/>
          <cell r="DZ420" t="str">
            <v>ART 8</v>
          </cell>
          <cell r="EA420" t="str">
            <v>CAT 2 (synthetic)</v>
          </cell>
        </row>
        <row r="421">
          <cell r="H421" t="str">
            <v>LU1659681586</v>
          </cell>
          <cell r="I421" t="str">
            <v>UCITS ETF EUR</v>
          </cell>
          <cell r="J421" t="str">
            <v>Capitalisation</v>
          </cell>
          <cell r="K421" t="str">
            <v>EUR</v>
          </cell>
          <cell r="L421" t="str">
            <v>USD</v>
          </cell>
          <cell r="M421" t="str">
            <v>No</v>
          </cell>
          <cell r="N421"/>
          <cell r="O421" t="str">
            <v>Luxembourg</v>
          </cell>
          <cell r="P421" t="str">
            <v>FR</v>
          </cell>
          <cell r="Q421" t="str">
            <v>Euronext Paris</v>
          </cell>
          <cell r="R421" t="str">
            <v xml:space="preserve">XPAR </v>
          </cell>
          <cell r="S421">
            <v>43511</v>
          </cell>
          <cell r="T421">
            <v>43550</v>
          </cell>
          <cell r="U421" t="str">
            <v>Yes</v>
          </cell>
          <cell r="V421" t="str">
            <v>M1CXUSC</v>
          </cell>
          <cell r="W421" t="str">
            <v>Share not hedged</v>
          </cell>
          <cell r="X421" t="str">
            <v>EKLDC FP</v>
          </cell>
          <cell r="Y421" t="str">
            <v>IKELD</v>
          </cell>
          <cell r="Z421" t="str">
            <v>NSCFR0IKELD9</v>
          </cell>
          <cell r="AA421" t="str">
            <v>EKLDC</v>
          </cell>
          <cell r="AB421" t="str">
            <v>.MIUSF00mTNUS</v>
          </cell>
          <cell r="AC421" t="str">
            <v>EKLDC.PA</v>
          </cell>
          <cell r="AD421" t="str">
            <v>IEKLDCINAV.PA</v>
          </cell>
          <cell r="AE421"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21" t="str">
            <v>please refer to another source</v>
          </cell>
          <cell r="AG421" t="str">
            <v>please refer to another source</v>
          </cell>
          <cell r="AH421" t="str">
            <v>Luxemburg SICAV</v>
          </cell>
          <cell r="AI421" t="str">
            <v>MSCI USA SRI S-Series PAB 5% Capped (NTR) Index</v>
          </cell>
          <cell r="AJ421" t="str">
            <v xml:space="preserve"> Net Total Return</v>
          </cell>
          <cell r="AK421" t="str">
            <v>USD</v>
          </cell>
          <cell r="AL421" t="str">
            <v>The benchmark is the MSCI USA SRI S-Series PAB 5% Capped Index (NTR) published in USD by MSCI Limited. Following Brexit, MSCI Limited, the Benchmark Index administrator is no longer registered in the Benchmark Register.</v>
          </cell>
          <cell r="AM421" t="str">
            <v>please refer to another source</v>
          </cell>
          <cell r="AN421" t="str">
            <v xml:space="preserve">MSCI </v>
          </cell>
          <cell r="AO421" t="str">
            <v>North America</v>
          </cell>
          <cell r="AP421" t="str">
            <v>US</v>
          </cell>
          <cell r="AQ421" t="str">
            <v>AT,DE, FR, IT**, LU, NL, ES, IE, SK</v>
          </cell>
          <cell r="AR421" t="str">
            <v>AT, CL, DE, ES, FR, IE, IT**, LU, NL, SK</v>
          </cell>
          <cell r="AS421" t="str">
            <v>Full or optimized replication</v>
          </cell>
          <cell r="AT421" t="str">
            <v>Physical</v>
          </cell>
          <cell r="AU421" t="str">
            <v>Full</v>
          </cell>
          <cell r="AV421" t="str">
            <v>Equities</v>
          </cell>
          <cell r="AW421" t="str">
            <v>No</v>
          </cell>
          <cell r="AX421" t="str">
            <v>Yes with UCITS V</v>
          </cell>
          <cell r="AY421" t="str">
            <v>BNP Paribas Arbitrage</v>
          </cell>
          <cell r="AZ421"/>
          <cell r="BA421" t="str">
            <v>No</v>
          </cell>
          <cell r="BB421"/>
          <cell r="BC421"/>
          <cell r="BD421"/>
          <cell r="BE421"/>
          <cell r="BF421" t="str">
            <v>Euronext</v>
          </cell>
          <cell r="BG421" t="str">
            <v>Daily</v>
          </cell>
          <cell r="BH421"/>
          <cell r="BI421"/>
          <cell r="BJ421"/>
          <cell r="BK421" t="str">
            <v>Reinvested</v>
          </cell>
          <cell r="BL421"/>
          <cell r="BM421"/>
          <cell r="BN421"/>
          <cell r="BO421"/>
          <cell r="BP421"/>
          <cell r="BQ421"/>
          <cell r="BR421">
            <v>500000</v>
          </cell>
          <cell r="BS421" t="str">
            <v>-</v>
          </cell>
          <cell r="BT421" t="str">
            <v>04:30 PM Paris time</v>
          </cell>
          <cell r="BU421" t="str">
            <v>NA</v>
          </cell>
          <cell r="BV421" t="str">
            <v>03:45 PM Paris time</v>
          </cell>
          <cell r="BW421" t="str">
            <v>D</v>
          </cell>
          <cell r="BX421" t="str">
            <v>D+1</v>
          </cell>
          <cell r="BY421" t="str">
            <v>D+3</v>
          </cell>
          <cell r="BZ421" t="str">
            <v>Please refer to PM</v>
          </cell>
          <cell r="CA421" t="str">
            <v>Please refer to PM</v>
          </cell>
          <cell r="CB421">
            <v>0</v>
          </cell>
          <cell r="CC421">
            <v>0</v>
          </cell>
          <cell r="CD421" t="str">
            <v>0,05% on the primary market</v>
          </cell>
          <cell r="CE421" t="str">
            <v>0,05% on the primary market</v>
          </cell>
          <cell r="CF421" t="str">
            <v>No</v>
          </cell>
          <cell r="CG421" t="str">
            <v>NA</v>
          </cell>
          <cell r="CH421" t="str">
            <v>NA</v>
          </cell>
          <cell r="CI421" t="str">
            <v>No securities lending</v>
          </cell>
          <cell r="CJ421" t="str">
            <v>NA</v>
          </cell>
          <cell r="CK421" t="str">
            <v>No collateral</v>
          </cell>
          <cell r="CL421" t="str">
            <v>No collateral</v>
          </cell>
          <cell r="CM421" t="str">
            <v>No collateral</v>
          </cell>
          <cell r="CN421" t="str">
            <v>No collateral</v>
          </cell>
          <cell r="CO421" t="str">
            <v>No</v>
          </cell>
          <cell r="CP421" t="str">
            <v>NA</v>
          </cell>
          <cell r="CQ421" t="str">
            <v>NA</v>
          </cell>
          <cell r="CR421" t="str">
            <v>No</v>
          </cell>
          <cell r="CS421" t="str">
            <v>Alexandre Zamora</v>
          </cell>
          <cell r="CT421"/>
          <cell r="CU421"/>
          <cell r="CV421" t="str">
            <v>A2PGAL</v>
          </cell>
          <cell r="CW421"/>
          <cell r="CX421"/>
          <cell r="CY421" t="str">
            <v>Yes</v>
          </cell>
          <cell r="CZ421" t="str">
            <v>SRI</v>
          </cell>
          <cell r="DA421" t="str">
            <v>Beta</v>
          </cell>
          <cell r="DB421" t="str">
            <v>No</v>
          </cell>
          <cell r="DC421" t="str">
            <v>Equity fund (&gt;51% equities)</v>
          </cell>
          <cell r="DD421" t="str">
            <v>Yes</v>
          </cell>
          <cell r="DE421" t="str">
            <v>No</v>
          </cell>
          <cell r="DF421" t="str">
            <v>No</v>
          </cell>
          <cell r="DG421">
            <v>13</v>
          </cell>
          <cell r="DH421">
            <v>12</v>
          </cell>
          <cell r="DI421">
            <v>0</v>
          </cell>
          <cell r="DJ421">
            <v>25</v>
          </cell>
          <cell r="DK421">
            <v>25</v>
          </cell>
          <cell r="DL421">
            <v>18</v>
          </cell>
          <cell r="DM421">
            <v>0</v>
          </cell>
          <cell r="DN421">
            <v>11.999999999999998</v>
          </cell>
          <cell r="DO421" t="str">
            <v>Primary market: Authorised Participants and Institutionnal Investors
Secondary market: All</v>
          </cell>
          <cell r="DP421" t="str">
            <v>None</v>
          </cell>
          <cell r="DQ421" t="str">
            <v>BNP Paribas Securities Services Luxembourg</v>
          </cell>
          <cell r="DR421" t="str">
            <v>BNP Paribas Securities Services Luxembourg</v>
          </cell>
          <cell r="DS421" t="str">
            <v>in-house lawyers</v>
          </cell>
          <cell r="DT421" t="str">
            <v>BNP Paribas Securities Services Luxembourg</v>
          </cell>
          <cell r="DU421" t="str">
            <v>31th of December</v>
          </cell>
          <cell r="DV421" t="str">
            <v>ESG</v>
          </cell>
          <cell r="DW421" t="str">
            <v>EQUITY</v>
          </cell>
          <cell r="DX421"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421"/>
          <cell r="DZ421" t="str">
            <v>ART 8</v>
          </cell>
          <cell r="EA421" t="str">
            <v>CAT 1</v>
          </cell>
        </row>
        <row r="422">
          <cell r="H422" t="str">
            <v>LU0950381748</v>
          </cell>
          <cell r="I422" t="str">
            <v>UCITS ETF</v>
          </cell>
          <cell r="J422" t="str">
            <v>Capitalisation</v>
          </cell>
          <cell r="K422" t="str">
            <v>EUR</v>
          </cell>
          <cell r="L422" t="str">
            <v>EUR</v>
          </cell>
          <cell r="M422" t="str">
            <v>No</v>
          </cell>
          <cell r="N422"/>
          <cell r="O422" t="str">
            <v>Luxembourg</v>
          </cell>
          <cell r="P422" t="str">
            <v>DE</v>
          </cell>
          <cell r="Q422" t="str">
            <v>Xetra</v>
          </cell>
          <cell r="R422" t="str">
            <v>XETR</v>
          </cell>
          <cell r="S422">
            <v>41463</v>
          </cell>
          <cell r="T422">
            <v>43137</v>
          </cell>
          <cell r="U422" t="str">
            <v>No</v>
          </cell>
          <cell r="V422" t="str">
            <v>NR0EUE</v>
          </cell>
          <cell r="W422" t="str">
            <v>Share not hedged</v>
          </cell>
          <cell r="X422" t="str">
            <v>EEAA GY</v>
          </cell>
          <cell r="Y422" t="str">
            <v>IEEA</v>
          </cell>
          <cell r="Z422" t="str">
            <v>QS0011257548</v>
          </cell>
          <cell r="AA422" t="str">
            <v>EEAA</v>
          </cell>
          <cell r="AB422" t="str">
            <v>.TRIROEU</v>
          </cell>
          <cell r="AC422" t="str">
            <v>EEAA.DE</v>
          </cell>
          <cell r="AD422" t="str">
            <v>IEEAINAV.PA</v>
          </cell>
          <cell r="AE422"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422" t="str">
            <v>please refer to another source</v>
          </cell>
          <cell r="AG422" t="str">
            <v>please refer to another source</v>
          </cell>
          <cell r="AH422" t="str">
            <v>Luxemburg SICAV</v>
          </cell>
          <cell r="AI422" t="str">
            <v>FTSE EPRA Nareit Eurozone Capped (NTR) index</v>
          </cell>
          <cell r="AJ422" t="str">
            <v xml:space="preserve"> Net Total Return</v>
          </cell>
          <cell r="AK422" t="str">
            <v>EUR</v>
          </cell>
          <cell r="AL422"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422" t="str">
            <v>please refer to another source</v>
          </cell>
          <cell r="AN422" t="str">
            <v>FTSE International Limited</v>
          </cell>
          <cell r="AO422" t="str">
            <v>EUROPE</v>
          </cell>
          <cell r="AP422" t="str">
            <v>Eurozone</v>
          </cell>
          <cell r="AQ422" t="str">
            <v>FR, IT, LU, DE, CH, AT, ES, CZ, SN**</v>
          </cell>
          <cell r="AR422" t="str">
            <v>AT, CH, CZ, DE, ES, FR, IT**, LU, SG**</v>
          </cell>
          <cell r="AS422" t="str">
            <v>Full replication</v>
          </cell>
          <cell r="AT422" t="str">
            <v>Physical</v>
          </cell>
          <cell r="AU422" t="str">
            <v>Full</v>
          </cell>
          <cell r="AV422" t="str">
            <v>Equities</v>
          </cell>
          <cell r="AW422" t="str">
            <v>No</v>
          </cell>
          <cell r="AX422" t="str">
            <v>Yes with UCITS V</v>
          </cell>
          <cell r="AY422" t="str">
            <v>BNP Paribas, SUSQUEHANNA</v>
          </cell>
          <cell r="AZ42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22" t="str">
            <v>No</v>
          </cell>
          <cell r="BB422"/>
          <cell r="BC422"/>
          <cell r="BD422"/>
          <cell r="BE422"/>
          <cell r="BF422" t="str">
            <v>Euronext</v>
          </cell>
          <cell r="BG422" t="str">
            <v>Daily</v>
          </cell>
          <cell r="BH422"/>
          <cell r="BI422"/>
          <cell r="BJ422"/>
          <cell r="BK422" t="str">
            <v>Reinvested</v>
          </cell>
          <cell r="BL422"/>
          <cell r="BM422"/>
          <cell r="BN422"/>
          <cell r="BO422"/>
          <cell r="BP422"/>
          <cell r="BQ422"/>
          <cell r="BR422">
            <v>500000</v>
          </cell>
          <cell r="BS422" t="str">
            <v>-</v>
          </cell>
          <cell r="BT422" t="str">
            <v>03:30 PM Paris time</v>
          </cell>
          <cell r="BU422" t="str">
            <v>NA</v>
          </cell>
          <cell r="BV422" t="str">
            <v>02:45 PM Paris time</v>
          </cell>
          <cell r="BW422" t="str">
            <v>D</v>
          </cell>
          <cell r="BX422" t="str">
            <v>D+1</v>
          </cell>
          <cell r="BY422" t="str">
            <v>D+3</v>
          </cell>
          <cell r="BZ422" t="str">
            <v>Please refer to PM</v>
          </cell>
          <cell r="CA422" t="str">
            <v>Please refer to PM</v>
          </cell>
          <cell r="CB422">
            <v>10</v>
          </cell>
          <cell r="CC422">
            <v>1</v>
          </cell>
          <cell r="CD422" t="str">
            <v>0.25% on the primary market</v>
          </cell>
          <cell r="CE422" t="str">
            <v>0,1% on the primary market</v>
          </cell>
          <cell r="CF422" t="str">
            <v>No</v>
          </cell>
          <cell r="CG422" t="str">
            <v>NA</v>
          </cell>
          <cell r="CH422" t="str">
            <v>NA</v>
          </cell>
          <cell r="CI422" t="str">
            <v>No securities lending</v>
          </cell>
          <cell r="CJ422" t="str">
            <v>NA</v>
          </cell>
          <cell r="CK422" t="str">
            <v>No collateral</v>
          </cell>
          <cell r="CL422" t="str">
            <v>No collateral</v>
          </cell>
          <cell r="CM422" t="str">
            <v>No collateral</v>
          </cell>
          <cell r="CN422" t="str">
            <v>No collateral</v>
          </cell>
          <cell r="CO422" t="str">
            <v>No</v>
          </cell>
          <cell r="CP422" t="str">
            <v>NA</v>
          </cell>
          <cell r="CQ422" t="str">
            <v>NA</v>
          </cell>
          <cell r="CR422" t="str">
            <v>No</v>
          </cell>
          <cell r="CS422" t="str">
            <v>Ashok Outtandy</v>
          </cell>
          <cell r="CT422"/>
          <cell r="CU422"/>
          <cell r="CV422" t="str">
            <v>A1W15E</v>
          </cell>
          <cell r="CW422"/>
          <cell r="CX422" t="str">
            <v>NA</v>
          </cell>
          <cell r="CY422" t="str">
            <v>No</v>
          </cell>
          <cell r="CZ422" t="str">
            <v>No</v>
          </cell>
          <cell r="DA422" t="str">
            <v>Beta</v>
          </cell>
          <cell r="DB422" t="str">
            <v>No</v>
          </cell>
          <cell r="DC422" t="str">
            <v>Foreign real estate fund (&gt;51% foreign real estate)</v>
          </cell>
          <cell r="DD422" t="str">
            <v>Yes</v>
          </cell>
          <cell r="DE422" t="str">
            <v>No</v>
          </cell>
          <cell r="DF422" t="str">
            <v>No</v>
          </cell>
          <cell r="DG422">
            <v>28</v>
          </cell>
          <cell r="DH422">
            <v>12</v>
          </cell>
          <cell r="DI422">
            <v>0</v>
          </cell>
          <cell r="DJ422">
            <v>40</v>
          </cell>
          <cell r="DK422">
            <v>40</v>
          </cell>
          <cell r="DL422">
            <v>28</v>
          </cell>
          <cell r="DM422">
            <v>0</v>
          </cell>
          <cell r="DN422">
            <v>12</v>
          </cell>
          <cell r="DO422" t="str">
            <v>Primary market: Authorised Participants and Institutionnal Investors
Secondary market: All</v>
          </cell>
          <cell r="DP422" t="str">
            <v>None</v>
          </cell>
          <cell r="DQ422" t="str">
            <v>BNP Paribas Securities Services Luxembourg</v>
          </cell>
          <cell r="DR422" t="str">
            <v>BNP Paribas Securities Services Luxembourg</v>
          </cell>
          <cell r="DS422" t="str">
            <v>in-house lawyers</v>
          </cell>
          <cell r="DT422" t="str">
            <v>BNP Paribas Securities Services Luxembourg</v>
          </cell>
          <cell r="DU422" t="str">
            <v>31th of December</v>
          </cell>
          <cell r="DV422" t="str">
            <v>Essentials</v>
          </cell>
          <cell r="DW422" t="str">
            <v>LISTED REAL ESTATE</v>
          </cell>
          <cell r="DX422" t="str">
            <v>launched in 07/07/2004 "FTSE EPRA Eurozone THEAM Easy UCITS ETF" then mergered into Easy</v>
          </cell>
          <cell r="DY422"/>
          <cell r="DZ422" t="str">
            <v>Neither ART 9 nor ART 8 (ART 6)</v>
          </cell>
          <cell r="EA422" t="str">
            <v>CAT 3</v>
          </cell>
        </row>
        <row r="423">
          <cell r="H423" t="str">
            <v>LU0950381748</v>
          </cell>
          <cell r="I423" t="str">
            <v>UCITS ETF</v>
          </cell>
          <cell r="J423" t="str">
            <v>Capitalisation</v>
          </cell>
          <cell r="K423" t="str">
            <v>EUR</v>
          </cell>
          <cell r="L423" t="str">
            <v>EUR</v>
          </cell>
          <cell r="M423" t="str">
            <v>No</v>
          </cell>
          <cell r="N423"/>
          <cell r="O423" t="str">
            <v>Luxembourg</v>
          </cell>
          <cell r="P423" t="str">
            <v>CH</v>
          </cell>
          <cell r="Q423" t="str">
            <v>Six Swiss Exchange</v>
          </cell>
          <cell r="R423" t="str">
            <v xml:space="preserve">XSWX </v>
          </cell>
          <cell r="S423">
            <v>41463</v>
          </cell>
          <cell r="T423">
            <v>43088</v>
          </cell>
          <cell r="U423" t="str">
            <v>No</v>
          </cell>
          <cell r="V423" t="str">
            <v>NR0EUE</v>
          </cell>
          <cell r="W423" t="str">
            <v>Share not hedged</v>
          </cell>
          <cell r="X423" t="str">
            <v>EEEA SE</v>
          </cell>
          <cell r="Y423" t="str">
            <v>IEEA</v>
          </cell>
          <cell r="Z423" t="str">
            <v>QS0011257548</v>
          </cell>
          <cell r="AA423" t="str">
            <v>EEEA</v>
          </cell>
          <cell r="AB423" t="str">
            <v>.TRIROEU</v>
          </cell>
          <cell r="AC423" t="str">
            <v xml:space="preserve">EEA.S </v>
          </cell>
          <cell r="AD423" t="str">
            <v>IEEAINAV.PA</v>
          </cell>
          <cell r="AE423"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423" t="str">
            <v>please refer to another source</v>
          </cell>
          <cell r="AG423" t="str">
            <v>please refer to another source</v>
          </cell>
          <cell r="AH423" t="str">
            <v>Luxemburg SICAV</v>
          </cell>
          <cell r="AI423" t="str">
            <v>FTSE EPRA Nareit Eurozone Capped (NTR) index</v>
          </cell>
          <cell r="AJ423" t="str">
            <v xml:space="preserve"> Net Total Return</v>
          </cell>
          <cell r="AK423" t="str">
            <v>EUR</v>
          </cell>
          <cell r="AL423"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423" t="str">
            <v>please refer to another source</v>
          </cell>
          <cell r="AN423" t="str">
            <v>FTSE International Limited</v>
          </cell>
          <cell r="AO423" t="str">
            <v>EUROPE</v>
          </cell>
          <cell r="AP423" t="str">
            <v>Eurozone</v>
          </cell>
          <cell r="AQ423" t="str">
            <v>FR, IT, LU, DE, CH, AT, ES, CZ, SN**</v>
          </cell>
          <cell r="AR423" t="str">
            <v>AT, CH, CZ, DE, ES, FR, IT**, LU, SG**</v>
          </cell>
          <cell r="AS423" t="str">
            <v>Full replication</v>
          </cell>
          <cell r="AT423" t="str">
            <v>Physical</v>
          </cell>
          <cell r="AU423" t="str">
            <v>Full</v>
          </cell>
          <cell r="AV423" t="str">
            <v>Equities</v>
          </cell>
          <cell r="AW423" t="str">
            <v>No</v>
          </cell>
          <cell r="AX423" t="str">
            <v>Yes with UCITS V</v>
          </cell>
          <cell r="AY423" t="str">
            <v>BNP Paribas, SUSQUEHANNA</v>
          </cell>
          <cell r="AZ42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23" t="str">
            <v>No</v>
          </cell>
          <cell r="BB423"/>
          <cell r="BC423"/>
          <cell r="BD423"/>
          <cell r="BE423"/>
          <cell r="BF423" t="str">
            <v>Euronext</v>
          </cell>
          <cell r="BG423" t="str">
            <v>Daily</v>
          </cell>
          <cell r="BH423"/>
          <cell r="BI423"/>
          <cell r="BJ423"/>
          <cell r="BK423" t="str">
            <v>Reinvested</v>
          </cell>
          <cell r="BL423"/>
          <cell r="BM423"/>
          <cell r="BN423"/>
          <cell r="BO423"/>
          <cell r="BP423"/>
          <cell r="BQ423"/>
          <cell r="BR423">
            <v>500000</v>
          </cell>
          <cell r="BS423" t="str">
            <v>-</v>
          </cell>
          <cell r="BT423" t="str">
            <v>03:30 PM Paris time</v>
          </cell>
          <cell r="BU423" t="str">
            <v>NA</v>
          </cell>
          <cell r="BV423" t="str">
            <v>02:45 PM Paris time</v>
          </cell>
          <cell r="BW423" t="str">
            <v>D</v>
          </cell>
          <cell r="BX423" t="str">
            <v>D+1</v>
          </cell>
          <cell r="BY423" t="str">
            <v>D+3</v>
          </cell>
          <cell r="BZ423" t="str">
            <v>Please refer to PM</v>
          </cell>
          <cell r="CA423" t="str">
            <v>Please refer to PM</v>
          </cell>
          <cell r="CB423">
            <v>10</v>
          </cell>
          <cell r="CC423">
            <v>1</v>
          </cell>
          <cell r="CD423" t="str">
            <v>0.25% on the primary market</v>
          </cell>
          <cell r="CE423" t="str">
            <v>0,1% on the primary market</v>
          </cell>
          <cell r="CF423" t="str">
            <v>No</v>
          </cell>
          <cell r="CG423" t="str">
            <v>NA</v>
          </cell>
          <cell r="CH423" t="str">
            <v>NA</v>
          </cell>
          <cell r="CI423" t="str">
            <v>No securities lending</v>
          </cell>
          <cell r="CJ423" t="str">
            <v>NA</v>
          </cell>
          <cell r="CK423" t="str">
            <v>No collateral</v>
          </cell>
          <cell r="CL423" t="str">
            <v>No collateral</v>
          </cell>
          <cell r="CM423" t="str">
            <v>No collateral</v>
          </cell>
          <cell r="CN423" t="str">
            <v>No collateral</v>
          </cell>
          <cell r="CO423" t="str">
            <v>No</v>
          </cell>
          <cell r="CP423" t="str">
            <v>NA</v>
          </cell>
          <cell r="CQ423" t="str">
            <v>NA</v>
          </cell>
          <cell r="CR423" t="str">
            <v>No</v>
          </cell>
          <cell r="CS423" t="str">
            <v>Ashok Outtandy</v>
          </cell>
          <cell r="CT423"/>
          <cell r="CU423"/>
          <cell r="CV423" t="str">
            <v>A1W15E</v>
          </cell>
          <cell r="CW423"/>
          <cell r="CX423">
            <v>21959270</v>
          </cell>
          <cell r="CY423" t="str">
            <v>No</v>
          </cell>
          <cell r="CZ423" t="str">
            <v>No</v>
          </cell>
          <cell r="DA423" t="str">
            <v>Beta</v>
          </cell>
          <cell r="DB423" t="str">
            <v>No</v>
          </cell>
          <cell r="DC423" t="str">
            <v>Foreign real estate fund (&gt;51% foreign real estate)</v>
          </cell>
          <cell r="DD423" t="str">
            <v>Yes</v>
          </cell>
          <cell r="DE423" t="str">
            <v>No</v>
          </cell>
          <cell r="DF423" t="str">
            <v>No</v>
          </cell>
          <cell r="DG423">
            <v>28</v>
          </cell>
          <cell r="DH423">
            <v>12</v>
          </cell>
          <cell r="DI423">
            <v>0</v>
          </cell>
          <cell r="DJ423">
            <v>40</v>
          </cell>
          <cell r="DK423">
            <v>40</v>
          </cell>
          <cell r="DL423">
            <v>28</v>
          </cell>
          <cell r="DM423">
            <v>0</v>
          </cell>
          <cell r="DN423">
            <v>12</v>
          </cell>
          <cell r="DO423" t="str">
            <v>Primary market: Authorised Participants and Institutionnal Investors
Secondary market: All</v>
          </cell>
          <cell r="DP423" t="str">
            <v>None</v>
          </cell>
          <cell r="DQ423" t="str">
            <v>BNP Paribas Securities Services Luxembourg</v>
          </cell>
          <cell r="DR423" t="str">
            <v>BNP Paribas Securities Services Luxembourg</v>
          </cell>
          <cell r="DS423" t="str">
            <v>in-house lawyers</v>
          </cell>
          <cell r="DT423" t="str">
            <v>BNP Paribas Securities Services Luxembourg</v>
          </cell>
          <cell r="DU423" t="str">
            <v>31th of December</v>
          </cell>
          <cell r="DV423" t="str">
            <v>Essentials</v>
          </cell>
          <cell r="DW423" t="str">
            <v>LISTED REAL ESTATE</v>
          </cell>
          <cell r="DX423" t="str">
            <v>launched in 07/07/2004 "FTSE EPRA Eurozone THEAM Easy UCITS ETF" then mergered into Easy</v>
          </cell>
          <cell r="DY423"/>
          <cell r="DZ423" t="str">
            <v>Neither ART 9 nor ART 8 (ART 6)</v>
          </cell>
          <cell r="EA423" t="str">
            <v>CAT 3</v>
          </cell>
        </row>
        <row r="424">
          <cell r="H424" t="str">
            <v>LU0192223062</v>
          </cell>
          <cell r="I424" t="str">
            <v>UCITS ETF QD</v>
          </cell>
          <cell r="J424" t="str">
            <v>Distribution</v>
          </cell>
          <cell r="K424" t="str">
            <v>EUR</v>
          </cell>
          <cell r="L424" t="str">
            <v>EUR</v>
          </cell>
          <cell r="M424" t="str">
            <v>No</v>
          </cell>
          <cell r="N424"/>
          <cell r="O424" t="str">
            <v>Luxembourg</v>
          </cell>
          <cell r="P424" t="str">
            <v>CH</v>
          </cell>
          <cell r="Q424" t="str">
            <v>Six Swiss Exchange</v>
          </cell>
          <cell r="R424" t="str">
            <v xml:space="preserve">XSWX </v>
          </cell>
          <cell r="S424">
            <v>42298</v>
          </cell>
          <cell r="T424">
            <v>43088</v>
          </cell>
          <cell r="U424" t="str">
            <v>No</v>
          </cell>
          <cell r="V424" t="str">
            <v>NR0EUE</v>
          </cell>
          <cell r="W424" t="str">
            <v>Share not hedged</v>
          </cell>
          <cell r="X424" t="str">
            <v>EEEG SE</v>
          </cell>
          <cell r="Y424" t="str">
            <v>INEEE</v>
          </cell>
          <cell r="Z424" t="str">
            <v>QS0010982260</v>
          </cell>
          <cell r="AA424" t="str">
            <v>EEEG</v>
          </cell>
          <cell r="AB424" t="str">
            <v>.TRIROEU</v>
          </cell>
          <cell r="AC424" t="str">
            <v>EEE.S</v>
          </cell>
          <cell r="AD424" t="str">
            <v>INEEEINAV.PA</v>
          </cell>
          <cell r="AE424"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424" t="str">
            <v>please refer to another source</v>
          </cell>
          <cell r="AG424" t="str">
            <v>please refer to another source</v>
          </cell>
          <cell r="AH424" t="str">
            <v>Luxemburg SICAV</v>
          </cell>
          <cell r="AI424" t="str">
            <v>FTSE EPRA Nareit Eurozone Capped (NTR) index</v>
          </cell>
          <cell r="AJ424" t="str">
            <v xml:space="preserve"> Net Total Return</v>
          </cell>
          <cell r="AK424" t="str">
            <v>EUR</v>
          </cell>
          <cell r="AL424"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424" t="str">
            <v>please refer to another source</v>
          </cell>
          <cell r="AN424" t="str">
            <v>FTSE International Limited</v>
          </cell>
          <cell r="AO424" t="str">
            <v>EUROPE</v>
          </cell>
          <cell r="AP424" t="str">
            <v>Eurozone</v>
          </cell>
          <cell r="AQ424" t="str">
            <v>AT,  DE, FR, LU, NL, CH, SN**</v>
          </cell>
          <cell r="AR424" t="str">
            <v>AT, CH, DE, FR, LU, NL, SG**</v>
          </cell>
          <cell r="AS424" t="str">
            <v>Full replication</v>
          </cell>
          <cell r="AT424" t="str">
            <v>Physical</v>
          </cell>
          <cell r="AU424" t="str">
            <v>Full</v>
          </cell>
          <cell r="AV424" t="str">
            <v>Equities</v>
          </cell>
          <cell r="AW424" t="str">
            <v>No</v>
          </cell>
          <cell r="AX424" t="str">
            <v>Yes with UCITS V</v>
          </cell>
          <cell r="AY424" t="str">
            <v xml:space="preserve">BNP PARIBAS ARBITRAGE, CITIGROUP GLOBAL MARKETS , FLOW TRADERS, SUSQUEHANNA, HYPOVEREINSBANK (HVB), MORGAN STANLEY INTERNATIONAL , SUSQUEHANNA INTERNATIONAL SECURITIES </v>
          </cell>
          <cell r="AZ42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24" t="str">
            <v>No</v>
          </cell>
          <cell r="BB424"/>
          <cell r="BC424"/>
          <cell r="BD424"/>
          <cell r="BE424"/>
          <cell r="BF424" t="str">
            <v>Euronext</v>
          </cell>
          <cell r="BG424" t="str">
            <v>Daily</v>
          </cell>
          <cell r="BH424"/>
          <cell r="BI424"/>
          <cell r="BJ424"/>
          <cell r="BK424" t="str">
            <v>Quaterly</v>
          </cell>
          <cell r="BL424"/>
          <cell r="BM424"/>
          <cell r="BN424"/>
          <cell r="BO424"/>
          <cell r="BP424"/>
          <cell r="BQ424"/>
          <cell r="BR424">
            <v>500000</v>
          </cell>
          <cell r="BS424" t="str">
            <v>-</v>
          </cell>
          <cell r="BT424" t="str">
            <v>03:30 PM Paris time</v>
          </cell>
          <cell r="BU424" t="str">
            <v>NA</v>
          </cell>
          <cell r="BV424" t="str">
            <v>02:45 PM Paris time</v>
          </cell>
          <cell r="BW424" t="str">
            <v>D</v>
          </cell>
          <cell r="BX424" t="str">
            <v>D+1</v>
          </cell>
          <cell r="BY424" t="str">
            <v>D+3</v>
          </cell>
          <cell r="BZ424" t="str">
            <v>Please refer to PM</v>
          </cell>
          <cell r="CA424" t="str">
            <v>Please refer to PM</v>
          </cell>
          <cell r="CB424">
            <v>10</v>
          </cell>
          <cell r="CC424">
            <v>1</v>
          </cell>
          <cell r="CD424" t="str">
            <v>0.25% on the primary market</v>
          </cell>
          <cell r="CE424" t="str">
            <v>0,1% on the primary market</v>
          </cell>
          <cell r="CF424" t="str">
            <v>No</v>
          </cell>
          <cell r="CG424" t="str">
            <v>NA</v>
          </cell>
          <cell r="CH424" t="str">
            <v>NA</v>
          </cell>
          <cell r="CI424" t="str">
            <v>No securities lending</v>
          </cell>
          <cell r="CJ424" t="str">
            <v>NA</v>
          </cell>
          <cell r="CK424" t="str">
            <v>No collateral</v>
          </cell>
          <cell r="CL424" t="str">
            <v>No collateral</v>
          </cell>
          <cell r="CM424" t="str">
            <v>No collateral</v>
          </cell>
          <cell r="CN424" t="str">
            <v>No collateral</v>
          </cell>
          <cell r="CO424" t="str">
            <v>No</v>
          </cell>
          <cell r="CP424" t="str">
            <v>NA</v>
          </cell>
          <cell r="CQ424" t="str">
            <v>NA</v>
          </cell>
          <cell r="CR424" t="str">
            <v>No</v>
          </cell>
          <cell r="CS424" t="str">
            <v>Ashok Outtandy</v>
          </cell>
          <cell r="CT424" t="str">
            <v>B0YVM35</v>
          </cell>
          <cell r="CU424"/>
          <cell r="CV424" t="str">
            <v>A0ERY9</v>
          </cell>
          <cell r="CW424" t="str">
            <v>LP60099057</v>
          </cell>
          <cell r="CX424">
            <v>1854594</v>
          </cell>
          <cell r="CY424" t="str">
            <v>No</v>
          </cell>
          <cell r="CZ424" t="str">
            <v>No</v>
          </cell>
          <cell r="DA424" t="str">
            <v>Beta</v>
          </cell>
          <cell r="DB424" t="str">
            <v>No</v>
          </cell>
          <cell r="DC424" t="str">
            <v>Foreign real estate fund (&gt;51% foreign real estate)</v>
          </cell>
          <cell r="DD424" t="str">
            <v>Yes</v>
          </cell>
          <cell r="DE424" t="str">
            <v>Yes</v>
          </cell>
          <cell r="DF424" t="str">
            <v>No</v>
          </cell>
          <cell r="DG424">
            <v>28</v>
          </cell>
          <cell r="DH424">
            <v>12</v>
          </cell>
          <cell r="DI424">
            <v>0</v>
          </cell>
          <cell r="DJ424">
            <v>40</v>
          </cell>
          <cell r="DK424">
            <v>40</v>
          </cell>
          <cell r="DL424">
            <v>28</v>
          </cell>
          <cell r="DM424">
            <v>0</v>
          </cell>
          <cell r="DN424">
            <v>12</v>
          </cell>
          <cell r="DO424" t="str">
            <v>Primary market: Authorised Participants and Institutionnal Investors
Secondary market: All</v>
          </cell>
          <cell r="DP424" t="str">
            <v>None</v>
          </cell>
          <cell r="DQ424" t="str">
            <v>BNP Paribas Securities Services Luxembourg</v>
          </cell>
          <cell r="DR424" t="str">
            <v>BNP Paribas Securities Services Luxembourg</v>
          </cell>
          <cell r="DS424" t="str">
            <v>in-house lawyers</v>
          </cell>
          <cell r="DT424" t="str">
            <v>BNP Paribas Securities Services Luxembourg</v>
          </cell>
          <cell r="DU424" t="str">
            <v>31th of December</v>
          </cell>
          <cell r="DV424" t="str">
            <v>Essentials</v>
          </cell>
          <cell r="DW424" t="str">
            <v>LISTED REAL ESTATE</v>
          </cell>
          <cell r="DX424" t="str">
            <v>launched in 07/07/2004 "FTSE EPRA Eurozone THEAM Easy UCITS ETF" then mergered into Easy</v>
          </cell>
          <cell r="DY424"/>
          <cell r="DZ424" t="str">
            <v>Neither ART 9 nor ART 8 (ART 6)</v>
          </cell>
          <cell r="EA424" t="str">
            <v>CAT 3</v>
          </cell>
        </row>
        <row r="425">
          <cell r="H425" t="str">
            <v>LU1753045845</v>
          </cell>
          <cell r="I425" t="str">
            <v>UCITS ETF</v>
          </cell>
          <cell r="J425" t="str">
            <v>Capitalisation</v>
          </cell>
          <cell r="K425" t="str">
            <v>EUR</v>
          </cell>
          <cell r="L425" t="str">
            <v>EUR</v>
          </cell>
          <cell r="M425" t="str">
            <v>No</v>
          </cell>
          <cell r="N425"/>
          <cell r="O425" t="str">
            <v>Luxembourg</v>
          </cell>
          <cell r="P425" t="str">
            <v>FR</v>
          </cell>
          <cell r="Q425" t="str">
            <v>Euronext Paris</v>
          </cell>
          <cell r="R425" t="str">
            <v>XPAR</v>
          </cell>
          <cell r="S425">
            <v>43511</v>
          </cell>
          <cell r="T425">
            <v>43550</v>
          </cell>
          <cell r="U425" t="str">
            <v>Yes</v>
          </cell>
          <cell r="V425" t="str">
            <v>M7CXESE</v>
          </cell>
          <cell r="W425" t="str">
            <v>Share not hedged</v>
          </cell>
          <cell r="X425" t="str">
            <v>SRIJC FP</v>
          </cell>
          <cell r="Y425" t="str">
            <v>IRSIJ</v>
          </cell>
          <cell r="Z425" t="str">
            <v>NSCFR0IRSIJ7</v>
          </cell>
          <cell r="AA425" t="str">
            <v>SRIJC</v>
          </cell>
          <cell r="AB425" t="str">
            <v>.MIJPF00mTNEU</v>
          </cell>
          <cell r="AC425" t="str">
            <v>SRIJC.PA</v>
          </cell>
          <cell r="AD425" t="str">
            <v>ISRIJCINAV.PA</v>
          </cell>
          <cell r="AE425"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5" t="str">
            <v>please refer to another source</v>
          </cell>
          <cell r="AG425" t="str">
            <v>please refer to another source</v>
          </cell>
          <cell r="AH425" t="str">
            <v>Luxemburg SICAV</v>
          </cell>
          <cell r="AI425" t="str">
            <v>MSCI Japan SRI S-Series PAB 5% Capped (NTR) Index</v>
          </cell>
          <cell r="AJ425" t="str">
            <v>Net Total Return</v>
          </cell>
          <cell r="AK425" t="str">
            <v>EUR</v>
          </cell>
          <cell r="AL425" t="str">
            <v>The benchmark is the MSCI Japan SRI S-Series PAB 5% Capped Index (NTR) published in EUR by MSCI Limited. Following Brexit, MSCI Limited, the Benchmark Index administrator is no longer registered in the Benchmark Register.</v>
          </cell>
          <cell r="AM425" t="str">
            <v>please refer to another source</v>
          </cell>
          <cell r="AN425" t="str">
            <v xml:space="preserve">MSCI </v>
          </cell>
          <cell r="AO425" t="str">
            <v>Asia-Pacific</v>
          </cell>
          <cell r="AP425" t="str">
            <v>Japan</v>
          </cell>
          <cell r="AQ425" t="str">
            <v>AT,DE, FR, IT**, LU, NL, ES, IE, CL</v>
          </cell>
          <cell r="AR425" t="str">
            <v>AT, CL, DE, ES, FR, IE, IT**, LU, NL</v>
          </cell>
          <cell r="AS425" t="str">
            <v>Full or optimized replication</v>
          </cell>
          <cell r="AT425" t="str">
            <v>Physical</v>
          </cell>
          <cell r="AU425" t="str">
            <v>Full</v>
          </cell>
          <cell r="AV425" t="str">
            <v>Equities</v>
          </cell>
          <cell r="AW425" t="str">
            <v>No</v>
          </cell>
          <cell r="AX425" t="str">
            <v>Yes with UCITS V</v>
          </cell>
          <cell r="AY425" t="str">
            <v>BNP Paribas Arbitrage</v>
          </cell>
          <cell r="AZ425"/>
          <cell r="BA425" t="str">
            <v>No</v>
          </cell>
          <cell r="BB425"/>
          <cell r="BC425"/>
          <cell r="BD425"/>
          <cell r="BE425"/>
          <cell r="BF425" t="str">
            <v>Euronext</v>
          </cell>
          <cell r="BG425" t="str">
            <v>Daily</v>
          </cell>
          <cell r="BH425"/>
          <cell r="BI425"/>
          <cell r="BJ425"/>
          <cell r="BK425" t="str">
            <v>Reinvested</v>
          </cell>
          <cell r="BL425"/>
          <cell r="BM425"/>
          <cell r="BN425"/>
          <cell r="BO425"/>
          <cell r="BP425"/>
          <cell r="BQ425"/>
          <cell r="BR425">
            <v>500000</v>
          </cell>
          <cell r="BS425" t="str">
            <v>-</v>
          </cell>
          <cell r="BT425" t="str">
            <v>(D-1) 04:30 PM Paris time</v>
          </cell>
          <cell r="BU425" t="str">
            <v>(D-1) 12:00 AM Paris time</v>
          </cell>
          <cell r="BV425" t="str">
            <v>(D-1) 03:45 PM Paris time</v>
          </cell>
          <cell r="BW425" t="str">
            <v>D</v>
          </cell>
          <cell r="BX425" t="str">
            <v>D+1</v>
          </cell>
          <cell r="BY425" t="str">
            <v>D+3</v>
          </cell>
          <cell r="BZ425" t="str">
            <v>Please refer to PM</v>
          </cell>
          <cell r="CA425" t="str">
            <v>Please refer to PM</v>
          </cell>
          <cell r="CB425">
            <v>0</v>
          </cell>
          <cell r="CC425">
            <v>0</v>
          </cell>
          <cell r="CD425" t="str">
            <v>0,05% on the primary market</v>
          </cell>
          <cell r="CE425" t="str">
            <v>0,05% on the primary market</v>
          </cell>
          <cell r="CF425" t="str">
            <v>No</v>
          </cell>
          <cell r="CG425" t="str">
            <v>NA</v>
          </cell>
          <cell r="CH425" t="str">
            <v>NA</v>
          </cell>
          <cell r="CI425" t="str">
            <v>No securities lending</v>
          </cell>
          <cell r="CJ425"/>
          <cell r="CK425" t="str">
            <v>No collateral</v>
          </cell>
          <cell r="CL425" t="str">
            <v>No collateral</v>
          </cell>
          <cell r="CM425" t="str">
            <v>No collateral</v>
          </cell>
          <cell r="CN425" t="str">
            <v>No collateral</v>
          </cell>
          <cell r="CO425" t="str">
            <v>No</v>
          </cell>
          <cell r="CP425" t="str">
            <v>NA</v>
          </cell>
          <cell r="CQ425" t="str">
            <v>NA</v>
          </cell>
          <cell r="CR425" t="str">
            <v>No</v>
          </cell>
          <cell r="CS425" t="str">
            <v>Jean-Claude Leveque</v>
          </cell>
          <cell r="CT425"/>
          <cell r="CU425"/>
          <cell r="CV425" t="str">
            <v>A2PGAK</v>
          </cell>
          <cell r="CW425"/>
          <cell r="CX425"/>
          <cell r="CY425" t="str">
            <v>Yes</v>
          </cell>
          <cell r="CZ425" t="str">
            <v>SRI</v>
          </cell>
          <cell r="DA425" t="str">
            <v>Beta</v>
          </cell>
          <cell r="DB425" t="str">
            <v>No</v>
          </cell>
          <cell r="DC425" t="str">
            <v>Equity fund (&gt;51% equities)</v>
          </cell>
          <cell r="DD425" t="str">
            <v>Yes</v>
          </cell>
          <cell r="DE425" t="str">
            <v>No</v>
          </cell>
          <cell r="DF425" t="str">
            <v>No</v>
          </cell>
          <cell r="DG425">
            <v>13</v>
          </cell>
          <cell r="DH425">
            <v>12</v>
          </cell>
          <cell r="DI425">
            <v>0</v>
          </cell>
          <cell r="DJ425">
            <v>25</v>
          </cell>
          <cell r="DK425">
            <v>25</v>
          </cell>
          <cell r="DL425">
            <v>13</v>
          </cell>
          <cell r="DM425">
            <v>0</v>
          </cell>
          <cell r="DN425">
            <v>12</v>
          </cell>
          <cell r="DO425" t="str">
            <v>Primary market: Authorised Participants and Institutionnal Investors
Secondary market: All</v>
          </cell>
          <cell r="DP425" t="str">
            <v>None</v>
          </cell>
          <cell r="DQ425" t="str">
            <v>BNP Paribas Securities Services Luxembourg</v>
          </cell>
          <cell r="DR425" t="str">
            <v>BNP Paribas Securities Services Luxembourg</v>
          </cell>
          <cell r="DS425" t="str">
            <v>in-house lawyers</v>
          </cell>
          <cell r="DT425" t="str">
            <v>BNP Paribas Securities Services Luxembourg</v>
          </cell>
          <cell r="DU425" t="str">
            <v>31th of December</v>
          </cell>
          <cell r="DV425" t="str">
            <v>ESG</v>
          </cell>
          <cell r="DW425" t="str">
            <v>EQUITY</v>
          </cell>
          <cell r="DX425"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25"/>
          <cell r="DZ425" t="str">
            <v>ART 8</v>
          </cell>
          <cell r="EA425" t="str">
            <v>CAT 1</v>
          </cell>
        </row>
        <row r="426">
          <cell r="H426" t="str">
            <v>LU1753045928</v>
          </cell>
          <cell r="I426" t="str">
            <v>UCITS ETF</v>
          </cell>
          <cell r="J426" t="str">
            <v>Distribution</v>
          </cell>
          <cell r="K426" t="str">
            <v>EUR</v>
          </cell>
          <cell r="L426" t="str">
            <v>EUR</v>
          </cell>
          <cell r="M426" t="str">
            <v>No</v>
          </cell>
          <cell r="N426"/>
          <cell r="O426" t="str">
            <v>Luxembourg</v>
          </cell>
          <cell r="P426" t="str">
            <v>FR</v>
          </cell>
          <cell r="Q426" t="str">
            <v>Euronext Paris</v>
          </cell>
          <cell r="R426" t="str">
            <v>XPAR</v>
          </cell>
          <cell r="S426">
            <v>43172</v>
          </cell>
          <cell r="T426">
            <v>43207</v>
          </cell>
          <cell r="U426" t="str">
            <v>Yes</v>
          </cell>
          <cell r="V426" t="str">
            <v>M7CXESE</v>
          </cell>
          <cell r="W426" t="str">
            <v>Share not hedged</v>
          </cell>
          <cell r="X426" t="str">
            <v>SRIJ FP</v>
          </cell>
          <cell r="Y426" t="str">
            <v>ISRIJ</v>
          </cell>
          <cell r="Z426" t="str">
            <v>NSCFR0ISRIJ7</v>
          </cell>
          <cell r="AA426" t="str">
            <v>SRIJ</v>
          </cell>
          <cell r="AB426" t="str">
            <v>.MIJPF00mTNEU</v>
          </cell>
          <cell r="AC426" t="str">
            <v xml:space="preserve">SRIJ.PA </v>
          </cell>
          <cell r="AD426" t="str">
            <v>ISRIJINAV.PA</v>
          </cell>
          <cell r="AE426"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6" t="str">
            <v>please refer to another source</v>
          </cell>
          <cell r="AG426" t="str">
            <v>please refer to another source</v>
          </cell>
          <cell r="AH426" t="str">
            <v>Luxemburg SICAV</v>
          </cell>
          <cell r="AI426" t="str">
            <v>MSCI Japan SRI S-Series PAB 5% Capped (NTR) Index</v>
          </cell>
          <cell r="AJ426" t="str">
            <v>Net Total Return</v>
          </cell>
          <cell r="AK426" t="str">
            <v>EUR</v>
          </cell>
          <cell r="AL426" t="str">
            <v>The benchmark is the MSCI Japan SRI S-Series PAB 5% Capped Index (NTR) published in EUR by MSCI Limited. Following Brexit, MSCI Limited, the Benchmark Index administrator is no longer registered in the Benchmark Register.</v>
          </cell>
          <cell r="AM426" t="str">
            <v>please refer to another source</v>
          </cell>
          <cell r="AN426" t="str">
            <v xml:space="preserve">MSCI </v>
          </cell>
          <cell r="AO426" t="str">
            <v>Asia-Pacific</v>
          </cell>
          <cell r="AP426" t="str">
            <v>Japan</v>
          </cell>
          <cell r="AQ426" t="str">
            <v>AT,DE, FR, IT, LU, NL, ES, IE</v>
          </cell>
          <cell r="AR426" t="str">
            <v>AT, CL, DE, ES, FR, IE, IT**, LU, NL</v>
          </cell>
          <cell r="AS426" t="str">
            <v>Full or optimized replication</v>
          </cell>
          <cell r="AT426" t="str">
            <v>Physical</v>
          </cell>
          <cell r="AU426" t="str">
            <v>Full</v>
          </cell>
          <cell r="AV426" t="str">
            <v>Equities</v>
          </cell>
          <cell r="AW426" t="str">
            <v>No</v>
          </cell>
          <cell r="AX426" t="str">
            <v>Yes with UCITS V</v>
          </cell>
          <cell r="AY426" t="str">
            <v>BNP Paribas Arbitrage</v>
          </cell>
          <cell r="AZ426"/>
          <cell r="BA426" t="str">
            <v>No</v>
          </cell>
          <cell r="BB426"/>
          <cell r="BC426"/>
          <cell r="BD426"/>
          <cell r="BE426"/>
          <cell r="BF426" t="str">
            <v>Euronext</v>
          </cell>
          <cell r="BG426" t="str">
            <v>Daily</v>
          </cell>
          <cell r="BH426"/>
          <cell r="BI426"/>
          <cell r="BJ426"/>
          <cell r="BK426" t="str">
            <v>Annually</v>
          </cell>
          <cell r="BL426"/>
          <cell r="BM426"/>
          <cell r="BN426"/>
          <cell r="BO426"/>
          <cell r="BP426"/>
          <cell r="BQ426"/>
          <cell r="BR426">
            <v>500000</v>
          </cell>
          <cell r="BS426" t="str">
            <v>-</v>
          </cell>
          <cell r="BT426" t="str">
            <v>(D-1) 04:30 PM Paris time</v>
          </cell>
          <cell r="BU426" t="str">
            <v>(D-1) 12:00 AM Paris time</v>
          </cell>
          <cell r="BV426" t="str">
            <v>(D-1) 03:45 PM Paris time</v>
          </cell>
          <cell r="BW426" t="str">
            <v>D</v>
          </cell>
          <cell r="BX426" t="str">
            <v>D+1</v>
          </cell>
          <cell r="BY426" t="str">
            <v>D+3</v>
          </cell>
          <cell r="BZ426" t="str">
            <v>Please refer to PM</v>
          </cell>
          <cell r="CA426" t="str">
            <v>Please refer to PM</v>
          </cell>
          <cell r="CB426">
            <v>0</v>
          </cell>
          <cell r="CC426">
            <v>0</v>
          </cell>
          <cell r="CD426" t="str">
            <v>0,05% on the primary market</v>
          </cell>
          <cell r="CE426" t="str">
            <v>0,05% on the primary market</v>
          </cell>
          <cell r="CF426" t="str">
            <v>No</v>
          </cell>
          <cell r="CG426" t="str">
            <v>NA</v>
          </cell>
          <cell r="CH426" t="str">
            <v>NA</v>
          </cell>
          <cell r="CI426" t="str">
            <v>No securities lending</v>
          </cell>
          <cell r="CJ426"/>
          <cell r="CK426" t="str">
            <v>No collateral</v>
          </cell>
          <cell r="CL426" t="str">
            <v>No collateral</v>
          </cell>
          <cell r="CM426" t="str">
            <v>No collateral</v>
          </cell>
          <cell r="CN426" t="str">
            <v>No collateral</v>
          </cell>
          <cell r="CO426" t="str">
            <v>No</v>
          </cell>
          <cell r="CP426" t="str">
            <v>NA</v>
          </cell>
          <cell r="CQ426" t="str">
            <v>NA</v>
          </cell>
          <cell r="CR426" t="str">
            <v>No</v>
          </cell>
          <cell r="CS426" t="str">
            <v>Jean-Claude Leveque</v>
          </cell>
          <cell r="CT426"/>
          <cell r="CU426"/>
          <cell r="CV426" t="str">
            <v>A2JFSV</v>
          </cell>
          <cell r="CW426" t="str">
            <v>NA</v>
          </cell>
          <cell r="CX426" t="str">
            <v>NA</v>
          </cell>
          <cell r="CY426" t="str">
            <v>Yes</v>
          </cell>
          <cell r="CZ426" t="str">
            <v>SRI</v>
          </cell>
          <cell r="DA426" t="str">
            <v>Beta</v>
          </cell>
          <cell r="DB426" t="str">
            <v>No</v>
          </cell>
          <cell r="DC426" t="str">
            <v>Equity fund (&gt;51% equities)</v>
          </cell>
          <cell r="DD426" t="str">
            <v>Yes</v>
          </cell>
          <cell r="DE426" t="str">
            <v>No</v>
          </cell>
          <cell r="DF426" t="str">
            <v>No</v>
          </cell>
          <cell r="DG426">
            <v>13</v>
          </cell>
          <cell r="DH426">
            <v>12</v>
          </cell>
          <cell r="DI426">
            <v>0</v>
          </cell>
          <cell r="DJ426">
            <v>25</v>
          </cell>
          <cell r="DK426">
            <v>25</v>
          </cell>
          <cell r="DL426">
            <v>13</v>
          </cell>
          <cell r="DM426">
            <v>0</v>
          </cell>
          <cell r="DN426">
            <v>12</v>
          </cell>
          <cell r="DO426" t="str">
            <v>Primary market: Authorised Participants and Institutionnal Investors
Secondary market: All</v>
          </cell>
          <cell r="DP426" t="str">
            <v>None</v>
          </cell>
          <cell r="DQ426" t="str">
            <v>BNP Paribas Securities Services Luxembourg</v>
          </cell>
          <cell r="DR426" t="str">
            <v>BNP Paribas Securities Services Luxembourg</v>
          </cell>
          <cell r="DS426" t="str">
            <v>in-house lawyers</v>
          </cell>
          <cell r="DT426" t="str">
            <v>BNP Paribas Securities Services Luxembourg</v>
          </cell>
          <cell r="DU426" t="str">
            <v>31th of December</v>
          </cell>
          <cell r="DV426" t="str">
            <v>ESG</v>
          </cell>
          <cell r="DW426" t="str">
            <v>EQUITY</v>
          </cell>
          <cell r="DX426"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26"/>
          <cell r="DZ426" t="str">
            <v>ART 8</v>
          </cell>
          <cell r="EA426" t="str">
            <v>CAT 1</v>
          </cell>
        </row>
        <row r="427">
          <cell r="H427" t="str">
            <v>LU1753045928</v>
          </cell>
          <cell r="I427" t="str">
            <v>UCITS ETF</v>
          </cell>
          <cell r="J427" t="str">
            <v>Distribution</v>
          </cell>
          <cell r="K427" t="str">
            <v>EUR</v>
          </cell>
          <cell r="L427" t="str">
            <v>EUR</v>
          </cell>
          <cell r="M427" t="str">
            <v>No</v>
          </cell>
          <cell r="N427"/>
          <cell r="O427" t="str">
            <v>Luxembourg</v>
          </cell>
          <cell r="P427" t="str">
            <v>DE</v>
          </cell>
          <cell r="Q427" t="str">
            <v>Xetra</v>
          </cell>
          <cell r="R427" t="str">
            <v>XETR</v>
          </cell>
          <cell r="S427">
            <v>43172</v>
          </cell>
          <cell r="T427">
            <v>43207</v>
          </cell>
          <cell r="U427" t="str">
            <v>No</v>
          </cell>
          <cell r="V427" t="str">
            <v>M7CXESE</v>
          </cell>
          <cell r="W427" t="str">
            <v>Share not hedged</v>
          </cell>
          <cell r="X427" t="str">
            <v>JSRI GY</v>
          </cell>
          <cell r="Y427" t="str">
            <v>ISRIJ</v>
          </cell>
          <cell r="Z427" t="str">
            <v>NSCFR0ISRIJ7</v>
          </cell>
          <cell r="AA427" t="str">
            <v xml:space="preserve">JSRI </v>
          </cell>
          <cell r="AB427" t="str">
            <v>.MIJPF00mTNEU</v>
          </cell>
          <cell r="AC427" t="str">
            <v>JSRI.DE</v>
          </cell>
          <cell r="AD427" t="str">
            <v>ISRIJINAV.PA</v>
          </cell>
          <cell r="AE427"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7" t="str">
            <v>please refer to another source</v>
          </cell>
          <cell r="AG427" t="str">
            <v>please refer to another source</v>
          </cell>
          <cell r="AH427" t="str">
            <v>Luxemburg SICAV</v>
          </cell>
          <cell r="AI427" t="str">
            <v>MSCI Japan SRI S-Series PAB 5% Capped (NTR) Index</v>
          </cell>
          <cell r="AJ427" t="str">
            <v>Net Total Return</v>
          </cell>
          <cell r="AK427" t="str">
            <v>EUR</v>
          </cell>
          <cell r="AL427" t="str">
            <v>The benchmark is the MSCI Japan SRI S-Series PAB 5% Capped Index (NTR) published in EUR by MSCI Limited. Following Brexit, MSCI Limited, the Benchmark Index administrator is no longer registered in the Benchmark Register.</v>
          </cell>
          <cell r="AM427" t="str">
            <v>please refer to another source</v>
          </cell>
          <cell r="AN427" t="str">
            <v xml:space="preserve">MSCI </v>
          </cell>
          <cell r="AO427" t="str">
            <v>Asia-Pacific</v>
          </cell>
          <cell r="AP427" t="str">
            <v>Japan</v>
          </cell>
          <cell r="AQ427" t="str">
            <v>AT,DE, FR, IT, LU, NL, ES, IE</v>
          </cell>
          <cell r="AR427" t="str">
            <v>AT, CL, DE, ES, FR, IE, IT**, LU, NL</v>
          </cell>
          <cell r="AS427" t="str">
            <v>Full or optimized replication</v>
          </cell>
          <cell r="AT427" t="str">
            <v>Physical</v>
          </cell>
          <cell r="AU427" t="str">
            <v>Full</v>
          </cell>
          <cell r="AV427" t="str">
            <v>Equities</v>
          </cell>
          <cell r="AW427" t="str">
            <v>No</v>
          </cell>
          <cell r="AX427" t="str">
            <v>Yes with UCITS V</v>
          </cell>
          <cell r="AY427" t="str">
            <v>BNP Paribas Arbitrage</v>
          </cell>
          <cell r="AZ427"/>
          <cell r="BA427" t="str">
            <v>No</v>
          </cell>
          <cell r="BB427"/>
          <cell r="BC427"/>
          <cell r="BD427"/>
          <cell r="BE427"/>
          <cell r="BF427" t="str">
            <v>Euronext</v>
          </cell>
          <cell r="BG427" t="str">
            <v>Daily</v>
          </cell>
          <cell r="BH427"/>
          <cell r="BI427"/>
          <cell r="BJ427"/>
          <cell r="BK427" t="str">
            <v>Annually</v>
          </cell>
          <cell r="BL427"/>
          <cell r="BM427"/>
          <cell r="BN427"/>
          <cell r="BO427"/>
          <cell r="BP427"/>
          <cell r="BQ427"/>
          <cell r="BR427">
            <v>500000</v>
          </cell>
          <cell r="BS427" t="str">
            <v>-</v>
          </cell>
          <cell r="BT427" t="str">
            <v>(D-1) 04:30 PM Paris time</v>
          </cell>
          <cell r="BU427" t="str">
            <v>(D-1) 12:00 AM Paris time</v>
          </cell>
          <cell r="BV427" t="str">
            <v>(D-1) 03:45 PM Paris time</v>
          </cell>
          <cell r="BW427" t="str">
            <v>D</v>
          </cell>
          <cell r="BX427" t="str">
            <v>D+1</v>
          </cell>
          <cell r="BY427" t="str">
            <v>D+3</v>
          </cell>
          <cell r="BZ427" t="str">
            <v>Please refer to PM</v>
          </cell>
          <cell r="CA427" t="str">
            <v>Please refer to PM</v>
          </cell>
          <cell r="CB427">
            <v>0</v>
          </cell>
          <cell r="CC427">
            <v>0</v>
          </cell>
          <cell r="CD427" t="str">
            <v>0,05% on the primary market</v>
          </cell>
          <cell r="CE427" t="str">
            <v>0,05% on the primary market</v>
          </cell>
          <cell r="CF427" t="str">
            <v>No</v>
          </cell>
          <cell r="CG427" t="str">
            <v>NA</v>
          </cell>
          <cell r="CH427" t="str">
            <v>NA</v>
          </cell>
          <cell r="CI427" t="str">
            <v>No securities lending</v>
          </cell>
          <cell r="CJ427"/>
          <cell r="CK427" t="str">
            <v>No collateral</v>
          </cell>
          <cell r="CL427" t="str">
            <v>No collateral</v>
          </cell>
          <cell r="CM427" t="str">
            <v>No collateral</v>
          </cell>
          <cell r="CN427" t="str">
            <v>No collateral</v>
          </cell>
          <cell r="CO427" t="str">
            <v>No</v>
          </cell>
          <cell r="CP427" t="str">
            <v>NA</v>
          </cell>
          <cell r="CQ427" t="str">
            <v>NA</v>
          </cell>
          <cell r="CR427" t="str">
            <v>No</v>
          </cell>
          <cell r="CS427" t="str">
            <v>Jean-Claude Leveque</v>
          </cell>
          <cell r="CT427"/>
          <cell r="CU427"/>
          <cell r="CV427" t="str">
            <v>A2JFSV</v>
          </cell>
          <cell r="CW427" t="str">
            <v>NA</v>
          </cell>
          <cell r="CX427" t="str">
            <v>NA</v>
          </cell>
          <cell r="CY427" t="str">
            <v>Yes</v>
          </cell>
          <cell r="CZ427" t="str">
            <v>SRI</v>
          </cell>
          <cell r="DA427" t="str">
            <v>Beta</v>
          </cell>
          <cell r="DB427" t="str">
            <v>No</v>
          </cell>
          <cell r="DC427" t="str">
            <v>Equity fund (&gt;51% equities)</v>
          </cell>
          <cell r="DD427" t="str">
            <v>Yes</v>
          </cell>
          <cell r="DE427" t="str">
            <v>No</v>
          </cell>
          <cell r="DF427" t="str">
            <v>No</v>
          </cell>
          <cell r="DG427">
            <v>13</v>
          </cell>
          <cell r="DH427">
            <v>12</v>
          </cell>
          <cell r="DI427">
            <v>0</v>
          </cell>
          <cell r="DJ427">
            <v>25</v>
          </cell>
          <cell r="DK427">
            <v>25</v>
          </cell>
          <cell r="DL427">
            <v>13</v>
          </cell>
          <cell r="DM427">
            <v>0</v>
          </cell>
          <cell r="DN427">
            <v>12</v>
          </cell>
          <cell r="DO427" t="str">
            <v>Primary market: Authorised Participants and Institutionnal Investors
Secondary market: All</v>
          </cell>
          <cell r="DP427" t="str">
            <v>None</v>
          </cell>
          <cell r="DQ427" t="str">
            <v>BNP Paribas Securities Services Luxembourg</v>
          </cell>
          <cell r="DR427" t="str">
            <v>BNP Paribas Securities Services Luxembourg</v>
          </cell>
          <cell r="DS427" t="str">
            <v>in-house lawyers</v>
          </cell>
          <cell r="DT427" t="str">
            <v>BNP Paribas Securities Services Luxembourg</v>
          </cell>
          <cell r="DU427" t="str">
            <v>31th of December</v>
          </cell>
          <cell r="DV427" t="str">
            <v>ESG</v>
          </cell>
          <cell r="DW427" t="str">
            <v>EQUITY</v>
          </cell>
          <cell r="DX427"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27"/>
          <cell r="DZ427" t="str">
            <v>ART 8</v>
          </cell>
          <cell r="EA427" t="str">
            <v>CAT 1</v>
          </cell>
        </row>
        <row r="428">
          <cell r="H428" t="str">
            <v>LU1753046223</v>
          </cell>
          <cell r="I428" t="str">
            <v>Track Classic</v>
          </cell>
          <cell r="J428" t="str">
            <v>Capitalisation</v>
          </cell>
          <cell r="K428" t="str">
            <v>EUR</v>
          </cell>
          <cell r="L428" t="str">
            <v>EUR</v>
          </cell>
          <cell r="M428" t="str">
            <v>No</v>
          </cell>
          <cell r="N428"/>
          <cell r="O428" t="str">
            <v>Luxembourg</v>
          </cell>
          <cell r="P428" t="str">
            <v>NA</v>
          </cell>
          <cell r="Q428" t="str">
            <v>NA</v>
          </cell>
          <cell r="R428" t="str">
            <v>NA</v>
          </cell>
          <cell r="S428">
            <v>44034</v>
          </cell>
          <cell r="T428" t="str">
            <v>Not listed</v>
          </cell>
          <cell r="U428" t="str">
            <v>Not listed</v>
          </cell>
          <cell r="V428" t="str">
            <v>M7CXESE</v>
          </cell>
          <cell r="W428" t="str">
            <v>Share not hedged</v>
          </cell>
          <cell r="X428" t="str">
            <v>BS5CTCE LX</v>
          </cell>
          <cell r="Y428" t="str">
            <v>NA</v>
          </cell>
          <cell r="Z428" t="str">
            <v>NA</v>
          </cell>
          <cell r="AA428" t="str">
            <v>BS5CTCE</v>
          </cell>
          <cell r="AB428" t="str">
            <v>.MIJPF00mTNEU</v>
          </cell>
          <cell r="AC428">
            <v>68619871</v>
          </cell>
          <cell r="AD428" t="str">
            <v>NA</v>
          </cell>
          <cell r="AE428"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8" t="str">
            <v>please refer to another source</v>
          </cell>
          <cell r="AG428" t="str">
            <v>please refer to another source</v>
          </cell>
          <cell r="AH428" t="str">
            <v>Luxemburg SICAV</v>
          </cell>
          <cell r="AI428" t="str">
            <v>MSCI Japan SRI S-Series PAB 5% Capped (NTR) Index</v>
          </cell>
          <cell r="AJ428" t="str">
            <v>Net Total Return</v>
          </cell>
          <cell r="AK428" t="str">
            <v>EUR</v>
          </cell>
          <cell r="AL428" t="str">
            <v>The benchmark is the MSCI Japan SRI S-Series PAB 5% Capped Index (NTR) published in EUR by MSCI Limited. Following Brexit, MSCI Limited, the Benchmark Index administrator is no longer registered in the Benchmark Register.</v>
          </cell>
          <cell r="AM428" t="str">
            <v>please refer to another source</v>
          </cell>
          <cell r="AN428" t="str">
            <v xml:space="preserve">MSCI </v>
          </cell>
          <cell r="AO428" t="str">
            <v>Asia-Pacific</v>
          </cell>
          <cell r="AP428" t="str">
            <v>Japan</v>
          </cell>
          <cell r="AQ428" t="str">
            <v>LU,FR, AT</v>
          </cell>
          <cell r="AR428" t="str">
            <v>LU,FR, AT</v>
          </cell>
          <cell r="AS428" t="str">
            <v>Full or optimized replication</v>
          </cell>
          <cell r="AT428" t="str">
            <v>Physical</v>
          </cell>
          <cell r="AU428" t="str">
            <v xml:space="preserve">full  </v>
          </cell>
          <cell r="AV428" t="str">
            <v>Equities</v>
          </cell>
          <cell r="AW428" t="str">
            <v>No</v>
          </cell>
          <cell r="AX428" t="str">
            <v>Yes with UCITS V</v>
          </cell>
          <cell r="AY428" t="str">
            <v>NA</v>
          </cell>
          <cell r="AZ428" t="str">
            <v>NA</v>
          </cell>
          <cell r="BA428" t="str">
            <v>Yes</v>
          </cell>
          <cell r="BB428"/>
          <cell r="BC428"/>
          <cell r="BD428"/>
          <cell r="BE428"/>
          <cell r="BF428" t="str">
            <v>NA</v>
          </cell>
          <cell r="BG428" t="str">
            <v>Daily</v>
          </cell>
          <cell r="BH428"/>
          <cell r="BI428"/>
          <cell r="BJ428"/>
          <cell r="BK428" t="str">
            <v>Reinvested</v>
          </cell>
          <cell r="BL428"/>
          <cell r="BM428"/>
          <cell r="BN428"/>
          <cell r="BO428"/>
          <cell r="BP428"/>
          <cell r="BQ428"/>
          <cell r="BR428" t="str">
            <v>None</v>
          </cell>
          <cell r="BS428" t="str">
            <v>-</v>
          </cell>
          <cell r="BT428" t="str">
            <v>(D-1) 04:30 PM Paris time</v>
          </cell>
          <cell r="BU428" t="str">
            <v>(D-1) 12:00 AM Paris time</v>
          </cell>
          <cell r="BV428" t="str">
            <v>NA</v>
          </cell>
          <cell r="BW428" t="str">
            <v>D</v>
          </cell>
          <cell r="BX428" t="str">
            <v>D+1</v>
          </cell>
          <cell r="BY428" t="str">
            <v>D+3</v>
          </cell>
          <cell r="BZ428" t="str">
            <v>Please refer to PM</v>
          </cell>
          <cell r="CA428" t="str">
            <v>Please refer to PM</v>
          </cell>
          <cell r="CB428">
            <v>0</v>
          </cell>
          <cell r="CC428">
            <v>0</v>
          </cell>
          <cell r="CD428">
            <v>5.0000000000000001E-4</v>
          </cell>
          <cell r="CE428">
            <v>5.0000000000000001E-4</v>
          </cell>
          <cell r="CF428" t="str">
            <v>No</v>
          </cell>
          <cell r="CG428" t="str">
            <v>NA</v>
          </cell>
          <cell r="CH428" t="str">
            <v>NA</v>
          </cell>
          <cell r="CI428" t="str">
            <v>No securities lending</v>
          </cell>
          <cell r="CJ428"/>
          <cell r="CK428" t="str">
            <v>No collateral</v>
          </cell>
          <cell r="CL428" t="str">
            <v>No collateral</v>
          </cell>
          <cell r="CM428" t="str">
            <v>No collateral</v>
          </cell>
          <cell r="CN428" t="str">
            <v>No collateral</v>
          </cell>
          <cell r="CO428" t="str">
            <v>No</v>
          </cell>
          <cell r="CP428" t="str">
            <v>NA</v>
          </cell>
          <cell r="CQ428" t="str">
            <v>NA</v>
          </cell>
          <cell r="CR428" t="str">
            <v>No</v>
          </cell>
          <cell r="CS428" t="str">
            <v>Jean-Claude Leveque</v>
          </cell>
          <cell r="CT428"/>
          <cell r="CU428"/>
          <cell r="CV428"/>
          <cell r="CW428"/>
          <cell r="CX428"/>
          <cell r="CY428" t="str">
            <v>Yes</v>
          </cell>
          <cell r="CZ428" t="str">
            <v>SRI</v>
          </cell>
          <cell r="DA428" t="str">
            <v>Beta</v>
          </cell>
          <cell r="DB428" t="str">
            <v>No</v>
          </cell>
          <cell r="DC428" t="str">
            <v>Equity fund (&gt;51% equities)</v>
          </cell>
          <cell r="DD428" t="str">
            <v>Yes</v>
          </cell>
          <cell r="DE428"/>
          <cell r="DF428" t="str">
            <v>No</v>
          </cell>
          <cell r="DG428">
            <v>60</v>
          </cell>
          <cell r="DH428">
            <v>40</v>
          </cell>
          <cell r="DI428">
            <v>5</v>
          </cell>
          <cell r="DJ428">
            <v>105</v>
          </cell>
          <cell r="DK428">
            <v>105</v>
          </cell>
          <cell r="DL428">
            <v>60</v>
          </cell>
          <cell r="DM428">
            <v>5</v>
          </cell>
          <cell r="DN428">
            <v>40</v>
          </cell>
          <cell r="DO428" t="str">
            <v>All</v>
          </cell>
          <cell r="DP428" t="str">
            <v>None</v>
          </cell>
          <cell r="DQ428" t="str">
            <v>BNP Paribas Securities Services Luxembourg</v>
          </cell>
          <cell r="DR428" t="str">
            <v>BNP Paribas Securities Services Luxembourg</v>
          </cell>
          <cell r="DS428" t="str">
            <v>in-house lawyers</v>
          </cell>
          <cell r="DT428" t="str">
            <v>BNP Paribas Securities Services Luxembourg</v>
          </cell>
          <cell r="DU428" t="str">
            <v>31th of December</v>
          </cell>
          <cell r="DV428" t="str">
            <v>ESG</v>
          </cell>
          <cell r="DW428" t="str">
            <v>EQUITY</v>
          </cell>
          <cell r="DX428"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28"/>
          <cell r="DZ428" t="str">
            <v>ART 8</v>
          </cell>
          <cell r="EA428" t="str">
            <v>CAT 1</v>
          </cell>
        </row>
        <row r="429">
          <cell r="H429" t="str">
            <v>LU1753046579</v>
          </cell>
          <cell r="I429" t="str">
            <v>Track Privilege</v>
          </cell>
          <cell r="J429" t="str">
            <v>Capitalisation</v>
          </cell>
          <cell r="K429" t="str">
            <v>EUR</v>
          </cell>
          <cell r="L429" t="str">
            <v>EUR</v>
          </cell>
          <cell r="M429" t="str">
            <v>No</v>
          </cell>
          <cell r="N429"/>
          <cell r="O429" t="str">
            <v>Luxembourg</v>
          </cell>
          <cell r="P429" t="str">
            <v>NA</v>
          </cell>
          <cell r="Q429" t="str">
            <v>NA</v>
          </cell>
          <cell r="R429" t="str">
            <v>NA</v>
          </cell>
          <cell r="S429">
            <v>43172</v>
          </cell>
          <cell r="T429" t="str">
            <v>Not listed</v>
          </cell>
          <cell r="U429" t="str">
            <v>Not listed</v>
          </cell>
          <cell r="V429" t="str">
            <v>M7CXESE</v>
          </cell>
          <cell r="W429" t="str">
            <v>Share not hedged</v>
          </cell>
          <cell r="X429" t="str">
            <v>BNPEMTP LX</v>
          </cell>
          <cell r="Y429" t="str">
            <v>NA</v>
          </cell>
          <cell r="Z429" t="str">
            <v>NA</v>
          </cell>
          <cell r="AA429" t="str">
            <v>BNPEMTP</v>
          </cell>
          <cell r="AB429" t="str">
            <v>.MIJPF00mTNEU</v>
          </cell>
          <cell r="AC429" t="str">
            <v>LU1753046579.LUF</v>
          </cell>
          <cell r="AD429" t="str">
            <v>NA</v>
          </cell>
          <cell r="AE429"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9" t="str">
            <v>please refer to another source</v>
          </cell>
          <cell r="AG429" t="str">
            <v>please refer to another source</v>
          </cell>
          <cell r="AH429" t="str">
            <v>Luxemburg SICAV</v>
          </cell>
          <cell r="AI429" t="str">
            <v>MSCI Japan SRI S-Series PAB 5% Capped (NTR) Index</v>
          </cell>
          <cell r="AJ429" t="str">
            <v>Net Total Return</v>
          </cell>
          <cell r="AK429" t="str">
            <v>EUR</v>
          </cell>
          <cell r="AL429" t="str">
            <v>The benchmark is the MSCI Japan SRI S-Series PAB 5% Capped Index (NTR) published in EUR by MSCI Limited. Following Brexit, MSCI Limited, the Benchmark Index administrator is no longer registered in the Benchmark Register.</v>
          </cell>
          <cell r="AM429" t="str">
            <v>please refer to another source</v>
          </cell>
          <cell r="AN429" t="str">
            <v xml:space="preserve">MSCI </v>
          </cell>
          <cell r="AO429" t="str">
            <v>Asia-Pacific</v>
          </cell>
          <cell r="AP429" t="str">
            <v>Japan</v>
          </cell>
          <cell r="AQ429" t="str">
            <v>AT, FR,IT**, LU, NL, ES</v>
          </cell>
          <cell r="AR429" t="str">
            <v>AT, FR,IT**, LU, NL, ES</v>
          </cell>
          <cell r="AS429" t="str">
            <v>Full or optimized replication</v>
          </cell>
          <cell r="AT429" t="str">
            <v>Physical</v>
          </cell>
          <cell r="AU429" t="str">
            <v>Full</v>
          </cell>
          <cell r="AV429" t="str">
            <v>Equities</v>
          </cell>
          <cell r="AW429" t="str">
            <v>No</v>
          </cell>
          <cell r="AX429" t="str">
            <v>Yes with UCITS V</v>
          </cell>
          <cell r="AY429" t="str">
            <v>NA</v>
          </cell>
          <cell r="AZ429" t="str">
            <v>NA</v>
          </cell>
          <cell r="BA429" t="str">
            <v>Yes</v>
          </cell>
          <cell r="BB429"/>
          <cell r="BC429"/>
          <cell r="BD429"/>
          <cell r="BE429"/>
          <cell r="BF429" t="str">
            <v>NA</v>
          </cell>
          <cell r="BG429" t="str">
            <v>Daily</v>
          </cell>
          <cell r="BH429"/>
          <cell r="BI429"/>
          <cell r="BJ429"/>
          <cell r="BK429" t="str">
            <v>Reinvested</v>
          </cell>
          <cell r="BL429"/>
          <cell r="BM429"/>
          <cell r="BN429"/>
          <cell r="BO429"/>
          <cell r="BP429"/>
          <cell r="BQ429"/>
          <cell r="BR429" t="str">
            <v>None</v>
          </cell>
          <cell r="BS429" t="str">
            <v>-</v>
          </cell>
          <cell r="BT429" t="str">
            <v>(D-1) 04:30 PM Paris time</v>
          </cell>
          <cell r="BU429" t="str">
            <v>(D-1) 12:00 AM Paris time</v>
          </cell>
          <cell r="BV429" t="str">
            <v>NA</v>
          </cell>
          <cell r="BW429" t="str">
            <v>D</v>
          </cell>
          <cell r="BX429" t="str">
            <v>D+1</v>
          </cell>
          <cell r="BY429" t="str">
            <v>D+3</v>
          </cell>
          <cell r="BZ429" t="str">
            <v>Please refer to PM</v>
          </cell>
          <cell r="CA429" t="str">
            <v>Please refer to PM</v>
          </cell>
          <cell r="CB429">
            <v>0</v>
          </cell>
          <cell r="CC429">
            <v>0</v>
          </cell>
          <cell r="CD429">
            <v>5.0000000000000001E-4</v>
          </cell>
          <cell r="CE429">
            <v>5.0000000000000001E-4</v>
          </cell>
          <cell r="CF429" t="str">
            <v>No</v>
          </cell>
          <cell r="CG429" t="str">
            <v>NA</v>
          </cell>
          <cell r="CH429" t="str">
            <v>NA</v>
          </cell>
          <cell r="CI429" t="str">
            <v>No securities lending</v>
          </cell>
          <cell r="CJ429"/>
          <cell r="CK429" t="str">
            <v>No collateral</v>
          </cell>
          <cell r="CL429" t="str">
            <v>No collateral</v>
          </cell>
          <cell r="CM429" t="str">
            <v>No collateral</v>
          </cell>
          <cell r="CN429" t="str">
            <v>No collateral</v>
          </cell>
          <cell r="CO429" t="str">
            <v>No</v>
          </cell>
          <cell r="CP429" t="str">
            <v>NA</v>
          </cell>
          <cell r="CQ429" t="str">
            <v>NA</v>
          </cell>
          <cell r="CR429" t="str">
            <v>No</v>
          </cell>
          <cell r="CS429" t="str">
            <v>Jean-Claude Leveque</v>
          </cell>
          <cell r="CT429"/>
          <cell r="CU429"/>
          <cell r="CV429"/>
          <cell r="CW429" t="str">
            <v>NA</v>
          </cell>
          <cell r="CX429" t="str">
            <v>NA</v>
          </cell>
          <cell r="CY429" t="str">
            <v>Yes</v>
          </cell>
          <cell r="CZ429" t="str">
            <v>SRI</v>
          </cell>
          <cell r="DA429" t="str">
            <v>Beta</v>
          </cell>
          <cell r="DB429" t="str">
            <v>No</v>
          </cell>
          <cell r="DC429" t="str">
            <v>Equity fund (&gt;51% equities)</v>
          </cell>
          <cell r="DD429" t="str">
            <v>Yes</v>
          </cell>
          <cell r="DE429" t="str">
            <v>No</v>
          </cell>
          <cell r="DF429" t="str">
            <v>No</v>
          </cell>
          <cell r="DG429">
            <v>13</v>
          </cell>
          <cell r="DH429">
            <v>12</v>
          </cell>
          <cell r="DI429">
            <v>5</v>
          </cell>
          <cell r="DJ429">
            <v>30</v>
          </cell>
          <cell r="DK429">
            <v>30</v>
          </cell>
          <cell r="DL429">
            <v>13</v>
          </cell>
          <cell r="DM429">
            <v>5</v>
          </cell>
          <cell r="DN429">
            <v>12</v>
          </cell>
          <cell r="DO429" t="str">
            <v>All, Distributors, Managers</v>
          </cell>
          <cell r="DP429" t="str">
            <v xml:space="preserve">Distributors : None
Managers: none (refer to Book II by sub-fund for min holding amount applicable)
Others : EUR 100 000 per sub-fund
</v>
          </cell>
          <cell r="DQ429" t="str">
            <v>BNP Paribas Securities Services Luxembourg</v>
          </cell>
          <cell r="DR429" t="str">
            <v>BNP Paribas Securities Services Luxembourg</v>
          </cell>
          <cell r="DS429" t="str">
            <v>in-house lawyers</v>
          </cell>
          <cell r="DT429" t="str">
            <v>BNP Paribas Securities Services Luxembourg</v>
          </cell>
          <cell r="DU429" t="str">
            <v>31th of December</v>
          </cell>
          <cell r="DV429" t="str">
            <v>ESG</v>
          </cell>
          <cell r="DW429" t="str">
            <v>EQUITY</v>
          </cell>
          <cell r="DX429"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29"/>
          <cell r="DZ429" t="str">
            <v>ART 8</v>
          </cell>
          <cell r="EA429" t="str">
            <v>CAT 1</v>
          </cell>
        </row>
        <row r="430">
          <cell r="H430" t="str">
            <v>LU1753046736</v>
          </cell>
          <cell r="I430" t="str">
            <v>Track X</v>
          </cell>
          <cell r="J430" t="str">
            <v>Capitalisation</v>
          </cell>
          <cell r="K430" t="str">
            <v>EUR</v>
          </cell>
          <cell r="L430" t="str">
            <v>EUR</v>
          </cell>
          <cell r="M430" t="str">
            <v>No</v>
          </cell>
          <cell r="N430"/>
          <cell r="O430" t="str">
            <v>Luxembourg</v>
          </cell>
          <cell r="P430" t="str">
            <v>NA</v>
          </cell>
          <cell r="Q430" t="str">
            <v>NA</v>
          </cell>
          <cell r="R430" t="str">
            <v>NA</v>
          </cell>
          <cell r="S430">
            <v>43172</v>
          </cell>
          <cell r="T430" t="str">
            <v>Not listed</v>
          </cell>
          <cell r="U430" t="str">
            <v>Not listed</v>
          </cell>
          <cell r="V430" t="str">
            <v>M7CXESE</v>
          </cell>
          <cell r="W430" t="str">
            <v>Share not hedged</v>
          </cell>
          <cell r="X430" t="str">
            <v>BNPEMTX LX</v>
          </cell>
          <cell r="Y430" t="str">
            <v>NA</v>
          </cell>
          <cell r="Z430" t="str">
            <v>NA</v>
          </cell>
          <cell r="AA430" t="str">
            <v>BNPEMTX</v>
          </cell>
          <cell r="AB430" t="str">
            <v>.MIJPF00mTNEU</v>
          </cell>
          <cell r="AC430" t="str">
            <v>LU1753046736.LUF</v>
          </cell>
          <cell r="AD430" t="str">
            <v>NA</v>
          </cell>
          <cell r="AE430"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30" t="str">
            <v>please refer to another source</v>
          </cell>
          <cell r="AG430" t="str">
            <v>please refer to another source</v>
          </cell>
          <cell r="AH430" t="str">
            <v>Luxemburg SICAV</v>
          </cell>
          <cell r="AI430" t="str">
            <v>MSCI Japan SRI S-Series PAB 5% Capped (NTR) Index</v>
          </cell>
          <cell r="AJ430" t="str">
            <v>Net Total Return</v>
          </cell>
          <cell r="AK430" t="str">
            <v>EUR</v>
          </cell>
          <cell r="AL430" t="str">
            <v>The benchmark is the MSCI Japan SRI S-Series PAB 5% Capped Index (NTR) published in EUR by MSCI Limited. Following Brexit, MSCI Limited, the Benchmark Index administrator is no longer registered in the Benchmark Register.</v>
          </cell>
          <cell r="AM430" t="str">
            <v>please refer to another source</v>
          </cell>
          <cell r="AN430" t="str">
            <v xml:space="preserve">MSCI </v>
          </cell>
          <cell r="AO430" t="str">
            <v>Asia-Pacific</v>
          </cell>
          <cell r="AP430" t="str">
            <v>Japan</v>
          </cell>
          <cell r="AQ430" t="str">
            <v>LU, FR</v>
          </cell>
          <cell r="AR430" t="str">
            <v>LU, FR</v>
          </cell>
          <cell r="AS430" t="str">
            <v>Full or optimized replication</v>
          </cell>
          <cell r="AT430" t="str">
            <v>Physical</v>
          </cell>
          <cell r="AU430" t="str">
            <v>Full</v>
          </cell>
          <cell r="AV430" t="str">
            <v>Equities</v>
          </cell>
          <cell r="AW430" t="str">
            <v>No</v>
          </cell>
          <cell r="AX430" t="str">
            <v>Yes with UCITS V</v>
          </cell>
          <cell r="AY430" t="str">
            <v>NA</v>
          </cell>
          <cell r="AZ430" t="str">
            <v>NA</v>
          </cell>
          <cell r="BA430" t="str">
            <v>Yes</v>
          </cell>
          <cell r="BB430"/>
          <cell r="BC430"/>
          <cell r="BD430"/>
          <cell r="BE430"/>
          <cell r="BF430" t="str">
            <v>NA</v>
          </cell>
          <cell r="BG430" t="str">
            <v>Daily</v>
          </cell>
          <cell r="BH430"/>
          <cell r="BI430"/>
          <cell r="BJ430"/>
          <cell r="BK430" t="str">
            <v>Reinvested</v>
          </cell>
          <cell r="BL430"/>
          <cell r="BM430"/>
          <cell r="BN430"/>
          <cell r="BO430"/>
          <cell r="BP430"/>
          <cell r="BQ430"/>
          <cell r="BR430" t="str">
            <v>None</v>
          </cell>
          <cell r="BS430" t="str">
            <v>-</v>
          </cell>
          <cell r="BT430" t="str">
            <v>(D-1) 04:30 PM Paris time</v>
          </cell>
          <cell r="BU430" t="str">
            <v>(D-1) 12:00 AM Paris time</v>
          </cell>
          <cell r="BV430" t="str">
            <v>NA</v>
          </cell>
          <cell r="BW430" t="str">
            <v>D</v>
          </cell>
          <cell r="BX430" t="str">
            <v>D+1</v>
          </cell>
          <cell r="BY430" t="str">
            <v>D+3</v>
          </cell>
          <cell r="BZ430" t="str">
            <v>Please refer to PM</v>
          </cell>
          <cell r="CA430" t="str">
            <v>Please refer to PM</v>
          </cell>
          <cell r="CB430">
            <v>0</v>
          </cell>
          <cell r="CC430">
            <v>0</v>
          </cell>
          <cell r="CD430">
            <v>5.0000000000000001E-4</v>
          </cell>
          <cell r="CE430">
            <v>5.0000000000000001E-4</v>
          </cell>
          <cell r="CF430" t="str">
            <v>No</v>
          </cell>
          <cell r="CG430" t="str">
            <v>NA</v>
          </cell>
          <cell r="CH430" t="str">
            <v>NA</v>
          </cell>
          <cell r="CI430" t="str">
            <v>No securities lending</v>
          </cell>
          <cell r="CJ430"/>
          <cell r="CK430" t="str">
            <v>No collateral</v>
          </cell>
          <cell r="CL430" t="str">
            <v>No collateral</v>
          </cell>
          <cell r="CM430" t="str">
            <v>No collateral</v>
          </cell>
          <cell r="CN430" t="str">
            <v>No collateral</v>
          </cell>
          <cell r="CO430" t="str">
            <v>No</v>
          </cell>
          <cell r="CP430" t="str">
            <v>NA</v>
          </cell>
          <cell r="CQ430" t="str">
            <v>NA</v>
          </cell>
          <cell r="CR430" t="str">
            <v>No</v>
          </cell>
          <cell r="CS430" t="str">
            <v>Jean-Claude Leveque</v>
          </cell>
          <cell r="CT430"/>
          <cell r="CU430"/>
          <cell r="CV430"/>
          <cell r="CW430" t="str">
            <v>NA</v>
          </cell>
          <cell r="CX430" t="str">
            <v>NA</v>
          </cell>
          <cell r="CY430" t="str">
            <v>Yes</v>
          </cell>
          <cell r="CZ430" t="str">
            <v>SRI</v>
          </cell>
          <cell r="DA430" t="str">
            <v>Beta</v>
          </cell>
          <cell r="DB430" t="str">
            <v>No</v>
          </cell>
          <cell r="DC430" t="str">
            <v>Equity fund (&gt;51% equities)</v>
          </cell>
          <cell r="DD430" t="str">
            <v>NA</v>
          </cell>
          <cell r="DE430" t="str">
            <v>No</v>
          </cell>
          <cell r="DF430" t="str">
            <v>No</v>
          </cell>
          <cell r="DG430">
            <v>0</v>
          </cell>
          <cell r="DH430">
            <v>12</v>
          </cell>
          <cell r="DI430">
            <v>1</v>
          </cell>
          <cell r="DJ430">
            <v>13</v>
          </cell>
          <cell r="DK430">
            <v>13</v>
          </cell>
          <cell r="DL430">
            <v>0</v>
          </cell>
          <cell r="DM430">
            <v>1</v>
          </cell>
          <cell r="DN430">
            <v>12</v>
          </cell>
          <cell r="DO430" t="str">
            <v>Authorized Investors</v>
          </cell>
          <cell r="DP430" t="str">
            <v>None</v>
          </cell>
          <cell r="DQ430" t="str">
            <v>BNP Paribas Securities Services Luxembourg</v>
          </cell>
          <cell r="DR430" t="str">
            <v>BNP Paribas Securities Services Luxembourg</v>
          </cell>
          <cell r="DS430" t="str">
            <v>in-house lawyers</v>
          </cell>
          <cell r="DT430" t="str">
            <v>BNP Paribas Securities Services Luxembourg</v>
          </cell>
          <cell r="DU430" t="str">
            <v>31th of December</v>
          </cell>
          <cell r="DV430" t="str">
            <v>ESG</v>
          </cell>
          <cell r="DW430" t="str">
            <v>EQUITY</v>
          </cell>
          <cell r="DX430"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30"/>
          <cell r="DZ430" t="str">
            <v>ART 8</v>
          </cell>
          <cell r="EA430" t="str">
            <v>CAT 1</v>
          </cell>
        </row>
        <row r="431">
          <cell r="H431" t="str">
            <v>LU1753045332</v>
          </cell>
          <cell r="I431" t="str">
            <v>UCITS ETF</v>
          </cell>
          <cell r="J431" t="str">
            <v>Capitalisation</v>
          </cell>
          <cell r="K431" t="str">
            <v>EUR</v>
          </cell>
          <cell r="L431" t="str">
            <v>EUR</v>
          </cell>
          <cell r="M431" t="str">
            <v>No</v>
          </cell>
          <cell r="N431"/>
          <cell r="O431" t="str">
            <v>Luxembourg</v>
          </cell>
          <cell r="P431" t="str">
            <v>FR</v>
          </cell>
          <cell r="Q431" t="str">
            <v>Euronext Paris</v>
          </cell>
          <cell r="R431" t="str">
            <v>XPAR</v>
          </cell>
          <cell r="S431">
            <v>43511</v>
          </cell>
          <cell r="T431">
            <v>43550</v>
          </cell>
          <cell r="U431" t="str">
            <v>Yes</v>
          </cell>
          <cell r="V431" t="str">
            <v>M7CXESS</v>
          </cell>
          <cell r="W431" t="str">
            <v>Share not hedged</v>
          </cell>
          <cell r="X431" t="str">
            <v>SRIEC FP</v>
          </cell>
          <cell r="Y431" t="str">
            <v>IRSIE</v>
          </cell>
          <cell r="Z431" t="str">
            <v>NSCFR0IRSIE8</v>
          </cell>
          <cell r="AA431" t="str">
            <v xml:space="preserve">SRIEC </v>
          </cell>
          <cell r="AB431" t="str">
            <v>.MIEUF00mTNEU</v>
          </cell>
          <cell r="AC431" t="str">
            <v>SRIEC.PA</v>
          </cell>
          <cell r="AD431" t="str">
            <v>ISRIECINAV.PA</v>
          </cell>
          <cell r="AE431"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31" t="str">
            <v>please refer to another source</v>
          </cell>
          <cell r="AG431" t="str">
            <v>please refer to another source</v>
          </cell>
          <cell r="AH431" t="str">
            <v>Luxemburg SICAV</v>
          </cell>
          <cell r="AI431" t="str">
            <v>MSCI Europe SRI S-Series PAB 5% Capped (NTR) index</v>
          </cell>
          <cell r="AJ431" t="str">
            <v xml:space="preserve"> Net Total Return</v>
          </cell>
          <cell r="AK431" t="str">
            <v>EUR</v>
          </cell>
          <cell r="AL431" t="str">
            <v>The benchmark is the MSCI Europe SRI S-Series PAB 5% Capped (NTR) index published in EUR by MSCI Limited. Following Brexit, MSCI Limited, the Benchmark Index administrator is no longer registered in the Benchmark Register.</v>
          </cell>
          <cell r="AM431" t="str">
            <v>please refer to another source</v>
          </cell>
          <cell r="AN431" t="str">
            <v xml:space="preserve">MSCI </v>
          </cell>
          <cell r="AO431" t="str">
            <v>Europe</v>
          </cell>
          <cell r="AP431" t="str">
            <v>Europe</v>
          </cell>
          <cell r="AQ431" t="str">
            <v>AT, DE, FR, IT**, LU, NL, ES, IE, CL, SK</v>
          </cell>
          <cell r="AR431" t="str">
            <v>AT, DE, FR, IT**, LU, NL, ES, IE, CL, SK</v>
          </cell>
          <cell r="AS431" t="str">
            <v>Full or Optimized replication</v>
          </cell>
          <cell r="AT431" t="str">
            <v>Physical</v>
          </cell>
          <cell r="AU431" t="str">
            <v>Full</v>
          </cell>
          <cell r="AV431" t="str">
            <v>Equities</v>
          </cell>
          <cell r="AW431" t="str">
            <v>No</v>
          </cell>
          <cell r="AX431" t="str">
            <v>Yes with UCITS V</v>
          </cell>
          <cell r="AY431" t="str">
            <v>BNP PARIBAS ARBITRAGE</v>
          </cell>
          <cell r="AZ431"/>
          <cell r="BA431" t="str">
            <v>No</v>
          </cell>
          <cell r="BB431"/>
          <cell r="BC431"/>
          <cell r="BD431"/>
          <cell r="BE431"/>
          <cell r="BF431" t="str">
            <v>Euronext</v>
          </cell>
          <cell r="BG431" t="str">
            <v>Daily</v>
          </cell>
          <cell r="BH431"/>
          <cell r="BI431"/>
          <cell r="BJ431"/>
          <cell r="BK431" t="str">
            <v>Reinvested</v>
          </cell>
          <cell r="BL431"/>
          <cell r="BM431"/>
          <cell r="BN431"/>
          <cell r="BO431"/>
          <cell r="BP431"/>
          <cell r="BQ431"/>
          <cell r="BR431">
            <v>500000</v>
          </cell>
          <cell r="BS431" t="str">
            <v>-</v>
          </cell>
          <cell r="BT431" t="str">
            <v>03:30 PM Paris time</v>
          </cell>
          <cell r="BU431" t="str">
            <v>NA</v>
          </cell>
          <cell r="BV431" t="str">
            <v>02:45 PM Paris time</v>
          </cell>
          <cell r="BW431" t="str">
            <v>D</v>
          </cell>
          <cell r="BX431" t="str">
            <v>D+1</v>
          </cell>
          <cell r="BY431" t="str">
            <v>D+3</v>
          </cell>
          <cell r="BZ431" t="str">
            <v>Please refer to PM</v>
          </cell>
          <cell r="CA431" t="str">
            <v>Please refer to PM</v>
          </cell>
          <cell r="CB431">
            <v>17</v>
          </cell>
          <cell r="CC431">
            <v>0</v>
          </cell>
          <cell r="CD431" t="str">
            <v>0.30% on the primary market</v>
          </cell>
          <cell r="CE431" t="str">
            <v>0.05% on the primary market</v>
          </cell>
          <cell r="CF431" t="str">
            <v>No</v>
          </cell>
          <cell r="CG431" t="str">
            <v>NA</v>
          </cell>
          <cell r="CH431" t="str">
            <v>NA</v>
          </cell>
          <cell r="CI431" t="str">
            <v>No securities lending</v>
          </cell>
          <cell r="CJ431"/>
          <cell r="CK431" t="str">
            <v>No collateral</v>
          </cell>
          <cell r="CL431" t="str">
            <v>No collateral</v>
          </cell>
          <cell r="CM431" t="str">
            <v>No collateral</v>
          </cell>
          <cell r="CN431" t="str">
            <v>No collateral</v>
          </cell>
          <cell r="CO431" t="str">
            <v>No</v>
          </cell>
          <cell r="CP431" t="str">
            <v>NA</v>
          </cell>
          <cell r="CQ431" t="str">
            <v>NA</v>
          </cell>
          <cell r="CR431" t="str">
            <v>No</v>
          </cell>
          <cell r="CS431" t="str">
            <v>Jean-Claude Leveque</v>
          </cell>
          <cell r="CT431"/>
          <cell r="CU431"/>
          <cell r="CV431" t="str">
            <v>A2PFV1</v>
          </cell>
          <cell r="CW431"/>
          <cell r="CX431"/>
          <cell r="CY431" t="str">
            <v>Yes</v>
          </cell>
          <cell r="CZ431" t="str">
            <v>SRI</v>
          </cell>
          <cell r="DA431" t="str">
            <v>Beta</v>
          </cell>
          <cell r="DB431" t="str">
            <v>No (since 30/09/2021)</v>
          </cell>
          <cell r="DC431" t="str">
            <v>Equity fund (&gt;51% equities)</v>
          </cell>
          <cell r="DD431" t="str">
            <v>Yes</v>
          </cell>
          <cell r="DE431" t="str">
            <v>No</v>
          </cell>
          <cell r="DF431" t="str">
            <v>No</v>
          </cell>
          <cell r="DG431">
            <v>13</v>
          </cell>
          <cell r="DH431">
            <v>12</v>
          </cell>
          <cell r="DI431">
            <v>0</v>
          </cell>
          <cell r="DJ431">
            <v>25</v>
          </cell>
          <cell r="DK431">
            <v>25</v>
          </cell>
          <cell r="DL431">
            <v>13</v>
          </cell>
          <cell r="DM431">
            <v>0</v>
          </cell>
          <cell r="DN431">
            <v>12</v>
          </cell>
          <cell r="DO431" t="str">
            <v>Primary market: Authorised Participants and Institutionnal Investors
Secondary market: All</v>
          </cell>
          <cell r="DP431" t="str">
            <v>None</v>
          </cell>
          <cell r="DQ431" t="str">
            <v>BNP Paribas Securities Services Luxembourg</v>
          </cell>
          <cell r="DR431" t="str">
            <v>BNP Paribas Securities Services Luxembourg</v>
          </cell>
          <cell r="DS431" t="str">
            <v>in-house lawyers</v>
          </cell>
          <cell r="DT431" t="str">
            <v>BNP Paribas Securities Services Luxembourg</v>
          </cell>
          <cell r="DU431" t="str">
            <v>31th of December</v>
          </cell>
          <cell r="DV431" t="str">
            <v>ESG</v>
          </cell>
          <cell r="DW431" t="str">
            <v>EQUITY</v>
          </cell>
          <cell r="DX431"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31"/>
          <cell r="DZ431" t="str">
            <v>ART 8</v>
          </cell>
          <cell r="EA431" t="str">
            <v>CAT 1</v>
          </cell>
        </row>
        <row r="432">
          <cell r="H432" t="str">
            <v>LU1753045415</v>
          </cell>
          <cell r="I432" t="str">
            <v>UCITS ETF</v>
          </cell>
          <cell r="J432" t="str">
            <v>Distribution</v>
          </cell>
          <cell r="K432" t="str">
            <v>EUR</v>
          </cell>
          <cell r="L432" t="str">
            <v>EUR</v>
          </cell>
          <cell r="M432" t="str">
            <v>No</v>
          </cell>
          <cell r="N432"/>
          <cell r="O432" t="str">
            <v>Luxembourg</v>
          </cell>
          <cell r="P432" t="str">
            <v>FR</v>
          </cell>
          <cell r="Q432" t="str">
            <v>Euronext Paris</v>
          </cell>
          <cell r="R432" t="str">
            <v>XPAR</v>
          </cell>
          <cell r="S432">
            <v>43172</v>
          </cell>
          <cell r="T432">
            <v>43207</v>
          </cell>
          <cell r="U432" t="str">
            <v>Yes</v>
          </cell>
          <cell r="V432" t="str">
            <v>M7CXESS</v>
          </cell>
          <cell r="W432" t="str">
            <v>Share not hedged</v>
          </cell>
          <cell r="X432" t="str">
            <v>SRIE FP</v>
          </cell>
          <cell r="Y432" t="str">
            <v>ISRIE</v>
          </cell>
          <cell r="Z432" t="str">
            <v>NSCFR0ISRIE8</v>
          </cell>
          <cell r="AA432" t="str">
            <v>SRIE</v>
          </cell>
          <cell r="AB432" t="str">
            <v>.MIEUF00mTNEU</v>
          </cell>
          <cell r="AC432" t="str">
            <v xml:space="preserve">SRIE.PA </v>
          </cell>
          <cell r="AD432" t="str">
            <v>ISRIEINAV.PA</v>
          </cell>
          <cell r="AE432"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32" t="str">
            <v>please refer to another source</v>
          </cell>
          <cell r="AG432" t="str">
            <v>please refer to another source</v>
          </cell>
          <cell r="AH432" t="str">
            <v>Luxemburg SICAV</v>
          </cell>
          <cell r="AI432" t="str">
            <v>MSCI Europe SRI S-Series PAB 5% Capped (NTR) index</v>
          </cell>
          <cell r="AJ432" t="str">
            <v xml:space="preserve"> Net Total Return</v>
          </cell>
          <cell r="AK432" t="str">
            <v>EUR</v>
          </cell>
          <cell r="AL432" t="str">
            <v>The benchmark is the MSCI Europe SRI S-Series PAB 5% Capped (NTR) index published in EUR by MSCI Limited. Following Brexit, MSCI Limited, the Benchmark Index administrator is no longer registered in the Benchmark Register.</v>
          </cell>
          <cell r="AM432" t="str">
            <v>please refer to another source</v>
          </cell>
          <cell r="AN432" t="str">
            <v xml:space="preserve">MSCI </v>
          </cell>
          <cell r="AO432" t="str">
            <v>Europe</v>
          </cell>
          <cell r="AP432" t="str">
            <v>Europe</v>
          </cell>
          <cell r="AQ432" t="str">
            <v>AT, DE, FR, IT, LU, NL, ES, IE</v>
          </cell>
          <cell r="AR432" t="str">
            <v>AT, CL, DE, ES, FR, IE, IT**, LU, NL</v>
          </cell>
          <cell r="AS432" t="str">
            <v>Full or Optimized replication</v>
          </cell>
          <cell r="AT432" t="str">
            <v>Physical</v>
          </cell>
          <cell r="AU432" t="str">
            <v>Full</v>
          </cell>
          <cell r="AV432" t="str">
            <v>Equities</v>
          </cell>
          <cell r="AW432" t="str">
            <v>No</v>
          </cell>
          <cell r="AX432" t="str">
            <v>Yes with UCITS V</v>
          </cell>
          <cell r="AY432" t="str">
            <v>BNP PARIBAS ARBITRAGE</v>
          </cell>
          <cell r="AZ432"/>
          <cell r="BA432" t="str">
            <v>No</v>
          </cell>
          <cell r="BB432"/>
          <cell r="BC432"/>
          <cell r="BD432"/>
          <cell r="BE432"/>
          <cell r="BF432" t="str">
            <v>Euronext</v>
          </cell>
          <cell r="BG432" t="str">
            <v>Daily</v>
          </cell>
          <cell r="BH432"/>
          <cell r="BI432"/>
          <cell r="BJ432"/>
          <cell r="BK432" t="str">
            <v>Annually</v>
          </cell>
          <cell r="BL432"/>
          <cell r="BM432"/>
          <cell r="BN432"/>
          <cell r="BO432"/>
          <cell r="BP432"/>
          <cell r="BQ432"/>
          <cell r="BR432">
            <v>500000</v>
          </cell>
          <cell r="BS432" t="str">
            <v>-</v>
          </cell>
          <cell r="BT432" t="str">
            <v>03:30 PM Paris time</v>
          </cell>
          <cell r="BU432" t="str">
            <v>NA</v>
          </cell>
          <cell r="BV432" t="str">
            <v>02:45 PM Paris time</v>
          </cell>
          <cell r="BW432" t="str">
            <v>D</v>
          </cell>
          <cell r="BX432" t="str">
            <v>D+1</v>
          </cell>
          <cell r="BY432" t="str">
            <v>D+3</v>
          </cell>
          <cell r="BZ432" t="str">
            <v>Please refer to PM</v>
          </cell>
          <cell r="CA432" t="str">
            <v>Please refer to PM</v>
          </cell>
          <cell r="CB432">
            <v>17</v>
          </cell>
          <cell r="CC432">
            <v>0</v>
          </cell>
          <cell r="CD432" t="str">
            <v>0.30% on the primary market</v>
          </cell>
          <cell r="CE432" t="str">
            <v>0.05% on the primary market</v>
          </cell>
          <cell r="CF432" t="str">
            <v>No</v>
          </cell>
          <cell r="CG432" t="str">
            <v>NA</v>
          </cell>
          <cell r="CH432" t="str">
            <v>NA</v>
          </cell>
          <cell r="CI432" t="str">
            <v>No securities lending</v>
          </cell>
          <cell r="CJ432"/>
          <cell r="CK432" t="str">
            <v>No collateral</v>
          </cell>
          <cell r="CL432" t="str">
            <v>No collateral</v>
          </cell>
          <cell r="CM432" t="str">
            <v>No collateral</v>
          </cell>
          <cell r="CN432" t="str">
            <v>No collateral</v>
          </cell>
          <cell r="CO432" t="str">
            <v>No</v>
          </cell>
          <cell r="CP432" t="str">
            <v>NA</v>
          </cell>
          <cell r="CQ432" t="str">
            <v>NA</v>
          </cell>
          <cell r="CR432" t="str">
            <v>No</v>
          </cell>
          <cell r="CS432" t="str">
            <v>Jean-Claude Leveque</v>
          </cell>
          <cell r="CT432"/>
          <cell r="CU432"/>
          <cell r="CV432" t="str">
            <v>A2JFSU</v>
          </cell>
          <cell r="CW432"/>
          <cell r="CX432" t="str">
            <v>NA</v>
          </cell>
          <cell r="CY432" t="str">
            <v>Yes</v>
          </cell>
          <cell r="CZ432" t="str">
            <v>SRI</v>
          </cell>
          <cell r="DA432" t="str">
            <v>Beta</v>
          </cell>
          <cell r="DB432" t="str">
            <v>No (since 30/09/2021)</v>
          </cell>
          <cell r="DC432" t="str">
            <v>Equity fund (&gt;51% equities)</v>
          </cell>
          <cell r="DD432" t="str">
            <v>Yes</v>
          </cell>
          <cell r="DE432" t="str">
            <v>No</v>
          </cell>
          <cell r="DF432" t="str">
            <v>No</v>
          </cell>
          <cell r="DG432">
            <v>13</v>
          </cell>
          <cell r="DH432">
            <v>12</v>
          </cell>
          <cell r="DI432">
            <v>0</v>
          </cell>
          <cell r="DJ432">
            <v>25</v>
          </cell>
          <cell r="DK432">
            <v>25</v>
          </cell>
          <cell r="DL432">
            <v>13</v>
          </cell>
          <cell r="DM432">
            <v>0</v>
          </cell>
          <cell r="DN432">
            <v>12</v>
          </cell>
          <cell r="DO432" t="str">
            <v>Primary market: Authorised Participants and Institutionnal Investors
Secondary market: All</v>
          </cell>
          <cell r="DP432" t="str">
            <v>None</v>
          </cell>
          <cell r="DQ432" t="str">
            <v>BNP Paribas Securities Services Luxembourg</v>
          </cell>
          <cell r="DR432" t="str">
            <v>BNP Paribas Securities Services Luxembourg</v>
          </cell>
          <cell r="DS432" t="str">
            <v>in-house lawyers</v>
          </cell>
          <cell r="DT432" t="str">
            <v>BNP Paribas Securities Services Luxembourg</v>
          </cell>
          <cell r="DU432" t="str">
            <v>31th of December</v>
          </cell>
          <cell r="DV432" t="str">
            <v>ESG</v>
          </cell>
          <cell r="DW432" t="str">
            <v>EQUITY</v>
          </cell>
          <cell r="DX432"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32"/>
          <cell r="DZ432" t="str">
            <v>ART 8</v>
          </cell>
          <cell r="EA432" t="str">
            <v>CAT 1</v>
          </cell>
        </row>
        <row r="433">
          <cell r="H433" t="str">
            <v>LU1753045415</v>
          </cell>
          <cell r="I433" t="str">
            <v>UCITS ETF</v>
          </cell>
          <cell r="J433" t="str">
            <v>Distribution</v>
          </cell>
          <cell r="K433" t="str">
            <v>EUR</v>
          </cell>
          <cell r="L433" t="str">
            <v>EUR</v>
          </cell>
          <cell r="M433" t="str">
            <v>No</v>
          </cell>
          <cell r="N433"/>
          <cell r="O433" t="str">
            <v>Luxembourg</v>
          </cell>
          <cell r="P433" t="str">
            <v>DE</v>
          </cell>
          <cell r="Q433" t="str">
            <v>Xetra</v>
          </cell>
          <cell r="R433" t="str">
            <v>XETR</v>
          </cell>
          <cell r="S433">
            <v>43172</v>
          </cell>
          <cell r="T433">
            <v>43207</v>
          </cell>
          <cell r="U433" t="str">
            <v>No</v>
          </cell>
          <cell r="V433" t="str">
            <v>M7CXESS</v>
          </cell>
          <cell r="W433" t="str">
            <v>Share not hedged</v>
          </cell>
          <cell r="X433" t="str">
            <v>ZSRI GY</v>
          </cell>
          <cell r="Y433" t="str">
            <v>ISRIE</v>
          </cell>
          <cell r="Z433" t="str">
            <v>NSCFR0ISRIE8</v>
          </cell>
          <cell r="AA433" t="str">
            <v>ZSRI</v>
          </cell>
          <cell r="AB433" t="str">
            <v>.MIEUF00mTNEU</v>
          </cell>
          <cell r="AC433" t="str">
            <v xml:space="preserve">ZSRI.DE </v>
          </cell>
          <cell r="AD433" t="str">
            <v>ISRIEINAV.PA</v>
          </cell>
          <cell r="AE433"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33" t="str">
            <v>please refer to another source</v>
          </cell>
          <cell r="AG433" t="str">
            <v>please refer to another source</v>
          </cell>
          <cell r="AH433" t="str">
            <v>Luxemburg SICAV</v>
          </cell>
          <cell r="AI433" t="str">
            <v>MSCI Europe SRI S-Series PAB 5% Capped (NTR) index</v>
          </cell>
          <cell r="AJ433" t="str">
            <v xml:space="preserve"> Net Total Return</v>
          </cell>
          <cell r="AK433" t="str">
            <v>EUR</v>
          </cell>
          <cell r="AL433" t="str">
            <v>The benchmark is the MSCI Europe SRI S-Series PAB 5% Capped (NTR) index published in EUR by MSCI Limited. Following Brexit, MSCI Limited, the Benchmark Index administrator is no longer registered in the Benchmark Register.</v>
          </cell>
          <cell r="AM433" t="str">
            <v>please refer to another source</v>
          </cell>
          <cell r="AN433" t="str">
            <v xml:space="preserve">MSCI </v>
          </cell>
          <cell r="AO433" t="str">
            <v>Europe</v>
          </cell>
          <cell r="AP433" t="str">
            <v>Europe</v>
          </cell>
          <cell r="AQ433" t="str">
            <v>AT, DE, FR, IT, LU, NL, ES, IE</v>
          </cell>
          <cell r="AR433" t="str">
            <v>AT, CL, DE, ES, FR, IE, IT**, LU, NL</v>
          </cell>
          <cell r="AS433" t="str">
            <v>Full or Optimized replication</v>
          </cell>
          <cell r="AT433" t="str">
            <v>Physical</v>
          </cell>
          <cell r="AU433" t="str">
            <v>Full</v>
          </cell>
          <cell r="AV433" t="str">
            <v>Equities</v>
          </cell>
          <cell r="AW433" t="str">
            <v>No</v>
          </cell>
          <cell r="AX433" t="str">
            <v>Yes with UCITS V</v>
          </cell>
          <cell r="AY433" t="str">
            <v>BNP PARIBAS ARBITRAGE</v>
          </cell>
          <cell r="AZ433"/>
          <cell r="BA433" t="str">
            <v>No</v>
          </cell>
          <cell r="BB433"/>
          <cell r="BC433"/>
          <cell r="BD433"/>
          <cell r="BE433"/>
          <cell r="BF433" t="str">
            <v>Euronext</v>
          </cell>
          <cell r="BG433" t="str">
            <v>Daily</v>
          </cell>
          <cell r="BH433"/>
          <cell r="BI433"/>
          <cell r="BJ433"/>
          <cell r="BK433" t="str">
            <v>Annually</v>
          </cell>
          <cell r="BL433"/>
          <cell r="BM433"/>
          <cell r="BN433"/>
          <cell r="BO433"/>
          <cell r="BP433"/>
          <cell r="BQ433"/>
          <cell r="BR433">
            <v>500000</v>
          </cell>
          <cell r="BS433" t="str">
            <v>-</v>
          </cell>
          <cell r="BT433" t="str">
            <v>03:30 PM Paris time</v>
          </cell>
          <cell r="BU433" t="str">
            <v>NA</v>
          </cell>
          <cell r="BV433" t="str">
            <v>02:45 PM Paris time</v>
          </cell>
          <cell r="BW433" t="str">
            <v>D</v>
          </cell>
          <cell r="BX433" t="str">
            <v>D+1</v>
          </cell>
          <cell r="BY433" t="str">
            <v>D+3</v>
          </cell>
          <cell r="BZ433" t="str">
            <v>Please refer to PM</v>
          </cell>
          <cell r="CA433" t="str">
            <v>Please refer to PM</v>
          </cell>
          <cell r="CB433">
            <v>17</v>
          </cell>
          <cell r="CC433">
            <v>0</v>
          </cell>
          <cell r="CD433" t="str">
            <v>0.30% on the primary market</v>
          </cell>
          <cell r="CE433" t="str">
            <v>0.05% on the primary market</v>
          </cell>
          <cell r="CF433" t="str">
            <v>No</v>
          </cell>
          <cell r="CG433" t="str">
            <v>NA</v>
          </cell>
          <cell r="CH433" t="str">
            <v>NA</v>
          </cell>
          <cell r="CI433" t="str">
            <v>No securities lending</v>
          </cell>
          <cell r="CJ433"/>
          <cell r="CK433" t="str">
            <v>No collateral</v>
          </cell>
          <cell r="CL433" t="str">
            <v>No collateral</v>
          </cell>
          <cell r="CM433" t="str">
            <v>No collateral</v>
          </cell>
          <cell r="CN433" t="str">
            <v>No collateral</v>
          </cell>
          <cell r="CO433" t="str">
            <v>No</v>
          </cell>
          <cell r="CP433" t="str">
            <v>NA</v>
          </cell>
          <cell r="CQ433" t="str">
            <v>NA</v>
          </cell>
          <cell r="CR433" t="str">
            <v>No</v>
          </cell>
          <cell r="CS433" t="str">
            <v>Jean-Claude Leveque</v>
          </cell>
          <cell r="CT433"/>
          <cell r="CU433"/>
          <cell r="CV433" t="str">
            <v>A2JFSU</v>
          </cell>
          <cell r="CW433"/>
          <cell r="CX433" t="str">
            <v>NA</v>
          </cell>
          <cell r="CY433" t="str">
            <v>Yes</v>
          </cell>
          <cell r="CZ433" t="str">
            <v>SRI</v>
          </cell>
          <cell r="DA433" t="str">
            <v>Beta</v>
          </cell>
          <cell r="DB433" t="str">
            <v>No (since 30/09/2021)</v>
          </cell>
          <cell r="DC433" t="str">
            <v>Equity fund (&gt;51% equities)</v>
          </cell>
          <cell r="DD433" t="str">
            <v>Yes</v>
          </cell>
          <cell r="DE433" t="str">
            <v>No</v>
          </cell>
          <cell r="DF433" t="str">
            <v>No</v>
          </cell>
          <cell r="DG433">
            <v>13</v>
          </cell>
          <cell r="DH433">
            <v>12</v>
          </cell>
          <cell r="DI433">
            <v>0</v>
          </cell>
          <cell r="DJ433">
            <v>25</v>
          </cell>
          <cell r="DK433">
            <v>25</v>
          </cell>
          <cell r="DL433">
            <v>13</v>
          </cell>
          <cell r="DM433">
            <v>0</v>
          </cell>
          <cell r="DN433">
            <v>12</v>
          </cell>
          <cell r="DO433" t="str">
            <v>Primary market: Authorised Participants and Institutionnal Investors
Secondary market: All</v>
          </cell>
          <cell r="DP433" t="str">
            <v>None</v>
          </cell>
          <cell r="DQ433" t="str">
            <v>BNP Paribas Securities Services Luxembourg</v>
          </cell>
          <cell r="DR433" t="str">
            <v>BNP Paribas Securities Services Luxembourg</v>
          </cell>
          <cell r="DS433" t="str">
            <v>in-house lawyers</v>
          </cell>
          <cell r="DT433" t="str">
            <v>BNP Paribas Securities Services Luxembourg</v>
          </cell>
          <cell r="DU433" t="str">
            <v>31th of December</v>
          </cell>
          <cell r="DV433" t="str">
            <v>ESG</v>
          </cell>
          <cell r="DW433" t="str">
            <v>EQUITY</v>
          </cell>
          <cell r="DX433"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33"/>
          <cell r="DZ433" t="str">
            <v>ART 8</v>
          </cell>
          <cell r="EA433" t="str">
            <v>CAT 1</v>
          </cell>
        </row>
        <row r="434">
          <cell r="H434" t="str">
            <v>LU1753045506</v>
          </cell>
          <cell r="I434" t="str">
            <v>Track Classic</v>
          </cell>
          <cell r="J434" t="str">
            <v>Capitalisation</v>
          </cell>
          <cell r="K434" t="str">
            <v>EUR</v>
          </cell>
          <cell r="L434" t="str">
            <v>EUR</v>
          </cell>
          <cell r="M434" t="str">
            <v>No</v>
          </cell>
          <cell r="N434"/>
          <cell r="O434" t="str">
            <v>Luxembourg</v>
          </cell>
          <cell r="P434" t="str">
            <v>NA</v>
          </cell>
          <cell r="Q434" t="str">
            <v>NA</v>
          </cell>
          <cell r="R434" t="str">
            <v>NA</v>
          </cell>
          <cell r="S434">
            <v>43287</v>
          </cell>
          <cell r="T434" t="str">
            <v>Not listed</v>
          </cell>
          <cell r="U434" t="str">
            <v>Not listed</v>
          </cell>
          <cell r="V434" t="str">
            <v>M7CXESS</v>
          </cell>
          <cell r="W434" t="str">
            <v>Share not hedged</v>
          </cell>
          <cell r="X434" t="str">
            <v>BNPEMTC LX</v>
          </cell>
          <cell r="Y434" t="str">
            <v>NA</v>
          </cell>
          <cell r="Z434" t="str">
            <v>NA</v>
          </cell>
          <cell r="AA434" t="str">
            <v>BNPEMTC</v>
          </cell>
          <cell r="AB434" t="str">
            <v>.MIEUF00mTNEU</v>
          </cell>
          <cell r="AC434" t="str">
            <v>LU1753045506.LUF</v>
          </cell>
          <cell r="AD434" t="str">
            <v>NA</v>
          </cell>
          <cell r="AE434"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34" t="str">
            <v>please refer to another source</v>
          </cell>
          <cell r="AG434" t="str">
            <v>please refer to another source</v>
          </cell>
          <cell r="AH434" t="str">
            <v>Luxemburg SICAV</v>
          </cell>
          <cell r="AI434" t="str">
            <v>MSCI Europe SRI S-Series PAB 5% Capped (NTR) index</v>
          </cell>
          <cell r="AJ434" t="str">
            <v xml:space="preserve"> Net Total Return</v>
          </cell>
          <cell r="AK434" t="str">
            <v>EUR</v>
          </cell>
          <cell r="AL434" t="str">
            <v>The benchmark is the MSCI Europe SRI S-Series PAB 5% Capped (NTR) index published in EUR by MSCI Limited. Following Brexit, MSCI Limited, the Benchmark Index administrator is no longer registered in the Benchmark Register.</v>
          </cell>
          <cell r="AM434" t="str">
            <v>please refer to another source</v>
          </cell>
          <cell r="AN434" t="str">
            <v xml:space="preserve">MSCI </v>
          </cell>
          <cell r="AO434" t="str">
            <v>Europe</v>
          </cell>
          <cell r="AP434" t="str">
            <v>Europe</v>
          </cell>
          <cell r="AQ434" t="str">
            <v>LU, FR</v>
          </cell>
          <cell r="AR434" t="str">
            <v>LU, FR</v>
          </cell>
          <cell r="AS434" t="str">
            <v>Full or Optimized replication</v>
          </cell>
          <cell r="AT434" t="str">
            <v>Physical</v>
          </cell>
          <cell r="AU434" t="str">
            <v>Full</v>
          </cell>
          <cell r="AV434" t="str">
            <v>Equities</v>
          </cell>
          <cell r="AW434" t="str">
            <v>No</v>
          </cell>
          <cell r="AX434" t="str">
            <v>Yes with UCITS V</v>
          </cell>
          <cell r="AY434" t="str">
            <v>NA</v>
          </cell>
          <cell r="AZ434" t="str">
            <v>NA</v>
          </cell>
          <cell r="BA434" t="str">
            <v>Yes</v>
          </cell>
          <cell r="BB434"/>
          <cell r="BC434"/>
          <cell r="BD434"/>
          <cell r="BE434"/>
          <cell r="BF434" t="str">
            <v>NA</v>
          </cell>
          <cell r="BG434" t="str">
            <v>Daily</v>
          </cell>
          <cell r="BH434"/>
          <cell r="BI434"/>
          <cell r="BJ434"/>
          <cell r="BK434" t="str">
            <v>Reinvested</v>
          </cell>
          <cell r="BL434"/>
          <cell r="BM434"/>
          <cell r="BN434"/>
          <cell r="BO434"/>
          <cell r="BP434"/>
          <cell r="BQ434"/>
          <cell r="BR434" t="str">
            <v>None</v>
          </cell>
          <cell r="BS434" t="str">
            <v>-</v>
          </cell>
          <cell r="BT434" t="str">
            <v>03:00 PM Paris Time</v>
          </cell>
          <cell r="BU434" t="str">
            <v>12:00 AM Paris time</v>
          </cell>
          <cell r="BV434" t="str">
            <v>NA</v>
          </cell>
          <cell r="BW434" t="str">
            <v>D</v>
          </cell>
          <cell r="BX434" t="str">
            <v>D+1</v>
          </cell>
          <cell r="BY434" t="str">
            <v>D+3</v>
          </cell>
          <cell r="BZ434" t="str">
            <v>Please refer to PM</v>
          </cell>
          <cell r="CA434" t="str">
            <v>Please refer to PM</v>
          </cell>
          <cell r="CB434">
            <v>17</v>
          </cell>
          <cell r="CC434">
            <v>0</v>
          </cell>
          <cell r="CD434">
            <v>3.0000000000000001E-3</v>
          </cell>
          <cell r="CE434">
            <v>5.0000000000000001E-4</v>
          </cell>
          <cell r="CF434" t="str">
            <v>No</v>
          </cell>
          <cell r="CG434" t="str">
            <v>NA</v>
          </cell>
          <cell r="CH434" t="str">
            <v>NA</v>
          </cell>
          <cell r="CI434" t="str">
            <v>No securities lending</v>
          </cell>
          <cell r="CJ434"/>
          <cell r="CK434" t="str">
            <v>No collateral</v>
          </cell>
          <cell r="CL434" t="str">
            <v>No collateral</v>
          </cell>
          <cell r="CM434" t="str">
            <v>No collateral</v>
          </cell>
          <cell r="CN434" t="str">
            <v>No collateral</v>
          </cell>
          <cell r="CO434" t="str">
            <v>No</v>
          </cell>
          <cell r="CP434" t="str">
            <v>NA</v>
          </cell>
          <cell r="CQ434" t="str">
            <v>NA</v>
          </cell>
          <cell r="CR434" t="str">
            <v>No</v>
          </cell>
          <cell r="CS434" t="str">
            <v>Jean-Claude Leveque</v>
          </cell>
          <cell r="CT434"/>
          <cell r="CU434"/>
          <cell r="CV434"/>
          <cell r="CW434"/>
          <cell r="CX434" t="str">
            <v>NA</v>
          </cell>
          <cell r="CY434" t="str">
            <v>Yes</v>
          </cell>
          <cell r="CZ434" t="str">
            <v>SRI</v>
          </cell>
          <cell r="DA434" t="str">
            <v>Beta</v>
          </cell>
          <cell r="DB434" t="str">
            <v>No (since 30/09/2021)</v>
          </cell>
          <cell r="DC434" t="str">
            <v>Equity fund (&gt;51% equities)</v>
          </cell>
          <cell r="DD434" t="str">
            <v>No</v>
          </cell>
          <cell r="DE434" t="str">
            <v>No</v>
          </cell>
          <cell r="DF434" t="str">
            <v>No</v>
          </cell>
          <cell r="DG434">
            <v>60</v>
          </cell>
          <cell r="DH434">
            <v>40</v>
          </cell>
          <cell r="DI434">
            <v>5</v>
          </cell>
          <cell r="DJ434">
            <v>105</v>
          </cell>
          <cell r="DK434">
            <v>105</v>
          </cell>
          <cell r="DL434">
            <v>60</v>
          </cell>
          <cell r="DM434">
            <v>5</v>
          </cell>
          <cell r="DN434">
            <v>40</v>
          </cell>
          <cell r="DO434" t="str">
            <v>All</v>
          </cell>
          <cell r="DP434" t="str">
            <v>None</v>
          </cell>
          <cell r="DQ434" t="str">
            <v>BNP Paribas Securities Services Luxembourg</v>
          </cell>
          <cell r="DR434" t="str">
            <v>BNP Paribas Securities Services Luxembourg</v>
          </cell>
          <cell r="DS434" t="str">
            <v>in-house lawyers</v>
          </cell>
          <cell r="DT434" t="str">
            <v>BNP Paribas Securities Services Luxembourg</v>
          </cell>
          <cell r="DU434" t="str">
            <v>31th of December</v>
          </cell>
          <cell r="DV434" t="str">
            <v>ESG</v>
          </cell>
          <cell r="DW434" t="str">
            <v>EQUITY</v>
          </cell>
          <cell r="DX434"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34"/>
          <cell r="DZ434" t="str">
            <v>ART 8</v>
          </cell>
          <cell r="EA434" t="str">
            <v>CAT 1</v>
          </cell>
        </row>
        <row r="435">
          <cell r="H435" t="str">
            <v>LU1753045688</v>
          </cell>
          <cell r="I435" t="str">
            <v>Track Privilege</v>
          </cell>
          <cell r="J435" t="str">
            <v>Capitalisation</v>
          </cell>
          <cell r="K435" t="str">
            <v>EUR</v>
          </cell>
          <cell r="L435" t="str">
            <v>EUR</v>
          </cell>
          <cell r="M435" t="str">
            <v>No</v>
          </cell>
          <cell r="N435"/>
          <cell r="O435" t="str">
            <v>Luxembourg</v>
          </cell>
          <cell r="P435" t="str">
            <v>NA</v>
          </cell>
          <cell r="Q435" t="str">
            <v>NA</v>
          </cell>
          <cell r="R435" t="str">
            <v>NA</v>
          </cell>
          <cell r="S435">
            <v>43172</v>
          </cell>
          <cell r="T435" t="str">
            <v>Not listed</v>
          </cell>
          <cell r="U435" t="str">
            <v>Not listed</v>
          </cell>
          <cell r="V435" t="str">
            <v>M7CXESS</v>
          </cell>
          <cell r="W435" t="str">
            <v>Share not hedged</v>
          </cell>
          <cell r="X435" t="str">
            <v>BNPETRP LX</v>
          </cell>
          <cell r="Y435" t="str">
            <v>NA</v>
          </cell>
          <cell r="Z435" t="str">
            <v>NA</v>
          </cell>
          <cell r="AA435" t="str">
            <v>BNPETRP</v>
          </cell>
          <cell r="AB435" t="str">
            <v>.MIEUF00mTNEU</v>
          </cell>
          <cell r="AC435" t="str">
            <v>LU1753045688.LUF</v>
          </cell>
          <cell r="AD435" t="str">
            <v>NA</v>
          </cell>
          <cell r="AE435"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35" t="str">
            <v>please refer to another source</v>
          </cell>
          <cell r="AG435" t="str">
            <v>please refer to another source</v>
          </cell>
          <cell r="AH435" t="str">
            <v>Luxemburg SICAV</v>
          </cell>
          <cell r="AI435" t="str">
            <v>MSCI Europe SRI S-Series PAB 5% Capped (NTR) index</v>
          </cell>
          <cell r="AJ435" t="str">
            <v xml:space="preserve"> Net Total Return</v>
          </cell>
          <cell r="AK435" t="str">
            <v>EUR</v>
          </cell>
          <cell r="AL435" t="str">
            <v>The benchmark is the MSCI Europe SRI S-Series PAB 5% Capped (NTR) index published in EUR by MSCI Limited. Following Brexit, MSCI Limited, the Benchmark Index administrator is no longer registered in the Benchmark Register.</v>
          </cell>
          <cell r="AM435" t="str">
            <v>please refer to another source</v>
          </cell>
          <cell r="AN435" t="str">
            <v xml:space="preserve">MSCI </v>
          </cell>
          <cell r="AO435" t="str">
            <v>Europe</v>
          </cell>
          <cell r="AP435" t="str">
            <v>Europe</v>
          </cell>
          <cell r="AQ435" t="str">
            <v>AT, FR, LU, NL, SN**, IT**, CZ, ES</v>
          </cell>
          <cell r="AR435" t="str">
            <v>AT, FR, LU, NL, SN**, IT**, CZ, ES</v>
          </cell>
          <cell r="AS435" t="str">
            <v>Full or Optimized replication</v>
          </cell>
          <cell r="AT435" t="str">
            <v>Physical</v>
          </cell>
          <cell r="AU435" t="str">
            <v>Full</v>
          </cell>
          <cell r="AV435" t="str">
            <v>Equities</v>
          </cell>
          <cell r="AW435" t="str">
            <v>No</v>
          </cell>
          <cell r="AX435" t="str">
            <v>Yes with UCITS V</v>
          </cell>
          <cell r="AY435" t="str">
            <v>NA</v>
          </cell>
          <cell r="AZ435" t="str">
            <v>NA</v>
          </cell>
          <cell r="BA435" t="str">
            <v>Yes</v>
          </cell>
          <cell r="BB435"/>
          <cell r="BC435"/>
          <cell r="BD435"/>
          <cell r="BE435"/>
          <cell r="BF435" t="str">
            <v>NA</v>
          </cell>
          <cell r="BG435" t="str">
            <v>Daily</v>
          </cell>
          <cell r="BH435"/>
          <cell r="BI435"/>
          <cell r="BJ435"/>
          <cell r="BK435" t="str">
            <v>Reinvested</v>
          </cell>
          <cell r="BL435"/>
          <cell r="BM435"/>
          <cell r="BN435"/>
          <cell r="BO435"/>
          <cell r="BP435"/>
          <cell r="BQ435"/>
          <cell r="BR435" t="str">
            <v>None</v>
          </cell>
          <cell r="BS435" t="str">
            <v>-</v>
          </cell>
          <cell r="BT435" t="str">
            <v>03:00 PM Paris Time</v>
          </cell>
          <cell r="BU435" t="str">
            <v>12:00 AM Paris time</v>
          </cell>
          <cell r="BV435" t="str">
            <v>NA</v>
          </cell>
          <cell r="BW435" t="str">
            <v>D</v>
          </cell>
          <cell r="BX435" t="str">
            <v>D+1</v>
          </cell>
          <cell r="BY435" t="str">
            <v>D+3</v>
          </cell>
          <cell r="BZ435" t="str">
            <v>Please refer to PM</v>
          </cell>
          <cell r="CA435" t="str">
            <v>Please refer to PM</v>
          </cell>
          <cell r="CB435">
            <v>17</v>
          </cell>
          <cell r="CC435">
            <v>0</v>
          </cell>
          <cell r="CD435">
            <v>3.0000000000000001E-3</v>
          </cell>
          <cell r="CE435">
            <v>5.0000000000000001E-4</v>
          </cell>
          <cell r="CF435" t="str">
            <v>No</v>
          </cell>
          <cell r="CG435" t="str">
            <v>NA</v>
          </cell>
          <cell r="CH435" t="str">
            <v>NA</v>
          </cell>
          <cell r="CI435" t="str">
            <v>No securities lending</v>
          </cell>
          <cell r="CJ435"/>
          <cell r="CK435" t="str">
            <v>No collateral</v>
          </cell>
          <cell r="CL435" t="str">
            <v>No collateral</v>
          </cell>
          <cell r="CM435" t="str">
            <v>No collateral</v>
          </cell>
          <cell r="CN435" t="str">
            <v>No collateral</v>
          </cell>
          <cell r="CO435" t="str">
            <v>No</v>
          </cell>
          <cell r="CP435" t="str">
            <v>NA</v>
          </cell>
          <cell r="CQ435" t="str">
            <v>NA</v>
          </cell>
          <cell r="CR435" t="str">
            <v>No</v>
          </cell>
          <cell r="CS435" t="str">
            <v>Jean-Claude Leveque</v>
          </cell>
          <cell r="CT435"/>
          <cell r="CU435"/>
          <cell r="CV435"/>
          <cell r="CW435"/>
          <cell r="CX435" t="str">
            <v>NA</v>
          </cell>
          <cell r="CY435" t="str">
            <v>Yes</v>
          </cell>
          <cell r="CZ435" t="str">
            <v>SRI</v>
          </cell>
          <cell r="DA435" t="str">
            <v>Beta</v>
          </cell>
          <cell r="DB435" t="str">
            <v>No (since 30/09/2021)</v>
          </cell>
          <cell r="DC435" t="str">
            <v>Equity fund (&gt;51% equities)</v>
          </cell>
          <cell r="DD435" t="str">
            <v>Yes</v>
          </cell>
          <cell r="DE435" t="str">
            <v>No</v>
          </cell>
          <cell r="DF435" t="str">
            <v>No</v>
          </cell>
          <cell r="DG435">
            <v>13</v>
          </cell>
          <cell r="DH435">
            <v>12</v>
          </cell>
          <cell r="DI435">
            <v>5</v>
          </cell>
          <cell r="DJ435">
            <v>30</v>
          </cell>
          <cell r="DK435">
            <v>30</v>
          </cell>
          <cell r="DL435">
            <v>13</v>
          </cell>
          <cell r="DM435">
            <v>5</v>
          </cell>
          <cell r="DN435">
            <v>12</v>
          </cell>
          <cell r="DO435" t="str">
            <v xml:space="preserve">All, Distributors, </v>
          </cell>
          <cell r="DP435" t="str">
            <v xml:space="preserve">Distributors : None
Managers: none (refer to Book II by sub-fund for min holding amount applicable)
Others : EUR 100 000 per sub-fund
</v>
          </cell>
          <cell r="DQ435" t="str">
            <v>BNP Paribas Securities Services Luxembourg</v>
          </cell>
          <cell r="DR435" t="str">
            <v>BNP Paribas Securities Services Luxembourg</v>
          </cell>
          <cell r="DS435" t="str">
            <v>in-house lawyers</v>
          </cell>
          <cell r="DT435" t="str">
            <v>BNP Paribas Securities Services Luxembourg</v>
          </cell>
          <cell r="DU435" t="str">
            <v>31th of December</v>
          </cell>
          <cell r="DV435" t="str">
            <v>ESG</v>
          </cell>
          <cell r="DW435" t="str">
            <v>EQUITY</v>
          </cell>
          <cell r="DX435"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35"/>
          <cell r="DZ435" t="str">
            <v>ART 8</v>
          </cell>
          <cell r="EA435" t="str">
            <v>CAT 1</v>
          </cell>
        </row>
        <row r="436">
          <cell r="H436" t="str">
            <v>LU1753045761</v>
          </cell>
          <cell r="I436" t="str">
            <v>Track X</v>
          </cell>
          <cell r="J436" t="str">
            <v>Capitalisation</v>
          </cell>
          <cell r="K436" t="str">
            <v>EUR</v>
          </cell>
          <cell r="L436" t="str">
            <v>EUR</v>
          </cell>
          <cell r="M436" t="str">
            <v>No</v>
          </cell>
          <cell r="N436"/>
          <cell r="O436" t="str">
            <v>Luxembourg</v>
          </cell>
          <cell r="P436" t="str">
            <v>NA</v>
          </cell>
          <cell r="Q436" t="str">
            <v>NA</v>
          </cell>
          <cell r="R436" t="str">
            <v>NA</v>
          </cell>
          <cell r="S436">
            <v>43172</v>
          </cell>
          <cell r="T436" t="str">
            <v>Not listed</v>
          </cell>
          <cell r="U436" t="str">
            <v>Not listed</v>
          </cell>
          <cell r="V436" t="str">
            <v>M7CXESS</v>
          </cell>
          <cell r="W436" t="str">
            <v>Share not hedged</v>
          </cell>
          <cell r="X436" t="str">
            <v>BNPEUTX LX</v>
          </cell>
          <cell r="Y436" t="str">
            <v>NA</v>
          </cell>
          <cell r="Z436" t="str">
            <v>NA</v>
          </cell>
          <cell r="AA436" t="str">
            <v>BNPEUTX</v>
          </cell>
          <cell r="AB436" t="str">
            <v>.MIEUF00mTNEU</v>
          </cell>
          <cell r="AC436" t="str">
            <v>LU1753045761.LUF</v>
          </cell>
          <cell r="AD436" t="str">
            <v>NA</v>
          </cell>
          <cell r="AE436"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36" t="str">
            <v>please refer to another source</v>
          </cell>
          <cell r="AG436" t="str">
            <v>please refer to another source</v>
          </cell>
          <cell r="AH436" t="str">
            <v>Luxemburg SICAV</v>
          </cell>
          <cell r="AI436" t="str">
            <v>MSCI Europe SRI S-Series PAB 5% Capped (NTR) index</v>
          </cell>
          <cell r="AJ436" t="str">
            <v xml:space="preserve"> Net Total Return</v>
          </cell>
          <cell r="AK436" t="str">
            <v>EUR</v>
          </cell>
          <cell r="AL436" t="str">
            <v>The benchmark is the MSCI Europe SRI S-Series PAB 5% Capped (NTR) index published in EUR by MSCI Limited. Following Brexit, MSCI Limited, the Benchmark Index administrator is no longer registered in the Benchmark Register.</v>
          </cell>
          <cell r="AM436" t="str">
            <v>please refer to another source</v>
          </cell>
          <cell r="AN436" t="str">
            <v xml:space="preserve">MSCI </v>
          </cell>
          <cell r="AO436" t="str">
            <v>Europe</v>
          </cell>
          <cell r="AP436" t="str">
            <v>Europe</v>
          </cell>
          <cell r="AQ436" t="str">
            <v>LU</v>
          </cell>
          <cell r="AR436" t="str">
            <v>LU</v>
          </cell>
          <cell r="AS436" t="str">
            <v>Full or Optimized replication</v>
          </cell>
          <cell r="AT436" t="str">
            <v>Physical</v>
          </cell>
          <cell r="AU436" t="str">
            <v>Full</v>
          </cell>
          <cell r="AV436" t="str">
            <v>Equities</v>
          </cell>
          <cell r="AW436" t="str">
            <v>No</v>
          </cell>
          <cell r="AX436" t="str">
            <v>Yes with UCITS V</v>
          </cell>
          <cell r="AY436" t="str">
            <v>NA</v>
          </cell>
          <cell r="AZ436" t="str">
            <v>NA</v>
          </cell>
          <cell r="BA436" t="str">
            <v>Yes</v>
          </cell>
          <cell r="BB436"/>
          <cell r="BC436"/>
          <cell r="BD436"/>
          <cell r="BE436"/>
          <cell r="BF436" t="str">
            <v>NA</v>
          </cell>
          <cell r="BG436" t="str">
            <v>Daily</v>
          </cell>
          <cell r="BH436"/>
          <cell r="BI436"/>
          <cell r="BJ436"/>
          <cell r="BK436" t="str">
            <v>Reinvested</v>
          </cell>
          <cell r="BL436"/>
          <cell r="BM436"/>
          <cell r="BN436"/>
          <cell r="BO436"/>
          <cell r="BP436"/>
          <cell r="BQ436"/>
          <cell r="BR436" t="str">
            <v>None</v>
          </cell>
          <cell r="BS436" t="str">
            <v>-</v>
          </cell>
          <cell r="BT436" t="str">
            <v>03:00 PM Paris Time</v>
          </cell>
          <cell r="BU436" t="str">
            <v>12:00 AM Paris time</v>
          </cell>
          <cell r="BV436" t="str">
            <v>NA</v>
          </cell>
          <cell r="BW436" t="str">
            <v>D</v>
          </cell>
          <cell r="BX436" t="str">
            <v>D+1</v>
          </cell>
          <cell r="BY436" t="str">
            <v>D+3</v>
          </cell>
          <cell r="BZ436" t="str">
            <v>Please refer to PM</v>
          </cell>
          <cell r="CA436" t="str">
            <v>Please refer to PM</v>
          </cell>
          <cell r="CB436">
            <v>17</v>
          </cell>
          <cell r="CC436">
            <v>0</v>
          </cell>
          <cell r="CD436">
            <v>3.0000000000000001E-3</v>
          </cell>
          <cell r="CE436">
            <v>5.0000000000000001E-4</v>
          </cell>
          <cell r="CF436" t="str">
            <v>No</v>
          </cell>
          <cell r="CG436" t="str">
            <v>NA</v>
          </cell>
          <cell r="CH436" t="str">
            <v>NA</v>
          </cell>
          <cell r="CI436" t="str">
            <v>No securities lending</v>
          </cell>
          <cell r="CJ436"/>
          <cell r="CK436" t="str">
            <v>No collateral</v>
          </cell>
          <cell r="CL436" t="str">
            <v>No collateral</v>
          </cell>
          <cell r="CM436" t="str">
            <v>No collateral</v>
          </cell>
          <cell r="CN436" t="str">
            <v>No collateral</v>
          </cell>
          <cell r="CO436" t="str">
            <v>No</v>
          </cell>
          <cell r="CP436" t="str">
            <v>NA</v>
          </cell>
          <cell r="CQ436" t="str">
            <v>NA</v>
          </cell>
          <cell r="CR436" t="str">
            <v>No</v>
          </cell>
          <cell r="CS436" t="str">
            <v>Jean-Claude Leveque</v>
          </cell>
          <cell r="CT436"/>
          <cell r="CU436"/>
          <cell r="CV436"/>
          <cell r="CW436"/>
          <cell r="CX436" t="str">
            <v>NA</v>
          </cell>
          <cell r="CY436" t="str">
            <v>Yes</v>
          </cell>
          <cell r="CZ436" t="str">
            <v>SRI</v>
          </cell>
          <cell r="DA436" t="str">
            <v>Beta</v>
          </cell>
          <cell r="DB436" t="str">
            <v>No (since 30/09/2021)</v>
          </cell>
          <cell r="DC436" t="str">
            <v>Equity fund (&gt;51% equities)</v>
          </cell>
          <cell r="DD436" t="str">
            <v>No</v>
          </cell>
          <cell r="DE436" t="str">
            <v>No</v>
          </cell>
          <cell r="DF436" t="str">
            <v>No</v>
          </cell>
          <cell r="DG436">
            <v>0</v>
          </cell>
          <cell r="DH436">
            <v>12</v>
          </cell>
          <cell r="DI436">
            <v>1</v>
          </cell>
          <cell r="DJ436">
            <v>13</v>
          </cell>
          <cell r="DK436">
            <v>13</v>
          </cell>
          <cell r="DL436">
            <v>0</v>
          </cell>
          <cell r="DM436">
            <v>1</v>
          </cell>
          <cell r="DN436">
            <v>12</v>
          </cell>
          <cell r="DO436" t="str">
            <v>Authorized Investors</v>
          </cell>
          <cell r="DP436" t="str">
            <v>None</v>
          </cell>
          <cell r="DQ436" t="str">
            <v>BNP Paribas Securities Services Luxembourg</v>
          </cell>
          <cell r="DR436" t="str">
            <v>BNP Paribas Securities Services Luxembourg</v>
          </cell>
          <cell r="DS436" t="str">
            <v>in-house lawyers</v>
          </cell>
          <cell r="DT436" t="str">
            <v>BNP Paribas Securities Services Luxembourg</v>
          </cell>
          <cell r="DU436" t="str">
            <v>31th of December</v>
          </cell>
          <cell r="DV436" t="str">
            <v>ESG</v>
          </cell>
          <cell r="DW436" t="str">
            <v>EQUITY</v>
          </cell>
          <cell r="DX436"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36"/>
          <cell r="DZ436" t="str">
            <v>ART 8</v>
          </cell>
          <cell r="EA436" t="str">
            <v>CAT 1</v>
          </cell>
        </row>
        <row r="437">
          <cell r="H437" t="str">
            <v>LU1753046066</v>
          </cell>
          <cell r="I437" t="str">
            <v>UCITS ETF H EUR</v>
          </cell>
          <cell r="J437" t="str">
            <v>Capitalisation</v>
          </cell>
          <cell r="K437" t="str">
            <v>EUR</v>
          </cell>
          <cell r="L437" t="str">
            <v>EUR</v>
          </cell>
          <cell r="M437" t="str">
            <v>Yes</v>
          </cell>
          <cell r="N437"/>
          <cell r="O437" t="str">
            <v>Luxembourg</v>
          </cell>
          <cell r="P437"/>
          <cell r="Q437"/>
          <cell r="R437"/>
          <cell r="S437"/>
          <cell r="T437"/>
          <cell r="U437"/>
          <cell r="V437" t="str">
            <v>M7CXESE</v>
          </cell>
          <cell r="W437"/>
          <cell r="X437"/>
          <cell r="Y437"/>
          <cell r="Z437"/>
          <cell r="AA437"/>
          <cell r="AB437" t="str">
            <v>.MIJPF00mTNEU</v>
          </cell>
          <cell r="AC437"/>
          <cell r="AD437"/>
          <cell r="AE437"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37" t="str">
            <v>please refer to another source</v>
          </cell>
          <cell r="AG437" t="str">
            <v>please refer to another source</v>
          </cell>
          <cell r="AH437" t="str">
            <v>Luxemburg SICAV</v>
          </cell>
          <cell r="AI437" t="str">
            <v>MSCI Japan SRI S-Series PAB 5% Capped (NTR) Index</v>
          </cell>
          <cell r="AJ437" t="str">
            <v>Net Total Return</v>
          </cell>
          <cell r="AK437" t="str">
            <v>EUR</v>
          </cell>
          <cell r="AL437" t="str">
            <v>The benchmark is the MSCI Japan SRI S-Series PAB 5% Capped Index (NTR) published in EUR by MSCI Limited. Following Brexit, MSCI Limited, the Benchmark Index administrator is no longer registered in the Benchmark Register.</v>
          </cell>
          <cell r="AM437"/>
          <cell r="AN437" t="str">
            <v xml:space="preserve">MSCI </v>
          </cell>
          <cell r="AO437" t="str">
            <v>Asia-Pacific</v>
          </cell>
          <cell r="AP437" t="str">
            <v>Japan</v>
          </cell>
          <cell r="AQ437"/>
          <cell r="AR437"/>
          <cell r="AS437" t="str">
            <v>Full or optimized replication</v>
          </cell>
          <cell r="AT437" t="str">
            <v>Physical</v>
          </cell>
          <cell r="AU437" t="str">
            <v xml:space="preserve">full  </v>
          </cell>
          <cell r="AV437" t="str">
            <v>Equities</v>
          </cell>
          <cell r="AW437" t="str">
            <v>No</v>
          </cell>
          <cell r="AX437" t="str">
            <v>Yes with UCITS V</v>
          </cell>
          <cell r="AY437"/>
          <cell r="AZ437"/>
          <cell r="BA437" t="str">
            <v>No</v>
          </cell>
          <cell r="BB437"/>
          <cell r="BC437"/>
          <cell r="BD437"/>
          <cell r="BE437"/>
          <cell r="BF437"/>
          <cell r="BG437" t="str">
            <v>Daily</v>
          </cell>
          <cell r="BH437"/>
          <cell r="BI437"/>
          <cell r="BJ437"/>
          <cell r="BK437" t="str">
            <v>Reinvested</v>
          </cell>
          <cell r="BL437"/>
          <cell r="BM437"/>
          <cell r="BN437"/>
          <cell r="BO437"/>
          <cell r="BP437"/>
          <cell r="BQ437"/>
          <cell r="BR437">
            <v>500000</v>
          </cell>
          <cell r="BS437" t="str">
            <v>-</v>
          </cell>
          <cell r="BT437"/>
          <cell r="BU437" t="str">
            <v>NA</v>
          </cell>
          <cell r="BV437"/>
          <cell r="BW437" t="str">
            <v>D</v>
          </cell>
          <cell r="BX437" t="str">
            <v>D+1</v>
          </cell>
          <cell r="BY437"/>
          <cell r="BZ437" t="str">
            <v>Please refer to PM</v>
          </cell>
          <cell r="CA437" t="str">
            <v>Please refer to PM</v>
          </cell>
          <cell r="CB437"/>
          <cell r="CC437"/>
          <cell r="CD437"/>
          <cell r="CE437"/>
          <cell r="CF437" t="str">
            <v>Yes</v>
          </cell>
          <cell r="CG437" t="str">
            <v>Daily</v>
          </cell>
          <cell r="CH437">
            <v>100000</v>
          </cell>
          <cell r="CI437" t="str">
            <v>No securities lending</v>
          </cell>
          <cell r="CJ437"/>
          <cell r="CK437" t="str">
            <v>Up to 10%</v>
          </cell>
          <cell r="CL437" t="str">
            <v>Cash</v>
          </cell>
          <cell r="CM437" t="str">
            <v>BNP Paribas Securities Services</v>
          </cell>
          <cell r="CN437" t="str">
            <v>collateral.mgt@bnpparibas-ip.com</v>
          </cell>
          <cell r="CO437" t="str">
            <v>No</v>
          </cell>
          <cell r="CP437" t="str">
            <v>NA</v>
          </cell>
          <cell r="CQ437" t="str">
            <v>NA</v>
          </cell>
          <cell r="CR437" t="str">
            <v>No</v>
          </cell>
          <cell r="CS437"/>
          <cell r="CT437"/>
          <cell r="CU437"/>
          <cell r="CV437"/>
          <cell r="CW437"/>
          <cell r="CX437"/>
          <cell r="CY437" t="str">
            <v>Yes</v>
          </cell>
          <cell r="CZ437" t="str">
            <v>SRI</v>
          </cell>
          <cell r="DA437" t="str">
            <v>Beta</v>
          </cell>
          <cell r="DB437" t="str">
            <v>No</v>
          </cell>
          <cell r="DC437" t="str">
            <v>Equity fund (&gt;51% equities)</v>
          </cell>
          <cell r="DD437"/>
          <cell r="DE437"/>
          <cell r="DF437" t="str">
            <v>No</v>
          </cell>
          <cell r="DG437">
            <v>13</v>
          </cell>
          <cell r="DH437">
            <v>12</v>
          </cell>
          <cell r="DI437">
            <v>0</v>
          </cell>
          <cell r="DJ437">
            <v>25</v>
          </cell>
          <cell r="DK437">
            <v>25</v>
          </cell>
          <cell r="DL437">
            <v>18</v>
          </cell>
          <cell r="DM437">
            <v>0</v>
          </cell>
          <cell r="DN437">
            <v>12</v>
          </cell>
          <cell r="DO437" t="str">
            <v>Primary market: Authorised Participants and Institutionnal Investors
Secondary market: All</v>
          </cell>
          <cell r="DP437" t="str">
            <v>None</v>
          </cell>
          <cell r="DQ437" t="str">
            <v>BNP Paribas Securities Services Luxembourg</v>
          </cell>
          <cell r="DR437" t="str">
            <v>BNP Paribas Securities Services Luxembourg</v>
          </cell>
          <cell r="DS437" t="str">
            <v>in-house lawyers</v>
          </cell>
          <cell r="DT437" t="str">
            <v>BNP Paribas Securities Services Luxembourg</v>
          </cell>
          <cell r="DU437" t="str">
            <v>31th of December</v>
          </cell>
          <cell r="DV437" t="str">
            <v>ESG</v>
          </cell>
          <cell r="DW437" t="str">
            <v>EQUITY</v>
          </cell>
          <cell r="DX437"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37"/>
          <cell r="DZ437" t="str">
            <v>ART 8</v>
          </cell>
          <cell r="EA437" t="str">
            <v>CAT 1</v>
          </cell>
        </row>
        <row r="438">
          <cell r="H438" t="str">
            <v>LU1753046140</v>
          </cell>
          <cell r="I438" t="str">
            <v>UCITS ETF H EUR</v>
          </cell>
          <cell r="J438" t="str">
            <v>Distribution</v>
          </cell>
          <cell r="K438" t="str">
            <v>EUR</v>
          </cell>
          <cell r="L438" t="str">
            <v>EUR</v>
          </cell>
          <cell r="M438" t="str">
            <v>Yes</v>
          </cell>
          <cell r="N438"/>
          <cell r="O438" t="str">
            <v>Luxembourg</v>
          </cell>
          <cell r="P438"/>
          <cell r="Q438"/>
          <cell r="R438"/>
          <cell r="S438"/>
          <cell r="T438"/>
          <cell r="U438"/>
          <cell r="V438" t="str">
            <v>M7CXESE</v>
          </cell>
          <cell r="W438"/>
          <cell r="X438"/>
          <cell r="Y438"/>
          <cell r="Z438"/>
          <cell r="AA438"/>
          <cell r="AB438" t="str">
            <v>.MIJPF00mTNEU</v>
          </cell>
          <cell r="AC438"/>
          <cell r="AD438"/>
          <cell r="AE438"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38" t="str">
            <v>please refer to another source</v>
          </cell>
          <cell r="AG438" t="str">
            <v>please refer to another source</v>
          </cell>
          <cell r="AH438" t="str">
            <v>Luxemburg SICAV</v>
          </cell>
          <cell r="AI438" t="str">
            <v>MSCI Japan SRI S-Series PAB 5% Capped (NTR) Index</v>
          </cell>
          <cell r="AJ438" t="str">
            <v>Net Total Return</v>
          </cell>
          <cell r="AK438" t="str">
            <v>EUR</v>
          </cell>
          <cell r="AL438" t="str">
            <v>The benchmark is the MSCI Japan SRI S-Series PAB 5% Capped Index (NTR) published in EUR by MSCI Limited. Following Brexit, MSCI Limited, the Benchmark Index administrator is no longer registered in the Benchmark Register.</v>
          </cell>
          <cell r="AM438"/>
          <cell r="AN438" t="str">
            <v xml:space="preserve">MSCI </v>
          </cell>
          <cell r="AO438" t="str">
            <v>Asia-Pacific</v>
          </cell>
          <cell r="AP438" t="str">
            <v>Japan</v>
          </cell>
          <cell r="AQ438"/>
          <cell r="AR438"/>
          <cell r="AS438" t="str">
            <v>Full or optimized replication</v>
          </cell>
          <cell r="AT438" t="str">
            <v>Physical</v>
          </cell>
          <cell r="AU438" t="str">
            <v xml:space="preserve">full  </v>
          </cell>
          <cell r="AV438" t="str">
            <v>Equities</v>
          </cell>
          <cell r="AW438" t="str">
            <v>No</v>
          </cell>
          <cell r="AX438" t="str">
            <v>Yes with UCITS V</v>
          </cell>
          <cell r="AY438"/>
          <cell r="AZ438"/>
          <cell r="BA438" t="str">
            <v>No</v>
          </cell>
          <cell r="BB438"/>
          <cell r="BC438"/>
          <cell r="BD438"/>
          <cell r="BE438"/>
          <cell r="BF438"/>
          <cell r="BG438" t="str">
            <v>Daily</v>
          </cell>
          <cell r="BH438"/>
          <cell r="BI438"/>
          <cell r="BJ438"/>
          <cell r="BK438" t="str">
            <v>Annually</v>
          </cell>
          <cell r="BL438"/>
          <cell r="BM438"/>
          <cell r="BN438"/>
          <cell r="BO438"/>
          <cell r="BP438"/>
          <cell r="BQ438"/>
          <cell r="BR438">
            <v>500000</v>
          </cell>
          <cell r="BS438" t="str">
            <v>-</v>
          </cell>
          <cell r="BT438"/>
          <cell r="BU438" t="str">
            <v>NA</v>
          </cell>
          <cell r="BV438"/>
          <cell r="BW438" t="str">
            <v>D</v>
          </cell>
          <cell r="BX438" t="str">
            <v>D+1</v>
          </cell>
          <cell r="BY438"/>
          <cell r="BZ438" t="str">
            <v>Please refer to PM</v>
          </cell>
          <cell r="CA438" t="str">
            <v>Please refer to PM</v>
          </cell>
          <cell r="CB438"/>
          <cell r="CC438"/>
          <cell r="CD438"/>
          <cell r="CE438"/>
          <cell r="CF438" t="str">
            <v>Yes</v>
          </cell>
          <cell r="CG438" t="str">
            <v>Daily</v>
          </cell>
          <cell r="CH438">
            <v>100000</v>
          </cell>
          <cell r="CI438" t="str">
            <v>No securities lending</v>
          </cell>
          <cell r="CJ438"/>
          <cell r="CK438" t="str">
            <v>Up to 10%</v>
          </cell>
          <cell r="CL438" t="str">
            <v>Cash</v>
          </cell>
          <cell r="CM438" t="str">
            <v>BNP Paribas Securities Services</v>
          </cell>
          <cell r="CN438" t="str">
            <v>collateral.mgt@bnpparibas-ip.com</v>
          </cell>
          <cell r="CO438" t="str">
            <v>No</v>
          </cell>
          <cell r="CP438" t="str">
            <v>NA</v>
          </cell>
          <cell r="CQ438" t="str">
            <v>NA</v>
          </cell>
          <cell r="CR438" t="str">
            <v>No</v>
          </cell>
          <cell r="CS438"/>
          <cell r="CT438"/>
          <cell r="CU438"/>
          <cell r="CV438"/>
          <cell r="CW438"/>
          <cell r="CX438"/>
          <cell r="CY438" t="str">
            <v>Yes</v>
          </cell>
          <cell r="CZ438" t="str">
            <v>SRI</v>
          </cell>
          <cell r="DA438" t="str">
            <v>Beta</v>
          </cell>
          <cell r="DB438" t="str">
            <v>No</v>
          </cell>
          <cell r="DC438" t="str">
            <v>Equity fund (&gt;51% equities)</v>
          </cell>
          <cell r="DD438"/>
          <cell r="DE438"/>
          <cell r="DF438" t="str">
            <v>No</v>
          </cell>
          <cell r="DG438">
            <v>13</v>
          </cell>
          <cell r="DH438">
            <v>12</v>
          </cell>
          <cell r="DI438">
            <v>0</v>
          </cell>
          <cell r="DJ438">
            <v>25</v>
          </cell>
          <cell r="DK438">
            <v>25</v>
          </cell>
          <cell r="DL438">
            <v>18</v>
          </cell>
          <cell r="DM438">
            <v>0</v>
          </cell>
          <cell r="DN438">
            <v>12</v>
          </cell>
          <cell r="DO438" t="str">
            <v>Primary market: Authorised Participants and Institutionnal Investors
Secondary market: All</v>
          </cell>
          <cell r="DP438" t="str">
            <v>None</v>
          </cell>
          <cell r="DQ438" t="str">
            <v>BNP Paribas Securities Services Luxembourg</v>
          </cell>
          <cell r="DR438" t="str">
            <v>BNP Paribas Securities Services Luxembourg</v>
          </cell>
          <cell r="DS438" t="str">
            <v>in-house lawyers</v>
          </cell>
          <cell r="DT438" t="str">
            <v>BNP Paribas Securities Services Luxembourg</v>
          </cell>
          <cell r="DU438" t="str">
            <v>31th of December</v>
          </cell>
          <cell r="DV438" t="str">
            <v>ESG</v>
          </cell>
          <cell r="DW438" t="str">
            <v>EQUITY</v>
          </cell>
          <cell r="DX438"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38"/>
          <cell r="DZ438" t="str">
            <v>ART 8</v>
          </cell>
          <cell r="EA438" t="str">
            <v>CAT 1</v>
          </cell>
        </row>
        <row r="439">
          <cell r="H439" t="str">
            <v>LU1753046496</v>
          </cell>
          <cell r="I439" t="str">
            <v>Track Classic H EUR</v>
          </cell>
          <cell r="J439" t="str">
            <v>Capitalisation</v>
          </cell>
          <cell r="K439" t="str">
            <v>EUR</v>
          </cell>
          <cell r="L439" t="str">
            <v>EUR</v>
          </cell>
          <cell r="M439" t="str">
            <v>Yes</v>
          </cell>
          <cell r="N439"/>
          <cell r="O439" t="str">
            <v>Luxembourg</v>
          </cell>
          <cell r="P439" t="str">
            <v>NA</v>
          </cell>
          <cell r="Q439" t="str">
            <v>NA</v>
          </cell>
          <cell r="R439" t="str">
            <v>NA</v>
          </cell>
          <cell r="S439">
            <v>44001</v>
          </cell>
          <cell r="T439" t="str">
            <v>Not listed</v>
          </cell>
          <cell r="U439" t="str">
            <v>Not listed</v>
          </cell>
          <cell r="V439" t="str">
            <v>M7CXESE</v>
          </cell>
          <cell r="W439"/>
          <cell r="X439" t="str">
            <v>BNS5CTH LX</v>
          </cell>
          <cell r="Y439" t="str">
            <v>NA</v>
          </cell>
          <cell r="Z439" t="str">
            <v>NA</v>
          </cell>
          <cell r="AA439" t="str">
            <v>BNS5CTH</v>
          </cell>
          <cell r="AB439" t="str">
            <v>.MIJPF00mTNEU</v>
          </cell>
          <cell r="AC439">
            <v>68611624</v>
          </cell>
          <cell r="AD439" t="str">
            <v>NA</v>
          </cell>
          <cell r="AE439"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39" t="str">
            <v>please refer to another source</v>
          </cell>
          <cell r="AG439" t="str">
            <v>please refer to another source</v>
          </cell>
          <cell r="AH439" t="str">
            <v>Luxemburg SICAV</v>
          </cell>
          <cell r="AI439" t="str">
            <v>MSCI Japan SRI S-Series PAB 5% Capped (NTR) Index</v>
          </cell>
          <cell r="AJ439" t="str">
            <v>Net Total Return</v>
          </cell>
          <cell r="AK439" t="str">
            <v>EUR</v>
          </cell>
          <cell r="AL439" t="str">
            <v>The benchmark is the MSCI Japan SRI S-Series PAB 5% Capped Index (NTR) published in EUR by MSCI Limited. Following Brexit, MSCI Limited, the Benchmark Index administrator is no longer registered in the Benchmark Register.</v>
          </cell>
          <cell r="AM439" t="str">
            <v>please refer to another source</v>
          </cell>
          <cell r="AN439" t="str">
            <v xml:space="preserve">MSCI </v>
          </cell>
          <cell r="AO439" t="str">
            <v>Asia-Pacific</v>
          </cell>
          <cell r="AP439" t="str">
            <v>Japan</v>
          </cell>
          <cell r="AQ439" t="str">
            <v>LU</v>
          </cell>
          <cell r="AR439" t="str">
            <v>LU</v>
          </cell>
          <cell r="AS439" t="str">
            <v>Full or optimized replication</v>
          </cell>
          <cell r="AT439" t="str">
            <v>Physical</v>
          </cell>
          <cell r="AU439" t="str">
            <v xml:space="preserve">full  </v>
          </cell>
          <cell r="AV439" t="str">
            <v>Equities</v>
          </cell>
          <cell r="AW439" t="str">
            <v>No</v>
          </cell>
          <cell r="AX439" t="str">
            <v>Yes with UCITS V</v>
          </cell>
          <cell r="AY439" t="str">
            <v>NA</v>
          </cell>
          <cell r="AZ439" t="str">
            <v>NA</v>
          </cell>
          <cell r="BA439" t="str">
            <v>Yes</v>
          </cell>
          <cell r="BB439"/>
          <cell r="BC439"/>
          <cell r="BD439"/>
          <cell r="BE439"/>
          <cell r="BF439" t="str">
            <v>NA</v>
          </cell>
          <cell r="BG439" t="str">
            <v>Daily</v>
          </cell>
          <cell r="BH439"/>
          <cell r="BI439"/>
          <cell r="BJ439"/>
          <cell r="BK439" t="str">
            <v>Reinvested</v>
          </cell>
          <cell r="BL439"/>
          <cell r="BM439"/>
          <cell r="BN439"/>
          <cell r="BO439"/>
          <cell r="BP439"/>
          <cell r="BQ439"/>
          <cell r="BR439" t="str">
            <v>None</v>
          </cell>
          <cell r="BS439" t="str">
            <v>-</v>
          </cell>
          <cell r="BT439" t="str">
            <v>(D-1) 04:30 PM Paris time</v>
          </cell>
          <cell r="BU439" t="str">
            <v>(D-1) 12:00 AM Paris time</v>
          </cell>
          <cell r="BV439" t="str">
            <v>NA</v>
          </cell>
          <cell r="BW439" t="str">
            <v>D</v>
          </cell>
          <cell r="BX439" t="str">
            <v>D+1</v>
          </cell>
          <cell r="BY439" t="str">
            <v>D+3</v>
          </cell>
          <cell r="BZ439" t="str">
            <v>Please refer to PM</v>
          </cell>
          <cell r="CA439" t="str">
            <v>Please refer to PM</v>
          </cell>
          <cell r="CB439">
            <v>0</v>
          </cell>
          <cell r="CC439">
            <v>0</v>
          </cell>
          <cell r="CD439">
            <v>5.0000000000000001E-4</v>
          </cell>
          <cell r="CE439">
            <v>5.0000000000000001E-4</v>
          </cell>
          <cell r="CF439" t="str">
            <v>Yes</v>
          </cell>
          <cell r="CG439" t="str">
            <v>Daily</v>
          </cell>
          <cell r="CH439">
            <v>100000</v>
          </cell>
          <cell r="CI439" t="str">
            <v>No securities lending</v>
          </cell>
          <cell r="CJ439"/>
          <cell r="CK439" t="str">
            <v>Up to 10%</v>
          </cell>
          <cell r="CL439" t="str">
            <v>Cash</v>
          </cell>
          <cell r="CM439" t="str">
            <v>BNP Paribas Securities Services</v>
          </cell>
          <cell r="CN439" t="str">
            <v>collateral.mgt@bnpparibas-ip.com</v>
          </cell>
          <cell r="CO439" t="str">
            <v>No</v>
          </cell>
          <cell r="CP439" t="str">
            <v>NA</v>
          </cell>
          <cell r="CQ439" t="str">
            <v>NA</v>
          </cell>
          <cell r="CR439" t="str">
            <v>No</v>
          </cell>
          <cell r="CS439" t="str">
            <v>Jean-Claude Leveque</v>
          </cell>
          <cell r="CT439"/>
          <cell r="CU439"/>
          <cell r="CV439"/>
          <cell r="CW439"/>
          <cell r="CX439"/>
          <cell r="CY439" t="str">
            <v>Yes</v>
          </cell>
          <cell r="CZ439" t="str">
            <v>SRI</v>
          </cell>
          <cell r="DA439" t="str">
            <v>Beta</v>
          </cell>
          <cell r="DB439" t="str">
            <v>No</v>
          </cell>
          <cell r="DC439" t="str">
            <v>Equity fund (&gt;51% equities)</v>
          </cell>
          <cell r="DD439"/>
          <cell r="DE439"/>
          <cell r="DF439" t="str">
            <v>No</v>
          </cell>
          <cell r="DG439">
            <v>60</v>
          </cell>
          <cell r="DH439">
            <v>40</v>
          </cell>
          <cell r="DI439">
            <v>5</v>
          </cell>
          <cell r="DJ439">
            <v>105</v>
          </cell>
          <cell r="DK439">
            <v>105</v>
          </cell>
          <cell r="DL439">
            <v>60</v>
          </cell>
          <cell r="DM439">
            <v>5</v>
          </cell>
          <cell r="DN439">
            <v>40</v>
          </cell>
          <cell r="DO439" t="str">
            <v>All</v>
          </cell>
          <cell r="DP439" t="str">
            <v>None</v>
          </cell>
          <cell r="DQ439" t="str">
            <v>BNP Paribas Securities Services Luxembourg</v>
          </cell>
          <cell r="DR439" t="str">
            <v>BNP Paribas Securities Services Luxembourg</v>
          </cell>
          <cell r="DS439" t="str">
            <v>in-house lawyers</v>
          </cell>
          <cell r="DT439" t="str">
            <v>BNP Paribas Securities Services Luxembourg</v>
          </cell>
          <cell r="DU439" t="str">
            <v>31th of December</v>
          </cell>
          <cell r="DV439" t="str">
            <v>ESG</v>
          </cell>
          <cell r="DW439" t="str">
            <v>EQUITY</v>
          </cell>
          <cell r="DX439"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39"/>
          <cell r="DZ439" t="str">
            <v>ART 8</v>
          </cell>
          <cell r="EA439" t="str">
            <v>CAT 1</v>
          </cell>
        </row>
        <row r="440">
          <cell r="H440" t="str">
            <v>LU1753046652</v>
          </cell>
          <cell r="I440" t="str">
            <v>Track Privilege H EUR</v>
          </cell>
          <cell r="J440" t="str">
            <v>Capitalisation</v>
          </cell>
          <cell r="K440" t="str">
            <v>EUR</v>
          </cell>
          <cell r="L440" t="str">
            <v>EUR</v>
          </cell>
          <cell r="M440" t="str">
            <v>Yes</v>
          </cell>
          <cell r="N440"/>
          <cell r="O440" t="str">
            <v>Luxembourg</v>
          </cell>
          <cell r="P440" t="str">
            <v>NA</v>
          </cell>
          <cell r="Q440" t="str">
            <v>NA</v>
          </cell>
          <cell r="R440" t="str">
            <v>NA</v>
          </cell>
          <cell r="S440">
            <v>44000</v>
          </cell>
          <cell r="T440" t="str">
            <v>Not listed</v>
          </cell>
          <cell r="U440" t="str">
            <v>Not listed</v>
          </cell>
          <cell r="V440" t="str">
            <v>M7CXESE</v>
          </cell>
          <cell r="W440"/>
          <cell r="X440" t="str">
            <v>BNS5CPH LX</v>
          </cell>
          <cell r="Y440" t="str">
            <v>NA</v>
          </cell>
          <cell r="Z440" t="str">
            <v>NA</v>
          </cell>
          <cell r="AA440" t="str">
            <v>BNS5CPH</v>
          </cell>
          <cell r="AB440" t="str">
            <v>.MIJPF00mTNEU</v>
          </cell>
          <cell r="AC440">
            <v>68599433</v>
          </cell>
          <cell r="AD440" t="str">
            <v>NA</v>
          </cell>
          <cell r="AE440"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40" t="str">
            <v>please refer to another source</v>
          </cell>
          <cell r="AG440" t="str">
            <v>please refer to another source</v>
          </cell>
          <cell r="AH440" t="str">
            <v>Luxemburg SICAV</v>
          </cell>
          <cell r="AI440" t="str">
            <v>MSCI Japan SRI S-Series PAB 5% Capped (NTR) Index</v>
          </cell>
          <cell r="AJ440" t="str">
            <v>Net Total Return</v>
          </cell>
          <cell r="AK440" t="str">
            <v>EUR</v>
          </cell>
          <cell r="AL440" t="str">
            <v>The benchmark is the MSCI Japan SRI S-Series PAB 5% Capped Index (NTR) published in EUR by MSCI Limited. Following Brexit, MSCI Limited, the Benchmark Index administrator is no longer registered in the Benchmark Register.</v>
          </cell>
          <cell r="AM440" t="str">
            <v>please refer to another source</v>
          </cell>
          <cell r="AN440" t="str">
            <v xml:space="preserve">MSCI </v>
          </cell>
          <cell r="AO440" t="str">
            <v>Asia-Pacific</v>
          </cell>
          <cell r="AP440" t="str">
            <v>Japan</v>
          </cell>
          <cell r="AQ440" t="str">
            <v>AT, FR,IT**, LU, NL, DE</v>
          </cell>
          <cell r="AR440" t="str">
            <v>AT, FR,IT**, LU, NL, DE</v>
          </cell>
          <cell r="AS440" t="str">
            <v>Full or optimized replication</v>
          </cell>
          <cell r="AT440" t="str">
            <v>Physical</v>
          </cell>
          <cell r="AU440" t="str">
            <v xml:space="preserve">full  </v>
          </cell>
          <cell r="AV440" t="str">
            <v>Equities</v>
          </cell>
          <cell r="AW440" t="str">
            <v>No</v>
          </cell>
          <cell r="AX440" t="str">
            <v>Yes with UCITS V</v>
          </cell>
          <cell r="AY440" t="str">
            <v>NA</v>
          </cell>
          <cell r="AZ440" t="str">
            <v>NA</v>
          </cell>
          <cell r="BA440" t="str">
            <v>Yes</v>
          </cell>
          <cell r="BB440"/>
          <cell r="BC440"/>
          <cell r="BD440"/>
          <cell r="BE440"/>
          <cell r="BF440" t="str">
            <v>NA</v>
          </cell>
          <cell r="BG440" t="str">
            <v>Daily</v>
          </cell>
          <cell r="BH440"/>
          <cell r="BI440"/>
          <cell r="BJ440"/>
          <cell r="BK440" t="str">
            <v>Reinvested</v>
          </cell>
          <cell r="BL440"/>
          <cell r="BM440"/>
          <cell r="BN440"/>
          <cell r="BO440"/>
          <cell r="BP440"/>
          <cell r="BQ440"/>
          <cell r="BR440" t="str">
            <v>None</v>
          </cell>
          <cell r="BS440" t="str">
            <v>-</v>
          </cell>
          <cell r="BT440" t="str">
            <v>(D-1) 04:30 PM Paris time</v>
          </cell>
          <cell r="BU440" t="str">
            <v>(D-1) 12:00 AM Paris time</v>
          </cell>
          <cell r="BV440" t="str">
            <v>NA</v>
          </cell>
          <cell r="BW440" t="str">
            <v>D</v>
          </cell>
          <cell r="BX440" t="str">
            <v>D+1</v>
          </cell>
          <cell r="BY440" t="str">
            <v>D+3</v>
          </cell>
          <cell r="BZ440" t="str">
            <v>Please refer to PM</v>
          </cell>
          <cell r="CA440" t="str">
            <v>Please refer to PM</v>
          </cell>
          <cell r="CB440">
            <v>0</v>
          </cell>
          <cell r="CC440">
            <v>0</v>
          </cell>
          <cell r="CD440">
            <v>5.0000000000000001E-4</v>
          </cell>
          <cell r="CE440">
            <v>5.0000000000000001E-4</v>
          </cell>
          <cell r="CF440" t="str">
            <v>Yes</v>
          </cell>
          <cell r="CG440" t="str">
            <v>Daily</v>
          </cell>
          <cell r="CH440">
            <v>100000</v>
          </cell>
          <cell r="CI440" t="str">
            <v>No securities lending</v>
          </cell>
          <cell r="CJ440"/>
          <cell r="CK440" t="str">
            <v>Up to 10%</v>
          </cell>
          <cell r="CL440" t="str">
            <v>Cash</v>
          </cell>
          <cell r="CM440" t="str">
            <v>BNP Paribas Securities Services</v>
          </cell>
          <cell r="CN440" t="str">
            <v>collateral.mgt@bnpparibas-ip.com</v>
          </cell>
          <cell r="CO440" t="str">
            <v>No</v>
          </cell>
          <cell r="CP440" t="str">
            <v>NA</v>
          </cell>
          <cell r="CQ440" t="str">
            <v>NA</v>
          </cell>
          <cell r="CR440" t="str">
            <v>No</v>
          </cell>
          <cell r="CS440" t="str">
            <v>Jean-Claude Leveque</v>
          </cell>
          <cell r="CT440"/>
          <cell r="CU440"/>
          <cell r="CV440" t="str">
            <v>A2QN41</v>
          </cell>
          <cell r="CW440"/>
          <cell r="CX440"/>
          <cell r="CY440" t="str">
            <v>Yes</v>
          </cell>
          <cell r="CZ440" t="str">
            <v>SRI</v>
          </cell>
          <cell r="DA440" t="str">
            <v>Beta</v>
          </cell>
          <cell r="DB440" t="str">
            <v>No</v>
          </cell>
          <cell r="DC440" t="str">
            <v>Equity fund (&gt;51% equities)</v>
          </cell>
          <cell r="DD440" t="str">
            <v>Yes in progress</v>
          </cell>
          <cell r="DE440" t="str">
            <v>No</v>
          </cell>
          <cell r="DF440" t="str">
            <v>No</v>
          </cell>
          <cell r="DG440">
            <v>13</v>
          </cell>
          <cell r="DH440">
            <v>12</v>
          </cell>
          <cell r="DI440">
            <v>5</v>
          </cell>
          <cell r="DJ440">
            <v>30</v>
          </cell>
          <cell r="DK440">
            <v>30</v>
          </cell>
          <cell r="DL440">
            <v>13</v>
          </cell>
          <cell r="DM440">
            <v>5</v>
          </cell>
          <cell r="DN440">
            <v>12</v>
          </cell>
          <cell r="DO440" t="str">
            <v>All, Distributors, 
Managers</v>
          </cell>
          <cell r="DP440" t="str">
            <v>Distributors : None
Managers: none (refer to Book II by sub-fund for min holding amount applicable)
Others : EUR 100 000 per sub-fund</v>
          </cell>
          <cell r="DQ440" t="str">
            <v>BNP Paribas Securities Services Luxembourg</v>
          </cell>
          <cell r="DR440" t="str">
            <v>BNP Paribas Securities Services Luxembourg</v>
          </cell>
          <cell r="DS440" t="str">
            <v>in-house lawyers</v>
          </cell>
          <cell r="DT440" t="str">
            <v>BNP Paribas Securities Services Luxembourg</v>
          </cell>
          <cell r="DU440" t="str">
            <v>31th of December</v>
          </cell>
          <cell r="DV440" t="str">
            <v>ESG</v>
          </cell>
          <cell r="DW440" t="str">
            <v>EQUITY</v>
          </cell>
          <cell r="DX440"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40"/>
          <cell r="DZ440" t="str">
            <v>ART 8</v>
          </cell>
          <cell r="EA440" t="str">
            <v>CAT 1</v>
          </cell>
        </row>
        <row r="441">
          <cell r="H441" t="str">
            <v>LU1859444769</v>
          </cell>
          <cell r="I441" t="str">
            <v>UCITS ETF</v>
          </cell>
          <cell r="J441" t="str">
            <v>Capitalisation</v>
          </cell>
          <cell r="K441" t="str">
            <v>EUR</v>
          </cell>
          <cell r="L441" t="str">
            <v>EUR</v>
          </cell>
          <cell r="M441" t="str">
            <v>No</v>
          </cell>
          <cell r="N441"/>
          <cell r="O441" t="str">
            <v>Luxembourg</v>
          </cell>
          <cell r="P441" t="str">
            <v>FR</v>
          </cell>
          <cell r="Q441" t="str">
            <v>Euronext Paris</v>
          </cell>
          <cell r="R441" t="str">
            <v>XPAR</v>
          </cell>
          <cell r="S441">
            <v>43480</v>
          </cell>
          <cell r="T441">
            <v>43515</v>
          </cell>
          <cell r="U441" t="str">
            <v>Yes</v>
          </cell>
          <cell r="V441" t="str">
            <v>I34235EU</v>
          </cell>
          <cell r="W441" t="str">
            <v>Share not hedged</v>
          </cell>
          <cell r="X441" t="str">
            <v>SRIC FP</v>
          </cell>
          <cell r="Y441" t="str">
            <v>ISRIC</v>
          </cell>
          <cell r="Z441" t="str">
            <v>NSCFR0ISRIC2</v>
          </cell>
          <cell r="AA441" t="str">
            <v>SRIC</v>
          </cell>
          <cell r="AB441" t="str">
            <v>.BCMSCIEU</v>
          </cell>
          <cell r="AC441" t="str">
            <v>SRIC.PA</v>
          </cell>
          <cell r="AD441" t="str">
            <v>ISRICINAV.PA</v>
          </cell>
          <cell r="AE441"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41" t="str">
            <v>please refer to another source</v>
          </cell>
          <cell r="AG441" t="str">
            <v>please refer to another source</v>
          </cell>
          <cell r="AH441" t="str">
            <v>Luxemburg SICAV</v>
          </cell>
          <cell r="AI441" t="str">
            <v>Bloomberg MSCI Euro Corporate SRI Sustainable Select Ex Fossil Fuel PAB (NTR) index</v>
          </cell>
          <cell r="AJ441" t="str">
            <v>Net Total Return</v>
          </cell>
          <cell r="AK441" t="str">
            <v>EUR</v>
          </cell>
          <cell r="AL441"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41" t="str">
            <v>please refer to another source</v>
          </cell>
          <cell r="AN441" t="str">
            <v>Bloomberg MSCI</v>
          </cell>
          <cell r="AO441" t="str">
            <v>Europe</v>
          </cell>
          <cell r="AP441" t="str">
            <v>Eurozone</v>
          </cell>
          <cell r="AQ441" t="str">
            <v>AT, DE, FR, IT, LU, NL, ES, CZ, IE, FI, DK, SE, SG**, UK</v>
          </cell>
          <cell r="AR441" t="str">
            <v>AT, CZ, DE, DK, ES, FI, FR, GB, IE, IT**, LU, NL, SE, SG**</v>
          </cell>
          <cell r="AS441" t="str">
            <v>Full or optimized replication</v>
          </cell>
          <cell r="AT441" t="str">
            <v>Physical</v>
          </cell>
          <cell r="AU441" t="str">
            <v>Optimized</v>
          </cell>
          <cell r="AV441" t="str">
            <v>Bonds</v>
          </cell>
          <cell r="AW441" t="str">
            <v>No</v>
          </cell>
          <cell r="AX441" t="str">
            <v>Yes with UCITS V</v>
          </cell>
          <cell r="AY441" t="str">
            <v>SUSQUEHANNA</v>
          </cell>
          <cell r="AZ441"/>
          <cell r="BA441" t="str">
            <v>No</v>
          </cell>
          <cell r="BB441"/>
          <cell r="BC441"/>
          <cell r="BD441"/>
          <cell r="BE441"/>
          <cell r="BF441" t="str">
            <v>Euronext</v>
          </cell>
          <cell r="BG441" t="str">
            <v>Daily</v>
          </cell>
          <cell r="BH441"/>
          <cell r="BI441"/>
          <cell r="BJ441"/>
          <cell r="BK441" t="str">
            <v>Reinvested</v>
          </cell>
          <cell r="BL441"/>
          <cell r="BM441"/>
          <cell r="BN441"/>
          <cell r="BO441"/>
          <cell r="BP441"/>
          <cell r="BQ441"/>
          <cell r="BR441">
            <v>500000</v>
          </cell>
          <cell r="BS441" t="str">
            <v>-</v>
          </cell>
          <cell r="BT441" t="str">
            <v>02:45 PM Paris time</v>
          </cell>
          <cell r="BU441" t="str">
            <v>NA</v>
          </cell>
          <cell r="BV441" t="str">
            <v>02:00 PM Paris time</v>
          </cell>
          <cell r="BW441" t="str">
            <v>D</v>
          </cell>
          <cell r="BX441" t="str">
            <v>D+1</v>
          </cell>
          <cell r="BY441" t="str">
            <v>D+3</v>
          </cell>
          <cell r="BZ441" t="str">
            <v>Please refer to PM</v>
          </cell>
          <cell r="CA441" t="str">
            <v>Please refer to PM</v>
          </cell>
          <cell r="CB441">
            <v>16</v>
          </cell>
          <cell r="CC441">
            <v>0</v>
          </cell>
          <cell r="CD441" t="str">
            <v>1.5% on the primary market</v>
          </cell>
          <cell r="CE441" t="str">
            <v>1.00% on the primary market</v>
          </cell>
          <cell r="CF441" t="str">
            <v>No</v>
          </cell>
          <cell r="CG441" t="str">
            <v>NA</v>
          </cell>
          <cell r="CH441" t="str">
            <v>NA</v>
          </cell>
          <cell r="CI441" t="str">
            <v>No securities lending</v>
          </cell>
          <cell r="CJ441"/>
          <cell r="CK441" t="str">
            <v>No collateral</v>
          </cell>
          <cell r="CL441" t="str">
            <v>No collateral</v>
          </cell>
          <cell r="CM441" t="str">
            <v>No collateral</v>
          </cell>
          <cell r="CN441" t="str">
            <v>No collateral</v>
          </cell>
          <cell r="CO441" t="str">
            <v>No</v>
          </cell>
          <cell r="CP441" t="str">
            <v>NA</v>
          </cell>
          <cell r="CQ441" t="str">
            <v>NA</v>
          </cell>
          <cell r="CR441" t="str">
            <v>No</v>
          </cell>
          <cell r="CS441" t="str">
            <v>Luca Pagni</v>
          </cell>
          <cell r="CT441"/>
          <cell r="CU441"/>
          <cell r="CV441" t="str">
            <v>A2N8AD</v>
          </cell>
          <cell r="CW441"/>
          <cell r="CX441"/>
          <cell r="CY441" t="str">
            <v>Yes</v>
          </cell>
          <cell r="CZ441" t="str">
            <v>SRI</v>
          </cell>
          <cell r="DA441" t="str">
            <v>Beta</v>
          </cell>
          <cell r="DB441" t="str">
            <v>No</v>
          </cell>
          <cell r="DC441" t="str">
            <v>Other funds (no equities or &lt;25% equities)</v>
          </cell>
          <cell r="DD441" t="str">
            <v>Yes</v>
          </cell>
          <cell r="DE441"/>
          <cell r="DF441" t="str">
            <v>No</v>
          </cell>
          <cell r="DG441">
            <v>8</v>
          </cell>
          <cell r="DH441">
            <v>12</v>
          </cell>
          <cell r="DI441">
            <v>0</v>
          </cell>
          <cell r="DJ441">
            <v>20</v>
          </cell>
          <cell r="DK441">
            <v>20</v>
          </cell>
          <cell r="DL441">
            <v>8</v>
          </cell>
          <cell r="DM441">
            <v>0</v>
          </cell>
          <cell r="DN441">
            <v>12</v>
          </cell>
          <cell r="DO441" t="str">
            <v>Primary market: Authorised Participants and Institutionnal Investors
Secondary market: All</v>
          </cell>
          <cell r="DP441" t="str">
            <v>None</v>
          </cell>
          <cell r="DQ441" t="str">
            <v>BNP Paribas Securities Services Luxembourg</v>
          </cell>
          <cell r="DR441" t="str">
            <v>BNP Paribas Securities Services Luxembourg</v>
          </cell>
          <cell r="DS441" t="str">
            <v>in-house lawyers</v>
          </cell>
          <cell r="DT441" t="str">
            <v>BNP Paribas Securities Services Luxembourg</v>
          </cell>
          <cell r="DU441" t="str">
            <v>31th of December</v>
          </cell>
          <cell r="DV441" t="str">
            <v>ESG</v>
          </cell>
          <cell r="DW441" t="str">
            <v>FIXED INCOME</v>
          </cell>
          <cell r="DX441" t="str">
            <v>Absorbed BNP Paribas Easy Markit iBoxx EUR Liquid Corporates on 09/04/2021 (April 9th 2021). Has absorbed LU1481202775 UCITS ETF.
Index name change from 19/02/2021 from Bloomberg-Barclays MSCI Euro Corp SRI Sustainable Reduced Fossil Fuel (NTR) Index to Bloomberg-Barclays MSCI Euro Corp SRI Sustainable Ex Fossil Fuel (NTR) ==&gt; Additionnal exclusion criteria in the methodology</v>
          </cell>
          <cell r="DY441"/>
          <cell r="DZ441" t="str">
            <v>ART 8</v>
          </cell>
          <cell r="EA441" t="str">
            <v>CAT 1</v>
          </cell>
        </row>
        <row r="442">
          <cell r="H442" t="str">
            <v>LU1859444843</v>
          </cell>
          <cell r="I442" t="str">
            <v>Track Privilege</v>
          </cell>
          <cell r="J442" t="str">
            <v>Capitalisation</v>
          </cell>
          <cell r="K442" t="str">
            <v>EUR</v>
          </cell>
          <cell r="L442" t="str">
            <v>EUR</v>
          </cell>
          <cell r="M442" t="str">
            <v>No</v>
          </cell>
          <cell r="N442"/>
          <cell r="O442" t="str">
            <v>Luxembourg</v>
          </cell>
          <cell r="P442" t="str">
            <v>NA</v>
          </cell>
          <cell r="Q442" t="str">
            <v>NA</v>
          </cell>
          <cell r="R442" t="str">
            <v>NA</v>
          </cell>
          <cell r="S442">
            <v>43480</v>
          </cell>
          <cell r="T442" t="str">
            <v>Not listed</v>
          </cell>
          <cell r="U442" t="str">
            <v>Not listed</v>
          </cell>
          <cell r="V442" t="str">
            <v>I34235EU</v>
          </cell>
          <cell r="W442" t="str">
            <v>Share not hedged</v>
          </cell>
          <cell r="X442" t="str">
            <v>BSRIFFI LX</v>
          </cell>
          <cell r="Y442" t="str">
            <v>NA</v>
          </cell>
          <cell r="Z442" t="str">
            <v>NA</v>
          </cell>
          <cell r="AA442" t="str">
            <v>BCBSRIP</v>
          </cell>
          <cell r="AB442" t="str">
            <v>.BCMSCIEU</v>
          </cell>
          <cell r="AC442" t="str">
            <v>LU1859444843.LUF</v>
          </cell>
          <cell r="AD442" t="str">
            <v>NA</v>
          </cell>
          <cell r="AE442"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42" t="str">
            <v>please refer to another source</v>
          </cell>
          <cell r="AG442" t="str">
            <v>please refer to another source</v>
          </cell>
          <cell r="AH442" t="str">
            <v>Luxemburg SICAV</v>
          </cell>
          <cell r="AI442" t="str">
            <v>Bloomberg MSCI Euro Corporate SRI Sustainable Select Ex Fossil Fuel PAB (NTR) index</v>
          </cell>
          <cell r="AJ442" t="str">
            <v>Net Total Return</v>
          </cell>
          <cell r="AK442" t="str">
            <v>EUR</v>
          </cell>
          <cell r="AL442"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42" t="str">
            <v>please refer to another source</v>
          </cell>
          <cell r="AN442" t="str">
            <v>Bloomberg MSCI</v>
          </cell>
          <cell r="AO442" t="str">
            <v>Europe</v>
          </cell>
          <cell r="AP442" t="str">
            <v>Eurozone</v>
          </cell>
          <cell r="AQ442" t="str">
            <v>AT, DE, FR, IT**, LU, NL, ES, CZ, DK, FI, UK, IE, SE, SN**</v>
          </cell>
          <cell r="AR442" t="str">
            <v>AT, DE, FR, IT**, LU, NL, ES, CZ, DK, FI, UK, IE, SE, SN**</v>
          </cell>
          <cell r="AS442" t="str">
            <v>Full or optimized replication</v>
          </cell>
          <cell r="AT442" t="str">
            <v>Physical</v>
          </cell>
          <cell r="AU442" t="str">
            <v>Optimized</v>
          </cell>
          <cell r="AV442" t="str">
            <v>Bonds</v>
          </cell>
          <cell r="AW442" t="str">
            <v>No</v>
          </cell>
          <cell r="AX442" t="str">
            <v>Yes with UCITS V</v>
          </cell>
          <cell r="AY442" t="str">
            <v>NA</v>
          </cell>
          <cell r="AZ442" t="str">
            <v>NA</v>
          </cell>
          <cell r="BA442" t="str">
            <v>Yes</v>
          </cell>
          <cell r="BB442"/>
          <cell r="BC442"/>
          <cell r="BD442"/>
          <cell r="BE442"/>
          <cell r="BF442" t="str">
            <v>NA</v>
          </cell>
          <cell r="BG442" t="str">
            <v>Daily</v>
          </cell>
          <cell r="BH442"/>
          <cell r="BI442"/>
          <cell r="BJ442"/>
          <cell r="BK442" t="str">
            <v>Reinvested</v>
          </cell>
          <cell r="BL442"/>
          <cell r="BM442"/>
          <cell r="BN442"/>
          <cell r="BO442"/>
          <cell r="BP442"/>
          <cell r="BQ442"/>
          <cell r="BR442" t="str">
            <v>None</v>
          </cell>
          <cell r="BS442" t="str">
            <v>-</v>
          </cell>
          <cell r="BT442" t="str">
            <v>02:00 PM Paris time</v>
          </cell>
          <cell r="BU442" t="str">
            <v>12:00 Paris time</v>
          </cell>
          <cell r="BV442" t="str">
            <v>NA</v>
          </cell>
          <cell r="BW442" t="str">
            <v>D</v>
          </cell>
          <cell r="BX442" t="str">
            <v>D+1</v>
          </cell>
          <cell r="BY442" t="str">
            <v>D+3</v>
          </cell>
          <cell r="BZ442" t="str">
            <v>Please refer to PM</v>
          </cell>
          <cell r="CA442" t="str">
            <v>Please refer to PM</v>
          </cell>
          <cell r="CB442">
            <v>16</v>
          </cell>
          <cell r="CC442">
            <v>0</v>
          </cell>
          <cell r="CD442">
            <v>1.4999999999999999E-2</v>
          </cell>
          <cell r="CE442">
            <v>0.01</v>
          </cell>
          <cell r="CF442" t="str">
            <v>No</v>
          </cell>
          <cell r="CG442" t="str">
            <v>NA</v>
          </cell>
          <cell r="CH442" t="str">
            <v>NA</v>
          </cell>
          <cell r="CI442" t="str">
            <v>No securities lending</v>
          </cell>
          <cell r="CJ442"/>
          <cell r="CK442" t="str">
            <v>No collateral</v>
          </cell>
          <cell r="CL442" t="str">
            <v>No collateral</v>
          </cell>
          <cell r="CM442" t="str">
            <v>No collateral</v>
          </cell>
          <cell r="CN442" t="str">
            <v>No collateral</v>
          </cell>
          <cell r="CO442" t="str">
            <v>No</v>
          </cell>
          <cell r="CP442" t="str">
            <v>NA</v>
          </cell>
          <cell r="CQ442" t="str">
            <v>NA</v>
          </cell>
          <cell r="CR442" t="str">
            <v>No</v>
          </cell>
          <cell r="CS442" t="str">
            <v>Luca Pagni</v>
          </cell>
          <cell r="CT442"/>
          <cell r="CU442"/>
          <cell r="CV442" t="str">
            <v>A2PFFP</v>
          </cell>
          <cell r="CW442"/>
          <cell r="CX442"/>
          <cell r="CY442" t="str">
            <v>Yes</v>
          </cell>
          <cell r="CZ442" t="str">
            <v>SRI</v>
          </cell>
          <cell r="DA442" t="str">
            <v>Beta</v>
          </cell>
          <cell r="DB442" t="str">
            <v>No</v>
          </cell>
          <cell r="DC442" t="str">
            <v>Other funds (no equities or &lt;25% equities)</v>
          </cell>
          <cell r="DD442" t="str">
            <v>Yes</v>
          </cell>
          <cell r="DE442"/>
          <cell r="DF442" t="str">
            <v>No</v>
          </cell>
          <cell r="DG442">
            <v>3</v>
          </cell>
          <cell r="DH442">
            <v>12</v>
          </cell>
          <cell r="DI442">
            <v>5</v>
          </cell>
          <cell r="DJ442">
            <v>20</v>
          </cell>
          <cell r="DK442">
            <v>20</v>
          </cell>
          <cell r="DL442">
            <v>3</v>
          </cell>
          <cell r="DM442">
            <v>5</v>
          </cell>
          <cell r="DN442">
            <v>12</v>
          </cell>
          <cell r="DO442" t="str">
            <v>All, Distributors, Managers</v>
          </cell>
          <cell r="DP442" t="str">
            <v>Distributors : None
Managers: none (refer to Book II by sub-fund for min holding amount applicable)
Others : EUR 100 000 per sub-fund</v>
          </cell>
          <cell r="DQ442" t="str">
            <v>BNP Paribas Securities Services Luxembourg</v>
          </cell>
          <cell r="DR442" t="str">
            <v>BNP Paribas Securities Services Luxembourg</v>
          </cell>
          <cell r="DS442" t="str">
            <v>in-house lawyers</v>
          </cell>
          <cell r="DT442" t="str">
            <v>BNP Paribas Securities Services Luxembourg</v>
          </cell>
          <cell r="DU442" t="str">
            <v>31th of December</v>
          </cell>
          <cell r="DV442" t="str">
            <v>ESG</v>
          </cell>
          <cell r="DW442" t="str">
            <v>FIXED INCOME</v>
          </cell>
          <cell r="DX442" t="str">
            <v>Absorbed BNP Paribas Easy Markit iBoxx EUR Liquid Corporates on 09/04/2021 (April 9th 2021). Has absorbed LU1291094321 Track Privilege.
Index name change from 19/02/2021 from Bloomberg-Barclays MSCI Euro Corp SRI Sustainable Reduced Fossil Fuel (NTR) Index to Bloomberg-Barclays MSCI Euro Corp SRI Sustainable Ex Fossil Fuel (NTR) ==&gt; Additionnal exclusion criteria in the methodology</v>
          </cell>
          <cell r="DY442"/>
          <cell r="DZ442" t="str">
            <v>ART 8</v>
          </cell>
          <cell r="EA442" t="str">
            <v>CAT 1</v>
          </cell>
        </row>
        <row r="443">
          <cell r="H443" t="str">
            <v>LU1862449235</v>
          </cell>
          <cell r="I443" t="str">
            <v>Track I</v>
          </cell>
          <cell r="J443" t="str">
            <v>Capitalisation</v>
          </cell>
          <cell r="K443" t="str">
            <v>EUR</v>
          </cell>
          <cell r="L443" t="str">
            <v>EUR</v>
          </cell>
          <cell r="M443" t="str">
            <v>No</v>
          </cell>
          <cell r="N443"/>
          <cell r="O443" t="str">
            <v>Luxembourg</v>
          </cell>
          <cell r="P443" t="str">
            <v>LU</v>
          </cell>
          <cell r="Q443" t="str">
            <v>Luxembourg Euro MTF (at NAV)</v>
          </cell>
          <cell r="R443" t="str">
            <v>NA</v>
          </cell>
          <cell r="S443">
            <v>43480</v>
          </cell>
          <cell r="T443">
            <v>44013</v>
          </cell>
          <cell r="U443" t="str">
            <v>Yes</v>
          </cell>
          <cell r="V443" t="str">
            <v>I34235EU</v>
          </cell>
          <cell r="W443" t="str">
            <v>Share not hedged</v>
          </cell>
          <cell r="X443" t="str">
            <v>BSRIFFP LX</v>
          </cell>
          <cell r="Y443" t="str">
            <v>NA</v>
          </cell>
          <cell r="Z443" t="str">
            <v>NA</v>
          </cell>
          <cell r="AA443" t="str">
            <v>BCBSRII</v>
          </cell>
          <cell r="AB443" t="str">
            <v>.BCMSCIEU</v>
          </cell>
          <cell r="AC443" t="str">
            <v>LU1862449235.LUF</v>
          </cell>
          <cell r="AD443" t="str">
            <v>NA</v>
          </cell>
          <cell r="AE443"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43" t="str">
            <v>please refer to another source</v>
          </cell>
          <cell r="AG443" t="str">
            <v>please refer to another source</v>
          </cell>
          <cell r="AH443" t="str">
            <v>Luxemburg SICAV</v>
          </cell>
          <cell r="AI443" t="str">
            <v>Bloomberg MSCI Euro Corporate SRI Sustainable Select Ex Fossil Fuel PAB (NTR) index</v>
          </cell>
          <cell r="AJ443" t="str">
            <v>Net Total Return</v>
          </cell>
          <cell r="AK443" t="str">
            <v>EUR</v>
          </cell>
          <cell r="AL443"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43" t="str">
            <v>please refer to another source</v>
          </cell>
          <cell r="AN443" t="str">
            <v>Bloomberg MSCI</v>
          </cell>
          <cell r="AO443" t="str">
            <v>Europe</v>
          </cell>
          <cell r="AP443" t="str">
            <v>Eurozone</v>
          </cell>
          <cell r="AQ443" t="str">
            <v>AT, DE, FR, IT**, LU, NL, ES, IE, FI, DK, SE, CZ, UK, SN**</v>
          </cell>
          <cell r="AR443" t="str">
            <v>AT, DE, FR, IT**, LU, NL, ES, IE, FI, DK, SE, CZ, UK, SN**</v>
          </cell>
          <cell r="AS443" t="str">
            <v>Full or optimized replication</v>
          </cell>
          <cell r="AT443" t="str">
            <v>Physical</v>
          </cell>
          <cell r="AU443" t="str">
            <v>Optimized</v>
          </cell>
          <cell r="AV443" t="str">
            <v>Bonds</v>
          </cell>
          <cell r="AW443" t="str">
            <v>No</v>
          </cell>
          <cell r="AX443" t="str">
            <v>Yes with UCITS V</v>
          </cell>
          <cell r="AY443" t="str">
            <v>NA</v>
          </cell>
          <cell r="AZ443" t="str">
            <v>NA</v>
          </cell>
          <cell r="BA443" t="str">
            <v>Yes</v>
          </cell>
          <cell r="BB443"/>
          <cell r="BC443"/>
          <cell r="BD443"/>
          <cell r="BE443"/>
          <cell r="BF443" t="str">
            <v>NA</v>
          </cell>
          <cell r="BG443" t="str">
            <v>Daily</v>
          </cell>
          <cell r="BH443"/>
          <cell r="BI443"/>
          <cell r="BJ443"/>
          <cell r="BK443" t="str">
            <v>Reinvested</v>
          </cell>
          <cell r="BL443"/>
          <cell r="BM443"/>
          <cell r="BN443"/>
          <cell r="BO443"/>
          <cell r="BP443"/>
          <cell r="BQ443"/>
          <cell r="BR443" t="str">
            <v>None</v>
          </cell>
          <cell r="BS443" t="str">
            <v>-</v>
          </cell>
          <cell r="BT443" t="str">
            <v>02:00 PM Paris time</v>
          </cell>
          <cell r="BU443" t="str">
            <v>12:00 Paris time</v>
          </cell>
          <cell r="BV443" t="str">
            <v>NA</v>
          </cell>
          <cell r="BW443" t="str">
            <v>D</v>
          </cell>
          <cell r="BX443" t="str">
            <v>D+1</v>
          </cell>
          <cell r="BY443" t="str">
            <v>D+3</v>
          </cell>
          <cell r="BZ443" t="str">
            <v>Please refer to PM</v>
          </cell>
          <cell r="CA443" t="str">
            <v>Please refer to PM</v>
          </cell>
          <cell r="CB443">
            <v>16</v>
          </cell>
          <cell r="CC443">
            <v>0</v>
          </cell>
          <cell r="CD443">
            <v>1.4999999999999999E-2</v>
          </cell>
          <cell r="CE443">
            <v>0.01</v>
          </cell>
          <cell r="CF443" t="str">
            <v>No</v>
          </cell>
          <cell r="CG443" t="str">
            <v>NA</v>
          </cell>
          <cell r="CH443" t="str">
            <v>NA</v>
          </cell>
          <cell r="CI443" t="str">
            <v>No securities lending</v>
          </cell>
          <cell r="CJ443"/>
          <cell r="CK443" t="str">
            <v>No collateral</v>
          </cell>
          <cell r="CL443" t="str">
            <v>No collateral</v>
          </cell>
          <cell r="CM443" t="str">
            <v>No collateral</v>
          </cell>
          <cell r="CN443" t="str">
            <v>No collateral</v>
          </cell>
          <cell r="CO443" t="str">
            <v>No</v>
          </cell>
          <cell r="CP443" t="str">
            <v>NA</v>
          </cell>
          <cell r="CQ443" t="str">
            <v>NA</v>
          </cell>
          <cell r="CR443" t="str">
            <v>No</v>
          </cell>
          <cell r="CS443" t="str">
            <v>Luca Pagni</v>
          </cell>
          <cell r="CT443"/>
          <cell r="CU443"/>
          <cell r="CV443" t="str">
            <v>A2PFQG</v>
          </cell>
          <cell r="CW443"/>
          <cell r="CX443"/>
          <cell r="CY443" t="str">
            <v>Yes</v>
          </cell>
          <cell r="CZ443" t="str">
            <v>SRI</v>
          </cell>
          <cell r="DA443" t="str">
            <v>Beta</v>
          </cell>
          <cell r="DB443" t="str">
            <v>No</v>
          </cell>
          <cell r="DC443" t="str">
            <v>Other funds (no equities or &lt;25% equities)</v>
          </cell>
          <cell r="DD443" t="str">
            <v>Yes</v>
          </cell>
          <cell r="DE443"/>
          <cell r="DF443" t="str">
            <v>No</v>
          </cell>
          <cell r="DG443">
            <v>2</v>
          </cell>
          <cell r="DH443">
            <v>12</v>
          </cell>
          <cell r="DI443">
            <v>0</v>
          </cell>
          <cell r="DJ443">
            <v>14</v>
          </cell>
          <cell r="DK443">
            <v>14</v>
          </cell>
          <cell r="DL443">
            <v>2</v>
          </cell>
          <cell r="DM443">
            <v>1</v>
          </cell>
          <cell r="DN443">
            <v>12</v>
          </cell>
          <cell r="DO443" t="str">
            <v>Institutional Investors
 UCIs</v>
          </cell>
          <cell r="DP443" t="str">
            <v>Institutional Investors: 250 000 per sub-fund
UCIs: None</v>
          </cell>
          <cell r="DQ443" t="str">
            <v>BNP Paribas Securities Services Luxembourg</v>
          </cell>
          <cell r="DR443" t="str">
            <v>BNP Paribas Securities Services Luxembourg</v>
          </cell>
          <cell r="DS443" t="str">
            <v>in-house lawyers</v>
          </cell>
          <cell r="DT443" t="str">
            <v>BNP Paribas Securities Services Luxembourg</v>
          </cell>
          <cell r="DU443" t="str">
            <v>31th of December</v>
          </cell>
          <cell r="DV443" t="str">
            <v>ESG</v>
          </cell>
          <cell r="DW443" t="str">
            <v>FIXED INCOME</v>
          </cell>
          <cell r="DX443" t="str">
            <v>Absorbed BNP Paribas Easy Markit iBoxx EUR Liquid Corporates on 09/04/2021 (April 9th 2021). Has absorbed LU1291094677 Track I. 
Index name change from 19/02/2021 from Bloomberg-Barclays MSCI Euro Corp SRI Sustainable Reduced Fossil Fuel (NTR) Index to Bloomberg-Barclays MSCI Euro Corp SRI Sustainable Ex Fossil Fuel (NTR) ==&gt; Additionnal exclusion criteria in the methodology</v>
          </cell>
          <cell r="DY443"/>
          <cell r="DZ443" t="str">
            <v>ART 8</v>
          </cell>
          <cell r="EA443" t="str">
            <v>CAT 1</v>
          </cell>
        </row>
        <row r="444">
          <cell r="H444" t="str">
            <v>LU1859444926</v>
          </cell>
          <cell r="I444" t="str">
            <v>Track X</v>
          </cell>
          <cell r="J444" t="str">
            <v>Capitalisation</v>
          </cell>
          <cell r="K444" t="str">
            <v>EUR</v>
          </cell>
          <cell r="L444" t="str">
            <v>EUR</v>
          </cell>
          <cell r="M444" t="str">
            <v>No</v>
          </cell>
          <cell r="N444"/>
          <cell r="O444" t="str">
            <v>Luxembourg</v>
          </cell>
          <cell r="P444" t="str">
            <v>NA</v>
          </cell>
          <cell r="Q444" t="str">
            <v>NA</v>
          </cell>
          <cell r="R444" t="str">
            <v>NA</v>
          </cell>
          <cell r="S444">
            <v>43480</v>
          </cell>
          <cell r="T444" t="str">
            <v>Not listed</v>
          </cell>
          <cell r="U444" t="str">
            <v>Not listed</v>
          </cell>
          <cell r="V444" t="str">
            <v>I34235EU</v>
          </cell>
          <cell r="W444" t="str">
            <v>Share not hedged</v>
          </cell>
          <cell r="X444" t="str">
            <v>BNECBTX LX</v>
          </cell>
          <cell r="Y444" t="str">
            <v>NA</v>
          </cell>
          <cell r="Z444" t="str">
            <v>NA</v>
          </cell>
          <cell r="AA444" t="str">
            <v>BNECBTX</v>
          </cell>
          <cell r="AB444" t="str">
            <v>.BCMSCIEU</v>
          </cell>
          <cell r="AC444"/>
          <cell r="AD444" t="str">
            <v>NA</v>
          </cell>
          <cell r="AE444"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44" t="str">
            <v>please refer to another source</v>
          </cell>
          <cell r="AG444" t="str">
            <v>please refer to another source</v>
          </cell>
          <cell r="AH444" t="str">
            <v>Luxemburg SICAV</v>
          </cell>
          <cell r="AI444" t="str">
            <v>Bloomberg MSCI Euro Corporate SRI Sustainable Select Ex Fossil Fuel PAB (NTR) index</v>
          </cell>
          <cell r="AJ444" t="str">
            <v>Net Total Return</v>
          </cell>
          <cell r="AK444" t="str">
            <v>EUR</v>
          </cell>
          <cell r="AL444"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44" t="str">
            <v>please refer to another source</v>
          </cell>
          <cell r="AN444" t="str">
            <v>Bloomberg MSCI</v>
          </cell>
          <cell r="AO444" t="str">
            <v>Europe</v>
          </cell>
          <cell r="AP444" t="str">
            <v>Eurozone</v>
          </cell>
          <cell r="AQ444" t="str">
            <v>LU</v>
          </cell>
          <cell r="AR444" t="str">
            <v>LU</v>
          </cell>
          <cell r="AS444" t="str">
            <v>Full or optimized replication</v>
          </cell>
          <cell r="AT444" t="str">
            <v>Physical</v>
          </cell>
          <cell r="AU444" t="str">
            <v>Optimized</v>
          </cell>
          <cell r="AV444" t="str">
            <v>Bonds</v>
          </cell>
          <cell r="AW444" t="str">
            <v>No</v>
          </cell>
          <cell r="AX444" t="str">
            <v>Yes with UCITS V</v>
          </cell>
          <cell r="AY444" t="str">
            <v>NA</v>
          </cell>
          <cell r="AZ444" t="str">
            <v>NA</v>
          </cell>
          <cell r="BA444" t="str">
            <v>Yes</v>
          </cell>
          <cell r="BB444"/>
          <cell r="BC444"/>
          <cell r="BD444"/>
          <cell r="BE444"/>
          <cell r="BF444" t="str">
            <v>NA</v>
          </cell>
          <cell r="BG444" t="str">
            <v>Daily</v>
          </cell>
          <cell r="BH444"/>
          <cell r="BI444"/>
          <cell r="BJ444"/>
          <cell r="BK444" t="str">
            <v>Reinvested</v>
          </cell>
          <cell r="BL444"/>
          <cell r="BM444"/>
          <cell r="BN444"/>
          <cell r="BO444"/>
          <cell r="BP444"/>
          <cell r="BQ444"/>
          <cell r="BR444" t="str">
            <v>None</v>
          </cell>
          <cell r="BS444" t="str">
            <v>-</v>
          </cell>
          <cell r="BT444" t="str">
            <v>02:00 PM Paris time</v>
          </cell>
          <cell r="BU444" t="str">
            <v>12:00 Paris time</v>
          </cell>
          <cell r="BV444" t="str">
            <v>NA</v>
          </cell>
          <cell r="BW444" t="str">
            <v>D</v>
          </cell>
          <cell r="BX444" t="str">
            <v>D+1</v>
          </cell>
          <cell r="BY444" t="str">
            <v>D+3</v>
          </cell>
          <cell r="BZ444" t="str">
            <v>Please refer to PM</v>
          </cell>
          <cell r="CA444" t="str">
            <v>Please refer to PM</v>
          </cell>
          <cell r="CB444">
            <v>16</v>
          </cell>
          <cell r="CC444">
            <v>0</v>
          </cell>
          <cell r="CD444">
            <v>1.4999999999999999E-2</v>
          </cell>
          <cell r="CE444">
            <v>0.01</v>
          </cell>
          <cell r="CF444" t="str">
            <v>No</v>
          </cell>
          <cell r="CG444" t="str">
            <v>NA</v>
          </cell>
          <cell r="CH444" t="str">
            <v>NA</v>
          </cell>
          <cell r="CI444" t="str">
            <v>No securities lending</v>
          </cell>
          <cell r="CJ444"/>
          <cell r="CK444" t="str">
            <v>No collateral</v>
          </cell>
          <cell r="CL444" t="str">
            <v>No collateral</v>
          </cell>
          <cell r="CM444" t="str">
            <v>No collateral</v>
          </cell>
          <cell r="CN444" t="str">
            <v>No collateral</v>
          </cell>
          <cell r="CO444" t="str">
            <v>No</v>
          </cell>
          <cell r="CP444" t="str">
            <v>NA</v>
          </cell>
          <cell r="CQ444" t="str">
            <v>NA</v>
          </cell>
          <cell r="CR444" t="str">
            <v>No</v>
          </cell>
          <cell r="CS444" t="str">
            <v>Luca Pagni</v>
          </cell>
          <cell r="CT444"/>
          <cell r="CU444"/>
          <cell r="CV444"/>
          <cell r="CW444"/>
          <cell r="CX444"/>
          <cell r="CY444" t="str">
            <v>Yes</v>
          </cell>
          <cell r="CZ444" t="str">
            <v>SRI</v>
          </cell>
          <cell r="DA444" t="str">
            <v>Beta</v>
          </cell>
          <cell r="DB444" t="str">
            <v>No</v>
          </cell>
          <cell r="DC444" t="str">
            <v>Other funds (no equities or &lt;25% equities)</v>
          </cell>
          <cell r="DD444"/>
          <cell r="DE444"/>
          <cell r="DF444" t="str">
            <v>No</v>
          </cell>
          <cell r="DG444">
            <v>0</v>
          </cell>
          <cell r="DH444">
            <v>12</v>
          </cell>
          <cell r="DI444">
            <v>1</v>
          </cell>
          <cell r="DJ444">
            <v>13</v>
          </cell>
          <cell r="DK444">
            <v>13</v>
          </cell>
          <cell r="DL444">
            <v>0</v>
          </cell>
          <cell r="DM444">
            <v>1</v>
          </cell>
          <cell r="DN444">
            <v>12</v>
          </cell>
          <cell r="DO444" t="str">
            <v>Authorised 
Investors</v>
          </cell>
          <cell r="DP444" t="str">
            <v>None</v>
          </cell>
          <cell r="DQ444" t="str">
            <v>BNP Paribas Securities Services Luxembourg</v>
          </cell>
          <cell r="DR444" t="str">
            <v>BNP Paribas Securities Services Luxembourg</v>
          </cell>
          <cell r="DS444" t="str">
            <v>in-house lawyers</v>
          </cell>
          <cell r="DT444" t="str">
            <v>BNP Paribas Securities Services Luxembourg</v>
          </cell>
          <cell r="DU444" t="str">
            <v>31th of December</v>
          </cell>
          <cell r="DV444" t="str">
            <v>ESG</v>
          </cell>
          <cell r="DW444" t="str">
            <v>FIXED INCOME</v>
          </cell>
          <cell r="DX444" t="str">
            <v>Absorbed BNP Paribas Easy Markit iBoxx EUR Liquid Corporates on 09/04/2021 (April 9th 2021).
Index name change from 19/02/2021 from Bloomberg-Barclays MSCI Euro Corp SRI Sustainable Reduced Fossil Fuel (NTR) Index to Bloomberg-Barclays MSCI Euro Corp SRI Sustainable Ex Fossil Fuel (NTR) ==&gt; Additionnal exclusion criteria in the methodology</v>
          </cell>
          <cell r="DY444"/>
          <cell r="DZ444" t="str">
            <v>ART 8</v>
          </cell>
          <cell r="EA444" t="str">
            <v>CAT 1</v>
          </cell>
        </row>
        <row r="445">
          <cell r="H445" t="str">
            <v>LU1859445063</v>
          </cell>
          <cell r="I445" t="str">
            <v>UCITS ETF QD H EUR</v>
          </cell>
          <cell r="J445" t="str">
            <v>Distribution</v>
          </cell>
          <cell r="K445" t="str">
            <v>EUR</v>
          </cell>
          <cell r="L445" t="str">
            <v>EUR</v>
          </cell>
          <cell r="M445" t="str">
            <v>Yes</v>
          </cell>
          <cell r="N445"/>
          <cell r="O445" t="str">
            <v>Luxembourg</v>
          </cell>
          <cell r="P445" t="str">
            <v>FR</v>
          </cell>
          <cell r="Q445" t="str">
            <v>Euronext Paris</v>
          </cell>
          <cell r="R445" t="str">
            <v>XPAR</v>
          </cell>
          <cell r="S445">
            <v>43368</v>
          </cell>
          <cell r="T445">
            <v>43431</v>
          </cell>
          <cell r="U445" t="str">
            <v>Yes</v>
          </cell>
          <cell r="V445" t="str">
            <v>NEPRA</v>
          </cell>
          <cell r="W445" t="str">
            <v>TGPDBH01</v>
          </cell>
          <cell r="X445" t="str">
            <v>EEEH FP</v>
          </cell>
          <cell r="Y445" t="str">
            <v>IEEEH</v>
          </cell>
          <cell r="Z445" t="str">
            <v>NSCFR0IEEEH8</v>
          </cell>
          <cell r="AA445" t="str">
            <v>EEEH</v>
          </cell>
          <cell r="AB445" t="str">
            <v>.TFTRPRAE</v>
          </cell>
          <cell r="AC445" t="str">
            <v xml:space="preserve">EEEH.PA </v>
          </cell>
          <cell r="AD445" t="str">
            <v>IEEEHINAV.PA</v>
          </cell>
          <cell r="AE445"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445" t="str">
            <v>please refer to another source</v>
          </cell>
          <cell r="AG445" t="str">
            <v>please refer to another source</v>
          </cell>
          <cell r="AH445" t="str">
            <v>Luxemburg SICAV</v>
          </cell>
          <cell r="AI445" t="str">
            <v>FTSE EPRA Nareit Developed Europe (NTR) index</v>
          </cell>
          <cell r="AJ445" t="str">
            <v xml:space="preserve"> Net Total Return</v>
          </cell>
          <cell r="AK445" t="str">
            <v>EUR</v>
          </cell>
          <cell r="AL445"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445" t="str">
            <v>please refer to another source</v>
          </cell>
          <cell r="AN445" t="str">
            <v>FTSE International Limited</v>
          </cell>
          <cell r="AO445" t="str">
            <v>EUROPE</v>
          </cell>
          <cell r="AP445" t="str">
            <v>Europe</v>
          </cell>
          <cell r="AQ445" t="str">
            <v>AT, DE, FR, LU, NL, IT**, CH</v>
          </cell>
          <cell r="AR445" t="str">
            <v>AT, DE, FR, LU, NL, IT**, CH</v>
          </cell>
          <cell r="AS445" t="str">
            <v>Full replication</v>
          </cell>
          <cell r="AT445" t="str">
            <v>Physical</v>
          </cell>
          <cell r="AU445" t="str">
            <v>Full</v>
          </cell>
          <cell r="AV445" t="str">
            <v>Equities</v>
          </cell>
          <cell r="AW445" t="str">
            <v>No</v>
          </cell>
          <cell r="AX445" t="str">
            <v>Yes with UCITS V</v>
          </cell>
          <cell r="AY445" t="str">
            <v>BNP PARIBAS ARBITRAGE, FLOW TRADERS, SUSQUEHANNA</v>
          </cell>
          <cell r="AZ44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45" t="str">
            <v>No</v>
          </cell>
          <cell r="BB445"/>
          <cell r="BC445"/>
          <cell r="BD445"/>
          <cell r="BE445"/>
          <cell r="BF445" t="str">
            <v>Euronext</v>
          </cell>
          <cell r="BG445" t="str">
            <v>Daily</v>
          </cell>
          <cell r="BH445"/>
          <cell r="BI445"/>
          <cell r="BJ445"/>
          <cell r="BK445" t="str">
            <v>Quaterly</v>
          </cell>
          <cell r="BL445"/>
          <cell r="BM445"/>
          <cell r="BN445"/>
          <cell r="BO445"/>
          <cell r="BP445"/>
          <cell r="BQ445"/>
          <cell r="BR445">
            <v>500000</v>
          </cell>
          <cell r="BS445" t="str">
            <v>-</v>
          </cell>
          <cell r="BT445" t="str">
            <v>03:30 PM Paris time</v>
          </cell>
          <cell r="BU445" t="str">
            <v>NA</v>
          </cell>
          <cell r="BV445" t="str">
            <v>02:45 PM Paris time</v>
          </cell>
          <cell r="BW445" t="str">
            <v>D</v>
          </cell>
          <cell r="BX445" t="str">
            <v>D+1</v>
          </cell>
          <cell r="BY445" t="str">
            <v>D+3</v>
          </cell>
          <cell r="BZ445" t="str">
            <v>Please refer to PM</v>
          </cell>
          <cell r="CA445" t="str">
            <v>Please refer to PM</v>
          </cell>
          <cell r="CB445">
            <v>18</v>
          </cell>
          <cell r="CC445">
            <v>1</v>
          </cell>
          <cell r="CD445" t="str">
            <v>0,3% on the primary market</v>
          </cell>
          <cell r="CE445" t="str">
            <v>0,05% on the primary market</v>
          </cell>
          <cell r="CF445" t="str">
            <v>Yes</v>
          </cell>
          <cell r="CG445" t="str">
            <v>Daily</v>
          </cell>
          <cell r="CH445">
            <v>100000</v>
          </cell>
          <cell r="CI445" t="str">
            <v>No securities lending</v>
          </cell>
          <cell r="CJ445" t="str">
            <v>NA</v>
          </cell>
          <cell r="CK445" t="str">
            <v>Up to 10%</v>
          </cell>
          <cell r="CL445" t="str">
            <v>Cash</v>
          </cell>
          <cell r="CM445" t="str">
            <v>BNP Paribas Securities Services</v>
          </cell>
          <cell r="CN445" t="str">
            <v>collateral.mgt@bnpparibas-ip.com</v>
          </cell>
          <cell r="CO445" t="str">
            <v>No</v>
          </cell>
          <cell r="CP445" t="str">
            <v>NA</v>
          </cell>
          <cell r="CQ445" t="str">
            <v>NA</v>
          </cell>
          <cell r="CR445" t="str">
            <v>No</v>
          </cell>
          <cell r="CS445" t="str">
            <v>Ashok Outtandy</v>
          </cell>
          <cell r="CT445"/>
          <cell r="CU445"/>
          <cell r="CV445" t="str">
            <v>A2N7XZ</v>
          </cell>
          <cell r="CW445"/>
          <cell r="CX445"/>
          <cell r="CY445" t="str">
            <v>No</v>
          </cell>
          <cell r="CZ445" t="str">
            <v>No</v>
          </cell>
          <cell r="DA445" t="str">
            <v>Beta</v>
          </cell>
          <cell r="DB445" t="str">
            <v>No</v>
          </cell>
          <cell r="DC445" t="str">
            <v>Foreign real estate fund (&gt;51% foreign real estate)</v>
          </cell>
          <cell r="DD445" t="str">
            <v>Yes</v>
          </cell>
          <cell r="DE445"/>
          <cell r="DF445" t="str">
            <v>No</v>
          </cell>
          <cell r="DG445">
            <v>28</v>
          </cell>
          <cell r="DH445">
            <v>12</v>
          </cell>
          <cell r="DI445">
            <v>0</v>
          </cell>
          <cell r="DJ445">
            <v>40</v>
          </cell>
          <cell r="DK445">
            <v>40</v>
          </cell>
          <cell r="DL445">
            <v>28</v>
          </cell>
          <cell r="DM445">
            <v>0</v>
          </cell>
          <cell r="DN445">
            <v>12</v>
          </cell>
          <cell r="DO445" t="str">
            <v>Primary market: Authorised Participants and Institutionnal Investors
Secondary market: All</v>
          </cell>
          <cell r="DP445" t="str">
            <v>None</v>
          </cell>
          <cell r="DQ445" t="str">
            <v>BNP Paribas Securities Services Luxembourg</v>
          </cell>
          <cell r="DR445" t="str">
            <v>BNP Paribas Securities Services Luxembourg</v>
          </cell>
          <cell r="DS445" t="str">
            <v>in-house lawyers</v>
          </cell>
          <cell r="DT445" t="str">
            <v>BNP Paribas Securities Services Luxembourg</v>
          </cell>
          <cell r="DU445" t="str">
            <v>31th of December</v>
          </cell>
          <cell r="DV445" t="str">
            <v>Essentials</v>
          </cell>
          <cell r="DW445" t="str">
            <v>LISTED REAL ESTATE</v>
          </cell>
          <cell r="DX445" t="str">
            <v xml:space="preserve">launched in 06/03/2006 "FTSE EPRA Europe THEAM Easy UCITS ETF" then mergered into Easy </v>
          </cell>
          <cell r="DY445"/>
          <cell r="DZ445" t="str">
            <v>Neither ART 9 nor ART 8 (ART 6)</v>
          </cell>
          <cell r="EA445" t="str">
            <v>CAT 3</v>
          </cell>
        </row>
        <row r="446">
          <cell r="H446" t="str">
            <v>LU1859445147</v>
          </cell>
          <cell r="I446" t="str">
            <v>Track I</v>
          </cell>
          <cell r="J446" t="str">
            <v>Capitalisation</v>
          </cell>
          <cell r="K446" t="str">
            <v>USD</v>
          </cell>
          <cell r="L446" t="str">
            <v>USD</v>
          </cell>
          <cell r="M446" t="str">
            <v>No</v>
          </cell>
          <cell r="N446"/>
          <cell r="O446" t="str">
            <v>Luxembourg</v>
          </cell>
          <cell r="P446" t="str">
            <v>NA</v>
          </cell>
          <cell r="Q446" t="str">
            <v>NA</v>
          </cell>
          <cell r="R446" t="str">
            <v>NA</v>
          </cell>
          <cell r="S446">
            <v>43392</v>
          </cell>
          <cell r="T446" t="str">
            <v>Not listed</v>
          </cell>
          <cell r="U446" t="str">
            <v>Not listed</v>
          </cell>
          <cell r="V446" t="str">
            <v>MXEMEFMT</v>
          </cell>
          <cell r="W446" t="str">
            <v>Share not hedged</v>
          </cell>
          <cell r="X446" t="str">
            <v>BMEMTTI LX</v>
          </cell>
          <cell r="Y446" t="str">
            <v>NA</v>
          </cell>
          <cell r="Z446" t="str">
            <v>NA</v>
          </cell>
          <cell r="AA446" t="str">
            <v>BMEMTTI</v>
          </cell>
          <cell r="AB446" t="str">
            <v>.MIEF0FMT2NUS</v>
          </cell>
          <cell r="AC446" t="str">
            <v>LU1859445147.LUF</v>
          </cell>
          <cell r="AD446" t="str">
            <v>NA</v>
          </cell>
          <cell r="AE446"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46" t="str">
            <v>please refer to another source</v>
          </cell>
          <cell r="AG446" t="str">
            <v>please refer to another source</v>
          </cell>
          <cell r="AH446" t="str">
            <v>Luxemburg SICAV</v>
          </cell>
          <cell r="AI446" t="str">
            <v>MSCI Emerging ESG Filtered Min TE (NTR) index</v>
          </cell>
          <cell r="AJ446" t="str">
            <v xml:space="preserve"> Net Total Return</v>
          </cell>
          <cell r="AK446" t="str">
            <v>USD</v>
          </cell>
          <cell r="AL446"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446" t="str">
            <v>please refer to another source</v>
          </cell>
          <cell r="AN446" t="str">
            <v xml:space="preserve">MSCI </v>
          </cell>
          <cell r="AO446" t="str">
            <v>Emerging</v>
          </cell>
          <cell r="AP446" t="str">
            <v>Emerging Markets</v>
          </cell>
          <cell r="AQ446" t="str">
            <v>LU</v>
          </cell>
          <cell r="AR446" t="str">
            <v>LU</v>
          </cell>
          <cell r="AS446" t="str">
            <v>Synthetic replication</v>
          </cell>
          <cell r="AT446" t="str">
            <v>Synthetic</v>
          </cell>
          <cell r="AU446" t="str">
            <v>Synthetic</v>
          </cell>
          <cell r="AV446" t="str">
            <v>Swaps</v>
          </cell>
          <cell r="AW446" t="str">
            <v>No</v>
          </cell>
          <cell r="AX446" t="str">
            <v>Yes with UCITS V</v>
          </cell>
          <cell r="AY446" t="str">
            <v>NA</v>
          </cell>
          <cell r="AZ446" t="str">
            <v>NA</v>
          </cell>
          <cell r="BA446" t="str">
            <v>Yes</v>
          </cell>
          <cell r="BB446"/>
          <cell r="BC446"/>
          <cell r="BD446"/>
          <cell r="BE446"/>
          <cell r="BF446" t="str">
            <v>NA</v>
          </cell>
          <cell r="BG446" t="str">
            <v>Daily</v>
          </cell>
          <cell r="BH446"/>
          <cell r="BI446"/>
          <cell r="BJ446"/>
          <cell r="BK446" t="str">
            <v>Reinvested</v>
          </cell>
          <cell r="BL446"/>
          <cell r="BM446"/>
          <cell r="BN446"/>
          <cell r="BO446"/>
          <cell r="BP446"/>
          <cell r="BQ446"/>
          <cell r="BR446" t="str">
            <v>None</v>
          </cell>
          <cell r="BS446" t="str">
            <v>-</v>
          </cell>
          <cell r="BT446" t="str">
            <v>(D-1) 04:30 PM Paris time</v>
          </cell>
          <cell r="BU446" t="str">
            <v>(D-1) 12:00 AM Paris time</v>
          </cell>
          <cell r="BV446" t="str">
            <v>NA</v>
          </cell>
          <cell r="BW446" t="str">
            <v>D</v>
          </cell>
          <cell r="BX446" t="str">
            <v>D+1</v>
          </cell>
          <cell r="BY446" t="str">
            <v>D+3</v>
          </cell>
          <cell r="BZ446" t="str">
            <v>Please refer to PM</v>
          </cell>
          <cell r="CA446" t="str">
            <v>Please refer to PM</v>
          </cell>
          <cell r="CB446">
            <v>20</v>
          </cell>
          <cell r="CC446">
            <v>20</v>
          </cell>
          <cell r="CD446">
            <v>3.0000000000000001E-3</v>
          </cell>
          <cell r="CE446">
            <v>3.0000000000000001E-3</v>
          </cell>
          <cell r="CF446" t="str">
            <v>Yes</v>
          </cell>
          <cell r="CG446" t="str">
            <v>Daily</v>
          </cell>
          <cell r="CH446">
            <v>100000</v>
          </cell>
          <cell r="CI446" t="str">
            <v>No securities lending</v>
          </cell>
          <cell r="CJ446"/>
          <cell r="CK446" t="str">
            <v>Up to 10%</v>
          </cell>
          <cell r="CL446" t="str">
            <v>Cash</v>
          </cell>
          <cell r="CM446" t="str">
            <v>BNP Paribas Securities Services</v>
          </cell>
          <cell r="CN446" t="str">
            <v>collateral.mgt@bnpparibas-ip.com</v>
          </cell>
          <cell r="CO446" t="str">
            <v>No</v>
          </cell>
          <cell r="CP446" t="str">
            <v>NA</v>
          </cell>
          <cell r="CQ446" t="str">
            <v>NA</v>
          </cell>
          <cell r="CR446" t="str">
            <v>No</v>
          </cell>
          <cell r="CS446" t="str">
            <v>Paul Xatard-Huberlant</v>
          </cell>
          <cell r="CT446"/>
          <cell r="CU446"/>
          <cell r="CV446"/>
          <cell r="CW446"/>
          <cell r="CX446"/>
          <cell r="CY446" t="str">
            <v>Yes</v>
          </cell>
          <cell r="CZ446" t="str">
            <v>ESG</v>
          </cell>
          <cell r="DA446" t="str">
            <v>Beta</v>
          </cell>
          <cell r="DB446" t="str">
            <v>No</v>
          </cell>
          <cell r="DC446" t="str">
            <v>Equity fund (&gt;51% equities)</v>
          </cell>
          <cell r="DD446"/>
          <cell r="DE446"/>
          <cell r="DF446" t="str">
            <v>No</v>
          </cell>
          <cell r="DG446">
            <v>13</v>
          </cell>
          <cell r="DH446">
            <v>12</v>
          </cell>
          <cell r="DI446">
            <v>1</v>
          </cell>
          <cell r="DJ446">
            <v>26</v>
          </cell>
          <cell r="DK446">
            <v>26</v>
          </cell>
          <cell r="DL446">
            <v>13</v>
          </cell>
          <cell r="DM446">
            <v>1</v>
          </cell>
          <cell r="DN446">
            <v>12</v>
          </cell>
          <cell r="DO446" t="str">
            <v>Institutional Investors
 UCIs</v>
          </cell>
          <cell r="DP446" t="str">
            <v>Institutional Investors: 250 000 per sub-fund
UCIs: None</v>
          </cell>
          <cell r="DQ446" t="str">
            <v>BNP Paribas Securities Services Luxembourg</v>
          </cell>
          <cell r="DR446" t="str">
            <v>BNP Paribas Securities Services Luxembourg</v>
          </cell>
          <cell r="DS446" t="str">
            <v>in-house lawyers</v>
          </cell>
          <cell r="DT446" t="str">
            <v>BNP Paribas Securities Services Luxembourg</v>
          </cell>
          <cell r="DU446" t="str">
            <v>31th of December</v>
          </cell>
          <cell r="DV446" t="str">
            <v>ESG</v>
          </cell>
          <cell r="DW446" t="str">
            <v>EQUITY</v>
          </cell>
          <cell r="DX446"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446"/>
          <cell r="DZ446" t="str">
            <v>ART 8</v>
          </cell>
          <cell r="EA446" t="str">
            <v>CAT 2 (synthetic)</v>
          </cell>
        </row>
        <row r="447">
          <cell r="H447" t="str">
            <v>LU1859445220</v>
          </cell>
          <cell r="I447" t="str">
            <v>Track I</v>
          </cell>
          <cell r="J447" t="str">
            <v>Capitalisation</v>
          </cell>
          <cell r="K447" t="str">
            <v>EUR</v>
          </cell>
          <cell r="L447" t="str">
            <v>EUR</v>
          </cell>
          <cell r="M447" t="str">
            <v>No</v>
          </cell>
          <cell r="N447"/>
          <cell r="O447" t="str">
            <v>Luxembourg</v>
          </cell>
          <cell r="P447" t="str">
            <v>NA</v>
          </cell>
          <cell r="Q447" t="str">
            <v>NA</v>
          </cell>
          <cell r="R447" t="str">
            <v>NA</v>
          </cell>
          <cell r="S447">
            <v>43391</v>
          </cell>
          <cell r="T447" t="str">
            <v>Not listed</v>
          </cell>
          <cell r="U447" t="str">
            <v>Not listed</v>
          </cell>
          <cell r="V447" t="str">
            <v>MXEFTENE</v>
          </cell>
          <cell r="W447" t="str">
            <v>Share not hedged</v>
          </cell>
          <cell r="X447" t="str">
            <v>BMEMUTI LX</v>
          </cell>
          <cell r="Y447" t="str">
            <v>NA</v>
          </cell>
          <cell r="Z447" t="str">
            <v>NA</v>
          </cell>
          <cell r="AA447" t="str">
            <v>BMEMUTI</v>
          </cell>
          <cell r="AB447" t="str">
            <v>.MIEM2F000NEU</v>
          </cell>
          <cell r="AC447" t="str">
            <v>LU1859445220.LUF</v>
          </cell>
          <cell r="AD447" t="str">
            <v>NA</v>
          </cell>
          <cell r="AE447"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447" t="str">
            <v>please refer to another source</v>
          </cell>
          <cell r="AG447" t="str">
            <v>please refer to another source</v>
          </cell>
          <cell r="AH447" t="str">
            <v>Luxemburg SICAV</v>
          </cell>
          <cell r="AI447" t="str">
            <v>MSCI EMU ESG Filtered Min TE (NTR) index</v>
          </cell>
          <cell r="AJ447" t="str">
            <v xml:space="preserve"> Net Total Return</v>
          </cell>
          <cell r="AK447" t="str">
            <v>EUR</v>
          </cell>
          <cell r="AL447"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447" t="str">
            <v>please refer to another source</v>
          </cell>
          <cell r="AN447" t="str">
            <v xml:space="preserve">MSCI </v>
          </cell>
          <cell r="AO447" t="str">
            <v>EUROPE</v>
          </cell>
          <cell r="AP447" t="str">
            <v>EMU</v>
          </cell>
          <cell r="AQ447" t="str">
            <v>LU</v>
          </cell>
          <cell r="AR447" t="str">
            <v>LU</v>
          </cell>
          <cell r="AS447" t="str">
            <v>Full or optimized replication</v>
          </cell>
          <cell r="AT447" t="str">
            <v>Physical</v>
          </cell>
          <cell r="AU447" t="str">
            <v>Full</v>
          </cell>
          <cell r="AV447" t="str">
            <v>Equities</v>
          </cell>
          <cell r="AW447" t="str">
            <v>No</v>
          </cell>
          <cell r="AX447" t="str">
            <v>Yes with UCITS V</v>
          </cell>
          <cell r="AY447" t="str">
            <v>NA</v>
          </cell>
          <cell r="AZ447" t="str">
            <v>NA</v>
          </cell>
          <cell r="BA447" t="str">
            <v>Yes</v>
          </cell>
          <cell r="BB447"/>
          <cell r="BC447"/>
          <cell r="BD447"/>
          <cell r="BE447"/>
          <cell r="BF447" t="str">
            <v>NA</v>
          </cell>
          <cell r="BG447" t="str">
            <v>Daily</v>
          </cell>
          <cell r="BH447"/>
          <cell r="BI447"/>
          <cell r="BJ447"/>
          <cell r="BK447" t="str">
            <v>Reinvested</v>
          </cell>
          <cell r="BL447"/>
          <cell r="BM447"/>
          <cell r="BN447"/>
          <cell r="BO447"/>
          <cell r="BP447"/>
          <cell r="BQ447"/>
          <cell r="BR447" t="str">
            <v>None</v>
          </cell>
          <cell r="BS447" t="str">
            <v>-</v>
          </cell>
          <cell r="BT447" t="str">
            <v>03:00 PM Paris time</v>
          </cell>
          <cell r="BU447" t="str">
            <v>12:00 AM Paris time</v>
          </cell>
          <cell r="BV447" t="str">
            <v>NA</v>
          </cell>
          <cell r="BW447" t="str">
            <v>D</v>
          </cell>
          <cell r="BX447" t="str">
            <v>D+1</v>
          </cell>
          <cell r="BY447" t="str">
            <v>D+3</v>
          </cell>
          <cell r="BZ447" t="str">
            <v>Please refer to PM</v>
          </cell>
          <cell r="CA447" t="str">
            <v>Please refer to PM</v>
          </cell>
          <cell r="CB447">
            <v>15</v>
          </cell>
          <cell r="CC447">
            <v>0</v>
          </cell>
          <cell r="CD447">
            <v>2.5000000000000001E-3</v>
          </cell>
          <cell r="CE447">
            <v>5.0000000000000001E-4</v>
          </cell>
          <cell r="CF447" t="str">
            <v>No</v>
          </cell>
          <cell r="CG447" t="str">
            <v>NA</v>
          </cell>
          <cell r="CH447" t="str">
            <v>NA</v>
          </cell>
          <cell r="CI447" t="str">
            <v>No securities lending</v>
          </cell>
          <cell r="CJ447" t="str">
            <v>NA</v>
          </cell>
          <cell r="CK447" t="str">
            <v>No collateral</v>
          </cell>
          <cell r="CL447" t="str">
            <v>No collateral</v>
          </cell>
          <cell r="CM447" t="str">
            <v>No collateral</v>
          </cell>
          <cell r="CN447" t="str">
            <v>No collateral</v>
          </cell>
          <cell r="CO447" t="str">
            <v>No</v>
          </cell>
          <cell r="CP447" t="str">
            <v>NA</v>
          </cell>
          <cell r="CQ447" t="str">
            <v>NA</v>
          </cell>
          <cell r="CR447" t="str">
            <v>No</v>
          </cell>
          <cell r="CS447" t="str">
            <v>Jean-Claude LEVEQUE</v>
          </cell>
          <cell r="CT447"/>
          <cell r="CU447"/>
          <cell r="CV447"/>
          <cell r="CW447"/>
          <cell r="CX447"/>
          <cell r="CY447" t="str">
            <v>Yes</v>
          </cell>
          <cell r="CZ447" t="str">
            <v>ESG</v>
          </cell>
          <cell r="DA447" t="str">
            <v>Beta</v>
          </cell>
          <cell r="DB447" t="str">
            <v>Yes</v>
          </cell>
          <cell r="DC447" t="str">
            <v>Equity fund (&gt;51% equities)</v>
          </cell>
          <cell r="DD447" t="str">
            <v>No</v>
          </cell>
          <cell r="DE447" t="str">
            <v>No</v>
          </cell>
          <cell r="DF447" t="str">
            <v>No</v>
          </cell>
          <cell r="DG447">
            <v>3</v>
          </cell>
          <cell r="DH447">
            <v>12</v>
          </cell>
          <cell r="DI447">
            <v>1</v>
          </cell>
          <cell r="DJ447">
            <v>16</v>
          </cell>
          <cell r="DK447">
            <v>16</v>
          </cell>
          <cell r="DL447">
            <v>3</v>
          </cell>
          <cell r="DM447">
            <v>1</v>
          </cell>
          <cell r="DN447">
            <v>12</v>
          </cell>
          <cell r="DO447" t="str">
            <v>Institutional Investors
 UCIs</v>
          </cell>
          <cell r="DP447" t="str">
            <v>Institutional Investors: 250 000 per sub-fund
UCIs: None</v>
          </cell>
          <cell r="DQ447" t="str">
            <v>BNP Paribas Securities Services Luxembourg</v>
          </cell>
          <cell r="DR447" t="str">
            <v>BNP Paribas Securities Services Luxembourg</v>
          </cell>
          <cell r="DS447" t="str">
            <v>in-house lawyers</v>
          </cell>
          <cell r="DT447" t="str">
            <v>BNP Paribas Securities Services Luxembourg</v>
          </cell>
          <cell r="DU447" t="str">
            <v>31th of December</v>
          </cell>
          <cell r="DV447" t="str">
            <v>ESG</v>
          </cell>
          <cell r="DW447" t="str">
            <v>EQUITY</v>
          </cell>
          <cell r="DX447" t="str">
            <v>Index change on 30/04/2021 from MSCI EMU ex Controversial Weapons (NTR) index to MSCI EMU ESG Filtered Min TE (NTR) index. 
Name and fee change on 30/04/2021</v>
          </cell>
          <cell r="DY447"/>
          <cell r="DZ447" t="str">
            <v>ART 8</v>
          </cell>
          <cell r="EA447" t="str">
            <v>CAT 1</v>
          </cell>
        </row>
        <row r="448">
          <cell r="H448" t="str">
            <v>LU1859445493</v>
          </cell>
          <cell r="I448" t="str">
            <v>Track I</v>
          </cell>
          <cell r="J448" t="str">
            <v>Capitalisation</v>
          </cell>
          <cell r="K448" t="str">
            <v>EUR</v>
          </cell>
          <cell r="L448" t="str">
            <v>EUR</v>
          </cell>
          <cell r="M448" t="str">
            <v>No</v>
          </cell>
          <cell r="N448"/>
          <cell r="O448" t="str">
            <v>Luxembourg</v>
          </cell>
          <cell r="P448" t="str">
            <v>NA</v>
          </cell>
          <cell r="Q448" t="str">
            <v>NA</v>
          </cell>
          <cell r="R448" t="str">
            <v>NA</v>
          </cell>
          <cell r="S448">
            <v>43391</v>
          </cell>
          <cell r="T448" t="str">
            <v>Not listed</v>
          </cell>
          <cell r="U448" t="str">
            <v>Not listed</v>
          </cell>
          <cell r="V448" t="str">
            <v>MXEUEFMT</v>
          </cell>
          <cell r="W448" t="str">
            <v>Share not hedged</v>
          </cell>
          <cell r="X448" t="str">
            <v>BMEURTI LX</v>
          </cell>
          <cell r="Y448" t="str">
            <v>NA</v>
          </cell>
          <cell r="Z448" t="str">
            <v>NA</v>
          </cell>
          <cell r="AA448" t="str">
            <v>BMEURTI</v>
          </cell>
          <cell r="AB448" t="str">
            <v>.MIEU0FMT2NEU</v>
          </cell>
          <cell r="AC448" t="str">
            <v>LU1859445493.LUF</v>
          </cell>
          <cell r="AD448" t="str">
            <v>NA</v>
          </cell>
          <cell r="AE448"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448" t="str">
            <v>please refer to another source</v>
          </cell>
          <cell r="AG448" t="str">
            <v>please refer to another source</v>
          </cell>
          <cell r="AH448" t="str">
            <v>Luxemburg SICAV</v>
          </cell>
          <cell r="AI448" t="str">
            <v>MSCI Europe ESG Filtered Min TE (NTR) index</v>
          </cell>
          <cell r="AJ448" t="str">
            <v xml:space="preserve"> Net Total Return</v>
          </cell>
          <cell r="AK448" t="str">
            <v>EUR</v>
          </cell>
          <cell r="AL448"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448" t="str">
            <v>please refer to another source</v>
          </cell>
          <cell r="AN448" t="str">
            <v xml:space="preserve">MSCI </v>
          </cell>
          <cell r="AO448" t="str">
            <v>EUROPE</v>
          </cell>
          <cell r="AP448" t="str">
            <v>Europe</v>
          </cell>
          <cell r="AQ448" t="str">
            <v>LU</v>
          </cell>
          <cell r="AR448" t="str">
            <v>LU</v>
          </cell>
          <cell r="AS448" t="str">
            <v>Full or optimized replication</v>
          </cell>
          <cell r="AT448" t="str">
            <v>Physical</v>
          </cell>
          <cell r="AU448" t="str">
            <v>Full</v>
          </cell>
          <cell r="AV448" t="str">
            <v>Equities</v>
          </cell>
          <cell r="AW448" t="str">
            <v>No</v>
          </cell>
          <cell r="AX448" t="str">
            <v>Yes with UCITS V</v>
          </cell>
          <cell r="AY448" t="str">
            <v>NA</v>
          </cell>
          <cell r="AZ448" t="str">
            <v>NA</v>
          </cell>
          <cell r="BA448" t="str">
            <v>Yes</v>
          </cell>
          <cell r="BB448"/>
          <cell r="BC448"/>
          <cell r="BD448"/>
          <cell r="BE448"/>
          <cell r="BF448" t="str">
            <v>NA</v>
          </cell>
          <cell r="BG448" t="str">
            <v>Daily</v>
          </cell>
          <cell r="BH448"/>
          <cell r="BI448"/>
          <cell r="BJ448"/>
          <cell r="BK448" t="str">
            <v>Reinvested</v>
          </cell>
          <cell r="BL448"/>
          <cell r="BM448"/>
          <cell r="BN448"/>
          <cell r="BO448"/>
          <cell r="BP448"/>
          <cell r="BQ448"/>
          <cell r="BR448" t="str">
            <v>None</v>
          </cell>
          <cell r="BS448" t="str">
            <v>-</v>
          </cell>
          <cell r="BT448" t="str">
            <v>03:00 PM Paris time</v>
          </cell>
          <cell r="BU448" t="str">
            <v>12:00 AM Paris time</v>
          </cell>
          <cell r="BV448" t="str">
            <v>NA</v>
          </cell>
          <cell r="BW448" t="str">
            <v>D</v>
          </cell>
          <cell r="BX448" t="str">
            <v>D+1</v>
          </cell>
          <cell r="BY448" t="str">
            <v>D+3</v>
          </cell>
          <cell r="BZ448" t="str">
            <v>Please refer to PM</v>
          </cell>
          <cell r="CA448" t="str">
            <v>Please refer to PM</v>
          </cell>
          <cell r="CB448">
            <v>19</v>
          </cell>
          <cell r="CC448">
            <v>0</v>
          </cell>
          <cell r="CD448">
            <v>3.0000000000000001E-3</v>
          </cell>
          <cell r="CE448">
            <v>5.0000000000000001E-4</v>
          </cell>
          <cell r="CF448" t="str">
            <v>No</v>
          </cell>
          <cell r="CG448" t="str">
            <v>NA</v>
          </cell>
          <cell r="CH448" t="str">
            <v>NA</v>
          </cell>
          <cell r="CI448" t="str">
            <v>No securities lending</v>
          </cell>
          <cell r="CJ448" t="str">
            <v>NA</v>
          </cell>
          <cell r="CK448" t="str">
            <v>No collateral</v>
          </cell>
          <cell r="CL448" t="str">
            <v>No collateral</v>
          </cell>
          <cell r="CM448" t="str">
            <v>No collateral</v>
          </cell>
          <cell r="CN448" t="str">
            <v>No collateral</v>
          </cell>
          <cell r="CO448" t="str">
            <v>No</v>
          </cell>
          <cell r="CP448" t="str">
            <v>NA</v>
          </cell>
          <cell r="CQ448" t="str">
            <v>NA</v>
          </cell>
          <cell r="CR448" t="str">
            <v>No</v>
          </cell>
          <cell r="CS448" t="str">
            <v>Jean-Claude LEVEQUE</v>
          </cell>
          <cell r="CT448"/>
          <cell r="CU448"/>
          <cell r="CV448"/>
          <cell r="CW448"/>
          <cell r="CX448"/>
          <cell r="CY448" t="str">
            <v>Yes</v>
          </cell>
          <cell r="CZ448" t="str">
            <v>ESG</v>
          </cell>
          <cell r="DA448" t="str">
            <v>Beta</v>
          </cell>
          <cell r="DB448" t="str">
            <v>No (since 30/09/2021)</v>
          </cell>
          <cell r="DC448" t="str">
            <v>Equity fund (&gt;51% equities)</v>
          </cell>
          <cell r="DD448"/>
          <cell r="DE448"/>
          <cell r="DF448" t="str">
            <v>No</v>
          </cell>
          <cell r="DG448">
            <v>3</v>
          </cell>
          <cell r="DH448">
            <v>12</v>
          </cell>
          <cell r="DI448">
            <v>1</v>
          </cell>
          <cell r="DJ448">
            <v>16</v>
          </cell>
          <cell r="DK448">
            <v>16</v>
          </cell>
          <cell r="DL448">
            <v>3</v>
          </cell>
          <cell r="DM448">
            <v>1</v>
          </cell>
          <cell r="DN448">
            <v>12</v>
          </cell>
          <cell r="DO448" t="str">
            <v>Institutional Investors
 UCIs</v>
          </cell>
          <cell r="DP448" t="str">
            <v>Institutional Investors: 250 000 per sub-fund
UCIs: None</v>
          </cell>
          <cell r="DQ448" t="str">
            <v>BNP Paribas Securities Services Luxembourg</v>
          </cell>
          <cell r="DR448" t="str">
            <v>BNP Paribas Securities Services Luxembourg</v>
          </cell>
          <cell r="DS448" t="str">
            <v>in-house lawyers</v>
          </cell>
          <cell r="DT448" t="str">
            <v>BNP Paribas Securities Services Luxembourg</v>
          </cell>
          <cell r="DU448" t="str">
            <v>31th of December</v>
          </cell>
          <cell r="DV448" t="str">
            <v>ESG</v>
          </cell>
          <cell r="DW448" t="str">
            <v>EQUITY</v>
          </cell>
          <cell r="DX448"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448"/>
          <cell r="DZ448" t="str">
            <v>ART 8</v>
          </cell>
          <cell r="EA448" t="str">
            <v>CAT 1</v>
          </cell>
        </row>
        <row r="449">
          <cell r="H449" t="str">
            <v>LU1860554978</v>
          </cell>
          <cell r="I449" t="str">
            <v>Track I</v>
          </cell>
          <cell r="J449" t="str">
            <v>Capitalisation</v>
          </cell>
          <cell r="K449" t="str">
            <v>EUR</v>
          </cell>
          <cell r="L449" t="str">
            <v>EUR</v>
          </cell>
          <cell r="M449" t="str">
            <v>No</v>
          </cell>
          <cell r="N449"/>
          <cell r="O449" t="str">
            <v>Luxembourg</v>
          </cell>
          <cell r="P449" t="str">
            <v>NA</v>
          </cell>
          <cell r="Q449" t="str">
            <v>NA</v>
          </cell>
          <cell r="R449" t="str">
            <v>NA</v>
          </cell>
          <cell r="S449">
            <v>43391</v>
          </cell>
          <cell r="T449" t="str">
            <v>Not listed</v>
          </cell>
          <cell r="U449" t="str">
            <v>Not listed</v>
          </cell>
          <cell r="V449" t="str">
            <v>M7CXESS</v>
          </cell>
          <cell r="W449" t="str">
            <v>Share not hedged</v>
          </cell>
          <cell r="X449" t="str">
            <v>BMEUSRI LX</v>
          </cell>
          <cell r="Y449" t="str">
            <v>NA</v>
          </cell>
          <cell r="Z449" t="str">
            <v>NA</v>
          </cell>
          <cell r="AA449" t="str">
            <v xml:space="preserve">BMEUSRI </v>
          </cell>
          <cell r="AB449" t="str">
            <v>.MIEUF00mTNEU</v>
          </cell>
          <cell r="AC449" t="str">
            <v>LU1860554978.LUF</v>
          </cell>
          <cell r="AD449" t="str">
            <v>NA</v>
          </cell>
          <cell r="AE449"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49" t="str">
            <v>please refer to another source</v>
          </cell>
          <cell r="AG449" t="str">
            <v>please refer to another source</v>
          </cell>
          <cell r="AH449" t="str">
            <v>Luxemburg SICAV</v>
          </cell>
          <cell r="AI449" t="str">
            <v>MSCI Europe SRI S-Series PAB 5% Capped (NTR) index</v>
          </cell>
          <cell r="AJ449" t="str">
            <v xml:space="preserve"> Net Total Return</v>
          </cell>
          <cell r="AK449" t="str">
            <v>EUR</v>
          </cell>
          <cell r="AL449" t="str">
            <v>The benchmark is the MSCI Europe SRI S-Series PAB 5% Capped (NTR) index published in EUR by MSCI Limited. Following Brexit, MSCI Limited, the Benchmark Index administrator is no longer registered in the Benchmark Register.</v>
          </cell>
          <cell r="AM449" t="str">
            <v>please refer to another source</v>
          </cell>
          <cell r="AN449" t="str">
            <v xml:space="preserve">MSCI </v>
          </cell>
          <cell r="AO449" t="str">
            <v>Europe</v>
          </cell>
          <cell r="AP449" t="str">
            <v>Europe</v>
          </cell>
          <cell r="AQ449" t="str">
            <v>LU, IE</v>
          </cell>
          <cell r="AR449" t="str">
            <v>LU, IE</v>
          </cell>
          <cell r="AS449" t="str">
            <v>Full or Optimized replication</v>
          </cell>
          <cell r="AT449" t="str">
            <v>Physical</v>
          </cell>
          <cell r="AU449" t="str">
            <v>Full</v>
          </cell>
          <cell r="AV449" t="str">
            <v>Equities</v>
          </cell>
          <cell r="AW449" t="str">
            <v>No</v>
          </cell>
          <cell r="AX449" t="str">
            <v>Yes with UCITS V</v>
          </cell>
          <cell r="AY449" t="str">
            <v>NA</v>
          </cell>
          <cell r="AZ449" t="str">
            <v>NA</v>
          </cell>
          <cell r="BA449" t="str">
            <v>Yes</v>
          </cell>
          <cell r="BB449"/>
          <cell r="BC449"/>
          <cell r="BD449"/>
          <cell r="BE449"/>
          <cell r="BF449" t="str">
            <v>NA</v>
          </cell>
          <cell r="BG449" t="str">
            <v>Daily</v>
          </cell>
          <cell r="BH449"/>
          <cell r="BI449"/>
          <cell r="BJ449"/>
          <cell r="BK449" t="str">
            <v>Reinvested</v>
          </cell>
          <cell r="BL449"/>
          <cell r="BM449"/>
          <cell r="BN449"/>
          <cell r="BO449"/>
          <cell r="BP449"/>
          <cell r="BQ449"/>
          <cell r="BR449" t="str">
            <v>None</v>
          </cell>
          <cell r="BS449" t="str">
            <v>-</v>
          </cell>
          <cell r="BT449" t="str">
            <v>03:00 PM Paris Time</v>
          </cell>
          <cell r="BU449" t="str">
            <v>12:00 AM Paris time</v>
          </cell>
          <cell r="BV449" t="str">
            <v>NA</v>
          </cell>
          <cell r="BW449" t="str">
            <v>D</v>
          </cell>
          <cell r="BX449" t="str">
            <v>D+1</v>
          </cell>
          <cell r="BY449" t="str">
            <v>D+3</v>
          </cell>
          <cell r="BZ449" t="str">
            <v>Please refer to PM</v>
          </cell>
          <cell r="CA449" t="str">
            <v>Please refer to PM</v>
          </cell>
          <cell r="CB449">
            <v>17</v>
          </cell>
          <cell r="CC449">
            <v>0</v>
          </cell>
          <cell r="CD449">
            <v>3.0000000000000001E-3</v>
          </cell>
          <cell r="CE449">
            <v>5.0000000000000001E-4</v>
          </cell>
          <cell r="CF449" t="str">
            <v>No</v>
          </cell>
          <cell r="CG449" t="str">
            <v>NA</v>
          </cell>
          <cell r="CH449" t="str">
            <v>NA</v>
          </cell>
          <cell r="CI449" t="str">
            <v>No securities lending</v>
          </cell>
          <cell r="CJ449"/>
          <cell r="CK449" t="str">
            <v>No collateral</v>
          </cell>
          <cell r="CL449" t="str">
            <v>No collateral</v>
          </cell>
          <cell r="CM449" t="str">
            <v>No collateral</v>
          </cell>
          <cell r="CN449" t="str">
            <v>No collateral</v>
          </cell>
          <cell r="CO449" t="str">
            <v>No</v>
          </cell>
          <cell r="CP449" t="str">
            <v>NA</v>
          </cell>
          <cell r="CQ449" t="str">
            <v>NA</v>
          </cell>
          <cell r="CR449" t="str">
            <v>No</v>
          </cell>
          <cell r="CS449" t="str">
            <v>Jean-Claude Leveque</v>
          </cell>
          <cell r="CT449"/>
          <cell r="CU449"/>
          <cell r="CV449"/>
          <cell r="CW449"/>
          <cell r="CX449"/>
          <cell r="CY449" t="str">
            <v>Yes</v>
          </cell>
          <cell r="CZ449" t="str">
            <v>SRI</v>
          </cell>
          <cell r="DA449" t="str">
            <v>Beta</v>
          </cell>
          <cell r="DB449" t="str">
            <v>No (since 30/09/2021)</v>
          </cell>
          <cell r="DC449" t="str">
            <v>Equity fund (&gt;51% equities)</v>
          </cell>
          <cell r="DD449"/>
          <cell r="DE449"/>
          <cell r="DF449" t="str">
            <v>No</v>
          </cell>
          <cell r="DG449">
            <v>13</v>
          </cell>
          <cell r="DH449">
            <v>12</v>
          </cell>
          <cell r="DI449">
            <v>1</v>
          </cell>
          <cell r="DJ449">
            <v>26</v>
          </cell>
          <cell r="DK449">
            <v>26</v>
          </cell>
          <cell r="DL449">
            <v>13</v>
          </cell>
          <cell r="DM449">
            <v>1</v>
          </cell>
          <cell r="DN449">
            <v>12</v>
          </cell>
          <cell r="DO449" t="str">
            <v>Institutional Investors
 UCIs</v>
          </cell>
          <cell r="DP449" t="str">
            <v>Institutional Investors: 250 000 per sub-fund
UCIs: None</v>
          </cell>
          <cell r="DQ449" t="str">
            <v>BNP Paribas Securities Services Luxembourg</v>
          </cell>
          <cell r="DR449" t="str">
            <v>BNP Paribas Securities Services Luxembourg</v>
          </cell>
          <cell r="DS449" t="str">
            <v>in-house lawyers</v>
          </cell>
          <cell r="DT449" t="str">
            <v>BNP Paribas Securities Services Luxembourg</v>
          </cell>
          <cell r="DU449" t="str">
            <v>31th of December</v>
          </cell>
          <cell r="DV449" t="str">
            <v>ESG</v>
          </cell>
          <cell r="DW449" t="str">
            <v>EQUITY</v>
          </cell>
          <cell r="DX449"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49"/>
          <cell r="DZ449" t="str">
            <v>ART 8</v>
          </cell>
          <cell r="EA449" t="str">
            <v>CAT 1</v>
          </cell>
        </row>
        <row r="450">
          <cell r="H450" t="str">
            <v>LU1859445576</v>
          </cell>
          <cell r="I450" t="str">
            <v>Track I</v>
          </cell>
          <cell r="J450" t="str">
            <v>Capitalisation</v>
          </cell>
          <cell r="K450" t="str">
            <v>EUR</v>
          </cell>
          <cell r="L450" t="str">
            <v>EUR</v>
          </cell>
          <cell r="M450" t="str">
            <v>No</v>
          </cell>
          <cell r="N450"/>
          <cell r="O450" t="str">
            <v>Luxembourg</v>
          </cell>
          <cell r="P450" t="str">
            <v>NA</v>
          </cell>
          <cell r="Q450" t="str">
            <v>NA</v>
          </cell>
          <cell r="R450" t="str">
            <v>NA</v>
          </cell>
          <cell r="S450">
            <v>43392</v>
          </cell>
          <cell r="T450" t="str">
            <v>Not listed</v>
          </cell>
          <cell r="U450" t="str">
            <v>Not listed</v>
          </cell>
          <cell r="V450" t="str">
            <v>MXJPEFMT</v>
          </cell>
          <cell r="W450" t="str">
            <v>Share not hedged</v>
          </cell>
          <cell r="X450" t="str">
            <v>BMJAPTI LX</v>
          </cell>
          <cell r="Y450" t="str">
            <v>NA</v>
          </cell>
          <cell r="Z450" t="str">
            <v>NA</v>
          </cell>
          <cell r="AA450" t="str">
            <v>BMJAPTI</v>
          </cell>
          <cell r="AB450" t="str">
            <v>.MIJP0FMT2NEU</v>
          </cell>
          <cell r="AC450" t="str">
            <v>LU1859445576.LUF</v>
          </cell>
          <cell r="AD450" t="str">
            <v>NA</v>
          </cell>
          <cell r="AE450"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450" t="str">
            <v>please refer to another source</v>
          </cell>
          <cell r="AG450" t="str">
            <v>please refer to another source</v>
          </cell>
          <cell r="AH450" t="str">
            <v>Luxemburg SICAV</v>
          </cell>
          <cell r="AI450" t="str">
            <v>MSCI Japan ESG Filtered Min TE (NTR) index</v>
          </cell>
          <cell r="AJ450" t="str">
            <v xml:space="preserve"> Net Total Return</v>
          </cell>
          <cell r="AK450" t="str">
            <v>EUR</v>
          </cell>
          <cell r="AL450"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450" t="str">
            <v>please refer to another source</v>
          </cell>
          <cell r="AN450" t="str">
            <v xml:space="preserve">MSCI </v>
          </cell>
          <cell r="AO450" t="str">
            <v>Asia-Pacific</v>
          </cell>
          <cell r="AP450" t="str">
            <v>Japan</v>
          </cell>
          <cell r="AQ450" t="str">
            <v>LU</v>
          </cell>
          <cell r="AR450" t="str">
            <v>LU</v>
          </cell>
          <cell r="AS450" t="str">
            <v>Full or optimized replication</v>
          </cell>
          <cell r="AT450" t="str">
            <v>Physical</v>
          </cell>
          <cell r="AU450" t="str">
            <v>Full</v>
          </cell>
          <cell r="AV450" t="str">
            <v>Equities</v>
          </cell>
          <cell r="AW450" t="str">
            <v>No</v>
          </cell>
          <cell r="AX450" t="str">
            <v>Yes with UCITS V</v>
          </cell>
          <cell r="AY450" t="str">
            <v>NA</v>
          </cell>
          <cell r="AZ450" t="str">
            <v>NA</v>
          </cell>
          <cell r="BA450" t="str">
            <v>Yes</v>
          </cell>
          <cell r="BB450"/>
          <cell r="BC450"/>
          <cell r="BD450"/>
          <cell r="BE450"/>
          <cell r="BF450" t="str">
            <v>NA</v>
          </cell>
          <cell r="BG450" t="str">
            <v>Daily</v>
          </cell>
          <cell r="BH450"/>
          <cell r="BI450"/>
          <cell r="BJ450"/>
          <cell r="BK450" t="str">
            <v>Reinvested</v>
          </cell>
          <cell r="BL450"/>
          <cell r="BM450"/>
          <cell r="BN450"/>
          <cell r="BO450"/>
          <cell r="BP450"/>
          <cell r="BQ450"/>
          <cell r="BR450" t="str">
            <v>None</v>
          </cell>
          <cell r="BS450" t="str">
            <v>-</v>
          </cell>
          <cell r="BT450" t="str">
            <v>(D-1) 04:30 PM Paris time</v>
          </cell>
          <cell r="BU450" t="str">
            <v>(D-1) 12:00 AM Paris time</v>
          </cell>
          <cell r="BV450" t="str">
            <v>NA</v>
          </cell>
          <cell r="BW450" t="str">
            <v>D</v>
          </cell>
          <cell r="BX450" t="str">
            <v>D+1</v>
          </cell>
          <cell r="BY450" t="str">
            <v>D+3</v>
          </cell>
          <cell r="BZ450" t="str">
            <v>Please refer to PM</v>
          </cell>
          <cell r="CA450" t="str">
            <v>Please refer to PM</v>
          </cell>
          <cell r="CB450">
            <v>0</v>
          </cell>
          <cell r="CC450">
            <v>0</v>
          </cell>
          <cell r="CD450">
            <v>5.0000000000000001E-4</v>
          </cell>
          <cell r="CE450">
            <v>5.0000000000000001E-4</v>
          </cell>
          <cell r="CF450" t="str">
            <v>No</v>
          </cell>
          <cell r="CG450" t="str">
            <v>NA</v>
          </cell>
          <cell r="CH450" t="str">
            <v>NA</v>
          </cell>
          <cell r="CI450" t="str">
            <v>No securities lending</v>
          </cell>
          <cell r="CJ450"/>
          <cell r="CK450" t="str">
            <v>No collateral</v>
          </cell>
          <cell r="CL450" t="str">
            <v>No collateral</v>
          </cell>
          <cell r="CM450" t="str">
            <v>No collateral</v>
          </cell>
          <cell r="CN450" t="str">
            <v>No collateral</v>
          </cell>
          <cell r="CO450" t="str">
            <v>No</v>
          </cell>
          <cell r="CP450" t="str">
            <v>NA</v>
          </cell>
          <cell r="CQ450" t="str">
            <v>NA</v>
          </cell>
          <cell r="CR450" t="str">
            <v>No</v>
          </cell>
          <cell r="CS450" t="str">
            <v>Jean-Claude LEVEQUE</v>
          </cell>
          <cell r="CT450"/>
          <cell r="CU450"/>
          <cell r="CV450"/>
          <cell r="CW450"/>
          <cell r="CX450"/>
          <cell r="CY450" t="str">
            <v>Yes</v>
          </cell>
          <cell r="CZ450" t="str">
            <v>ESG</v>
          </cell>
          <cell r="DA450" t="str">
            <v>Beta</v>
          </cell>
          <cell r="DB450" t="str">
            <v>No</v>
          </cell>
          <cell r="DC450" t="str">
            <v>Equity fund (&gt;51% equities)</v>
          </cell>
          <cell r="DD450"/>
          <cell r="DE450"/>
          <cell r="DF450" t="str">
            <v>No</v>
          </cell>
          <cell r="DG450">
            <v>3</v>
          </cell>
          <cell r="DH450">
            <v>12</v>
          </cell>
          <cell r="DI450">
            <v>1</v>
          </cell>
          <cell r="DJ450">
            <v>16</v>
          </cell>
          <cell r="DK450">
            <v>16</v>
          </cell>
          <cell r="DL450">
            <v>3</v>
          </cell>
          <cell r="DM450">
            <v>1</v>
          </cell>
          <cell r="DN450">
            <v>12</v>
          </cell>
          <cell r="DO450" t="str">
            <v>Institutional Investors
 UCIs</v>
          </cell>
          <cell r="DP450" t="str">
            <v>Institutional Investors: 250 000 per sub-fund
UCIs: None</v>
          </cell>
          <cell r="DQ450" t="str">
            <v>BNP Paribas Securities Services Luxembourg</v>
          </cell>
          <cell r="DR450" t="str">
            <v>BNP Paribas Securities Services Luxembourg</v>
          </cell>
          <cell r="DS450" t="str">
            <v>in-house lawyers</v>
          </cell>
          <cell r="DT450" t="str">
            <v>BNP Paribas Securities Services Luxembourg</v>
          </cell>
          <cell r="DU450" t="str">
            <v>31th of December</v>
          </cell>
          <cell r="DV450" t="str">
            <v>ESG</v>
          </cell>
          <cell r="DW450" t="str">
            <v>EQUITY</v>
          </cell>
          <cell r="DX450"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450"/>
          <cell r="DZ450" t="str">
            <v>ART 8</v>
          </cell>
          <cell r="EA450" t="str">
            <v>CAT 1</v>
          </cell>
        </row>
        <row r="451">
          <cell r="H451" t="str">
            <v>LU1859445659</v>
          </cell>
          <cell r="I451" t="str">
            <v>UCITS ETF H EUR</v>
          </cell>
          <cell r="J451" t="str">
            <v>Capitalisation</v>
          </cell>
          <cell r="K451" t="str">
            <v>EUR</v>
          </cell>
          <cell r="L451" t="str">
            <v>USD</v>
          </cell>
          <cell r="M451" t="str">
            <v>Yes</v>
          </cell>
          <cell r="N451"/>
          <cell r="O451" t="str">
            <v>Luxembourg</v>
          </cell>
          <cell r="P451"/>
          <cell r="Q451"/>
          <cell r="R451"/>
          <cell r="S451"/>
          <cell r="T451"/>
          <cell r="U451"/>
          <cell r="V451" t="str">
            <v>M1CXUSC</v>
          </cell>
          <cell r="W451"/>
          <cell r="X451"/>
          <cell r="Y451"/>
          <cell r="Z451"/>
          <cell r="AA451"/>
          <cell r="AB451" t="str">
            <v>.MIUSF00mTNUS</v>
          </cell>
          <cell r="AC451"/>
          <cell r="AD451"/>
          <cell r="AE451"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51" t="str">
            <v>please refer to another source</v>
          </cell>
          <cell r="AG451" t="str">
            <v>please refer to another source</v>
          </cell>
          <cell r="AH451" t="str">
            <v>Luxemburg SICAV</v>
          </cell>
          <cell r="AI451" t="str">
            <v>MSCI USA SRI S-Series PAB 5% Capped (NTR) Index</v>
          </cell>
          <cell r="AJ451" t="str">
            <v>Net Total Return</v>
          </cell>
          <cell r="AK451" t="str">
            <v>USD</v>
          </cell>
          <cell r="AL451" t="str">
            <v>The benchmark is the MSCI USA SRI S-Series PAB 5% Capped Index (NTR) published in USD by MSCI Limited. Following Brexit, MSCI Limited, the Benchmark Index administrator is no longer registered in the Benchmark Register.</v>
          </cell>
          <cell r="AM451"/>
          <cell r="AN451" t="str">
            <v xml:space="preserve">MSCI </v>
          </cell>
          <cell r="AO451" t="str">
            <v>North America</v>
          </cell>
          <cell r="AP451" t="str">
            <v>US</v>
          </cell>
          <cell r="AQ451"/>
          <cell r="AR451"/>
          <cell r="AS451" t="str">
            <v>Full or optimized replication</v>
          </cell>
          <cell r="AT451" t="str">
            <v>Physical</v>
          </cell>
          <cell r="AU451" t="str">
            <v>Full</v>
          </cell>
          <cell r="AV451" t="str">
            <v>Equities</v>
          </cell>
          <cell r="AW451" t="str">
            <v>No</v>
          </cell>
          <cell r="AX451" t="str">
            <v>Yes with UCITS V</v>
          </cell>
          <cell r="AY451"/>
          <cell r="AZ451"/>
          <cell r="BA451" t="str">
            <v>No</v>
          </cell>
          <cell r="BB451"/>
          <cell r="BC451"/>
          <cell r="BD451"/>
          <cell r="BE451"/>
          <cell r="BF451"/>
          <cell r="BG451" t="str">
            <v>Daily</v>
          </cell>
          <cell r="BH451"/>
          <cell r="BI451"/>
          <cell r="BJ451"/>
          <cell r="BK451" t="str">
            <v>Reinvested</v>
          </cell>
          <cell r="BL451"/>
          <cell r="BM451"/>
          <cell r="BN451"/>
          <cell r="BO451"/>
          <cell r="BP451"/>
          <cell r="BQ451"/>
          <cell r="BR451">
            <v>500000</v>
          </cell>
          <cell r="BS451" t="str">
            <v>-</v>
          </cell>
          <cell r="BT451" t="str">
            <v>04:30 PM Paris time</v>
          </cell>
          <cell r="BU451" t="str">
            <v>NA</v>
          </cell>
          <cell r="BV451" t="str">
            <v>03:45 PM Paris time</v>
          </cell>
          <cell r="BW451" t="str">
            <v>D</v>
          </cell>
          <cell r="BX451" t="str">
            <v>D+1</v>
          </cell>
          <cell r="BY451"/>
          <cell r="BZ451" t="str">
            <v>Please refer to PM</v>
          </cell>
          <cell r="CA451" t="str">
            <v>Please refer to PM</v>
          </cell>
          <cell r="CB451"/>
          <cell r="CC451"/>
          <cell r="CD451" t="str">
            <v>0,05% on the primary market</v>
          </cell>
          <cell r="CE451" t="str">
            <v>0,05% on the primary market</v>
          </cell>
          <cell r="CF451" t="str">
            <v>Yes</v>
          </cell>
          <cell r="CG451" t="str">
            <v>Daily</v>
          </cell>
          <cell r="CH451">
            <v>100000</v>
          </cell>
          <cell r="CI451" t="str">
            <v>No securities lending</v>
          </cell>
          <cell r="CJ451"/>
          <cell r="CK451" t="str">
            <v>Up to 10%</v>
          </cell>
          <cell r="CL451" t="str">
            <v>Cash</v>
          </cell>
          <cell r="CM451" t="str">
            <v>BNP Paribas Securities Services</v>
          </cell>
          <cell r="CN451" t="str">
            <v>collateral.mgt@bnpparibas-ip.com</v>
          </cell>
          <cell r="CO451" t="str">
            <v>No</v>
          </cell>
          <cell r="CP451" t="str">
            <v>NA</v>
          </cell>
          <cell r="CQ451" t="str">
            <v>NA</v>
          </cell>
          <cell r="CR451" t="str">
            <v>No</v>
          </cell>
          <cell r="CS451" t="str">
            <v>Alexandre Zamora</v>
          </cell>
          <cell r="CT451"/>
          <cell r="CU451"/>
          <cell r="CV451"/>
          <cell r="CW451"/>
          <cell r="CX451"/>
          <cell r="CY451" t="str">
            <v>Yes</v>
          </cell>
          <cell r="CZ451" t="str">
            <v>SRI</v>
          </cell>
          <cell r="DA451" t="str">
            <v>Beta</v>
          </cell>
          <cell r="DB451" t="str">
            <v>No</v>
          </cell>
          <cell r="DC451" t="str">
            <v>Equity fund (&gt;51% equities)</v>
          </cell>
          <cell r="DD451"/>
          <cell r="DE451"/>
          <cell r="DF451" t="str">
            <v>No</v>
          </cell>
          <cell r="DG451">
            <v>13</v>
          </cell>
          <cell r="DH451">
            <v>12</v>
          </cell>
          <cell r="DI451">
            <v>0</v>
          </cell>
          <cell r="DJ451">
            <v>25</v>
          </cell>
          <cell r="DK451">
            <v>25</v>
          </cell>
          <cell r="DL451">
            <v>18</v>
          </cell>
          <cell r="DM451">
            <v>0</v>
          </cell>
          <cell r="DN451">
            <v>11.999999999999998</v>
          </cell>
          <cell r="DO451" t="str">
            <v>Primary market: Authorised Participants and Institutionnal Investors
Secondary market: All</v>
          </cell>
          <cell r="DP451" t="str">
            <v>None</v>
          </cell>
          <cell r="DQ451" t="str">
            <v>BNP Paribas Securities Services Luxembourg</v>
          </cell>
          <cell r="DR451" t="str">
            <v>BNP Paribas Securities Services Luxembourg</v>
          </cell>
          <cell r="DS451" t="str">
            <v>in-house lawyers</v>
          </cell>
          <cell r="DT451" t="str">
            <v>BNP Paribas Securities Services Luxembourg</v>
          </cell>
          <cell r="DU451" t="str">
            <v>31th of December</v>
          </cell>
          <cell r="DV451" t="str">
            <v>ESG</v>
          </cell>
          <cell r="DW451" t="str">
            <v>EQUITY</v>
          </cell>
          <cell r="DX451"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451"/>
          <cell r="DZ451" t="str">
            <v>ART 8</v>
          </cell>
          <cell r="EA451" t="str">
            <v>CAT 1</v>
          </cell>
        </row>
        <row r="452">
          <cell r="H452" t="str">
            <v>LU1859445733</v>
          </cell>
          <cell r="I452" t="str">
            <v>Track Classic H EUR</v>
          </cell>
          <cell r="J452" t="str">
            <v>Capitalisation</v>
          </cell>
          <cell r="K452" t="str">
            <v>EUR</v>
          </cell>
          <cell r="L452" t="str">
            <v>USD</v>
          </cell>
          <cell r="M452" t="str">
            <v>Yes</v>
          </cell>
          <cell r="N452"/>
          <cell r="O452" t="str">
            <v>Luxembourg</v>
          </cell>
          <cell r="P452" t="str">
            <v>NA</v>
          </cell>
          <cell r="Q452" t="str">
            <v>NA</v>
          </cell>
          <cell r="R452" t="str">
            <v>NA</v>
          </cell>
          <cell r="S452">
            <v>43979</v>
          </cell>
          <cell r="T452" t="str">
            <v>Not listed</v>
          </cell>
          <cell r="U452" t="str">
            <v>Not listed</v>
          </cell>
          <cell r="V452" t="str">
            <v>M1CXUSC</v>
          </cell>
          <cell r="W452"/>
          <cell r="X452" t="str">
            <v xml:space="preserve">BNS5CTC LX </v>
          </cell>
          <cell r="Y452" t="str">
            <v>NA</v>
          </cell>
          <cell r="Z452" t="str">
            <v>NA</v>
          </cell>
          <cell r="AA452" t="str">
            <v>BNS5CTC</v>
          </cell>
          <cell r="AB452" t="str">
            <v>.MIUSF00mTNUS</v>
          </cell>
          <cell r="AC452">
            <v>68610042</v>
          </cell>
          <cell r="AD452" t="str">
            <v>NA</v>
          </cell>
          <cell r="AE452"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52" t="str">
            <v>please refer to another source</v>
          </cell>
          <cell r="AG452" t="str">
            <v>please 
refer to another source</v>
          </cell>
          <cell r="AH452" t="str">
            <v>Luxemburg SICAV</v>
          </cell>
          <cell r="AI452" t="str">
            <v>MSCI USA SRI S-Series PAB 5% Capped (NTR) Index</v>
          </cell>
          <cell r="AJ452" t="str">
            <v>Net Total Return</v>
          </cell>
          <cell r="AK452" t="str">
            <v>USD</v>
          </cell>
          <cell r="AL452" t="str">
            <v>The benchmark is the MSCI USA SRI S-Series PAB 5% Capped Index (NTR) published in USD by MSCI Limited. Following Brexit, MSCI Limited, the Benchmark Index administrator is no longer registered in the Benchmark Register.</v>
          </cell>
          <cell r="AM452" t="str">
            <v>please 
refer to another source</v>
          </cell>
          <cell r="AN452" t="str">
            <v xml:space="preserve">MSCI </v>
          </cell>
          <cell r="AO452" t="str">
            <v>North America</v>
          </cell>
          <cell r="AP452" t="str">
            <v>US</v>
          </cell>
          <cell r="AQ452" t="str">
            <v>LU, FR</v>
          </cell>
          <cell r="AR452" t="str">
            <v>LU, FR</v>
          </cell>
          <cell r="AS452" t="str">
            <v>Full or optimized replication</v>
          </cell>
          <cell r="AT452" t="str">
            <v>Physical</v>
          </cell>
          <cell r="AU452" t="str">
            <v>Full</v>
          </cell>
          <cell r="AV452" t="str">
            <v>Equities</v>
          </cell>
          <cell r="AW452" t="str">
            <v>No</v>
          </cell>
          <cell r="AX452" t="str">
            <v>Yes with UCITS V</v>
          </cell>
          <cell r="AY452" t="str">
            <v>NA</v>
          </cell>
          <cell r="AZ452" t="str">
            <v>NA</v>
          </cell>
          <cell r="BA452" t="str">
            <v>Yes</v>
          </cell>
          <cell r="BB452"/>
          <cell r="BC452"/>
          <cell r="BD452"/>
          <cell r="BE452"/>
          <cell r="BF452" t="str">
            <v>NA</v>
          </cell>
          <cell r="BG452" t="str">
            <v>Daily</v>
          </cell>
          <cell r="BH452"/>
          <cell r="BI452"/>
          <cell r="BJ452"/>
          <cell r="BK452" t="str">
            <v>Reinvested</v>
          </cell>
          <cell r="BL452"/>
          <cell r="BM452"/>
          <cell r="BN452"/>
          <cell r="BO452"/>
          <cell r="BP452"/>
          <cell r="BQ452"/>
          <cell r="BR452" t="str">
            <v>None</v>
          </cell>
          <cell r="BS452" t="str">
            <v>-</v>
          </cell>
          <cell r="BT452" t="str">
            <v>03:00 PM Paris time</v>
          </cell>
          <cell r="BU452" t="str">
            <v>12:00 AM Paris time</v>
          </cell>
          <cell r="BV452" t="str">
            <v>NA</v>
          </cell>
          <cell r="BW452" t="str">
            <v>D</v>
          </cell>
          <cell r="BX452" t="str">
            <v>D+1</v>
          </cell>
          <cell r="BY452" t="str">
            <v>D+3</v>
          </cell>
          <cell r="BZ452" t="str">
            <v>Please refer to PM</v>
          </cell>
          <cell r="CA452" t="str">
            <v>Please refer to PM</v>
          </cell>
          <cell r="CB452">
            <v>0</v>
          </cell>
          <cell r="CC452">
            <v>0</v>
          </cell>
          <cell r="CD452">
            <v>5.0000000000000001E-4</v>
          </cell>
          <cell r="CE452">
            <v>5.0000000000000001E-4</v>
          </cell>
          <cell r="CF452" t="str">
            <v>Yes</v>
          </cell>
          <cell r="CG452" t="str">
            <v>Daily</v>
          </cell>
          <cell r="CH452">
            <v>100000</v>
          </cell>
          <cell r="CI452" t="str">
            <v>No securities lending</v>
          </cell>
          <cell r="CJ452"/>
          <cell r="CK452" t="str">
            <v>Up to 10%</v>
          </cell>
          <cell r="CL452" t="str">
            <v>Cash</v>
          </cell>
          <cell r="CM452" t="str">
            <v>BNP Paribas Securities Services</v>
          </cell>
          <cell r="CN452" t="str">
            <v>collateral.mgt@bnpparibas-ip.com</v>
          </cell>
          <cell r="CO452" t="str">
            <v>No</v>
          </cell>
          <cell r="CP452" t="str">
            <v>NA</v>
          </cell>
          <cell r="CQ452" t="str">
            <v>NA</v>
          </cell>
          <cell r="CR452" t="str">
            <v>No</v>
          </cell>
          <cell r="CS452" t="str">
            <v>Alexandre Zamora</v>
          </cell>
          <cell r="CT452"/>
          <cell r="CU452"/>
          <cell r="CV452"/>
          <cell r="CW452"/>
          <cell r="CX452"/>
          <cell r="CY452" t="str">
            <v>Yes</v>
          </cell>
          <cell r="CZ452" t="str">
            <v>SRI</v>
          </cell>
          <cell r="DA452" t="str">
            <v>Beta</v>
          </cell>
          <cell r="DB452" t="str">
            <v>No</v>
          </cell>
          <cell r="DC452" t="str">
            <v>Equity fund (&gt;51% equities)</v>
          </cell>
          <cell r="DD452" t="str">
            <v>No</v>
          </cell>
          <cell r="DE452" t="str">
            <v>No</v>
          </cell>
          <cell r="DF452" t="str">
            <v>No</v>
          </cell>
          <cell r="DG452">
            <v>33</v>
          </cell>
          <cell r="DH452">
            <v>12</v>
          </cell>
          <cell r="DI452">
            <v>5</v>
          </cell>
          <cell r="DJ452">
            <v>50</v>
          </cell>
          <cell r="DK452">
            <v>50</v>
          </cell>
          <cell r="DL452">
            <v>33</v>
          </cell>
          <cell r="DM452">
            <v>5</v>
          </cell>
          <cell r="DN452">
            <v>12</v>
          </cell>
          <cell r="DO452" t="str">
            <v>All</v>
          </cell>
          <cell r="DP452" t="str">
            <v>None</v>
          </cell>
          <cell r="DQ452" t="str">
            <v>BNP Paribas Securities Services Luxembourg</v>
          </cell>
          <cell r="DR452" t="str">
            <v>BNP Paribas Securities Services Luxembourg</v>
          </cell>
          <cell r="DS452" t="str">
            <v>in-house lawyers</v>
          </cell>
          <cell r="DT452" t="str">
            <v>BNP Paribas Securities Services Luxembourg</v>
          </cell>
          <cell r="DU452" t="str">
            <v>31th of December</v>
          </cell>
          <cell r="DV452" t="str">
            <v>ESG</v>
          </cell>
          <cell r="DW452" t="str">
            <v>EQUITY</v>
          </cell>
          <cell r="DX452"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452"/>
          <cell r="DZ452" t="str">
            <v>ART 8</v>
          </cell>
          <cell r="EA452" t="str">
            <v>CAT 1</v>
          </cell>
        </row>
        <row r="453">
          <cell r="H453" t="str">
            <v>LU1859445816</v>
          </cell>
          <cell r="I453" t="str">
            <v>Track Privilege H EUR</v>
          </cell>
          <cell r="J453" t="str">
            <v>Capitalisation</v>
          </cell>
          <cell r="K453" t="str">
            <v>EUR</v>
          </cell>
          <cell r="L453" t="str">
            <v>USD</v>
          </cell>
          <cell r="M453" t="str">
            <v>Yes</v>
          </cell>
          <cell r="N453"/>
          <cell r="O453" t="str">
            <v>Luxembourg</v>
          </cell>
          <cell r="P453" t="str">
            <v>NA</v>
          </cell>
          <cell r="Q453" t="str">
            <v>NA</v>
          </cell>
          <cell r="R453" t="str">
            <v>NA</v>
          </cell>
          <cell r="S453">
            <v>43368</v>
          </cell>
          <cell r="T453" t="str">
            <v>Not listed</v>
          </cell>
          <cell r="U453" t="str">
            <v>Not listed</v>
          </cell>
          <cell r="V453" t="str">
            <v>M1CXUSC</v>
          </cell>
          <cell r="W453"/>
          <cell r="X453" t="str">
            <v>BNM4TPH LX</v>
          </cell>
          <cell r="Y453" t="str">
            <v>NA</v>
          </cell>
          <cell r="Z453" t="str">
            <v>NA</v>
          </cell>
          <cell r="AA453" t="str">
            <v>BNM4TPH</v>
          </cell>
          <cell r="AB453" t="str">
            <v>.MIUSF00mTNUS</v>
          </cell>
          <cell r="AC453" t="str">
            <v>LU1859445816.LUF</v>
          </cell>
          <cell r="AD453" t="str">
            <v>NA</v>
          </cell>
          <cell r="AE453"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53" t="str">
            <v>please refer to another source</v>
          </cell>
          <cell r="AG453" t="str">
            <v>please refer to another source</v>
          </cell>
          <cell r="AH453" t="str">
            <v>Luxemburg SICAV</v>
          </cell>
          <cell r="AI453" t="str">
            <v>MSCI USA SRI S-Series PAB 5% Capped (NTR) Index</v>
          </cell>
          <cell r="AJ453" t="str">
            <v xml:space="preserve"> Net Total Return</v>
          </cell>
          <cell r="AK453" t="str">
            <v>USD</v>
          </cell>
          <cell r="AL453" t="str">
            <v>The benchmark is the MSCI USA SRI S-Series PAB 5% Capped Index (NTR) published in USD by MSCI Limited. Following Brexit, MSCI Limited, the Benchmark Index administrator is no longer registered in the Benchmark Register.</v>
          </cell>
          <cell r="AM453" t="str">
            <v>please refer to another source</v>
          </cell>
          <cell r="AN453" t="str">
            <v xml:space="preserve">MSCI </v>
          </cell>
          <cell r="AO453" t="str">
            <v>North America</v>
          </cell>
          <cell r="AP453" t="str">
            <v>US</v>
          </cell>
          <cell r="AQ453" t="str">
            <v>LU, FR</v>
          </cell>
          <cell r="AR453" t="str">
            <v>LU, FR</v>
          </cell>
          <cell r="AS453" t="str">
            <v>Full or optimized replication</v>
          </cell>
          <cell r="AT453" t="str">
            <v>Physical</v>
          </cell>
          <cell r="AU453" t="str">
            <v>Full</v>
          </cell>
          <cell r="AV453" t="str">
            <v>Equities</v>
          </cell>
          <cell r="AW453" t="str">
            <v>No</v>
          </cell>
          <cell r="AX453" t="str">
            <v>Yes with UCITS V</v>
          </cell>
          <cell r="AY453" t="str">
            <v>NA</v>
          </cell>
          <cell r="AZ453" t="str">
            <v>NA</v>
          </cell>
          <cell r="BA453" t="str">
            <v>Yes</v>
          </cell>
          <cell r="BB453"/>
          <cell r="BC453"/>
          <cell r="BD453"/>
          <cell r="BE453"/>
          <cell r="BF453" t="str">
            <v>NA</v>
          </cell>
          <cell r="BG453" t="str">
            <v>Daily</v>
          </cell>
          <cell r="BH453"/>
          <cell r="BI453"/>
          <cell r="BJ453"/>
          <cell r="BK453" t="str">
            <v>Reinvested</v>
          </cell>
          <cell r="BL453"/>
          <cell r="BM453"/>
          <cell r="BN453"/>
          <cell r="BO453"/>
          <cell r="BP453"/>
          <cell r="BQ453"/>
          <cell r="BR453" t="str">
            <v>None</v>
          </cell>
          <cell r="BS453" t="str">
            <v>-</v>
          </cell>
          <cell r="BT453" t="str">
            <v>03:00 PM Paris time</v>
          </cell>
          <cell r="BU453" t="str">
            <v>12:00 AM Paris time</v>
          </cell>
          <cell r="BV453" t="str">
            <v>NA</v>
          </cell>
          <cell r="BW453" t="str">
            <v>D</v>
          </cell>
          <cell r="BX453" t="str">
            <v>D+1</v>
          </cell>
          <cell r="BY453" t="str">
            <v>D+3</v>
          </cell>
          <cell r="BZ453" t="str">
            <v>Please refer to PM</v>
          </cell>
          <cell r="CA453" t="str">
            <v>Please refer to PM</v>
          </cell>
          <cell r="CB453">
            <v>0</v>
          </cell>
          <cell r="CC453">
            <v>0</v>
          </cell>
          <cell r="CD453">
            <v>5.0000000000000001E-4</v>
          </cell>
          <cell r="CE453">
            <v>5.0000000000000001E-4</v>
          </cell>
          <cell r="CF453" t="str">
            <v>Yes</v>
          </cell>
          <cell r="CG453" t="str">
            <v>Daily</v>
          </cell>
          <cell r="CH453">
            <v>100000</v>
          </cell>
          <cell r="CI453" t="str">
            <v>No securities lending</v>
          </cell>
          <cell r="CJ453"/>
          <cell r="CK453" t="str">
            <v>Up to 10%</v>
          </cell>
          <cell r="CL453" t="str">
            <v>Cash</v>
          </cell>
          <cell r="CM453" t="str">
            <v>BNP Paribas Securities Services</v>
          </cell>
          <cell r="CN453" t="str">
            <v>collateral.mgt@bnpparibas-ip.com</v>
          </cell>
          <cell r="CO453" t="str">
            <v>No</v>
          </cell>
          <cell r="CP453" t="str">
            <v>NA</v>
          </cell>
          <cell r="CQ453" t="str">
            <v>NA</v>
          </cell>
          <cell r="CR453" t="str">
            <v>No</v>
          </cell>
          <cell r="CS453" t="str">
            <v>Alexandre Zamora</v>
          </cell>
          <cell r="CT453"/>
          <cell r="CU453"/>
          <cell r="CV453"/>
          <cell r="CW453"/>
          <cell r="CX453"/>
          <cell r="CY453" t="str">
            <v>Yes</v>
          </cell>
          <cell r="CZ453" t="str">
            <v>SRI</v>
          </cell>
          <cell r="DA453" t="str">
            <v>Beta</v>
          </cell>
          <cell r="DB453" t="str">
            <v>No</v>
          </cell>
          <cell r="DC453" t="str">
            <v>Equity fund (&gt;51% equities)</v>
          </cell>
          <cell r="DD453"/>
          <cell r="DE453"/>
          <cell r="DF453" t="str">
            <v>No</v>
          </cell>
          <cell r="DG453">
            <v>13</v>
          </cell>
          <cell r="DH453">
            <v>12</v>
          </cell>
          <cell r="DI453">
            <v>5</v>
          </cell>
          <cell r="DJ453">
            <v>30</v>
          </cell>
          <cell r="DK453">
            <v>30</v>
          </cell>
          <cell r="DL453">
            <v>13</v>
          </cell>
          <cell r="DM453">
            <v>5</v>
          </cell>
          <cell r="DN453">
            <v>12</v>
          </cell>
          <cell r="DO453" t="str">
            <v>All, Distributors, 
Managers</v>
          </cell>
          <cell r="DP453" t="str">
            <v xml:space="preserve">Distributors : None
Managers: none (refer to Book II by sub-fund for min holding amount applicable)
Others : EUR 100 000 per sub-fund
</v>
          </cell>
          <cell r="DQ453" t="str">
            <v>BNP Paribas Securities Services Luxembourg</v>
          </cell>
          <cell r="DR453" t="str">
            <v>BNP Paribas Securities Services Luxembourg</v>
          </cell>
          <cell r="DS453" t="str">
            <v>in-house lawyers</v>
          </cell>
          <cell r="DT453" t="str">
            <v>BNP Paribas Securities Services Luxembourg</v>
          </cell>
          <cell r="DU453" t="str">
            <v>31th of December</v>
          </cell>
          <cell r="DV453" t="str">
            <v>ESG</v>
          </cell>
          <cell r="DW453" t="str">
            <v>EQUITY</v>
          </cell>
          <cell r="DX453"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453"/>
          <cell r="DZ453" t="str">
            <v>ART 8</v>
          </cell>
          <cell r="EA453" t="str">
            <v>CAT 1</v>
          </cell>
        </row>
        <row r="454">
          <cell r="H454" t="str">
            <v>LU1859445907</v>
          </cell>
          <cell r="I454" t="str">
            <v>Track I</v>
          </cell>
          <cell r="J454" t="str">
            <v>Capitalisation</v>
          </cell>
          <cell r="K454" t="str">
            <v>EUR</v>
          </cell>
          <cell r="L454" t="str">
            <v>EUR</v>
          </cell>
          <cell r="M454" t="str">
            <v>No</v>
          </cell>
          <cell r="N454"/>
          <cell r="O454" t="str">
            <v>Luxembourg</v>
          </cell>
          <cell r="P454" t="str">
            <v>NA</v>
          </cell>
          <cell r="Q454" t="str">
            <v>NA</v>
          </cell>
          <cell r="R454" t="str">
            <v>NA</v>
          </cell>
          <cell r="S454">
            <v>43391</v>
          </cell>
          <cell r="T454" t="str">
            <v>Not listed</v>
          </cell>
          <cell r="U454" t="str">
            <v>Not listed</v>
          </cell>
          <cell r="V454" t="str">
            <v>MXNAEFMT</v>
          </cell>
          <cell r="W454" t="str">
            <v>Share not hedged</v>
          </cell>
          <cell r="X454" t="str">
            <v>BMNAMTI LX</v>
          </cell>
          <cell r="Y454" t="str">
            <v>NA</v>
          </cell>
          <cell r="Z454" t="str">
            <v>NA</v>
          </cell>
          <cell r="AA454" t="str">
            <v xml:space="preserve">BMNAMTI </v>
          </cell>
          <cell r="AB454" t="str">
            <v>.MINA0FMT2NEU</v>
          </cell>
          <cell r="AC454" t="str">
            <v>LU1859445907.LUF</v>
          </cell>
          <cell r="AD454" t="str">
            <v>NA</v>
          </cell>
          <cell r="AE454"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454" t="str">
            <v>please refer to another source</v>
          </cell>
          <cell r="AG454" t="str">
            <v>please refer to another source</v>
          </cell>
          <cell r="AH454" t="str">
            <v>Luxemburg SICAV</v>
          </cell>
          <cell r="AI454" t="str">
            <v>MSCI North America ESG Filtered Min TE (NTR) index</v>
          </cell>
          <cell r="AJ454" t="str">
            <v xml:space="preserve"> Net Total Return</v>
          </cell>
          <cell r="AK454" t="str">
            <v>EUR</v>
          </cell>
          <cell r="AL454"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454" t="str">
            <v>please refer to another source</v>
          </cell>
          <cell r="AN454" t="str">
            <v xml:space="preserve">MSCI </v>
          </cell>
          <cell r="AO454" t="str">
            <v>North America</v>
          </cell>
          <cell r="AP454" t="str">
            <v>North America</v>
          </cell>
          <cell r="AQ454" t="str">
            <v>LU</v>
          </cell>
          <cell r="AR454" t="str">
            <v>LU</v>
          </cell>
          <cell r="AS454" t="str">
            <v>Full or optimized replication</v>
          </cell>
          <cell r="AT454" t="str">
            <v>Physical</v>
          </cell>
          <cell r="AU454" t="str">
            <v>Full</v>
          </cell>
          <cell r="AV454" t="str">
            <v>Equities</v>
          </cell>
          <cell r="AW454" t="str">
            <v>No</v>
          </cell>
          <cell r="AX454" t="str">
            <v>Yes with UCITS V</v>
          </cell>
          <cell r="AY454" t="str">
            <v>NA</v>
          </cell>
          <cell r="AZ454" t="str">
            <v>NA</v>
          </cell>
          <cell r="BA454" t="str">
            <v>Yes</v>
          </cell>
          <cell r="BB454"/>
          <cell r="BC454"/>
          <cell r="BD454"/>
          <cell r="BE454"/>
          <cell r="BF454" t="str">
            <v>NA</v>
          </cell>
          <cell r="BG454" t="str">
            <v>Daily</v>
          </cell>
          <cell r="BH454"/>
          <cell r="BI454"/>
          <cell r="BJ454"/>
          <cell r="BK454" t="str">
            <v>Reinvested</v>
          </cell>
          <cell r="BL454"/>
          <cell r="BM454"/>
          <cell r="BN454"/>
          <cell r="BO454"/>
          <cell r="BP454"/>
          <cell r="BQ454"/>
          <cell r="BR454" t="str">
            <v>None</v>
          </cell>
          <cell r="BS454" t="str">
            <v>-</v>
          </cell>
          <cell r="BT454" t="str">
            <v>03:00 PM Paris time</v>
          </cell>
          <cell r="BU454" t="str">
            <v>12:00 AM Paris time</v>
          </cell>
          <cell r="BV454" t="str">
            <v>NA</v>
          </cell>
          <cell r="BW454" t="str">
            <v>D</v>
          </cell>
          <cell r="BX454" t="str">
            <v>D+1</v>
          </cell>
          <cell r="BY454" t="str">
            <v>D+3</v>
          </cell>
          <cell r="BZ454" t="str">
            <v>Please refer to PM</v>
          </cell>
          <cell r="CA454" t="str">
            <v>Please refer to PM</v>
          </cell>
          <cell r="CB454">
            <v>0</v>
          </cell>
          <cell r="CC454">
            <v>0</v>
          </cell>
          <cell r="CD454">
            <v>5.0000000000000001E-4</v>
          </cell>
          <cell r="CE454">
            <v>5.0000000000000001E-4</v>
          </cell>
          <cell r="CF454" t="str">
            <v>No</v>
          </cell>
          <cell r="CG454" t="str">
            <v>NA</v>
          </cell>
          <cell r="CH454" t="str">
            <v>NA</v>
          </cell>
          <cell r="CI454" t="str">
            <v>No securities lending</v>
          </cell>
          <cell r="CJ454" t="str">
            <v>NA</v>
          </cell>
          <cell r="CK454" t="str">
            <v>No collateral</v>
          </cell>
          <cell r="CL454" t="str">
            <v>No collateral</v>
          </cell>
          <cell r="CM454" t="str">
            <v>No collateral</v>
          </cell>
          <cell r="CN454" t="str">
            <v>No collateral</v>
          </cell>
          <cell r="CO454" t="str">
            <v>No</v>
          </cell>
          <cell r="CP454" t="str">
            <v>NA</v>
          </cell>
          <cell r="CQ454" t="str">
            <v>NA</v>
          </cell>
          <cell r="CR454" t="str">
            <v>No</v>
          </cell>
          <cell r="CS454" t="str">
            <v>Jean-Claude LEVEQUE</v>
          </cell>
          <cell r="CT454"/>
          <cell r="CU454"/>
          <cell r="CV454"/>
          <cell r="CW454"/>
          <cell r="CX454"/>
          <cell r="CY454" t="str">
            <v>Yes</v>
          </cell>
          <cell r="CZ454" t="str">
            <v>ESG</v>
          </cell>
          <cell r="DA454" t="str">
            <v>Beta</v>
          </cell>
          <cell r="DB454" t="str">
            <v>No</v>
          </cell>
          <cell r="DC454" t="str">
            <v>Equity fund (&gt;51% equities)</v>
          </cell>
          <cell r="DD454"/>
          <cell r="DE454"/>
          <cell r="DF454" t="str">
            <v>No</v>
          </cell>
          <cell r="DG454">
            <v>3</v>
          </cell>
          <cell r="DH454">
            <v>12</v>
          </cell>
          <cell r="DI454">
            <v>1</v>
          </cell>
          <cell r="DJ454">
            <v>16</v>
          </cell>
          <cell r="DK454">
            <v>16</v>
          </cell>
          <cell r="DL454">
            <v>3</v>
          </cell>
          <cell r="DM454">
            <v>1</v>
          </cell>
          <cell r="DN454">
            <v>12</v>
          </cell>
          <cell r="DO454" t="str">
            <v>Institutional Investors
 UCIs</v>
          </cell>
          <cell r="DP454" t="str">
            <v>Institutional Investors: 250 000 per sub-fund
UCIs: None</v>
          </cell>
          <cell r="DQ454" t="str">
            <v>BNP Paribas Securities Services Luxembourg</v>
          </cell>
          <cell r="DR454" t="str">
            <v>BNP Paribas Securities Services Luxembourg</v>
          </cell>
          <cell r="DS454" t="str">
            <v>in-house lawyers</v>
          </cell>
          <cell r="DT454" t="str">
            <v>BNP Paribas Securities Services Luxembourg</v>
          </cell>
          <cell r="DU454" t="str">
            <v>31th of December</v>
          </cell>
          <cell r="DV454" t="str">
            <v>ESG</v>
          </cell>
          <cell r="DW454" t="str">
            <v>EQUITY</v>
          </cell>
          <cell r="DX454"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454"/>
          <cell r="DZ454" t="str">
            <v>ART 8</v>
          </cell>
          <cell r="EA454" t="str">
            <v>CAT 1</v>
          </cell>
        </row>
        <row r="455">
          <cell r="H455" t="str">
            <v>LU1859446038</v>
          </cell>
          <cell r="I455" t="str">
            <v>Track I</v>
          </cell>
          <cell r="J455" t="str">
            <v>Capitalisation</v>
          </cell>
          <cell r="K455" t="str">
            <v>EUR</v>
          </cell>
          <cell r="L455" t="str">
            <v>EUR</v>
          </cell>
          <cell r="M455" t="str">
            <v>No</v>
          </cell>
          <cell r="N455"/>
          <cell r="O455" t="str">
            <v>Luxembourg</v>
          </cell>
          <cell r="P455" t="str">
            <v>NA</v>
          </cell>
          <cell r="Q455" t="str">
            <v>NA</v>
          </cell>
          <cell r="R455" t="str">
            <v>NA</v>
          </cell>
          <cell r="S455">
            <v>43392</v>
          </cell>
          <cell r="T455" t="str">
            <v>Not listed</v>
          </cell>
          <cell r="U455" t="str">
            <v>Not listed</v>
          </cell>
          <cell r="V455" t="str">
            <v>MXPJEFMT</v>
          </cell>
          <cell r="W455" t="str">
            <v>Share not hedged</v>
          </cell>
          <cell r="X455" t="str">
            <v>BMPJAPI LX</v>
          </cell>
          <cell r="Y455" t="str">
            <v>NA</v>
          </cell>
          <cell r="Z455" t="str">
            <v>NA</v>
          </cell>
          <cell r="AA455" t="str">
            <v>BMPJAPI</v>
          </cell>
          <cell r="AB455" t="str">
            <v>.MIPCJFMT2NEU</v>
          </cell>
          <cell r="AC455" t="str">
            <v>LU1859446038.LUF</v>
          </cell>
          <cell r="AD455" t="str">
            <v>NA</v>
          </cell>
          <cell r="AE455"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455" t="str">
            <v>please refer to another source</v>
          </cell>
          <cell r="AG455" t="str">
            <v>please refer to another source</v>
          </cell>
          <cell r="AH455" t="str">
            <v>Luxemburg SICAV</v>
          </cell>
          <cell r="AI455" t="str">
            <v>MSCI Pacific ex-Japan ESG Filtered Min TE (NTR) index</v>
          </cell>
          <cell r="AJ455" t="str">
            <v xml:space="preserve"> Net Total Return</v>
          </cell>
          <cell r="AK455" t="str">
            <v>EUR</v>
          </cell>
          <cell r="AL455"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455" t="str">
            <v>please refer to another source</v>
          </cell>
          <cell r="AN455" t="str">
            <v xml:space="preserve">MSCI </v>
          </cell>
          <cell r="AO455" t="str">
            <v>Asia-Pacific</v>
          </cell>
          <cell r="AP455" t="str">
            <v>Asia Pacific ex Japan</v>
          </cell>
          <cell r="AQ455" t="str">
            <v>LU</v>
          </cell>
          <cell r="AR455" t="str">
            <v>LU</v>
          </cell>
          <cell r="AS455" t="str">
            <v>Full or optimized replication</v>
          </cell>
          <cell r="AT455" t="str">
            <v>Physical</v>
          </cell>
          <cell r="AU455" t="str">
            <v>Full</v>
          </cell>
          <cell r="AV455" t="str">
            <v>Equities</v>
          </cell>
          <cell r="AW455" t="str">
            <v>No</v>
          </cell>
          <cell r="AX455" t="str">
            <v>Yes with UCITS V</v>
          </cell>
          <cell r="AY455" t="str">
            <v>NA</v>
          </cell>
          <cell r="AZ455" t="str">
            <v>NA</v>
          </cell>
          <cell r="BA455" t="str">
            <v>Yes</v>
          </cell>
          <cell r="BB455"/>
          <cell r="BC455"/>
          <cell r="BD455"/>
          <cell r="BE455"/>
          <cell r="BF455" t="str">
            <v>NA</v>
          </cell>
          <cell r="BG455" t="str">
            <v>Daily</v>
          </cell>
          <cell r="BH455"/>
          <cell r="BI455"/>
          <cell r="BJ455"/>
          <cell r="BK455" t="str">
            <v>Reinvested</v>
          </cell>
          <cell r="BL455"/>
          <cell r="BM455"/>
          <cell r="BN455"/>
          <cell r="BO455"/>
          <cell r="BP455"/>
          <cell r="BQ455"/>
          <cell r="BR455" t="str">
            <v>None</v>
          </cell>
          <cell r="BS455" t="str">
            <v>-</v>
          </cell>
          <cell r="BT455" t="str">
            <v>(D-1) 04:30 PM Paris time</v>
          </cell>
          <cell r="BU455" t="str">
            <v>(D-1) 12:00 AM Paris time</v>
          </cell>
          <cell r="BV455" t="str">
            <v>NA</v>
          </cell>
          <cell r="BW455" t="str">
            <v>D</v>
          </cell>
          <cell r="BX455" t="str">
            <v>D+1</v>
          </cell>
          <cell r="BY455" t="str">
            <v>D+3</v>
          </cell>
          <cell r="BZ455" t="str">
            <v>Please refer to PM</v>
          </cell>
          <cell r="CA455" t="str">
            <v>Please refer to PM</v>
          </cell>
          <cell r="CB455">
            <v>4</v>
          </cell>
          <cell r="CC455">
            <v>4</v>
          </cell>
          <cell r="CD455">
            <v>1.5E-3</v>
          </cell>
          <cell r="CE455">
            <v>1.5E-3</v>
          </cell>
          <cell r="CF455" t="str">
            <v>No</v>
          </cell>
          <cell r="CG455" t="str">
            <v>NA</v>
          </cell>
          <cell r="CH455" t="str">
            <v>NA</v>
          </cell>
          <cell r="CI455" t="str">
            <v>No securities lending</v>
          </cell>
          <cell r="CJ455"/>
          <cell r="CK455" t="str">
            <v>No collateral</v>
          </cell>
          <cell r="CL455" t="str">
            <v>No collateral</v>
          </cell>
          <cell r="CM455" t="str">
            <v>No collateral</v>
          </cell>
          <cell r="CN455" t="str">
            <v>No collateral</v>
          </cell>
          <cell r="CO455" t="str">
            <v>No</v>
          </cell>
          <cell r="CP455" t="str">
            <v>NA</v>
          </cell>
          <cell r="CQ455" t="str">
            <v>NA</v>
          </cell>
          <cell r="CR455" t="str">
            <v>No</v>
          </cell>
          <cell r="CS455" t="str">
            <v>Jean-Claude LEVEQUE</v>
          </cell>
          <cell r="CT455"/>
          <cell r="CU455"/>
          <cell r="CV455"/>
          <cell r="CW455"/>
          <cell r="CX455"/>
          <cell r="CY455" t="str">
            <v>Yes</v>
          </cell>
          <cell r="CZ455" t="str">
            <v>ESG</v>
          </cell>
          <cell r="DA455" t="str">
            <v>Beta</v>
          </cell>
          <cell r="DB455" t="str">
            <v>No</v>
          </cell>
          <cell r="DC455" t="str">
            <v>Equity fund (&gt;51% equities)</v>
          </cell>
          <cell r="DD455"/>
          <cell r="DE455"/>
          <cell r="DF455" t="str">
            <v>No</v>
          </cell>
          <cell r="DG455">
            <v>3</v>
          </cell>
          <cell r="DH455">
            <v>12</v>
          </cell>
          <cell r="DI455">
            <v>1</v>
          </cell>
          <cell r="DJ455">
            <v>16</v>
          </cell>
          <cell r="DK455">
            <v>16</v>
          </cell>
          <cell r="DL455">
            <v>3</v>
          </cell>
          <cell r="DM455">
            <v>1</v>
          </cell>
          <cell r="DN455">
            <v>12</v>
          </cell>
          <cell r="DO455" t="str">
            <v>Institutional Investors
 UCIs</v>
          </cell>
          <cell r="DP455" t="str">
            <v>Institutional Investors: 250 000 per sub-fund
UCIs: None</v>
          </cell>
          <cell r="DQ455" t="str">
            <v>BNP Paribas Securities Services Luxembourg</v>
          </cell>
          <cell r="DR455" t="str">
            <v>BNP Paribas Securities Services Luxembourg</v>
          </cell>
          <cell r="DS455" t="str">
            <v>in-house lawyers</v>
          </cell>
          <cell r="DT455" t="str">
            <v>BNP Paribas Securities Services Luxembourg</v>
          </cell>
          <cell r="DU455" t="str">
            <v>31th of December</v>
          </cell>
          <cell r="DV455" t="str">
            <v>ESG</v>
          </cell>
          <cell r="DW455" t="str">
            <v>EQUITY</v>
          </cell>
          <cell r="DX455"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455"/>
          <cell r="DZ455" t="str">
            <v>ART 8</v>
          </cell>
          <cell r="EA455" t="str">
            <v>CAT 1</v>
          </cell>
        </row>
        <row r="456">
          <cell r="H456" t="str">
            <v>LU1859446111</v>
          </cell>
          <cell r="I456" t="str">
            <v xml:space="preserve">Track I </v>
          </cell>
          <cell r="J456" t="str">
            <v>Capitalisation</v>
          </cell>
          <cell r="K456" t="str">
            <v>USD</v>
          </cell>
          <cell r="L456" t="str">
            <v>USD</v>
          </cell>
          <cell r="M456" t="str">
            <v>No</v>
          </cell>
          <cell r="N456"/>
          <cell r="O456" t="str">
            <v>Luxembourg</v>
          </cell>
          <cell r="P456" t="str">
            <v>NA</v>
          </cell>
          <cell r="Q456" t="str">
            <v>NA</v>
          </cell>
          <cell r="R456" t="str">
            <v>NA</v>
          </cell>
          <cell r="S456">
            <v>43392</v>
          </cell>
          <cell r="T456" t="str">
            <v>Not listed</v>
          </cell>
          <cell r="U456" t="str">
            <v>Not listed</v>
          </cell>
          <cell r="V456" t="str">
            <v>M1CXWSC</v>
          </cell>
          <cell r="W456" t="str">
            <v>Share not hedged</v>
          </cell>
          <cell r="X456" t="str">
            <v>BMWORTI LX</v>
          </cell>
          <cell r="Y456" t="str">
            <v>NA</v>
          </cell>
          <cell r="Z456" t="str">
            <v>NA</v>
          </cell>
          <cell r="AA456" t="str">
            <v>BMWORTI</v>
          </cell>
          <cell r="AB456" t="str">
            <v>.MIWOF00mTNUS</v>
          </cell>
          <cell r="AC456" t="str">
            <v>LU1859446111.LUF</v>
          </cell>
          <cell r="AD456" t="str">
            <v>NA</v>
          </cell>
          <cell r="AE456"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456" t="str">
            <v>please refer to another source</v>
          </cell>
          <cell r="AG456" t="str">
            <v>please refer to another source</v>
          </cell>
          <cell r="AH456" t="str">
            <v>Luxemburg SICAV</v>
          </cell>
          <cell r="AI456" t="str">
            <v>MSCI World SRI S-Series PAB 5% Capped (NTR) index</v>
          </cell>
          <cell r="AJ456" t="str">
            <v xml:space="preserve"> Net Total Return</v>
          </cell>
          <cell r="AK456" t="str">
            <v>USD</v>
          </cell>
          <cell r="AL456"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456" t="str">
            <v>please refer to another source</v>
          </cell>
          <cell r="AN456" t="str">
            <v xml:space="preserve">MSCI </v>
          </cell>
          <cell r="AO456" t="str">
            <v>Global</v>
          </cell>
          <cell r="AP456" t="str">
            <v>Global ex Emerging Markets</v>
          </cell>
          <cell r="AQ456" t="str">
            <v>LU, IE, NL, UK</v>
          </cell>
          <cell r="AR456" t="str">
            <v>LU, IE, NL, UK</v>
          </cell>
          <cell r="AS456" t="str">
            <v>Full or optimized replication</v>
          </cell>
          <cell r="AT456" t="str">
            <v>Physical</v>
          </cell>
          <cell r="AU456" t="str">
            <v>Full</v>
          </cell>
          <cell r="AV456" t="str">
            <v>Equities</v>
          </cell>
          <cell r="AW456" t="str">
            <v>No</v>
          </cell>
          <cell r="AX456" t="str">
            <v>Yes with UCITS V</v>
          </cell>
          <cell r="AY456" t="str">
            <v>NA</v>
          </cell>
          <cell r="AZ456" t="str">
            <v>NA</v>
          </cell>
          <cell r="BA456" t="str">
            <v>Yes</v>
          </cell>
          <cell r="BB456"/>
          <cell r="BC456"/>
          <cell r="BD456"/>
          <cell r="BE456"/>
          <cell r="BF456" t="str">
            <v>NA</v>
          </cell>
          <cell r="BG456" t="str">
            <v>Daily</v>
          </cell>
          <cell r="BH456"/>
          <cell r="BI456"/>
          <cell r="BJ456"/>
          <cell r="BK456" t="str">
            <v>Reinvested</v>
          </cell>
          <cell r="BL456"/>
          <cell r="BM456"/>
          <cell r="BN456"/>
          <cell r="BO456"/>
          <cell r="BP456"/>
          <cell r="BQ456"/>
          <cell r="BR456" t="str">
            <v>None</v>
          </cell>
          <cell r="BS456" t="str">
            <v>-</v>
          </cell>
          <cell r="BT456" t="str">
            <v>(D-1) 04:30 PM Paris time</v>
          </cell>
          <cell r="BU456" t="str">
            <v>(D-1) 12:00 AM Paris time</v>
          </cell>
          <cell r="BV456" t="str">
            <v>NA</v>
          </cell>
          <cell r="BW456" t="str">
            <v>D</v>
          </cell>
          <cell r="BX456" t="str">
            <v>D+1</v>
          </cell>
          <cell r="BY456" t="str">
            <v>D+3</v>
          </cell>
          <cell r="BZ456" t="str">
            <v>Please refer to PM</v>
          </cell>
          <cell r="CA456" t="str">
            <v>Please refer to PM</v>
          </cell>
          <cell r="CB456">
            <v>5</v>
          </cell>
          <cell r="CC456">
            <v>0</v>
          </cell>
          <cell r="CD456">
            <v>1E-3</v>
          </cell>
          <cell r="CE456">
            <v>1E-3</v>
          </cell>
          <cell r="CF456" t="str">
            <v>No</v>
          </cell>
          <cell r="CG456" t="str">
            <v>NA</v>
          </cell>
          <cell r="CH456" t="str">
            <v>NA</v>
          </cell>
          <cell r="CI456" t="str">
            <v>No securities lending</v>
          </cell>
          <cell r="CJ456"/>
          <cell r="CK456" t="str">
            <v>No collateral</v>
          </cell>
          <cell r="CL456" t="str">
            <v>No collateral</v>
          </cell>
          <cell r="CM456" t="str">
            <v>No collateral</v>
          </cell>
          <cell r="CN456" t="str">
            <v>No collateral</v>
          </cell>
          <cell r="CO456" t="str">
            <v>No</v>
          </cell>
          <cell r="CP456" t="str">
            <v>NA</v>
          </cell>
          <cell r="CQ456" t="str">
            <v>NA</v>
          </cell>
          <cell r="CR456" t="str">
            <v>No</v>
          </cell>
          <cell r="CS456" t="str">
            <v>Alexandre Zamora</v>
          </cell>
          <cell r="CT456"/>
          <cell r="CU456"/>
          <cell r="CV456"/>
          <cell r="CW456"/>
          <cell r="CX456"/>
          <cell r="CY456" t="str">
            <v>Yes</v>
          </cell>
          <cell r="CZ456" t="str">
            <v>SRI</v>
          </cell>
          <cell r="DA456" t="str">
            <v>Beta</v>
          </cell>
          <cell r="DB456" t="str">
            <v>No</v>
          </cell>
          <cell r="DC456" t="str">
            <v>Equity fund (&gt;51% equities)</v>
          </cell>
          <cell r="DD456"/>
          <cell r="DE456"/>
          <cell r="DF456" t="str">
            <v>No</v>
          </cell>
          <cell r="DG456">
            <v>12</v>
          </cell>
          <cell r="DH456">
            <v>12</v>
          </cell>
          <cell r="DI456">
            <v>1</v>
          </cell>
          <cell r="DJ456">
            <v>25</v>
          </cell>
          <cell r="DK456">
            <v>25</v>
          </cell>
          <cell r="DL456">
            <v>12</v>
          </cell>
          <cell r="DM456">
            <v>1</v>
          </cell>
          <cell r="DN456">
            <v>12</v>
          </cell>
          <cell r="DO456" t="str">
            <v>Institutional Investors
 UCIs</v>
          </cell>
          <cell r="DP456" t="str">
            <v>Institutional Investors: 250 000 per sub-fund
UCIs: None</v>
          </cell>
          <cell r="DQ456" t="str">
            <v>BNP Paribas Securities Services Luxembourg</v>
          </cell>
          <cell r="DR456" t="str">
            <v>BNP Paribas Securities Services Luxembourg</v>
          </cell>
          <cell r="DS456" t="str">
            <v>in-house lawyers</v>
          </cell>
          <cell r="DT456" t="str">
            <v>BNP Paribas Securities Services Luxembourg</v>
          </cell>
          <cell r="DU456" t="str">
            <v>31th of December</v>
          </cell>
          <cell r="DV456" t="str">
            <v>ESG</v>
          </cell>
          <cell r="DW456" t="str">
            <v>EQUITY</v>
          </cell>
          <cell r="DX456"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456"/>
          <cell r="DZ456" t="str">
            <v>ART 8</v>
          </cell>
          <cell r="EA456" t="str">
            <v>CAT 1</v>
          </cell>
        </row>
        <row r="457">
          <cell r="H457" t="str">
            <v>LU1859446384</v>
          </cell>
          <cell r="I457" t="str">
            <v>UCITS ETF</v>
          </cell>
          <cell r="J457" t="str">
            <v>Capitalisation</v>
          </cell>
          <cell r="K457" t="str">
            <v>USD</v>
          </cell>
          <cell r="L457" t="str">
            <v>USD</v>
          </cell>
          <cell r="M457"/>
          <cell r="N457"/>
          <cell r="O457"/>
          <cell r="P457"/>
          <cell r="Q457"/>
          <cell r="R457"/>
          <cell r="S457"/>
          <cell r="T457"/>
          <cell r="U457"/>
          <cell r="V457"/>
          <cell r="W457"/>
          <cell r="X457"/>
          <cell r="Y457"/>
          <cell r="Z457"/>
          <cell r="AA457"/>
          <cell r="AB457"/>
          <cell r="AC457"/>
          <cell r="AD457"/>
          <cell r="AE457"/>
          <cell r="AF457"/>
          <cell r="AG457"/>
          <cell r="AH457"/>
          <cell r="AI457"/>
          <cell r="AJ457" t="str">
            <v>Net Total Return</v>
          </cell>
          <cell r="AK457" t="str">
            <v>USD</v>
          </cell>
          <cell r="AL457"/>
          <cell r="AM457"/>
          <cell r="AN457"/>
          <cell r="AO457" t="str">
            <v>Global</v>
          </cell>
          <cell r="AP457" t="str">
            <v>Global</v>
          </cell>
          <cell r="AQ457"/>
          <cell r="AR457"/>
          <cell r="AS457"/>
          <cell r="AT457"/>
          <cell r="AU457"/>
          <cell r="AV457"/>
          <cell r="AW457"/>
          <cell r="AX457"/>
          <cell r="AY457"/>
          <cell r="AZ457"/>
          <cell r="BA457"/>
          <cell r="BB457"/>
          <cell r="BC457"/>
          <cell r="BD457"/>
          <cell r="BE457"/>
          <cell r="BF457"/>
          <cell r="BG457"/>
          <cell r="BH457"/>
          <cell r="BI457"/>
          <cell r="BJ457"/>
          <cell r="BK457"/>
          <cell r="BL457"/>
          <cell r="BM457"/>
          <cell r="BN457"/>
          <cell r="BO457"/>
          <cell r="BP457"/>
          <cell r="BQ457"/>
          <cell r="BR457"/>
          <cell r="BS457"/>
          <cell r="BT457"/>
          <cell r="BU457"/>
          <cell r="BV457"/>
          <cell r="BW457" t="str">
            <v>D</v>
          </cell>
          <cell r="BX457" t="str">
            <v>D+1</v>
          </cell>
          <cell r="BY457"/>
          <cell r="BZ457" t="str">
            <v>Please refer to PM</v>
          </cell>
          <cell r="CA457" t="str">
            <v>Please refer to PM</v>
          </cell>
          <cell r="CB457"/>
          <cell r="CC457"/>
          <cell r="CD457"/>
          <cell r="CE457"/>
          <cell r="CF457"/>
          <cell r="CG457"/>
          <cell r="CH457"/>
          <cell r="CI457"/>
          <cell r="CJ457"/>
          <cell r="CK457"/>
          <cell r="CL457"/>
          <cell r="CM457"/>
          <cell r="CN457"/>
          <cell r="CO457"/>
          <cell r="CP457"/>
          <cell r="CQ457"/>
          <cell r="CR457"/>
          <cell r="CS457"/>
          <cell r="CT457"/>
          <cell r="CU457"/>
          <cell r="CV457"/>
          <cell r="CW457"/>
          <cell r="CX457"/>
          <cell r="CY457" t="str">
            <v>Yes</v>
          </cell>
          <cell r="CZ457" t="str">
            <v>SRI</v>
          </cell>
          <cell r="DA457"/>
          <cell r="DB457"/>
          <cell r="DC457"/>
          <cell r="DD457"/>
          <cell r="DE457"/>
          <cell r="DF457"/>
          <cell r="DG457"/>
          <cell r="DH457"/>
          <cell r="DI457"/>
          <cell r="DJ457"/>
          <cell r="DK457"/>
          <cell r="DL457"/>
          <cell r="DM457"/>
          <cell r="DN457"/>
          <cell r="DO457" t="str">
            <v>Primary market: Authorised Participants and Institutionnal Investors</v>
          </cell>
          <cell r="DP457" t="str">
            <v>None</v>
          </cell>
          <cell r="DQ457"/>
          <cell r="DR457"/>
          <cell r="DS457"/>
          <cell r="DT457"/>
          <cell r="DU457" t="str">
            <v>31th of December</v>
          </cell>
          <cell r="DV457"/>
          <cell r="DW457"/>
          <cell r="DX457" t="str">
            <v>Deleted With March 29th 2019 Prospectus</v>
          </cell>
          <cell r="DY457"/>
          <cell r="DZ457"/>
          <cell r="EA457"/>
        </row>
        <row r="458">
          <cell r="H458" t="str">
            <v>LU1859446467</v>
          </cell>
          <cell r="I458" t="str">
            <v>UCITS ETF</v>
          </cell>
          <cell r="J458" t="str">
            <v>Distribution</v>
          </cell>
          <cell r="K458" t="str">
            <v>USD</v>
          </cell>
          <cell r="L458" t="str">
            <v>USD</v>
          </cell>
          <cell r="M458"/>
          <cell r="N458"/>
          <cell r="O458"/>
          <cell r="P458"/>
          <cell r="Q458"/>
          <cell r="R458"/>
          <cell r="S458"/>
          <cell r="T458"/>
          <cell r="U458"/>
          <cell r="V458"/>
          <cell r="W458"/>
          <cell r="X458"/>
          <cell r="Y458"/>
          <cell r="Z458"/>
          <cell r="AA458"/>
          <cell r="AB458"/>
          <cell r="AC458"/>
          <cell r="AD458"/>
          <cell r="AE458"/>
          <cell r="AF458"/>
          <cell r="AG458"/>
          <cell r="AH458"/>
          <cell r="AI458"/>
          <cell r="AJ458" t="str">
            <v>Net Total Return</v>
          </cell>
          <cell r="AK458" t="str">
            <v>USD</v>
          </cell>
          <cell r="AL458"/>
          <cell r="AM458"/>
          <cell r="AN458"/>
          <cell r="AO458" t="str">
            <v>Global</v>
          </cell>
          <cell r="AP458" t="str">
            <v>Global</v>
          </cell>
          <cell r="AQ458"/>
          <cell r="AR458"/>
          <cell r="AS458"/>
          <cell r="AT458"/>
          <cell r="AU458"/>
          <cell r="AV458"/>
          <cell r="AW458"/>
          <cell r="AX458"/>
          <cell r="AY458"/>
          <cell r="AZ458"/>
          <cell r="BA458"/>
          <cell r="BB458"/>
          <cell r="BC458"/>
          <cell r="BD458"/>
          <cell r="BE458"/>
          <cell r="BF458"/>
          <cell r="BG458"/>
          <cell r="BH458"/>
          <cell r="BI458"/>
          <cell r="BJ458"/>
          <cell r="BK458"/>
          <cell r="BL458"/>
          <cell r="BM458"/>
          <cell r="BN458"/>
          <cell r="BO458"/>
          <cell r="BP458"/>
          <cell r="BQ458"/>
          <cell r="BR458"/>
          <cell r="BS458"/>
          <cell r="BT458"/>
          <cell r="BU458"/>
          <cell r="BV458"/>
          <cell r="BW458" t="str">
            <v>D</v>
          </cell>
          <cell r="BX458" t="str">
            <v>D+1</v>
          </cell>
          <cell r="BY458"/>
          <cell r="BZ458" t="str">
            <v>Please refer to PM</v>
          </cell>
          <cell r="CA458" t="str">
            <v>Please refer to PM</v>
          </cell>
          <cell r="CB458"/>
          <cell r="CC458"/>
          <cell r="CD458"/>
          <cell r="CE458"/>
          <cell r="CF458"/>
          <cell r="CG458"/>
          <cell r="CH458"/>
          <cell r="CI458"/>
          <cell r="CJ458"/>
          <cell r="CK458"/>
          <cell r="CL458"/>
          <cell r="CM458"/>
          <cell r="CN458"/>
          <cell r="CO458"/>
          <cell r="CP458"/>
          <cell r="CQ458"/>
          <cell r="CR458"/>
          <cell r="CS458"/>
          <cell r="CT458"/>
          <cell r="CU458"/>
          <cell r="CV458"/>
          <cell r="CW458"/>
          <cell r="CX458"/>
          <cell r="CY458" t="str">
            <v>Yes</v>
          </cell>
          <cell r="CZ458" t="str">
            <v>SRI</v>
          </cell>
          <cell r="DA458"/>
          <cell r="DB458"/>
          <cell r="DC458"/>
          <cell r="DD458"/>
          <cell r="DE458"/>
          <cell r="DF458"/>
          <cell r="DG458"/>
          <cell r="DH458"/>
          <cell r="DI458"/>
          <cell r="DJ458"/>
          <cell r="DK458"/>
          <cell r="DL458"/>
          <cell r="DM458"/>
          <cell r="DN458"/>
          <cell r="DO458" t="str">
            <v>Primary market: Authorised Participants and Institutionnal Investors</v>
          </cell>
          <cell r="DP458" t="str">
            <v>None</v>
          </cell>
          <cell r="DQ458"/>
          <cell r="DR458"/>
          <cell r="DS458"/>
          <cell r="DT458"/>
          <cell r="DU458" t="str">
            <v>31th of December</v>
          </cell>
          <cell r="DV458"/>
          <cell r="DW458"/>
          <cell r="DX458" t="str">
            <v>Deleted With March 29th 2019 Prospectus</v>
          </cell>
          <cell r="DY458"/>
          <cell r="DZ458"/>
          <cell r="EA458"/>
        </row>
        <row r="459">
          <cell r="H459" t="str">
            <v>LU1859446541</v>
          </cell>
          <cell r="I459" t="str">
            <v>UCITS ETF EUR</v>
          </cell>
          <cell r="J459" t="str">
            <v>Capitalisation</v>
          </cell>
          <cell r="K459" t="str">
            <v>EUR</v>
          </cell>
          <cell r="L459" t="str">
            <v>USD</v>
          </cell>
          <cell r="M459"/>
          <cell r="N459"/>
          <cell r="O459"/>
          <cell r="P459"/>
          <cell r="Q459"/>
          <cell r="R459"/>
          <cell r="S459"/>
          <cell r="T459"/>
          <cell r="U459"/>
          <cell r="V459"/>
          <cell r="W459"/>
          <cell r="X459"/>
          <cell r="Y459"/>
          <cell r="Z459"/>
          <cell r="AA459"/>
          <cell r="AB459"/>
          <cell r="AC459"/>
          <cell r="AD459"/>
          <cell r="AE459"/>
          <cell r="AF459"/>
          <cell r="AG459"/>
          <cell r="AH459"/>
          <cell r="AI459"/>
          <cell r="AJ459" t="str">
            <v>Net Total Return</v>
          </cell>
          <cell r="AK459" t="str">
            <v>USD</v>
          </cell>
          <cell r="AL459"/>
          <cell r="AM459"/>
          <cell r="AN459"/>
          <cell r="AO459" t="str">
            <v>Global</v>
          </cell>
          <cell r="AP459" t="str">
            <v>Global</v>
          </cell>
          <cell r="AQ459"/>
          <cell r="AR459"/>
          <cell r="AS459"/>
          <cell r="AT459"/>
          <cell r="AU459"/>
          <cell r="AV459"/>
          <cell r="AW459"/>
          <cell r="AX459"/>
          <cell r="AY459"/>
          <cell r="AZ459"/>
          <cell r="BA459"/>
          <cell r="BB459"/>
          <cell r="BC459"/>
          <cell r="BD459"/>
          <cell r="BE459"/>
          <cell r="BF459"/>
          <cell r="BG459"/>
          <cell r="BH459"/>
          <cell r="BI459"/>
          <cell r="BJ459"/>
          <cell r="BK459"/>
          <cell r="BL459"/>
          <cell r="BM459"/>
          <cell r="BN459"/>
          <cell r="BO459"/>
          <cell r="BP459"/>
          <cell r="BQ459"/>
          <cell r="BR459"/>
          <cell r="BS459"/>
          <cell r="BT459"/>
          <cell r="BU459"/>
          <cell r="BV459"/>
          <cell r="BW459" t="str">
            <v>D</v>
          </cell>
          <cell r="BX459" t="str">
            <v>D+1</v>
          </cell>
          <cell r="BY459"/>
          <cell r="BZ459" t="str">
            <v>Please refer to PM</v>
          </cell>
          <cell r="CA459" t="str">
            <v>Please refer to PM</v>
          </cell>
          <cell r="CB459"/>
          <cell r="CC459"/>
          <cell r="CD459"/>
          <cell r="CE459"/>
          <cell r="CF459"/>
          <cell r="CG459"/>
          <cell r="CH459"/>
          <cell r="CI459"/>
          <cell r="CJ459"/>
          <cell r="CK459"/>
          <cell r="CL459"/>
          <cell r="CM459"/>
          <cell r="CN459"/>
          <cell r="CO459"/>
          <cell r="CP459"/>
          <cell r="CQ459"/>
          <cell r="CR459"/>
          <cell r="CS459"/>
          <cell r="CT459"/>
          <cell r="CU459"/>
          <cell r="CV459"/>
          <cell r="CW459"/>
          <cell r="CX459"/>
          <cell r="CY459" t="str">
            <v>Yes</v>
          </cell>
          <cell r="CZ459" t="str">
            <v>SRI</v>
          </cell>
          <cell r="DA459"/>
          <cell r="DB459"/>
          <cell r="DC459"/>
          <cell r="DD459"/>
          <cell r="DE459"/>
          <cell r="DF459"/>
          <cell r="DG459"/>
          <cell r="DH459"/>
          <cell r="DI459"/>
          <cell r="DJ459"/>
          <cell r="DK459"/>
          <cell r="DL459"/>
          <cell r="DM459"/>
          <cell r="DN459"/>
          <cell r="DO459" t="str">
            <v>Primary market: Authorised Participants and Institutionnal Investors</v>
          </cell>
          <cell r="DP459" t="str">
            <v>None</v>
          </cell>
          <cell r="DQ459"/>
          <cell r="DR459"/>
          <cell r="DS459"/>
          <cell r="DT459"/>
          <cell r="DU459" t="str">
            <v>31th of December</v>
          </cell>
          <cell r="DV459"/>
          <cell r="DW459"/>
          <cell r="DX459" t="str">
            <v>Deleted With March 29th 2019 Prospectus</v>
          </cell>
          <cell r="DY459"/>
          <cell r="DZ459"/>
          <cell r="EA459"/>
        </row>
        <row r="460">
          <cell r="H460" t="str">
            <v>LU1859446624</v>
          </cell>
          <cell r="I460" t="str">
            <v>Track Privilege</v>
          </cell>
          <cell r="J460" t="str">
            <v>Capitalisation</v>
          </cell>
          <cell r="K460" t="str">
            <v>USD</v>
          </cell>
          <cell r="L460" t="str">
            <v>USD</v>
          </cell>
          <cell r="M460"/>
          <cell r="N460"/>
          <cell r="O460"/>
          <cell r="P460"/>
          <cell r="Q460"/>
          <cell r="R460"/>
          <cell r="S460"/>
          <cell r="T460"/>
          <cell r="U460"/>
          <cell r="V460"/>
          <cell r="W460"/>
          <cell r="X460"/>
          <cell r="Y460"/>
          <cell r="Z460"/>
          <cell r="AA460"/>
          <cell r="AB460"/>
          <cell r="AC460"/>
          <cell r="AD460"/>
          <cell r="AE460"/>
          <cell r="AF460"/>
          <cell r="AG460"/>
          <cell r="AH460"/>
          <cell r="AI460"/>
          <cell r="AJ460" t="str">
            <v>Net Total Return</v>
          </cell>
          <cell r="AK460" t="str">
            <v>USD</v>
          </cell>
          <cell r="AL460"/>
          <cell r="AM460"/>
          <cell r="AN460"/>
          <cell r="AO460" t="str">
            <v>Global</v>
          </cell>
          <cell r="AP460" t="str">
            <v>Global</v>
          </cell>
          <cell r="AQ460"/>
          <cell r="AR460"/>
          <cell r="AS460"/>
          <cell r="AT460"/>
          <cell r="AU460"/>
          <cell r="AV460"/>
          <cell r="AW460"/>
          <cell r="AX460"/>
          <cell r="AY460"/>
          <cell r="AZ460"/>
          <cell r="BA460"/>
          <cell r="BB460"/>
          <cell r="BC460"/>
          <cell r="BD460"/>
          <cell r="BE460"/>
          <cell r="BF460"/>
          <cell r="BG460"/>
          <cell r="BH460"/>
          <cell r="BI460"/>
          <cell r="BJ460"/>
          <cell r="BK460"/>
          <cell r="BL460"/>
          <cell r="BM460"/>
          <cell r="BN460"/>
          <cell r="BO460"/>
          <cell r="BP460"/>
          <cell r="BQ460"/>
          <cell r="BR460"/>
          <cell r="BS460"/>
          <cell r="BT460"/>
          <cell r="BU460"/>
          <cell r="BV460"/>
          <cell r="BW460" t="str">
            <v>D</v>
          </cell>
          <cell r="BX460" t="str">
            <v>D+1</v>
          </cell>
          <cell r="BY460"/>
          <cell r="BZ460" t="str">
            <v>Please refer to PM</v>
          </cell>
          <cell r="CA460" t="str">
            <v>Please refer to PM</v>
          </cell>
          <cell r="CB460"/>
          <cell r="CC460"/>
          <cell r="CD460"/>
          <cell r="CE460"/>
          <cell r="CF460"/>
          <cell r="CG460"/>
          <cell r="CH460"/>
          <cell r="CI460"/>
          <cell r="CJ460"/>
          <cell r="CK460"/>
          <cell r="CL460"/>
          <cell r="CM460"/>
          <cell r="CN460"/>
          <cell r="CO460"/>
          <cell r="CP460"/>
          <cell r="CQ460"/>
          <cell r="CR460"/>
          <cell r="CS460"/>
          <cell r="CT460"/>
          <cell r="CU460"/>
          <cell r="CV460"/>
          <cell r="CW460"/>
          <cell r="CX460"/>
          <cell r="CY460" t="str">
            <v>Yes</v>
          </cell>
          <cell r="CZ460" t="str">
            <v>SRI</v>
          </cell>
          <cell r="DA460"/>
          <cell r="DB460"/>
          <cell r="DC460"/>
          <cell r="DD460"/>
          <cell r="DE460"/>
          <cell r="DF460"/>
          <cell r="DG460"/>
          <cell r="DH460"/>
          <cell r="DI460"/>
          <cell r="DJ460"/>
          <cell r="DK460"/>
          <cell r="DL460"/>
          <cell r="DM460"/>
          <cell r="DN460"/>
          <cell r="DO460"/>
          <cell r="DP460" t="str">
            <v xml:space="preserve">Distributors : None
Managers: none (refer to Book II by sub-fund for min holding amount applicable)
Others : EUR 100 000 per sub-fund
</v>
          </cell>
          <cell r="DQ460"/>
          <cell r="DR460"/>
          <cell r="DS460"/>
          <cell r="DT460"/>
          <cell r="DU460" t="str">
            <v>31th of December</v>
          </cell>
          <cell r="DV460"/>
          <cell r="DW460"/>
          <cell r="DX460" t="str">
            <v>Deleted With March 29th 2019 Prospectus</v>
          </cell>
          <cell r="DY460"/>
          <cell r="DZ460"/>
          <cell r="EA460"/>
        </row>
        <row r="461">
          <cell r="H461" t="str">
            <v>LU1859446897</v>
          </cell>
          <cell r="I461" t="str">
            <v>Track Privilege EUR</v>
          </cell>
          <cell r="J461" t="str">
            <v>Capitalisation</v>
          </cell>
          <cell r="K461" t="str">
            <v>EUR</v>
          </cell>
          <cell r="L461" t="str">
            <v>USD</v>
          </cell>
          <cell r="M461"/>
          <cell r="N461"/>
          <cell r="O461"/>
          <cell r="P461"/>
          <cell r="Q461"/>
          <cell r="R461"/>
          <cell r="S461"/>
          <cell r="T461"/>
          <cell r="U461"/>
          <cell r="V461"/>
          <cell r="W461"/>
          <cell r="X461"/>
          <cell r="Y461"/>
          <cell r="Z461"/>
          <cell r="AA461"/>
          <cell r="AB461"/>
          <cell r="AC461"/>
          <cell r="AD461"/>
          <cell r="AE461"/>
          <cell r="AF461"/>
          <cell r="AG461"/>
          <cell r="AH461"/>
          <cell r="AI461"/>
          <cell r="AJ461" t="str">
            <v>Net Total Return</v>
          </cell>
          <cell r="AK461" t="str">
            <v>USD</v>
          </cell>
          <cell r="AL461"/>
          <cell r="AM461"/>
          <cell r="AN461"/>
          <cell r="AO461" t="str">
            <v>Global</v>
          </cell>
          <cell r="AP461" t="str">
            <v>Global</v>
          </cell>
          <cell r="AQ461"/>
          <cell r="AR461"/>
          <cell r="AS461"/>
          <cell r="AT461"/>
          <cell r="AU461"/>
          <cell r="AV461"/>
          <cell r="AW461"/>
          <cell r="AX461"/>
          <cell r="AY461"/>
          <cell r="AZ461"/>
          <cell r="BA461"/>
          <cell r="BB461"/>
          <cell r="BC461"/>
          <cell r="BD461"/>
          <cell r="BE461"/>
          <cell r="BF461"/>
          <cell r="BG461"/>
          <cell r="BH461"/>
          <cell r="BI461"/>
          <cell r="BJ461"/>
          <cell r="BK461"/>
          <cell r="BL461"/>
          <cell r="BM461"/>
          <cell r="BN461"/>
          <cell r="BO461"/>
          <cell r="BP461"/>
          <cell r="BQ461"/>
          <cell r="BR461"/>
          <cell r="BS461"/>
          <cell r="BT461"/>
          <cell r="BU461"/>
          <cell r="BV461"/>
          <cell r="BW461" t="str">
            <v>D</v>
          </cell>
          <cell r="BX461" t="str">
            <v>D+1</v>
          </cell>
          <cell r="BY461"/>
          <cell r="BZ461" t="str">
            <v>Please refer to PM</v>
          </cell>
          <cell r="CA461" t="str">
            <v>Please refer to PM</v>
          </cell>
          <cell r="CB461"/>
          <cell r="CC461"/>
          <cell r="CD461"/>
          <cell r="CE461"/>
          <cell r="CF461"/>
          <cell r="CG461"/>
          <cell r="CH461"/>
          <cell r="CI461"/>
          <cell r="CJ461"/>
          <cell r="CK461"/>
          <cell r="CL461"/>
          <cell r="CM461"/>
          <cell r="CN461"/>
          <cell r="CO461"/>
          <cell r="CP461"/>
          <cell r="CQ461"/>
          <cell r="CR461"/>
          <cell r="CS461"/>
          <cell r="CT461"/>
          <cell r="CU461"/>
          <cell r="CV461"/>
          <cell r="CW461"/>
          <cell r="CX461"/>
          <cell r="CY461" t="str">
            <v>Yes</v>
          </cell>
          <cell r="CZ461" t="str">
            <v>SRI</v>
          </cell>
          <cell r="DA461"/>
          <cell r="DB461"/>
          <cell r="DC461"/>
          <cell r="DD461"/>
          <cell r="DE461"/>
          <cell r="DF461"/>
          <cell r="DG461"/>
          <cell r="DH461"/>
          <cell r="DI461"/>
          <cell r="DJ461"/>
          <cell r="DK461"/>
          <cell r="DL461"/>
          <cell r="DM461"/>
          <cell r="DN461"/>
          <cell r="DO461"/>
          <cell r="DP461" t="str">
            <v xml:space="preserve">Distributors : None
Managers: none (refer to Book II by sub-fund for min holding amount applicable)
Others : EUR 100 000 per sub-fund
</v>
          </cell>
          <cell r="DQ461"/>
          <cell r="DR461"/>
          <cell r="DS461"/>
          <cell r="DT461"/>
          <cell r="DU461" t="str">
            <v>31th of December</v>
          </cell>
          <cell r="DV461"/>
          <cell r="DW461"/>
          <cell r="DX461" t="str">
            <v>Deleted With March 29th 2019 Prospectus</v>
          </cell>
          <cell r="DY461"/>
          <cell r="DZ461"/>
          <cell r="EA461"/>
        </row>
        <row r="462">
          <cell r="H462" t="str">
            <v>LU1859446202</v>
          </cell>
          <cell r="I462" t="str">
            <v>Track  Classic EUR</v>
          </cell>
          <cell r="J462" t="str">
            <v>Capitalisation</v>
          </cell>
          <cell r="K462" t="str">
            <v>EUR</v>
          </cell>
          <cell r="L462" t="str">
            <v>USD</v>
          </cell>
          <cell r="M462"/>
          <cell r="N462"/>
          <cell r="O462"/>
          <cell r="P462"/>
          <cell r="Q462"/>
          <cell r="R462"/>
          <cell r="S462"/>
          <cell r="T462"/>
          <cell r="U462"/>
          <cell r="V462"/>
          <cell r="W462"/>
          <cell r="X462"/>
          <cell r="Y462"/>
          <cell r="Z462"/>
          <cell r="AA462"/>
          <cell r="AB462"/>
          <cell r="AC462"/>
          <cell r="AD462"/>
          <cell r="AE462"/>
          <cell r="AF462"/>
          <cell r="AG462"/>
          <cell r="AH462"/>
          <cell r="AI462"/>
          <cell r="AJ462" t="str">
            <v>Net Total Return</v>
          </cell>
          <cell r="AK462" t="str">
            <v>USD</v>
          </cell>
          <cell r="AL462"/>
          <cell r="AM462"/>
          <cell r="AN462"/>
          <cell r="AO462" t="str">
            <v>Global</v>
          </cell>
          <cell r="AP462" t="str">
            <v>Global</v>
          </cell>
          <cell r="AQ462"/>
          <cell r="AR462"/>
          <cell r="AS462"/>
          <cell r="AT462"/>
          <cell r="AU462"/>
          <cell r="AV462"/>
          <cell r="AW462"/>
          <cell r="AX462"/>
          <cell r="AY462"/>
          <cell r="AZ462"/>
          <cell r="BA462"/>
          <cell r="BB462"/>
          <cell r="BC462"/>
          <cell r="BD462"/>
          <cell r="BE462"/>
          <cell r="BF462"/>
          <cell r="BG462"/>
          <cell r="BH462"/>
          <cell r="BI462"/>
          <cell r="BJ462"/>
          <cell r="BK462"/>
          <cell r="BL462"/>
          <cell r="BM462"/>
          <cell r="BN462"/>
          <cell r="BO462"/>
          <cell r="BP462"/>
          <cell r="BQ462"/>
          <cell r="BR462"/>
          <cell r="BS462"/>
          <cell r="BT462"/>
          <cell r="BU462"/>
          <cell r="BV462"/>
          <cell r="BW462" t="str">
            <v>D</v>
          </cell>
          <cell r="BX462" t="str">
            <v>D+1</v>
          </cell>
          <cell r="BY462"/>
          <cell r="BZ462" t="str">
            <v>Please refer to PM</v>
          </cell>
          <cell r="CA462" t="str">
            <v>Please refer to PM</v>
          </cell>
          <cell r="CB462"/>
          <cell r="CC462"/>
          <cell r="CD462"/>
          <cell r="CE462"/>
          <cell r="CF462"/>
          <cell r="CG462"/>
          <cell r="CH462"/>
          <cell r="CI462"/>
          <cell r="CJ462"/>
          <cell r="CK462"/>
          <cell r="CL462"/>
          <cell r="CM462"/>
          <cell r="CN462"/>
          <cell r="CO462"/>
          <cell r="CP462"/>
          <cell r="CQ462"/>
          <cell r="CR462"/>
          <cell r="CS462"/>
          <cell r="CT462"/>
          <cell r="CU462"/>
          <cell r="CV462"/>
          <cell r="CW462"/>
          <cell r="CX462"/>
          <cell r="CY462" t="str">
            <v>Yes</v>
          </cell>
          <cell r="CZ462" t="str">
            <v>SRI</v>
          </cell>
          <cell r="DA462"/>
          <cell r="DB462"/>
          <cell r="DC462"/>
          <cell r="DD462"/>
          <cell r="DE462"/>
          <cell r="DF462"/>
          <cell r="DG462"/>
          <cell r="DH462"/>
          <cell r="DI462"/>
          <cell r="DJ462"/>
          <cell r="DK462"/>
          <cell r="DL462"/>
          <cell r="DM462"/>
          <cell r="DN462"/>
          <cell r="DO462"/>
          <cell r="DP462"/>
          <cell r="DQ462"/>
          <cell r="DR462"/>
          <cell r="DS462"/>
          <cell r="DT462"/>
          <cell r="DU462" t="str">
            <v>31th of December</v>
          </cell>
          <cell r="DV462"/>
          <cell r="DW462"/>
          <cell r="DX462" t="str">
            <v>Deleted With March 29th 2019 Prospectus</v>
          </cell>
          <cell r="DY462"/>
          <cell r="DZ462"/>
          <cell r="EA462"/>
        </row>
        <row r="463">
          <cell r="H463" t="str">
            <v>LU1859446970</v>
          </cell>
          <cell r="I463" t="str">
            <v>Track I</v>
          </cell>
          <cell r="J463" t="str">
            <v>Capitalisation</v>
          </cell>
          <cell r="K463" t="str">
            <v>USD</v>
          </cell>
          <cell r="L463" t="str">
            <v>USD</v>
          </cell>
          <cell r="M463"/>
          <cell r="N463"/>
          <cell r="O463"/>
          <cell r="P463"/>
          <cell r="Q463"/>
          <cell r="R463"/>
          <cell r="S463"/>
          <cell r="T463"/>
          <cell r="U463"/>
          <cell r="V463"/>
          <cell r="W463"/>
          <cell r="X463"/>
          <cell r="Y463"/>
          <cell r="Z463"/>
          <cell r="AA463"/>
          <cell r="AB463"/>
          <cell r="AC463"/>
          <cell r="AD463"/>
          <cell r="AE463"/>
          <cell r="AF463"/>
          <cell r="AG463"/>
          <cell r="AH463"/>
          <cell r="AI463"/>
          <cell r="AJ463" t="str">
            <v>Net Total Return</v>
          </cell>
          <cell r="AK463" t="str">
            <v>USD</v>
          </cell>
          <cell r="AL463"/>
          <cell r="AM463"/>
          <cell r="AN463"/>
          <cell r="AO463" t="str">
            <v>Global</v>
          </cell>
          <cell r="AP463" t="str">
            <v>Global</v>
          </cell>
          <cell r="AQ463"/>
          <cell r="AR463"/>
          <cell r="AS463"/>
          <cell r="AT463"/>
          <cell r="AU463"/>
          <cell r="AV463"/>
          <cell r="AW463"/>
          <cell r="AX463"/>
          <cell r="AY463"/>
          <cell r="AZ463"/>
          <cell r="BA463"/>
          <cell r="BB463"/>
          <cell r="BC463"/>
          <cell r="BD463"/>
          <cell r="BE463"/>
          <cell r="BF463"/>
          <cell r="BG463"/>
          <cell r="BH463"/>
          <cell r="BI463"/>
          <cell r="BJ463"/>
          <cell r="BK463"/>
          <cell r="BL463"/>
          <cell r="BM463"/>
          <cell r="BN463"/>
          <cell r="BO463"/>
          <cell r="BP463"/>
          <cell r="BQ463"/>
          <cell r="BR463"/>
          <cell r="BS463"/>
          <cell r="BT463"/>
          <cell r="BU463"/>
          <cell r="BV463"/>
          <cell r="BW463" t="str">
            <v>D</v>
          </cell>
          <cell r="BX463" t="str">
            <v>D+1</v>
          </cell>
          <cell r="BY463"/>
          <cell r="BZ463" t="str">
            <v>Please refer to PM</v>
          </cell>
          <cell r="CA463" t="str">
            <v>Please refer to PM</v>
          </cell>
          <cell r="CB463"/>
          <cell r="CC463"/>
          <cell r="CD463"/>
          <cell r="CE463"/>
          <cell r="CF463"/>
          <cell r="CG463"/>
          <cell r="CH463"/>
          <cell r="CI463"/>
          <cell r="CJ463"/>
          <cell r="CK463"/>
          <cell r="CL463"/>
          <cell r="CM463"/>
          <cell r="CN463"/>
          <cell r="CO463"/>
          <cell r="CP463"/>
          <cell r="CQ463"/>
          <cell r="CR463"/>
          <cell r="CS463"/>
          <cell r="CT463"/>
          <cell r="CU463"/>
          <cell r="CV463"/>
          <cell r="CW463"/>
          <cell r="CX463"/>
          <cell r="CY463" t="str">
            <v>Yes</v>
          </cell>
          <cell r="CZ463" t="str">
            <v>SRI</v>
          </cell>
          <cell r="DA463"/>
          <cell r="DB463"/>
          <cell r="DC463"/>
          <cell r="DD463"/>
          <cell r="DE463"/>
          <cell r="DF463"/>
          <cell r="DG463"/>
          <cell r="DH463"/>
          <cell r="DI463"/>
          <cell r="DJ463"/>
          <cell r="DK463"/>
          <cell r="DL463"/>
          <cell r="DM463"/>
          <cell r="DN463"/>
          <cell r="DO463" t="str">
            <v>Institutionnal Investors UCIs</v>
          </cell>
          <cell r="DP463"/>
          <cell r="DQ463"/>
          <cell r="DR463"/>
          <cell r="DS463"/>
          <cell r="DT463"/>
          <cell r="DU463" t="str">
            <v>31th of December</v>
          </cell>
          <cell r="DV463"/>
          <cell r="DW463"/>
          <cell r="DX463" t="str">
            <v>Deleted With March 29th 2019 Prospectus</v>
          </cell>
          <cell r="DY463"/>
          <cell r="DZ463"/>
          <cell r="EA463"/>
        </row>
        <row r="464">
          <cell r="H464" t="str">
            <v>LU1859447275</v>
          </cell>
          <cell r="I464" t="str">
            <v>Track X</v>
          </cell>
          <cell r="J464" t="str">
            <v>Capitalisation</v>
          </cell>
          <cell r="K464" t="str">
            <v>USD</v>
          </cell>
          <cell r="L464" t="str">
            <v>USD</v>
          </cell>
          <cell r="M464"/>
          <cell r="N464"/>
          <cell r="O464"/>
          <cell r="P464"/>
          <cell r="Q464"/>
          <cell r="R464"/>
          <cell r="S464"/>
          <cell r="T464"/>
          <cell r="U464"/>
          <cell r="V464"/>
          <cell r="W464"/>
          <cell r="X464"/>
          <cell r="Y464"/>
          <cell r="Z464"/>
          <cell r="AA464"/>
          <cell r="AB464"/>
          <cell r="AC464"/>
          <cell r="AD464"/>
          <cell r="AE464"/>
          <cell r="AF464"/>
          <cell r="AG464"/>
          <cell r="AH464"/>
          <cell r="AI464"/>
          <cell r="AJ464" t="str">
            <v>Net Total Return</v>
          </cell>
          <cell r="AK464" t="str">
            <v>USD</v>
          </cell>
          <cell r="AL464"/>
          <cell r="AM464"/>
          <cell r="AN464"/>
          <cell r="AO464" t="str">
            <v>Global</v>
          </cell>
          <cell r="AP464" t="str">
            <v>Global</v>
          </cell>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cell r="BQ464"/>
          <cell r="BR464"/>
          <cell r="BS464"/>
          <cell r="BT464"/>
          <cell r="BU464"/>
          <cell r="BV464"/>
          <cell r="BW464" t="str">
            <v>D</v>
          </cell>
          <cell r="BX464" t="str">
            <v>D+1</v>
          </cell>
          <cell r="BY464"/>
          <cell r="BZ464" t="str">
            <v>Please refer to PM</v>
          </cell>
          <cell r="CA464" t="str">
            <v>Please refer to PM</v>
          </cell>
          <cell r="CB464"/>
          <cell r="CC464"/>
          <cell r="CD464"/>
          <cell r="CE464"/>
          <cell r="CF464"/>
          <cell r="CG464"/>
          <cell r="CH464"/>
          <cell r="CI464"/>
          <cell r="CJ464"/>
          <cell r="CK464"/>
          <cell r="CL464"/>
          <cell r="CM464"/>
          <cell r="CN464"/>
          <cell r="CO464"/>
          <cell r="CP464"/>
          <cell r="CQ464"/>
          <cell r="CR464"/>
          <cell r="CS464"/>
          <cell r="CT464"/>
          <cell r="CU464"/>
          <cell r="CV464"/>
          <cell r="CW464"/>
          <cell r="CX464"/>
          <cell r="CY464" t="str">
            <v>Yes</v>
          </cell>
          <cell r="CZ464" t="str">
            <v>SRI</v>
          </cell>
          <cell r="DA464"/>
          <cell r="DB464"/>
          <cell r="DC464"/>
          <cell r="DD464"/>
          <cell r="DE464"/>
          <cell r="DF464"/>
          <cell r="DG464"/>
          <cell r="DH464"/>
          <cell r="DI464"/>
          <cell r="DJ464"/>
          <cell r="DK464"/>
          <cell r="DL464"/>
          <cell r="DM464"/>
          <cell r="DN464"/>
          <cell r="DO464"/>
          <cell r="DP464" t="str">
            <v>None</v>
          </cell>
          <cell r="DQ464"/>
          <cell r="DR464"/>
          <cell r="DS464"/>
          <cell r="DT464"/>
          <cell r="DU464" t="str">
            <v>31th of December</v>
          </cell>
          <cell r="DV464"/>
          <cell r="DW464"/>
          <cell r="DX464" t="str">
            <v>Deleted With March 29th 2019 Prospectus</v>
          </cell>
          <cell r="DY464"/>
          <cell r="DZ464"/>
          <cell r="EA464"/>
        </row>
        <row r="465">
          <cell r="H465" t="str">
            <v>LU1898276446</v>
          </cell>
          <cell r="I465" t="str">
            <v>Track Classic H EUR</v>
          </cell>
          <cell r="J465" t="str">
            <v>Capitalisation</v>
          </cell>
          <cell r="K465" t="str">
            <v xml:space="preserve">EUR </v>
          </cell>
          <cell r="L465" t="str">
            <v>USD</v>
          </cell>
          <cell r="M465"/>
          <cell r="N465"/>
          <cell r="O465"/>
          <cell r="P465"/>
          <cell r="Q465"/>
          <cell r="R465"/>
          <cell r="S465"/>
          <cell r="T465"/>
          <cell r="U465"/>
          <cell r="V465"/>
          <cell r="W465"/>
          <cell r="X465"/>
          <cell r="Y465"/>
          <cell r="Z465"/>
          <cell r="AA465"/>
          <cell r="AB465"/>
          <cell r="AC465"/>
          <cell r="AD465"/>
          <cell r="AE465"/>
          <cell r="AF465"/>
          <cell r="AG465"/>
          <cell r="AH465"/>
          <cell r="AI465"/>
          <cell r="AJ465" t="str">
            <v>Net Total Return</v>
          </cell>
          <cell r="AK465" t="str">
            <v>USD</v>
          </cell>
          <cell r="AL465"/>
          <cell r="AM465"/>
          <cell r="AN465"/>
          <cell r="AO465" t="str">
            <v>Global</v>
          </cell>
          <cell r="AP465" t="str">
            <v>Global</v>
          </cell>
          <cell r="AQ465"/>
          <cell r="AR465"/>
          <cell r="AS465"/>
          <cell r="AT465"/>
          <cell r="AU465"/>
          <cell r="AV465"/>
          <cell r="AW465"/>
          <cell r="AX465"/>
          <cell r="AY465"/>
          <cell r="AZ465"/>
          <cell r="BA465"/>
          <cell r="BB465"/>
          <cell r="BC465"/>
          <cell r="BD465"/>
          <cell r="BE465"/>
          <cell r="BF465"/>
          <cell r="BG465"/>
          <cell r="BH465"/>
          <cell r="BI465"/>
          <cell r="BJ465"/>
          <cell r="BK465"/>
          <cell r="BL465"/>
          <cell r="BM465"/>
          <cell r="BN465"/>
          <cell r="BO465"/>
          <cell r="BP465"/>
          <cell r="BQ465"/>
          <cell r="BR465"/>
          <cell r="BS465"/>
          <cell r="BT465"/>
          <cell r="BU465"/>
          <cell r="BV465"/>
          <cell r="BW465" t="str">
            <v>D</v>
          </cell>
          <cell r="BX465" t="str">
            <v>D+1</v>
          </cell>
          <cell r="BY465"/>
          <cell r="BZ465" t="str">
            <v>Please refer to PM</v>
          </cell>
          <cell r="CA465" t="str">
            <v>Please refer to PM</v>
          </cell>
          <cell r="CB465"/>
          <cell r="CC465"/>
          <cell r="CD465"/>
          <cell r="CE465"/>
          <cell r="CF465"/>
          <cell r="CG465"/>
          <cell r="CH465"/>
          <cell r="CI465"/>
          <cell r="CJ465"/>
          <cell r="CK465"/>
          <cell r="CL465"/>
          <cell r="CM465"/>
          <cell r="CN465"/>
          <cell r="CO465"/>
          <cell r="CP465"/>
          <cell r="CQ465"/>
          <cell r="CR465"/>
          <cell r="CS465"/>
          <cell r="CT465"/>
          <cell r="CU465"/>
          <cell r="CV465"/>
          <cell r="CW465"/>
          <cell r="CX465"/>
          <cell r="CY465" t="str">
            <v>Yes</v>
          </cell>
          <cell r="CZ465" t="str">
            <v>SRI</v>
          </cell>
          <cell r="DA465"/>
          <cell r="DB465"/>
          <cell r="DC465"/>
          <cell r="DD465"/>
          <cell r="DE465"/>
          <cell r="DF465"/>
          <cell r="DG465"/>
          <cell r="DH465"/>
          <cell r="DI465"/>
          <cell r="DJ465"/>
          <cell r="DK465"/>
          <cell r="DL465"/>
          <cell r="DM465"/>
          <cell r="DN465"/>
          <cell r="DO465"/>
          <cell r="DP465" t="str">
            <v>None</v>
          </cell>
          <cell r="DQ465"/>
          <cell r="DR465"/>
          <cell r="DS465"/>
          <cell r="DT465"/>
          <cell r="DU465" t="str">
            <v>31th of December</v>
          </cell>
          <cell r="DV465"/>
          <cell r="DW465"/>
          <cell r="DX465" t="str">
            <v>Deleted With March 29th 2019 Prospectus</v>
          </cell>
          <cell r="DY465"/>
          <cell r="DZ465"/>
          <cell r="EA465"/>
        </row>
        <row r="466">
          <cell r="H466" t="str">
            <v>LU1898276792</v>
          </cell>
          <cell r="I466" t="str">
            <v>UCITS ETF H EUR</v>
          </cell>
          <cell r="J466" t="str">
            <v>Capitalisation</v>
          </cell>
          <cell r="K466" t="str">
            <v xml:space="preserve">EUR </v>
          </cell>
          <cell r="L466" t="str">
            <v>USD</v>
          </cell>
          <cell r="M466"/>
          <cell r="N466"/>
          <cell r="O466"/>
          <cell r="P466"/>
          <cell r="Q466"/>
          <cell r="R466"/>
          <cell r="S466"/>
          <cell r="T466"/>
          <cell r="U466"/>
          <cell r="V466"/>
          <cell r="W466"/>
          <cell r="X466"/>
          <cell r="Y466"/>
          <cell r="Z466"/>
          <cell r="AA466"/>
          <cell r="AB466"/>
          <cell r="AC466"/>
          <cell r="AD466"/>
          <cell r="AE466"/>
          <cell r="AF466"/>
          <cell r="AG466"/>
          <cell r="AH466"/>
          <cell r="AI466"/>
          <cell r="AJ466" t="str">
            <v>Net Total Return</v>
          </cell>
          <cell r="AK466" t="str">
            <v>USD</v>
          </cell>
          <cell r="AL466"/>
          <cell r="AM466"/>
          <cell r="AN466"/>
          <cell r="AO466" t="str">
            <v>Global</v>
          </cell>
          <cell r="AP466" t="str">
            <v>Global</v>
          </cell>
          <cell r="AQ466"/>
          <cell r="AR466"/>
          <cell r="AS466"/>
          <cell r="AT466"/>
          <cell r="AU466"/>
          <cell r="AV466"/>
          <cell r="AW466"/>
          <cell r="AX466"/>
          <cell r="AY466"/>
          <cell r="AZ466"/>
          <cell r="BA466"/>
          <cell r="BB466"/>
          <cell r="BC466"/>
          <cell r="BD466"/>
          <cell r="BE466"/>
          <cell r="BF466"/>
          <cell r="BG466"/>
          <cell r="BH466"/>
          <cell r="BI466"/>
          <cell r="BJ466"/>
          <cell r="BK466"/>
          <cell r="BL466"/>
          <cell r="BM466"/>
          <cell r="BN466"/>
          <cell r="BO466"/>
          <cell r="BP466"/>
          <cell r="BQ466"/>
          <cell r="BR466"/>
          <cell r="BS466"/>
          <cell r="BT466"/>
          <cell r="BU466"/>
          <cell r="BV466"/>
          <cell r="BW466" t="str">
            <v>D</v>
          </cell>
          <cell r="BX466" t="str">
            <v>D+1</v>
          </cell>
          <cell r="BY466"/>
          <cell r="BZ466" t="str">
            <v>Please refer to PM</v>
          </cell>
          <cell r="CA466" t="str">
            <v>Please refer to PM</v>
          </cell>
          <cell r="CB466"/>
          <cell r="CC466"/>
          <cell r="CD466"/>
          <cell r="CE466"/>
          <cell r="CF466"/>
          <cell r="CG466"/>
          <cell r="CH466"/>
          <cell r="CI466"/>
          <cell r="CJ466"/>
          <cell r="CK466"/>
          <cell r="CL466"/>
          <cell r="CM466"/>
          <cell r="CN466"/>
          <cell r="CO466"/>
          <cell r="CP466"/>
          <cell r="CQ466"/>
          <cell r="CR466"/>
          <cell r="CS466"/>
          <cell r="CT466"/>
          <cell r="CU466"/>
          <cell r="CV466"/>
          <cell r="CW466"/>
          <cell r="CX466"/>
          <cell r="CY466" t="str">
            <v>Yes</v>
          </cell>
          <cell r="CZ466" t="str">
            <v>SRI</v>
          </cell>
          <cell r="DA466"/>
          <cell r="DB466"/>
          <cell r="DC466"/>
          <cell r="DD466"/>
          <cell r="DE466"/>
          <cell r="DF466"/>
          <cell r="DG466"/>
          <cell r="DH466"/>
          <cell r="DI466"/>
          <cell r="DJ466"/>
          <cell r="DK466"/>
          <cell r="DL466"/>
          <cell r="DM466"/>
          <cell r="DN466"/>
          <cell r="DO466" t="str">
            <v>Primary market: Authorised Participants and Institutionnal Investors</v>
          </cell>
          <cell r="DP466" t="str">
            <v>None</v>
          </cell>
          <cell r="DQ466"/>
          <cell r="DR466"/>
          <cell r="DS466"/>
          <cell r="DT466"/>
          <cell r="DU466" t="str">
            <v>31th of December</v>
          </cell>
          <cell r="DV466"/>
          <cell r="DW466"/>
          <cell r="DX466" t="str">
            <v>Deleted With March 29th 2019 Prospectus</v>
          </cell>
          <cell r="DY466"/>
          <cell r="DZ466"/>
          <cell r="EA466"/>
        </row>
        <row r="467">
          <cell r="H467" t="str">
            <v>LU1898276875</v>
          </cell>
          <cell r="I467" t="str">
            <v>Track Privilege H EUR</v>
          </cell>
          <cell r="J467" t="str">
            <v>Capitalisation</v>
          </cell>
          <cell r="K467" t="str">
            <v xml:space="preserve">EUR </v>
          </cell>
          <cell r="L467" t="str">
            <v>USD</v>
          </cell>
          <cell r="M467"/>
          <cell r="N467"/>
          <cell r="O467"/>
          <cell r="P467"/>
          <cell r="Q467"/>
          <cell r="R467"/>
          <cell r="S467"/>
          <cell r="T467"/>
          <cell r="U467"/>
          <cell r="V467"/>
          <cell r="W467"/>
          <cell r="X467"/>
          <cell r="Y467"/>
          <cell r="Z467"/>
          <cell r="AA467"/>
          <cell r="AB467"/>
          <cell r="AC467"/>
          <cell r="AD467"/>
          <cell r="AE467"/>
          <cell r="AF467"/>
          <cell r="AG467"/>
          <cell r="AH467"/>
          <cell r="AI467"/>
          <cell r="AJ467" t="str">
            <v>Net Total Return</v>
          </cell>
          <cell r="AK467" t="str">
            <v>USD</v>
          </cell>
          <cell r="AL467"/>
          <cell r="AM467"/>
          <cell r="AN467"/>
          <cell r="AO467" t="str">
            <v>Global</v>
          </cell>
          <cell r="AP467" t="str">
            <v>Global</v>
          </cell>
          <cell r="AQ467"/>
          <cell r="AR467"/>
          <cell r="AS467"/>
          <cell r="AT467"/>
          <cell r="AU467"/>
          <cell r="AV467"/>
          <cell r="AW467"/>
          <cell r="AX467"/>
          <cell r="AY467"/>
          <cell r="AZ467"/>
          <cell r="BA467"/>
          <cell r="BB467"/>
          <cell r="BC467"/>
          <cell r="BD467"/>
          <cell r="BE467"/>
          <cell r="BF467"/>
          <cell r="BG467"/>
          <cell r="BH467"/>
          <cell r="BI467"/>
          <cell r="BJ467"/>
          <cell r="BK467"/>
          <cell r="BL467"/>
          <cell r="BM467"/>
          <cell r="BN467"/>
          <cell r="BO467"/>
          <cell r="BP467"/>
          <cell r="BQ467"/>
          <cell r="BR467"/>
          <cell r="BS467"/>
          <cell r="BT467"/>
          <cell r="BU467"/>
          <cell r="BV467"/>
          <cell r="BW467" t="str">
            <v>D</v>
          </cell>
          <cell r="BX467" t="str">
            <v>D+1</v>
          </cell>
          <cell r="BY467"/>
          <cell r="BZ467" t="str">
            <v>Please refer to PM</v>
          </cell>
          <cell r="CA467" t="str">
            <v>Please refer to PM</v>
          </cell>
          <cell r="CB467"/>
          <cell r="CC467"/>
          <cell r="CD467"/>
          <cell r="CE467"/>
          <cell r="CF467"/>
          <cell r="CG467"/>
          <cell r="CH467"/>
          <cell r="CI467"/>
          <cell r="CJ467"/>
          <cell r="CK467"/>
          <cell r="CL467"/>
          <cell r="CM467"/>
          <cell r="CN467"/>
          <cell r="CO467"/>
          <cell r="CP467"/>
          <cell r="CQ467"/>
          <cell r="CR467"/>
          <cell r="CS467"/>
          <cell r="CT467"/>
          <cell r="CU467"/>
          <cell r="CV467"/>
          <cell r="CW467"/>
          <cell r="CX467"/>
          <cell r="CY467" t="str">
            <v>Yes</v>
          </cell>
          <cell r="CZ467" t="str">
            <v>SRI</v>
          </cell>
          <cell r="DA467"/>
          <cell r="DB467"/>
          <cell r="DC467"/>
          <cell r="DD467"/>
          <cell r="DE467"/>
          <cell r="DF467"/>
          <cell r="DG467"/>
          <cell r="DH467"/>
          <cell r="DI467"/>
          <cell r="DJ467"/>
          <cell r="DK467"/>
          <cell r="DL467"/>
          <cell r="DM467"/>
          <cell r="DN467"/>
          <cell r="DO467"/>
          <cell r="DP467" t="str">
            <v xml:space="preserve">Distributors : None
Managers: none (refer to Book II by sub-fund for min holding amount applicable)
Others : EUR 100 000 per sub-fund
</v>
          </cell>
          <cell r="DQ467"/>
          <cell r="DR467"/>
          <cell r="DS467"/>
          <cell r="DT467"/>
          <cell r="DU467" t="str">
            <v>31th of December</v>
          </cell>
          <cell r="DV467"/>
          <cell r="DW467"/>
          <cell r="DX467" t="str">
            <v>Deleted With March 29th 2019 Prospectus</v>
          </cell>
          <cell r="DY467"/>
          <cell r="DZ467"/>
          <cell r="EA467"/>
        </row>
        <row r="468">
          <cell r="H468" t="str">
            <v>LU1859445063</v>
          </cell>
          <cell r="I468" t="str">
            <v>UCITS ETF QD H EUR</v>
          </cell>
          <cell r="J468" t="str">
            <v>Distribution</v>
          </cell>
          <cell r="K468" t="str">
            <v>EUR</v>
          </cell>
          <cell r="L468" t="str">
            <v>EUR</v>
          </cell>
          <cell r="M468" t="str">
            <v>Yes</v>
          </cell>
          <cell r="N468"/>
          <cell r="O468" t="str">
            <v>Luxembourg</v>
          </cell>
          <cell r="P468" t="str">
            <v>CH</v>
          </cell>
          <cell r="Q468" t="str">
            <v>Six Swiss Exchange</v>
          </cell>
          <cell r="R468" t="str">
            <v xml:space="preserve">XSWX </v>
          </cell>
          <cell r="S468">
            <v>43368</v>
          </cell>
          <cell r="T468">
            <v>43445</v>
          </cell>
          <cell r="U468" t="str">
            <v>No</v>
          </cell>
          <cell r="V468" t="str">
            <v>NEPRA</v>
          </cell>
          <cell r="W468" t="str">
            <v>TGPDBH01</v>
          </cell>
          <cell r="X468" t="str">
            <v>EEEH SE</v>
          </cell>
          <cell r="Y468" t="str">
            <v>IEEEH</v>
          </cell>
          <cell r="Z468" t="str">
            <v>NSCFR0IEEEH8</v>
          </cell>
          <cell r="AA468" t="str">
            <v>EEEH</v>
          </cell>
          <cell r="AB468" t="str">
            <v>.TFTRPRAE</v>
          </cell>
          <cell r="AC468" t="str">
            <v>EEEH.S</v>
          </cell>
          <cell r="AD468" t="str">
            <v>IEEEHINAV.PA</v>
          </cell>
          <cell r="AE468"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468" t="str">
            <v>please refer to another source</v>
          </cell>
          <cell r="AG468" t="str">
            <v>please refer to another source</v>
          </cell>
          <cell r="AH468" t="str">
            <v>Luxemburg SICAV</v>
          </cell>
          <cell r="AI468" t="str">
            <v>FTSE EPRA Nareit Developed Europe (NTR) index</v>
          </cell>
          <cell r="AJ468" t="str">
            <v xml:space="preserve"> Net Total Return</v>
          </cell>
          <cell r="AK468" t="str">
            <v>EUR</v>
          </cell>
          <cell r="AL468"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468" t="str">
            <v>please refer to another source</v>
          </cell>
          <cell r="AN468" t="str">
            <v>FTSE International Limited</v>
          </cell>
          <cell r="AO468" t="str">
            <v>EUROPE</v>
          </cell>
          <cell r="AP468" t="str">
            <v>Europe</v>
          </cell>
          <cell r="AQ468" t="str">
            <v>AT, DE, FR, LU, NL, IT**, CH</v>
          </cell>
          <cell r="AR468" t="str">
            <v>AT, DE, FR, LU, NL, IT**, CH</v>
          </cell>
          <cell r="AS468" t="str">
            <v>Full replication</v>
          </cell>
          <cell r="AT468" t="str">
            <v>Physical</v>
          </cell>
          <cell r="AU468" t="str">
            <v>Full</v>
          </cell>
          <cell r="AV468" t="str">
            <v>Equities</v>
          </cell>
          <cell r="AW468" t="str">
            <v>No</v>
          </cell>
          <cell r="AX468" t="str">
            <v>Yes with UCITS V</v>
          </cell>
          <cell r="AY468" t="str">
            <v>BNP PARIBAS ARBITRAGE, FLOW TRADERS, SUSQUEHANNA</v>
          </cell>
          <cell r="AZ46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68" t="str">
            <v>No</v>
          </cell>
          <cell r="BB468"/>
          <cell r="BC468"/>
          <cell r="BD468"/>
          <cell r="BE468"/>
          <cell r="BF468" t="str">
            <v>Euronext</v>
          </cell>
          <cell r="BG468" t="str">
            <v>Daily</v>
          </cell>
          <cell r="BH468"/>
          <cell r="BI468"/>
          <cell r="BJ468"/>
          <cell r="BK468" t="str">
            <v>Quaterly</v>
          </cell>
          <cell r="BL468"/>
          <cell r="BM468"/>
          <cell r="BN468"/>
          <cell r="BO468"/>
          <cell r="BP468"/>
          <cell r="BQ468"/>
          <cell r="BR468">
            <v>500000</v>
          </cell>
          <cell r="BS468" t="str">
            <v>-</v>
          </cell>
          <cell r="BT468" t="str">
            <v>03:30 PM Paris time</v>
          </cell>
          <cell r="BU468" t="str">
            <v>NA</v>
          </cell>
          <cell r="BV468" t="str">
            <v>02:45 PM Paris time</v>
          </cell>
          <cell r="BW468" t="str">
            <v>D</v>
          </cell>
          <cell r="BX468" t="str">
            <v>D+1</v>
          </cell>
          <cell r="BY468" t="str">
            <v>D+3</v>
          </cell>
          <cell r="BZ468" t="str">
            <v>Please refer to PM</v>
          </cell>
          <cell r="CA468" t="str">
            <v>Please refer to PM</v>
          </cell>
          <cell r="CB468">
            <v>18</v>
          </cell>
          <cell r="CC468">
            <v>1</v>
          </cell>
          <cell r="CD468" t="str">
            <v>0,3% on the primary market</v>
          </cell>
          <cell r="CE468" t="str">
            <v>0,05% on the primary market</v>
          </cell>
          <cell r="CF468" t="str">
            <v>Yes</v>
          </cell>
          <cell r="CG468" t="str">
            <v>Daily</v>
          </cell>
          <cell r="CH468">
            <v>100000</v>
          </cell>
          <cell r="CI468" t="str">
            <v>No securities lending</v>
          </cell>
          <cell r="CJ468" t="str">
            <v>NA</v>
          </cell>
          <cell r="CK468" t="str">
            <v>Up to 10%</v>
          </cell>
          <cell r="CL468" t="str">
            <v>Cash</v>
          </cell>
          <cell r="CM468" t="str">
            <v>BNP Paribas Securities Services</v>
          </cell>
          <cell r="CN468" t="str">
            <v>collateral.mgt@bnpparibas-ip.com</v>
          </cell>
          <cell r="CO468" t="str">
            <v>No</v>
          </cell>
          <cell r="CP468" t="str">
            <v>NA</v>
          </cell>
          <cell r="CQ468" t="str">
            <v>NA</v>
          </cell>
          <cell r="CR468" t="str">
            <v>No</v>
          </cell>
          <cell r="CS468" t="str">
            <v>Ashok Outtandy</v>
          </cell>
          <cell r="CT468"/>
          <cell r="CU468"/>
          <cell r="CV468" t="str">
            <v>A2N7XZ</v>
          </cell>
          <cell r="CW468"/>
          <cell r="CX468">
            <v>43878275</v>
          </cell>
          <cell r="CY468" t="str">
            <v>No</v>
          </cell>
          <cell r="CZ468" t="str">
            <v>No</v>
          </cell>
          <cell r="DA468" t="str">
            <v>Beta</v>
          </cell>
          <cell r="DB468" t="str">
            <v>No</v>
          </cell>
          <cell r="DC468" t="str">
            <v>Foreign real estate fund (&gt;51% foreign real estate)</v>
          </cell>
          <cell r="DD468" t="str">
            <v>Yes</v>
          </cell>
          <cell r="DE468"/>
          <cell r="DF468" t="str">
            <v>No</v>
          </cell>
          <cell r="DG468">
            <v>28</v>
          </cell>
          <cell r="DH468">
            <v>12</v>
          </cell>
          <cell r="DI468">
            <v>0</v>
          </cell>
          <cell r="DJ468">
            <v>40</v>
          </cell>
          <cell r="DK468">
            <v>40</v>
          </cell>
          <cell r="DL468">
            <v>28</v>
          </cell>
          <cell r="DM468">
            <v>0</v>
          </cell>
          <cell r="DN468">
            <v>12</v>
          </cell>
          <cell r="DO468" t="str">
            <v>Primary market: Authorised Participants and Institutionnal Investors
Secondary market: All</v>
          </cell>
          <cell r="DP468" t="str">
            <v>None</v>
          </cell>
          <cell r="DQ468" t="str">
            <v>BNP Paribas Securities Services Luxembourg</v>
          </cell>
          <cell r="DR468" t="str">
            <v>BNP Paribas Securities Services Luxembourg</v>
          </cell>
          <cell r="DS468" t="str">
            <v>in-house lawyers</v>
          </cell>
          <cell r="DT468" t="str">
            <v>BNP Paribas Securities Services Luxembourg</v>
          </cell>
          <cell r="DU468" t="str">
            <v>31th of December</v>
          </cell>
          <cell r="DV468" t="str">
            <v>Essentials</v>
          </cell>
          <cell r="DW468" t="str">
            <v>LISTED REAL ESTATE</v>
          </cell>
          <cell r="DX468" t="str">
            <v xml:space="preserve">launched in 06/03/2006 "FTSE EPRA Europe THEAM Easy UCITS ETF" then mergered into Easy </v>
          </cell>
          <cell r="DY468"/>
          <cell r="DZ468" t="str">
            <v>Neither ART 9 nor ART 8 (ART 6)</v>
          </cell>
          <cell r="EA468" t="str">
            <v>CAT 3</v>
          </cell>
        </row>
        <row r="469">
          <cell r="H469" t="str">
            <v>LU1377382368</v>
          </cell>
          <cell r="I469" t="str">
            <v>UCITS ETF</v>
          </cell>
          <cell r="J469" t="str">
            <v>Capitalisation</v>
          </cell>
          <cell r="K469" t="str">
            <v>EUR</v>
          </cell>
          <cell r="L469" t="str">
            <v>EUR</v>
          </cell>
          <cell r="M469" t="str">
            <v>No</v>
          </cell>
          <cell r="N469"/>
          <cell r="O469" t="str">
            <v>Luxembourg</v>
          </cell>
          <cell r="P469" t="str">
            <v>CH</v>
          </cell>
          <cell r="Q469" t="str">
            <v xml:space="preserve">SIX Swiss Exchange </v>
          </cell>
          <cell r="R469" t="str">
            <v xml:space="preserve">XSWX </v>
          </cell>
          <cell r="S469">
            <v>42411</v>
          </cell>
          <cell r="T469">
            <v>43445</v>
          </cell>
          <cell r="U469" t="str">
            <v>No</v>
          </cell>
          <cell r="V469" t="str">
            <v>LC1NR</v>
          </cell>
          <cell r="W469" t="str">
            <v>Share not hedged</v>
          </cell>
          <cell r="X469" t="str">
            <v xml:space="preserve">LCEU SE </v>
          </cell>
          <cell r="Y469" t="str">
            <v>INECN</v>
          </cell>
          <cell r="Z469" t="str">
            <v>NSCFR0INECN1</v>
          </cell>
          <cell r="AA469" t="str">
            <v>LCEU</v>
          </cell>
          <cell r="AB469" t="str">
            <v>.LC1NR</v>
          </cell>
          <cell r="AC469" t="str">
            <v>LCEU.S</v>
          </cell>
          <cell r="AD469" t="str">
            <v>INECNINAV.PA</v>
          </cell>
          <cell r="AE469"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469" t="str">
            <v>please refer to another source</v>
          </cell>
          <cell r="AG469" t="str">
            <v>please refer to another source</v>
          </cell>
          <cell r="AH469" t="str">
            <v>Luxemburg SICAV</v>
          </cell>
          <cell r="AI469" t="str">
            <v>Low Carbon 100 Europe PAB® (NTR) index</v>
          </cell>
          <cell r="AJ469" t="str">
            <v xml:space="preserve"> Net Total Return</v>
          </cell>
          <cell r="AK469" t="str">
            <v>EUR</v>
          </cell>
          <cell r="AL469"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469" t="str">
            <v>please refer to another source</v>
          </cell>
          <cell r="AN469" t="str">
            <v>Euronext</v>
          </cell>
          <cell r="AO469" t="str">
            <v>Europe</v>
          </cell>
          <cell r="AP469" t="str">
            <v>Europe</v>
          </cell>
          <cell r="AQ469" t="str">
            <v>AT, DE, FR, UK, LU, NL, IT, CH, ES, IE</v>
          </cell>
          <cell r="AR469" t="str">
            <v>AT, CH, DE, ES, FR, GB, IE, IT**, LU, NL</v>
          </cell>
          <cell r="AS469" t="str">
            <v>Full or Optimized replication</v>
          </cell>
          <cell r="AT469" t="str">
            <v>Physical</v>
          </cell>
          <cell r="AU469" t="str">
            <v>Full</v>
          </cell>
          <cell r="AV469" t="str">
            <v>Equities</v>
          </cell>
          <cell r="AW469" t="str">
            <v>No</v>
          </cell>
          <cell r="AX469" t="str">
            <v>Yes with UCITS V</v>
          </cell>
          <cell r="AY469" t="str">
            <v xml:space="preserve">SUSQUEHANNA INTERNATIONAL SECURITIES, BNP PARIBAS ARBITRAGE, IMC FINANCIAL MARKETS
</v>
          </cell>
          <cell r="AZ469" t="str">
            <v>NA</v>
          </cell>
          <cell r="BA469" t="str">
            <v>No</v>
          </cell>
          <cell r="BB469"/>
          <cell r="BC469"/>
          <cell r="BD469"/>
          <cell r="BE469"/>
          <cell r="BF469" t="str">
            <v>NA</v>
          </cell>
          <cell r="BG469" t="str">
            <v>Daily</v>
          </cell>
          <cell r="BH469"/>
          <cell r="BI469"/>
          <cell r="BJ469"/>
          <cell r="BK469" t="str">
            <v>Reinvested</v>
          </cell>
          <cell r="BL469"/>
          <cell r="BM469"/>
          <cell r="BN469"/>
          <cell r="BO469"/>
          <cell r="BP469"/>
          <cell r="BQ469"/>
          <cell r="BR469">
            <v>500000</v>
          </cell>
          <cell r="BS469" t="str">
            <v>-</v>
          </cell>
          <cell r="BT469" t="str">
            <v>03:30 PM Paris time</v>
          </cell>
          <cell r="BU469" t="str">
            <v>NA</v>
          </cell>
          <cell r="BV469" t="str">
            <v>02:45 PM Paris time</v>
          </cell>
          <cell r="BW469" t="str">
            <v>D</v>
          </cell>
          <cell r="BX469" t="str">
            <v>D+1</v>
          </cell>
          <cell r="BY469" t="str">
            <v>D+3</v>
          </cell>
          <cell r="BZ469" t="str">
            <v>Please refer to PM</v>
          </cell>
          <cell r="CA469" t="str">
            <v>Please refer to PM</v>
          </cell>
          <cell r="CB469">
            <v>17</v>
          </cell>
          <cell r="CC469">
            <v>1</v>
          </cell>
          <cell r="CD469" t="str">
            <v>0,30% on the primary market</v>
          </cell>
          <cell r="CE469" t="str">
            <v>0,06% on the primary market</v>
          </cell>
          <cell r="CF469" t="str">
            <v>No</v>
          </cell>
          <cell r="CG469" t="str">
            <v>NA</v>
          </cell>
          <cell r="CH469" t="str">
            <v>NA</v>
          </cell>
          <cell r="CI469" t="str">
            <v>No securities lending</v>
          </cell>
          <cell r="CJ469" t="str">
            <v>NA</v>
          </cell>
          <cell r="CK469" t="str">
            <v>No collateral</v>
          </cell>
          <cell r="CL469" t="str">
            <v>No collateral</v>
          </cell>
          <cell r="CM469" t="str">
            <v>No collateral</v>
          </cell>
          <cell r="CN469" t="str">
            <v>No collateral</v>
          </cell>
          <cell r="CO469" t="str">
            <v>No</v>
          </cell>
          <cell r="CP469" t="str">
            <v>NA</v>
          </cell>
          <cell r="CQ469" t="str">
            <v>NA</v>
          </cell>
          <cell r="CR469" t="str">
            <v>No</v>
          </cell>
          <cell r="CS469" t="str">
            <v>Ashok Outtandy</v>
          </cell>
          <cell r="CT469"/>
          <cell r="CU469"/>
          <cell r="CV469" t="str">
            <v xml:space="preserve">A2DPX9 </v>
          </cell>
          <cell r="CW469" t="str">
            <v>NA</v>
          </cell>
          <cell r="CX469">
            <v>36565927</v>
          </cell>
          <cell r="CY469" t="str">
            <v xml:space="preserve">Yes </v>
          </cell>
          <cell r="CZ469" t="str">
            <v>ESG</v>
          </cell>
          <cell r="DA469" t="str">
            <v>Beta</v>
          </cell>
          <cell r="DB469" t="str">
            <v>No (since 30/09/2021)</v>
          </cell>
          <cell r="DC469" t="str">
            <v>Equity fund (&gt;51% equities)</v>
          </cell>
          <cell r="DD469" t="str">
            <v>Yes</v>
          </cell>
          <cell r="DE469" t="str">
            <v>No</v>
          </cell>
          <cell r="DF469" t="str">
            <v>No</v>
          </cell>
          <cell r="DG469">
            <v>18</v>
          </cell>
          <cell r="DH469">
            <v>12</v>
          </cell>
          <cell r="DI469">
            <v>0</v>
          </cell>
          <cell r="DJ469">
            <v>30</v>
          </cell>
          <cell r="DK469">
            <v>30</v>
          </cell>
          <cell r="DL469">
            <v>18</v>
          </cell>
          <cell r="DM469">
            <v>0</v>
          </cell>
          <cell r="DN469">
            <v>12</v>
          </cell>
          <cell r="DO469" t="str">
            <v>Primary market: Authorised Participants and Institutionnal Investors
Secondary market: All</v>
          </cell>
          <cell r="DP469" t="str">
            <v>None</v>
          </cell>
          <cell r="DQ469" t="str">
            <v>BNP Paribas Securities Services Luxembourg</v>
          </cell>
          <cell r="DR469" t="str">
            <v>BNP Paribas Securities Services Luxembourg</v>
          </cell>
          <cell r="DS469" t="str">
            <v>in-house lawyers</v>
          </cell>
          <cell r="DT469" t="str">
            <v>BNP Paribas Securities Services Luxembourg</v>
          </cell>
          <cell r="DU469" t="str">
            <v>31th of December</v>
          </cell>
          <cell r="DV469" t="str">
            <v>ESG</v>
          </cell>
          <cell r="DW469" t="str">
            <v>EQUITY</v>
          </cell>
          <cell r="DX469"/>
          <cell r="DY469"/>
          <cell r="DZ469" t="str">
            <v>ART 8</v>
          </cell>
          <cell r="EA469" t="str">
            <v>CAT 1</v>
          </cell>
        </row>
        <row r="470">
          <cell r="H470" t="str">
            <v>LU1291091228</v>
          </cell>
          <cell r="I470" t="str">
            <v>UCITS ETF QD</v>
          </cell>
          <cell r="J470" t="str">
            <v>Distribution</v>
          </cell>
          <cell r="K470" t="str">
            <v>EUR</v>
          </cell>
          <cell r="L470" t="str">
            <v>EUR</v>
          </cell>
          <cell r="M470" t="str">
            <v>No</v>
          </cell>
          <cell r="N470"/>
          <cell r="O470" t="str">
            <v>Luxembourg</v>
          </cell>
          <cell r="P470" t="str">
            <v>CH</v>
          </cell>
          <cell r="Q470" t="str">
            <v>SIX Swiss Exchange</v>
          </cell>
          <cell r="R470" t="str">
            <v xml:space="preserve">XSWX </v>
          </cell>
          <cell r="S470">
            <v>42298</v>
          </cell>
          <cell r="T470">
            <v>43445</v>
          </cell>
          <cell r="U470" t="str">
            <v>No</v>
          </cell>
          <cell r="V470" t="str">
            <v>NEPRA</v>
          </cell>
          <cell r="W470" t="str">
            <v>Share not hedged</v>
          </cell>
          <cell r="X470" t="str">
            <v>EEEP SE</v>
          </cell>
          <cell r="Y470" t="str">
            <v>INEEP</v>
          </cell>
          <cell r="Z470" t="str">
            <v>NSCFR0INEEP2</v>
          </cell>
          <cell r="AA470" t="str">
            <v>EEEP</v>
          </cell>
          <cell r="AB470" t="str">
            <v>.TFTRPRAE</v>
          </cell>
          <cell r="AC470" t="str">
            <v>EEEP.S</v>
          </cell>
          <cell r="AD470" t="str">
            <v>INEEPINAV.PA</v>
          </cell>
          <cell r="AE470"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470" t="str">
            <v>please refer to another source</v>
          </cell>
          <cell r="AG470" t="str">
            <v>please refer to another source</v>
          </cell>
          <cell r="AH470" t="str">
            <v>Luxemburg SICAV</v>
          </cell>
          <cell r="AI470" t="str">
            <v>FTSE EPRA Nareit Developed Europe (NTR) index</v>
          </cell>
          <cell r="AJ470" t="str">
            <v xml:space="preserve"> Net Total Return</v>
          </cell>
          <cell r="AK470" t="str">
            <v>EUR</v>
          </cell>
          <cell r="AL470"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470" t="str">
            <v>please refer to another source</v>
          </cell>
          <cell r="AN470" t="str">
            <v>FTSE International Limited</v>
          </cell>
          <cell r="AO470" t="str">
            <v>EUROPE</v>
          </cell>
          <cell r="AP470" t="str">
            <v>Europe</v>
          </cell>
          <cell r="AQ470" t="str">
            <v>AT, DE, FR, LU, NL, IT**,CH</v>
          </cell>
          <cell r="AR470" t="str">
            <v>AT, CH, DE, FR, IT**, LU, NL</v>
          </cell>
          <cell r="AS470" t="str">
            <v>Full replication</v>
          </cell>
          <cell r="AT470" t="str">
            <v>Physical</v>
          </cell>
          <cell r="AU470" t="str">
            <v>Full</v>
          </cell>
          <cell r="AV470" t="str">
            <v>Equities</v>
          </cell>
          <cell r="AW470" t="str">
            <v>No</v>
          </cell>
          <cell r="AX470" t="str">
            <v>Yes with UCITS V</v>
          </cell>
          <cell r="AY470" t="str">
            <v>BNP PARIBAS ARBITRAGE, FLOW TRADERS, SUSQUEHANNA</v>
          </cell>
          <cell r="AZ47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70" t="str">
            <v>No</v>
          </cell>
          <cell r="BB470"/>
          <cell r="BC470"/>
          <cell r="BD470"/>
          <cell r="BE470"/>
          <cell r="BF470" t="str">
            <v>Euronext</v>
          </cell>
          <cell r="BG470" t="str">
            <v>Daily</v>
          </cell>
          <cell r="BH470"/>
          <cell r="BI470"/>
          <cell r="BJ470"/>
          <cell r="BK470" t="str">
            <v>Quaterly</v>
          </cell>
          <cell r="BL470"/>
          <cell r="BM470"/>
          <cell r="BN470"/>
          <cell r="BO470"/>
          <cell r="BP470"/>
          <cell r="BQ470"/>
          <cell r="BR470">
            <v>500000</v>
          </cell>
          <cell r="BS470" t="str">
            <v>-</v>
          </cell>
          <cell r="BT470" t="str">
            <v>03:30 PM Paris time</v>
          </cell>
          <cell r="BU470" t="str">
            <v>NA</v>
          </cell>
          <cell r="BV470" t="str">
            <v>02:45 PM Paris time</v>
          </cell>
          <cell r="BW470" t="str">
            <v>D</v>
          </cell>
          <cell r="BX470" t="str">
            <v>D+1</v>
          </cell>
          <cell r="BY470" t="str">
            <v>D+3</v>
          </cell>
          <cell r="BZ470" t="str">
            <v>Please refer to PM</v>
          </cell>
          <cell r="CA470" t="str">
            <v>Please refer to PM</v>
          </cell>
          <cell r="CB470">
            <v>18</v>
          </cell>
          <cell r="CC470">
            <v>1</v>
          </cell>
          <cell r="CD470" t="str">
            <v>0,3% on the primary market</v>
          </cell>
          <cell r="CE470" t="str">
            <v>0,05% on the primary market</v>
          </cell>
          <cell r="CF470" t="str">
            <v>No</v>
          </cell>
          <cell r="CG470" t="str">
            <v>NA</v>
          </cell>
          <cell r="CH470" t="str">
            <v>NA</v>
          </cell>
          <cell r="CI470" t="str">
            <v>No securities lending</v>
          </cell>
          <cell r="CJ470" t="str">
            <v>NA</v>
          </cell>
          <cell r="CK470" t="str">
            <v>No collateral</v>
          </cell>
          <cell r="CL470" t="str">
            <v>No collateral</v>
          </cell>
          <cell r="CM470" t="str">
            <v>No collateral</v>
          </cell>
          <cell r="CN470" t="str">
            <v>No collateral</v>
          </cell>
          <cell r="CO470" t="str">
            <v>No</v>
          </cell>
          <cell r="CP470" t="str">
            <v>NA</v>
          </cell>
          <cell r="CQ470" t="str">
            <v>NA</v>
          </cell>
          <cell r="CR470" t="str">
            <v>No</v>
          </cell>
          <cell r="CS470" t="str">
            <v>Ashok Outtandy</v>
          </cell>
          <cell r="CT470" t="str">
            <v>BDD1XB2</v>
          </cell>
          <cell r="CU470"/>
          <cell r="CV470" t="str">
            <v>A2ACQZ</v>
          </cell>
          <cell r="CW470" t="str">
            <v>LP68354541</v>
          </cell>
          <cell r="CX470">
            <v>30948720</v>
          </cell>
          <cell r="CY470" t="str">
            <v>No</v>
          </cell>
          <cell r="CZ470" t="str">
            <v>No</v>
          </cell>
          <cell r="DA470" t="str">
            <v>Beta</v>
          </cell>
          <cell r="DB470" t="str">
            <v>No</v>
          </cell>
          <cell r="DC470" t="str">
            <v>Foreign real estate fund (&gt;51% foreign real estate)</v>
          </cell>
          <cell r="DD470" t="str">
            <v>Yes</v>
          </cell>
          <cell r="DE470" t="str">
            <v>No</v>
          </cell>
          <cell r="DF470" t="str">
            <v>No</v>
          </cell>
          <cell r="DG470">
            <v>28</v>
          </cell>
          <cell r="DH470">
            <v>12</v>
          </cell>
          <cell r="DI470">
            <v>0</v>
          </cell>
          <cell r="DJ470">
            <v>40</v>
          </cell>
          <cell r="DK470">
            <v>40</v>
          </cell>
          <cell r="DL470">
            <v>28</v>
          </cell>
          <cell r="DM470">
            <v>0</v>
          </cell>
          <cell r="DN470">
            <v>12</v>
          </cell>
          <cell r="DO470" t="str">
            <v>Primary market: Authorised Participants and Institutionnal Investors
Secondary market: All</v>
          </cell>
          <cell r="DP470" t="str">
            <v>None</v>
          </cell>
          <cell r="DQ470" t="str">
            <v>BNP Paribas Securities Services Luxembourg</v>
          </cell>
          <cell r="DR470" t="str">
            <v>BNP Paribas Securities Services Luxembourg</v>
          </cell>
          <cell r="DS470" t="str">
            <v>in-house lawyers</v>
          </cell>
          <cell r="DT470" t="str">
            <v>BNP Paribas Securities Services Luxembourg</v>
          </cell>
          <cell r="DU470" t="str">
            <v>31th of December</v>
          </cell>
          <cell r="DV470" t="str">
            <v>Essentials</v>
          </cell>
          <cell r="DW470" t="str">
            <v>LISTED REAL ESTATE</v>
          </cell>
          <cell r="DX470" t="str">
            <v xml:space="preserve">launched in 06/03/2006 "FTSE EPRA Europe THEAM Easy UCITS ETF" then mergered into Easy </v>
          </cell>
          <cell r="DY470"/>
          <cell r="DZ470" t="str">
            <v>Neither ART 9 nor ART 8 (ART 6)</v>
          </cell>
          <cell r="EA470" t="str">
            <v>CAT 3</v>
          </cell>
        </row>
        <row r="471">
          <cell r="H471" t="str">
            <v>LU1859444769</v>
          </cell>
          <cell r="I471" t="str">
            <v>UCITS ETF</v>
          </cell>
          <cell r="J471" t="str">
            <v>Capitalisation</v>
          </cell>
          <cell r="K471" t="str">
            <v>EUR</v>
          </cell>
          <cell r="L471" t="str">
            <v>EUR</v>
          </cell>
          <cell r="M471" t="str">
            <v>No</v>
          </cell>
          <cell r="N471"/>
          <cell r="O471" t="str">
            <v>Luxembourg</v>
          </cell>
          <cell r="P471" t="str">
            <v>DE</v>
          </cell>
          <cell r="Q471" t="str">
            <v>Xetra</v>
          </cell>
          <cell r="R471" t="str">
            <v>XETR</v>
          </cell>
          <cell r="S471">
            <v>43480</v>
          </cell>
          <cell r="T471">
            <v>43522</v>
          </cell>
          <cell r="U471" t="str">
            <v>No</v>
          </cell>
          <cell r="V471" t="str">
            <v>I34235EU</v>
          </cell>
          <cell r="W471" t="str">
            <v>Share not hedged</v>
          </cell>
          <cell r="X471" t="str">
            <v>ASRI GY</v>
          </cell>
          <cell r="Y471" t="str">
            <v>ISRIC</v>
          </cell>
          <cell r="Z471" t="str">
            <v>NSCFR0ISRIC2</v>
          </cell>
          <cell r="AA471" t="str">
            <v>ASRI</v>
          </cell>
          <cell r="AB471" t="str">
            <v>.BCMSCIEU</v>
          </cell>
          <cell r="AC471" t="str">
            <v>ASRG.DE</v>
          </cell>
          <cell r="AD471" t="str">
            <v>ISRICINAV.PA</v>
          </cell>
          <cell r="AE471"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71" t="str">
            <v>please refer to another source</v>
          </cell>
          <cell r="AG471" t="str">
            <v>please refer to another source</v>
          </cell>
          <cell r="AH471" t="str">
            <v>Luxemburg SICAV</v>
          </cell>
          <cell r="AI471" t="str">
            <v>Bloomberg MSCI Euro Corporate SRI Sustainable Select Ex Fossil Fuel PAB (NTR) index</v>
          </cell>
          <cell r="AJ471" t="str">
            <v>Net Total Return</v>
          </cell>
          <cell r="AK471" t="str">
            <v>EUR</v>
          </cell>
          <cell r="AL471"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71" t="str">
            <v>please refer to another source</v>
          </cell>
          <cell r="AN471" t="str">
            <v>Bloomberg MSCI</v>
          </cell>
          <cell r="AO471" t="str">
            <v>Europe</v>
          </cell>
          <cell r="AP471" t="str">
            <v>Eurozone</v>
          </cell>
          <cell r="AQ471" t="str">
            <v>AT, DE, FR, IT, LU, NL, ES, CZ, IE, FI, DK, SE, SG**, UK</v>
          </cell>
          <cell r="AR471" t="str">
            <v>AT, CZ, DE, DK, ES, FI, FR, GB, IE, IT**, LU, NL, SE, SG**</v>
          </cell>
          <cell r="AS471" t="str">
            <v>Full or optimized replication</v>
          </cell>
          <cell r="AT471" t="str">
            <v>Physical</v>
          </cell>
          <cell r="AU471" t="str">
            <v>Optimized</v>
          </cell>
          <cell r="AV471" t="str">
            <v>Bonds</v>
          </cell>
          <cell r="AW471" t="str">
            <v>No</v>
          </cell>
          <cell r="AX471" t="str">
            <v>Yes with UCITS V</v>
          </cell>
          <cell r="AY471" t="str">
            <v>SUSQUEHANNA</v>
          </cell>
          <cell r="AZ471"/>
          <cell r="BA471" t="str">
            <v>No</v>
          </cell>
          <cell r="BB471"/>
          <cell r="BC471"/>
          <cell r="BD471"/>
          <cell r="BE471"/>
          <cell r="BF471" t="str">
            <v>Euronext</v>
          </cell>
          <cell r="BG471" t="str">
            <v>Daily</v>
          </cell>
          <cell r="BH471"/>
          <cell r="BI471"/>
          <cell r="BJ471"/>
          <cell r="BK471" t="str">
            <v>Reinvested</v>
          </cell>
          <cell r="BL471"/>
          <cell r="BM471"/>
          <cell r="BN471"/>
          <cell r="BO471"/>
          <cell r="BP471"/>
          <cell r="BQ471"/>
          <cell r="BR471">
            <v>500000</v>
          </cell>
          <cell r="BS471" t="str">
            <v>-</v>
          </cell>
          <cell r="BT471" t="str">
            <v>02:45 PM Paris time</v>
          </cell>
          <cell r="BU471" t="str">
            <v>NA</v>
          </cell>
          <cell r="BV471" t="str">
            <v>02:00 PM Paris time</v>
          </cell>
          <cell r="BW471" t="str">
            <v>D</v>
          </cell>
          <cell r="BX471" t="str">
            <v>D+1</v>
          </cell>
          <cell r="BY471" t="str">
            <v>D+3</v>
          </cell>
          <cell r="BZ471" t="str">
            <v>Please refer to PM</v>
          </cell>
          <cell r="CA471" t="str">
            <v>Please refer to PM</v>
          </cell>
          <cell r="CB471">
            <v>16</v>
          </cell>
          <cell r="CC471">
            <v>0</v>
          </cell>
          <cell r="CD471" t="str">
            <v>1.5% on the primary market</v>
          </cell>
          <cell r="CE471" t="str">
            <v>1.00% on the primary market</v>
          </cell>
          <cell r="CF471" t="str">
            <v>No</v>
          </cell>
          <cell r="CG471" t="str">
            <v>NA</v>
          </cell>
          <cell r="CH471" t="str">
            <v>NA</v>
          </cell>
          <cell r="CI471" t="str">
            <v>No securities lending</v>
          </cell>
          <cell r="CJ471"/>
          <cell r="CK471" t="str">
            <v>No collateral</v>
          </cell>
          <cell r="CL471" t="str">
            <v>No collateral</v>
          </cell>
          <cell r="CM471" t="str">
            <v>No collateral</v>
          </cell>
          <cell r="CN471" t="str">
            <v>No collateral</v>
          </cell>
          <cell r="CO471" t="str">
            <v>No</v>
          </cell>
          <cell r="CP471" t="str">
            <v>NA</v>
          </cell>
          <cell r="CQ471" t="str">
            <v>NA</v>
          </cell>
          <cell r="CR471" t="str">
            <v>No</v>
          </cell>
          <cell r="CS471" t="str">
            <v>Luca Pagni</v>
          </cell>
          <cell r="CT471"/>
          <cell r="CU471"/>
          <cell r="CV471" t="str">
            <v>A2N8AD</v>
          </cell>
          <cell r="CW471"/>
          <cell r="CX471"/>
          <cell r="CY471" t="str">
            <v>Yes</v>
          </cell>
          <cell r="CZ471" t="str">
            <v>SRI</v>
          </cell>
          <cell r="DA471" t="str">
            <v>Beta</v>
          </cell>
          <cell r="DB471" t="str">
            <v>No</v>
          </cell>
          <cell r="DC471" t="str">
            <v>Other funds (no equities or &lt;25% equities)</v>
          </cell>
          <cell r="DD471" t="str">
            <v>Yes</v>
          </cell>
          <cell r="DE471"/>
          <cell r="DF471" t="str">
            <v>No</v>
          </cell>
          <cell r="DG471">
            <v>8</v>
          </cell>
          <cell r="DH471">
            <v>12</v>
          </cell>
          <cell r="DI471">
            <v>0</v>
          </cell>
          <cell r="DJ471">
            <v>20</v>
          </cell>
          <cell r="DK471">
            <v>20</v>
          </cell>
          <cell r="DL471">
            <v>8</v>
          </cell>
          <cell r="DM471">
            <v>0</v>
          </cell>
          <cell r="DN471">
            <v>12</v>
          </cell>
          <cell r="DO471" t="str">
            <v>Primary market: Authorised Participants and Institutionnal Investors
Secondary market: All</v>
          </cell>
          <cell r="DP471" t="str">
            <v>None</v>
          </cell>
          <cell r="DQ471" t="str">
            <v>BNP Paribas Securities Services Luxembourg</v>
          </cell>
          <cell r="DR471" t="str">
            <v>BNP Paribas Securities Services Luxembourg</v>
          </cell>
          <cell r="DS471" t="str">
            <v>in-house lawyers</v>
          </cell>
          <cell r="DT471" t="str">
            <v>BNP Paribas Securities Services Luxembourg</v>
          </cell>
          <cell r="DU471" t="str">
            <v>31th of December</v>
          </cell>
          <cell r="DV471" t="str">
            <v>ESG</v>
          </cell>
          <cell r="DW471" t="str">
            <v>FIXED INCOME</v>
          </cell>
          <cell r="DX471" t="str">
            <v>Absorbed BNP Paribas Easy Markit iBoxx EUR Liquid Corporates on 09/04/2021 (April 9th 2021). Has absorbed LU1481202775 UCITS ETF.
Index name change from 19/02/2021 from Bloomberg-Barclays MSCI Euro Corp SRI Sustainable Reduced Fossil Fuel (NTR) Index to Bloomberg-Barclays MSCI Euro Corp SRI Sustainable Ex Fossil Fuel (NTR) ==&gt; Additionnal exclusion criteria in the methodology</v>
          </cell>
          <cell r="DY471"/>
          <cell r="DZ471" t="str">
            <v>ART 8</v>
          </cell>
          <cell r="EA471" t="str">
            <v>CAT 1</v>
          </cell>
        </row>
        <row r="472">
          <cell r="H472" t="str">
            <v>FR0011550185</v>
          </cell>
          <cell r="I472" t="str">
            <v>EUR C</v>
          </cell>
          <cell r="J472" t="str">
            <v>Capitalisation</v>
          </cell>
          <cell r="K472" t="str">
            <v>EUR</v>
          </cell>
          <cell r="L472" t="str">
            <v>EUR</v>
          </cell>
          <cell r="M472" t="str">
            <v>No</v>
          </cell>
          <cell r="N472"/>
          <cell r="O472" t="str">
            <v>France</v>
          </cell>
          <cell r="P472" t="str">
            <v>IT</v>
          </cell>
          <cell r="Q472" t="str">
            <v>Borsa Italiana</v>
          </cell>
          <cell r="R472" t="str">
            <v>XMIL</v>
          </cell>
          <cell r="S472">
            <v>41533</v>
          </cell>
          <cell r="T472">
            <v>43550</v>
          </cell>
          <cell r="U472" t="str">
            <v>NO</v>
          </cell>
          <cell r="V472" t="str">
            <v>SPTR500N</v>
          </cell>
          <cell r="W472" t="str">
            <v>Share not hedged</v>
          </cell>
          <cell r="X472" t="str">
            <v>ESEE IM</v>
          </cell>
          <cell r="Y472" t="str">
            <v>IESE</v>
          </cell>
          <cell r="Z472" t="str">
            <v>QS0011259957</v>
          </cell>
          <cell r="AA472" t="str">
            <v>ESEE</v>
          </cell>
          <cell r="AB472" t="str">
            <v>.SPXNTR</v>
          </cell>
          <cell r="AC472" t="str">
            <v>ESEE.MI</v>
          </cell>
          <cell r="AD472" t="str">
            <v>IDESEINAV.PA</v>
          </cell>
          <cell r="AE472" t="str">
            <v>BNP Paribas Easy S&amp;P 500 UCITS ETF is an open-end UCITS compliant exchange-traded fund incorporated in France. The Fund seeks to track the performance of the S&amp;P 500 (NTR) Index.</v>
          </cell>
          <cell r="AF472" t="str">
            <v>please refer to another source</v>
          </cell>
          <cell r="AG472" t="str">
            <v>please refer to another source</v>
          </cell>
          <cell r="AH472" t="str">
            <v>French SICAV</v>
          </cell>
          <cell r="AI472" t="str">
            <v>S&amp;P 500 (NTR) Index</v>
          </cell>
          <cell r="AJ472" t="str">
            <v>Net Total Return</v>
          </cell>
          <cell r="AK472" t="str">
            <v>USD</v>
          </cell>
          <cell r="AL472"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72" t="str">
            <v>please refer to another source</v>
          </cell>
          <cell r="AN472" t="str">
            <v>S&amp;P Dow Jones</v>
          </cell>
          <cell r="AO472" t="str">
            <v>North America</v>
          </cell>
          <cell r="AP472" t="str">
            <v>US</v>
          </cell>
          <cell r="AQ472" t="str">
            <v>AT, CH, DE, FR, IT, ES, SK</v>
          </cell>
          <cell r="AR472" t="str">
            <v>AT, CH, DE, ES, FR, IT**, SK</v>
          </cell>
          <cell r="AS472" t="str">
            <v>Synthetic replication</v>
          </cell>
          <cell r="AT472" t="str">
            <v>Synthetic</v>
          </cell>
          <cell r="AU472" t="str">
            <v>Synthetic</v>
          </cell>
          <cell r="AV472" t="str">
            <v>Swaps</v>
          </cell>
          <cell r="AW472" t="str">
            <v>No</v>
          </cell>
          <cell r="AX472" t="str">
            <v>Yes with UCITS V</v>
          </cell>
          <cell r="AY472" t="str">
            <v xml:space="preserve">BNP PARIBAS ARBITRAGE, COMMERZBANK, SUSQUEHANNA INTERNATIONAL SECURITIES </v>
          </cell>
          <cell r="AZ47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72" t="str">
            <v>No</v>
          </cell>
          <cell r="BB472"/>
          <cell r="BC472"/>
          <cell r="BD472"/>
          <cell r="BE472"/>
          <cell r="BF472" t="str">
            <v>Euronext</v>
          </cell>
          <cell r="BG472" t="str">
            <v>Daily</v>
          </cell>
          <cell r="BH472"/>
          <cell r="BI472"/>
          <cell r="BJ472"/>
          <cell r="BK472" t="str">
            <v>Reinvested</v>
          </cell>
          <cell r="BL472"/>
          <cell r="BM472"/>
          <cell r="BN472"/>
          <cell r="BO472"/>
          <cell r="BP472"/>
          <cell r="BQ472"/>
          <cell r="BR472" t="str">
            <v>2 000 000 EUR</v>
          </cell>
          <cell r="BS472" t="str">
            <v>-</v>
          </cell>
          <cell r="BT472" t="str">
            <v>04:30 PM Paris time</v>
          </cell>
          <cell r="BU472" t="str">
            <v>NA</v>
          </cell>
          <cell r="BV472" t="str">
            <v>03:45 PM Paris time</v>
          </cell>
          <cell r="BW472" t="str">
            <v>D</v>
          </cell>
          <cell r="BX472" t="str">
            <v>D+1</v>
          </cell>
          <cell r="BY472" t="str">
            <v>D+5</v>
          </cell>
          <cell r="BZ472" t="str">
            <v>Please refer to PM</v>
          </cell>
          <cell r="CA472" t="str">
            <v>Please refer to PM</v>
          </cell>
          <cell r="CB472">
            <v>2</v>
          </cell>
          <cell r="CC472">
            <v>2</v>
          </cell>
          <cell r="CD472" t="str">
            <v>NA</v>
          </cell>
          <cell r="CE472" t="str">
            <v>NA</v>
          </cell>
          <cell r="CF472" t="str">
            <v>Yes</v>
          </cell>
          <cell r="CG472" t="str">
            <v>Daily</v>
          </cell>
          <cell r="CH472">
            <v>100000</v>
          </cell>
          <cell r="CI472" t="str">
            <v>No securities lending</v>
          </cell>
          <cell r="CJ472" t="str">
            <v>BNP, Morgan Stanley, Société Générale</v>
          </cell>
          <cell r="CK472" t="str">
            <v>Up to 10%</v>
          </cell>
          <cell r="CL472" t="str">
            <v>Cash</v>
          </cell>
          <cell r="CM472" t="str">
            <v>BNP Paribas Securities Services</v>
          </cell>
          <cell r="CN472" t="str">
            <v>collateral.mgt@bnpparibas-ip.com</v>
          </cell>
          <cell r="CO472" t="str">
            <v>No</v>
          </cell>
          <cell r="CP472" t="str">
            <v>NA</v>
          </cell>
          <cell r="CQ472" t="str">
            <v>NA</v>
          </cell>
          <cell r="CR472" t="str">
            <v>No</v>
          </cell>
          <cell r="CS472" t="str">
            <v>Paul Xatard-Huberlant</v>
          </cell>
          <cell r="CT472" t="str">
            <v>BDZR5X4</v>
          </cell>
          <cell r="CU472"/>
          <cell r="CV472" t="str">
            <v>A1W4DP</v>
          </cell>
          <cell r="CW472" t="str">
            <v>LP68226497</v>
          </cell>
          <cell r="CX472" t="str">
            <v>NA</v>
          </cell>
          <cell r="CY472" t="str">
            <v>No</v>
          </cell>
          <cell r="CZ472" t="str">
            <v>No</v>
          </cell>
          <cell r="DA472" t="str">
            <v>Beta</v>
          </cell>
          <cell r="DB472" t="str">
            <v>Yes</v>
          </cell>
          <cell r="DC472" t="str">
            <v>Equity fund (&gt;51% equities)</v>
          </cell>
          <cell r="DD472" t="str">
            <v>Yes</v>
          </cell>
          <cell r="DE472" t="str">
            <v>No</v>
          </cell>
          <cell r="DF472" t="str">
            <v>No</v>
          </cell>
          <cell r="DG472">
            <v>3</v>
          </cell>
          <cell r="DH472">
            <v>12</v>
          </cell>
          <cell r="DI472">
            <v>0</v>
          </cell>
          <cell r="DJ472">
            <v>15</v>
          </cell>
          <cell r="DK472">
            <v>15</v>
          </cell>
          <cell r="DL472">
            <v>3</v>
          </cell>
          <cell r="DM472">
            <v>0</v>
          </cell>
          <cell r="DN472">
            <v>12</v>
          </cell>
          <cell r="DO472" t="str">
            <v>All</v>
          </cell>
          <cell r="DP472" t="str">
            <v>NA</v>
          </cell>
          <cell r="DQ472" t="str">
            <v>BNP Paribas Securities Services paris</v>
          </cell>
          <cell r="DR472" t="str">
            <v>BNP Paribas Securities Services Paris</v>
          </cell>
          <cell r="DS472" t="str">
            <v>in-house lawyers</v>
          </cell>
          <cell r="DT472" t="str">
            <v>BNP Paribas Securities Services Paris</v>
          </cell>
          <cell r="DU472" t="str">
            <v>last business day of the year</v>
          </cell>
          <cell r="DV472" t="str">
            <v>Essentials</v>
          </cell>
          <cell r="DW472" t="str">
            <v>EQUITY</v>
          </cell>
          <cell r="DX472"/>
          <cell r="DY472"/>
          <cell r="DZ472" t="str">
            <v>Neither ART 9 nor ART 8 (ART 6)</v>
          </cell>
          <cell r="EA472" t="str">
            <v>CAT 3</v>
          </cell>
        </row>
        <row r="473">
          <cell r="H473" t="str">
            <v>FR0013041530</v>
          </cell>
          <cell r="I473" t="str">
            <v>EUR H</v>
          </cell>
          <cell r="J473" t="str">
            <v>Capitalisation</v>
          </cell>
          <cell r="K473" t="str">
            <v>EUR</v>
          </cell>
          <cell r="L473" t="str">
            <v>EUR</v>
          </cell>
          <cell r="M473" t="str">
            <v>Yes</v>
          </cell>
          <cell r="N473"/>
          <cell r="O473" t="str">
            <v>France</v>
          </cell>
          <cell r="P473" t="str">
            <v>IT</v>
          </cell>
          <cell r="Q473" t="str">
            <v>Borsa Italiana</v>
          </cell>
          <cell r="R473" t="str">
            <v>XMIL</v>
          </cell>
          <cell r="S473">
            <v>42305</v>
          </cell>
          <cell r="T473">
            <v>43550</v>
          </cell>
          <cell r="U473" t="str">
            <v>No</v>
          </cell>
          <cell r="V473" t="str">
            <v>SPTR500N</v>
          </cell>
          <cell r="W473" t="str">
            <v>SPXDHEN</v>
          </cell>
          <cell r="X473" t="str">
            <v>ESEH IM</v>
          </cell>
          <cell r="Y473" t="str">
            <v>IESEH</v>
          </cell>
          <cell r="Z473" t="str">
            <v>NSCFR0IESEH8</v>
          </cell>
          <cell r="AA473" t="str">
            <v>ESEH</v>
          </cell>
          <cell r="AB473" t="str">
            <v>.SPXNTR</v>
          </cell>
          <cell r="AC473" t="str">
            <v>ESEH.MI</v>
          </cell>
          <cell r="AD473" t="str">
            <v>IESEHINAV.PA</v>
          </cell>
          <cell r="AE473" t="str">
            <v>BNP Paribas Easy S&amp;P 500 UCITS ETF is an open-end UCITS compliant exchange-traded fund incorporated in France. The Fund seeks to track the performance of the S&amp;P 500 (NTR) Index.</v>
          </cell>
          <cell r="AF473" t="str">
            <v>please refer to another source</v>
          </cell>
          <cell r="AG473" t="str">
            <v>please refer to another source</v>
          </cell>
          <cell r="AH473" t="str">
            <v>French SICAV</v>
          </cell>
          <cell r="AI473" t="str">
            <v>S&amp;P 500 (NTR) Index</v>
          </cell>
          <cell r="AJ473" t="str">
            <v>Net Total Return</v>
          </cell>
          <cell r="AK473" t="str">
            <v>USD</v>
          </cell>
          <cell r="AL473"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73" t="str">
            <v>please refer to another source</v>
          </cell>
          <cell r="AN473" t="str">
            <v>S&amp;P Dow Jones</v>
          </cell>
          <cell r="AO473" t="str">
            <v>North America</v>
          </cell>
          <cell r="AP473" t="str">
            <v>US</v>
          </cell>
          <cell r="AQ473" t="str">
            <v>AT, CH, DE, FR, LU, IT, ES, CZ</v>
          </cell>
          <cell r="AR473" t="str">
            <v>AT, CH, CZ, DE, ES, FR, IT**, LU</v>
          </cell>
          <cell r="AS473" t="str">
            <v>Synthetic replication</v>
          </cell>
          <cell r="AT473" t="str">
            <v>Synthetic</v>
          </cell>
          <cell r="AU473" t="str">
            <v>Synthetic</v>
          </cell>
          <cell r="AV473" t="str">
            <v>Swaps</v>
          </cell>
          <cell r="AW473" t="str">
            <v>No</v>
          </cell>
          <cell r="AX473" t="str">
            <v>Yes with UCITS V</v>
          </cell>
          <cell r="AY473" t="str">
            <v>BNP Paribas Arbitrage</v>
          </cell>
          <cell r="AZ47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73" t="str">
            <v>No</v>
          </cell>
          <cell r="BB473"/>
          <cell r="BC473"/>
          <cell r="BD473"/>
          <cell r="BE473"/>
          <cell r="BF473" t="str">
            <v>Euronext</v>
          </cell>
          <cell r="BG473" t="str">
            <v>Daily</v>
          </cell>
          <cell r="BH473"/>
          <cell r="BI473"/>
          <cell r="BJ473"/>
          <cell r="BK473" t="str">
            <v>Reinvested</v>
          </cell>
          <cell r="BL473"/>
          <cell r="BM473"/>
          <cell r="BN473"/>
          <cell r="BO473"/>
          <cell r="BP473"/>
          <cell r="BQ473"/>
          <cell r="BR473" t="str">
            <v>2 000 000 EUR</v>
          </cell>
          <cell r="BS473" t="str">
            <v>-</v>
          </cell>
          <cell r="BT473" t="str">
            <v>04:30 PM Paris time</v>
          </cell>
          <cell r="BU473" t="str">
            <v>NA</v>
          </cell>
          <cell r="BV473" t="str">
            <v>03:45 PM Paris time</v>
          </cell>
          <cell r="BW473" t="str">
            <v>D</v>
          </cell>
          <cell r="BX473" t="str">
            <v>D+1</v>
          </cell>
          <cell r="BY473" t="str">
            <v>D+5</v>
          </cell>
          <cell r="BZ473" t="str">
            <v>Please refer to PM</v>
          </cell>
          <cell r="CA473" t="str">
            <v>Please refer to PM</v>
          </cell>
          <cell r="CB473">
            <v>3</v>
          </cell>
          <cell r="CC473">
            <v>3</v>
          </cell>
          <cell r="CD473" t="str">
            <v>NA</v>
          </cell>
          <cell r="CE473" t="str">
            <v>NA</v>
          </cell>
          <cell r="CF473" t="str">
            <v>Yes</v>
          </cell>
          <cell r="CG473" t="str">
            <v>Daily</v>
          </cell>
          <cell r="CH473">
            <v>100000</v>
          </cell>
          <cell r="CI473" t="str">
            <v>No securities lending</v>
          </cell>
          <cell r="CJ473" t="str">
            <v>BNP, Morgan Stanley, Société Générale</v>
          </cell>
          <cell r="CK473" t="str">
            <v>Up to 10%</v>
          </cell>
          <cell r="CL473" t="str">
            <v>Cash</v>
          </cell>
          <cell r="CM473" t="str">
            <v>BNP Paribas Securities Services</v>
          </cell>
          <cell r="CN473" t="str">
            <v>collateral.mgt@bnpparibas-ip.com</v>
          </cell>
          <cell r="CO473" t="str">
            <v>No</v>
          </cell>
          <cell r="CP473" t="str">
            <v>NA</v>
          </cell>
          <cell r="CQ473" t="str">
            <v>NA</v>
          </cell>
          <cell r="CR473" t="str">
            <v>No</v>
          </cell>
          <cell r="CS473" t="str">
            <v>Paul Xatard-Huberlant</v>
          </cell>
          <cell r="CT473" t="str">
            <v>BYZYDY9</v>
          </cell>
          <cell r="CU473"/>
          <cell r="CV473" t="str">
            <v>A14Z68</v>
          </cell>
          <cell r="CW473" t="str">
            <v>LP68342735</v>
          </cell>
          <cell r="CX473" t="str">
            <v>NA</v>
          </cell>
          <cell r="CY473" t="str">
            <v>No</v>
          </cell>
          <cell r="CZ473" t="str">
            <v>No</v>
          </cell>
          <cell r="DA473" t="str">
            <v>Beta</v>
          </cell>
          <cell r="DB473" t="str">
            <v>Yes</v>
          </cell>
          <cell r="DC473" t="str">
            <v>Equity fund (&gt;51% equities)</v>
          </cell>
          <cell r="DD473" t="str">
            <v>Yes</v>
          </cell>
          <cell r="DE473" t="str">
            <v>No</v>
          </cell>
          <cell r="DF473" t="str">
            <v>No</v>
          </cell>
          <cell r="DG473">
            <v>3</v>
          </cell>
          <cell r="DH473">
            <v>12</v>
          </cell>
          <cell r="DI473">
            <v>0</v>
          </cell>
          <cell r="DJ473">
            <v>15</v>
          </cell>
          <cell r="DK473">
            <v>15</v>
          </cell>
          <cell r="DL473">
            <v>3</v>
          </cell>
          <cell r="DM473">
            <v>0</v>
          </cell>
          <cell r="DN473">
            <v>12</v>
          </cell>
          <cell r="DO473" t="str">
            <v>All</v>
          </cell>
          <cell r="DP473" t="str">
            <v>NA</v>
          </cell>
          <cell r="DQ473" t="str">
            <v>BNP Paribas Securities Services paris</v>
          </cell>
          <cell r="DR473" t="str">
            <v>BNP Paribas Securities Services Paris</v>
          </cell>
          <cell r="DS473" t="str">
            <v>in-house lawyers</v>
          </cell>
          <cell r="DT473" t="str">
            <v>BNP Paribas Securities Services Paris</v>
          </cell>
          <cell r="DU473" t="str">
            <v>last business day of the year</v>
          </cell>
          <cell r="DV473" t="str">
            <v>Essentials</v>
          </cell>
          <cell r="DW473" t="str">
            <v>EQUITY</v>
          </cell>
          <cell r="DX473"/>
          <cell r="DY473"/>
          <cell r="DZ473" t="str">
            <v>Neither ART 9 nor ART 8 (ART 6)</v>
          </cell>
          <cell r="EA473" t="str">
            <v>CAT 3</v>
          </cell>
        </row>
        <row r="474">
          <cell r="H474" t="str">
            <v>LU1377382368</v>
          </cell>
          <cell r="I474" t="str">
            <v>UCITS ETF</v>
          </cell>
          <cell r="J474" t="str">
            <v>Capitalisation</v>
          </cell>
          <cell r="K474" t="str">
            <v>EUR</v>
          </cell>
          <cell r="L474" t="str">
            <v>EUR</v>
          </cell>
          <cell r="M474" t="str">
            <v>No</v>
          </cell>
          <cell r="N474"/>
          <cell r="O474" t="str">
            <v>Luxembourg</v>
          </cell>
          <cell r="P474" t="str">
            <v>IT</v>
          </cell>
          <cell r="Q474" t="str">
            <v>Borsa Italiana</v>
          </cell>
          <cell r="R474" t="str">
            <v>XMIL</v>
          </cell>
          <cell r="S474">
            <v>42411</v>
          </cell>
          <cell r="T474">
            <v>43550</v>
          </cell>
          <cell r="U474" t="str">
            <v>No</v>
          </cell>
          <cell r="V474" t="str">
            <v>LC1NR</v>
          </cell>
          <cell r="W474" t="str">
            <v>Share not hedged</v>
          </cell>
          <cell r="X474" t="str">
            <v>LCEU IM</v>
          </cell>
          <cell r="Y474" t="str">
            <v>INECN</v>
          </cell>
          <cell r="Z474" t="str">
            <v>NSCFR0INECN1</v>
          </cell>
          <cell r="AA474" t="str">
            <v>LCEU</v>
          </cell>
          <cell r="AB474" t="str">
            <v>.LC1NR</v>
          </cell>
          <cell r="AC474" t="str">
            <v>LCEU.MI</v>
          </cell>
          <cell r="AD474" t="str">
            <v>INECNINAV.PA</v>
          </cell>
          <cell r="AE474"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474" t="str">
            <v>please refer to another source</v>
          </cell>
          <cell r="AG474" t="str">
            <v>please refer to another source</v>
          </cell>
          <cell r="AH474" t="str">
            <v>Luxemburg SICAV</v>
          </cell>
          <cell r="AI474" t="str">
            <v>Low Carbon 100 Europe PAB® (NTR) index</v>
          </cell>
          <cell r="AJ474" t="str">
            <v xml:space="preserve"> Net Total Return</v>
          </cell>
          <cell r="AK474" t="str">
            <v>EUR</v>
          </cell>
          <cell r="AL474"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474" t="str">
            <v>please refer to another source</v>
          </cell>
          <cell r="AN474" t="str">
            <v>Euronext</v>
          </cell>
          <cell r="AO474" t="str">
            <v>Europe</v>
          </cell>
          <cell r="AP474" t="str">
            <v>Europe</v>
          </cell>
          <cell r="AQ474" t="str">
            <v>AT, DE, FR, UK, LU, NL, IT, CH, ES, IE</v>
          </cell>
          <cell r="AR474" t="str">
            <v>AT, CH, DE, ES, FR, GB, IE, IT**, LU, NL</v>
          </cell>
          <cell r="AS474" t="str">
            <v>Full or Optimized replication</v>
          </cell>
          <cell r="AT474" t="str">
            <v>Physical</v>
          </cell>
          <cell r="AU474" t="str">
            <v>Full</v>
          </cell>
          <cell r="AV474" t="str">
            <v>Equities</v>
          </cell>
          <cell r="AW474" t="str">
            <v>No</v>
          </cell>
          <cell r="AX474" t="str">
            <v>Yes with UCITS V</v>
          </cell>
          <cell r="AY474" t="str">
            <v xml:space="preserve">SUSQUEHANNA INTERNATIONAL SECURITIES, BNP PARIBAS ARBITRAGE, IMC FINANCIAL MARKETS
</v>
          </cell>
          <cell r="AZ474" t="str">
            <v>NA</v>
          </cell>
          <cell r="BA474" t="str">
            <v>No</v>
          </cell>
          <cell r="BB474"/>
          <cell r="BC474"/>
          <cell r="BD474"/>
          <cell r="BE474"/>
          <cell r="BF474" t="str">
            <v>NA</v>
          </cell>
          <cell r="BG474" t="str">
            <v>Daily</v>
          </cell>
          <cell r="BH474"/>
          <cell r="BI474"/>
          <cell r="BJ474"/>
          <cell r="BK474" t="str">
            <v>Reinvested</v>
          </cell>
          <cell r="BL474"/>
          <cell r="BM474"/>
          <cell r="BN474"/>
          <cell r="BO474"/>
          <cell r="BP474"/>
          <cell r="BQ474"/>
          <cell r="BR474">
            <v>500000</v>
          </cell>
          <cell r="BS474" t="str">
            <v>-</v>
          </cell>
          <cell r="BT474" t="str">
            <v>03:30 PM Paris time</v>
          </cell>
          <cell r="BU474" t="str">
            <v>NA</v>
          </cell>
          <cell r="BV474" t="str">
            <v>02:45 PM Paris time</v>
          </cell>
          <cell r="BW474" t="str">
            <v>D</v>
          </cell>
          <cell r="BX474" t="str">
            <v>D+1</v>
          </cell>
          <cell r="BY474" t="str">
            <v>D+3</v>
          </cell>
          <cell r="BZ474" t="str">
            <v>Please refer to PM</v>
          </cell>
          <cell r="CA474" t="str">
            <v>Please refer to PM</v>
          </cell>
          <cell r="CB474">
            <v>17</v>
          </cell>
          <cell r="CC474">
            <v>1</v>
          </cell>
          <cell r="CD474" t="str">
            <v>0,30% on the primary market</v>
          </cell>
          <cell r="CE474" t="str">
            <v>0,06% on the primary market</v>
          </cell>
          <cell r="CF474" t="str">
            <v>No</v>
          </cell>
          <cell r="CG474" t="str">
            <v>NA</v>
          </cell>
          <cell r="CH474" t="str">
            <v>NA</v>
          </cell>
          <cell r="CI474" t="str">
            <v>No securities lending</v>
          </cell>
          <cell r="CJ474" t="str">
            <v>NA</v>
          </cell>
          <cell r="CK474" t="str">
            <v>No collateral</v>
          </cell>
          <cell r="CL474" t="str">
            <v>No collateral</v>
          </cell>
          <cell r="CM474" t="str">
            <v>No collateral</v>
          </cell>
          <cell r="CN474" t="str">
            <v>No collateral</v>
          </cell>
          <cell r="CO474" t="str">
            <v>No</v>
          </cell>
          <cell r="CP474" t="str">
            <v>NA</v>
          </cell>
          <cell r="CQ474" t="str">
            <v>NA</v>
          </cell>
          <cell r="CR474" t="str">
            <v>No</v>
          </cell>
          <cell r="CS474" t="str">
            <v>Ashok Outtandy</v>
          </cell>
          <cell r="CT474"/>
          <cell r="CU474"/>
          <cell r="CV474" t="str">
            <v xml:space="preserve">A2DPX9 </v>
          </cell>
          <cell r="CW474" t="str">
            <v>NA</v>
          </cell>
          <cell r="CX474">
            <v>36565927</v>
          </cell>
          <cell r="CY474" t="str">
            <v xml:space="preserve">Yes </v>
          </cell>
          <cell r="CZ474" t="str">
            <v>ESG</v>
          </cell>
          <cell r="DA474" t="str">
            <v>Beta</v>
          </cell>
          <cell r="DB474" t="str">
            <v>No (since 30/09/2021)</v>
          </cell>
          <cell r="DC474" t="str">
            <v>Equity fund (&gt;51% equities)</v>
          </cell>
          <cell r="DD474" t="str">
            <v>Yes</v>
          </cell>
          <cell r="DE474" t="str">
            <v>No</v>
          </cell>
          <cell r="DF474" t="str">
            <v>No</v>
          </cell>
          <cell r="DG474">
            <v>18</v>
          </cell>
          <cell r="DH474">
            <v>12</v>
          </cell>
          <cell r="DI474">
            <v>0</v>
          </cell>
          <cell r="DJ474">
            <v>30</v>
          </cell>
          <cell r="DK474">
            <v>30</v>
          </cell>
          <cell r="DL474">
            <v>18</v>
          </cell>
          <cell r="DM474">
            <v>0</v>
          </cell>
          <cell r="DN474">
            <v>12</v>
          </cell>
          <cell r="DO474" t="str">
            <v>Primary market: Authorised Participants and Institutionnal Investors
Secondary market: All</v>
          </cell>
          <cell r="DP474" t="str">
            <v>None</v>
          </cell>
          <cell r="DQ474" t="str">
            <v>BNP Paribas Securities Services Luxembourg</v>
          </cell>
          <cell r="DR474" t="str">
            <v>BNP Paribas Securities Services Luxembourg</v>
          </cell>
          <cell r="DS474" t="str">
            <v>in-house lawyers</v>
          </cell>
          <cell r="DT474" t="str">
            <v>BNP Paribas Securities Services Luxembourg</v>
          </cell>
          <cell r="DU474" t="str">
            <v>31th of December</v>
          </cell>
          <cell r="DV474" t="str">
            <v>ESG</v>
          </cell>
          <cell r="DW474" t="str">
            <v>EQUITY</v>
          </cell>
          <cell r="DX474"/>
          <cell r="DY474"/>
          <cell r="DZ474" t="str">
            <v>ART 8</v>
          </cell>
          <cell r="EA474" t="str">
            <v>CAT 1</v>
          </cell>
        </row>
        <row r="475">
          <cell r="H475" t="str">
            <v>LU1753045415</v>
          </cell>
          <cell r="I475" t="str">
            <v>UCITS ETF</v>
          </cell>
          <cell r="J475" t="str">
            <v>Distribution</v>
          </cell>
          <cell r="K475" t="str">
            <v>EUR</v>
          </cell>
          <cell r="L475" t="str">
            <v>EUR</v>
          </cell>
          <cell r="M475" t="str">
            <v>No</v>
          </cell>
          <cell r="N475"/>
          <cell r="O475" t="str">
            <v>Luxembourg</v>
          </cell>
          <cell r="P475" t="str">
            <v>IT</v>
          </cell>
          <cell r="Q475" t="str">
            <v>Borsa Italiana</v>
          </cell>
          <cell r="R475" t="str">
            <v>XMIL</v>
          </cell>
          <cell r="S475">
            <v>43172</v>
          </cell>
          <cell r="T475">
            <v>43550</v>
          </cell>
          <cell r="U475" t="str">
            <v>No</v>
          </cell>
          <cell r="V475" t="str">
            <v>M7CXESS</v>
          </cell>
          <cell r="W475" t="str">
            <v>Share not hedged</v>
          </cell>
          <cell r="X475" t="str">
            <v>SRIE IM</v>
          </cell>
          <cell r="Y475" t="str">
            <v>ISRIE</v>
          </cell>
          <cell r="Z475" t="str">
            <v>NSCFR0ISRIE8</v>
          </cell>
          <cell r="AA475" t="str">
            <v>SRIE</v>
          </cell>
          <cell r="AB475" t="str">
            <v>.MIEUF00mTNEU</v>
          </cell>
          <cell r="AC475" t="str">
            <v xml:space="preserve">SRIE.MI </v>
          </cell>
          <cell r="AD475" t="str">
            <v>ISRIEINAV.PA</v>
          </cell>
          <cell r="AE475"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75" t="str">
            <v>please refer to another source</v>
          </cell>
          <cell r="AG475" t="str">
            <v>please refer to another source</v>
          </cell>
          <cell r="AH475" t="str">
            <v>Luxemburg SICAV</v>
          </cell>
          <cell r="AI475" t="str">
            <v>MSCI Europe SRI S-Series PAB 5% Capped (NTR) index</v>
          </cell>
          <cell r="AJ475" t="str">
            <v xml:space="preserve"> Net Total Return</v>
          </cell>
          <cell r="AK475" t="str">
            <v>EUR</v>
          </cell>
          <cell r="AL475" t="str">
            <v>The benchmark is the MSCI Europe SRI S-Series PAB 5% Capped (NTR) index published in EUR by MSCI Limited. Following Brexit, MSCI Limited, the Benchmark Index administrator is no longer registered in the Benchmark Register.</v>
          </cell>
          <cell r="AM475" t="str">
            <v>please refer to another source</v>
          </cell>
          <cell r="AN475" t="str">
            <v xml:space="preserve">MSCI </v>
          </cell>
          <cell r="AO475" t="str">
            <v>Europe</v>
          </cell>
          <cell r="AP475" t="str">
            <v>Europe</v>
          </cell>
          <cell r="AQ475" t="str">
            <v>AT, DE, FR, IT, LU, NL, ES, IE</v>
          </cell>
          <cell r="AR475" t="str">
            <v>AT, CL, DE, ES, FR, IE, IT**, LU, NL</v>
          </cell>
          <cell r="AS475" t="str">
            <v>Full or Optimized replication</v>
          </cell>
          <cell r="AT475" t="str">
            <v>Physical</v>
          </cell>
          <cell r="AU475" t="str">
            <v>Full</v>
          </cell>
          <cell r="AV475" t="str">
            <v>Equities</v>
          </cell>
          <cell r="AW475" t="str">
            <v>No</v>
          </cell>
          <cell r="AX475" t="str">
            <v>Yes with UCITS V</v>
          </cell>
          <cell r="AY475" t="str">
            <v>BNP PARIBAS ARBITRAGE</v>
          </cell>
          <cell r="AZ475"/>
          <cell r="BA475" t="str">
            <v>No</v>
          </cell>
          <cell r="BB475"/>
          <cell r="BC475"/>
          <cell r="BD475"/>
          <cell r="BE475"/>
          <cell r="BF475" t="str">
            <v>Euronext</v>
          </cell>
          <cell r="BG475" t="str">
            <v>Daily</v>
          </cell>
          <cell r="BH475"/>
          <cell r="BI475"/>
          <cell r="BJ475"/>
          <cell r="BK475" t="str">
            <v>Annually</v>
          </cell>
          <cell r="BL475"/>
          <cell r="BM475"/>
          <cell r="BN475"/>
          <cell r="BO475"/>
          <cell r="BP475"/>
          <cell r="BQ475"/>
          <cell r="BR475">
            <v>500000</v>
          </cell>
          <cell r="BS475" t="str">
            <v>-</v>
          </cell>
          <cell r="BT475" t="str">
            <v>03:30 PM Paris time</v>
          </cell>
          <cell r="BU475" t="str">
            <v>NA</v>
          </cell>
          <cell r="BV475" t="str">
            <v>02:45 PM Paris time</v>
          </cell>
          <cell r="BW475" t="str">
            <v>D</v>
          </cell>
          <cell r="BX475" t="str">
            <v>D+1</v>
          </cell>
          <cell r="BY475" t="str">
            <v>D+3</v>
          </cell>
          <cell r="BZ475" t="str">
            <v>Please refer to PM</v>
          </cell>
          <cell r="CA475" t="str">
            <v>Please refer to PM</v>
          </cell>
          <cell r="CB475">
            <v>17</v>
          </cell>
          <cell r="CC475">
            <v>0</v>
          </cell>
          <cell r="CD475" t="str">
            <v>0.30% on the primary market</v>
          </cell>
          <cell r="CE475" t="str">
            <v>0.05% on the primary market</v>
          </cell>
          <cell r="CF475" t="str">
            <v>No</v>
          </cell>
          <cell r="CG475" t="str">
            <v>NA</v>
          </cell>
          <cell r="CH475" t="str">
            <v>NA</v>
          </cell>
          <cell r="CI475" t="str">
            <v>No securities lending</v>
          </cell>
          <cell r="CJ475"/>
          <cell r="CK475" t="str">
            <v>No collateral</v>
          </cell>
          <cell r="CL475" t="str">
            <v>No collateral</v>
          </cell>
          <cell r="CM475" t="str">
            <v>No collateral</v>
          </cell>
          <cell r="CN475" t="str">
            <v>No collateral</v>
          </cell>
          <cell r="CO475" t="str">
            <v>No</v>
          </cell>
          <cell r="CP475" t="str">
            <v>NA</v>
          </cell>
          <cell r="CQ475" t="str">
            <v>NA</v>
          </cell>
          <cell r="CR475" t="str">
            <v>No</v>
          </cell>
          <cell r="CS475" t="str">
            <v>Jean-Claude Leveque</v>
          </cell>
          <cell r="CT475"/>
          <cell r="CU475"/>
          <cell r="CV475" t="str">
            <v>A2JFSU</v>
          </cell>
          <cell r="CW475"/>
          <cell r="CX475" t="str">
            <v>NA</v>
          </cell>
          <cell r="CY475" t="str">
            <v>Yes</v>
          </cell>
          <cell r="CZ475" t="str">
            <v>SRI</v>
          </cell>
          <cell r="DA475" t="str">
            <v>Beta</v>
          </cell>
          <cell r="DB475" t="str">
            <v>No (since 30/09/2021)</v>
          </cell>
          <cell r="DC475" t="str">
            <v>Equity fund (&gt;51% equities)</v>
          </cell>
          <cell r="DD475" t="str">
            <v>Yes</v>
          </cell>
          <cell r="DE475" t="str">
            <v>No</v>
          </cell>
          <cell r="DF475" t="str">
            <v>No</v>
          </cell>
          <cell r="DG475">
            <v>13</v>
          </cell>
          <cell r="DH475">
            <v>12</v>
          </cell>
          <cell r="DI475">
            <v>0</v>
          </cell>
          <cell r="DJ475">
            <v>25</v>
          </cell>
          <cell r="DK475">
            <v>25</v>
          </cell>
          <cell r="DL475">
            <v>13</v>
          </cell>
          <cell r="DM475">
            <v>0</v>
          </cell>
          <cell r="DN475">
            <v>12</v>
          </cell>
          <cell r="DO475" t="str">
            <v>Primary market: Authorised Participants and Institutionnal Investors
Secondary market: All</v>
          </cell>
          <cell r="DP475" t="str">
            <v>None</v>
          </cell>
          <cell r="DQ475" t="str">
            <v>BNP Paribas Securities Services Luxembourg</v>
          </cell>
          <cell r="DR475" t="str">
            <v>BNP Paribas Securities Services Luxembourg</v>
          </cell>
          <cell r="DS475" t="str">
            <v>in-house lawyers</v>
          </cell>
          <cell r="DT475" t="str">
            <v>BNP Paribas Securities Services Luxembourg</v>
          </cell>
          <cell r="DU475" t="str">
            <v>31th of December</v>
          </cell>
          <cell r="DV475" t="str">
            <v>ESG</v>
          </cell>
          <cell r="DW475" t="str">
            <v>EQUITY</v>
          </cell>
          <cell r="DX475"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75"/>
          <cell r="DZ475" t="str">
            <v>ART 8</v>
          </cell>
          <cell r="EA475" t="str">
            <v>CAT 1</v>
          </cell>
        </row>
        <row r="476">
          <cell r="H476" t="str">
            <v>LU1753045928</v>
          </cell>
          <cell r="I476" t="str">
            <v>UCITS ETF</v>
          </cell>
          <cell r="J476" t="str">
            <v>Distribution</v>
          </cell>
          <cell r="K476" t="str">
            <v>EUR</v>
          </cell>
          <cell r="L476" t="str">
            <v>EUR</v>
          </cell>
          <cell r="M476" t="str">
            <v>No</v>
          </cell>
          <cell r="N476"/>
          <cell r="O476" t="str">
            <v>Luxembourg</v>
          </cell>
          <cell r="P476" t="str">
            <v>IT</v>
          </cell>
          <cell r="Q476" t="str">
            <v>Borsa Italiana</v>
          </cell>
          <cell r="R476" t="str">
            <v>XMIL</v>
          </cell>
          <cell r="S476">
            <v>43172</v>
          </cell>
          <cell r="T476">
            <v>43550</v>
          </cell>
          <cell r="U476" t="str">
            <v>No</v>
          </cell>
          <cell r="V476" t="str">
            <v>M7CXESE</v>
          </cell>
          <cell r="W476" t="str">
            <v>Share not hedged</v>
          </cell>
          <cell r="X476" t="str">
            <v>SRIJ IM</v>
          </cell>
          <cell r="Y476" t="str">
            <v>ISRIJ</v>
          </cell>
          <cell r="Z476" t="str">
            <v>NSCFR0ISRIJ7</v>
          </cell>
          <cell r="AA476" t="str">
            <v>SRIJ</v>
          </cell>
          <cell r="AB476" t="str">
            <v>.MIJPF00mTNEU</v>
          </cell>
          <cell r="AC476" t="str">
            <v>SRIJ.MI</v>
          </cell>
          <cell r="AD476" t="str">
            <v>ISRIJINAV.PA</v>
          </cell>
          <cell r="AE476"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76" t="str">
            <v>please refer to another source</v>
          </cell>
          <cell r="AG476" t="str">
            <v>please refer to another source</v>
          </cell>
          <cell r="AH476" t="str">
            <v>Luxemburg SICAV</v>
          </cell>
          <cell r="AI476" t="str">
            <v>MSCI Japan SRI S-Series PAB 5% Capped (NTR) Index</v>
          </cell>
          <cell r="AJ476" t="str">
            <v>Net Total Return</v>
          </cell>
          <cell r="AK476" t="str">
            <v>EUR</v>
          </cell>
          <cell r="AL476" t="str">
            <v>The benchmark is the MSCI Japan SRI S-Series PAB 5% Capped Index (NTR) published in EUR by MSCI Limited. Following Brexit, MSCI Limited, the Benchmark Index administrator is no longer registered in the Benchmark Register.</v>
          </cell>
          <cell r="AM476" t="str">
            <v>please refer to another source</v>
          </cell>
          <cell r="AN476" t="str">
            <v xml:space="preserve">MSCI </v>
          </cell>
          <cell r="AO476" t="str">
            <v>Asia-Pacific</v>
          </cell>
          <cell r="AP476" t="str">
            <v>Japan</v>
          </cell>
          <cell r="AQ476" t="str">
            <v>AT,DE, FR, IT, LU, NL, ES, IE</v>
          </cell>
          <cell r="AR476" t="str">
            <v>AT, CL, DE, ES, FR, IE, IT**, LU, NL</v>
          </cell>
          <cell r="AS476" t="str">
            <v>Full or optimized replication</v>
          </cell>
          <cell r="AT476" t="str">
            <v>Physical</v>
          </cell>
          <cell r="AU476" t="str">
            <v>Full</v>
          </cell>
          <cell r="AV476" t="str">
            <v>Equities</v>
          </cell>
          <cell r="AW476" t="str">
            <v>No</v>
          </cell>
          <cell r="AX476" t="str">
            <v>Yes with UCITS V</v>
          </cell>
          <cell r="AY476" t="str">
            <v>BNP Paribas Arbitrage</v>
          </cell>
          <cell r="AZ476"/>
          <cell r="BA476" t="str">
            <v>No</v>
          </cell>
          <cell r="BB476"/>
          <cell r="BC476"/>
          <cell r="BD476"/>
          <cell r="BE476"/>
          <cell r="BF476" t="str">
            <v>Euronext</v>
          </cell>
          <cell r="BG476" t="str">
            <v>Daily</v>
          </cell>
          <cell r="BH476"/>
          <cell r="BI476"/>
          <cell r="BJ476"/>
          <cell r="BK476" t="str">
            <v>Annually</v>
          </cell>
          <cell r="BL476"/>
          <cell r="BM476"/>
          <cell r="BN476"/>
          <cell r="BO476"/>
          <cell r="BP476"/>
          <cell r="BQ476"/>
          <cell r="BR476">
            <v>500000</v>
          </cell>
          <cell r="BS476" t="str">
            <v>-</v>
          </cell>
          <cell r="BT476" t="str">
            <v>(D-1) 04:30 PM Paris time</v>
          </cell>
          <cell r="BU476" t="str">
            <v>(D-1) 12:00 AM Paris time</v>
          </cell>
          <cell r="BV476" t="str">
            <v>(D-1) 03:45 PM Paris time</v>
          </cell>
          <cell r="BW476" t="str">
            <v>D</v>
          </cell>
          <cell r="BX476" t="str">
            <v>D+1</v>
          </cell>
          <cell r="BY476" t="str">
            <v>D+3</v>
          </cell>
          <cell r="BZ476" t="str">
            <v>Please refer to PM</v>
          </cell>
          <cell r="CA476" t="str">
            <v>Please refer to PM</v>
          </cell>
          <cell r="CB476">
            <v>0</v>
          </cell>
          <cell r="CC476">
            <v>0</v>
          </cell>
          <cell r="CD476" t="str">
            <v>0,05% on the primary market</v>
          </cell>
          <cell r="CE476" t="str">
            <v>0,05% on the primary market</v>
          </cell>
          <cell r="CF476" t="str">
            <v>No</v>
          </cell>
          <cell r="CG476" t="str">
            <v>NA</v>
          </cell>
          <cell r="CH476" t="str">
            <v>NA</v>
          </cell>
          <cell r="CI476" t="str">
            <v>No securities lending</v>
          </cell>
          <cell r="CJ476"/>
          <cell r="CK476" t="str">
            <v>No collateral</v>
          </cell>
          <cell r="CL476" t="str">
            <v>No collateral</v>
          </cell>
          <cell r="CM476" t="str">
            <v>No collateral</v>
          </cell>
          <cell r="CN476" t="str">
            <v>No collateral</v>
          </cell>
          <cell r="CO476" t="str">
            <v>No</v>
          </cell>
          <cell r="CP476" t="str">
            <v>NA</v>
          </cell>
          <cell r="CQ476" t="str">
            <v>NA</v>
          </cell>
          <cell r="CR476" t="str">
            <v>No</v>
          </cell>
          <cell r="CS476" t="str">
            <v>Jean-Claude Leveque</v>
          </cell>
          <cell r="CT476"/>
          <cell r="CU476"/>
          <cell r="CV476" t="str">
            <v>A2JFSV</v>
          </cell>
          <cell r="CW476" t="str">
            <v>NA</v>
          </cell>
          <cell r="CX476" t="str">
            <v>NA</v>
          </cell>
          <cell r="CY476" t="str">
            <v>Yes</v>
          </cell>
          <cell r="CZ476" t="str">
            <v>SRI</v>
          </cell>
          <cell r="DA476" t="str">
            <v>Beta</v>
          </cell>
          <cell r="DB476" t="str">
            <v>No</v>
          </cell>
          <cell r="DC476" t="str">
            <v>Equity fund (&gt;51% equities)</v>
          </cell>
          <cell r="DD476" t="str">
            <v>Yes</v>
          </cell>
          <cell r="DE476" t="str">
            <v>No</v>
          </cell>
          <cell r="DF476" t="str">
            <v>No</v>
          </cell>
          <cell r="DG476">
            <v>13</v>
          </cell>
          <cell r="DH476">
            <v>12</v>
          </cell>
          <cell r="DI476">
            <v>0</v>
          </cell>
          <cell r="DJ476">
            <v>25</v>
          </cell>
          <cell r="DK476">
            <v>25</v>
          </cell>
          <cell r="DL476">
            <v>13</v>
          </cell>
          <cell r="DM476">
            <v>0</v>
          </cell>
          <cell r="DN476">
            <v>12</v>
          </cell>
          <cell r="DO476" t="str">
            <v>Primary market: Authorised Participants and Institutionnal Investors
Secondary market: All</v>
          </cell>
          <cell r="DP476" t="str">
            <v>None</v>
          </cell>
          <cell r="DQ476" t="str">
            <v>BNP Paribas Securities Services Luxembourg</v>
          </cell>
          <cell r="DR476" t="str">
            <v>BNP Paribas Securities Services Luxembourg</v>
          </cell>
          <cell r="DS476" t="str">
            <v>in-house lawyers</v>
          </cell>
          <cell r="DT476" t="str">
            <v>BNP Paribas Securities Services Luxembourg</v>
          </cell>
          <cell r="DU476" t="str">
            <v>31th of December</v>
          </cell>
          <cell r="DV476" t="str">
            <v>ESG</v>
          </cell>
          <cell r="DW476" t="str">
            <v>EQUITY</v>
          </cell>
          <cell r="DX476"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76"/>
          <cell r="DZ476" t="str">
            <v>ART 8</v>
          </cell>
          <cell r="EA476" t="str">
            <v>CAT 1</v>
          </cell>
        </row>
        <row r="477">
          <cell r="H477" t="str">
            <v>LU1859444769</v>
          </cell>
          <cell r="I477" t="str">
            <v>UCITS ETF</v>
          </cell>
          <cell r="J477" t="str">
            <v>Capitalisation</v>
          </cell>
          <cell r="K477" t="str">
            <v>EUR</v>
          </cell>
          <cell r="L477" t="str">
            <v>EUR</v>
          </cell>
          <cell r="M477" t="str">
            <v>No</v>
          </cell>
          <cell r="N477"/>
          <cell r="O477" t="str">
            <v>Luxembourg</v>
          </cell>
          <cell r="P477" t="str">
            <v>IT</v>
          </cell>
          <cell r="Q477" t="str">
            <v>Borsa Italiana</v>
          </cell>
          <cell r="R477" t="str">
            <v>XMIL</v>
          </cell>
          <cell r="S477">
            <v>43480</v>
          </cell>
          <cell r="T477">
            <v>43550</v>
          </cell>
          <cell r="U477" t="str">
            <v>No</v>
          </cell>
          <cell r="V477" t="str">
            <v>I34235EU</v>
          </cell>
          <cell r="W477" t="str">
            <v>Share not hedged</v>
          </cell>
          <cell r="X477" t="str">
            <v>SRIC IM</v>
          </cell>
          <cell r="Y477" t="str">
            <v>ISRIC</v>
          </cell>
          <cell r="Z477" t="str">
            <v>NSCFR0ISRIC2</v>
          </cell>
          <cell r="AA477" t="str">
            <v>SRIC</v>
          </cell>
          <cell r="AB477" t="str">
            <v>.BCMSCIEU</v>
          </cell>
          <cell r="AC477" t="str">
            <v>SRIC.MI</v>
          </cell>
          <cell r="AD477" t="str">
            <v>ISRICINAV.PA</v>
          </cell>
          <cell r="AE477"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77" t="str">
            <v>please refer to another source</v>
          </cell>
          <cell r="AG477" t="str">
            <v>please refer to another source</v>
          </cell>
          <cell r="AH477" t="str">
            <v>Luxemburg SICAV</v>
          </cell>
          <cell r="AI477" t="str">
            <v>Bloomberg MSCI Euro Corporate SRI Sustainable Select Ex Fossil Fuel PAB (NTR) index</v>
          </cell>
          <cell r="AJ477" t="str">
            <v>Net Total Return</v>
          </cell>
          <cell r="AK477" t="str">
            <v>EUR</v>
          </cell>
          <cell r="AL477"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77" t="str">
            <v>please refer to another source</v>
          </cell>
          <cell r="AN477" t="str">
            <v>Bloomberg MSCI</v>
          </cell>
          <cell r="AO477" t="str">
            <v>Europe</v>
          </cell>
          <cell r="AP477" t="str">
            <v>Eurozone</v>
          </cell>
          <cell r="AQ477" t="str">
            <v>AT, DE, FR, IT, LU, NL, ES, CZ, IE, FI, DK, SE, SG**, UK</v>
          </cell>
          <cell r="AR477" t="str">
            <v>AT, CZ, DE, DK, ES, FI, FR, GB, IE, IT**, LU, NL, SE, SG**</v>
          </cell>
          <cell r="AS477" t="str">
            <v>Full or optimized replication</v>
          </cell>
          <cell r="AT477" t="str">
            <v>Physical</v>
          </cell>
          <cell r="AU477" t="str">
            <v>Optimized</v>
          </cell>
          <cell r="AV477" t="str">
            <v>Bonds</v>
          </cell>
          <cell r="AW477" t="str">
            <v>No</v>
          </cell>
          <cell r="AX477" t="str">
            <v>Yes with UCITS V</v>
          </cell>
          <cell r="AY477" t="str">
            <v>SUSQUEHANNA</v>
          </cell>
          <cell r="AZ477"/>
          <cell r="BA477" t="str">
            <v>No</v>
          </cell>
          <cell r="BB477"/>
          <cell r="BC477"/>
          <cell r="BD477"/>
          <cell r="BE477"/>
          <cell r="BF477" t="str">
            <v>Euronext</v>
          </cell>
          <cell r="BG477" t="str">
            <v>Daily</v>
          </cell>
          <cell r="BH477"/>
          <cell r="BI477"/>
          <cell r="BJ477"/>
          <cell r="BK477" t="str">
            <v>Reinvested</v>
          </cell>
          <cell r="BL477"/>
          <cell r="BM477"/>
          <cell r="BN477"/>
          <cell r="BO477"/>
          <cell r="BP477"/>
          <cell r="BQ477"/>
          <cell r="BR477">
            <v>500000</v>
          </cell>
          <cell r="BS477" t="str">
            <v>-</v>
          </cell>
          <cell r="BT477" t="str">
            <v>02:45 PM Paris time</v>
          </cell>
          <cell r="BU477" t="str">
            <v>NA</v>
          </cell>
          <cell r="BV477" t="str">
            <v>02:00 PM Paris time</v>
          </cell>
          <cell r="BW477" t="str">
            <v>D</v>
          </cell>
          <cell r="BX477" t="str">
            <v>D+1</v>
          </cell>
          <cell r="BY477" t="str">
            <v>D+3</v>
          </cell>
          <cell r="BZ477" t="str">
            <v>Please refer to PM</v>
          </cell>
          <cell r="CA477" t="str">
            <v>Please refer to PM</v>
          </cell>
          <cell r="CB477">
            <v>16</v>
          </cell>
          <cell r="CC477">
            <v>0</v>
          </cell>
          <cell r="CD477" t="str">
            <v>1.5% on the primary market</v>
          </cell>
          <cell r="CE477" t="str">
            <v>1.00% on the primary market</v>
          </cell>
          <cell r="CF477" t="str">
            <v>No</v>
          </cell>
          <cell r="CG477" t="str">
            <v>NA</v>
          </cell>
          <cell r="CH477" t="str">
            <v>NA</v>
          </cell>
          <cell r="CI477" t="str">
            <v>No securities lending</v>
          </cell>
          <cell r="CJ477"/>
          <cell r="CK477" t="str">
            <v>No collateral</v>
          </cell>
          <cell r="CL477" t="str">
            <v>No collateral</v>
          </cell>
          <cell r="CM477" t="str">
            <v>No collateral</v>
          </cell>
          <cell r="CN477" t="str">
            <v>No collateral</v>
          </cell>
          <cell r="CO477" t="str">
            <v>No</v>
          </cell>
          <cell r="CP477" t="str">
            <v>NA</v>
          </cell>
          <cell r="CQ477" t="str">
            <v>NA</v>
          </cell>
          <cell r="CR477" t="str">
            <v>No</v>
          </cell>
          <cell r="CS477" t="str">
            <v>Luca Pagni</v>
          </cell>
          <cell r="CT477"/>
          <cell r="CU477"/>
          <cell r="CV477" t="str">
            <v>A2N8AD</v>
          </cell>
          <cell r="CW477"/>
          <cell r="CX477"/>
          <cell r="CY477" t="str">
            <v>Yes</v>
          </cell>
          <cell r="CZ477" t="str">
            <v>SRI</v>
          </cell>
          <cell r="DA477" t="str">
            <v>Beta</v>
          </cell>
          <cell r="DB477" t="str">
            <v>No</v>
          </cell>
          <cell r="DC477" t="str">
            <v>Other funds (no equities or &lt;25% equities)</v>
          </cell>
          <cell r="DD477" t="str">
            <v>Yes</v>
          </cell>
          <cell r="DE477"/>
          <cell r="DF477" t="str">
            <v>No</v>
          </cell>
          <cell r="DG477">
            <v>8</v>
          </cell>
          <cell r="DH477">
            <v>12</v>
          </cell>
          <cell r="DI477">
            <v>0</v>
          </cell>
          <cell r="DJ477">
            <v>20</v>
          </cell>
          <cell r="DK477">
            <v>20</v>
          </cell>
          <cell r="DL477">
            <v>8</v>
          </cell>
          <cell r="DM477">
            <v>0</v>
          </cell>
          <cell r="DN477">
            <v>12</v>
          </cell>
          <cell r="DO477" t="str">
            <v>Primary market: Authorised Participants and Institutionnal Investors
Secondary market: All</v>
          </cell>
          <cell r="DP477" t="str">
            <v>None</v>
          </cell>
          <cell r="DQ477" t="str">
            <v>BNP Paribas Securities Services Luxembourg</v>
          </cell>
          <cell r="DR477" t="str">
            <v>BNP Paribas Securities Services Luxembourg</v>
          </cell>
          <cell r="DS477" t="str">
            <v>in-house lawyers</v>
          </cell>
          <cell r="DT477" t="str">
            <v>BNP Paribas Securities Services Luxembourg</v>
          </cell>
          <cell r="DU477" t="str">
            <v>31th of December</v>
          </cell>
          <cell r="DV477" t="str">
            <v>ESG</v>
          </cell>
          <cell r="DW477" t="str">
            <v>FIXED INCOME</v>
          </cell>
          <cell r="DX477" t="str">
            <v>Absorbed BNP Paribas Easy Markit iBoxx EUR Liquid Corporates on 09/04/2021 (April 9th 2021). Has absorbed LU1481202775 UCITS ETF.
Index name change from 19/02/2021 from Bloomberg-Barclays MSCI Euro Corp SRI Sustainable Reduced Fossil Fuel (NTR) Index to Bloomberg-Barclays MSCI Euro Corp SRI Sustainable Ex Fossil Fuel (NTR) ==&gt; Additionnal exclusion criteria in the methodology</v>
          </cell>
          <cell r="DY477"/>
          <cell r="DZ477" t="str">
            <v>ART 8</v>
          </cell>
          <cell r="EA477" t="str">
            <v>CAT 1</v>
          </cell>
        </row>
        <row r="478">
          <cell r="H478" t="str">
            <v>LU1481202692</v>
          </cell>
          <cell r="I478" t="str">
            <v>UCITS ETF</v>
          </cell>
          <cell r="J478" t="str">
            <v>Capitalisation</v>
          </cell>
          <cell r="K478" t="str">
            <v>EUR</v>
          </cell>
          <cell r="L478" t="str">
            <v>EUR</v>
          </cell>
          <cell r="M478" t="str">
            <v>No</v>
          </cell>
          <cell r="N478"/>
          <cell r="O478" t="str">
            <v>Luxembourg</v>
          </cell>
          <cell r="P478" t="str">
            <v>IT</v>
          </cell>
          <cell r="Q478" t="str">
            <v>Borsa Italiana</v>
          </cell>
          <cell r="R478" t="str">
            <v>XMIL</v>
          </cell>
          <cell r="S478">
            <v>42716</v>
          </cell>
          <cell r="T478">
            <v>43550</v>
          </cell>
          <cell r="U478" t="str">
            <v>No</v>
          </cell>
          <cell r="V478" t="str">
            <v>GBIEIGTR</v>
          </cell>
          <cell r="W478" t="str">
            <v>Share not hedged</v>
          </cell>
          <cell r="X478" t="str">
            <v>JBEM IM</v>
          </cell>
          <cell r="Y478" t="str">
            <v>IJBEM</v>
          </cell>
          <cell r="Z478" t="str">
            <v>NSCFR0IJBEM3</v>
          </cell>
          <cell r="AA478" t="str">
            <v>JBEM</v>
          </cell>
          <cell r="AB478"/>
          <cell r="AC478" t="str">
            <v>JBEM.MI</v>
          </cell>
          <cell r="AD478" t="str">
            <v>INJBEMINAV.PA</v>
          </cell>
          <cell r="AE478"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478" t="str">
            <v>please refer to another source</v>
          </cell>
          <cell r="AG478" t="str">
            <v>please refer to another source</v>
          </cell>
          <cell r="AH478" t="str">
            <v>Luxemburg SICAV</v>
          </cell>
          <cell r="AI478" t="str">
            <v>J.P. Morgan ESG EMU Government Bond IG (TR) index</v>
          </cell>
          <cell r="AJ478" t="str">
            <v>Total Return</v>
          </cell>
          <cell r="AK478" t="str">
            <v>EUR</v>
          </cell>
          <cell r="AL478"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478" t="str">
            <v>please refer to another source</v>
          </cell>
          <cell r="AN478" t="str">
            <v>JP Morgan</v>
          </cell>
          <cell r="AO478" t="str">
            <v>Europe</v>
          </cell>
          <cell r="AP478" t="str">
            <v>Eurozone</v>
          </cell>
          <cell r="AQ478" t="str">
            <v>AT, DE, FR, LU, IT**, IE, NL,ES, SE, FI</v>
          </cell>
          <cell r="AR478" t="str">
            <v>AT, DE, ES, FR, IE, IT**, LU, NL</v>
          </cell>
          <cell r="AS478" t="str">
            <v>Full or optimized replication</v>
          </cell>
          <cell r="AT478" t="str">
            <v>Physical</v>
          </cell>
          <cell r="AU478" t="str">
            <v>Optimized</v>
          </cell>
          <cell r="AV478" t="str">
            <v>Bonds</v>
          </cell>
          <cell r="AW478" t="str">
            <v>No</v>
          </cell>
          <cell r="AX478" t="str">
            <v>Yes with UCITS V</v>
          </cell>
          <cell r="AY478" t="str">
            <v>SUSQUEHANNA</v>
          </cell>
          <cell r="AZ478" t="str">
            <v>NA</v>
          </cell>
          <cell r="BA478" t="str">
            <v>No</v>
          </cell>
          <cell r="BB478"/>
          <cell r="BC478"/>
          <cell r="BD478"/>
          <cell r="BE478"/>
          <cell r="BF478" t="str">
            <v>NA</v>
          </cell>
          <cell r="BG478" t="str">
            <v>Daily</v>
          </cell>
          <cell r="BH478"/>
          <cell r="BI478"/>
          <cell r="BJ478"/>
          <cell r="BK478" t="str">
            <v>Reinvested</v>
          </cell>
          <cell r="BL478"/>
          <cell r="BM478"/>
          <cell r="BN478"/>
          <cell r="BO478"/>
          <cell r="BP478"/>
          <cell r="BQ478"/>
          <cell r="BR478">
            <v>500000</v>
          </cell>
          <cell r="BS478" t="str">
            <v>-</v>
          </cell>
          <cell r="BT478" t="str">
            <v>03:30 PM Paris time</v>
          </cell>
          <cell r="BU478" t="str">
            <v>NA</v>
          </cell>
          <cell r="BV478" t="str">
            <v>02:45 PM Paris time</v>
          </cell>
          <cell r="BW478" t="str">
            <v>D</v>
          </cell>
          <cell r="BX478" t="str">
            <v>D+1</v>
          </cell>
          <cell r="BY478" t="str">
            <v>D+3</v>
          </cell>
          <cell r="BZ478" t="str">
            <v>Please refer to PM</v>
          </cell>
          <cell r="CA478" t="str">
            <v>Please refer to PM</v>
          </cell>
          <cell r="CB478">
            <v>0</v>
          </cell>
          <cell r="CC478">
            <v>0</v>
          </cell>
          <cell r="CD478" t="str">
            <v>0,25% on the primary market</v>
          </cell>
          <cell r="CE478" t="str">
            <v>0,10% on the primary market</v>
          </cell>
          <cell r="CF478" t="str">
            <v>No</v>
          </cell>
          <cell r="CG478" t="str">
            <v>NA</v>
          </cell>
          <cell r="CH478" t="str">
            <v>NA</v>
          </cell>
          <cell r="CI478" t="str">
            <v>No securities lending</v>
          </cell>
          <cell r="CJ478" t="str">
            <v>NA</v>
          </cell>
          <cell r="CK478" t="str">
            <v>No collateral</v>
          </cell>
          <cell r="CL478" t="str">
            <v>No collateral</v>
          </cell>
          <cell r="CM478" t="str">
            <v>No collateral</v>
          </cell>
          <cell r="CN478" t="str">
            <v>No collateral</v>
          </cell>
          <cell r="CO478" t="str">
            <v>No</v>
          </cell>
          <cell r="CP478" t="str">
            <v>NA</v>
          </cell>
          <cell r="CQ478" t="str">
            <v>NA</v>
          </cell>
          <cell r="CR478" t="str">
            <v>No</v>
          </cell>
          <cell r="CS478" t="str">
            <v>Luca Pagni</v>
          </cell>
          <cell r="CT478"/>
          <cell r="CU478"/>
          <cell r="CV478" t="str">
            <v>A2DH5P</v>
          </cell>
          <cell r="CW478" t="str">
            <v>NA</v>
          </cell>
          <cell r="CX478" t="str">
            <v>NA</v>
          </cell>
          <cell r="CY478" t="str">
            <v>No</v>
          </cell>
          <cell r="CZ478" t="str">
            <v>No</v>
          </cell>
          <cell r="DA478" t="str">
            <v>Beta</v>
          </cell>
          <cell r="DB478" t="str">
            <v>No</v>
          </cell>
          <cell r="DC478" t="str">
            <v>Other funds (no equities or &lt;25% equities)</v>
          </cell>
          <cell r="DD478" t="str">
            <v>Yes</v>
          </cell>
          <cell r="DE478" t="str">
            <v>NA</v>
          </cell>
          <cell r="DF478" t="str">
            <v>No</v>
          </cell>
          <cell r="DG478">
            <v>3</v>
          </cell>
          <cell r="DH478">
            <v>12</v>
          </cell>
          <cell r="DI478">
            <v>0</v>
          </cell>
          <cell r="DJ478">
            <v>15</v>
          </cell>
          <cell r="DK478">
            <v>15</v>
          </cell>
          <cell r="DL478">
            <v>3</v>
          </cell>
          <cell r="DM478">
            <v>0</v>
          </cell>
          <cell r="DN478">
            <v>12</v>
          </cell>
          <cell r="DO478" t="str">
            <v>Primary market: Authorised Participants and Institutionnal Investors
Secondary market: All</v>
          </cell>
          <cell r="DP478" t="str">
            <v>None</v>
          </cell>
          <cell r="DQ478" t="str">
            <v>BNP Paribas Securities Services Luxembourg</v>
          </cell>
          <cell r="DR478" t="str">
            <v>BNP Paribas Securities Services Luxembourg</v>
          </cell>
          <cell r="DS478" t="str">
            <v>in-house lawyers</v>
          </cell>
          <cell r="DT478" t="str">
            <v>BNP Paribas Securities Services Luxembourg</v>
          </cell>
          <cell r="DU478" t="str">
            <v>31th of December</v>
          </cell>
          <cell r="DV478" t="str">
            <v>Essentials</v>
          </cell>
          <cell r="DW478" t="str">
            <v>FIXED INCOME</v>
          </cell>
          <cell r="DX478"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478"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478" t="str">
            <v>ART 8</v>
          </cell>
          <cell r="EA478" t="str">
            <v>CAT 2</v>
          </cell>
        </row>
        <row r="479">
          <cell r="H479" t="str">
            <v>LU1953136527</v>
          </cell>
          <cell r="I479" t="str">
            <v>UCITS ETF</v>
          </cell>
          <cell r="J479" t="str">
            <v>Capitalisation</v>
          </cell>
          <cell r="K479" t="str">
            <v>EUR</v>
          </cell>
          <cell r="L479" t="str">
            <v>EUR</v>
          </cell>
          <cell r="M479" t="str">
            <v>No</v>
          </cell>
          <cell r="N479"/>
          <cell r="O479" t="str">
            <v>Luxembourg</v>
          </cell>
          <cell r="P479" t="str">
            <v>FR</v>
          </cell>
          <cell r="Q479" t="str">
            <v>Euronext Paris</v>
          </cell>
          <cell r="R479" t="str">
            <v>XPAR</v>
          </cell>
          <cell r="S479">
            <v>43579</v>
          </cell>
          <cell r="T479">
            <v>43608</v>
          </cell>
          <cell r="U479" t="str">
            <v>Yes</v>
          </cell>
          <cell r="V479" t="str">
            <v>GALPHCEN</v>
          </cell>
          <cell r="W479" t="str">
            <v>Share not hedged</v>
          </cell>
          <cell r="X479" t="str">
            <v>REUSE FP</v>
          </cell>
          <cell r="Y479" t="str">
            <v>INREF</v>
          </cell>
          <cell r="Z479" t="str">
            <v>NSCFR0IREUS3</v>
          </cell>
          <cell r="AA479" t="str">
            <v>REUSE</v>
          </cell>
          <cell r="AB479" t="str">
            <v>.GALPHCEN</v>
          </cell>
          <cell r="AC479" t="str">
            <v>REUSE.PA</v>
          </cell>
          <cell r="AD479" t="str">
            <v>INREUINAV.PA</v>
          </cell>
          <cell r="AE479"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79" t="str">
            <v>please refer to another source</v>
          </cell>
          <cell r="AG479" t="str">
            <v>please refer to another source</v>
          </cell>
          <cell r="AH479" t="str">
            <v>Luxemburg SICAV</v>
          </cell>
          <cell r="AI479" t="str">
            <v>ECPI Circular Economy Leaders Equity (NR) Index</v>
          </cell>
          <cell r="AJ479" t="str">
            <v>Net Return</v>
          </cell>
          <cell r="AK479" t="str">
            <v>EUR</v>
          </cell>
          <cell r="AL479"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79" t="str">
            <v>please refer to another source</v>
          </cell>
          <cell r="AN479" t="str">
            <v>ECPI</v>
          </cell>
          <cell r="AO479" t="str">
            <v>Global</v>
          </cell>
          <cell r="AP479" t="str">
            <v>Global ex Emerging Markets</v>
          </cell>
          <cell r="AQ479" t="str">
            <v>AT, DE, FR, IT, LU, NL, ES , IE</v>
          </cell>
          <cell r="AR479" t="str">
            <v>AT, DE, ES, FR, IE, IT**, LU, NL</v>
          </cell>
          <cell r="AS479" t="str">
            <v>Full or optimized replication</v>
          </cell>
          <cell r="AT479" t="str">
            <v>Physical</v>
          </cell>
          <cell r="AU479" t="str">
            <v>Full</v>
          </cell>
          <cell r="AV479" t="str">
            <v>Equities</v>
          </cell>
          <cell r="AW479" t="str">
            <v>No</v>
          </cell>
          <cell r="AX479" t="str">
            <v>Yes with UCITS V</v>
          </cell>
          <cell r="AY479" t="str">
            <v>BNP PARIBAS ARBITRAGE</v>
          </cell>
          <cell r="AZ479"/>
          <cell r="BA479" t="str">
            <v>No</v>
          </cell>
          <cell r="BB479"/>
          <cell r="BC479"/>
          <cell r="BD479"/>
          <cell r="BE479"/>
          <cell r="BF479" t="str">
            <v>Euronext</v>
          </cell>
          <cell r="BG479" t="str">
            <v>Daily</v>
          </cell>
          <cell r="BH479"/>
          <cell r="BI479"/>
          <cell r="BJ479"/>
          <cell r="BK479" t="str">
            <v>Reinvested</v>
          </cell>
          <cell r="BL479"/>
          <cell r="BM479"/>
          <cell r="BN479"/>
          <cell r="BO479"/>
          <cell r="BP479"/>
          <cell r="BQ479"/>
          <cell r="BR479">
            <v>500000</v>
          </cell>
          <cell r="BS479" t="str">
            <v>-</v>
          </cell>
          <cell r="BT479" t="str">
            <v>(D-1) 04:30 PM Paris time</v>
          </cell>
          <cell r="BU479" t="str">
            <v>NA</v>
          </cell>
          <cell r="BV479" t="str">
            <v>(D-1) 03:45 PM Paris time</v>
          </cell>
          <cell r="BW479" t="str">
            <v>D</v>
          </cell>
          <cell r="BX479" t="str">
            <v>D+1</v>
          </cell>
          <cell r="BY479" t="str">
            <v>D+3</v>
          </cell>
          <cell r="BZ479" t="str">
            <v>Please refer to PM</v>
          </cell>
          <cell r="CA479" t="str">
            <v>Please refer to PM</v>
          </cell>
          <cell r="CB479">
            <v>6</v>
          </cell>
          <cell r="CC479">
            <v>0</v>
          </cell>
          <cell r="CD479" t="str">
            <v xml:space="preserve">0.20% on the primary market </v>
          </cell>
          <cell r="CE479" t="str">
            <v xml:space="preserve">0.10% on the primary market </v>
          </cell>
          <cell r="CF479" t="str">
            <v>No</v>
          </cell>
          <cell r="CG479" t="str">
            <v>NA</v>
          </cell>
          <cell r="CH479" t="str">
            <v>NA</v>
          </cell>
          <cell r="CI479" t="str">
            <v>No securities lending</v>
          </cell>
          <cell r="CJ479"/>
          <cell r="CK479" t="str">
            <v>No collateral</v>
          </cell>
          <cell r="CL479" t="str">
            <v>No collateral</v>
          </cell>
          <cell r="CM479" t="str">
            <v>No collateral</v>
          </cell>
          <cell r="CN479" t="str">
            <v>No collateral</v>
          </cell>
          <cell r="CO479" t="str">
            <v>No</v>
          </cell>
          <cell r="CP479" t="str">
            <v>NA</v>
          </cell>
          <cell r="CQ479" t="str">
            <v>NA</v>
          </cell>
          <cell r="CR479" t="str">
            <v>No</v>
          </cell>
          <cell r="CS479" t="str">
            <v>Alexandre Zamora</v>
          </cell>
          <cell r="CT479"/>
          <cell r="CU479"/>
          <cell r="CV479" t="str">
            <v xml:space="preserve">A2PHCA </v>
          </cell>
          <cell r="CW479"/>
          <cell r="CX479"/>
          <cell r="CY479" t="str">
            <v>Yes</v>
          </cell>
          <cell r="CZ479" t="str">
            <v>ESG</v>
          </cell>
          <cell r="DA479" t="str">
            <v>Beta</v>
          </cell>
          <cell r="DB479" t="str">
            <v>No</v>
          </cell>
          <cell r="DC479" t="str">
            <v>Equity fund (&gt;51% equities)</v>
          </cell>
          <cell r="DD479" t="str">
            <v>Yes</v>
          </cell>
          <cell r="DE479"/>
          <cell r="DF479" t="str">
            <v>No</v>
          </cell>
          <cell r="DG479">
            <v>18</v>
          </cell>
          <cell r="DH479">
            <v>12</v>
          </cell>
          <cell r="DI479">
            <v>0</v>
          </cell>
          <cell r="DJ479">
            <v>30</v>
          </cell>
          <cell r="DK479">
            <v>30</v>
          </cell>
          <cell r="DL479">
            <v>18</v>
          </cell>
          <cell r="DM479">
            <v>0</v>
          </cell>
          <cell r="DN479">
            <v>12</v>
          </cell>
          <cell r="DO479" t="str">
            <v>Primary market: Authorised Participants and Institutionnal Investors
Secondary market: All</v>
          </cell>
          <cell r="DP479" t="str">
            <v>None</v>
          </cell>
          <cell r="DQ479" t="str">
            <v>BNP Paribas Securities Services Luxembourg</v>
          </cell>
          <cell r="DR479" t="str">
            <v>BNP Paribas Securities Services Luxembourg</v>
          </cell>
          <cell r="DS479" t="str">
            <v>in-house lawyers</v>
          </cell>
          <cell r="DT479" t="str">
            <v>BNP Paribas Securities Services Luxembourg</v>
          </cell>
          <cell r="DU479" t="str">
            <v>31th of December</v>
          </cell>
          <cell r="DV479" t="str">
            <v>ESG</v>
          </cell>
          <cell r="DW479" t="str">
            <v>EQUITY</v>
          </cell>
          <cell r="DX479" t="str">
            <v>Change of SFDR classification from ART 8 to ART 9 on December 1st, 2021 (01/12/2021)</v>
          </cell>
          <cell r="DY479"/>
          <cell r="DZ479" t="str">
            <v>ART 8</v>
          </cell>
          <cell r="EA479" t="str">
            <v>CAT 1</v>
          </cell>
        </row>
        <row r="480">
          <cell r="H480" t="str">
            <v>LU1953136790</v>
          </cell>
          <cell r="I480" t="str">
            <v>Track Classic</v>
          </cell>
          <cell r="J480" t="str">
            <v>Capitalisation</v>
          </cell>
          <cell r="K480" t="str">
            <v>EUR</v>
          </cell>
          <cell r="L480" t="str">
            <v>EUR</v>
          </cell>
          <cell r="M480" t="str">
            <v>No</v>
          </cell>
          <cell r="N480"/>
          <cell r="O480" t="str">
            <v>Luxembourg</v>
          </cell>
          <cell r="P480" t="str">
            <v>LU</v>
          </cell>
          <cell r="Q480" t="str">
            <v>Luxembourg Euro MTF (at NAV)</v>
          </cell>
          <cell r="R480" t="str">
            <v>NA</v>
          </cell>
          <cell r="S480">
            <v>43579</v>
          </cell>
          <cell r="T480">
            <v>43924</v>
          </cell>
          <cell r="U480" t="str">
            <v>Yes</v>
          </cell>
          <cell r="V480" t="str">
            <v>GALPHCEN</v>
          </cell>
          <cell r="W480" t="str">
            <v>Share not hedged</v>
          </cell>
          <cell r="X480" t="str">
            <v>BNPCETC LX</v>
          </cell>
          <cell r="Y480" t="str">
            <v>NA</v>
          </cell>
          <cell r="Z480" t="str">
            <v>NA</v>
          </cell>
          <cell r="AA480" t="str">
            <v xml:space="preserve">BNPCETC </v>
          </cell>
          <cell r="AB480" t="str">
            <v>.GALPHCEN</v>
          </cell>
          <cell r="AC480" t="str">
            <v>LU1953136790.LUF</v>
          </cell>
          <cell r="AD480" t="str">
            <v>NA</v>
          </cell>
          <cell r="AE480"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80" t="str">
            <v>please refer to another source</v>
          </cell>
          <cell r="AG480" t="str">
            <v>please refer to another source</v>
          </cell>
          <cell r="AH480" t="str">
            <v>Luxemburg SICAV</v>
          </cell>
          <cell r="AI480" t="str">
            <v>ECPI Circular Economy Leaders Equity (NR) Index</v>
          </cell>
          <cell r="AJ480" t="str">
            <v>Net Return</v>
          </cell>
          <cell r="AK480" t="str">
            <v>EUR</v>
          </cell>
          <cell r="AL480"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80" t="str">
            <v>please refer to another source</v>
          </cell>
          <cell r="AN480" t="str">
            <v>ECPI</v>
          </cell>
          <cell r="AO480" t="str">
            <v>Global</v>
          </cell>
          <cell r="AP480" t="str">
            <v>Global ex Emerging Markets</v>
          </cell>
          <cell r="AQ480" t="str">
            <v>AT, DE, FR, IT**, LU</v>
          </cell>
          <cell r="AR480" t="str">
            <v>AT, DE, FR, IT**, LU</v>
          </cell>
          <cell r="AS480" t="str">
            <v>Full or optimized replication</v>
          </cell>
          <cell r="AT480" t="str">
            <v>Physical</v>
          </cell>
          <cell r="AU480" t="str">
            <v>Full</v>
          </cell>
          <cell r="AV480" t="str">
            <v>Equities</v>
          </cell>
          <cell r="AW480" t="str">
            <v>No</v>
          </cell>
          <cell r="AX480" t="str">
            <v>Yes with UCITS V</v>
          </cell>
          <cell r="AY480" t="str">
            <v>NA</v>
          </cell>
          <cell r="AZ480" t="str">
            <v>NA</v>
          </cell>
          <cell r="BA480" t="str">
            <v>Yes</v>
          </cell>
          <cell r="BB480"/>
          <cell r="BC480"/>
          <cell r="BD480"/>
          <cell r="BE480"/>
          <cell r="BF480"/>
          <cell r="BG480" t="str">
            <v>Daily</v>
          </cell>
          <cell r="BH480"/>
          <cell r="BI480"/>
          <cell r="BJ480"/>
          <cell r="BK480" t="str">
            <v>Reinvested</v>
          </cell>
          <cell r="BL480"/>
          <cell r="BM480"/>
          <cell r="BN480"/>
          <cell r="BO480"/>
          <cell r="BP480"/>
          <cell r="BQ480"/>
          <cell r="BR480" t="str">
            <v>None</v>
          </cell>
          <cell r="BS480" t="str">
            <v>-</v>
          </cell>
          <cell r="BT480" t="str">
            <v>(D-1) 04:30 PM Paris time</v>
          </cell>
          <cell r="BU480" t="str">
            <v>(D-1) 12:00 AM Paris time</v>
          </cell>
          <cell r="BV480" t="str">
            <v>NA</v>
          </cell>
          <cell r="BW480" t="str">
            <v>D</v>
          </cell>
          <cell r="BX480" t="str">
            <v>D+1</v>
          </cell>
          <cell r="BY480" t="str">
            <v>D+3</v>
          </cell>
          <cell r="BZ480" t="str">
            <v>Please refer to PM</v>
          </cell>
          <cell r="CA480" t="str">
            <v>Please refer to PM</v>
          </cell>
          <cell r="CB480">
            <v>6</v>
          </cell>
          <cell r="CC480">
            <v>0</v>
          </cell>
          <cell r="CD480">
            <v>2E-3</v>
          </cell>
          <cell r="CE480">
            <v>1E-3</v>
          </cell>
          <cell r="CF480" t="str">
            <v>No</v>
          </cell>
          <cell r="CG480" t="str">
            <v>NA</v>
          </cell>
          <cell r="CH480" t="str">
            <v>NA</v>
          </cell>
          <cell r="CI480" t="str">
            <v>No securities lending</v>
          </cell>
          <cell r="CJ480"/>
          <cell r="CK480" t="str">
            <v>No collateral</v>
          </cell>
          <cell r="CL480" t="str">
            <v>No collateral</v>
          </cell>
          <cell r="CM480" t="str">
            <v>No collateral</v>
          </cell>
          <cell r="CN480" t="str">
            <v>No collateral</v>
          </cell>
          <cell r="CO480" t="str">
            <v>No</v>
          </cell>
          <cell r="CP480" t="str">
            <v>NA</v>
          </cell>
          <cell r="CQ480" t="str">
            <v>NA</v>
          </cell>
          <cell r="CR480" t="str">
            <v>No</v>
          </cell>
          <cell r="CS480" t="str">
            <v>Alexandre Zamora</v>
          </cell>
          <cell r="CT480"/>
          <cell r="CU480"/>
          <cell r="CV480" t="str">
            <v>A2PHCP</v>
          </cell>
          <cell r="CW480"/>
          <cell r="CX480"/>
          <cell r="CY480" t="str">
            <v>Yes</v>
          </cell>
          <cell r="CZ480" t="str">
            <v>ESG</v>
          </cell>
          <cell r="DA480" t="str">
            <v>Beta</v>
          </cell>
          <cell r="DB480" t="str">
            <v>No</v>
          </cell>
          <cell r="DC480" t="str">
            <v>Equity fund (&gt;51% equities)</v>
          </cell>
          <cell r="DD480" t="str">
            <v>Yes</v>
          </cell>
          <cell r="DE480"/>
          <cell r="DF480" t="str">
            <v>No</v>
          </cell>
          <cell r="DG480">
            <v>65</v>
          </cell>
          <cell r="DH480">
            <v>40</v>
          </cell>
          <cell r="DI480">
            <v>0</v>
          </cell>
          <cell r="DJ480">
            <v>105</v>
          </cell>
          <cell r="DK480">
            <v>105</v>
          </cell>
          <cell r="DL480">
            <v>65</v>
          </cell>
          <cell r="DM480">
            <v>5</v>
          </cell>
          <cell r="DN480">
            <v>40</v>
          </cell>
          <cell r="DO480" t="str">
            <v>All</v>
          </cell>
          <cell r="DP480" t="str">
            <v>None</v>
          </cell>
          <cell r="DQ480" t="str">
            <v>BNP Paribas Securities Services Luxembourg</v>
          </cell>
          <cell r="DR480" t="str">
            <v>BNP Paribas Securities Services Luxembourg</v>
          </cell>
          <cell r="DS480" t="str">
            <v>in-house lawyers</v>
          </cell>
          <cell r="DT480" t="str">
            <v>BNP Paribas Securities Services Luxembourg</v>
          </cell>
          <cell r="DU480" t="str">
            <v>31th of December</v>
          </cell>
          <cell r="DV480" t="str">
            <v>ESG</v>
          </cell>
          <cell r="DW480" t="str">
            <v>EQUITY</v>
          </cell>
          <cell r="DX480" t="str">
            <v>Change of SFDR classification from ART 8 to ART 9 on December 1st, 2021 (01/12/2021)</v>
          </cell>
          <cell r="DY480"/>
          <cell r="DZ480" t="str">
            <v>ART 8</v>
          </cell>
          <cell r="EA480" t="str">
            <v>CAT 1</v>
          </cell>
        </row>
        <row r="481">
          <cell r="H481" t="str">
            <v>LU1953136873</v>
          </cell>
          <cell r="I481" t="str">
            <v>Track Privilege</v>
          </cell>
          <cell r="J481" t="str">
            <v>Capitalisation</v>
          </cell>
          <cell r="K481" t="str">
            <v>EUR</v>
          </cell>
          <cell r="L481" t="str">
            <v>EUR</v>
          </cell>
          <cell r="M481" t="str">
            <v>No</v>
          </cell>
          <cell r="N481"/>
          <cell r="O481" t="str">
            <v>Luxembourg</v>
          </cell>
          <cell r="P481" t="str">
            <v>LU</v>
          </cell>
          <cell r="Q481" t="str">
            <v>Luxembourg Euro MTF (at NAV)</v>
          </cell>
          <cell r="R481" t="str">
            <v>NA</v>
          </cell>
          <cell r="S481">
            <v>43579</v>
          </cell>
          <cell r="T481">
            <v>43924</v>
          </cell>
          <cell r="U481" t="str">
            <v>Yes</v>
          </cell>
          <cell r="V481" t="str">
            <v>GALPHCEN</v>
          </cell>
          <cell r="W481" t="str">
            <v>Share not hedged</v>
          </cell>
          <cell r="X481" t="str">
            <v>BNPCETP LX</v>
          </cell>
          <cell r="Y481" t="str">
            <v>NA</v>
          </cell>
          <cell r="Z481" t="str">
            <v>NA</v>
          </cell>
          <cell r="AA481" t="str">
            <v>BNPCETP</v>
          </cell>
          <cell r="AB481" t="str">
            <v>.GALPHCEN</v>
          </cell>
          <cell r="AC481" t="str">
            <v>LU1953136873.LUF</v>
          </cell>
          <cell r="AD481" t="str">
            <v>NA</v>
          </cell>
          <cell r="AE481"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81" t="str">
            <v>please refer to another source</v>
          </cell>
          <cell r="AG481" t="str">
            <v>please refer to another source</v>
          </cell>
          <cell r="AH481" t="str">
            <v>Luxemburg SICAV</v>
          </cell>
          <cell r="AI481" t="str">
            <v>ECPI Circular Economy Leaders Equity (NR) Index</v>
          </cell>
          <cell r="AJ481" t="str">
            <v>Net Return</v>
          </cell>
          <cell r="AK481" t="str">
            <v>EUR</v>
          </cell>
          <cell r="AL481"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81" t="str">
            <v>please refer to another source</v>
          </cell>
          <cell r="AN481" t="str">
            <v>ECPI</v>
          </cell>
          <cell r="AO481" t="str">
            <v>Global</v>
          </cell>
          <cell r="AP481" t="str">
            <v>Global ex Emerging Markets</v>
          </cell>
          <cell r="AQ481" t="str">
            <v xml:space="preserve">AT, DE, FR, IT**, LU, NL </v>
          </cell>
          <cell r="AR481" t="str">
            <v xml:space="preserve">AT, DE, FR, IT**, LU, NL </v>
          </cell>
          <cell r="AS481" t="str">
            <v>Full or optimized replication</v>
          </cell>
          <cell r="AT481" t="str">
            <v>Physical</v>
          </cell>
          <cell r="AU481" t="str">
            <v>Full</v>
          </cell>
          <cell r="AV481" t="str">
            <v>Equities</v>
          </cell>
          <cell r="AW481" t="str">
            <v>No</v>
          </cell>
          <cell r="AX481" t="str">
            <v>Yes with UCITS V</v>
          </cell>
          <cell r="AY481" t="str">
            <v>NA</v>
          </cell>
          <cell r="AZ481" t="str">
            <v>NA</v>
          </cell>
          <cell r="BA481" t="str">
            <v>Yes</v>
          </cell>
          <cell r="BB481"/>
          <cell r="BC481"/>
          <cell r="BD481"/>
          <cell r="BE481"/>
          <cell r="BF481"/>
          <cell r="BG481" t="str">
            <v>Daily</v>
          </cell>
          <cell r="BH481"/>
          <cell r="BI481"/>
          <cell r="BJ481"/>
          <cell r="BK481" t="str">
            <v>Reinvested</v>
          </cell>
          <cell r="BL481"/>
          <cell r="BM481"/>
          <cell r="BN481"/>
          <cell r="BO481"/>
          <cell r="BP481"/>
          <cell r="BQ481"/>
          <cell r="BR481" t="str">
            <v>None</v>
          </cell>
          <cell r="BS481" t="str">
            <v>-</v>
          </cell>
          <cell r="BT481" t="str">
            <v>(D-1) 04:30 PM Paris time</v>
          </cell>
          <cell r="BU481" t="str">
            <v>(D-1) 12:00 AM Paris time</v>
          </cell>
          <cell r="BV481" t="str">
            <v>NA</v>
          </cell>
          <cell r="BW481" t="str">
            <v>D</v>
          </cell>
          <cell r="BX481" t="str">
            <v>D+1</v>
          </cell>
          <cell r="BY481" t="str">
            <v>D+3</v>
          </cell>
          <cell r="BZ481" t="str">
            <v>Please refer to PM</v>
          </cell>
          <cell r="CA481" t="str">
            <v>Please refer to PM</v>
          </cell>
          <cell r="CB481">
            <v>6</v>
          </cell>
          <cell r="CC481">
            <v>0</v>
          </cell>
          <cell r="CD481">
            <v>2E-3</v>
          </cell>
          <cell r="CE481">
            <v>1E-3</v>
          </cell>
          <cell r="CF481" t="str">
            <v>No</v>
          </cell>
          <cell r="CG481" t="str">
            <v>NA</v>
          </cell>
          <cell r="CH481" t="str">
            <v>NA</v>
          </cell>
          <cell r="CI481" t="str">
            <v>No securities lending</v>
          </cell>
          <cell r="CJ481"/>
          <cell r="CK481" t="str">
            <v>No collateral</v>
          </cell>
          <cell r="CL481" t="str">
            <v>No collateral</v>
          </cell>
          <cell r="CM481" t="str">
            <v>No collateral</v>
          </cell>
          <cell r="CN481" t="str">
            <v>No collateral</v>
          </cell>
          <cell r="CO481" t="str">
            <v>No</v>
          </cell>
          <cell r="CP481" t="str">
            <v>NA</v>
          </cell>
          <cell r="CQ481" t="str">
            <v>NA</v>
          </cell>
          <cell r="CR481" t="str">
            <v>No</v>
          </cell>
          <cell r="CS481" t="str">
            <v>Alexandre Zamora</v>
          </cell>
          <cell r="CT481"/>
          <cell r="CU481"/>
          <cell r="CV481" t="str">
            <v>A2PJA9</v>
          </cell>
          <cell r="CW481"/>
          <cell r="CX481"/>
          <cell r="CY481" t="str">
            <v>Yes</v>
          </cell>
          <cell r="CZ481" t="str">
            <v>ESG</v>
          </cell>
          <cell r="DA481" t="str">
            <v>Beta</v>
          </cell>
          <cell r="DB481" t="str">
            <v>No</v>
          </cell>
          <cell r="DC481" t="str">
            <v>Equity fund (&gt;51% equities)</v>
          </cell>
          <cell r="DD481" t="str">
            <v>Yes</v>
          </cell>
          <cell r="DE481"/>
          <cell r="DF481" t="str">
            <v>No</v>
          </cell>
          <cell r="DG481">
            <v>18</v>
          </cell>
          <cell r="DH481">
            <v>12</v>
          </cell>
          <cell r="DI481">
            <v>0</v>
          </cell>
          <cell r="DJ481">
            <v>30</v>
          </cell>
          <cell r="DK481">
            <v>30</v>
          </cell>
          <cell r="DL481">
            <v>18</v>
          </cell>
          <cell r="DM481">
            <v>5</v>
          </cell>
          <cell r="DN481">
            <v>12</v>
          </cell>
          <cell r="DO481" t="str">
            <v>All, Distributors, Managers</v>
          </cell>
          <cell r="DP481" t="str">
            <v>Distributors : None
Managers: none (refer to Book II by sub-fund for min holding amount applicable)
Others : EUR 100 000 per sub-fund</v>
          </cell>
          <cell r="DQ481" t="str">
            <v>BNP Paribas Securities Services Luxembourg</v>
          </cell>
          <cell r="DR481" t="str">
            <v>BNP Paribas Securities Services Luxembourg</v>
          </cell>
          <cell r="DS481" t="str">
            <v>in-house lawyers</v>
          </cell>
          <cell r="DT481" t="str">
            <v>BNP Paribas Securities Services Luxembourg</v>
          </cell>
          <cell r="DU481" t="str">
            <v>31th of December</v>
          </cell>
          <cell r="DV481" t="str">
            <v>ESG</v>
          </cell>
          <cell r="DW481" t="str">
            <v>EQUITY</v>
          </cell>
          <cell r="DX481" t="str">
            <v>Change of SFDR classification from ART 8 to ART 9 on December 1st, 2021 (01/12/2021)</v>
          </cell>
          <cell r="DY481"/>
          <cell r="DZ481" t="str">
            <v>ART 8</v>
          </cell>
          <cell r="EA481" t="str">
            <v>CAT 1</v>
          </cell>
        </row>
        <row r="482">
          <cell r="H482" t="str">
            <v>LU1953136956</v>
          </cell>
          <cell r="I482" t="str">
            <v>Track I</v>
          </cell>
          <cell r="J482" t="str">
            <v>Capitalisation</v>
          </cell>
          <cell r="K482" t="str">
            <v>EUR</v>
          </cell>
          <cell r="L482" t="str">
            <v>EUR</v>
          </cell>
          <cell r="M482" t="str">
            <v>No</v>
          </cell>
          <cell r="N482"/>
          <cell r="O482" t="str">
            <v>Luxembourg</v>
          </cell>
          <cell r="P482" t="str">
            <v>NA</v>
          </cell>
          <cell r="Q482" t="str">
            <v>NA</v>
          </cell>
          <cell r="R482" t="str">
            <v>NA</v>
          </cell>
          <cell r="S482">
            <v>43579</v>
          </cell>
          <cell r="T482" t="str">
            <v>Not listed</v>
          </cell>
          <cell r="U482" t="str">
            <v>Not listed</v>
          </cell>
          <cell r="V482" t="str">
            <v>GALPHCEN</v>
          </cell>
          <cell r="W482" t="str">
            <v>Share not hedged</v>
          </cell>
          <cell r="X482" t="str">
            <v>BNPCELT LX</v>
          </cell>
          <cell r="Y482" t="str">
            <v>NA</v>
          </cell>
          <cell r="Z482" t="str">
            <v>NA</v>
          </cell>
          <cell r="AA482" t="str">
            <v>BNPCELT</v>
          </cell>
          <cell r="AB482" t="str">
            <v>.GALPHCEN</v>
          </cell>
          <cell r="AC482" t="str">
            <v>LU1953136956.LUF</v>
          </cell>
          <cell r="AD482" t="str">
            <v>NA</v>
          </cell>
          <cell r="AE482"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82" t="str">
            <v>please refer to another source</v>
          </cell>
          <cell r="AG482" t="str">
            <v>please refer to another source</v>
          </cell>
          <cell r="AH482" t="str">
            <v>Luxemburg SICAV</v>
          </cell>
          <cell r="AI482" t="str">
            <v>ECPI Circular Economy Leaders Equity (NR) Index</v>
          </cell>
          <cell r="AJ482" t="str">
            <v>Net Return</v>
          </cell>
          <cell r="AK482" t="str">
            <v>EUR</v>
          </cell>
          <cell r="AL482"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82" t="str">
            <v>please refer to another source</v>
          </cell>
          <cell r="AN482" t="str">
            <v>ECPI</v>
          </cell>
          <cell r="AO482" t="str">
            <v>Global</v>
          </cell>
          <cell r="AP482" t="str">
            <v>Global ex Emerging Markets</v>
          </cell>
          <cell r="AQ482" t="str">
            <v>AT, DE, FR, IT**, LU, NL, IE</v>
          </cell>
          <cell r="AR482" t="str">
            <v>AT, DE, FR, IT**, LU, NL, IE</v>
          </cell>
          <cell r="AS482" t="str">
            <v>Full or optimized replication</v>
          </cell>
          <cell r="AT482" t="str">
            <v>Physical</v>
          </cell>
          <cell r="AU482" t="str">
            <v>Full</v>
          </cell>
          <cell r="AV482" t="str">
            <v>Equities</v>
          </cell>
          <cell r="AW482" t="str">
            <v>No</v>
          </cell>
          <cell r="AX482" t="str">
            <v>Yes with UCITS V</v>
          </cell>
          <cell r="AY482" t="str">
            <v>NA</v>
          </cell>
          <cell r="AZ482" t="str">
            <v>NA</v>
          </cell>
          <cell r="BA482" t="str">
            <v>Yes</v>
          </cell>
          <cell r="BB482"/>
          <cell r="BC482"/>
          <cell r="BD482"/>
          <cell r="BE482"/>
          <cell r="BF482"/>
          <cell r="BG482" t="str">
            <v>Daily</v>
          </cell>
          <cell r="BH482"/>
          <cell r="BI482"/>
          <cell r="BJ482"/>
          <cell r="BK482" t="str">
            <v>Reinvested</v>
          </cell>
          <cell r="BL482"/>
          <cell r="BM482"/>
          <cell r="BN482"/>
          <cell r="BO482"/>
          <cell r="BP482"/>
          <cell r="BQ482"/>
          <cell r="BR482" t="str">
            <v>None</v>
          </cell>
          <cell r="BS482" t="str">
            <v>-</v>
          </cell>
          <cell r="BT482" t="str">
            <v>(D-1) 04:30 PM Paris time</v>
          </cell>
          <cell r="BU482" t="str">
            <v>(D-1) 12:00 AM Paris time</v>
          </cell>
          <cell r="BV482" t="str">
            <v>NA</v>
          </cell>
          <cell r="BW482" t="str">
            <v>D</v>
          </cell>
          <cell r="BX482" t="str">
            <v>D+1</v>
          </cell>
          <cell r="BY482" t="str">
            <v>D+3</v>
          </cell>
          <cell r="BZ482" t="str">
            <v>Please refer to PM</v>
          </cell>
          <cell r="CA482" t="str">
            <v>Please refer to PM</v>
          </cell>
          <cell r="CB482">
            <v>6</v>
          </cell>
          <cell r="CC482">
            <v>0</v>
          </cell>
          <cell r="CD482">
            <v>2E-3</v>
          </cell>
          <cell r="CE482">
            <v>1E-3</v>
          </cell>
          <cell r="CF482" t="str">
            <v>No</v>
          </cell>
          <cell r="CG482" t="str">
            <v>NA</v>
          </cell>
          <cell r="CH482" t="str">
            <v>NA</v>
          </cell>
          <cell r="CI482" t="str">
            <v>No securities lending</v>
          </cell>
          <cell r="CJ482"/>
          <cell r="CK482" t="str">
            <v>No collateral</v>
          </cell>
          <cell r="CL482" t="str">
            <v>No collateral</v>
          </cell>
          <cell r="CM482" t="str">
            <v>No collateral</v>
          </cell>
          <cell r="CN482" t="str">
            <v>No collateral</v>
          </cell>
          <cell r="CO482" t="str">
            <v>No</v>
          </cell>
          <cell r="CP482" t="str">
            <v>NA</v>
          </cell>
          <cell r="CQ482" t="str">
            <v>NA</v>
          </cell>
          <cell r="CR482" t="str">
            <v>No</v>
          </cell>
          <cell r="CS482" t="str">
            <v>Alexandre Zamora</v>
          </cell>
          <cell r="CT482"/>
          <cell r="CU482"/>
          <cell r="CV482" t="str">
            <v>A2PHCN</v>
          </cell>
          <cell r="CW482"/>
          <cell r="CX482"/>
          <cell r="CY482" t="str">
            <v>Yes</v>
          </cell>
          <cell r="CZ482" t="str">
            <v>ESG</v>
          </cell>
          <cell r="DA482" t="str">
            <v>Beta</v>
          </cell>
          <cell r="DB482" t="str">
            <v>No</v>
          </cell>
          <cell r="DC482" t="str">
            <v>Equity fund (&gt;51% equities)</v>
          </cell>
          <cell r="DD482" t="str">
            <v>Yes</v>
          </cell>
          <cell r="DE482"/>
          <cell r="DF482" t="str">
            <v>No</v>
          </cell>
          <cell r="DG482">
            <v>18</v>
          </cell>
          <cell r="DH482">
            <v>12</v>
          </cell>
          <cell r="DI482">
            <v>1</v>
          </cell>
          <cell r="DJ482">
            <v>31</v>
          </cell>
          <cell r="DK482">
            <v>31</v>
          </cell>
          <cell r="DL482">
            <v>18</v>
          </cell>
          <cell r="DM482">
            <v>1</v>
          </cell>
          <cell r="DN482">
            <v>12</v>
          </cell>
          <cell r="DO482" t="str">
            <v>Institutional Investors
 UCIs</v>
          </cell>
          <cell r="DP482" t="str">
            <v>Institutional Investors: 250 000 per sub-fund
UCIs: None</v>
          </cell>
          <cell r="DQ482" t="str">
            <v>BNP Paribas Securities Services Luxembourg</v>
          </cell>
          <cell r="DR482" t="str">
            <v>BNP Paribas Securities Services Luxembourg</v>
          </cell>
          <cell r="DS482" t="str">
            <v>in-house lawyers</v>
          </cell>
          <cell r="DT482" t="str">
            <v>BNP Paribas Securities Services Luxembourg</v>
          </cell>
          <cell r="DU482" t="str">
            <v>31th of December</v>
          </cell>
          <cell r="DV482" t="str">
            <v>ESG</v>
          </cell>
          <cell r="DW482" t="str">
            <v>EQUITY</v>
          </cell>
          <cell r="DX482" t="str">
            <v>Change of SFDR classification from ART 8 to ART 9 on December 1st, 2021 (01/12/2021)</v>
          </cell>
          <cell r="DY482"/>
          <cell r="DZ482" t="str">
            <v>ART 8</v>
          </cell>
          <cell r="EA482" t="str">
            <v>CAT 1</v>
          </cell>
        </row>
        <row r="483">
          <cell r="H483" t="str">
            <v>LU1953137095</v>
          </cell>
          <cell r="I483" t="str">
            <v>Track X</v>
          </cell>
          <cell r="J483" t="str">
            <v>Capitalisation</v>
          </cell>
          <cell r="K483" t="str">
            <v>EUR</v>
          </cell>
          <cell r="L483" t="str">
            <v>EUR</v>
          </cell>
          <cell r="M483" t="str">
            <v>No</v>
          </cell>
          <cell r="N483"/>
          <cell r="O483" t="str">
            <v>Luxembourg</v>
          </cell>
          <cell r="P483" t="str">
            <v>NA</v>
          </cell>
          <cell r="Q483" t="str">
            <v>NA</v>
          </cell>
          <cell r="R483" t="str">
            <v>NA</v>
          </cell>
          <cell r="S483">
            <v>43579</v>
          </cell>
          <cell r="T483" t="str">
            <v>Not listed</v>
          </cell>
          <cell r="U483" t="str">
            <v>Not listed</v>
          </cell>
          <cell r="V483" t="str">
            <v>GALPHCEN</v>
          </cell>
          <cell r="W483" t="str">
            <v>Share not hedged</v>
          </cell>
          <cell r="X483" t="str">
            <v>BNPCETX LX</v>
          </cell>
          <cell r="Y483" t="str">
            <v>NA</v>
          </cell>
          <cell r="Z483" t="str">
            <v>NA</v>
          </cell>
          <cell r="AA483" t="str">
            <v>BNPCETX</v>
          </cell>
          <cell r="AB483" t="str">
            <v>.GALPHCEN</v>
          </cell>
          <cell r="AC483" t="str">
            <v>LU1953137095.LUF</v>
          </cell>
          <cell r="AD483" t="str">
            <v>NA</v>
          </cell>
          <cell r="AE483"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83" t="str">
            <v>please refer to another source</v>
          </cell>
          <cell r="AG483" t="str">
            <v>please refer to another source</v>
          </cell>
          <cell r="AH483" t="str">
            <v>Luxemburg SICAV</v>
          </cell>
          <cell r="AI483" t="str">
            <v>ECPI Circular Economy Leaders Equity (NR) Index</v>
          </cell>
          <cell r="AJ483" t="str">
            <v>Net Return</v>
          </cell>
          <cell r="AK483" t="str">
            <v>EUR</v>
          </cell>
          <cell r="AL483"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83" t="str">
            <v>please refer to another source</v>
          </cell>
          <cell r="AN483" t="str">
            <v>ECPI</v>
          </cell>
          <cell r="AO483" t="str">
            <v>Global</v>
          </cell>
          <cell r="AP483" t="str">
            <v>Global ex Emerging Markets</v>
          </cell>
          <cell r="AQ483" t="str">
            <v>LU</v>
          </cell>
          <cell r="AR483" t="str">
            <v>LU</v>
          </cell>
          <cell r="AS483" t="str">
            <v>Full or optimized replication</v>
          </cell>
          <cell r="AT483" t="str">
            <v>Physical</v>
          </cell>
          <cell r="AU483" t="str">
            <v>Full</v>
          </cell>
          <cell r="AV483" t="str">
            <v>Equities</v>
          </cell>
          <cell r="AW483" t="str">
            <v>No</v>
          </cell>
          <cell r="AX483" t="str">
            <v>Yes with UCITS V</v>
          </cell>
          <cell r="AY483" t="str">
            <v>NA</v>
          </cell>
          <cell r="AZ483" t="str">
            <v>NA</v>
          </cell>
          <cell r="BA483" t="str">
            <v>Yes</v>
          </cell>
          <cell r="BB483"/>
          <cell r="BC483"/>
          <cell r="BD483"/>
          <cell r="BE483"/>
          <cell r="BF483"/>
          <cell r="BG483" t="str">
            <v>Daily</v>
          </cell>
          <cell r="BH483"/>
          <cell r="BI483"/>
          <cell r="BJ483"/>
          <cell r="BK483" t="str">
            <v>Reinvested</v>
          </cell>
          <cell r="BL483"/>
          <cell r="BM483"/>
          <cell r="BN483"/>
          <cell r="BO483"/>
          <cell r="BP483"/>
          <cell r="BQ483"/>
          <cell r="BR483" t="str">
            <v>None</v>
          </cell>
          <cell r="BS483" t="str">
            <v>-</v>
          </cell>
          <cell r="BT483" t="str">
            <v>(D-1) 04:30 PM Paris time</v>
          </cell>
          <cell r="BU483" t="str">
            <v>(D-1) 12:00 AM Paris time</v>
          </cell>
          <cell r="BV483" t="str">
            <v>NA</v>
          </cell>
          <cell r="BW483" t="str">
            <v>D</v>
          </cell>
          <cell r="BX483" t="str">
            <v>D+1</v>
          </cell>
          <cell r="BY483" t="str">
            <v>D+3</v>
          </cell>
          <cell r="BZ483" t="str">
            <v>Please refer to PM</v>
          </cell>
          <cell r="CA483" t="str">
            <v>Please refer to PM</v>
          </cell>
          <cell r="CB483">
            <v>6</v>
          </cell>
          <cell r="CC483">
            <v>0</v>
          </cell>
          <cell r="CD483">
            <v>2E-3</v>
          </cell>
          <cell r="CE483">
            <v>1E-3</v>
          </cell>
          <cell r="CF483" t="str">
            <v>No</v>
          </cell>
          <cell r="CG483" t="str">
            <v>NA</v>
          </cell>
          <cell r="CH483" t="str">
            <v>NA</v>
          </cell>
          <cell r="CI483" t="str">
            <v>No securities lending</v>
          </cell>
          <cell r="CJ483"/>
          <cell r="CK483" t="str">
            <v>No collateral</v>
          </cell>
          <cell r="CL483" t="str">
            <v>No collateral</v>
          </cell>
          <cell r="CM483" t="str">
            <v>No collateral</v>
          </cell>
          <cell r="CN483" t="str">
            <v>No collateral</v>
          </cell>
          <cell r="CO483" t="str">
            <v>No</v>
          </cell>
          <cell r="CP483" t="str">
            <v>NA</v>
          </cell>
          <cell r="CQ483" t="str">
            <v>NA</v>
          </cell>
          <cell r="CR483" t="str">
            <v>No</v>
          </cell>
          <cell r="CS483" t="str">
            <v>Alexandre Zamora</v>
          </cell>
          <cell r="CT483"/>
          <cell r="CU483"/>
          <cell r="CV483"/>
          <cell r="CW483"/>
          <cell r="CX483"/>
          <cell r="CY483" t="str">
            <v>Yes</v>
          </cell>
          <cell r="CZ483" t="str">
            <v>ESG</v>
          </cell>
          <cell r="DA483" t="str">
            <v>Beta</v>
          </cell>
          <cell r="DB483" t="str">
            <v>No</v>
          </cell>
          <cell r="DC483" t="str">
            <v>Equity fund (&gt;51% equities)</v>
          </cell>
          <cell r="DD483"/>
          <cell r="DE483"/>
          <cell r="DF483" t="str">
            <v>No</v>
          </cell>
          <cell r="DG483">
            <v>0</v>
          </cell>
          <cell r="DH483">
            <v>12</v>
          </cell>
          <cell r="DI483">
            <v>1</v>
          </cell>
          <cell r="DJ483">
            <v>13</v>
          </cell>
          <cell r="DK483">
            <v>13</v>
          </cell>
          <cell r="DL483">
            <v>0</v>
          </cell>
          <cell r="DM483">
            <v>1</v>
          </cell>
          <cell r="DN483">
            <v>12</v>
          </cell>
          <cell r="DO483" t="str">
            <v>Authorised 
Investors</v>
          </cell>
          <cell r="DP483" t="str">
            <v>None</v>
          </cell>
          <cell r="DQ483" t="str">
            <v>BNP Paribas Securities Services Luxembourg</v>
          </cell>
          <cell r="DR483" t="str">
            <v>BNP Paribas Securities Services Luxembourg</v>
          </cell>
          <cell r="DS483" t="str">
            <v>in-house lawyers</v>
          </cell>
          <cell r="DT483" t="str">
            <v>BNP Paribas Securities Services Luxembourg</v>
          </cell>
          <cell r="DU483" t="str">
            <v>31th of December</v>
          </cell>
          <cell r="DV483" t="str">
            <v>ESG</v>
          </cell>
          <cell r="DW483" t="str">
            <v>EQUITY</v>
          </cell>
          <cell r="DX483" t="str">
            <v>Change of SFDR classification from ART 8 to ART 9 on December 1st, 2021 (01/12/2021)</v>
          </cell>
          <cell r="DY483"/>
          <cell r="DZ483" t="str">
            <v>ART 8</v>
          </cell>
          <cell r="EA483" t="str">
            <v>CAT 1</v>
          </cell>
        </row>
        <row r="484">
          <cell r="H484" t="str">
            <v>LU1953137681</v>
          </cell>
          <cell r="I484" t="str">
            <v>UCITS ETF</v>
          </cell>
          <cell r="J484" t="str">
            <v>Capitalisation</v>
          </cell>
          <cell r="K484" t="str">
            <v>EUR</v>
          </cell>
          <cell r="L484" t="str">
            <v>EUR</v>
          </cell>
          <cell r="M484" t="str">
            <v>No</v>
          </cell>
          <cell r="N484"/>
          <cell r="O484" t="str">
            <v>Luxembourg</v>
          </cell>
          <cell r="P484" t="str">
            <v>FR</v>
          </cell>
          <cell r="Q484" t="str">
            <v>Euronext Paris</v>
          </cell>
          <cell r="R484" t="str">
            <v>XPAR</v>
          </cell>
          <cell r="S484">
            <v>43735</v>
          </cell>
          <cell r="T484">
            <v>43760</v>
          </cell>
          <cell r="U484" t="str">
            <v>Yes</v>
          </cell>
          <cell r="V484" t="str">
            <v>M7CXEMS</v>
          </cell>
          <cell r="W484" t="str">
            <v>Share not hedged</v>
          </cell>
          <cell r="X484" t="str">
            <v>MUSRI FP</v>
          </cell>
          <cell r="Y484" t="str">
            <v>INSRI</v>
          </cell>
          <cell r="Z484" t="str">
            <v>NSCFR0IMUSR6</v>
          </cell>
          <cell r="AA484" t="str">
            <v>MUSRI</v>
          </cell>
          <cell r="AB484" t="str">
            <v>.MIEMF00mTNEU</v>
          </cell>
          <cell r="AC484" t="str">
            <v>MUSRI.PA</v>
          </cell>
          <cell r="AD484" t="str">
            <v>INSRIINAV.PA</v>
          </cell>
          <cell r="AE484"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84" t="str">
            <v>please refer to another source</v>
          </cell>
          <cell r="AG484" t="str">
            <v>please refer to another source</v>
          </cell>
          <cell r="AH484" t="str">
            <v>Luxemburg SICAV</v>
          </cell>
          <cell r="AI484" t="str">
            <v>MSCI EMU SRI S-Series PAB 5% Capped (NTR) index</v>
          </cell>
          <cell r="AJ484" t="str">
            <v xml:space="preserve"> Net Total Return</v>
          </cell>
          <cell r="AK484" t="str">
            <v>EUR</v>
          </cell>
          <cell r="AL484" t="str">
            <v>The benchmark is the MSCI EMU SRI S-Series PAB 5% Capped (NTR) index published in EUR by MSCI Limited.</v>
          </cell>
          <cell r="AM484" t="str">
            <v>please refer to another source</v>
          </cell>
          <cell r="AN484" t="str">
            <v xml:space="preserve">MSCI </v>
          </cell>
          <cell r="AO484" t="str">
            <v>Europe</v>
          </cell>
          <cell r="AP484" t="str">
            <v>EMU</v>
          </cell>
          <cell r="AQ484" t="str">
            <v>AT, DE, FI, FR, IT**, LU, NL,SE, ES, IE, CL, SK</v>
          </cell>
          <cell r="AR484" t="str">
            <v>AT, CL, DE, ES, FI, FR, IE, IT**, LU, NL, SE, SK</v>
          </cell>
          <cell r="AS484" t="str">
            <v>Full or optimized replication</v>
          </cell>
          <cell r="AT484" t="str">
            <v>Physical</v>
          </cell>
          <cell r="AU484" t="str">
            <v>Full</v>
          </cell>
          <cell r="AV484" t="str">
            <v>Equities</v>
          </cell>
          <cell r="AW484" t="str">
            <v>No</v>
          </cell>
          <cell r="AX484" t="str">
            <v>Yes with UCITS V</v>
          </cell>
          <cell r="AY484"/>
          <cell r="AZ484"/>
          <cell r="BA484" t="str">
            <v>No</v>
          </cell>
          <cell r="BB484"/>
          <cell r="BC484"/>
          <cell r="BD484"/>
          <cell r="BE484"/>
          <cell r="BF484"/>
          <cell r="BG484" t="str">
            <v>Daily</v>
          </cell>
          <cell r="BH484"/>
          <cell r="BI484"/>
          <cell r="BJ484"/>
          <cell r="BK484" t="str">
            <v>Reinvested</v>
          </cell>
          <cell r="BL484"/>
          <cell r="BM484"/>
          <cell r="BN484"/>
          <cell r="BO484"/>
          <cell r="BP484"/>
          <cell r="BQ484"/>
          <cell r="BR484">
            <v>500000</v>
          </cell>
          <cell r="BS484" t="str">
            <v>-</v>
          </cell>
          <cell r="BT484" t="str">
            <v>04:30 PM Paris time</v>
          </cell>
          <cell r="BU484" t="str">
            <v>NA</v>
          </cell>
          <cell r="BV484" t="str">
            <v>03:45 PM Paris time</v>
          </cell>
          <cell r="BW484" t="str">
            <v>D</v>
          </cell>
          <cell r="BX484" t="str">
            <v>D+1</v>
          </cell>
          <cell r="BY484" t="str">
            <v>D+3</v>
          </cell>
          <cell r="BZ484" t="str">
            <v>Please refer to PM</v>
          </cell>
          <cell r="CA484" t="str">
            <v>Please refer to PM</v>
          </cell>
          <cell r="CB484">
            <v>17</v>
          </cell>
          <cell r="CC484">
            <v>0</v>
          </cell>
          <cell r="CD484" t="str">
            <v>0.25% on the primary market</v>
          </cell>
          <cell r="CE484" t="str">
            <v>0.05% on the primary market</v>
          </cell>
          <cell r="CF484" t="str">
            <v>No</v>
          </cell>
          <cell r="CG484" t="str">
            <v>NA</v>
          </cell>
          <cell r="CH484" t="str">
            <v>NA</v>
          </cell>
          <cell r="CI484" t="str">
            <v>No securities lending</v>
          </cell>
          <cell r="CJ484"/>
          <cell r="CK484" t="str">
            <v>No collateral</v>
          </cell>
          <cell r="CL484" t="str">
            <v>No collateral</v>
          </cell>
          <cell r="CM484" t="str">
            <v>No collateral</v>
          </cell>
          <cell r="CN484" t="str">
            <v>No collateral</v>
          </cell>
          <cell r="CO484" t="str">
            <v>No</v>
          </cell>
          <cell r="CP484" t="str">
            <v>NA</v>
          </cell>
          <cell r="CQ484" t="str">
            <v>NA</v>
          </cell>
          <cell r="CR484" t="str">
            <v>No</v>
          </cell>
          <cell r="CS484" t="str">
            <v>Jean-Claude Leveque</v>
          </cell>
          <cell r="CT484"/>
          <cell r="CU484"/>
          <cell r="CV484" t="str">
            <v>A2PP8D</v>
          </cell>
          <cell r="CW484"/>
          <cell r="CX484"/>
          <cell r="CY484" t="str">
            <v>Yes</v>
          </cell>
          <cell r="CZ484" t="str">
            <v>SRI</v>
          </cell>
          <cell r="DA484" t="str">
            <v>Beta</v>
          </cell>
          <cell r="DB484" t="str">
            <v>Yes</v>
          </cell>
          <cell r="DC484" t="str">
            <v>Equity fund (&gt;51% equities)</v>
          </cell>
          <cell r="DD484" t="str">
            <v>Yes</v>
          </cell>
          <cell r="DE484"/>
          <cell r="DF484" t="str">
            <v>No</v>
          </cell>
          <cell r="DG484">
            <v>13</v>
          </cell>
          <cell r="DH484">
            <v>12</v>
          </cell>
          <cell r="DI484">
            <v>0</v>
          </cell>
          <cell r="DJ484">
            <v>25</v>
          </cell>
          <cell r="DK484">
            <v>25</v>
          </cell>
          <cell r="DL484">
            <v>13</v>
          </cell>
          <cell r="DM484">
            <v>0</v>
          </cell>
          <cell r="DN484">
            <v>12</v>
          </cell>
          <cell r="DO484" t="str">
            <v>Primary market: Authorised Participants and Institutionnal Investors
Secondary market: All</v>
          </cell>
          <cell r="DP484" t="str">
            <v>None</v>
          </cell>
          <cell r="DQ484" t="str">
            <v>BNP Paribas Securities Services Luxembourg</v>
          </cell>
          <cell r="DR484" t="str">
            <v>BNP Paribas Securities Services Luxembourg</v>
          </cell>
          <cell r="DS484" t="str">
            <v>in-house lawyers</v>
          </cell>
          <cell r="DT484" t="str">
            <v>BNP Paribas Securities Services Luxembourg</v>
          </cell>
          <cell r="DU484" t="str">
            <v>31th of December</v>
          </cell>
          <cell r="DV484" t="str">
            <v>ESG</v>
          </cell>
          <cell r="DW484" t="str">
            <v>EQUITY</v>
          </cell>
          <cell r="DX484"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Y484"/>
          <cell r="DZ484" t="str">
            <v>ART 8</v>
          </cell>
          <cell r="EA484" t="str">
            <v>CAT 1</v>
          </cell>
        </row>
        <row r="485">
          <cell r="H485" t="str">
            <v>LU1953137764</v>
          </cell>
          <cell r="I485" t="str">
            <v>Track Classic</v>
          </cell>
          <cell r="J485" t="str">
            <v>Capitalisation</v>
          </cell>
          <cell r="K485" t="str">
            <v>EUR</v>
          </cell>
          <cell r="L485" t="str">
            <v>EUR</v>
          </cell>
          <cell r="M485" t="str">
            <v>No</v>
          </cell>
          <cell r="N485"/>
          <cell r="O485" t="str">
            <v>Luxembourg</v>
          </cell>
          <cell r="P485" t="str">
            <v>LU</v>
          </cell>
          <cell r="Q485" t="str">
            <v>Luxembourg Euro MTF (at NAV)</v>
          </cell>
          <cell r="R485" t="str">
            <v>NA</v>
          </cell>
          <cell r="S485">
            <v>43735</v>
          </cell>
          <cell r="T485">
            <v>43924</v>
          </cell>
          <cell r="U485" t="str">
            <v>Yes</v>
          </cell>
          <cell r="V485" t="str">
            <v>M7CXEMS</v>
          </cell>
          <cell r="W485" t="str">
            <v>Share not hedged</v>
          </cell>
          <cell r="X485" t="str">
            <v>BNEM5CE LX</v>
          </cell>
          <cell r="Y485" t="str">
            <v>NA</v>
          </cell>
          <cell r="Z485" t="str">
            <v>NA</v>
          </cell>
          <cell r="AA485" t="str">
            <v>BNEM5CE</v>
          </cell>
          <cell r="AB485" t="str">
            <v>.MIEMF00mTNEU</v>
          </cell>
          <cell r="AC485">
            <v>68577853</v>
          </cell>
          <cell r="AD485" t="str">
            <v>NA</v>
          </cell>
          <cell r="AE485"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85" t="str">
            <v>please refer to another source</v>
          </cell>
          <cell r="AG485" t="str">
            <v>please refer to another source</v>
          </cell>
          <cell r="AH485" t="str">
            <v>Luxemburg SICAV</v>
          </cell>
          <cell r="AI485" t="str">
            <v>MSCI EMU SRI S-Series PAB 5% Capped (NTR) index</v>
          </cell>
          <cell r="AJ485" t="str">
            <v xml:space="preserve"> Net Total Return</v>
          </cell>
          <cell r="AK485" t="str">
            <v>EUR</v>
          </cell>
          <cell r="AL485" t="str">
            <v>The benchmark is the MSCI EMU SRI S-Series PAB 5% Capped (NTR) index published in EUR by MSCI Limited.</v>
          </cell>
          <cell r="AM485" t="str">
            <v>please refer to another source</v>
          </cell>
          <cell r="AN485" t="str">
            <v xml:space="preserve">MSCI </v>
          </cell>
          <cell r="AO485" t="str">
            <v>Europe</v>
          </cell>
          <cell r="AP485" t="str">
            <v>EMU</v>
          </cell>
          <cell r="AQ485" t="str">
            <v>AT, DE, FR, IT**, LU</v>
          </cell>
          <cell r="AR485" t="str">
            <v>AT, DE, FR, IT**, LU</v>
          </cell>
          <cell r="AS485" t="str">
            <v>Full or optimized replication</v>
          </cell>
          <cell r="AT485" t="str">
            <v>Physical</v>
          </cell>
          <cell r="AU485" t="str">
            <v>Full</v>
          </cell>
          <cell r="AV485" t="str">
            <v>Equities</v>
          </cell>
          <cell r="AW485" t="str">
            <v>No</v>
          </cell>
          <cell r="AX485" t="str">
            <v>Yes with UCITS V</v>
          </cell>
          <cell r="AY485" t="str">
            <v>NA</v>
          </cell>
          <cell r="AZ485" t="str">
            <v>NA</v>
          </cell>
          <cell r="BA485" t="str">
            <v>Yes</v>
          </cell>
          <cell r="BB485"/>
          <cell r="BC485"/>
          <cell r="BD485"/>
          <cell r="BE485"/>
          <cell r="BF485"/>
          <cell r="BG485" t="str">
            <v>Daily</v>
          </cell>
          <cell r="BH485"/>
          <cell r="BI485"/>
          <cell r="BJ485"/>
          <cell r="BK485" t="str">
            <v>Reinvested</v>
          </cell>
          <cell r="BL485"/>
          <cell r="BM485"/>
          <cell r="BN485"/>
          <cell r="BO485"/>
          <cell r="BP485"/>
          <cell r="BQ485"/>
          <cell r="BR485" t="str">
            <v>None</v>
          </cell>
          <cell r="BS485" t="str">
            <v>-</v>
          </cell>
          <cell r="BT485" t="str">
            <v>03:00 PM Paris Time</v>
          </cell>
          <cell r="BU485" t="str">
            <v>12:00 AM Paris time</v>
          </cell>
          <cell r="BV485" t="str">
            <v>NA</v>
          </cell>
          <cell r="BW485" t="str">
            <v>D</v>
          </cell>
          <cell r="BX485" t="str">
            <v>D+1</v>
          </cell>
          <cell r="BY485" t="str">
            <v>D+3</v>
          </cell>
          <cell r="BZ485" t="str">
            <v>Please refer to PM</v>
          </cell>
          <cell r="CA485" t="str">
            <v>Please refer to PM</v>
          </cell>
          <cell r="CB485">
            <v>17</v>
          </cell>
          <cell r="CC485">
            <v>0</v>
          </cell>
          <cell r="CD485">
            <v>2.5000000000000001E-3</v>
          </cell>
          <cell r="CE485">
            <v>5.0000000000000001E-4</v>
          </cell>
          <cell r="CF485" t="str">
            <v>No</v>
          </cell>
          <cell r="CG485" t="str">
            <v>NA</v>
          </cell>
          <cell r="CH485" t="str">
            <v>NA</v>
          </cell>
          <cell r="CI485" t="str">
            <v>No securities lending</v>
          </cell>
          <cell r="CJ485"/>
          <cell r="CK485" t="str">
            <v>No collateral</v>
          </cell>
          <cell r="CL485" t="str">
            <v>No collateral</v>
          </cell>
          <cell r="CM485" t="str">
            <v>No collateral</v>
          </cell>
          <cell r="CN485" t="str">
            <v>No collateral</v>
          </cell>
          <cell r="CO485" t="str">
            <v>No</v>
          </cell>
          <cell r="CP485" t="str">
            <v>NA</v>
          </cell>
          <cell r="CQ485" t="str">
            <v>NA</v>
          </cell>
          <cell r="CR485" t="str">
            <v>No</v>
          </cell>
          <cell r="CS485" t="str">
            <v>Jean-Claude Leveque</v>
          </cell>
          <cell r="CT485"/>
          <cell r="CU485"/>
          <cell r="CV485" t="str">
            <v>A2PTGA</v>
          </cell>
          <cell r="CW485"/>
          <cell r="CX485"/>
          <cell r="CY485" t="str">
            <v>Yes</v>
          </cell>
          <cell r="CZ485" t="str">
            <v>SRI</v>
          </cell>
          <cell r="DA485" t="str">
            <v>Beta</v>
          </cell>
          <cell r="DB485" t="str">
            <v>Yes</v>
          </cell>
          <cell r="DC485" t="str">
            <v>Equity fund (&gt;51% equities)</v>
          </cell>
          <cell r="DD485" t="str">
            <v>Yes</v>
          </cell>
          <cell r="DE485"/>
          <cell r="DF485" t="str">
            <v>No</v>
          </cell>
          <cell r="DG485">
            <v>65</v>
          </cell>
          <cell r="DH485">
            <v>40</v>
          </cell>
          <cell r="DI485">
            <v>0</v>
          </cell>
          <cell r="DJ485">
            <v>105</v>
          </cell>
          <cell r="DK485">
            <v>105</v>
          </cell>
          <cell r="DL485">
            <v>65</v>
          </cell>
          <cell r="DM485">
            <v>5</v>
          </cell>
          <cell r="DN485">
            <v>40</v>
          </cell>
          <cell r="DO485" t="str">
            <v>All</v>
          </cell>
          <cell r="DP485" t="str">
            <v>None</v>
          </cell>
          <cell r="DQ485" t="str">
            <v>BNP Paribas Securities Services Luxembourg</v>
          </cell>
          <cell r="DR485" t="str">
            <v>BNP Paribas Securities Services Luxembourg</v>
          </cell>
          <cell r="DS485" t="str">
            <v>in-house lawyers</v>
          </cell>
          <cell r="DT485" t="str">
            <v>BNP Paribas Securities Services Luxembourg</v>
          </cell>
          <cell r="DU485" t="str">
            <v>31th of December</v>
          </cell>
          <cell r="DV485" t="str">
            <v>ESG</v>
          </cell>
          <cell r="DW485" t="str">
            <v>EQUITY</v>
          </cell>
          <cell r="DX485"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Y485"/>
          <cell r="DZ485" t="str">
            <v>ART 8</v>
          </cell>
          <cell r="EA485" t="str">
            <v>CAT 1</v>
          </cell>
        </row>
        <row r="486">
          <cell r="H486" t="str">
            <v>LU1953137848</v>
          </cell>
          <cell r="I486" t="str">
            <v>Track Privilege</v>
          </cell>
          <cell r="J486" t="str">
            <v>Capitalisation</v>
          </cell>
          <cell r="K486" t="str">
            <v>EUR</v>
          </cell>
          <cell r="L486" t="str">
            <v>EUR</v>
          </cell>
          <cell r="M486" t="str">
            <v>No</v>
          </cell>
          <cell r="N486"/>
          <cell r="O486" t="str">
            <v>Luxembourg</v>
          </cell>
          <cell r="P486" t="str">
            <v>LU</v>
          </cell>
          <cell r="Q486" t="str">
            <v>Luxembourg Euro MTF (at NAV)</v>
          </cell>
          <cell r="R486" t="str">
            <v>NA</v>
          </cell>
          <cell r="S486">
            <v>43735</v>
          </cell>
          <cell r="T486">
            <v>43924</v>
          </cell>
          <cell r="U486" t="str">
            <v>Yes</v>
          </cell>
          <cell r="V486" t="str">
            <v>M7CXEMS</v>
          </cell>
          <cell r="W486" t="str">
            <v>Share not hedged</v>
          </cell>
          <cell r="X486" t="str">
            <v>BNEM5PE LX</v>
          </cell>
          <cell r="Y486" t="str">
            <v>NA</v>
          </cell>
          <cell r="Z486" t="str">
            <v>NA</v>
          </cell>
          <cell r="AA486" t="str">
            <v>BNEM5PE</v>
          </cell>
          <cell r="AB486" t="str">
            <v>.MIEMF00mTNEU</v>
          </cell>
          <cell r="AC486" t="str">
            <v>LU1953137848.LUF</v>
          </cell>
          <cell r="AD486" t="str">
            <v>NA</v>
          </cell>
          <cell r="AE486"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86" t="str">
            <v>please refer to another source</v>
          </cell>
          <cell r="AG486" t="str">
            <v>please refer to another source</v>
          </cell>
          <cell r="AH486" t="str">
            <v>Luxemburg SICAV</v>
          </cell>
          <cell r="AI486" t="str">
            <v>MSCI EMU SRI S-Series PAB 5% Capped (NTR) index</v>
          </cell>
          <cell r="AJ486" t="str">
            <v xml:space="preserve"> Net Total Return</v>
          </cell>
          <cell r="AK486" t="str">
            <v>EUR</v>
          </cell>
          <cell r="AL486" t="str">
            <v>The benchmark is the MSCI EMU SRI S-Series PAB 5% Capped (NTR) index published in EUR by MSCI Limited.</v>
          </cell>
          <cell r="AM486" t="str">
            <v>please refer to another source</v>
          </cell>
          <cell r="AN486" t="str">
            <v xml:space="preserve">MSCI </v>
          </cell>
          <cell r="AO486" t="str">
            <v>Europe</v>
          </cell>
          <cell r="AP486" t="str">
            <v>EMU</v>
          </cell>
          <cell r="AQ486" t="str">
            <v>AT, DE, FR, IT**, LU, NL</v>
          </cell>
          <cell r="AR486" t="str">
            <v>AT, DE, FR, IT**, LU, NL</v>
          </cell>
          <cell r="AS486" t="str">
            <v>Full or optimized replication</v>
          </cell>
          <cell r="AT486" t="str">
            <v>Physical</v>
          </cell>
          <cell r="AU486" t="str">
            <v>Full</v>
          </cell>
          <cell r="AV486" t="str">
            <v>Equities</v>
          </cell>
          <cell r="AW486" t="str">
            <v>No</v>
          </cell>
          <cell r="AX486" t="str">
            <v>Yes with UCITS V</v>
          </cell>
          <cell r="AY486" t="str">
            <v>NA</v>
          </cell>
          <cell r="AZ486" t="str">
            <v>NA</v>
          </cell>
          <cell r="BA486" t="str">
            <v>Yes</v>
          </cell>
          <cell r="BB486"/>
          <cell r="BC486"/>
          <cell r="BD486"/>
          <cell r="BE486"/>
          <cell r="BF486"/>
          <cell r="BG486" t="str">
            <v>Daily</v>
          </cell>
          <cell r="BH486"/>
          <cell r="BI486"/>
          <cell r="BJ486"/>
          <cell r="BK486" t="str">
            <v>Reinvested</v>
          </cell>
          <cell r="BL486"/>
          <cell r="BM486"/>
          <cell r="BN486"/>
          <cell r="BO486"/>
          <cell r="BP486"/>
          <cell r="BQ486"/>
          <cell r="BR486" t="str">
            <v>None</v>
          </cell>
          <cell r="BS486" t="str">
            <v>-</v>
          </cell>
          <cell r="BT486" t="str">
            <v>03:00 PM Paris Time</v>
          </cell>
          <cell r="BU486" t="str">
            <v>12:00 AM Paris time</v>
          </cell>
          <cell r="BV486" t="str">
            <v>NA</v>
          </cell>
          <cell r="BW486" t="str">
            <v>D</v>
          </cell>
          <cell r="BX486" t="str">
            <v>D+1</v>
          </cell>
          <cell r="BY486" t="str">
            <v>D+3</v>
          </cell>
          <cell r="BZ486" t="str">
            <v>Please refer to PM</v>
          </cell>
          <cell r="CA486" t="str">
            <v>Please refer to PM</v>
          </cell>
          <cell r="CB486">
            <v>17</v>
          </cell>
          <cell r="CC486">
            <v>0</v>
          </cell>
          <cell r="CD486">
            <v>2.5000000000000001E-3</v>
          </cell>
          <cell r="CE486">
            <v>5.0000000000000001E-4</v>
          </cell>
          <cell r="CF486" t="str">
            <v>No</v>
          </cell>
          <cell r="CG486" t="str">
            <v>NA</v>
          </cell>
          <cell r="CH486" t="str">
            <v>NA</v>
          </cell>
          <cell r="CI486" t="str">
            <v>No securities lending</v>
          </cell>
          <cell r="CJ486"/>
          <cell r="CK486" t="str">
            <v>No collateral</v>
          </cell>
          <cell r="CL486" t="str">
            <v>No collateral</v>
          </cell>
          <cell r="CM486" t="str">
            <v>No collateral</v>
          </cell>
          <cell r="CN486" t="str">
            <v>No collateral</v>
          </cell>
          <cell r="CO486" t="str">
            <v>No</v>
          </cell>
          <cell r="CP486" t="str">
            <v>NA</v>
          </cell>
          <cell r="CQ486" t="str">
            <v>NA</v>
          </cell>
          <cell r="CR486" t="str">
            <v>No</v>
          </cell>
          <cell r="CS486" t="str">
            <v>Jean-Claude Leveque</v>
          </cell>
          <cell r="CT486"/>
          <cell r="CU486"/>
          <cell r="CV486" t="str">
            <v>A2PTGB</v>
          </cell>
          <cell r="CW486"/>
          <cell r="CX486"/>
          <cell r="CY486" t="str">
            <v>Yes</v>
          </cell>
          <cell r="CZ486" t="str">
            <v>SRI</v>
          </cell>
          <cell r="DA486" t="str">
            <v>Beta</v>
          </cell>
          <cell r="DB486" t="str">
            <v>Yes</v>
          </cell>
          <cell r="DC486" t="str">
            <v>Equity fund (&gt;51% equities)</v>
          </cell>
          <cell r="DD486" t="str">
            <v>Yes</v>
          </cell>
          <cell r="DE486"/>
          <cell r="DF486" t="str">
            <v>No</v>
          </cell>
          <cell r="DG486">
            <v>13</v>
          </cell>
          <cell r="DH486">
            <v>12</v>
          </cell>
          <cell r="DI486">
            <v>0</v>
          </cell>
          <cell r="DJ486">
            <v>25</v>
          </cell>
          <cell r="DK486">
            <v>25</v>
          </cell>
          <cell r="DL486">
            <v>13</v>
          </cell>
          <cell r="DM486">
            <v>5</v>
          </cell>
          <cell r="DN486">
            <v>12</v>
          </cell>
          <cell r="DO486" t="str">
            <v xml:space="preserve">All, Distributors, </v>
          </cell>
          <cell r="DP486" t="str">
            <v xml:space="preserve">Distributors : None
Managers: none (refer to Book II by sub-fund for min holding amount applicable)
Others : EUR 100 000 per sub-fund
</v>
          </cell>
          <cell r="DQ486" t="str">
            <v>BNP Paribas Securities Services Luxembourg</v>
          </cell>
          <cell r="DR486" t="str">
            <v>BNP Paribas Securities Services Luxembourg</v>
          </cell>
          <cell r="DS486" t="str">
            <v>in-house lawyers</v>
          </cell>
          <cell r="DT486" t="str">
            <v>BNP Paribas Securities Services Luxembourg</v>
          </cell>
          <cell r="DU486" t="str">
            <v>31th of December</v>
          </cell>
          <cell r="DV486" t="str">
            <v>ESG</v>
          </cell>
          <cell r="DW486" t="str">
            <v>EQUITY</v>
          </cell>
          <cell r="DX486"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Y486"/>
          <cell r="DZ486" t="str">
            <v>ART 8</v>
          </cell>
          <cell r="EA486" t="str">
            <v>CAT 1</v>
          </cell>
        </row>
        <row r="487">
          <cell r="H487" t="str">
            <v>LU1953137921</v>
          </cell>
          <cell r="I487" t="str">
            <v>Track I</v>
          </cell>
          <cell r="J487" t="str">
            <v>Capitalisation</v>
          </cell>
          <cell r="K487" t="str">
            <v>EUR</v>
          </cell>
          <cell r="L487" t="str">
            <v>EUR</v>
          </cell>
          <cell r="M487" t="str">
            <v>No</v>
          </cell>
          <cell r="N487"/>
          <cell r="O487" t="str">
            <v>Luxembourg</v>
          </cell>
          <cell r="P487" t="str">
            <v>NA</v>
          </cell>
          <cell r="Q487" t="str">
            <v>NA</v>
          </cell>
          <cell r="R487" t="str">
            <v>NA</v>
          </cell>
          <cell r="S487">
            <v>43735</v>
          </cell>
          <cell r="T487" t="str">
            <v>Not listed</v>
          </cell>
          <cell r="U487" t="str">
            <v>Not listed</v>
          </cell>
          <cell r="V487" t="str">
            <v>M7CXEMS</v>
          </cell>
          <cell r="W487" t="str">
            <v>Share not hedged</v>
          </cell>
          <cell r="X487" t="str">
            <v>BNEM5IE LX</v>
          </cell>
          <cell r="Y487" t="str">
            <v>NA</v>
          </cell>
          <cell r="Z487" t="str">
            <v>NA</v>
          </cell>
          <cell r="AA487" t="str">
            <v>BNEM5IE</v>
          </cell>
          <cell r="AB487" t="str">
            <v>.MIEMF00mTNEU</v>
          </cell>
          <cell r="AC487" t="str">
            <v>LU1953137921.LUF</v>
          </cell>
          <cell r="AD487" t="str">
            <v>NA</v>
          </cell>
          <cell r="AE487"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87" t="str">
            <v>please refer to another source</v>
          </cell>
          <cell r="AG487" t="str">
            <v>please refer to another source</v>
          </cell>
          <cell r="AH487" t="str">
            <v>Luxemburg SICAV</v>
          </cell>
          <cell r="AI487" t="str">
            <v>MSCI EMU SRI S-Series PAB 5% Capped (NTR) index</v>
          </cell>
          <cell r="AJ487" t="str">
            <v xml:space="preserve"> Net Total Return</v>
          </cell>
          <cell r="AK487" t="str">
            <v>EUR</v>
          </cell>
          <cell r="AL487" t="str">
            <v>The benchmark is the MSCI EMU SRI S-Series PAB 5% Capped (NTR) index published in EUR by MSCI Limited.</v>
          </cell>
          <cell r="AM487" t="str">
            <v>please refer to another source</v>
          </cell>
          <cell r="AN487" t="str">
            <v xml:space="preserve">MSCI </v>
          </cell>
          <cell r="AO487" t="str">
            <v>Europe</v>
          </cell>
          <cell r="AP487" t="str">
            <v>EMU</v>
          </cell>
          <cell r="AQ487" t="str">
            <v>AT, DE, FR, IT**, LU, NL, IE, SE, FI</v>
          </cell>
          <cell r="AR487" t="str">
            <v>AT, DE, FR, IT**, LU, NL, IE, SE, FI</v>
          </cell>
          <cell r="AS487" t="str">
            <v>Full or optimized replication</v>
          </cell>
          <cell r="AT487" t="str">
            <v>Physical</v>
          </cell>
          <cell r="AU487" t="str">
            <v>Full</v>
          </cell>
          <cell r="AV487" t="str">
            <v>Equities</v>
          </cell>
          <cell r="AW487" t="str">
            <v>No</v>
          </cell>
          <cell r="AX487" t="str">
            <v>Yes with UCITS V</v>
          </cell>
          <cell r="AY487" t="str">
            <v>NA</v>
          </cell>
          <cell r="AZ487" t="str">
            <v>NA</v>
          </cell>
          <cell r="BA487" t="str">
            <v>Yes</v>
          </cell>
          <cell r="BB487"/>
          <cell r="BC487"/>
          <cell r="BD487"/>
          <cell r="BE487"/>
          <cell r="BF487"/>
          <cell r="BG487" t="str">
            <v>Daily</v>
          </cell>
          <cell r="BH487"/>
          <cell r="BI487"/>
          <cell r="BJ487"/>
          <cell r="BK487" t="str">
            <v>Reinvested</v>
          </cell>
          <cell r="BL487"/>
          <cell r="BM487"/>
          <cell r="BN487"/>
          <cell r="BO487"/>
          <cell r="BP487"/>
          <cell r="BQ487"/>
          <cell r="BR487" t="str">
            <v>None</v>
          </cell>
          <cell r="BS487" t="str">
            <v>-</v>
          </cell>
          <cell r="BT487" t="str">
            <v>03:00 PM Paris Time</v>
          </cell>
          <cell r="BU487" t="str">
            <v>12:00 AM Paris time</v>
          </cell>
          <cell r="BV487" t="str">
            <v>NA</v>
          </cell>
          <cell r="BW487" t="str">
            <v>D</v>
          </cell>
          <cell r="BX487" t="str">
            <v>D+1</v>
          </cell>
          <cell r="BY487" t="str">
            <v>D+3</v>
          </cell>
          <cell r="BZ487" t="str">
            <v>Please refer to PM</v>
          </cell>
          <cell r="CA487" t="str">
            <v>Please refer to PM</v>
          </cell>
          <cell r="CB487">
            <v>17</v>
          </cell>
          <cell r="CC487">
            <v>0</v>
          </cell>
          <cell r="CD487">
            <v>2.5000000000000001E-3</v>
          </cell>
          <cell r="CE487">
            <v>5.0000000000000001E-4</v>
          </cell>
          <cell r="CF487" t="str">
            <v>No</v>
          </cell>
          <cell r="CG487" t="str">
            <v>NA</v>
          </cell>
          <cell r="CH487" t="str">
            <v>NA</v>
          </cell>
          <cell r="CI487" t="str">
            <v>No securities lending</v>
          </cell>
          <cell r="CJ487"/>
          <cell r="CK487" t="str">
            <v>No collateral</v>
          </cell>
          <cell r="CL487" t="str">
            <v>No collateral</v>
          </cell>
          <cell r="CM487" t="str">
            <v>No collateral</v>
          </cell>
          <cell r="CN487" t="str">
            <v>No collateral</v>
          </cell>
          <cell r="CO487" t="str">
            <v>No</v>
          </cell>
          <cell r="CP487" t="str">
            <v>NA</v>
          </cell>
          <cell r="CQ487" t="str">
            <v>NA</v>
          </cell>
          <cell r="CR487" t="str">
            <v>No</v>
          </cell>
          <cell r="CS487" t="str">
            <v>Jean-Claude Leveque</v>
          </cell>
          <cell r="CT487"/>
          <cell r="CU487"/>
          <cell r="CV487" t="str">
            <v>A2PTGC</v>
          </cell>
          <cell r="CW487"/>
          <cell r="CX487"/>
          <cell r="CY487" t="str">
            <v>Yes</v>
          </cell>
          <cell r="CZ487" t="str">
            <v>SRI</v>
          </cell>
          <cell r="DA487" t="str">
            <v>Beta</v>
          </cell>
          <cell r="DB487" t="str">
            <v>Yes</v>
          </cell>
          <cell r="DC487" t="str">
            <v>Equity fund (&gt;51% equities)</v>
          </cell>
          <cell r="DD487" t="str">
            <v>Yes</v>
          </cell>
          <cell r="DE487"/>
          <cell r="DF487" t="str">
            <v>No</v>
          </cell>
          <cell r="DG487">
            <v>13</v>
          </cell>
          <cell r="DH487">
            <v>12</v>
          </cell>
          <cell r="DI487">
            <v>1</v>
          </cell>
          <cell r="DJ487">
            <v>26</v>
          </cell>
          <cell r="DK487">
            <v>26</v>
          </cell>
          <cell r="DL487">
            <v>13</v>
          </cell>
          <cell r="DM487">
            <v>1</v>
          </cell>
          <cell r="DN487">
            <v>12</v>
          </cell>
          <cell r="DO487" t="str">
            <v>Institutional Investors
 UCIs</v>
          </cell>
          <cell r="DP487" t="str">
            <v>Institutional Investors: 250 000 per sub-fund
UCIs: None</v>
          </cell>
          <cell r="DQ487" t="str">
            <v>BNP Paribas Securities Services Luxembourg</v>
          </cell>
          <cell r="DR487" t="str">
            <v>BNP Paribas Securities Services Luxembourg</v>
          </cell>
          <cell r="DS487" t="str">
            <v>in-house lawyers</v>
          </cell>
          <cell r="DT487" t="str">
            <v>BNP Paribas Securities Services Luxembourg</v>
          </cell>
          <cell r="DU487" t="str">
            <v>31th of December</v>
          </cell>
          <cell r="DV487" t="str">
            <v>ESG</v>
          </cell>
          <cell r="DW487" t="str">
            <v>EQUITY</v>
          </cell>
          <cell r="DX487"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Y487"/>
          <cell r="DZ487" t="str">
            <v>ART 8</v>
          </cell>
          <cell r="EA487" t="str">
            <v>CAT 1</v>
          </cell>
        </row>
        <row r="488">
          <cell r="H488" t="str">
            <v>LU1953138069</v>
          </cell>
          <cell r="I488" t="str">
            <v>Track X</v>
          </cell>
          <cell r="J488" t="str">
            <v>Capitalisation</v>
          </cell>
          <cell r="K488" t="str">
            <v>EUR</v>
          </cell>
          <cell r="L488" t="str">
            <v>EUR</v>
          </cell>
          <cell r="M488" t="str">
            <v>No</v>
          </cell>
          <cell r="N488"/>
          <cell r="O488" t="str">
            <v>Luxembourg</v>
          </cell>
          <cell r="P488" t="str">
            <v>NA</v>
          </cell>
          <cell r="Q488" t="str">
            <v>NA</v>
          </cell>
          <cell r="R488" t="str">
            <v>NA</v>
          </cell>
          <cell r="S488">
            <v>43735</v>
          </cell>
          <cell r="T488" t="str">
            <v>Not listed</v>
          </cell>
          <cell r="U488" t="str">
            <v>Not listed</v>
          </cell>
          <cell r="V488" t="str">
            <v>M7CXEMS</v>
          </cell>
          <cell r="W488" t="str">
            <v>Share not hedged</v>
          </cell>
          <cell r="X488" t="str">
            <v>BNEM5XE LX</v>
          </cell>
          <cell r="Y488" t="str">
            <v>NA</v>
          </cell>
          <cell r="Z488" t="str">
            <v>NA</v>
          </cell>
          <cell r="AA488" t="str">
            <v>BNEM5XE</v>
          </cell>
          <cell r="AB488" t="str">
            <v>.MIEMF00mTNEU</v>
          </cell>
          <cell r="AC488" t="str">
            <v>LU1953138069.LUF</v>
          </cell>
          <cell r="AD488" t="str">
            <v>NA</v>
          </cell>
          <cell r="AE488"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488" t="str">
            <v>please refer to another source</v>
          </cell>
          <cell r="AG488" t="str">
            <v>please refer to another source</v>
          </cell>
          <cell r="AH488" t="str">
            <v>Luxemburg SICAV</v>
          </cell>
          <cell r="AI488" t="str">
            <v>MSCI EMU SRI S-Series PAB 5% Capped (NTR) index</v>
          </cell>
          <cell r="AJ488" t="str">
            <v xml:space="preserve"> Net Total Return</v>
          </cell>
          <cell r="AK488" t="str">
            <v>EUR</v>
          </cell>
          <cell r="AL488" t="str">
            <v>The benchmark is the MSCI EMU SRI S-Series PAB 5% Capped (NTR) index published in EUR by MSCI Limited.</v>
          </cell>
          <cell r="AM488" t="str">
            <v>please refer to another source</v>
          </cell>
          <cell r="AN488" t="str">
            <v xml:space="preserve">MSCI </v>
          </cell>
          <cell r="AO488" t="str">
            <v>Europe</v>
          </cell>
          <cell r="AP488" t="str">
            <v>EMU</v>
          </cell>
          <cell r="AQ488" t="str">
            <v>LU</v>
          </cell>
          <cell r="AR488" t="str">
            <v>LU</v>
          </cell>
          <cell r="AS488" t="str">
            <v>Full or optimized replication</v>
          </cell>
          <cell r="AT488" t="str">
            <v>Physical</v>
          </cell>
          <cell r="AU488" t="str">
            <v>Full</v>
          </cell>
          <cell r="AV488" t="str">
            <v>Equities</v>
          </cell>
          <cell r="AW488" t="str">
            <v>No</v>
          </cell>
          <cell r="AX488" t="str">
            <v>Yes with UCITS V</v>
          </cell>
          <cell r="AY488" t="str">
            <v>NA</v>
          </cell>
          <cell r="AZ488" t="str">
            <v>NA</v>
          </cell>
          <cell r="BA488" t="str">
            <v>Yes</v>
          </cell>
          <cell r="BB488"/>
          <cell r="BC488"/>
          <cell r="BD488"/>
          <cell r="BE488"/>
          <cell r="BF488"/>
          <cell r="BG488" t="str">
            <v>Daily</v>
          </cell>
          <cell r="BH488"/>
          <cell r="BI488"/>
          <cell r="BJ488"/>
          <cell r="BK488" t="str">
            <v>Reinvested</v>
          </cell>
          <cell r="BL488"/>
          <cell r="BM488"/>
          <cell r="BN488"/>
          <cell r="BO488"/>
          <cell r="BP488"/>
          <cell r="BQ488"/>
          <cell r="BR488" t="str">
            <v>None</v>
          </cell>
          <cell r="BS488" t="str">
            <v>-</v>
          </cell>
          <cell r="BT488" t="str">
            <v>03:00 PM Paris Time</v>
          </cell>
          <cell r="BU488" t="str">
            <v>12:00 AM Paris time</v>
          </cell>
          <cell r="BV488" t="str">
            <v>NA</v>
          </cell>
          <cell r="BW488" t="str">
            <v>D</v>
          </cell>
          <cell r="BX488" t="str">
            <v>D+1</v>
          </cell>
          <cell r="BY488" t="str">
            <v>D+3</v>
          </cell>
          <cell r="BZ488" t="str">
            <v>Please refer to PM</v>
          </cell>
          <cell r="CA488" t="str">
            <v>Please refer to PM</v>
          </cell>
          <cell r="CB488">
            <v>17</v>
          </cell>
          <cell r="CC488">
            <v>0</v>
          </cell>
          <cell r="CD488">
            <v>2.5000000000000001E-3</v>
          </cell>
          <cell r="CE488">
            <v>5.0000000000000001E-4</v>
          </cell>
          <cell r="CF488" t="str">
            <v>No</v>
          </cell>
          <cell r="CG488" t="str">
            <v>NA</v>
          </cell>
          <cell r="CH488" t="str">
            <v>NA</v>
          </cell>
          <cell r="CI488" t="str">
            <v>No securities lending</v>
          </cell>
          <cell r="CJ488"/>
          <cell r="CK488" t="str">
            <v>No collateral</v>
          </cell>
          <cell r="CL488" t="str">
            <v>No collateral</v>
          </cell>
          <cell r="CM488" t="str">
            <v>No collateral</v>
          </cell>
          <cell r="CN488" t="str">
            <v>No collateral</v>
          </cell>
          <cell r="CO488" t="str">
            <v>No</v>
          </cell>
          <cell r="CP488" t="str">
            <v>NA</v>
          </cell>
          <cell r="CQ488" t="str">
            <v>NA</v>
          </cell>
          <cell r="CR488" t="str">
            <v>No</v>
          </cell>
          <cell r="CS488" t="str">
            <v>Jean-Claude Leveque</v>
          </cell>
          <cell r="CT488"/>
          <cell r="CU488"/>
          <cell r="CV488"/>
          <cell r="CW488"/>
          <cell r="CX488"/>
          <cell r="CY488" t="str">
            <v>Yes</v>
          </cell>
          <cell r="CZ488" t="str">
            <v>SRI</v>
          </cell>
          <cell r="DA488" t="str">
            <v>Beta</v>
          </cell>
          <cell r="DB488" t="str">
            <v>Yes</v>
          </cell>
          <cell r="DC488" t="str">
            <v>Equity fund (&gt;51% equities)</v>
          </cell>
          <cell r="DD488" t="str">
            <v>No</v>
          </cell>
          <cell r="DE488"/>
          <cell r="DF488" t="str">
            <v>No</v>
          </cell>
          <cell r="DG488">
            <v>0</v>
          </cell>
          <cell r="DH488">
            <v>12</v>
          </cell>
          <cell r="DI488">
            <v>1</v>
          </cell>
          <cell r="DJ488">
            <v>13</v>
          </cell>
          <cell r="DK488">
            <v>13</v>
          </cell>
          <cell r="DL488">
            <v>0</v>
          </cell>
          <cell r="DM488">
            <v>1</v>
          </cell>
          <cell r="DN488">
            <v>12</v>
          </cell>
          <cell r="DO488" t="str">
            <v>Authorized Investors</v>
          </cell>
          <cell r="DP488" t="str">
            <v>None</v>
          </cell>
          <cell r="DQ488" t="str">
            <v>BNP Paribas Securities Services Luxembourg</v>
          </cell>
          <cell r="DR488" t="str">
            <v>BNP Paribas Securities Services Luxembourg</v>
          </cell>
          <cell r="DS488" t="str">
            <v>in-house lawyers</v>
          </cell>
          <cell r="DT488" t="str">
            <v>BNP Paribas Securities Services Luxembourg</v>
          </cell>
          <cell r="DU488" t="str">
            <v>31th of December</v>
          </cell>
          <cell r="DV488" t="str">
            <v>ESG</v>
          </cell>
          <cell r="DW488" t="str">
            <v>EQUITY</v>
          </cell>
          <cell r="DX488"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Y488"/>
          <cell r="DZ488" t="str">
            <v>ART 8</v>
          </cell>
          <cell r="EA488" t="str">
            <v>CAT 1</v>
          </cell>
        </row>
        <row r="489">
          <cell r="H489" t="str">
            <v>LU1953136444</v>
          </cell>
          <cell r="I489" t="str">
            <v>Track X</v>
          </cell>
          <cell r="J489" t="str">
            <v>Distribution</v>
          </cell>
          <cell r="K489" t="str">
            <v>EUR</v>
          </cell>
          <cell r="L489" t="str">
            <v>EUR</v>
          </cell>
          <cell r="M489" t="str">
            <v>No</v>
          </cell>
          <cell r="N489"/>
          <cell r="O489" t="str">
            <v>Luxembourg</v>
          </cell>
          <cell r="P489" t="str">
            <v>NA</v>
          </cell>
          <cell r="Q489" t="str">
            <v>NA</v>
          </cell>
          <cell r="R489" t="str">
            <v>NA</v>
          </cell>
          <cell r="S489">
            <v>43573</v>
          </cell>
          <cell r="T489" t="str">
            <v>Not listed</v>
          </cell>
          <cell r="U489" t="str">
            <v>Not listed</v>
          </cell>
          <cell r="V489" t="str">
            <v>I34235EU</v>
          </cell>
          <cell r="W489" t="str">
            <v>Share not hedged</v>
          </cell>
          <cell r="X489" t="str">
            <v>BSRIFTX LX</v>
          </cell>
          <cell r="Y489" t="str">
            <v>NA</v>
          </cell>
          <cell r="Z489" t="str">
            <v>NA</v>
          </cell>
          <cell r="AA489" t="str">
            <v>BSRIFTX</v>
          </cell>
          <cell r="AB489" t="str">
            <v>.BCMSCIEU</v>
          </cell>
          <cell r="AC489" t="str">
            <v>LU1953136444.LUF</v>
          </cell>
          <cell r="AD489" t="str">
            <v>NA</v>
          </cell>
          <cell r="AE489"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89" t="str">
            <v>please refer to another source</v>
          </cell>
          <cell r="AG489" t="str">
            <v>please refer to another source</v>
          </cell>
          <cell r="AH489" t="str">
            <v>Luxemburg SICAV</v>
          </cell>
          <cell r="AI489" t="str">
            <v>Bloomberg MSCI Euro Corporate SRI Sustainable Select Ex Fossil Fuel PAB (NTR) index</v>
          </cell>
          <cell r="AJ489" t="str">
            <v>Net Total Return</v>
          </cell>
          <cell r="AK489" t="str">
            <v>EUR</v>
          </cell>
          <cell r="AL489"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89" t="str">
            <v>please refer to another source</v>
          </cell>
          <cell r="AN489" t="str">
            <v>Bloomberg MSCI</v>
          </cell>
          <cell r="AO489" t="str">
            <v>Europe</v>
          </cell>
          <cell r="AP489" t="str">
            <v>Eurozone</v>
          </cell>
          <cell r="AQ489" t="str">
            <v>LU</v>
          </cell>
          <cell r="AR489" t="str">
            <v>LU</v>
          </cell>
          <cell r="AS489" t="str">
            <v>Full or optimized replication</v>
          </cell>
          <cell r="AT489" t="str">
            <v>Physical</v>
          </cell>
          <cell r="AU489" t="str">
            <v>Optimized</v>
          </cell>
          <cell r="AV489" t="str">
            <v>Bonds</v>
          </cell>
          <cell r="AW489" t="str">
            <v>No</v>
          </cell>
          <cell r="AX489" t="str">
            <v>Yes with UCITS V</v>
          </cell>
          <cell r="AY489" t="str">
            <v>NA</v>
          </cell>
          <cell r="AZ489" t="str">
            <v>NA</v>
          </cell>
          <cell r="BA489" t="str">
            <v>Yes</v>
          </cell>
          <cell r="BB489"/>
          <cell r="BC489"/>
          <cell r="BD489"/>
          <cell r="BE489"/>
          <cell r="BF489" t="str">
            <v>NA</v>
          </cell>
          <cell r="BG489" t="str">
            <v>Daily</v>
          </cell>
          <cell r="BH489"/>
          <cell r="BI489"/>
          <cell r="BJ489"/>
          <cell r="BK489" t="str">
            <v>Annually</v>
          </cell>
          <cell r="BL489"/>
          <cell r="BM489"/>
          <cell r="BN489"/>
          <cell r="BO489"/>
          <cell r="BP489"/>
          <cell r="BQ489"/>
          <cell r="BR489" t="str">
            <v>None</v>
          </cell>
          <cell r="BS489" t="str">
            <v>-</v>
          </cell>
          <cell r="BT489" t="str">
            <v>02:00 PM Paris time</v>
          </cell>
          <cell r="BU489" t="str">
            <v>12:00 Paris time</v>
          </cell>
          <cell r="BV489" t="str">
            <v>NA</v>
          </cell>
          <cell r="BW489" t="str">
            <v>D</v>
          </cell>
          <cell r="BX489" t="str">
            <v>D+1</v>
          </cell>
          <cell r="BY489" t="str">
            <v>D+3</v>
          </cell>
          <cell r="BZ489" t="str">
            <v>Please refer to PM</v>
          </cell>
          <cell r="CA489" t="str">
            <v>Please refer to PM</v>
          </cell>
          <cell r="CB489">
            <v>16</v>
          </cell>
          <cell r="CC489">
            <v>0</v>
          </cell>
          <cell r="CD489">
            <v>1.4999999999999999E-2</v>
          </cell>
          <cell r="CE489">
            <v>0.01</v>
          </cell>
          <cell r="CF489" t="str">
            <v>No</v>
          </cell>
          <cell r="CG489" t="str">
            <v>NA</v>
          </cell>
          <cell r="CH489" t="str">
            <v>NA</v>
          </cell>
          <cell r="CI489" t="str">
            <v>No securities lending</v>
          </cell>
          <cell r="CJ489"/>
          <cell r="CK489" t="str">
            <v>No collateral</v>
          </cell>
          <cell r="CL489" t="str">
            <v>No collateral</v>
          </cell>
          <cell r="CM489" t="str">
            <v>No collateral</v>
          </cell>
          <cell r="CN489" t="str">
            <v>No collateral</v>
          </cell>
          <cell r="CO489" t="str">
            <v>No</v>
          </cell>
          <cell r="CP489" t="str">
            <v>NA</v>
          </cell>
          <cell r="CQ489" t="str">
            <v>NA</v>
          </cell>
          <cell r="CR489" t="str">
            <v>No</v>
          </cell>
          <cell r="CS489" t="str">
            <v>Luca Pagni</v>
          </cell>
          <cell r="CT489"/>
          <cell r="CU489"/>
          <cell r="CV489"/>
          <cell r="CW489"/>
          <cell r="CX489"/>
          <cell r="CY489" t="str">
            <v>Yes</v>
          </cell>
          <cell r="CZ489" t="str">
            <v>SRI</v>
          </cell>
          <cell r="DA489" t="str">
            <v>Beta</v>
          </cell>
          <cell r="DB489" t="str">
            <v>No</v>
          </cell>
          <cell r="DC489" t="str">
            <v>Other funds (no equities or &lt;25% equities)</v>
          </cell>
          <cell r="DD489" t="str">
            <v>No</v>
          </cell>
          <cell r="DE489"/>
          <cell r="DF489" t="str">
            <v>No</v>
          </cell>
          <cell r="DG489">
            <v>0</v>
          </cell>
          <cell r="DH489">
            <v>12</v>
          </cell>
          <cell r="DI489">
            <v>1</v>
          </cell>
          <cell r="DJ489">
            <v>13</v>
          </cell>
          <cell r="DK489">
            <v>13</v>
          </cell>
          <cell r="DL489">
            <v>0</v>
          </cell>
          <cell r="DM489">
            <v>1</v>
          </cell>
          <cell r="DN489">
            <v>12</v>
          </cell>
          <cell r="DO489" t="str">
            <v>Authorised 
Investors</v>
          </cell>
          <cell r="DP489" t="str">
            <v>None</v>
          </cell>
          <cell r="DQ489" t="str">
            <v>BNP Paribas Securities Services Luxembourg</v>
          </cell>
          <cell r="DR489" t="str">
            <v>BNP Paribas Securities Services Luxembourg</v>
          </cell>
          <cell r="DS489" t="str">
            <v>in-house lawyers</v>
          </cell>
          <cell r="DT489" t="str">
            <v>BNP Paribas Securities Services Luxembourg</v>
          </cell>
          <cell r="DU489" t="str">
            <v>31th of December</v>
          </cell>
          <cell r="DV489" t="str">
            <v>ESG</v>
          </cell>
          <cell r="DW489" t="str">
            <v>FIXED INCOME</v>
          </cell>
          <cell r="DX489" t="str">
            <v>Absorbed BNP Paribas Easy Markit iBoxx EUR Liquid Corporates on 09/04/2021 (April 9th 2021). Has absorbed LU1953137251 Track X.
Index name change from 19/02/2021 from Bloomberg-Barclays MSCI Euro Corp SRI Sustainable Reduced Fossil Fuel (NTR) Index to Bloomberg-Barclays MSCI Euro Corp SRI Sustainable Ex Fossil Fuel (NTR) ==&gt; Additionnal exclusion criteria in the methodology</v>
          </cell>
          <cell r="DY489"/>
          <cell r="DZ489" t="str">
            <v>ART 8</v>
          </cell>
          <cell r="EA489" t="str">
            <v>CAT 1</v>
          </cell>
        </row>
        <row r="490">
          <cell r="H490" t="str">
            <v>LU1953136287</v>
          </cell>
          <cell r="I490" t="str">
            <v>UCITS ETF</v>
          </cell>
          <cell r="J490" t="str">
            <v>Distribution</v>
          </cell>
          <cell r="K490" t="str">
            <v>EUR</v>
          </cell>
          <cell r="L490" t="str">
            <v>EUR</v>
          </cell>
          <cell r="M490" t="str">
            <v>No</v>
          </cell>
          <cell r="N490"/>
          <cell r="O490" t="str">
            <v>Luxembourg</v>
          </cell>
          <cell r="P490" t="str">
            <v>FR</v>
          </cell>
          <cell r="Q490" t="str">
            <v>Euronext Paris</v>
          </cell>
          <cell r="R490" t="str">
            <v>XPAR</v>
          </cell>
          <cell r="S490">
            <v>44602</v>
          </cell>
          <cell r="T490">
            <v>44658</v>
          </cell>
          <cell r="U490" t="str">
            <v>Yes</v>
          </cell>
          <cell r="V490" t="str">
            <v>I34235EU</v>
          </cell>
          <cell r="W490" t="str">
            <v>Share not hedged</v>
          </cell>
          <cell r="X490" t="str">
            <v>SRICD FP</v>
          </cell>
          <cell r="Y490" t="str">
            <v>ISRID</v>
          </cell>
          <cell r="Z490" t="str">
            <v>NSCFR0ISRID0</v>
          </cell>
          <cell r="AA490" t="str">
            <v>SRICD</v>
          </cell>
          <cell r="AB490" t="str">
            <v>.BCMSCIEU</v>
          </cell>
          <cell r="AC490" t="str">
            <v>SRICD.PA</v>
          </cell>
          <cell r="AD490" t="str">
            <v>SRICDINAV=IHSM</v>
          </cell>
          <cell r="AE490"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90" t="str">
            <v>please refer to another source</v>
          </cell>
          <cell r="AG490" t="str">
            <v>please refer to another source</v>
          </cell>
          <cell r="AH490" t="str">
            <v>Luxemburg SICAV</v>
          </cell>
          <cell r="AI490" t="str">
            <v>Bloomberg MSCI Euro Corporate SRI Sustainable Select Ex Fossil Fuel PAB (NTR) index</v>
          </cell>
          <cell r="AJ490" t="str">
            <v>Net Total Return</v>
          </cell>
          <cell r="AK490" t="str">
            <v>EUR</v>
          </cell>
          <cell r="AL490"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90" t="str">
            <v>please refer to another source</v>
          </cell>
          <cell r="AN490" t="str">
            <v>Bloomberg MSCI</v>
          </cell>
          <cell r="AO490" t="str">
            <v>Europe</v>
          </cell>
          <cell r="AP490" t="str">
            <v>Eurozone</v>
          </cell>
          <cell r="AQ490" t="str">
            <v>LU, SN**, NL, FR, ES, DE, AT, IT**, SE, FI, DK</v>
          </cell>
          <cell r="AR490" t="str">
            <v>LU, SN**, NL, FR, ES, DE, AT, IT**, SE, FI, DK</v>
          </cell>
          <cell r="AS490" t="str">
            <v>Full or optimized replication</v>
          </cell>
          <cell r="AT490" t="str">
            <v>Physical</v>
          </cell>
          <cell r="AU490" t="str">
            <v xml:space="preserve">Optimized  </v>
          </cell>
          <cell r="AV490" t="str">
            <v>Bonds</v>
          </cell>
          <cell r="AW490" t="str">
            <v>No</v>
          </cell>
          <cell r="AX490" t="str">
            <v>Yes with UCITS V</v>
          </cell>
          <cell r="AY490" t="str">
            <v>SUSQUEHANNA</v>
          </cell>
          <cell r="AZ490"/>
          <cell r="BA490" t="str">
            <v>No</v>
          </cell>
          <cell r="BB490"/>
          <cell r="BC490"/>
          <cell r="BD490"/>
          <cell r="BE490"/>
          <cell r="BF490" t="str">
            <v>Euronext</v>
          </cell>
          <cell r="BG490" t="str">
            <v>Daily</v>
          </cell>
          <cell r="BH490"/>
          <cell r="BI490"/>
          <cell r="BJ490"/>
          <cell r="BK490" t="str">
            <v>Annually</v>
          </cell>
          <cell r="BL490"/>
          <cell r="BM490"/>
          <cell r="BN490"/>
          <cell r="BO490"/>
          <cell r="BP490"/>
          <cell r="BQ490"/>
          <cell r="BR490">
            <v>500000</v>
          </cell>
          <cell r="BS490" t="str">
            <v>-</v>
          </cell>
          <cell r="BT490" t="str">
            <v>02:45 PM Paris time</v>
          </cell>
          <cell r="BU490" t="str">
            <v>NA</v>
          </cell>
          <cell r="BV490" t="str">
            <v>02:00 PM Paris time</v>
          </cell>
          <cell r="BW490" t="str">
            <v>D</v>
          </cell>
          <cell r="BX490" t="str">
            <v>D+1</v>
          </cell>
          <cell r="BY490" t="str">
            <v>D+3</v>
          </cell>
          <cell r="BZ490" t="str">
            <v>Please refer to PM</v>
          </cell>
          <cell r="CA490" t="str">
            <v>Please refer to PM</v>
          </cell>
          <cell r="CB490">
            <v>16</v>
          </cell>
          <cell r="CC490">
            <v>0</v>
          </cell>
          <cell r="CD490" t="str">
            <v>1.5% on the primary market</v>
          </cell>
          <cell r="CE490" t="str">
            <v>1.00% on the primary market</v>
          </cell>
          <cell r="CF490" t="str">
            <v>No</v>
          </cell>
          <cell r="CG490" t="str">
            <v>NA</v>
          </cell>
          <cell r="CH490" t="str">
            <v>NA</v>
          </cell>
          <cell r="CI490" t="str">
            <v>No securities lending</v>
          </cell>
          <cell r="CJ490"/>
          <cell r="CK490" t="str">
            <v>No collateral</v>
          </cell>
          <cell r="CL490" t="str">
            <v>No collateral</v>
          </cell>
          <cell r="CM490" t="str">
            <v>No collateral</v>
          </cell>
          <cell r="CN490" t="str">
            <v>No collateral</v>
          </cell>
          <cell r="CO490" t="str">
            <v>No</v>
          </cell>
          <cell r="CP490" t="str">
            <v>NA</v>
          </cell>
          <cell r="CQ490" t="str">
            <v>NA</v>
          </cell>
          <cell r="CR490" t="str">
            <v>No</v>
          </cell>
          <cell r="CS490" t="str">
            <v>Luca Pagni</v>
          </cell>
          <cell r="CT490"/>
          <cell r="CU490"/>
          <cell r="CV490"/>
          <cell r="CW490"/>
          <cell r="CX490"/>
          <cell r="CY490" t="str">
            <v>Yes</v>
          </cell>
          <cell r="CZ490" t="str">
            <v>SRI</v>
          </cell>
          <cell r="DA490" t="str">
            <v>Beta</v>
          </cell>
          <cell r="DB490" t="str">
            <v>No</v>
          </cell>
          <cell r="DC490" t="str">
            <v>Other funds (no equities or &lt;25% equities)</v>
          </cell>
          <cell r="DD490" t="str">
            <v>TBC</v>
          </cell>
          <cell r="DE490"/>
          <cell r="DF490" t="str">
            <v>No</v>
          </cell>
          <cell r="DG490">
            <v>8</v>
          </cell>
          <cell r="DH490">
            <v>12</v>
          </cell>
          <cell r="DI490">
            <v>0</v>
          </cell>
          <cell r="DJ490">
            <v>20</v>
          </cell>
          <cell r="DK490">
            <v>20</v>
          </cell>
          <cell r="DL490">
            <v>8</v>
          </cell>
          <cell r="DM490">
            <v>0</v>
          </cell>
          <cell r="DN490">
            <v>12</v>
          </cell>
          <cell r="DO490" t="str">
            <v>Primary market: Authorised Participants and Institutionnal Investors
Secondary market: All</v>
          </cell>
          <cell r="DP490" t="str">
            <v>None</v>
          </cell>
          <cell r="DQ490" t="str">
            <v>BNP Paribas Securities Services Luxembourg</v>
          </cell>
          <cell r="DR490" t="str">
            <v>BNP Paribas Securities Services Luxembourg</v>
          </cell>
          <cell r="DS490" t="str">
            <v>in-house lawyers</v>
          </cell>
          <cell r="DT490" t="str">
            <v>BNP Paribas Securities Services Luxembourg</v>
          </cell>
          <cell r="DU490" t="str">
            <v>31th of December</v>
          </cell>
          <cell r="DV490" t="str">
            <v>ESG</v>
          </cell>
          <cell r="DW490" t="str">
            <v>FIXED INCOME</v>
          </cell>
          <cell r="DX490" t="str">
            <v>Index name change from 19/02/2021 from Bloomberg-Barclays MSCI Euro Corp SRI Sustainable Reduced Fossil Fuel (NTR) Index to Bloomberg-Barclays MSCI Euro Corp SRI Sustainable Ex Fossil Fuel (NTR) ==&gt; Additionnal exclusion criteria in the methodology</v>
          </cell>
          <cell r="DY490"/>
          <cell r="DZ490" t="str">
            <v>ART 8</v>
          </cell>
          <cell r="EA490" t="str">
            <v>CAT 1</v>
          </cell>
        </row>
        <row r="491">
          <cell r="H491" t="str">
            <v>LU1953137178</v>
          </cell>
          <cell r="I491" t="str">
            <v>Track X</v>
          </cell>
          <cell r="J491" t="str">
            <v>Distribution</v>
          </cell>
          <cell r="K491" t="str">
            <v>USD</v>
          </cell>
          <cell r="L491" t="str">
            <v>USD</v>
          </cell>
          <cell r="M491" t="str">
            <v>No</v>
          </cell>
          <cell r="N491"/>
          <cell r="O491" t="str">
            <v>Luxembourg</v>
          </cell>
          <cell r="P491" t="str">
            <v>NA</v>
          </cell>
          <cell r="Q491" t="str">
            <v>NA</v>
          </cell>
          <cell r="R491" t="str">
            <v>NA</v>
          </cell>
          <cell r="S491">
            <v>43573</v>
          </cell>
          <cell r="T491" t="str">
            <v>Not listed</v>
          </cell>
          <cell r="U491" t="str">
            <v>Not listed</v>
          </cell>
          <cell r="V491" t="str">
            <v>JESGEMGD</v>
          </cell>
          <cell r="W491" t="str">
            <v>Share not hedged</v>
          </cell>
          <cell r="X491" t="str">
            <v>BNJETXU LX</v>
          </cell>
          <cell r="Y491" t="str">
            <v>NA</v>
          </cell>
          <cell r="Z491" t="str">
            <v>NA</v>
          </cell>
          <cell r="AA491" t="str">
            <v>BNJETXU</v>
          </cell>
          <cell r="AB491" t="str">
            <v>.JESGEGD</v>
          </cell>
          <cell r="AC491" t="str">
            <v>LU1953137178.LUF</v>
          </cell>
          <cell r="AD491" t="str">
            <v>NA</v>
          </cell>
          <cell r="AE491"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491" t="str">
            <v>please refer to another source</v>
          </cell>
          <cell r="AG491" t="str">
            <v>please refer to another source</v>
          </cell>
          <cell r="AH491" t="str">
            <v>Luxemburg SICAV</v>
          </cell>
          <cell r="AI491" t="str">
            <v>JPM ESG EMBI Global Diversified Composite (TR)  index</v>
          </cell>
          <cell r="AJ491" t="str">
            <v>Total Return</v>
          </cell>
          <cell r="AK491" t="str">
            <v>USD</v>
          </cell>
          <cell r="AL491"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491" t="str">
            <v>please refer to another source</v>
          </cell>
          <cell r="AN491" t="str">
            <v>JP Morgan</v>
          </cell>
          <cell r="AO491" t="str">
            <v>Emerging</v>
          </cell>
          <cell r="AP491" t="str">
            <v>Emerging Markets</v>
          </cell>
          <cell r="AQ491" t="str">
            <v>LU</v>
          </cell>
          <cell r="AR491" t="str">
            <v>LU</v>
          </cell>
          <cell r="AS491" t="str">
            <v>Full or optimized replication</v>
          </cell>
          <cell r="AT491" t="str">
            <v>Physical</v>
          </cell>
          <cell r="AU491" t="str">
            <v>Optimized</v>
          </cell>
          <cell r="AV491" t="str">
            <v>Bonds</v>
          </cell>
          <cell r="AW491" t="str">
            <v>No</v>
          </cell>
          <cell r="AX491" t="str">
            <v>Yes with UCITS V</v>
          </cell>
          <cell r="AY491" t="str">
            <v>NA</v>
          </cell>
          <cell r="AZ491" t="str">
            <v>NA</v>
          </cell>
          <cell r="BA491" t="str">
            <v>Yes</v>
          </cell>
          <cell r="BB491"/>
          <cell r="BC491"/>
          <cell r="BD491"/>
          <cell r="BE491"/>
          <cell r="BF491" t="str">
            <v>NA</v>
          </cell>
          <cell r="BG491" t="str">
            <v>Daily</v>
          </cell>
          <cell r="BH491"/>
          <cell r="BI491"/>
          <cell r="BJ491"/>
          <cell r="BK491" t="str">
            <v>Annually</v>
          </cell>
          <cell r="BL491"/>
          <cell r="BM491"/>
          <cell r="BN491"/>
          <cell r="BO491"/>
          <cell r="BP491"/>
          <cell r="BQ491"/>
          <cell r="BR491" t="str">
            <v>None</v>
          </cell>
          <cell r="BS491" t="str">
            <v>-</v>
          </cell>
          <cell r="BT491" t="str">
            <v>(D-1) 04:30 PM Paris time</v>
          </cell>
          <cell r="BU491" t="str">
            <v>(D-1) 12:00 AM Paris time</v>
          </cell>
          <cell r="BV491" t="str">
            <v>NA</v>
          </cell>
          <cell r="BW491" t="str">
            <v>D</v>
          </cell>
          <cell r="BX491" t="str">
            <v>D+1</v>
          </cell>
          <cell r="BY491" t="str">
            <v>D+3</v>
          </cell>
          <cell r="BZ491" t="str">
            <v>Please refer to PM</v>
          </cell>
          <cell r="CA491" t="str">
            <v>Please refer to PM</v>
          </cell>
          <cell r="CB491">
            <v>37</v>
          </cell>
          <cell r="CC491">
            <v>0</v>
          </cell>
          <cell r="CD491">
            <v>0.02</v>
          </cell>
          <cell r="CE491" t="str">
            <v>1.50%</v>
          </cell>
          <cell r="CF491" t="str">
            <v>No</v>
          </cell>
          <cell r="CG491" t="str">
            <v>NA</v>
          </cell>
          <cell r="CH491" t="str">
            <v>NA</v>
          </cell>
          <cell r="CI491" t="str">
            <v>No securities lending</v>
          </cell>
          <cell r="CJ491" t="str">
            <v>NA</v>
          </cell>
          <cell r="CK491" t="str">
            <v>No collateral</v>
          </cell>
          <cell r="CL491" t="str">
            <v>No collateral</v>
          </cell>
          <cell r="CM491" t="str">
            <v>No collateral</v>
          </cell>
          <cell r="CN491" t="str">
            <v>No collateral</v>
          </cell>
          <cell r="CO491" t="str">
            <v>No</v>
          </cell>
          <cell r="CP491" t="str">
            <v>NA</v>
          </cell>
          <cell r="CQ491" t="str">
            <v>NA</v>
          </cell>
          <cell r="CR491" t="str">
            <v>No</v>
          </cell>
          <cell r="CS491" t="str">
            <v>Luca Pagni</v>
          </cell>
          <cell r="CT491" t="str">
            <v>BD0D021</v>
          </cell>
          <cell r="CU491"/>
          <cell r="CV491" t="str">
            <v>NA</v>
          </cell>
          <cell r="CW491" t="str">
            <v>NA</v>
          </cell>
          <cell r="CX491" t="str">
            <v>NA</v>
          </cell>
          <cell r="CY491" t="str">
            <v>Yes</v>
          </cell>
          <cell r="CZ491" t="str">
            <v>ESG</v>
          </cell>
          <cell r="DA491" t="str">
            <v>Beta</v>
          </cell>
          <cell r="DB491" t="str">
            <v>No</v>
          </cell>
          <cell r="DC491" t="str">
            <v>Other funds (no equities or &lt;25% equities)</v>
          </cell>
          <cell r="DD491" t="str">
            <v>No</v>
          </cell>
          <cell r="DE491" t="str">
            <v>No</v>
          </cell>
          <cell r="DF491" t="str">
            <v>No</v>
          </cell>
          <cell r="DG491">
            <v>0</v>
          </cell>
          <cell r="DH491">
            <v>12</v>
          </cell>
          <cell r="DI491">
            <v>1</v>
          </cell>
          <cell r="DJ491">
            <v>13</v>
          </cell>
          <cell r="DK491">
            <v>13</v>
          </cell>
          <cell r="DL491">
            <v>0</v>
          </cell>
          <cell r="DM491">
            <v>1</v>
          </cell>
          <cell r="DN491">
            <v>12</v>
          </cell>
          <cell r="DO491" t="str">
            <v>Authorized Investors</v>
          </cell>
          <cell r="DP491" t="str">
            <v>None</v>
          </cell>
          <cell r="DQ491" t="str">
            <v>BNP Paribas Securities Services Luxembourg</v>
          </cell>
          <cell r="DR491" t="str">
            <v>BNP Paribas Securities Services Luxembourg</v>
          </cell>
          <cell r="DS491" t="str">
            <v>in-house lawyers</v>
          </cell>
          <cell r="DT491" t="str">
            <v>BNP Paribas Securities Services Luxembourg</v>
          </cell>
          <cell r="DU491" t="str">
            <v>31th of December</v>
          </cell>
          <cell r="DV491" t="str">
            <v>ESG</v>
          </cell>
          <cell r="DW491" t="str">
            <v>FIXED INCOME</v>
          </cell>
          <cell r="DX491" t="str">
            <v>Index change on September 16th 2019 (16/09/2019) from JPM EMBI Global Diversified Composite (TR)* index to ESG version</v>
          </cell>
          <cell r="DY491"/>
          <cell r="DZ491" t="str">
            <v>ART 8</v>
          </cell>
          <cell r="EA491" t="str">
            <v>CAT 2</v>
          </cell>
        </row>
        <row r="492">
          <cell r="H492" t="str">
            <v>LU1953137251</v>
          </cell>
          <cell r="I492" t="str">
            <v>Track X</v>
          </cell>
          <cell r="J492" t="str">
            <v>Distribution</v>
          </cell>
          <cell r="K492" t="str">
            <v>EUR</v>
          </cell>
          <cell r="L492" t="str">
            <v>EUR</v>
          </cell>
          <cell r="M492" t="str">
            <v>No</v>
          </cell>
          <cell r="N492"/>
          <cell r="O492" t="str">
            <v>Luxembourg</v>
          </cell>
          <cell r="P492" t="str">
            <v>NA</v>
          </cell>
          <cell r="Q492" t="str">
            <v>NA</v>
          </cell>
          <cell r="R492" t="str">
            <v>NA</v>
          </cell>
          <cell r="S492">
            <v>43573</v>
          </cell>
          <cell r="T492" t="str">
            <v>Not listed</v>
          </cell>
          <cell r="U492" t="str">
            <v>Not listed</v>
          </cell>
          <cell r="V492" t="str">
            <v>IB8A</v>
          </cell>
          <cell r="W492" t="str">
            <v>Share not hedged</v>
          </cell>
          <cell r="X492" t="str">
            <v>BNMITXE LX</v>
          </cell>
          <cell r="Y492" t="str">
            <v>NA</v>
          </cell>
          <cell r="Z492" t="str">
            <v>NA</v>
          </cell>
          <cell r="AA492" t="str">
            <v xml:space="preserve">BNMITXE </v>
          </cell>
          <cell r="AB492" t="str">
            <v>.IBLEU0008</v>
          </cell>
          <cell r="AC492" t="str">
            <v>LU1953137251.LUF</v>
          </cell>
          <cell r="AD492" t="str">
            <v>NA</v>
          </cell>
          <cell r="AE492" t="str">
            <v>BNP Paribas Easy-Markit iBoxx EUR Liquid Corporates is an open-end fund incorporated in Luxembourg. The Fund's objective is to replicate the performance of the Markit iBoxx EUR Liquid Corporates (TR) and to maintain the tracking error between the sub-fund and the index below 1%. The Fund invests in debt securities issued by companies included in the index.</v>
          </cell>
          <cell r="AF492" t="str">
            <v>please refer to another source</v>
          </cell>
          <cell r="AG492" t="str">
            <v>please refer to another source</v>
          </cell>
          <cell r="AH492" t="str">
            <v>Luxemburg SICAV</v>
          </cell>
          <cell r="AI492" t="str">
            <v>Markit iBoxx EUR Liquid Corporates (TR) index</v>
          </cell>
          <cell r="AJ492" t="str">
            <v>Total Return</v>
          </cell>
          <cell r="AK492" t="str">
            <v>EUR</v>
          </cell>
          <cell r="AL492" t="str">
            <v>The benchmark is the Markit iBoxx EUR Liquid Corporates (TR) index published in EUR by Markit. The composition of the index is reviewed on a quarterly basis, at the end of January, April, July and October. The index is valued daily. The majority of the index’s underlying components are Eurozone corporate bonds. It is a Total Return index.</v>
          </cell>
          <cell r="AM492" t="str">
            <v>please refer to another source</v>
          </cell>
          <cell r="AN492" t="str">
            <v>Markit</v>
          </cell>
          <cell r="AO492" t="str">
            <v>Europe</v>
          </cell>
          <cell r="AP492" t="str">
            <v>Eurozone</v>
          </cell>
          <cell r="AQ492" t="str">
            <v>LU</v>
          </cell>
          <cell r="AR492" t="str">
            <v>LU</v>
          </cell>
          <cell r="AS492" t="str">
            <v>Full replication</v>
          </cell>
          <cell r="AT492" t="str">
            <v>Physical</v>
          </cell>
          <cell r="AU492" t="str">
            <v>Full</v>
          </cell>
          <cell r="AV492" t="str">
            <v>Bonds</v>
          </cell>
          <cell r="AW492" t="str">
            <v>No</v>
          </cell>
          <cell r="AX492" t="str">
            <v>Yes with UCITS V</v>
          </cell>
          <cell r="AY492" t="str">
            <v>NA</v>
          </cell>
          <cell r="AZ492" t="str">
            <v>NA</v>
          </cell>
          <cell r="BA492" t="str">
            <v>Yes</v>
          </cell>
          <cell r="BB492"/>
          <cell r="BC492"/>
          <cell r="BD492"/>
          <cell r="BE492"/>
          <cell r="BF492" t="str">
            <v>NA</v>
          </cell>
          <cell r="BG492" t="str">
            <v>Daily</v>
          </cell>
          <cell r="BH492"/>
          <cell r="BI492"/>
          <cell r="BJ492"/>
          <cell r="BK492" t="str">
            <v>Annually</v>
          </cell>
          <cell r="BL492"/>
          <cell r="BM492"/>
          <cell r="BN492"/>
          <cell r="BO492"/>
          <cell r="BP492"/>
          <cell r="BQ492"/>
          <cell r="BR492" t="str">
            <v>None</v>
          </cell>
          <cell r="BS492" t="str">
            <v>-</v>
          </cell>
          <cell r="BT492" t="str">
            <v>03:00 PM Paris time</v>
          </cell>
          <cell r="BU492" t="str">
            <v>12:00 AM Paris time</v>
          </cell>
          <cell r="BV492" t="str">
            <v>NA</v>
          </cell>
          <cell r="BW492" t="str">
            <v>D</v>
          </cell>
          <cell r="BX492" t="str">
            <v>D+1</v>
          </cell>
          <cell r="BY492" t="str">
            <v>D+3</v>
          </cell>
          <cell r="BZ492" t="str">
            <v>Please refer to PM</v>
          </cell>
          <cell r="CA492" t="str">
            <v>Please refer to PM</v>
          </cell>
          <cell r="CB492">
            <v>19</v>
          </cell>
          <cell r="CC492">
            <v>0</v>
          </cell>
          <cell r="CD492">
            <v>1.4999999999999999E-2</v>
          </cell>
          <cell r="CE492">
            <v>0.04</v>
          </cell>
          <cell r="CF492" t="str">
            <v>No</v>
          </cell>
          <cell r="CG492" t="str">
            <v>NA</v>
          </cell>
          <cell r="CH492" t="str">
            <v>NA</v>
          </cell>
          <cell r="CI492" t="str">
            <v>No securities lending</v>
          </cell>
          <cell r="CJ492" t="str">
            <v>NA</v>
          </cell>
          <cell r="CK492" t="str">
            <v>No collateral</v>
          </cell>
          <cell r="CL492" t="str">
            <v>No collateral</v>
          </cell>
          <cell r="CM492" t="str">
            <v>No collateral</v>
          </cell>
          <cell r="CN492" t="str">
            <v>No collateral</v>
          </cell>
          <cell r="CO492" t="str">
            <v>No</v>
          </cell>
          <cell r="CP492" t="str">
            <v>NA</v>
          </cell>
          <cell r="CQ492" t="str">
            <v>NA</v>
          </cell>
          <cell r="CR492" t="str">
            <v>No</v>
          </cell>
          <cell r="CS492" t="str">
            <v>Luca Pagni</v>
          </cell>
          <cell r="CT492"/>
          <cell r="CU492"/>
          <cell r="CV492" t="str">
            <v>A2ADFH</v>
          </cell>
          <cell r="CW492" t="str">
            <v>NA</v>
          </cell>
          <cell r="CX492" t="str">
            <v>NA</v>
          </cell>
          <cell r="CY492" t="str">
            <v>No</v>
          </cell>
          <cell r="CZ492" t="str">
            <v>No</v>
          </cell>
          <cell r="DA492" t="str">
            <v>Beta</v>
          </cell>
          <cell r="DB492" t="str">
            <v>No</v>
          </cell>
          <cell r="DC492" t="str">
            <v>Other funds (no equities or &lt;25% equities)</v>
          </cell>
          <cell r="DD492" t="str">
            <v>No</v>
          </cell>
          <cell r="DE492" t="str">
            <v>No</v>
          </cell>
          <cell r="DF492" t="str">
            <v>No</v>
          </cell>
          <cell r="DG492">
            <v>0</v>
          </cell>
          <cell r="DH492">
            <v>12</v>
          </cell>
          <cell r="DI492">
            <v>1</v>
          </cell>
          <cell r="DJ492">
            <v>13</v>
          </cell>
          <cell r="DK492">
            <v>13</v>
          </cell>
          <cell r="DL492">
            <v>0</v>
          </cell>
          <cell r="DM492">
            <v>1</v>
          </cell>
          <cell r="DN492">
            <v>12</v>
          </cell>
          <cell r="DO492" t="str">
            <v>Authorized Investors</v>
          </cell>
          <cell r="DP492" t="str">
            <v>None</v>
          </cell>
          <cell r="DQ492" t="str">
            <v>BNP Paribas Securities Services Luxembourg</v>
          </cell>
          <cell r="DR492" t="str">
            <v>BNP Paribas Securities Services Luxembourg</v>
          </cell>
          <cell r="DS492" t="str">
            <v>in-house lawyers</v>
          </cell>
          <cell r="DT492" t="str">
            <v>BNP Paribas Securities Services Luxembourg</v>
          </cell>
          <cell r="DU492" t="str">
            <v>31th of December</v>
          </cell>
          <cell r="DV492" t="str">
            <v>Essentials</v>
          </cell>
          <cell r="DW492" t="str">
            <v>FIXED INCOME</v>
          </cell>
          <cell r="DX492" t="str">
            <v>Merged into BNP Paribas Easy € Corp Bond SRI Fossil Free on 09/04/2021 (April 9th 2021). Absorbed by LU1953136444.</v>
          </cell>
          <cell r="DY492">
            <v>44295</v>
          </cell>
          <cell r="DZ492" t="str">
            <v>Neither ART 9 nor ART 8 (ART 6)</v>
          </cell>
          <cell r="EA492" t="str">
            <v>CAT 3</v>
          </cell>
        </row>
        <row r="493">
          <cell r="H493" t="str">
            <v>LU1953137335</v>
          </cell>
          <cell r="I493" t="str">
            <v>Track X</v>
          </cell>
          <cell r="J493" t="str">
            <v>Distribution</v>
          </cell>
          <cell r="K493" t="str">
            <v>USD</v>
          </cell>
          <cell r="L493" t="str">
            <v>USD</v>
          </cell>
          <cell r="M493" t="str">
            <v>No</v>
          </cell>
          <cell r="N493"/>
          <cell r="O493" t="str">
            <v>Luxembourg</v>
          </cell>
          <cell r="P493" t="str">
            <v>NA</v>
          </cell>
          <cell r="Q493" t="str">
            <v>NA</v>
          </cell>
          <cell r="R493" t="str">
            <v>NA</v>
          </cell>
          <cell r="S493">
            <v>43573</v>
          </cell>
          <cell r="T493" t="str">
            <v>Not listed</v>
          </cell>
          <cell r="U493" t="str">
            <v>Not listed</v>
          </cell>
          <cell r="V493" t="str">
            <v>MXEMEFMT</v>
          </cell>
          <cell r="W493" t="str">
            <v>Share not hedged</v>
          </cell>
          <cell r="X493" t="str">
            <v>BNMETXU LX</v>
          </cell>
          <cell r="Y493" t="str">
            <v>NA</v>
          </cell>
          <cell r="Z493" t="str">
            <v>NA</v>
          </cell>
          <cell r="AA493" t="str">
            <v>BNMETXU</v>
          </cell>
          <cell r="AB493" t="str">
            <v>.MIEF0FMT2NUS</v>
          </cell>
          <cell r="AC493" t="str">
            <v>LU1953137335.LUF</v>
          </cell>
          <cell r="AD493" t="str">
            <v>NA</v>
          </cell>
          <cell r="AE493"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493" t="str">
            <v>please refer to another source</v>
          </cell>
          <cell r="AG493" t="str">
            <v>please refer to another source</v>
          </cell>
          <cell r="AH493" t="str">
            <v>Luxemburg SICAV</v>
          </cell>
          <cell r="AI493" t="str">
            <v>MSCI Emerging ESG Filtered Min TE (NTR) index</v>
          </cell>
          <cell r="AJ493" t="str">
            <v xml:space="preserve"> Net Total Return</v>
          </cell>
          <cell r="AK493" t="str">
            <v>USD</v>
          </cell>
          <cell r="AL493"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493" t="str">
            <v>please refer to another source</v>
          </cell>
          <cell r="AN493" t="str">
            <v xml:space="preserve">MSCI </v>
          </cell>
          <cell r="AO493" t="str">
            <v>Emerging</v>
          </cell>
          <cell r="AP493" t="str">
            <v>Emerging Markets</v>
          </cell>
          <cell r="AQ493" t="str">
            <v>LU</v>
          </cell>
          <cell r="AR493" t="str">
            <v>LU</v>
          </cell>
          <cell r="AS493" t="str">
            <v>Synthetic replication</v>
          </cell>
          <cell r="AT493" t="str">
            <v>Synthetic</v>
          </cell>
          <cell r="AU493" t="str">
            <v>Synthetic</v>
          </cell>
          <cell r="AV493" t="str">
            <v>Swaps</v>
          </cell>
          <cell r="AW493" t="str">
            <v>No</v>
          </cell>
          <cell r="AX493" t="str">
            <v>Yes with UCITS V</v>
          </cell>
          <cell r="AY493" t="str">
            <v>NA</v>
          </cell>
          <cell r="AZ493" t="str">
            <v>NA</v>
          </cell>
          <cell r="BA493" t="str">
            <v>Yes</v>
          </cell>
          <cell r="BB493"/>
          <cell r="BC493"/>
          <cell r="BD493"/>
          <cell r="BE493"/>
          <cell r="BF493" t="str">
            <v>NA</v>
          </cell>
          <cell r="BG493" t="str">
            <v>Daily</v>
          </cell>
          <cell r="BH493"/>
          <cell r="BI493"/>
          <cell r="BJ493"/>
          <cell r="BK493" t="str">
            <v>Annually</v>
          </cell>
          <cell r="BL493"/>
          <cell r="BM493"/>
          <cell r="BN493"/>
          <cell r="BO493"/>
          <cell r="BP493"/>
          <cell r="BQ493"/>
          <cell r="BR493" t="str">
            <v>None</v>
          </cell>
          <cell r="BS493" t="str">
            <v>-</v>
          </cell>
          <cell r="BT493" t="str">
            <v>(D-1) 04:30 PM Paris time</v>
          </cell>
          <cell r="BU493" t="str">
            <v>(D-1) 12:00 AM Paris time</v>
          </cell>
          <cell r="BV493" t="str">
            <v>NA</v>
          </cell>
          <cell r="BW493" t="str">
            <v>D</v>
          </cell>
          <cell r="BX493" t="str">
            <v>D+1</v>
          </cell>
          <cell r="BY493" t="str">
            <v>D+3</v>
          </cell>
          <cell r="BZ493" t="str">
            <v>Please refer to PM</v>
          </cell>
          <cell r="CA493" t="str">
            <v>Please refer to PM</v>
          </cell>
          <cell r="CB493">
            <v>20</v>
          </cell>
          <cell r="CC493">
            <v>20</v>
          </cell>
          <cell r="CD493">
            <v>3.0000000000000001E-3</v>
          </cell>
          <cell r="CE493">
            <v>3.0000000000000001E-3</v>
          </cell>
          <cell r="CF493" t="str">
            <v>Yes</v>
          </cell>
          <cell r="CG493" t="str">
            <v>Daily</v>
          </cell>
          <cell r="CH493">
            <v>100000</v>
          </cell>
          <cell r="CI493" t="str">
            <v>No securities lending</v>
          </cell>
          <cell r="CJ493" t="str">
            <v>Société Générale</v>
          </cell>
          <cell r="CK493" t="str">
            <v>Up to 10%</v>
          </cell>
          <cell r="CL493" t="str">
            <v>Cash</v>
          </cell>
          <cell r="CM493" t="str">
            <v>BNP Paribas Securities Services</v>
          </cell>
          <cell r="CN493" t="str">
            <v>collateral.mgt@bnpparibas-ip.com</v>
          </cell>
          <cell r="CO493" t="str">
            <v>No</v>
          </cell>
          <cell r="CP493" t="str">
            <v>NA</v>
          </cell>
          <cell r="CQ493" t="str">
            <v>NA</v>
          </cell>
          <cell r="CR493" t="str">
            <v>No</v>
          </cell>
          <cell r="CS493" t="str">
            <v>Paul Xatard-Huberlant</v>
          </cell>
          <cell r="CT493"/>
          <cell r="CU493"/>
          <cell r="CV493" t="str">
            <v>NA</v>
          </cell>
          <cell r="CW493" t="str">
            <v>NA</v>
          </cell>
          <cell r="CX493" t="str">
            <v>NA</v>
          </cell>
          <cell r="CY493" t="str">
            <v>Yes</v>
          </cell>
          <cell r="CZ493" t="str">
            <v>ESG</v>
          </cell>
          <cell r="DA493" t="str">
            <v>Beta</v>
          </cell>
          <cell r="DB493" t="str">
            <v>No</v>
          </cell>
          <cell r="DC493" t="str">
            <v>Equity fund (&gt;51% equities)</v>
          </cell>
          <cell r="DD493" t="str">
            <v>No</v>
          </cell>
          <cell r="DE493" t="str">
            <v>No</v>
          </cell>
          <cell r="DF493" t="str">
            <v>No</v>
          </cell>
          <cell r="DG493">
            <v>0</v>
          </cell>
          <cell r="DH493">
            <v>12</v>
          </cell>
          <cell r="DI493">
            <v>1</v>
          </cell>
          <cell r="DJ493">
            <v>13</v>
          </cell>
          <cell r="DK493">
            <v>13</v>
          </cell>
          <cell r="DL493">
            <v>0</v>
          </cell>
          <cell r="DM493">
            <v>1</v>
          </cell>
          <cell r="DN493">
            <v>12</v>
          </cell>
          <cell r="DO493" t="str">
            <v>Authorized Investors</v>
          </cell>
          <cell r="DP493" t="str">
            <v>None</v>
          </cell>
          <cell r="DQ493" t="str">
            <v>BNP Paribas Securities Services Luxembourg</v>
          </cell>
          <cell r="DR493" t="str">
            <v>BNP Paribas Securities Services Luxembourg</v>
          </cell>
          <cell r="DS493" t="str">
            <v>in-house lawyers</v>
          </cell>
          <cell r="DT493" t="str">
            <v>BNP Paribas Securities Services Luxembourg</v>
          </cell>
          <cell r="DU493" t="str">
            <v>31th of December</v>
          </cell>
          <cell r="DV493" t="str">
            <v>ESG</v>
          </cell>
          <cell r="DW493" t="str">
            <v>EQUITY</v>
          </cell>
          <cell r="DX493"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493"/>
          <cell r="DZ493" t="str">
            <v>ART 8</v>
          </cell>
          <cell r="EA493" t="str">
            <v>CAT 2 (synthetic)</v>
          </cell>
        </row>
        <row r="494">
          <cell r="H494" t="str">
            <v>LU1953137418</v>
          </cell>
          <cell r="I494" t="str">
            <v>Track X</v>
          </cell>
          <cell r="J494" t="str">
            <v>Distribution</v>
          </cell>
          <cell r="K494" t="str">
            <v>USD</v>
          </cell>
          <cell r="L494" t="str">
            <v>USD</v>
          </cell>
          <cell r="M494" t="str">
            <v>No</v>
          </cell>
          <cell r="N494" t="str">
            <v>EUR</v>
          </cell>
          <cell r="O494" t="str">
            <v>Luxembourg</v>
          </cell>
          <cell r="P494" t="str">
            <v>NA</v>
          </cell>
          <cell r="Q494" t="str">
            <v>NA</v>
          </cell>
          <cell r="R494" t="str">
            <v>NA</v>
          </cell>
          <cell r="S494">
            <v>43573</v>
          </cell>
          <cell r="T494" t="str">
            <v>Not listed</v>
          </cell>
          <cell r="U494" t="str">
            <v>Not listed</v>
          </cell>
          <cell r="V494" t="str">
            <v>M7CXESC</v>
          </cell>
          <cell r="W494" t="str">
            <v>Share not hedged</v>
          </cell>
          <cell r="X494" t="str">
            <v>BMEMTXU LX</v>
          </cell>
          <cell r="Y494" t="str">
            <v>NA</v>
          </cell>
          <cell r="Z494" t="str">
            <v>NA</v>
          </cell>
          <cell r="AA494" t="str">
            <v>BMEMTXU</v>
          </cell>
          <cell r="AB494" t="str">
            <v>.MIEFF00mTNUS</v>
          </cell>
          <cell r="AC494" t="str">
            <v>LU1953137418.LUF</v>
          </cell>
          <cell r="AD494" t="str">
            <v>NA</v>
          </cell>
          <cell r="AE494"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494" t="str">
            <v>please refer to another source</v>
          </cell>
          <cell r="AG494" t="str">
            <v>please refer to another source</v>
          </cell>
          <cell r="AH494" t="str">
            <v>Luxemburg SICAV</v>
          </cell>
          <cell r="AI494" t="str">
            <v>MSCI Emerging SRI S-Series PAB 5% Capped (NTR)</v>
          </cell>
          <cell r="AJ494" t="str">
            <v xml:space="preserve"> Net Total Return</v>
          </cell>
          <cell r="AK494" t="str">
            <v>USD</v>
          </cell>
          <cell r="AL494" t="str">
            <v>The benchmark is the MSCI Emerging SRI S-Series PAB 5% Capped (NTR)* index published in USD by MSCI Limited. Following Brexit, MSCI Limited, the Benchmark Index administrator is no longer registered in the Benchmark Register.</v>
          </cell>
          <cell r="AM494" t="str">
            <v>please refer to another source</v>
          </cell>
          <cell r="AN494" t="str">
            <v xml:space="preserve">MSCI </v>
          </cell>
          <cell r="AO494" t="str">
            <v>Emerging</v>
          </cell>
          <cell r="AP494" t="str">
            <v>Emerging Markets</v>
          </cell>
          <cell r="AQ494" t="str">
            <v>LU</v>
          </cell>
          <cell r="AR494" t="str">
            <v>LU</v>
          </cell>
          <cell r="AS494" t="str">
            <v>Synthetic replication</v>
          </cell>
          <cell r="AT494" t="str">
            <v>Synthetic</v>
          </cell>
          <cell r="AU494" t="str">
            <v>Synthetic</v>
          </cell>
          <cell r="AV494" t="str">
            <v>Swaps</v>
          </cell>
          <cell r="AW494" t="str">
            <v>No</v>
          </cell>
          <cell r="AX494" t="str">
            <v>Yes with UCITS V</v>
          </cell>
          <cell r="AY494" t="str">
            <v>NA</v>
          </cell>
          <cell r="AZ494" t="str">
            <v>NA</v>
          </cell>
          <cell r="BA494" t="str">
            <v>Yes</v>
          </cell>
          <cell r="BB494"/>
          <cell r="BC494"/>
          <cell r="BD494"/>
          <cell r="BE494"/>
          <cell r="BF494" t="str">
            <v>NA</v>
          </cell>
          <cell r="BG494" t="str">
            <v>Daily</v>
          </cell>
          <cell r="BH494"/>
          <cell r="BI494"/>
          <cell r="BJ494"/>
          <cell r="BK494" t="str">
            <v>Annually</v>
          </cell>
          <cell r="BL494"/>
          <cell r="BM494"/>
          <cell r="BN494"/>
          <cell r="BO494"/>
          <cell r="BP494"/>
          <cell r="BQ494"/>
          <cell r="BR494" t="str">
            <v>None</v>
          </cell>
          <cell r="BS494" t="str">
            <v>-</v>
          </cell>
          <cell r="BT494" t="str">
            <v>(D-1) 04:30 PM Paris time</v>
          </cell>
          <cell r="BU494" t="str">
            <v>(D-1) 12:00 AM Paris time</v>
          </cell>
          <cell r="BV494" t="str">
            <v>NA</v>
          </cell>
          <cell r="BW494" t="str">
            <v>D</v>
          </cell>
          <cell r="BX494" t="str">
            <v>D+1</v>
          </cell>
          <cell r="BY494" t="str">
            <v>D+3</v>
          </cell>
          <cell r="BZ494" t="str">
            <v>Please refer to PM</v>
          </cell>
          <cell r="CA494" t="str">
            <v>Please refer to PM</v>
          </cell>
          <cell r="CB494">
            <v>20</v>
          </cell>
          <cell r="CC494">
            <v>20</v>
          </cell>
          <cell r="CD494">
            <v>3.0000000000000001E-3</v>
          </cell>
          <cell r="CE494">
            <v>3.0000000000000001E-3</v>
          </cell>
          <cell r="CF494" t="str">
            <v>Yes</v>
          </cell>
          <cell r="CG494" t="str">
            <v>Daily</v>
          </cell>
          <cell r="CH494">
            <v>100000</v>
          </cell>
          <cell r="CI494" t="str">
            <v>No securities lending</v>
          </cell>
          <cell r="CJ494" t="str">
            <v>JP Morgan</v>
          </cell>
          <cell r="CK494" t="str">
            <v>Up to 10%</v>
          </cell>
          <cell r="CL494" t="str">
            <v>Cash</v>
          </cell>
          <cell r="CM494" t="str">
            <v>BNP Paribas Securities Services</v>
          </cell>
          <cell r="CN494" t="str">
            <v>collateral.mgt@bnpparibas-ip.com</v>
          </cell>
          <cell r="CO494" t="str">
            <v>No</v>
          </cell>
          <cell r="CP494" t="str">
            <v>NA</v>
          </cell>
          <cell r="CQ494" t="str">
            <v>NA</v>
          </cell>
          <cell r="CR494" t="str">
            <v>No</v>
          </cell>
          <cell r="CS494" t="str">
            <v>Ashok Outtandy</v>
          </cell>
          <cell r="CT494"/>
          <cell r="CU494"/>
          <cell r="CV494" t="str">
            <v>NA</v>
          </cell>
          <cell r="CW494" t="str">
            <v>NA</v>
          </cell>
          <cell r="CX494" t="str">
            <v>NA</v>
          </cell>
          <cell r="CY494" t="str">
            <v>Yes</v>
          </cell>
          <cell r="CZ494" t="str">
            <v>SRI</v>
          </cell>
          <cell r="DA494" t="str">
            <v>Beta</v>
          </cell>
          <cell r="DB494" t="str">
            <v>Yes</v>
          </cell>
          <cell r="DC494" t="str">
            <v>Equity fund (&gt;51% equities)</v>
          </cell>
          <cell r="DD494" t="str">
            <v>No</v>
          </cell>
          <cell r="DE494" t="str">
            <v>No</v>
          </cell>
          <cell r="DF494" t="str">
            <v>No</v>
          </cell>
          <cell r="DG494">
            <v>0</v>
          </cell>
          <cell r="DH494">
            <v>12</v>
          </cell>
          <cell r="DI494">
            <v>1</v>
          </cell>
          <cell r="DJ494">
            <v>13</v>
          </cell>
          <cell r="DK494">
            <v>13</v>
          </cell>
          <cell r="DL494">
            <v>0</v>
          </cell>
          <cell r="DM494">
            <v>1</v>
          </cell>
          <cell r="DN494">
            <v>12</v>
          </cell>
          <cell r="DO494" t="str">
            <v>Authorized Investors</v>
          </cell>
          <cell r="DP494" t="str">
            <v>None</v>
          </cell>
          <cell r="DQ494" t="str">
            <v>BNP Paribas Securities Services Luxembourg</v>
          </cell>
          <cell r="DR494" t="str">
            <v>BNP Paribas Securities Services Luxembourg</v>
          </cell>
          <cell r="DS494" t="str">
            <v>in-house lawyers</v>
          </cell>
          <cell r="DT494" t="str">
            <v>BNP Paribas Securities Services Luxembourg</v>
          </cell>
          <cell r="DU494" t="str">
            <v>31th of December</v>
          </cell>
          <cell r="DV494" t="str">
            <v>ESG</v>
          </cell>
          <cell r="DW494" t="str">
            <v>EQUITY</v>
          </cell>
          <cell r="DX494"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494"/>
          <cell r="DZ494" t="str">
            <v>ART 8</v>
          </cell>
          <cell r="EA494" t="str">
            <v>CAT 2 (synthetic)</v>
          </cell>
        </row>
        <row r="495">
          <cell r="H495" t="str">
            <v>LU1953137509</v>
          </cell>
          <cell r="I495" t="str">
            <v>Track X</v>
          </cell>
          <cell r="J495" t="str">
            <v>Distribution</v>
          </cell>
          <cell r="K495" t="str">
            <v>EUR</v>
          </cell>
          <cell r="L495" t="str">
            <v>EUR</v>
          </cell>
          <cell r="M495" t="str">
            <v>No</v>
          </cell>
          <cell r="N495"/>
          <cell r="O495" t="str">
            <v>Luxembourg</v>
          </cell>
          <cell r="P495" t="str">
            <v>NA</v>
          </cell>
          <cell r="Q495" t="str">
            <v>NA</v>
          </cell>
          <cell r="R495" t="str">
            <v>NA</v>
          </cell>
          <cell r="S495">
            <v>43573</v>
          </cell>
          <cell r="T495" t="str">
            <v>Not listed</v>
          </cell>
          <cell r="U495" t="str">
            <v>Not listed</v>
          </cell>
          <cell r="V495" t="str">
            <v>MXEFTENE</v>
          </cell>
          <cell r="W495" t="str">
            <v>Share not hedged</v>
          </cell>
          <cell r="X495" t="str">
            <v>BMEMUTX LX</v>
          </cell>
          <cell r="Y495" t="str">
            <v>NA</v>
          </cell>
          <cell r="Z495" t="str">
            <v>NA</v>
          </cell>
          <cell r="AA495" t="str">
            <v>BMEMUTX</v>
          </cell>
          <cell r="AB495" t="str">
            <v>.MIEM2F000NEU</v>
          </cell>
          <cell r="AC495" t="str">
            <v>LU1953137509.LUF</v>
          </cell>
          <cell r="AD495" t="str">
            <v>NA</v>
          </cell>
          <cell r="AE495"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495" t="str">
            <v>please refer to another source</v>
          </cell>
          <cell r="AG495" t="str">
            <v>please refer to another source</v>
          </cell>
          <cell r="AH495" t="str">
            <v>Luxemburg SICAV</v>
          </cell>
          <cell r="AI495" t="str">
            <v>MSCI EMU ESG Filtered Min TE (NTR) index</v>
          </cell>
          <cell r="AJ495" t="str">
            <v xml:space="preserve"> Net Total Return</v>
          </cell>
          <cell r="AK495" t="str">
            <v>EUR</v>
          </cell>
          <cell r="AL495"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495" t="str">
            <v>please refer to another source</v>
          </cell>
          <cell r="AN495" t="str">
            <v xml:space="preserve">MSCI </v>
          </cell>
          <cell r="AO495" t="str">
            <v>EUROPE</v>
          </cell>
          <cell r="AP495" t="str">
            <v>EMU</v>
          </cell>
          <cell r="AQ495" t="str">
            <v>LU</v>
          </cell>
          <cell r="AR495" t="str">
            <v>LU</v>
          </cell>
          <cell r="AS495" t="str">
            <v>Full or optimized replication</v>
          </cell>
          <cell r="AT495" t="str">
            <v>Physical</v>
          </cell>
          <cell r="AU495" t="str">
            <v>Full</v>
          </cell>
          <cell r="AV495" t="str">
            <v>Equities</v>
          </cell>
          <cell r="AW495" t="str">
            <v>No</v>
          </cell>
          <cell r="AX495" t="str">
            <v>Yes with UCITS V</v>
          </cell>
          <cell r="AY495" t="str">
            <v>NA</v>
          </cell>
          <cell r="AZ495" t="str">
            <v>NA</v>
          </cell>
          <cell r="BA495" t="str">
            <v>Yes</v>
          </cell>
          <cell r="BB495"/>
          <cell r="BC495"/>
          <cell r="BD495"/>
          <cell r="BE495"/>
          <cell r="BF495" t="str">
            <v>NA</v>
          </cell>
          <cell r="BG495" t="str">
            <v>Daily</v>
          </cell>
          <cell r="BH495"/>
          <cell r="BI495"/>
          <cell r="BJ495"/>
          <cell r="BK495" t="str">
            <v>Annually</v>
          </cell>
          <cell r="BL495"/>
          <cell r="BM495"/>
          <cell r="BN495"/>
          <cell r="BO495"/>
          <cell r="BP495"/>
          <cell r="BQ495"/>
          <cell r="BR495" t="str">
            <v>None</v>
          </cell>
          <cell r="BS495" t="str">
            <v>-</v>
          </cell>
          <cell r="BT495" t="str">
            <v>03:00 PM Paris time</v>
          </cell>
          <cell r="BU495" t="str">
            <v>12:00 AM Paris time</v>
          </cell>
          <cell r="BV495" t="str">
            <v>NA</v>
          </cell>
          <cell r="BW495" t="str">
            <v>D</v>
          </cell>
          <cell r="BX495" t="str">
            <v>D+1</v>
          </cell>
          <cell r="BY495" t="str">
            <v>D+3</v>
          </cell>
          <cell r="BZ495" t="str">
            <v>Please refer to PM</v>
          </cell>
          <cell r="CA495" t="str">
            <v>Please refer to PM</v>
          </cell>
          <cell r="CB495">
            <v>15</v>
          </cell>
          <cell r="CC495">
            <v>0</v>
          </cell>
          <cell r="CD495">
            <v>2.5000000000000001E-3</v>
          </cell>
          <cell r="CE495">
            <v>5.0000000000000001E-4</v>
          </cell>
          <cell r="CF495" t="str">
            <v>No</v>
          </cell>
          <cell r="CG495" t="str">
            <v>NA</v>
          </cell>
          <cell r="CH495" t="str">
            <v>NA</v>
          </cell>
          <cell r="CI495" t="str">
            <v>No securities lending</v>
          </cell>
          <cell r="CJ495" t="str">
            <v>NA</v>
          </cell>
          <cell r="CK495" t="str">
            <v>No collateral</v>
          </cell>
          <cell r="CL495" t="str">
            <v>No collateral</v>
          </cell>
          <cell r="CM495" t="str">
            <v>No collateral</v>
          </cell>
          <cell r="CN495" t="str">
            <v>No collateral</v>
          </cell>
          <cell r="CO495" t="str">
            <v>No</v>
          </cell>
          <cell r="CP495" t="str">
            <v>NA</v>
          </cell>
          <cell r="CQ495" t="str">
            <v>NA</v>
          </cell>
          <cell r="CR495" t="str">
            <v>No</v>
          </cell>
          <cell r="CS495" t="str">
            <v>Jean-Claude LEVEQUE</v>
          </cell>
          <cell r="CT495"/>
          <cell r="CU495"/>
          <cell r="CV495"/>
          <cell r="CW495"/>
          <cell r="CX495" t="str">
            <v>NA</v>
          </cell>
          <cell r="CY495" t="str">
            <v>Yes</v>
          </cell>
          <cell r="CZ495" t="str">
            <v>ESG</v>
          </cell>
          <cell r="DA495" t="str">
            <v>Beta</v>
          </cell>
          <cell r="DB495" t="str">
            <v>Yes</v>
          </cell>
          <cell r="DC495" t="str">
            <v>Equity fund (&gt;51% equities)</v>
          </cell>
          <cell r="DD495" t="str">
            <v>No</v>
          </cell>
          <cell r="DE495" t="str">
            <v>No</v>
          </cell>
          <cell r="DF495" t="str">
            <v>No</v>
          </cell>
          <cell r="DG495">
            <v>0</v>
          </cell>
          <cell r="DH495">
            <v>12</v>
          </cell>
          <cell r="DI495">
            <v>1</v>
          </cell>
          <cell r="DJ495">
            <v>13</v>
          </cell>
          <cell r="DK495">
            <v>13</v>
          </cell>
          <cell r="DL495">
            <v>0</v>
          </cell>
          <cell r="DM495">
            <v>1</v>
          </cell>
          <cell r="DN495">
            <v>12</v>
          </cell>
          <cell r="DO495" t="str">
            <v>Authorized Investors</v>
          </cell>
          <cell r="DP495" t="str">
            <v>None</v>
          </cell>
          <cell r="DQ495" t="str">
            <v>BNP Paribas Securities Services Luxembourg</v>
          </cell>
          <cell r="DR495" t="str">
            <v>BNP Paribas Securities Services Luxembourg</v>
          </cell>
          <cell r="DS495" t="str">
            <v>in-house lawyers</v>
          </cell>
          <cell r="DT495" t="str">
            <v>BNP Paribas Securities Services Luxembourg</v>
          </cell>
          <cell r="DU495" t="str">
            <v>31th of December</v>
          </cell>
          <cell r="DV495" t="str">
            <v>ESG</v>
          </cell>
          <cell r="DW495" t="str">
            <v>EQUITY</v>
          </cell>
          <cell r="DX495" t="str">
            <v>Index change on 30/04/2021 from MSCI EMU ex Controversial Weapons (NTR) index to MSCI EMU ESG Filtered Min TE (NTR) index. 
Name and fee change on 30/04/2021</v>
          </cell>
          <cell r="DY495"/>
          <cell r="DZ495" t="str">
            <v>ART 8</v>
          </cell>
          <cell r="EA495" t="str">
            <v>CAT 1</v>
          </cell>
        </row>
        <row r="496">
          <cell r="H496" t="str">
            <v>LU1953138143</v>
          </cell>
          <cell r="I496" t="str">
            <v>Track X</v>
          </cell>
          <cell r="J496" t="str">
            <v>Distribution</v>
          </cell>
          <cell r="K496" t="str">
            <v>EUR</v>
          </cell>
          <cell r="L496" t="str">
            <v>EUR</v>
          </cell>
          <cell r="M496" t="str">
            <v>No</v>
          </cell>
          <cell r="N496"/>
          <cell r="O496" t="str">
            <v>Luxembourg</v>
          </cell>
          <cell r="P496" t="str">
            <v>NA</v>
          </cell>
          <cell r="Q496" t="str">
            <v>NA</v>
          </cell>
          <cell r="R496" t="str">
            <v>NA</v>
          </cell>
          <cell r="S496">
            <v>43578</v>
          </cell>
          <cell r="T496" t="str">
            <v>Not listed</v>
          </cell>
          <cell r="U496" t="str">
            <v>Not listed</v>
          </cell>
          <cell r="V496" t="str">
            <v>M7CXESS</v>
          </cell>
          <cell r="W496" t="str">
            <v>Share not hedged</v>
          </cell>
          <cell r="X496" t="str">
            <v>BMEUSTX LX</v>
          </cell>
          <cell r="Y496" t="str">
            <v>NA</v>
          </cell>
          <cell r="Z496" t="str">
            <v>NA</v>
          </cell>
          <cell r="AA496" t="str">
            <v>BMEUSTX</v>
          </cell>
          <cell r="AB496" t="str">
            <v>.MIEUF00mTNEU</v>
          </cell>
          <cell r="AC496" t="str">
            <v>LU1953138143.LUF</v>
          </cell>
          <cell r="AD496" t="str">
            <v>NA</v>
          </cell>
          <cell r="AE496"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96" t="str">
            <v>please refer to another source</v>
          </cell>
          <cell r="AG496" t="str">
            <v>please refer to another source</v>
          </cell>
          <cell r="AH496" t="str">
            <v>Luxemburg SICAV</v>
          </cell>
          <cell r="AI496" t="str">
            <v>MSCI Europe SRI S-Series PAB 5% Capped (NTR) index</v>
          </cell>
          <cell r="AJ496" t="str">
            <v xml:space="preserve"> Net Total Return</v>
          </cell>
          <cell r="AK496" t="str">
            <v>EUR</v>
          </cell>
          <cell r="AL496" t="str">
            <v>The benchmark is the MSCI Europe SRI S-Series PAB 5% Capped (NTR) index published in EUR by MSCI Limited. Following Brexit, MSCI Limited, the Benchmark Index administrator is no longer registered in the Benchmark Register.</v>
          </cell>
          <cell r="AM496" t="str">
            <v>please refer to another source</v>
          </cell>
          <cell r="AN496" t="str">
            <v xml:space="preserve">MSCI </v>
          </cell>
          <cell r="AO496" t="str">
            <v>Europe</v>
          </cell>
          <cell r="AP496" t="str">
            <v>Europe</v>
          </cell>
          <cell r="AQ496" t="str">
            <v>LU</v>
          </cell>
          <cell r="AR496" t="str">
            <v>LU</v>
          </cell>
          <cell r="AS496" t="str">
            <v>Full or Optimized replication</v>
          </cell>
          <cell r="AT496" t="str">
            <v>Physical</v>
          </cell>
          <cell r="AU496" t="str">
            <v>Full</v>
          </cell>
          <cell r="AV496" t="str">
            <v>Equities</v>
          </cell>
          <cell r="AW496" t="str">
            <v>No</v>
          </cell>
          <cell r="AX496" t="str">
            <v>Yes with UCITS V</v>
          </cell>
          <cell r="AY496" t="str">
            <v>NA</v>
          </cell>
          <cell r="AZ496" t="str">
            <v>NA</v>
          </cell>
          <cell r="BA496" t="str">
            <v>Yes</v>
          </cell>
          <cell r="BB496"/>
          <cell r="BC496"/>
          <cell r="BD496"/>
          <cell r="BE496"/>
          <cell r="BF496" t="str">
            <v>NA</v>
          </cell>
          <cell r="BG496" t="str">
            <v>Daily</v>
          </cell>
          <cell r="BH496"/>
          <cell r="BI496"/>
          <cell r="BJ496"/>
          <cell r="BK496" t="str">
            <v>Annually</v>
          </cell>
          <cell r="BL496"/>
          <cell r="BM496"/>
          <cell r="BN496"/>
          <cell r="BO496"/>
          <cell r="BP496"/>
          <cell r="BQ496"/>
          <cell r="BR496" t="str">
            <v>None</v>
          </cell>
          <cell r="BS496" t="str">
            <v>-</v>
          </cell>
          <cell r="BT496" t="str">
            <v>03:00 PM Paris Time</v>
          </cell>
          <cell r="BU496" t="str">
            <v>12:00 AM Paris time</v>
          </cell>
          <cell r="BV496" t="str">
            <v>NA</v>
          </cell>
          <cell r="BW496" t="str">
            <v>D</v>
          </cell>
          <cell r="BX496" t="str">
            <v>D+1</v>
          </cell>
          <cell r="BY496" t="str">
            <v>D+3</v>
          </cell>
          <cell r="BZ496" t="str">
            <v>Please refer to PM</v>
          </cell>
          <cell r="CA496" t="str">
            <v>Please refer to PM</v>
          </cell>
          <cell r="CB496">
            <v>17</v>
          </cell>
          <cell r="CC496">
            <v>0</v>
          </cell>
          <cell r="CD496">
            <v>3.0000000000000001E-3</v>
          </cell>
          <cell r="CE496">
            <v>5.0000000000000001E-4</v>
          </cell>
          <cell r="CF496" t="str">
            <v>No</v>
          </cell>
          <cell r="CG496" t="str">
            <v>NA</v>
          </cell>
          <cell r="CH496" t="str">
            <v>NA</v>
          </cell>
          <cell r="CI496" t="str">
            <v>No securities lending</v>
          </cell>
          <cell r="CJ496"/>
          <cell r="CK496" t="str">
            <v>No collateral</v>
          </cell>
          <cell r="CL496" t="str">
            <v>No collateral</v>
          </cell>
          <cell r="CM496" t="str">
            <v>No collateral</v>
          </cell>
          <cell r="CN496" t="str">
            <v>No collateral</v>
          </cell>
          <cell r="CO496" t="str">
            <v>No</v>
          </cell>
          <cell r="CP496" t="str">
            <v>NA</v>
          </cell>
          <cell r="CQ496" t="str">
            <v>NA</v>
          </cell>
          <cell r="CR496" t="str">
            <v>No</v>
          </cell>
          <cell r="CS496" t="str">
            <v>Jean-Claude Leveque</v>
          </cell>
          <cell r="CT496"/>
          <cell r="CU496"/>
          <cell r="CV496"/>
          <cell r="CW496"/>
          <cell r="CX496" t="str">
            <v>NA</v>
          </cell>
          <cell r="CY496" t="str">
            <v>Yes</v>
          </cell>
          <cell r="CZ496" t="str">
            <v>SRI</v>
          </cell>
          <cell r="DA496" t="str">
            <v>Beta</v>
          </cell>
          <cell r="DB496" t="str">
            <v>No (since 30/09/2021)</v>
          </cell>
          <cell r="DC496" t="str">
            <v>Equity fund (&gt;51% equities)</v>
          </cell>
          <cell r="DD496" t="str">
            <v>No</v>
          </cell>
          <cell r="DE496" t="str">
            <v>No</v>
          </cell>
          <cell r="DF496" t="str">
            <v>No</v>
          </cell>
          <cell r="DG496">
            <v>0</v>
          </cell>
          <cell r="DH496">
            <v>12</v>
          </cell>
          <cell r="DI496">
            <v>1</v>
          </cell>
          <cell r="DJ496">
            <v>13</v>
          </cell>
          <cell r="DK496">
            <v>13</v>
          </cell>
          <cell r="DL496">
            <v>0</v>
          </cell>
          <cell r="DM496">
            <v>1</v>
          </cell>
          <cell r="DN496">
            <v>12</v>
          </cell>
          <cell r="DO496" t="str">
            <v>Authorized Investors</v>
          </cell>
          <cell r="DP496" t="str">
            <v>None</v>
          </cell>
          <cell r="DQ496" t="str">
            <v>BNP Paribas Securities Services Luxembourg</v>
          </cell>
          <cell r="DR496" t="str">
            <v>BNP Paribas Securities Services Luxembourg</v>
          </cell>
          <cell r="DS496" t="str">
            <v>in-house lawyers</v>
          </cell>
          <cell r="DT496" t="str">
            <v>BNP Paribas Securities Services Luxembourg</v>
          </cell>
          <cell r="DU496" t="str">
            <v>31th of December</v>
          </cell>
          <cell r="DV496" t="str">
            <v>ESG</v>
          </cell>
          <cell r="DW496" t="str">
            <v>EQUITY</v>
          </cell>
          <cell r="DX496"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96"/>
          <cell r="DZ496" t="str">
            <v>ART 8</v>
          </cell>
          <cell r="EA496" t="str">
            <v>CAT 1</v>
          </cell>
        </row>
        <row r="497">
          <cell r="H497" t="str">
            <v>LU1953138226</v>
          </cell>
          <cell r="I497" t="str">
            <v>Track X</v>
          </cell>
          <cell r="J497" t="str">
            <v>Distribution</v>
          </cell>
          <cell r="K497" t="str">
            <v>EUR</v>
          </cell>
          <cell r="L497" t="str">
            <v>EUR</v>
          </cell>
          <cell r="M497" t="str">
            <v>No</v>
          </cell>
          <cell r="N497"/>
          <cell r="O497" t="str">
            <v>Luxembourg</v>
          </cell>
          <cell r="P497" t="str">
            <v>NA</v>
          </cell>
          <cell r="Q497" t="str">
            <v>NA</v>
          </cell>
          <cell r="R497" t="str">
            <v>NA</v>
          </cell>
          <cell r="S497">
            <v>43573</v>
          </cell>
          <cell r="T497" t="str">
            <v>Not listed</v>
          </cell>
          <cell r="U497" t="str">
            <v>Not listed</v>
          </cell>
          <cell r="V497" t="str">
            <v>MXJPEFMT</v>
          </cell>
          <cell r="W497" t="str">
            <v>Share not hedged</v>
          </cell>
          <cell r="X497" t="str">
            <v>BNMJTXE LX</v>
          </cell>
          <cell r="Y497" t="str">
            <v>NA</v>
          </cell>
          <cell r="Z497" t="str">
            <v>NA</v>
          </cell>
          <cell r="AA497" t="str">
            <v>BNMJTXE</v>
          </cell>
          <cell r="AB497" t="str">
            <v>.MIJP0FMT2NEU</v>
          </cell>
          <cell r="AC497" t="str">
            <v>LU1953138226.LUF</v>
          </cell>
          <cell r="AD497" t="str">
            <v>NA</v>
          </cell>
          <cell r="AE497"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497" t="str">
            <v>please refer to another source</v>
          </cell>
          <cell r="AG497" t="str">
            <v>please refer to another source</v>
          </cell>
          <cell r="AH497" t="str">
            <v>Luxemburg SICAV</v>
          </cell>
          <cell r="AI497" t="str">
            <v>MSCI Japan ESG Filtered Min TE (NTR) index</v>
          </cell>
          <cell r="AJ497" t="str">
            <v xml:space="preserve"> Net Total Return</v>
          </cell>
          <cell r="AK497" t="str">
            <v>EUR</v>
          </cell>
          <cell r="AL497"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497" t="str">
            <v>please refer to another source</v>
          </cell>
          <cell r="AN497" t="str">
            <v xml:space="preserve">MSCI </v>
          </cell>
          <cell r="AO497" t="str">
            <v>Asia-Pacific</v>
          </cell>
          <cell r="AP497" t="str">
            <v>Japan</v>
          </cell>
          <cell r="AQ497" t="str">
            <v>LU</v>
          </cell>
          <cell r="AR497" t="str">
            <v>LU</v>
          </cell>
          <cell r="AS497" t="str">
            <v>Full or optimized replication</v>
          </cell>
          <cell r="AT497" t="str">
            <v>Physical</v>
          </cell>
          <cell r="AU497" t="str">
            <v>Full</v>
          </cell>
          <cell r="AV497" t="str">
            <v>Equities</v>
          </cell>
          <cell r="AW497" t="str">
            <v>No</v>
          </cell>
          <cell r="AX497" t="str">
            <v>Yes with UCITS V</v>
          </cell>
          <cell r="AY497" t="str">
            <v>NA</v>
          </cell>
          <cell r="AZ497" t="str">
            <v>NA</v>
          </cell>
          <cell r="BA497" t="str">
            <v>Yes</v>
          </cell>
          <cell r="BB497"/>
          <cell r="BC497"/>
          <cell r="BD497"/>
          <cell r="BE497"/>
          <cell r="BF497" t="str">
            <v>NA</v>
          </cell>
          <cell r="BG497" t="str">
            <v>Daily</v>
          </cell>
          <cell r="BH497"/>
          <cell r="BI497"/>
          <cell r="BJ497"/>
          <cell r="BK497" t="str">
            <v>Annually</v>
          </cell>
          <cell r="BL497"/>
          <cell r="BM497"/>
          <cell r="BN497"/>
          <cell r="BO497"/>
          <cell r="BP497"/>
          <cell r="BQ497"/>
          <cell r="BR497" t="str">
            <v>None</v>
          </cell>
          <cell r="BS497" t="str">
            <v>-</v>
          </cell>
          <cell r="BT497" t="str">
            <v>(D-1) 04:30 PM Paris time</v>
          </cell>
          <cell r="BU497" t="str">
            <v>(D-1) 12:00 AM Paris time</v>
          </cell>
          <cell r="BV497" t="str">
            <v>NA</v>
          </cell>
          <cell r="BW497" t="str">
            <v>D</v>
          </cell>
          <cell r="BX497" t="str">
            <v>D+1</v>
          </cell>
          <cell r="BY497" t="str">
            <v>D+3</v>
          </cell>
          <cell r="BZ497" t="str">
            <v>Please refer to PM</v>
          </cell>
          <cell r="CA497" t="str">
            <v>Please refer to PM</v>
          </cell>
          <cell r="CB497">
            <v>0</v>
          </cell>
          <cell r="CC497">
            <v>0</v>
          </cell>
          <cell r="CD497">
            <v>5.0000000000000001E-4</v>
          </cell>
          <cell r="CE497">
            <v>5.0000000000000001E-4</v>
          </cell>
          <cell r="CF497" t="str">
            <v>No</v>
          </cell>
          <cell r="CG497" t="str">
            <v>NA</v>
          </cell>
          <cell r="CH497" t="str">
            <v>NA</v>
          </cell>
          <cell r="CI497" t="str">
            <v>No securities lending</v>
          </cell>
          <cell r="CJ497" t="str">
            <v>NA</v>
          </cell>
          <cell r="CK497" t="str">
            <v>No collateral</v>
          </cell>
          <cell r="CL497" t="str">
            <v>No collateral</v>
          </cell>
          <cell r="CM497" t="str">
            <v>No collateral</v>
          </cell>
          <cell r="CN497" t="str">
            <v>No collateral</v>
          </cell>
          <cell r="CO497" t="str">
            <v>No</v>
          </cell>
          <cell r="CP497" t="str">
            <v>NA</v>
          </cell>
          <cell r="CQ497" t="str">
            <v>NA</v>
          </cell>
          <cell r="CR497" t="str">
            <v>No</v>
          </cell>
          <cell r="CS497" t="str">
            <v>Jean-Claude LEVEQUE</v>
          </cell>
          <cell r="CT497"/>
          <cell r="CU497"/>
          <cell r="CV497" t="str">
            <v>NA</v>
          </cell>
          <cell r="CW497" t="str">
            <v>NA</v>
          </cell>
          <cell r="CX497" t="str">
            <v>NA</v>
          </cell>
          <cell r="CY497" t="str">
            <v>Yes</v>
          </cell>
          <cell r="CZ497" t="str">
            <v>ESG</v>
          </cell>
          <cell r="DA497" t="str">
            <v>Beta</v>
          </cell>
          <cell r="DB497" t="str">
            <v>No</v>
          </cell>
          <cell r="DC497" t="str">
            <v>Equity fund (&gt;51% equities)</v>
          </cell>
          <cell r="DD497" t="str">
            <v>No</v>
          </cell>
          <cell r="DE497" t="str">
            <v>No</v>
          </cell>
          <cell r="DF497" t="str">
            <v>No</v>
          </cell>
          <cell r="DG497">
            <v>0</v>
          </cell>
          <cell r="DH497">
            <v>12</v>
          </cell>
          <cell r="DI497">
            <v>1</v>
          </cell>
          <cell r="DJ497">
            <v>13</v>
          </cell>
          <cell r="DK497">
            <v>13</v>
          </cell>
          <cell r="DL497">
            <v>0</v>
          </cell>
          <cell r="DM497">
            <v>1</v>
          </cell>
          <cell r="DN497">
            <v>12</v>
          </cell>
          <cell r="DO497" t="str">
            <v>Authorized Investors</v>
          </cell>
          <cell r="DP497" t="str">
            <v>None</v>
          </cell>
          <cell r="DQ497" t="str">
            <v>BNP Paribas Securities Services Luxembourg</v>
          </cell>
          <cell r="DR497" t="str">
            <v>BNP Paribas Securities Services Luxembourg</v>
          </cell>
          <cell r="DS497" t="str">
            <v>in-house lawyers</v>
          </cell>
          <cell r="DT497" t="str">
            <v>BNP Paribas Securities Services Luxembourg</v>
          </cell>
          <cell r="DU497" t="str">
            <v>31th of December</v>
          </cell>
          <cell r="DV497" t="str">
            <v>ESG</v>
          </cell>
          <cell r="DW497" t="str">
            <v>EQUITY</v>
          </cell>
          <cell r="DX497"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497"/>
          <cell r="DZ497" t="str">
            <v>ART 8</v>
          </cell>
          <cell r="EA497" t="str">
            <v>CAT 1</v>
          </cell>
        </row>
        <row r="498">
          <cell r="H498" t="str">
            <v>LU1953138499</v>
          </cell>
          <cell r="I498" t="str">
            <v>Track X</v>
          </cell>
          <cell r="J498" t="str">
            <v>Distribution</v>
          </cell>
          <cell r="K498" t="str">
            <v>EUR</v>
          </cell>
          <cell r="L498" t="str">
            <v>EUR</v>
          </cell>
          <cell r="M498" t="str">
            <v>No</v>
          </cell>
          <cell r="N498"/>
          <cell r="O498" t="str">
            <v>Luxembourg</v>
          </cell>
          <cell r="P498" t="str">
            <v>NA</v>
          </cell>
          <cell r="Q498" t="str">
            <v>NA</v>
          </cell>
          <cell r="R498" t="str">
            <v>NA</v>
          </cell>
          <cell r="S498">
            <v>43573</v>
          </cell>
          <cell r="T498" t="str">
            <v>Not listed</v>
          </cell>
          <cell r="U498" t="str">
            <v>Not listed</v>
          </cell>
          <cell r="V498" t="str">
            <v>M7CXESE</v>
          </cell>
          <cell r="W498" t="str">
            <v>Share not hedged</v>
          </cell>
          <cell r="X498" t="str">
            <v>BNPETXE LX</v>
          </cell>
          <cell r="Y498" t="str">
            <v>NA</v>
          </cell>
          <cell r="Z498" t="str">
            <v>NA</v>
          </cell>
          <cell r="AA498" t="str">
            <v>BNPETXE</v>
          </cell>
          <cell r="AB498" t="str">
            <v>.MIJPF00mTNEU</v>
          </cell>
          <cell r="AC498" t="str">
            <v>LU1953138499.LUF</v>
          </cell>
          <cell r="AD498" t="str">
            <v>NA</v>
          </cell>
          <cell r="AE498"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98" t="str">
            <v>please refer to another source</v>
          </cell>
          <cell r="AG498" t="str">
            <v>please refer to another source</v>
          </cell>
          <cell r="AH498" t="str">
            <v>Luxemburg SICAV</v>
          </cell>
          <cell r="AI498" t="str">
            <v>MSCI Japan SRI S-Series PAB 5% Capped (NTR) Index</v>
          </cell>
          <cell r="AJ498" t="str">
            <v>Net Total Return</v>
          </cell>
          <cell r="AK498" t="str">
            <v>EUR</v>
          </cell>
          <cell r="AL498" t="str">
            <v>The benchmark is the MSCI Japan SRI S-Series PAB 5% Capped Index (NTR) published in EUR by MSCI Limited. Following Brexit, MSCI Limited, the Benchmark Index administrator is no longer registered in the Benchmark Register.</v>
          </cell>
          <cell r="AM498" t="str">
            <v>please refer to another source</v>
          </cell>
          <cell r="AN498" t="str">
            <v xml:space="preserve">MSCI </v>
          </cell>
          <cell r="AO498" t="str">
            <v>Asia-Pacific</v>
          </cell>
          <cell r="AP498" t="str">
            <v>Japan</v>
          </cell>
          <cell r="AQ498" t="str">
            <v>LU</v>
          </cell>
          <cell r="AR498" t="str">
            <v>LU</v>
          </cell>
          <cell r="AS498" t="str">
            <v>Full or optimized replication</v>
          </cell>
          <cell r="AT498" t="str">
            <v>Physical</v>
          </cell>
          <cell r="AU498" t="str">
            <v>Full</v>
          </cell>
          <cell r="AV498" t="str">
            <v>Equities</v>
          </cell>
          <cell r="AW498" t="str">
            <v>No</v>
          </cell>
          <cell r="AX498" t="str">
            <v>Yes with UCITS V</v>
          </cell>
          <cell r="AY498" t="str">
            <v>NA</v>
          </cell>
          <cell r="AZ498" t="str">
            <v>NA</v>
          </cell>
          <cell r="BA498" t="str">
            <v>Yes</v>
          </cell>
          <cell r="BB498"/>
          <cell r="BC498"/>
          <cell r="BD498"/>
          <cell r="BE498"/>
          <cell r="BF498" t="str">
            <v>NA</v>
          </cell>
          <cell r="BG498" t="str">
            <v>Daily</v>
          </cell>
          <cell r="BH498"/>
          <cell r="BI498"/>
          <cell r="BJ498"/>
          <cell r="BK498" t="str">
            <v>Annually</v>
          </cell>
          <cell r="BL498"/>
          <cell r="BM498"/>
          <cell r="BN498"/>
          <cell r="BO498"/>
          <cell r="BP498"/>
          <cell r="BQ498"/>
          <cell r="BR498" t="str">
            <v>None</v>
          </cell>
          <cell r="BS498" t="str">
            <v>-</v>
          </cell>
          <cell r="BT498" t="str">
            <v>(D-1) 04:30 PM Paris time</v>
          </cell>
          <cell r="BU498" t="str">
            <v>(D-1) 12:00 AM Paris time</v>
          </cell>
          <cell r="BV498" t="str">
            <v>NA</v>
          </cell>
          <cell r="BW498" t="str">
            <v>D</v>
          </cell>
          <cell r="BX498" t="str">
            <v>D+1</v>
          </cell>
          <cell r="BY498" t="str">
            <v>D+3</v>
          </cell>
          <cell r="BZ498" t="str">
            <v>Please refer to PM</v>
          </cell>
          <cell r="CA498" t="str">
            <v>Please refer to PM</v>
          </cell>
          <cell r="CB498">
            <v>0</v>
          </cell>
          <cell r="CC498">
            <v>0</v>
          </cell>
          <cell r="CD498">
            <v>5.0000000000000001E-4</v>
          </cell>
          <cell r="CE498">
            <v>5.0000000000000001E-4</v>
          </cell>
          <cell r="CF498" t="str">
            <v>No</v>
          </cell>
          <cell r="CG498" t="str">
            <v>NA</v>
          </cell>
          <cell r="CH498" t="str">
            <v>NA</v>
          </cell>
          <cell r="CI498" t="str">
            <v>No securities lending</v>
          </cell>
          <cell r="CJ498"/>
          <cell r="CK498" t="str">
            <v>No collateral</v>
          </cell>
          <cell r="CL498" t="str">
            <v>No collateral</v>
          </cell>
          <cell r="CM498" t="str">
            <v>No collateral</v>
          </cell>
          <cell r="CN498" t="str">
            <v>No collateral</v>
          </cell>
          <cell r="CO498" t="str">
            <v>No</v>
          </cell>
          <cell r="CP498" t="str">
            <v>NA</v>
          </cell>
          <cell r="CQ498" t="str">
            <v>NA</v>
          </cell>
          <cell r="CR498" t="str">
            <v>No</v>
          </cell>
          <cell r="CS498" t="str">
            <v>Jean-Claude Leveque</v>
          </cell>
          <cell r="CT498"/>
          <cell r="CU498"/>
          <cell r="CV498"/>
          <cell r="CW498" t="str">
            <v>NA</v>
          </cell>
          <cell r="CX498" t="str">
            <v>NA</v>
          </cell>
          <cell r="CY498" t="str">
            <v>Yes</v>
          </cell>
          <cell r="CZ498" t="str">
            <v>SRI</v>
          </cell>
          <cell r="DA498" t="str">
            <v>Beta</v>
          </cell>
          <cell r="DB498" t="str">
            <v>No</v>
          </cell>
          <cell r="DC498" t="str">
            <v>Equity fund (&gt;51% equities)</v>
          </cell>
          <cell r="DD498" t="str">
            <v>NA</v>
          </cell>
          <cell r="DE498" t="str">
            <v>No</v>
          </cell>
          <cell r="DF498" t="str">
            <v>No</v>
          </cell>
          <cell r="DG498">
            <v>0</v>
          </cell>
          <cell r="DH498">
            <v>12</v>
          </cell>
          <cell r="DI498">
            <v>1</v>
          </cell>
          <cell r="DJ498">
            <v>13</v>
          </cell>
          <cell r="DK498">
            <v>13</v>
          </cell>
          <cell r="DL498">
            <v>0</v>
          </cell>
          <cell r="DM498">
            <v>1</v>
          </cell>
          <cell r="DN498">
            <v>12</v>
          </cell>
          <cell r="DO498" t="str">
            <v>Authorized Investors</v>
          </cell>
          <cell r="DP498" t="str">
            <v>None</v>
          </cell>
          <cell r="DQ498" t="str">
            <v>BNP Paribas Securities Services Luxembourg</v>
          </cell>
          <cell r="DR498" t="str">
            <v>BNP Paribas Securities Services Luxembourg</v>
          </cell>
          <cell r="DS498" t="str">
            <v>in-house lawyers</v>
          </cell>
          <cell r="DT498" t="str">
            <v>BNP Paribas Securities Services Luxembourg</v>
          </cell>
          <cell r="DU498" t="str">
            <v>31th of December</v>
          </cell>
          <cell r="DV498" t="str">
            <v>ESG</v>
          </cell>
          <cell r="DW498" t="str">
            <v>EQUITY</v>
          </cell>
          <cell r="DX498"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98"/>
          <cell r="DZ498" t="str">
            <v>ART 8</v>
          </cell>
          <cell r="EA498" t="str">
            <v>CAT 1</v>
          </cell>
        </row>
        <row r="499">
          <cell r="H499" t="str">
            <v>LU1953138572</v>
          </cell>
          <cell r="I499" t="str">
            <v>Track X</v>
          </cell>
          <cell r="J499" t="str">
            <v>Distribution</v>
          </cell>
          <cell r="K499" t="str">
            <v>USD</v>
          </cell>
          <cell r="L499" t="str">
            <v>USD</v>
          </cell>
          <cell r="M499" t="str">
            <v>No</v>
          </cell>
          <cell r="N499"/>
          <cell r="O499" t="str">
            <v>Luxembourg</v>
          </cell>
          <cell r="P499" t="str">
            <v>NA</v>
          </cell>
          <cell r="Q499" t="str">
            <v>NA</v>
          </cell>
          <cell r="R499" t="str">
            <v>NA</v>
          </cell>
          <cell r="S499">
            <v>43573</v>
          </cell>
          <cell r="T499" t="str">
            <v>Not listed</v>
          </cell>
          <cell r="U499" t="str">
            <v>Not listed</v>
          </cell>
          <cell r="V499" t="str">
            <v>M1CXUSC</v>
          </cell>
          <cell r="W499" t="str">
            <v>Share not hedged</v>
          </cell>
          <cell r="X499" t="str">
            <v>BNM4TTX LX</v>
          </cell>
          <cell r="Y499" t="str">
            <v>NA</v>
          </cell>
          <cell r="Z499" t="str">
            <v>NA</v>
          </cell>
          <cell r="AA499" t="str">
            <v xml:space="preserve">BNM4TTX </v>
          </cell>
          <cell r="AB499" t="str">
            <v>.MIUSF00mTNUS</v>
          </cell>
          <cell r="AC499" t="str">
            <v>LU1953138572.LUF</v>
          </cell>
          <cell r="AD499" t="str">
            <v>NA</v>
          </cell>
          <cell r="AE499"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99" t="str">
            <v>please refer to another source</v>
          </cell>
          <cell r="AG499" t="str">
            <v>please refer to another source</v>
          </cell>
          <cell r="AH499" t="str">
            <v>Luxemburg SICAV</v>
          </cell>
          <cell r="AI499" t="str">
            <v>MSCI USA SRI S-Series PAB 5% Capped (NTR) Index</v>
          </cell>
          <cell r="AJ499" t="str">
            <v xml:space="preserve"> Net Total Return</v>
          </cell>
          <cell r="AK499" t="str">
            <v>USD</v>
          </cell>
          <cell r="AL499" t="str">
            <v>The benchmark is the MSCI USA SRI S-Series PAB 5% Capped Index (NTR) published in USD by MSCI Limited. Following Brexit, MSCI Limited, the Benchmark Index administrator is no longer registered in the Benchmark Register.</v>
          </cell>
          <cell r="AM499" t="str">
            <v>please refer to another source</v>
          </cell>
          <cell r="AN499" t="str">
            <v xml:space="preserve">MSCI </v>
          </cell>
          <cell r="AO499" t="str">
            <v>North America</v>
          </cell>
          <cell r="AP499" t="str">
            <v>US</v>
          </cell>
          <cell r="AQ499" t="str">
            <v>LU</v>
          </cell>
          <cell r="AR499" t="str">
            <v>LU</v>
          </cell>
          <cell r="AS499" t="str">
            <v>Full or optimized replication</v>
          </cell>
          <cell r="AT499" t="str">
            <v>Physical</v>
          </cell>
          <cell r="AU499" t="str">
            <v>Full</v>
          </cell>
          <cell r="AV499" t="str">
            <v>Equities</v>
          </cell>
          <cell r="AW499" t="str">
            <v>No</v>
          </cell>
          <cell r="AX499" t="str">
            <v>Yes with UCITS V</v>
          </cell>
          <cell r="AY499" t="str">
            <v>NA</v>
          </cell>
          <cell r="AZ499" t="str">
            <v>NA</v>
          </cell>
          <cell r="BA499" t="str">
            <v>Yes</v>
          </cell>
          <cell r="BB499"/>
          <cell r="BC499"/>
          <cell r="BD499"/>
          <cell r="BE499"/>
          <cell r="BF499" t="str">
            <v>NA</v>
          </cell>
          <cell r="BG499" t="str">
            <v>Daily</v>
          </cell>
          <cell r="BH499"/>
          <cell r="BI499"/>
          <cell r="BJ499"/>
          <cell r="BK499" t="str">
            <v>Annually</v>
          </cell>
          <cell r="BL499"/>
          <cell r="BM499"/>
          <cell r="BN499"/>
          <cell r="BO499"/>
          <cell r="BP499"/>
          <cell r="BQ499"/>
          <cell r="BR499" t="str">
            <v>None</v>
          </cell>
          <cell r="BS499" t="str">
            <v>-</v>
          </cell>
          <cell r="BT499" t="str">
            <v>03:00 PM Paris time</v>
          </cell>
          <cell r="BU499" t="str">
            <v>12:00 AM Paris time</v>
          </cell>
          <cell r="BV499" t="str">
            <v>NA</v>
          </cell>
          <cell r="BW499" t="str">
            <v>D</v>
          </cell>
          <cell r="BX499" t="str">
            <v>D+1</v>
          </cell>
          <cell r="BY499" t="str">
            <v>D+3</v>
          </cell>
          <cell r="BZ499" t="str">
            <v>Please refer to PM</v>
          </cell>
          <cell r="CA499" t="str">
            <v>Please refer to PM</v>
          </cell>
          <cell r="CB499">
            <v>0</v>
          </cell>
          <cell r="CC499">
            <v>0</v>
          </cell>
          <cell r="CD499">
            <v>5.0000000000000001E-4</v>
          </cell>
          <cell r="CE499">
            <v>5.0000000000000001E-4</v>
          </cell>
          <cell r="CF499" t="str">
            <v>No</v>
          </cell>
          <cell r="CG499" t="str">
            <v>NA</v>
          </cell>
          <cell r="CH499" t="str">
            <v>NA</v>
          </cell>
          <cell r="CI499" t="str">
            <v>No securities lending</v>
          </cell>
          <cell r="CJ499" t="str">
            <v>NA</v>
          </cell>
          <cell r="CK499" t="str">
            <v>No collateral</v>
          </cell>
          <cell r="CL499" t="str">
            <v>No collateral</v>
          </cell>
          <cell r="CM499" t="str">
            <v>No collateral</v>
          </cell>
          <cell r="CN499" t="str">
            <v>No collateral</v>
          </cell>
          <cell r="CO499" t="str">
            <v>No</v>
          </cell>
          <cell r="CP499" t="str">
            <v>NA</v>
          </cell>
          <cell r="CQ499" t="str">
            <v>NA</v>
          </cell>
          <cell r="CR499" t="str">
            <v>No</v>
          </cell>
          <cell r="CS499" t="str">
            <v>Alexandre Zamora</v>
          </cell>
          <cell r="CT499"/>
          <cell r="CU499"/>
          <cell r="CV499" t="str">
            <v>NA</v>
          </cell>
          <cell r="CW499" t="str">
            <v>NA</v>
          </cell>
          <cell r="CX499" t="str">
            <v>NA</v>
          </cell>
          <cell r="CY499" t="str">
            <v xml:space="preserve">Yes </v>
          </cell>
          <cell r="CZ499" t="str">
            <v>SRI</v>
          </cell>
          <cell r="DA499" t="str">
            <v>Beta</v>
          </cell>
          <cell r="DB499" t="str">
            <v>No</v>
          </cell>
          <cell r="DC499" t="str">
            <v>Equity fund (&gt;51% equities)</v>
          </cell>
          <cell r="DD499" t="str">
            <v>No</v>
          </cell>
          <cell r="DE499" t="str">
            <v>No</v>
          </cell>
          <cell r="DF499" t="str">
            <v>No</v>
          </cell>
          <cell r="DG499">
            <v>0</v>
          </cell>
          <cell r="DH499">
            <v>12</v>
          </cell>
          <cell r="DI499">
            <v>1</v>
          </cell>
          <cell r="DJ499">
            <v>13</v>
          </cell>
          <cell r="DK499">
            <v>13</v>
          </cell>
          <cell r="DL499">
            <v>0</v>
          </cell>
          <cell r="DM499">
            <v>1</v>
          </cell>
          <cell r="DN499">
            <v>12</v>
          </cell>
          <cell r="DO499" t="str">
            <v>Authorized Investors</v>
          </cell>
          <cell r="DP499" t="str">
            <v>None</v>
          </cell>
          <cell r="DQ499" t="str">
            <v>BNP Paribas Securities Services Luxembourg</v>
          </cell>
          <cell r="DR499" t="str">
            <v>BNP Paribas Securities Services Luxembourg</v>
          </cell>
          <cell r="DS499" t="str">
            <v>in-house lawyers</v>
          </cell>
          <cell r="DT499" t="str">
            <v>BNP Paribas Securities Services Luxembourg</v>
          </cell>
          <cell r="DU499" t="str">
            <v>31th of December</v>
          </cell>
          <cell r="DV499" t="str">
            <v>ESG</v>
          </cell>
          <cell r="DW499" t="str">
            <v>EQUITY</v>
          </cell>
          <cell r="DX499"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499"/>
          <cell r="DZ499" t="str">
            <v>ART 8</v>
          </cell>
          <cell r="EA499" t="str">
            <v>CAT 1</v>
          </cell>
        </row>
        <row r="500">
          <cell r="H500" t="str">
            <v>LU1953138739</v>
          </cell>
          <cell r="I500" t="str">
            <v>Track X</v>
          </cell>
          <cell r="J500" t="str">
            <v>Distribution</v>
          </cell>
          <cell r="K500" t="str">
            <v>USD</v>
          </cell>
          <cell r="L500" t="str">
            <v>USD</v>
          </cell>
          <cell r="M500" t="str">
            <v>No</v>
          </cell>
          <cell r="N500" t="str">
            <v>EUR</v>
          </cell>
          <cell r="O500" t="str">
            <v>Luxembourg</v>
          </cell>
          <cell r="P500" t="str">
            <v>NA</v>
          </cell>
          <cell r="Q500" t="str">
            <v>NA</v>
          </cell>
          <cell r="R500" t="str">
            <v>NA</v>
          </cell>
          <cell r="S500">
            <v>43573</v>
          </cell>
          <cell r="T500" t="str">
            <v>Not listed</v>
          </cell>
          <cell r="U500" t="str">
            <v>Not listed</v>
          </cell>
          <cell r="V500" t="str">
            <v>M1CXWSC</v>
          </cell>
          <cell r="W500" t="str">
            <v>Share not hedged</v>
          </cell>
          <cell r="X500" t="str">
            <v>BNMWTXI LX</v>
          </cell>
          <cell r="Y500" t="str">
            <v>NA</v>
          </cell>
          <cell r="Z500" t="str">
            <v>NA</v>
          </cell>
          <cell r="AA500" t="str">
            <v>BNMWTXI</v>
          </cell>
          <cell r="AB500" t="str">
            <v>.MIWOF00mTNUS</v>
          </cell>
          <cell r="AC500" t="str">
            <v>LU1953138739.LUF</v>
          </cell>
          <cell r="AD500" t="str">
            <v>NA</v>
          </cell>
          <cell r="AE500"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500" t="str">
            <v>please refer to another source</v>
          </cell>
          <cell r="AG500" t="str">
            <v>please refer to another source</v>
          </cell>
          <cell r="AH500" t="str">
            <v>Luxemburg SICAV</v>
          </cell>
          <cell r="AI500" t="str">
            <v>MSCI World SRI S-Series PAB 5% Capped (NTR) index</v>
          </cell>
          <cell r="AJ500" t="str">
            <v xml:space="preserve"> Net Total Return</v>
          </cell>
          <cell r="AK500" t="str">
            <v>USD</v>
          </cell>
          <cell r="AL500"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500" t="str">
            <v>please refer to another source</v>
          </cell>
          <cell r="AN500" t="str">
            <v xml:space="preserve">MSCI </v>
          </cell>
          <cell r="AO500" t="str">
            <v>Global</v>
          </cell>
          <cell r="AP500" t="str">
            <v>Global ex Emerging Markets</v>
          </cell>
          <cell r="AQ500" t="str">
            <v>LU</v>
          </cell>
          <cell r="AR500" t="str">
            <v>LU</v>
          </cell>
          <cell r="AS500" t="str">
            <v>Full or optimized replication</v>
          </cell>
          <cell r="AT500" t="str">
            <v>Physical</v>
          </cell>
          <cell r="AU500" t="str">
            <v>Full</v>
          </cell>
          <cell r="AV500" t="str">
            <v>Equities</v>
          </cell>
          <cell r="AW500" t="str">
            <v>No</v>
          </cell>
          <cell r="AX500" t="str">
            <v>Yes with UCITS V</v>
          </cell>
          <cell r="AY500" t="str">
            <v>NA</v>
          </cell>
          <cell r="AZ500" t="str">
            <v>NA</v>
          </cell>
          <cell r="BA500" t="str">
            <v>Yes</v>
          </cell>
          <cell r="BB500"/>
          <cell r="BC500"/>
          <cell r="BD500"/>
          <cell r="BE500"/>
          <cell r="BF500" t="str">
            <v>NA</v>
          </cell>
          <cell r="BG500" t="str">
            <v>Daily</v>
          </cell>
          <cell r="BH500"/>
          <cell r="BI500"/>
          <cell r="BJ500"/>
          <cell r="BK500" t="str">
            <v>Annually</v>
          </cell>
          <cell r="BL500"/>
          <cell r="BM500"/>
          <cell r="BN500"/>
          <cell r="BO500"/>
          <cell r="BP500"/>
          <cell r="BQ500"/>
          <cell r="BR500" t="str">
            <v>None</v>
          </cell>
          <cell r="BS500" t="str">
            <v>-</v>
          </cell>
          <cell r="BT500" t="str">
            <v>(D-1) 04:30 PM Paris time</v>
          </cell>
          <cell r="BU500" t="str">
            <v>(D-1) 12:00 AM Paris time</v>
          </cell>
          <cell r="BV500" t="str">
            <v>NA</v>
          </cell>
          <cell r="BW500" t="str">
            <v>D</v>
          </cell>
          <cell r="BX500" t="str">
            <v>D+1</v>
          </cell>
          <cell r="BY500" t="str">
            <v>D+3</v>
          </cell>
          <cell r="BZ500" t="str">
            <v>Please refer to PM</v>
          </cell>
          <cell r="CA500" t="str">
            <v>Please refer to PM</v>
          </cell>
          <cell r="CB500">
            <v>5</v>
          </cell>
          <cell r="CC500">
            <v>0</v>
          </cell>
          <cell r="CD500">
            <v>1E-3</v>
          </cell>
          <cell r="CE500">
            <v>1E-3</v>
          </cell>
          <cell r="CF500" t="str">
            <v>No</v>
          </cell>
          <cell r="CG500" t="str">
            <v>NA</v>
          </cell>
          <cell r="CH500" t="str">
            <v>NA</v>
          </cell>
          <cell r="CI500" t="str">
            <v>No securities lending</v>
          </cell>
          <cell r="CJ500"/>
          <cell r="CK500" t="str">
            <v>No collateral</v>
          </cell>
          <cell r="CL500" t="str">
            <v>No collateral</v>
          </cell>
          <cell r="CM500" t="str">
            <v>No collateral</v>
          </cell>
          <cell r="CN500" t="str">
            <v>No collateral</v>
          </cell>
          <cell r="CO500" t="str">
            <v>No</v>
          </cell>
          <cell r="CP500" t="str">
            <v>NA</v>
          </cell>
          <cell r="CQ500" t="str">
            <v>NA</v>
          </cell>
          <cell r="CR500" t="str">
            <v>No</v>
          </cell>
          <cell r="CS500" t="str">
            <v>Alexandre Zamora</v>
          </cell>
          <cell r="CT500"/>
          <cell r="CU500"/>
          <cell r="CV500" t="str">
            <v>NA</v>
          </cell>
          <cell r="CW500" t="str">
            <v>NA</v>
          </cell>
          <cell r="CX500" t="str">
            <v>NA</v>
          </cell>
          <cell r="CY500" t="str">
            <v>Yes</v>
          </cell>
          <cell r="CZ500" t="str">
            <v>SRI</v>
          </cell>
          <cell r="DA500" t="str">
            <v>Beta</v>
          </cell>
          <cell r="DB500" t="str">
            <v>No</v>
          </cell>
          <cell r="DC500" t="str">
            <v>Equity fund (&gt;51% equities)</v>
          </cell>
          <cell r="DD500" t="str">
            <v>No</v>
          </cell>
          <cell r="DE500" t="str">
            <v>No</v>
          </cell>
          <cell r="DF500" t="str">
            <v>No</v>
          </cell>
          <cell r="DG500">
            <v>0</v>
          </cell>
          <cell r="DH500">
            <v>12</v>
          </cell>
          <cell r="DI500">
            <v>1</v>
          </cell>
          <cell r="DJ500">
            <v>13</v>
          </cell>
          <cell r="DK500">
            <v>13</v>
          </cell>
          <cell r="DL500">
            <v>0</v>
          </cell>
          <cell r="DM500">
            <v>1</v>
          </cell>
          <cell r="DN500">
            <v>12</v>
          </cell>
          <cell r="DO500" t="str">
            <v>Authorized Investors</v>
          </cell>
          <cell r="DP500" t="str">
            <v>None</v>
          </cell>
          <cell r="DQ500" t="str">
            <v>BNP Paribas Securities Services Luxembourg</v>
          </cell>
          <cell r="DR500" t="str">
            <v>BNP Paribas Securities Services Luxembourg</v>
          </cell>
          <cell r="DS500" t="str">
            <v>in-house lawyers</v>
          </cell>
          <cell r="DT500" t="str">
            <v>BNP Paribas Securities Services Luxembourg</v>
          </cell>
          <cell r="DU500" t="str">
            <v>31th of December</v>
          </cell>
          <cell r="DV500" t="str">
            <v>ESG</v>
          </cell>
          <cell r="DW500" t="str">
            <v>EQUITY</v>
          </cell>
          <cell r="DX500"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500"/>
          <cell r="DZ500" t="str">
            <v>ART 8</v>
          </cell>
          <cell r="EA500" t="str">
            <v>CAT 1</v>
          </cell>
        </row>
        <row r="501">
          <cell r="H501" t="str">
            <v>LU1953138655</v>
          </cell>
          <cell r="I501" t="str">
            <v>Track Classic H EUR</v>
          </cell>
          <cell r="J501" t="str">
            <v>Capitalisation</v>
          </cell>
          <cell r="K501" t="str">
            <v>EUR</v>
          </cell>
          <cell r="L501" t="str">
            <v>USD</v>
          </cell>
          <cell r="M501" t="str">
            <v>Yes</v>
          </cell>
          <cell r="N501"/>
          <cell r="O501" t="str">
            <v>Luxembourg</v>
          </cell>
          <cell r="P501" t="str">
            <v>NA</v>
          </cell>
          <cell r="Q501" t="str">
            <v>NA</v>
          </cell>
          <cell r="R501" t="str">
            <v>NA</v>
          </cell>
          <cell r="S501">
            <v>43979</v>
          </cell>
          <cell r="T501" t="str">
            <v>Not listed</v>
          </cell>
          <cell r="U501" t="str">
            <v>Not listed</v>
          </cell>
          <cell r="V501" t="str">
            <v>M1CXWSC</v>
          </cell>
          <cell r="W501"/>
          <cell r="X501" t="str">
            <v>BNE5CTC LX</v>
          </cell>
          <cell r="Y501" t="str">
            <v>NA</v>
          </cell>
          <cell r="Z501" t="str">
            <v>NA</v>
          </cell>
          <cell r="AA501" t="str">
            <v>BNE5CTC</v>
          </cell>
          <cell r="AB501" t="str">
            <v>.MIWOF00mTNUS</v>
          </cell>
          <cell r="AC501">
            <v>68607715</v>
          </cell>
          <cell r="AD501" t="str">
            <v>NA</v>
          </cell>
          <cell r="AE501"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501" t="str">
            <v>please refer to another source</v>
          </cell>
          <cell r="AG501" t="str">
            <v>please refer to another source</v>
          </cell>
          <cell r="AH501" t="str">
            <v>Luxemburg SICAV</v>
          </cell>
          <cell r="AI501" t="str">
            <v>MSCI World SRI S-Series PAB 5% Capped (NTR) index</v>
          </cell>
          <cell r="AJ501" t="str">
            <v>Net Total Return</v>
          </cell>
          <cell r="AK501" t="str">
            <v>USD</v>
          </cell>
          <cell r="AL501"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501" t="str">
            <v>please refer to another source</v>
          </cell>
          <cell r="AN501" t="str">
            <v xml:space="preserve">MSCI </v>
          </cell>
          <cell r="AO501" t="str">
            <v>Global</v>
          </cell>
          <cell r="AP501" t="str">
            <v>Global ex Emerging Markets</v>
          </cell>
          <cell r="AQ501" t="str">
            <v>LU, FR, CZ</v>
          </cell>
          <cell r="AR501" t="str">
            <v>LU, FR, CZ</v>
          </cell>
          <cell r="AS501" t="str">
            <v>Full or optimized replication</v>
          </cell>
          <cell r="AT501" t="str">
            <v>Physical</v>
          </cell>
          <cell r="AU501" t="str">
            <v>Full</v>
          </cell>
          <cell r="AV501" t="str">
            <v>Equities</v>
          </cell>
          <cell r="AW501" t="str">
            <v>No</v>
          </cell>
          <cell r="AX501" t="str">
            <v>Yes with UCITS V</v>
          </cell>
          <cell r="AY501" t="str">
            <v>NA</v>
          </cell>
          <cell r="AZ501" t="str">
            <v>NA</v>
          </cell>
          <cell r="BA501" t="str">
            <v>Yes</v>
          </cell>
          <cell r="BB501"/>
          <cell r="BC501"/>
          <cell r="BD501"/>
          <cell r="BE501"/>
          <cell r="BF501" t="str">
            <v>NA</v>
          </cell>
          <cell r="BG501" t="str">
            <v>Daily</v>
          </cell>
          <cell r="BH501"/>
          <cell r="BI501"/>
          <cell r="BJ501"/>
          <cell r="BK501" t="str">
            <v>Reinvested</v>
          </cell>
          <cell r="BL501"/>
          <cell r="BM501"/>
          <cell r="BN501"/>
          <cell r="BO501"/>
          <cell r="BP501"/>
          <cell r="BQ501"/>
          <cell r="BR501" t="str">
            <v>None</v>
          </cell>
          <cell r="BS501" t="str">
            <v>-</v>
          </cell>
          <cell r="BT501" t="str">
            <v>(D-1) 04:30 PM Paris time</v>
          </cell>
          <cell r="BU501" t="str">
            <v>(D-1) 12:00 AM Paris time</v>
          </cell>
          <cell r="BV501" t="str">
            <v>NA</v>
          </cell>
          <cell r="BW501" t="str">
            <v>D</v>
          </cell>
          <cell r="BX501" t="str">
            <v>D+1</v>
          </cell>
          <cell r="BY501" t="str">
            <v>D+3</v>
          </cell>
          <cell r="BZ501" t="str">
            <v>Please refer to PM</v>
          </cell>
          <cell r="CA501" t="str">
            <v>Please refer to PM</v>
          </cell>
          <cell r="CB501">
            <v>5</v>
          </cell>
          <cell r="CC501">
            <v>0</v>
          </cell>
          <cell r="CD501">
            <v>1E-3</v>
          </cell>
          <cell r="CE501">
            <v>1E-3</v>
          </cell>
          <cell r="CF501" t="str">
            <v>No</v>
          </cell>
          <cell r="CG501" t="str">
            <v>NA</v>
          </cell>
          <cell r="CH501" t="str">
            <v>NA</v>
          </cell>
          <cell r="CI501" t="str">
            <v>No securities lending</v>
          </cell>
          <cell r="CJ501"/>
          <cell r="CK501" t="str">
            <v>Up to 10%</v>
          </cell>
          <cell r="CL501" t="str">
            <v>Cash</v>
          </cell>
          <cell r="CM501" t="str">
            <v>BNP Paribas Securities Services</v>
          </cell>
          <cell r="CN501" t="str">
            <v>collateral.mgt@bnpparibas-ip.com</v>
          </cell>
          <cell r="CO501" t="str">
            <v>No</v>
          </cell>
          <cell r="CP501" t="str">
            <v>NA</v>
          </cell>
          <cell r="CQ501" t="str">
            <v>NA</v>
          </cell>
          <cell r="CR501" t="str">
            <v>No</v>
          </cell>
          <cell r="CS501" t="str">
            <v>Alexandre Zamora</v>
          </cell>
          <cell r="CT501"/>
          <cell r="CU501"/>
          <cell r="CV501" t="str">
            <v>NA</v>
          </cell>
          <cell r="CW501"/>
          <cell r="CX501" t="str">
            <v>NA</v>
          </cell>
          <cell r="CY501" t="str">
            <v>Yes</v>
          </cell>
          <cell r="CZ501" t="str">
            <v>SRI</v>
          </cell>
          <cell r="DA501" t="str">
            <v>Beta</v>
          </cell>
          <cell r="DB501" t="str">
            <v>No</v>
          </cell>
          <cell r="DC501" t="str">
            <v>Equity fund (&gt;51% equities)</v>
          </cell>
          <cell r="DD501" t="str">
            <v>No</v>
          </cell>
          <cell r="DE501" t="str">
            <v>No</v>
          </cell>
          <cell r="DF501" t="str">
            <v>No</v>
          </cell>
          <cell r="DG501">
            <v>60</v>
          </cell>
          <cell r="DH501">
            <v>40</v>
          </cell>
          <cell r="DI501">
            <v>5</v>
          </cell>
          <cell r="DJ501">
            <v>105</v>
          </cell>
          <cell r="DK501">
            <v>105</v>
          </cell>
          <cell r="DL501">
            <v>60</v>
          </cell>
          <cell r="DM501">
            <v>5</v>
          </cell>
          <cell r="DN501">
            <v>40</v>
          </cell>
          <cell r="DO501" t="str">
            <v>All</v>
          </cell>
          <cell r="DP501" t="str">
            <v>None</v>
          </cell>
          <cell r="DQ501" t="str">
            <v>BNP Paribas Securities Services Luxembourg</v>
          </cell>
          <cell r="DR501" t="str">
            <v>BNP Paribas Securities Services Luxembourg</v>
          </cell>
          <cell r="DS501" t="str">
            <v>in-house lawyers</v>
          </cell>
          <cell r="DT501" t="str">
            <v>BNP Paribas Securities Services Luxembourg</v>
          </cell>
          <cell r="DU501" t="str">
            <v>31th of December</v>
          </cell>
          <cell r="DV501" t="str">
            <v>ESG</v>
          </cell>
          <cell r="DW501" t="str">
            <v>EQUITY</v>
          </cell>
          <cell r="DX501"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501"/>
          <cell r="DZ501" t="str">
            <v>ART 8</v>
          </cell>
          <cell r="EA501" t="str">
            <v>CAT 1</v>
          </cell>
        </row>
        <row r="502">
          <cell r="H502" t="str">
            <v>LU1953136527</v>
          </cell>
          <cell r="I502" t="str">
            <v>UCITS ETF</v>
          </cell>
          <cell r="J502" t="str">
            <v>Capitalisation</v>
          </cell>
          <cell r="K502" t="str">
            <v>EUR</v>
          </cell>
          <cell r="L502" t="str">
            <v>EUR</v>
          </cell>
          <cell r="M502" t="str">
            <v>No</v>
          </cell>
          <cell r="N502"/>
          <cell r="O502" t="str">
            <v>Luxembourg</v>
          </cell>
          <cell r="P502" t="str">
            <v>DE</v>
          </cell>
          <cell r="Q502" t="str">
            <v>Xetra</v>
          </cell>
          <cell r="R502" t="str">
            <v>XETR</v>
          </cell>
          <cell r="S502">
            <v>43579</v>
          </cell>
          <cell r="T502">
            <v>43620</v>
          </cell>
          <cell r="U502" t="str">
            <v>No</v>
          </cell>
          <cell r="V502" t="str">
            <v>GALPHCEN</v>
          </cell>
          <cell r="W502" t="str">
            <v>Share not hedged</v>
          </cell>
          <cell r="X502" t="str">
            <v>EMEC GY</v>
          </cell>
          <cell r="Y502" t="str">
            <v>INREF</v>
          </cell>
          <cell r="Z502" t="str">
            <v>NSCFR0IREUS3</v>
          </cell>
          <cell r="AA502" t="str">
            <v>EMEC</v>
          </cell>
          <cell r="AB502" t="str">
            <v>.GALPHCEN</v>
          </cell>
          <cell r="AC502" t="str">
            <v>EMEC.DE</v>
          </cell>
          <cell r="AD502" t="str">
            <v>INREUINAV.PA</v>
          </cell>
          <cell r="AE502"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502" t="str">
            <v>please refer to another source</v>
          </cell>
          <cell r="AG502" t="str">
            <v>please refer to another source</v>
          </cell>
          <cell r="AH502" t="str">
            <v>Luxemburg SICAV</v>
          </cell>
          <cell r="AI502" t="str">
            <v>ECPI Circular Economy Leaders Equity (NR) Index</v>
          </cell>
          <cell r="AJ502" t="str">
            <v>Net Return</v>
          </cell>
          <cell r="AK502" t="str">
            <v>EUR</v>
          </cell>
          <cell r="AL502"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502" t="str">
            <v>please refer to another source</v>
          </cell>
          <cell r="AN502" t="str">
            <v>ECPI</v>
          </cell>
          <cell r="AO502" t="str">
            <v>Global</v>
          </cell>
          <cell r="AP502" t="str">
            <v>Global ex Emerging Markets</v>
          </cell>
          <cell r="AQ502" t="str">
            <v>AT, DE, FR, IT, LU, NL, ES , IE</v>
          </cell>
          <cell r="AR502" t="str">
            <v>AT, DE, ES, FR, IE, IT**, LU, NL</v>
          </cell>
          <cell r="AS502" t="str">
            <v>Full or optimized replication</v>
          </cell>
          <cell r="AT502" t="str">
            <v>Physical</v>
          </cell>
          <cell r="AU502" t="str">
            <v>Full</v>
          </cell>
          <cell r="AV502" t="str">
            <v>Equities</v>
          </cell>
          <cell r="AW502" t="str">
            <v>No</v>
          </cell>
          <cell r="AX502" t="str">
            <v>Yes with UCITS V</v>
          </cell>
          <cell r="AY502" t="str">
            <v>BNP PARIBAS ARBITRAGE</v>
          </cell>
          <cell r="AZ502"/>
          <cell r="BA502" t="str">
            <v>No</v>
          </cell>
          <cell r="BB502"/>
          <cell r="BC502"/>
          <cell r="BD502"/>
          <cell r="BE502"/>
          <cell r="BF502" t="str">
            <v>Euronext</v>
          </cell>
          <cell r="BG502" t="str">
            <v>Daily</v>
          </cell>
          <cell r="BH502"/>
          <cell r="BI502"/>
          <cell r="BJ502"/>
          <cell r="BK502" t="str">
            <v>Reinvested</v>
          </cell>
          <cell r="BL502"/>
          <cell r="BM502"/>
          <cell r="BN502"/>
          <cell r="BO502"/>
          <cell r="BP502"/>
          <cell r="BQ502"/>
          <cell r="BR502">
            <v>500000</v>
          </cell>
          <cell r="BS502" t="str">
            <v>-</v>
          </cell>
          <cell r="BT502" t="str">
            <v>(D-1) 04:30 PM Paris time</v>
          </cell>
          <cell r="BU502" t="str">
            <v>NA</v>
          </cell>
          <cell r="BV502" t="str">
            <v>(D-1) 03:45 PM Paris time</v>
          </cell>
          <cell r="BW502" t="str">
            <v>D</v>
          </cell>
          <cell r="BX502" t="str">
            <v>D+1</v>
          </cell>
          <cell r="BY502" t="str">
            <v>D+3</v>
          </cell>
          <cell r="BZ502" t="str">
            <v>Please refer to PM</v>
          </cell>
          <cell r="CA502" t="str">
            <v>Please refer to PM</v>
          </cell>
          <cell r="CB502">
            <v>6</v>
          </cell>
          <cell r="CC502">
            <v>0</v>
          </cell>
          <cell r="CD502" t="str">
            <v xml:space="preserve">0.20% on the primary market </v>
          </cell>
          <cell r="CE502" t="str">
            <v xml:space="preserve">0.10% on the primary market </v>
          </cell>
          <cell r="CF502" t="str">
            <v>No</v>
          </cell>
          <cell r="CG502" t="str">
            <v>NA</v>
          </cell>
          <cell r="CH502" t="str">
            <v>NA</v>
          </cell>
          <cell r="CI502" t="str">
            <v>No securities lending</v>
          </cell>
          <cell r="CJ502"/>
          <cell r="CK502" t="str">
            <v>No collateral</v>
          </cell>
          <cell r="CL502" t="str">
            <v>No collateral</v>
          </cell>
          <cell r="CM502" t="str">
            <v>No collateral</v>
          </cell>
          <cell r="CN502" t="str">
            <v>No collateral</v>
          </cell>
          <cell r="CO502" t="str">
            <v>No</v>
          </cell>
          <cell r="CP502" t="str">
            <v>NA</v>
          </cell>
          <cell r="CQ502" t="str">
            <v>NA</v>
          </cell>
          <cell r="CR502" t="str">
            <v>No</v>
          </cell>
          <cell r="CS502" t="str">
            <v>Alexandre Zamora</v>
          </cell>
          <cell r="CT502"/>
          <cell r="CU502"/>
          <cell r="CV502" t="str">
            <v xml:space="preserve">A2PHCA </v>
          </cell>
          <cell r="CW502"/>
          <cell r="CX502"/>
          <cell r="CY502" t="str">
            <v>Yes</v>
          </cell>
          <cell r="CZ502" t="str">
            <v>ESG</v>
          </cell>
          <cell r="DA502" t="str">
            <v>Beta</v>
          </cell>
          <cell r="DB502" t="str">
            <v>No</v>
          </cell>
          <cell r="DC502" t="str">
            <v>Equity fund (&gt;51% equities)</v>
          </cell>
          <cell r="DD502" t="str">
            <v>Yes</v>
          </cell>
          <cell r="DE502"/>
          <cell r="DF502" t="str">
            <v>No</v>
          </cell>
          <cell r="DG502">
            <v>18</v>
          </cell>
          <cell r="DH502">
            <v>12</v>
          </cell>
          <cell r="DI502">
            <v>0</v>
          </cell>
          <cell r="DJ502">
            <v>30</v>
          </cell>
          <cell r="DK502">
            <v>30</v>
          </cell>
          <cell r="DL502">
            <v>18</v>
          </cell>
          <cell r="DM502">
            <v>0</v>
          </cell>
          <cell r="DN502">
            <v>12</v>
          </cell>
          <cell r="DO502" t="str">
            <v>Primary market: Authorised Participants and Institutionnal Investors
Secondary market: All</v>
          </cell>
          <cell r="DP502" t="str">
            <v>None</v>
          </cell>
          <cell r="DQ502" t="str">
            <v>BNP Paribas Securities Services Luxembourg</v>
          </cell>
          <cell r="DR502" t="str">
            <v>BNP Paribas Securities Services Luxembourg</v>
          </cell>
          <cell r="DS502" t="str">
            <v>in-house lawyers</v>
          </cell>
          <cell r="DT502" t="str">
            <v>BNP Paribas Securities Services Luxembourg</v>
          </cell>
          <cell r="DU502" t="str">
            <v>31th of December</v>
          </cell>
          <cell r="DV502" t="str">
            <v>ESG</v>
          </cell>
          <cell r="DW502" t="str">
            <v>EQUITY</v>
          </cell>
          <cell r="DX502" t="str">
            <v>Change of SFDR classification from ART 8 to ART 9 on December 1st, 2021 (01/12/2021)</v>
          </cell>
          <cell r="DY502"/>
          <cell r="DZ502" t="str">
            <v>ART 8</v>
          </cell>
          <cell r="EA502" t="str">
            <v>CAT 1</v>
          </cell>
        </row>
        <row r="503">
          <cell r="H503" t="str">
            <v>LU1953136527</v>
          </cell>
          <cell r="I503" t="str">
            <v>UCITS ETF</v>
          </cell>
          <cell r="J503" t="str">
            <v>Capitalisation</v>
          </cell>
          <cell r="K503" t="str">
            <v>EUR</v>
          </cell>
          <cell r="L503" t="str">
            <v>EUR</v>
          </cell>
          <cell r="M503" t="str">
            <v>No</v>
          </cell>
          <cell r="N503"/>
          <cell r="O503" t="str">
            <v>Luxembourg</v>
          </cell>
          <cell r="P503" t="str">
            <v>IT</v>
          </cell>
          <cell r="Q503" t="str">
            <v>Borsa Italiana</v>
          </cell>
          <cell r="R503" t="str">
            <v>XMIL</v>
          </cell>
          <cell r="S503">
            <v>43579</v>
          </cell>
          <cell r="T503">
            <v>43634</v>
          </cell>
          <cell r="U503" t="str">
            <v>No</v>
          </cell>
          <cell r="V503" t="str">
            <v>GALPHCEN</v>
          </cell>
          <cell r="W503" t="str">
            <v>Share not hedged</v>
          </cell>
          <cell r="X503" t="str">
            <v>REUSE IM</v>
          </cell>
          <cell r="Y503" t="str">
            <v>INREF</v>
          </cell>
          <cell r="Z503" t="str">
            <v>NSCFR0IREUS3</v>
          </cell>
          <cell r="AA503" t="str">
            <v>REUSE</v>
          </cell>
          <cell r="AB503" t="str">
            <v>.GALPHCEN</v>
          </cell>
          <cell r="AC503" t="str">
            <v>REUSE.MI</v>
          </cell>
          <cell r="AD503" t="str">
            <v>INREUINAV.PA</v>
          </cell>
          <cell r="AE503"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503" t="str">
            <v>please refer to another source</v>
          </cell>
          <cell r="AG503" t="str">
            <v>please refer to another source</v>
          </cell>
          <cell r="AH503" t="str">
            <v>Luxemburg SICAV</v>
          </cell>
          <cell r="AI503" t="str">
            <v>ECPI Circular Economy Leaders Equity (NR) Index</v>
          </cell>
          <cell r="AJ503" t="str">
            <v>Net Return</v>
          </cell>
          <cell r="AK503" t="str">
            <v>EUR</v>
          </cell>
          <cell r="AL503"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503" t="str">
            <v>please refer to another source</v>
          </cell>
          <cell r="AN503" t="str">
            <v>ECPI</v>
          </cell>
          <cell r="AO503" t="str">
            <v>Global</v>
          </cell>
          <cell r="AP503" t="str">
            <v>Global ex Emerging Markets</v>
          </cell>
          <cell r="AQ503" t="str">
            <v>AT, DE, FR, IT, LU, NL, ES , IE</v>
          </cell>
          <cell r="AR503" t="str">
            <v>AT, DE, ES, FR, IE, IT**, LU, NL</v>
          </cell>
          <cell r="AS503" t="str">
            <v>Full or optimized replication</v>
          </cell>
          <cell r="AT503" t="str">
            <v>Physical</v>
          </cell>
          <cell r="AU503" t="str">
            <v>Full</v>
          </cell>
          <cell r="AV503" t="str">
            <v>Equities</v>
          </cell>
          <cell r="AW503" t="str">
            <v>No</v>
          </cell>
          <cell r="AX503" t="str">
            <v>Yes with UCITS V</v>
          </cell>
          <cell r="AY503" t="str">
            <v>BNP PARIBAS ARBITRAGE</v>
          </cell>
          <cell r="AZ503"/>
          <cell r="BA503" t="str">
            <v>No</v>
          </cell>
          <cell r="BB503"/>
          <cell r="BC503"/>
          <cell r="BD503"/>
          <cell r="BE503"/>
          <cell r="BF503" t="str">
            <v>Euronext</v>
          </cell>
          <cell r="BG503" t="str">
            <v>Daily</v>
          </cell>
          <cell r="BH503"/>
          <cell r="BI503"/>
          <cell r="BJ503"/>
          <cell r="BK503" t="str">
            <v>Reinvested</v>
          </cell>
          <cell r="BL503"/>
          <cell r="BM503"/>
          <cell r="BN503"/>
          <cell r="BO503"/>
          <cell r="BP503"/>
          <cell r="BQ503"/>
          <cell r="BR503">
            <v>500000</v>
          </cell>
          <cell r="BS503" t="str">
            <v>-</v>
          </cell>
          <cell r="BT503" t="str">
            <v>(D-1) 04:30 PM Paris time</v>
          </cell>
          <cell r="BU503" t="str">
            <v>NA</v>
          </cell>
          <cell r="BV503" t="str">
            <v>(D-1) 03:45 PM Paris time</v>
          </cell>
          <cell r="BW503" t="str">
            <v>D</v>
          </cell>
          <cell r="BX503" t="str">
            <v>D+1</v>
          </cell>
          <cell r="BY503" t="str">
            <v>D+3</v>
          </cell>
          <cell r="BZ503" t="str">
            <v>Please refer to PM</v>
          </cell>
          <cell r="CA503" t="str">
            <v>Please refer to PM</v>
          </cell>
          <cell r="CB503">
            <v>6</v>
          </cell>
          <cell r="CC503">
            <v>0</v>
          </cell>
          <cell r="CD503" t="str">
            <v xml:space="preserve">0.20% on the primary market </v>
          </cell>
          <cell r="CE503" t="str">
            <v xml:space="preserve">0.10% on the primary market </v>
          </cell>
          <cell r="CF503" t="str">
            <v>No</v>
          </cell>
          <cell r="CG503" t="str">
            <v>NA</v>
          </cell>
          <cell r="CH503" t="str">
            <v>NA</v>
          </cell>
          <cell r="CI503" t="str">
            <v>No securities lending</v>
          </cell>
          <cell r="CJ503"/>
          <cell r="CK503" t="str">
            <v>No collateral</v>
          </cell>
          <cell r="CL503" t="str">
            <v>No collateral</v>
          </cell>
          <cell r="CM503" t="str">
            <v>No collateral</v>
          </cell>
          <cell r="CN503" t="str">
            <v>No collateral</v>
          </cell>
          <cell r="CO503" t="str">
            <v>No</v>
          </cell>
          <cell r="CP503" t="str">
            <v>NA</v>
          </cell>
          <cell r="CQ503" t="str">
            <v>NA</v>
          </cell>
          <cell r="CR503" t="str">
            <v>No</v>
          </cell>
          <cell r="CS503" t="str">
            <v>Alexandre Zamora</v>
          </cell>
          <cell r="CT503"/>
          <cell r="CU503"/>
          <cell r="CV503" t="str">
            <v xml:space="preserve">A2PHCA </v>
          </cell>
          <cell r="CW503"/>
          <cell r="CX503"/>
          <cell r="CY503" t="str">
            <v>Yes</v>
          </cell>
          <cell r="CZ503" t="str">
            <v>ESG</v>
          </cell>
          <cell r="DA503" t="str">
            <v>Beta</v>
          </cell>
          <cell r="DB503" t="str">
            <v>No</v>
          </cell>
          <cell r="DC503" t="str">
            <v>Equity fund (&gt;51% equities)</v>
          </cell>
          <cell r="DD503" t="str">
            <v>Yes</v>
          </cell>
          <cell r="DE503"/>
          <cell r="DF503" t="str">
            <v>No</v>
          </cell>
          <cell r="DG503">
            <v>18</v>
          </cell>
          <cell r="DH503">
            <v>12</v>
          </cell>
          <cell r="DI503">
            <v>0</v>
          </cell>
          <cell r="DJ503">
            <v>30</v>
          </cell>
          <cell r="DK503">
            <v>30</v>
          </cell>
          <cell r="DL503">
            <v>18</v>
          </cell>
          <cell r="DM503">
            <v>0</v>
          </cell>
          <cell r="DN503">
            <v>12</v>
          </cell>
          <cell r="DO503" t="str">
            <v>Primary market: Authorised Participants and Institutionnal Investors
Secondary market: All</v>
          </cell>
          <cell r="DP503" t="str">
            <v>None</v>
          </cell>
          <cell r="DQ503" t="str">
            <v>BNP Paribas Securities Services Luxembourg</v>
          </cell>
          <cell r="DR503" t="str">
            <v>BNP Paribas Securities Services Luxembourg</v>
          </cell>
          <cell r="DS503" t="str">
            <v>in-house lawyers</v>
          </cell>
          <cell r="DT503" t="str">
            <v>BNP Paribas Securities Services Luxembourg</v>
          </cell>
          <cell r="DU503" t="str">
            <v>31th of December</v>
          </cell>
          <cell r="DV503" t="str">
            <v>ESG</v>
          </cell>
          <cell r="DW503" t="str">
            <v>EQUITY</v>
          </cell>
          <cell r="DX503" t="str">
            <v>Change of SFDR classification from ART 8 to ART 9 on December 1st, 2021 (01/12/2021)</v>
          </cell>
          <cell r="DY503"/>
          <cell r="DZ503" t="str">
            <v>ART 8</v>
          </cell>
          <cell r="EA503" t="str">
            <v>CAT 1</v>
          </cell>
        </row>
        <row r="504">
          <cell r="H504" t="str">
            <v>FR0011550680</v>
          </cell>
          <cell r="I504" t="str">
            <v>USD C/D</v>
          </cell>
          <cell r="J504" t="str">
            <v>Capitalisation and/or Distrib</v>
          </cell>
          <cell r="K504" t="str">
            <v>USD</v>
          </cell>
          <cell r="L504" t="str">
            <v>EUR</v>
          </cell>
          <cell r="M504" t="str">
            <v>No</v>
          </cell>
          <cell r="N504"/>
          <cell r="O504" t="str">
            <v>France</v>
          </cell>
          <cell r="P504" t="str">
            <v>DE</v>
          </cell>
          <cell r="Q504" t="str">
            <v>Xetra</v>
          </cell>
          <cell r="R504" t="str">
            <v xml:space="preserve">XETR </v>
          </cell>
          <cell r="S504">
            <v>41534</v>
          </cell>
          <cell r="T504">
            <v>43690</v>
          </cell>
          <cell r="U504" t="str">
            <v>No</v>
          </cell>
          <cell r="V504" t="str">
            <v>SPTR500N</v>
          </cell>
          <cell r="W504" t="str">
            <v>Share not hedged</v>
          </cell>
          <cell r="X504" t="str">
            <v>ESEA GY</v>
          </cell>
          <cell r="Y504" t="str">
            <v>IESDD</v>
          </cell>
          <cell r="Z504" t="str">
            <v>QS0011259973</v>
          </cell>
          <cell r="AA504" t="str">
            <v>ETSA</v>
          </cell>
          <cell r="AB504" t="str">
            <v>.SPXNTR</v>
          </cell>
          <cell r="AC504" t="str">
            <v>ESEA.DE</v>
          </cell>
          <cell r="AD504" t="str">
            <v>IESDDINAV.PA</v>
          </cell>
          <cell r="AE504" t="str">
            <v>BNP Paribas Easy S&amp;P 500 UCITS ETF is an open-end UCITS compliant exchange-traded fund incorporated in France. The Fund seeks to track the performance of the S&amp;P 500 (NTR) Index.</v>
          </cell>
          <cell r="AF504" t="str">
            <v>please refer to another source</v>
          </cell>
          <cell r="AG504" t="str">
            <v>please refer to another source</v>
          </cell>
          <cell r="AH504" t="str">
            <v>French SICAV</v>
          </cell>
          <cell r="AI504" t="str">
            <v>S&amp;P 500 (NTR) Index</v>
          </cell>
          <cell r="AJ504" t="str">
            <v>Net Total Return</v>
          </cell>
          <cell r="AK504" t="str">
            <v>USD</v>
          </cell>
          <cell r="AL504"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504" t="str">
            <v>please refer to another source</v>
          </cell>
          <cell r="AN504" t="str">
            <v>S&amp;P Dow Jones</v>
          </cell>
          <cell r="AO504" t="str">
            <v>North America</v>
          </cell>
          <cell r="AP504" t="str">
            <v>US</v>
          </cell>
          <cell r="AQ504" t="str">
            <v>AT,CH, FR, DE</v>
          </cell>
          <cell r="AR504" t="str">
            <v>AT, CH, DE, FR</v>
          </cell>
          <cell r="AS504" t="str">
            <v>Synthetic replication</v>
          </cell>
          <cell r="AT504" t="str">
            <v>Synthetic</v>
          </cell>
          <cell r="AU504" t="str">
            <v>Synthetic</v>
          </cell>
          <cell r="AV504" t="str">
            <v>Swaps</v>
          </cell>
          <cell r="AW504" t="str">
            <v>No</v>
          </cell>
          <cell r="AX504" t="str">
            <v>Yes with UCITS V</v>
          </cell>
          <cell r="AY504" t="str">
            <v>BNP PARIBAS ARBITRAGE, SUSQUEHANNA, SG SECURITIES (PARIS)</v>
          </cell>
          <cell r="AZ50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04" t="str">
            <v>No</v>
          </cell>
          <cell r="BB504"/>
          <cell r="BC504"/>
          <cell r="BD504"/>
          <cell r="BE504"/>
          <cell r="BF504" t="str">
            <v>Euronext</v>
          </cell>
          <cell r="BG504" t="str">
            <v>Daily</v>
          </cell>
          <cell r="BH504"/>
          <cell r="BI504"/>
          <cell r="BJ504"/>
          <cell r="BK504" t="str">
            <v>Reinvested / Annually</v>
          </cell>
          <cell r="BL504"/>
          <cell r="BM504"/>
          <cell r="BN504"/>
          <cell r="BO504"/>
          <cell r="BP504"/>
          <cell r="BQ504"/>
          <cell r="BR504" t="str">
            <v>2 000 000 EUR</v>
          </cell>
          <cell r="BS504" t="str">
            <v>-</v>
          </cell>
          <cell r="BT504" t="str">
            <v>04:30 PM Paris time</v>
          </cell>
          <cell r="BU504" t="str">
            <v>NA</v>
          </cell>
          <cell r="BV504" t="str">
            <v>03:45 PM Paris time</v>
          </cell>
          <cell r="BW504" t="str">
            <v>D</v>
          </cell>
          <cell r="BX504" t="str">
            <v>D+1</v>
          </cell>
          <cell r="BY504" t="str">
            <v>D+5</v>
          </cell>
          <cell r="BZ504" t="str">
            <v>Please refer to PM</v>
          </cell>
          <cell r="CA504" t="str">
            <v>Please refer to PM</v>
          </cell>
          <cell r="CB504">
            <v>2</v>
          </cell>
          <cell r="CC504">
            <v>2</v>
          </cell>
          <cell r="CD504" t="str">
            <v>NA</v>
          </cell>
          <cell r="CE504" t="str">
            <v>NA</v>
          </cell>
          <cell r="CF504" t="str">
            <v>Yes</v>
          </cell>
          <cell r="CG504" t="str">
            <v>Daily</v>
          </cell>
          <cell r="CH504">
            <v>100000</v>
          </cell>
          <cell r="CI504" t="str">
            <v>No securities lending</v>
          </cell>
          <cell r="CJ504" t="str">
            <v>BNP, Morgan Stanley, Société Générale</v>
          </cell>
          <cell r="CK504" t="str">
            <v>Up to 10%</v>
          </cell>
          <cell r="CL504" t="str">
            <v>Cash</v>
          </cell>
          <cell r="CM504" t="str">
            <v>BNP Paribas Securities Services</v>
          </cell>
          <cell r="CN504" t="str">
            <v>collateral.mgt@bnpparibas-ip.com</v>
          </cell>
          <cell r="CO504" t="str">
            <v>No</v>
          </cell>
          <cell r="CP504" t="str">
            <v>NA</v>
          </cell>
          <cell r="CQ504" t="str">
            <v>NA</v>
          </cell>
          <cell r="CR504" t="str">
            <v>No</v>
          </cell>
          <cell r="CS504" t="str">
            <v>Paul Xatard-Huberlant</v>
          </cell>
          <cell r="CT504" t="str">
            <v>BF320V8</v>
          </cell>
          <cell r="CU504"/>
          <cell r="CV504" t="str">
            <v>A1W6FE</v>
          </cell>
          <cell r="CW504" t="str">
            <v>LP68205279</v>
          </cell>
          <cell r="CX504" t="str">
            <v>NA</v>
          </cell>
          <cell r="CY504" t="str">
            <v>No</v>
          </cell>
          <cell r="CZ504" t="str">
            <v>No</v>
          </cell>
          <cell r="DA504" t="str">
            <v>Beta</v>
          </cell>
          <cell r="DB504" t="str">
            <v>Yes</v>
          </cell>
          <cell r="DC504" t="str">
            <v>Equity fund (&gt;51% equities)</v>
          </cell>
          <cell r="DD504" t="str">
            <v>Yes</v>
          </cell>
          <cell r="DE504" t="str">
            <v>No</v>
          </cell>
          <cell r="DF504" t="str">
            <v>No</v>
          </cell>
          <cell r="DG504">
            <v>3</v>
          </cell>
          <cell r="DH504">
            <v>12</v>
          </cell>
          <cell r="DI504">
            <v>0</v>
          </cell>
          <cell r="DJ504">
            <v>15</v>
          </cell>
          <cell r="DK504">
            <v>15</v>
          </cell>
          <cell r="DL504">
            <v>3</v>
          </cell>
          <cell r="DM504">
            <v>0</v>
          </cell>
          <cell r="DN504">
            <v>12</v>
          </cell>
          <cell r="DO504" t="str">
            <v>All</v>
          </cell>
          <cell r="DP504" t="str">
            <v>NA</v>
          </cell>
          <cell r="DQ504" t="str">
            <v>BNP Paribas Securities Services paris</v>
          </cell>
          <cell r="DR504" t="str">
            <v>BNP Paribas Securities Services Paris</v>
          </cell>
          <cell r="DS504" t="str">
            <v>in-house lawyers</v>
          </cell>
          <cell r="DT504" t="str">
            <v>BNP Paribas Securities Services Paris</v>
          </cell>
          <cell r="DU504" t="str">
            <v>last business day of the year</v>
          </cell>
          <cell r="DV504" t="str">
            <v>Essentials</v>
          </cell>
          <cell r="DW504" t="str">
            <v>EQUITY</v>
          </cell>
          <cell r="DX504"/>
          <cell r="DY504"/>
          <cell r="DZ504" t="str">
            <v>Neither ART 9 nor ART 8 (ART 6)</v>
          </cell>
          <cell r="EA504" t="str">
            <v>CAT 3</v>
          </cell>
        </row>
        <row r="505">
          <cell r="H505" t="str">
            <v>FR0011550672</v>
          </cell>
          <cell r="I505" t="str">
            <v>EUR C/D</v>
          </cell>
          <cell r="J505" t="str">
            <v>Capitalisation and/or Distrib</v>
          </cell>
          <cell r="K505" t="str">
            <v>EUR</v>
          </cell>
          <cell r="L505" t="str">
            <v>EUR</v>
          </cell>
          <cell r="M505" t="str">
            <v>No</v>
          </cell>
          <cell r="N505"/>
          <cell r="O505" t="str">
            <v>France</v>
          </cell>
          <cell r="P505" t="str">
            <v>DE</v>
          </cell>
          <cell r="Q505" t="str">
            <v>Xetra</v>
          </cell>
          <cell r="R505" t="str">
            <v xml:space="preserve">XETR </v>
          </cell>
          <cell r="S505">
            <v>41534</v>
          </cell>
          <cell r="T505">
            <v>43690</v>
          </cell>
          <cell r="U505" t="str">
            <v>No</v>
          </cell>
          <cell r="V505" t="str">
            <v>SXXR</v>
          </cell>
          <cell r="W505" t="str">
            <v>Share not hedged</v>
          </cell>
          <cell r="X505" t="str">
            <v>ETSA GY</v>
          </cell>
          <cell r="Y505" t="str">
            <v>IETZD</v>
          </cell>
          <cell r="Z505" t="str">
            <v>QS0011259981</v>
          </cell>
          <cell r="AA505" t="str">
            <v>ETSA</v>
          </cell>
          <cell r="AB505" t="str">
            <v>.STOXXR</v>
          </cell>
          <cell r="AC505" t="str">
            <v>ETZD.DE</v>
          </cell>
          <cell r="AD505" t="str">
            <v>IETZDINAV.PA</v>
          </cell>
          <cell r="AE505" t="str">
            <v>BNP Paribas Easy STOXX Europe 600 UCITS ETF is an open-end UCITS compliant exchange-traded fund incorporated in France. The Fund seeks to track the performance of the STOXX Europe 600 Index.</v>
          </cell>
          <cell r="AF505" t="str">
            <v>please refer to another source</v>
          </cell>
          <cell r="AG505" t="str">
            <v>please refer to another source</v>
          </cell>
          <cell r="AH505" t="str">
            <v>French SICAV</v>
          </cell>
          <cell r="AI505" t="str">
            <v>STOXX® Europe 600 (NR) Index</v>
          </cell>
          <cell r="AJ505" t="str">
            <v>Net Return</v>
          </cell>
          <cell r="AK505" t="str">
            <v>EUR</v>
          </cell>
          <cell r="AL505"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505" t="str">
            <v>please refer to another source</v>
          </cell>
          <cell r="AN505" t="str">
            <v>STOXX Limited</v>
          </cell>
          <cell r="AO505" t="str">
            <v>EUROPE</v>
          </cell>
          <cell r="AP505" t="str">
            <v>Europe</v>
          </cell>
          <cell r="AQ505" t="str">
            <v>CH, FR, DE</v>
          </cell>
          <cell r="AR505" t="str">
            <v>CH, FR, DE</v>
          </cell>
          <cell r="AS505" t="str">
            <v>Synthetic replication</v>
          </cell>
          <cell r="AT505" t="str">
            <v>Synthetic</v>
          </cell>
          <cell r="AU505" t="str">
            <v>Synthetic</v>
          </cell>
          <cell r="AV505" t="str">
            <v>Swaps</v>
          </cell>
          <cell r="AW505" t="str">
            <v>No</v>
          </cell>
          <cell r="AX505" t="str">
            <v>Yes with UCITS V</v>
          </cell>
          <cell r="AY505" t="str">
            <v xml:space="preserve">BNP PARIBAS ARBITRAGE, FLOW TRADERS, SUSQUEHANNA, IMC FINANCIAL MARKETS </v>
          </cell>
          <cell r="AZ50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05" t="str">
            <v>No</v>
          </cell>
          <cell r="BB505"/>
          <cell r="BC505"/>
          <cell r="BD505"/>
          <cell r="BE505"/>
          <cell r="BF505" t="str">
            <v>Euronext</v>
          </cell>
          <cell r="BG505" t="str">
            <v>Daily</v>
          </cell>
          <cell r="BH505"/>
          <cell r="BI505"/>
          <cell r="BJ505"/>
          <cell r="BK505" t="str">
            <v>At least annually</v>
          </cell>
          <cell r="BL505"/>
          <cell r="BM505"/>
          <cell r="BN505"/>
          <cell r="BO505"/>
          <cell r="BP505"/>
          <cell r="BQ505"/>
          <cell r="BR505" t="str">
            <v>2 000 000 EUR</v>
          </cell>
          <cell r="BS505" t="str">
            <v>-</v>
          </cell>
          <cell r="BT505" t="str">
            <v>03:30 PM Paris time</v>
          </cell>
          <cell r="BU505" t="str">
            <v>NA</v>
          </cell>
          <cell r="BV505" t="str">
            <v>02:45 PM Paris time</v>
          </cell>
          <cell r="BW505" t="str">
            <v>D</v>
          </cell>
          <cell r="BX505" t="str">
            <v>D+1</v>
          </cell>
          <cell r="BY505" t="str">
            <v>D+5</v>
          </cell>
          <cell r="BZ505" t="str">
            <v>Please refer to PM</v>
          </cell>
          <cell r="CA505" t="str">
            <v>Please refer to PM</v>
          </cell>
          <cell r="CB505">
            <v>3</v>
          </cell>
          <cell r="CC505">
            <v>3</v>
          </cell>
          <cell r="CD505" t="str">
            <v>NA</v>
          </cell>
          <cell r="CE505" t="str">
            <v>NA</v>
          </cell>
          <cell r="CF505" t="str">
            <v>Yes</v>
          </cell>
          <cell r="CG505" t="str">
            <v>Daily</v>
          </cell>
          <cell r="CH505">
            <v>100000</v>
          </cell>
          <cell r="CI505" t="str">
            <v>No securities lending</v>
          </cell>
          <cell r="CJ505" t="str">
            <v>BNP, HSBC, Société Générale</v>
          </cell>
          <cell r="CK505" t="str">
            <v>Up to 10%</v>
          </cell>
          <cell r="CL505" t="str">
            <v>Cash</v>
          </cell>
          <cell r="CM505" t="str">
            <v>BNP Paribas Securities Services</v>
          </cell>
          <cell r="CN505" t="str">
            <v>collateral.mgt@bnpparibas-ip.com</v>
          </cell>
          <cell r="CO505" t="str">
            <v>No</v>
          </cell>
          <cell r="CP505" t="str">
            <v>NA</v>
          </cell>
          <cell r="CQ505" t="str">
            <v>NA</v>
          </cell>
          <cell r="CR505" t="str">
            <v>No</v>
          </cell>
          <cell r="CS505" t="str">
            <v>Alain Le Stir</v>
          </cell>
          <cell r="CT505" t="str">
            <v>BF320X0</v>
          </cell>
          <cell r="CU505"/>
          <cell r="CV505" t="str">
            <v>A1W6FD</v>
          </cell>
          <cell r="CW505" t="str">
            <v>LP68205280</v>
          </cell>
          <cell r="CX505" t="str">
            <v>NA</v>
          </cell>
          <cell r="CY505" t="str">
            <v>No</v>
          </cell>
          <cell r="CZ505" t="str">
            <v>No</v>
          </cell>
          <cell r="DA505" t="str">
            <v>Beta</v>
          </cell>
          <cell r="DB505" t="str">
            <v>Yes</v>
          </cell>
          <cell r="DC505" t="str">
            <v>Equity fund (&gt;51% equities)</v>
          </cell>
          <cell r="DD505" t="str">
            <v>No</v>
          </cell>
          <cell r="DE505" t="str">
            <v>No</v>
          </cell>
          <cell r="DF505" t="str">
            <v>No</v>
          </cell>
          <cell r="DG505">
            <v>8</v>
          </cell>
          <cell r="DH505">
            <v>12</v>
          </cell>
          <cell r="DI505">
            <v>0</v>
          </cell>
          <cell r="DJ505">
            <v>20</v>
          </cell>
          <cell r="DK505">
            <v>20</v>
          </cell>
          <cell r="DL505">
            <v>8</v>
          </cell>
          <cell r="DM505">
            <v>0</v>
          </cell>
          <cell r="DN505">
            <v>12</v>
          </cell>
          <cell r="DO505" t="str">
            <v>All</v>
          </cell>
          <cell r="DP505" t="str">
            <v>NA</v>
          </cell>
          <cell r="DQ505" t="str">
            <v>BNP Paribas Securities Services paris</v>
          </cell>
          <cell r="DR505" t="str">
            <v>BNP Paribas Securities Services Paris</v>
          </cell>
          <cell r="DS505" t="str">
            <v>in-house lawyers</v>
          </cell>
          <cell r="DT505" t="str">
            <v>BNP Paribas Securities Services Paris</v>
          </cell>
          <cell r="DU505" t="str">
            <v>last business day of the year</v>
          </cell>
          <cell r="DV505" t="str">
            <v>Essentials</v>
          </cell>
          <cell r="DW505" t="str">
            <v>EQUITY</v>
          </cell>
          <cell r="DX505"/>
          <cell r="DY505"/>
          <cell r="DZ505" t="str">
            <v>Neither ART 9 nor ART 8 (ART 6)</v>
          </cell>
          <cell r="EA505" t="str">
            <v>CAT 3</v>
          </cell>
        </row>
        <row r="506">
          <cell r="H506" t="str">
            <v>LU2008760592</v>
          </cell>
          <cell r="I506" t="str">
            <v>UCITS ETF</v>
          </cell>
          <cell r="J506" t="str">
            <v>Distribution</v>
          </cell>
          <cell r="K506" t="str">
            <v>EUR</v>
          </cell>
          <cell r="L506" t="str">
            <v>EUR</v>
          </cell>
          <cell r="M506" t="str">
            <v>No</v>
          </cell>
          <cell r="N506"/>
          <cell r="O506" t="str">
            <v>Luxembourg</v>
          </cell>
          <cell r="P506" t="str">
            <v>FR</v>
          </cell>
          <cell r="Q506" t="str">
            <v>Euronext Paris</v>
          </cell>
          <cell r="R506" t="str">
            <v>XPAR</v>
          </cell>
          <cell r="S506">
            <v>43742</v>
          </cell>
          <cell r="T506">
            <v>43783</v>
          </cell>
          <cell r="U506" t="str">
            <v>Yes</v>
          </cell>
          <cell r="V506" t="str">
            <v>I34701</v>
          </cell>
          <cell r="W506" t="str">
            <v>Share not hedged</v>
          </cell>
          <cell r="X506" t="str">
            <v>SRIC3 FP</v>
          </cell>
          <cell r="Y506" t="str">
            <v>INIC3</v>
          </cell>
          <cell r="Z506" t="str">
            <v>NSCFR0I3INI9</v>
          </cell>
          <cell r="AA506" t="str">
            <v>SRIC3</v>
          </cell>
          <cell r="AB506" t="str">
            <v>.BCMSCI13</v>
          </cell>
          <cell r="AC506" t="str">
            <v>SRIC3.PA</v>
          </cell>
          <cell r="AD506" t="str">
            <v>INIC3INAV.PA</v>
          </cell>
          <cell r="AE506"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06" t="str">
            <v>please refer to another source</v>
          </cell>
          <cell r="AG506" t="str">
            <v>please refer to another source</v>
          </cell>
          <cell r="AH506" t="str">
            <v>Luxemburg SICAV</v>
          </cell>
          <cell r="AI506" t="str">
            <v>Bloomberg MSCI 1-3 Year Euro Corporate SRI Sustainable Select Ex Fossil Fuel PAB (NTR) index</v>
          </cell>
          <cell r="AJ506" t="str">
            <v>Net Total Return</v>
          </cell>
          <cell r="AK506" t="str">
            <v>EUR</v>
          </cell>
          <cell r="AL506"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6" t="str">
            <v>please refer to another source</v>
          </cell>
          <cell r="AN506" t="str">
            <v>Bloomberg MSCI</v>
          </cell>
          <cell r="AO506" t="str">
            <v>Europe</v>
          </cell>
          <cell r="AP506" t="str">
            <v>Eurozone</v>
          </cell>
          <cell r="AQ506" t="str">
            <v>AT, DE, FR, IT**, LU, NL, ES, IE</v>
          </cell>
          <cell r="AR506" t="str">
            <v>AT, DE, FR, IT**, LU, NL, ES, IE</v>
          </cell>
          <cell r="AS506" t="str">
            <v>Full or optimized replication</v>
          </cell>
          <cell r="AT506" t="str">
            <v>Physical</v>
          </cell>
          <cell r="AU506" t="str">
            <v>Full</v>
          </cell>
          <cell r="AV506" t="str">
            <v>Bonds</v>
          </cell>
          <cell r="AW506" t="str">
            <v>No</v>
          </cell>
          <cell r="AX506" t="str">
            <v>Yes with UCITS V</v>
          </cell>
          <cell r="AY506"/>
          <cell r="AZ506"/>
          <cell r="BA506" t="str">
            <v>No</v>
          </cell>
          <cell r="BB506"/>
          <cell r="BC506"/>
          <cell r="BD506"/>
          <cell r="BE506"/>
          <cell r="BF506"/>
          <cell r="BG506" t="str">
            <v>Daily</v>
          </cell>
          <cell r="BH506"/>
          <cell r="BI506"/>
          <cell r="BJ506"/>
          <cell r="BK506" t="str">
            <v>Annually</v>
          </cell>
          <cell r="BL506"/>
          <cell r="BM506"/>
          <cell r="BN506"/>
          <cell r="BO506"/>
          <cell r="BP506"/>
          <cell r="BQ506"/>
          <cell r="BR506">
            <v>500000</v>
          </cell>
          <cell r="BS506" t="str">
            <v>-</v>
          </cell>
          <cell r="BT506" t="str">
            <v>02:45 PM Paris time</v>
          </cell>
          <cell r="BU506" t="str">
            <v>NA</v>
          </cell>
          <cell r="BV506" t="str">
            <v>02:00 PM Paris time</v>
          </cell>
          <cell r="BW506" t="str">
            <v>D</v>
          </cell>
          <cell r="BX506" t="str">
            <v>D+1</v>
          </cell>
          <cell r="BY506" t="str">
            <v>D+3</v>
          </cell>
          <cell r="BZ506" t="str">
            <v>Please refer to PM</v>
          </cell>
          <cell r="CA506" t="str">
            <v>Please refer to PM</v>
          </cell>
          <cell r="CB506">
            <v>12</v>
          </cell>
          <cell r="CC506">
            <v>0</v>
          </cell>
          <cell r="CD506" t="str">
            <v>1.5% on the primary market</v>
          </cell>
          <cell r="CE506" t="str">
            <v>1.00% on the primary market</v>
          </cell>
          <cell r="CF506" t="str">
            <v>No</v>
          </cell>
          <cell r="CG506" t="str">
            <v>NA</v>
          </cell>
          <cell r="CH506" t="str">
            <v>NA</v>
          </cell>
          <cell r="CI506" t="str">
            <v>No securities lending</v>
          </cell>
          <cell r="CJ506"/>
          <cell r="CK506" t="str">
            <v>No collateral</v>
          </cell>
          <cell r="CL506" t="str">
            <v>No collateral</v>
          </cell>
          <cell r="CM506" t="str">
            <v>No collateral</v>
          </cell>
          <cell r="CN506" t="str">
            <v>No collateral</v>
          </cell>
          <cell r="CO506" t="str">
            <v>No</v>
          </cell>
          <cell r="CP506" t="str">
            <v>NA</v>
          </cell>
          <cell r="CQ506" t="str">
            <v>NA</v>
          </cell>
          <cell r="CR506" t="str">
            <v>No</v>
          </cell>
          <cell r="CS506" t="str">
            <v>Luca Pagni</v>
          </cell>
          <cell r="CT506"/>
          <cell r="CU506"/>
          <cell r="CV506" t="str">
            <v>A2PP8B</v>
          </cell>
          <cell r="CW506"/>
          <cell r="CX506"/>
          <cell r="CY506" t="str">
            <v>Yes</v>
          </cell>
          <cell r="CZ506" t="str">
            <v>SRI</v>
          </cell>
          <cell r="DA506" t="str">
            <v>Beta</v>
          </cell>
          <cell r="DB506" t="str">
            <v>No</v>
          </cell>
          <cell r="DC506" t="str">
            <v>Other funds (no equities or &lt;25% equities)</v>
          </cell>
          <cell r="DD506" t="str">
            <v>Yes</v>
          </cell>
          <cell r="DE506"/>
          <cell r="DF506" t="str">
            <v>No</v>
          </cell>
          <cell r="DG506">
            <v>8</v>
          </cell>
          <cell r="DH506">
            <v>12</v>
          </cell>
          <cell r="DI506">
            <v>0</v>
          </cell>
          <cell r="DJ506">
            <v>20</v>
          </cell>
          <cell r="DK506">
            <v>20</v>
          </cell>
          <cell r="DL506">
            <v>8</v>
          </cell>
          <cell r="DM506">
            <v>0</v>
          </cell>
          <cell r="DN506">
            <v>12</v>
          </cell>
          <cell r="DO506" t="str">
            <v>Primary market: Authorised Participants and Institutionnal Investors
Secondary market: All</v>
          </cell>
          <cell r="DP506" t="str">
            <v>None</v>
          </cell>
          <cell r="DQ506" t="str">
            <v>BNP Paribas Securities Services Luxembourg</v>
          </cell>
          <cell r="DR506" t="str">
            <v>BNP Paribas Securities Services Luxembourg</v>
          </cell>
          <cell r="DS506" t="str">
            <v>in-house lawyers</v>
          </cell>
          <cell r="DT506" t="str">
            <v>BNP Paribas Securities Services Luxembourg</v>
          </cell>
          <cell r="DU506" t="str">
            <v>31th of December</v>
          </cell>
          <cell r="DV506" t="str">
            <v>ESG</v>
          </cell>
          <cell r="DW506" t="str">
            <v>FIXED INCOME</v>
          </cell>
          <cell r="DX506" t="str">
            <v>Index name change from 19/02/2021 from Bloomberg-Barclays MSCI Euro Corp SRI Sustainable Reduced Fossil Fuel 1-3Y (NTR) Index to Bloomberg-Barclays MSCI Euro Corp SRI Sustainable Ex Fossil Fuel 1-3Y (NTR) ==&gt; Additionnal exclusion criteria in the methodology</v>
          </cell>
          <cell r="DY506"/>
          <cell r="DZ506" t="str">
            <v>ART 8</v>
          </cell>
          <cell r="EA506" t="str">
            <v>CAT 1</v>
          </cell>
        </row>
        <row r="507">
          <cell r="H507" t="str">
            <v>LU2008760675</v>
          </cell>
          <cell r="I507" t="str">
            <v>Track Privilege</v>
          </cell>
          <cell r="J507" t="str">
            <v>Distribution</v>
          </cell>
          <cell r="K507" t="str">
            <v>EUR</v>
          </cell>
          <cell r="L507" t="str">
            <v>EUR</v>
          </cell>
          <cell r="M507" t="str">
            <v>No</v>
          </cell>
          <cell r="N507"/>
          <cell r="O507" t="str">
            <v>Luxembourg</v>
          </cell>
          <cell r="P507" t="str">
            <v>LU</v>
          </cell>
          <cell r="Q507" t="str">
            <v>Luxembourg Euro MTF (at NAV)</v>
          </cell>
          <cell r="R507" t="str">
            <v>NA</v>
          </cell>
          <cell r="S507">
            <v>43742</v>
          </cell>
          <cell r="T507">
            <v>43924</v>
          </cell>
          <cell r="U507" t="str">
            <v>Yes</v>
          </cell>
          <cell r="V507" t="str">
            <v>I34701</v>
          </cell>
          <cell r="W507" t="str">
            <v>Share not hedged</v>
          </cell>
          <cell r="X507" t="str">
            <v>BSRITPE LX</v>
          </cell>
          <cell r="Y507" t="str">
            <v>NA</v>
          </cell>
          <cell r="Z507" t="str">
            <v>NA</v>
          </cell>
          <cell r="AA507" t="str">
            <v>BSRITPE</v>
          </cell>
          <cell r="AB507" t="str">
            <v>.BCMSCI13</v>
          </cell>
          <cell r="AC507" t="str">
            <v>LU2008760675.LUF</v>
          </cell>
          <cell r="AD507" t="str">
            <v>NA</v>
          </cell>
          <cell r="AE507"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07" t="str">
            <v>please refer to another source</v>
          </cell>
          <cell r="AG507" t="str">
            <v>please refer to another source</v>
          </cell>
          <cell r="AH507" t="str">
            <v>Luxemburg SICAV</v>
          </cell>
          <cell r="AI507" t="str">
            <v>Bloomberg MSCI 1-3 Year Euro Corporate SRI Sustainable Select Ex Fossil Fuel PAB (NTR) index</v>
          </cell>
          <cell r="AJ507" t="str">
            <v>Net Total Return</v>
          </cell>
          <cell r="AK507" t="str">
            <v>EUR</v>
          </cell>
          <cell r="AL507"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7" t="str">
            <v>please refer to another source</v>
          </cell>
          <cell r="AN507" t="str">
            <v>Bloomberg MSCI</v>
          </cell>
          <cell r="AO507" t="str">
            <v>Europe</v>
          </cell>
          <cell r="AP507" t="str">
            <v>Eurozone</v>
          </cell>
          <cell r="AQ507" t="str">
            <v>AT, DE, FR, IT**, LU, NL, ES</v>
          </cell>
          <cell r="AR507" t="str">
            <v>AT, DE, FR, IT**, LU, NL, ES</v>
          </cell>
          <cell r="AS507" t="str">
            <v>Full or optimized replication</v>
          </cell>
          <cell r="AT507" t="str">
            <v>Physical</v>
          </cell>
          <cell r="AU507" t="str">
            <v>Full</v>
          </cell>
          <cell r="AV507" t="str">
            <v>Bonds</v>
          </cell>
          <cell r="AW507" t="str">
            <v>No</v>
          </cell>
          <cell r="AX507" t="str">
            <v>Yes with UCITS V</v>
          </cell>
          <cell r="AY507" t="str">
            <v>NA</v>
          </cell>
          <cell r="AZ507" t="str">
            <v>NA</v>
          </cell>
          <cell r="BA507" t="str">
            <v>Yes</v>
          </cell>
          <cell r="BB507"/>
          <cell r="BC507"/>
          <cell r="BD507"/>
          <cell r="BE507"/>
          <cell r="BF507"/>
          <cell r="BG507" t="str">
            <v>Daily</v>
          </cell>
          <cell r="BH507"/>
          <cell r="BI507"/>
          <cell r="BJ507"/>
          <cell r="BK507" t="str">
            <v>Annually</v>
          </cell>
          <cell r="BL507"/>
          <cell r="BM507"/>
          <cell r="BN507"/>
          <cell r="BO507"/>
          <cell r="BP507"/>
          <cell r="BQ507"/>
          <cell r="BR507" t="str">
            <v>None</v>
          </cell>
          <cell r="BS507" t="str">
            <v>-</v>
          </cell>
          <cell r="BT507" t="str">
            <v>02:00 PM Paris time</v>
          </cell>
          <cell r="BU507" t="str">
            <v>12:00 Paris time</v>
          </cell>
          <cell r="BV507" t="str">
            <v>NA</v>
          </cell>
          <cell r="BW507" t="str">
            <v>D</v>
          </cell>
          <cell r="BX507" t="str">
            <v>D+1</v>
          </cell>
          <cell r="BY507" t="str">
            <v>D+3</v>
          </cell>
          <cell r="BZ507" t="str">
            <v>Please refer to PM</v>
          </cell>
          <cell r="CA507" t="str">
            <v>Please refer to PM</v>
          </cell>
          <cell r="CB507">
            <v>12</v>
          </cell>
          <cell r="CC507">
            <v>0</v>
          </cell>
          <cell r="CD507">
            <v>1.4999999999999999E-2</v>
          </cell>
          <cell r="CE507">
            <v>0.01</v>
          </cell>
          <cell r="CF507" t="str">
            <v>No</v>
          </cell>
          <cell r="CG507" t="str">
            <v>NA</v>
          </cell>
          <cell r="CH507" t="str">
            <v>NA</v>
          </cell>
          <cell r="CI507" t="str">
            <v>No securities lending</v>
          </cell>
          <cell r="CJ507"/>
          <cell r="CK507" t="str">
            <v>No collateral</v>
          </cell>
          <cell r="CL507" t="str">
            <v>No collateral</v>
          </cell>
          <cell r="CM507" t="str">
            <v>No collateral</v>
          </cell>
          <cell r="CN507" t="str">
            <v>No collateral</v>
          </cell>
          <cell r="CO507" t="str">
            <v>No</v>
          </cell>
          <cell r="CP507" t="str">
            <v>NA</v>
          </cell>
          <cell r="CQ507" t="str">
            <v>NA</v>
          </cell>
          <cell r="CR507" t="str">
            <v>No</v>
          </cell>
          <cell r="CS507" t="str">
            <v>Luca Pagni</v>
          </cell>
          <cell r="CT507"/>
          <cell r="CU507"/>
          <cell r="CV507" t="str">
            <v>A2PTF6</v>
          </cell>
          <cell r="CW507"/>
          <cell r="CX507"/>
          <cell r="CY507" t="str">
            <v>Yes</v>
          </cell>
          <cell r="CZ507" t="str">
            <v>SRI</v>
          </cell>
          <cell r="DA507" t="str">
            <v>Beta</v>
          </cell>
          <cell r="DB507" t="str">
            <v>No</v>
          </cell>
          <cell r="DC507" t="str">
            <v>Other funds (no equities or &lt;25% equities)</v>
          </cell>
          <cell r="DD507" t="str">
            <v>Yes</v>
          </cell>
          <cell r="DE507"/>
          <cell r="DF507" t="str">
            <v>No</v>
          </cell>
          <cell r="DG507">
            <v>8</v>
          </cell>
          <cell r="DH507">
            <v>12</v>
          </cell>
          <cell r="DI507">
            <v>0</v>
          </cell>
          <cell r="DJ507">
            <v>20</v>
          </cell>
          <cell r="DK507">
            <v>20</v>
          </cell>
          <cell r="DL507">
            <v>8</v>
          </cell>
          <cell r="DM507">
            <v>5</v>
          </cell>
          <cell r="DN507">
            <v>12</v>
          </cell>
          <cell r="DO507" t="str">
            <v>All, Distributors, Managers</v>
          </cell>
          <cell r="DP507" t="str">
            <v>Distributors : None
Managers: none (refer to Book II by sub-fund for min holding amount applicable)
Others : EUR 100 000 per sub-fund</v>
          </cell>
          <cell r="DQ507" t="str">
            <v>BNP Paribas Securities Services Luxembourg</v>
          </cell>
          <cell r="DR507" t="str">
            <v>BNP Paribas Securities Services Luxembourg</v>
          </cell>
          <cell r="DS507" t="str">
            <v>in-house lawyers</v>
          </cell>
          <cell r="DT507" t="str">
            <v>BNP Paribas Securities Services Luxembourg</v>
          </cell>
          <cell r="DU507" t="str">
            <v>31th of December</v>
          </cell>
          <cell r="DV507" t="str">
            <v>ESG</v>
          </cell>
          <cell r="DW507" t="str">
            <v>FIXED INCOME</v>
          </cell>
          <cell r="DX507" t="str">
            <v>Index name change from 19/02/2021 from Bloomberg-Barclays MSCI Euro Corp SRI Sustainable Reduced Fossil Fuel 1-3Y (NTR) Index to Bloomberg-Barclays MSCI Euro Corp SRI Sustainable Ex Fossil Fuel 1-3Y (NTR) ==&gt; Additionnal exclusion criteria in the methodology</v>
          </cell>
          <cell r="DY507"/>
          <cell r="DZ507" t="str">
            <v>ART 8</v>
          </cell>
          <cell r="EA507" t="str">
            <v>CAT 1</v>
          </cell>
        </row>
        <row r="508">
          <cell r="H508" t="str">
            <v>LU2008760758</v>
          </cell>
          <cell r="I508" t="str">
            <v>Track I</v>
          </cell>
          <cell r="J508" t="str">
            <v>Capitalisation</v>
          </cell>
          <cell r="K508" t="str">
            <v>EUR</v>
          </cell>
          <cell r="L508" t="str">
            <v>EUR</v>
          </cell>
          <cell r="M508" t="str">
            <v>No</v>
          </cell>
          <cell r="N508"/>
          <cell r="O508" t="str">
            <v>Luxembourg</v>
          </cell>
          <cell r="P508" t="str">
            <v>LU</v>
          </cell>
          <cell r="Q508" t="str">
            <v>Luxembourg Euro MTF (at NAV)</v>
          </cell>
          <cell r="R508" t="str">
            <v>NA</v>
          </cell>
          <cell r="S508">
            <v>43742</v>
          </cell>
          <cell r="T508">
            <v>44228</v>
          </cell>
          <cell r="U508" t="str">
            <v>Yes</v>
          </cell>
          <cell r="V508" t="str">
            <v>I34701</v>
          </cell>
          <cell r="W508" t="str">
            <v>Share not hedged</v>
          </cell>
          <cell r="X508" t="str">
            <v>BSRITIE LX</v>
          </cell>
          <cell r="Y508" t="str">
            <v>NA</v>
          </cell>
          <cell r="Z508" t="str">
            <v>NA</v>
          </cell>
          <cell r="AA508" t="str">
            <v>BSRITIE</v>
          </cell>
          <cell r="AB508" t="str">
            <v>.BCMSCI13</v>
          </cell>
          <cell r="AC508" t="str">
            <v>LU2008760758.LUF</v>
          </cell>
          <cell r="AD508" t="str">
            <v>NA</v>
          </cell>
          <cell r="AE508"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08" t="str">
            <v>please refer to another source</v>
          </cell>
          <cell r="AG508" t="str">
            <v>please refer to another source</v>
          </cell>
          <cell r="AH508" t="str">
            <v>Luxemburg SICAV</v>
          </cell>
          <cell r="AI508" t="str">
            <v>Bloomberg MSCI 1-3 Year Euro Corporate SRI Sustainable Select Ex Fossil Fuel PAB (NTR) index</v>
          </cell>
          <cell r="AJ508" t="str">
            <v>Net Total Return</v>
          </cell>
          <cell r="AK508" t="str">
            <v>EUR</v>
          </cell>
          <cell r="AL508"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8" t="str">
            <v>please refer to another source</v>
          </cell>
          <cell r="AN508" t="str">
            <v>Bloomberg MSCI</v>
          </cell>
          <cell r="AO508" t="str">
            <v>Europe</v>
          </cell>
          <cell r="AP508" t="str">
            <v>Eurozone</v>
          </cell>
          <cell r="AQ508" t="str">
            <v>AT, DE, FR, IT**, LU, NL, IE, ES</v>
          </cell>
          <cell r="AR508" t="str">
            <v>AT, DE, FR, IT**, LU, NL, IE, ES</v>
          </cell>
          <cell r="AS508" t="str">
            <v>Full or optimized replication</v>
          </cell>
          <cell r="AT508" t="str">
            <v>Physical</v>
          </cell>
          <cell r="AU508" t="str">
            <v>Full</v>
          </cell>
          <cell r="AV508" t="str">
            <v>Bonds</v>
          </cell>
          <cell r="AW508" t="str">
            <v>No</v>
          </cell>
          <cell r="AX508" t="str">
            <v>Yes with UCITS V</v>
          </cell>
          <cell r="AY508" t="str">
            <v>NA</v>
          </cell>
          <cell r="AZ508" t="str">
            <v>NA</v>
          </cell>
          <cell r="BA508" t="str">
            <v>Yes</v>
          </cell>
          <cell r="BB508"/>
          <cell r="BC508"/>
          <cell r="BD508"/>
          <cell r="BE508"/>
          <cell r="BF508" t="str">
            <v>NA</v>
          </cell>
          <cell r="BG508" t="str">
            <v>Daily</v>
          </cell>
          <cell r="BH508"/>
          <cell r="BI508"/>
          <cell r="BJ508"/>
          <cell r="BK508" t="str">
            <v>Reinvested</v>
          </cell>
          <cell r="BL508"/>
          <cell r="BM508"/>
          <cell r="BN508"/>
          <cell r="BO508"/>
          <cell r="BP508"/>
          <cell r="BQ508"/>
          <cell r="BR508" t="str">
            <v>None</v>
          </cell>
          <cell r="BS508" t="str">
            <v>-</v>
          </cell>
          <cell r="BT508" t="str">
            <v>02:00 PM Paris time</v>
          </cell>
          <cell r="BU508" t="str">
            <v>12:00 Paris time</v>
          </cell>
          <cell r="BV508" t="str">
            <v>NA</v>
          </cell>
          <cell r="BW508" t="str">
            <v>D</v>
          </cell>
          <cell r="BX508" t="str">
            <v>D+1</v>
          </cell>
          <cell r="BY508" t="str">
            <v>D+3</v>
          </cell>
          <cell r="BZ508" t="str">
            <v>Please refer to PM</v>
          </cell>
          <cell r="CA508" t="str">
            <v>Please refer to PM</v>
          </cell>
          <cell r="CB508">
            <v>12</v>
          </cell>
          <cell r="CC508">
            <v>0</v>
          </cell>
          <cell r="CD508">
            <v>1.4999999999999999E-2</v>
          </cell>
          <cell r="CE508">
            <v>0.01</v>
          </cell>
          <cell r="CF508" t="str">
            <v>No</v>
          </cell>
          <cell r="CG508" t="str">
            <v>NA</v>
          </cell>
          <cell r="CH508" t="str">
            <v>NA</v>
          </cell>
          <cell r="CI508" t="str">
            <v>No securities lending</v>
          </cell>
          <cell r="CJ508"/>
          <cell r="CK508" t="str">
            <v>No collateral</v>
          </cell>
          <cell r="CL508" t="str">
            <v>No collateral</v>
          </cell>
          <cell r="CM508" t="str">
            <v>No collateral</v>
          </cell>
          <cell r="CN508" t="str">
            <v>No collateral</v>
          </cell>
          <cell r="CO508" t="str">
            <v>No</v>
          </cell>
          <cell r="CP508" t="str">
            <v>NA</v>
          </cell>
          <cell r="CQ508" t="str">
            <v>NA</v>
          </cell>
          <cell r="CR508" t="str">
            <v>No</v>
          </cell>
          <cell r="CS508" t="str">
            <v>Luca Pagni</v>
          </cell>
          <cell r="CT508"/>
          <cell r="CU508"/>
          <cell r="CV508" t="str">
            <v>A2PTF7</v>
          </cell>
          <cell r="CW508"/>
          <cell r="CX508"/>
          <cell r="CY508" t="str">
            <v>Yes</v>
          </cell>
          <cell r="CZ508" t="str">
            <v>SRI</v>
          </cell>
          <cell r="DA508" t="str">
            <v>Beta</v>
          </cell>
          <cell r="DB508" t="str">
            <v>No</v>
          </cell>
          <cell r="DC508" t="str">
            <v>Other funds (no equities or &lt;25% equities)</v>
          </cell>
          <cell r="DD508" t="str">
            <v>Yes</v>
          </cell>
          <cell r="DE508"/>
          <cell r="DF508" t="str">
            <v>No</v>
          </cell>
          <cell r="DG508">
            <v>8</v>
          </cell>
          <cell r="DH508">
            <v>12</v>
          </cell>
          <cell r="DI508">
            <v>0</v>
          </cell>
          <cell r="DJ508">
            <v>20</v>
          </cell>
          <cell r="DK508">
            <v>20</v>
          </cell>
          <cell r="DL508">
            <v>8</v>
          </cell>
          <cell r="DM508">
            <v>1</v>
          </cell>
          <cell r="DN508">
            <v>12</v>
          </cell>
          <cell r="DO508" t="str">
            <v>Institutional Investors
 UCIs</v>
          </cell>
          <cell r="DP508" t="str">
            <v>Institutional Investors: 250 000 per sub-fund
UCIs: None</v>
          </cell>
          <cell r="DQ508" t="str">
            <v>BNP Paribas Securities Services Luxembourg</v>
          </cell>
          <cell r="DR508" t="str">
            <v>BNP Paribas Securities Services Luxembourg</v>
          </cell>
          <cell r="DS508" t="str">
            <v>in-house lawyers</v>
          </cell>
          <cell r="DT508" t="str">
            <v>BNP Paribas Securities Services Luxembourg</v>
          </cell>
          <cell r="DU508" t="str">
            <v>31th of December</v>
          </cell>
          <cell r="DV508" t="str">
            <v>ESG</v>
          </cell>
          <cell r="DW508" t="str">
            <v>FIXED INCOME</v>
          </cell>
          <cell r="DX508" t="str">
            <v>Index name change from 19/02/2021 from Bloomberg-Barclays MSCI Euro Corp SRI Sustainable Reduced Fossil Fuel 1-3Y (NTR) Index to Bloomberg-Barclays MSCI Euro Corp SRI Sustainable Ex Fossil Fuel 1-3Y (NTR) ==&gt; Additionnal exclusion criteria in the methodology</v>
          </cell>
          <cell r="DY508"/>
          <cell r="DZ508" t="str">
            <v>ART 8</v>
          </cell>
          <cell r="EA508" t="str">
            <v>CAT 1</v>
          </cell>
        </row>
        <row r="509">
          <cell r="H509" t="str">
            <v>LU2008760832</v>
          </cell>
          <cell r="I509" t="str">
            <v>Track X</v>
          </cell>
          <cell r="J509" t="str">
            <v>Capitalisation</v>
          </cell>
          <cell r="K509" t="str">
            <v>EUR</v>
          </cell>
          <cell r="L509" t="str">
            <v>EUR</v>
          </cell>
          <cell r="M509" t="str">
            <v>No</v>
          </cell>
          <cell r="N509"/>
          <cell r="O509" t="str">
            <v>Luxembourg</v>
          </cell>
          <cell r="P509" t="str">
            <v>NA</v>
          </cell>
          <cell r="Q509" t="str">
            <v>NA</v>
          </cell>
          <cell r="R509" t="str">
            <v>NA</v>
          </cell>
          <cell r="S509">
            <v>43742</v>
          </cell>
          <cell r="T509" t="str">
            <v>Not listed</v>
          </cell>
          <cell r="U509" t="str">
            <v>Not listed</v>
          </cell>
          <cell r="V509" t="str">
            <v>I34701</v>
          </cell>
          <cell r="W509" t="str">
            <v>Share not hedged</v>
          </cell>
          <cell r="X509" t="str">
            <v>BSRITXE LX</v>
          </cell>
          <cell r="Y509" t="str">
            <v>NA</v>
          </cell>
          <cell r="Z509" t="str">
            <v>NA</v>
          </cell>
          <cell r="AA509" t="str">
            <v>BSRITXE</v>
          </cell>
          <cell r="AB509" t="str">
            <v>.BCMSCI13</v>
          </cell>
          <cell r="AC509" t="str">
            <v>LU2008760832.LUF</v>
          </cell>
          <cell r="AD509" t="str">
            <v>NA</v>
          </cell>
          <cell r="AE509"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09" t="str">
            <v>please refer to another source</v>
          </cell>
          <cell r="AG509" t="str">
            <v>please refer to another source</v>
          </cell>
          <cell r="AH509" t="str">
            <v>Luxemburg SICAV</v>
          </cell>
          <cell r="AI509" t="str">
            <v>Bloomberg MSCI 1-3 Year Euro Corporate SRI Sustainable Select Ex Fossil Fuel PAB (NTR) index</v>
          </cell>
          <cell r="AJ509" t="str">
            <v>Net Total Return</v>
          </cell>
          <cell r="AK509" t="str">
            <v>EUR</v>
          </cell>
          <cell r="AL509"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09" t="str">
            <v>please refer to another source</v>
          </cell>
          <cell r="AN509" t="str">
            <v>Bloomberg MSCI</v>
          </cell>
          <cell r="AO509" t="str">
            <v>Europe</v>
          </cell>
          <cell r="AP509" t="str">
            <v>Eurozone</v>
          </cell>
          <cell r="AQ509" t="str">
            <v>LU</v>
          </cell>
          <cell r="AR509" t="str">
            <v>LU</v>
          </cell>
          <cell r="AS509" t="str">
            <v>Full or optimized replication</v>
          </cell>
          <cell r="AT509" t="str">
            <v>Physical</v>
          </cell>
          <cell r="AU509" t="str">
            <v>Full</v>
          </cell>
          <cell r="AV509" t="str">
            <v>Bonds</v>
          </cell>
          <cell r="AW509" t="str">
            <v>No</v>
          </cell>
          <cell r="AX509" t="str">
            <v>Yes with UCITS V</v>
          </cell>
          <cell r="AY509" t="str">
            <v>NA</v>
          </cell>
          <cell r="AZ509" t="str">
            <v>NA</v>
          </cell>
          <cell r="BA509" t="str">
            <v>Yes</v>
          </cell>
          <cell r="BB509"/>
          <cell r="BC509"/>
          <cell r="BD509"/>
          <cell r="BE509"/>
          <cell r="BF509"/>
          <cell r="BG509" t="str">
            <v>Daily</v>
          </cell>
          <cell r="BH509"/>
          <cell r="BI509"/>
          <cell r="BJ509"/>
          <cell r="BK509" t="str">
            <v>Reinvested</v>
          </cell>
          <cell r="BL509"/>
          <cell r="BM509"/>
          <cell r="BN509"/>
          <cell r="BO509"/>
          <cell r="BP509"/>
          <cell r="BQ509"/>
          <cell r="BR509" t="str">
            <v>None</v>
          </cell>
          <cell r="BS509" t="str">
            <v>-</v>
          </cell>
          <cell r="BT509" t="str">
            <v>02:00 PM Paris time</v>
          </cell>
          <cell r="BU509" t="str">
            <v>12:00 Paris time</v>
          </cell>
          <cell r="BV509" t="str">
            <v>NA</v>
          </cell>
          <cell r="BW509" t="str">
            <v>D</v>
          </cell>
          <cell r="BX509" t="str">
            <v>D+1</v>
          </cell>
          <cell r="BY509" t="str">
            <v>D+3</v>
          </cell>
          <cell r="BZ509" t="str">
            <v>Please refer to PM</v>
          </cell>
          <cell r="CA509" t="str">
            <v>Please refer to PM</v>
          </cell>
          <cell r="CB509">
            <v>12</v>
          </cell>
          <cell r="CC509">
            <v>0</v>
          </cell>
          <cell r="CD509">
            <v>1.4999999999999999E-2</v>
          </cell>
          <cell r="CE509">
            <v>0.01</v>
          </cell>
          <cell r="CF509" t="str">
            <v>No</v>
          </cell>
          <cell r="CG509" t="str">
            <v>NA</v>
          </cell>
          <cell r="CH509" t="str">
            <v>NA</v>
          </cell>
          <cell r="CI509" t="str">
            <v>No securities lending</v>
          </cell>
          <cell r="CJ509"/>
          <cell r="CK509" t="str">
            <v>No collateral</v>
          </cell>
          <cell r="CL509" t="str">
            <v>No collateral</v>
          </cell>
          <cell r="CM509" t="str">
            <v>No collateral</v>
          </cell>
          <cell r="CN509" t="str">
            <v>No collateral</v>
          </cell>
          <cell r="CO509" t="str">
            <v>No</v>
          </cell>
          <cell r="CP509" t="str">
            <v>NA</v>
          </cell>
          <cell r="CQ509" t="str">
            <v>NA</v>
          </cell>
          <cell r="CR509" t="str">
            <v>No</v>
          </cell>
          <cell r="CS509" t="str">
            <v>Luca Pagni</v>
          </cell>
          <cell r="CT509"/>
          <cell r="CU509"/>
          <cell r="CV509"/>
          <cell r="CW509"/>
          <cell r="CX509"/>
          <cell r="CY509" t="str">
            <v>Yes</v>
          </cell>
          <cell r="CZ509" t="str">
            <v>SRI</v>
          </cell>
          <cell r="DA509" t="str">
            <v>Beta</v>
          </cell>
          <cell r="DB509" t="str">
            <v>No</v>
          </cell>
          <cell r="DC509" t="str">
            <v>Other funds (no equities or &lt;25% equities)</v>
          </cell>
          <cell r="DD509" t="str">
            <v>No</v>
          </cell>
          <cell r="DE509"/>
          <cell r="DF509" t="str">
            <v>No</v>
          </cell>
          <cell r="DG509">
            <v>0</v>
          </cell>
          <cell r="DH509">
            <v>12</v>
          </cell>
          <cell r="DI509">
            <v>1</v>
          </cell>
          <cell r="DJ509">
            <v>13</v>
          </cell>
          <cell r="DK509">
            <v>13</v>
          </cell>
          <cell r="DL509">
            <v>0</v>
          </cell>
          <cell r="DM509">
            <v>1</v>
          </cell>
          <cell r="DN509">
            <v>12</v>
          </cell>
          <cell r="DO509" t="str">
            <v>Authorised 
Investors</v>
          </cell>
          <cell r="DP509" t="str">
            <v>None</v>
          </cell>
          <cell r="DQ509" t="str">
            <v>BNP Paribas Securities Services Luxembourg</v>
          </cell>
          <cell r="DR509" t="str">
            <v>BNP Paribas Securities Services Luxembourg</v>
          </cell>
          <cell r="DS509" t="str">
            <v>in-house lawyers</v>
          </cell>
          <cell r="DT509" t="str">
            <v>BNP Paribas Securities Services Luxembourg</v>
          </cell>
          <cell r="DU509" t="str">
            <v>31th of December</v>
          </cell>
          <cell r="DV509" t="str">
            <v>ESG</v>
          </cell>
          <cell r="DW509" t="str">
            <v>FIXED INCOME</v>
          </cell>
          <cell r="DX509" t="str">
            <v>Index name change from 19/02/2021 from Bloomberg-Barclays MSCI Euro Corp SRI Sustainable Reduced Fossil Fuel 1-3Y (NTR) Index to Bloomberg-Barclays MSCI Euro Corp SRI Sustainable Ex Fossil Fuel 1-3Y (NTR) ==&gt; Additionnal exclusion criteria in the methodology</v>
          </cell>
          <cell r="DY509"/>
          <cell r="DZ509" t="str">
            <v>ART 8</v>
          </cell>
          <cell r="EA509" t="str">
            <v>CAT 1</v>
          </cell>
        </row>
        <row r="510">
          <cell r="H510" t="str">
            <v>LU2008760915</v>
          </cell>
          <cell r="I510" t="str">
            <v>Track X</v>
          </cell>
          <cell r="J510" t="str">
            <v>Distribution</v>
          </cell>
          <cell r="K510" t="str">
            <v>EUR</v>
          </cell>
          <cell r="L510" t="str">
            <v>EUR</v>
          </cell>
          <cell r="M510" t="str">
            <v>No</v>
          </cell>
          <cell r="N510"/>
          <cell r="O510" t="str">
            <v>Luxembourg</v>
          </cell>
          <cell r="P510" t="str">
            <v>NA</v>
          </cell>
          <cell r="Q510" t="str">
            <v>NA</v>
          </cell>
          <cell r="R510" t="str">
            <v>NA</v>
          </cell>
          <cell r="S510">
            <v>43742</v>
          </cell>
          <cell r="T510" t="str">
            <v>Not listed</v>
          </cell>
          <cell r="U510" t="str">
            <v>Not listed</v>
          </cell>
          <cell r="V510" t="str">
            <v>I34701</v>
          </cell>
          <cell r="W510" t="str">
            <v>Share not hedged</v>
          </cell>
          <cell r="X510" t="str">
            <v>BDRITXI LX</v>
          </cell>
          <cell r="Y510" t="str">
            <v>NA</v>
          </cell>
          <cell r="Z510" t="str">
            <v>NA</v>
          </cell>
          <cell r="AA510" t="str">
            <v>BDRITXI</v>
          </cell>
          <cell r="AB510" t="str">
            <v>.BCMSCI13</v>
          </cell>
          <cell r="AC510" t="str">
            <v>LU2008760915.LUF</v>
          </cell>
          <cell r="AD510" t="str">
            <v>NA</v>
          </cell>
          <cell r="AE510"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10" t="str">
            <v>please refer to another source</v>
          </cell>
          <cell r="AG510" t="str">
            <v>please refer to another source</v>
          </cell>
          <cell r="AH510" t="str">
            <v>Luxemburg SICAV</v>
          </cell>
          <cell r="AI510" t="str">
            <v>Bloomberg MSCI 1-3 Year Euro Corporate SRI Sustainable Select Ex Fossil Fuel PAB (NTR) index</v>
          </cell>
          <cell r="AJ510" t="str">
            <v>Net Total Return</v>
          </cell>
          <cell r="AK510" t="str">
            <v>EUR</v>
          </cell>
          <cell r="AL510"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10" t="str">
            <v>please refer to another source</v>
          </cell>
          <cell r="AN510" t="str">
            <v>Bloomberg MSCI</v>
          </cell>
          <cell r="AO510" t="str">
            <v>Europe</v>
          </cell>
          <cell r="AP510" t="str">
            <v>Eurozone</v>
          </cell>
          <cell r="AQ510" t="str">
            <v>LU</v>
          </cell>
          <cell r="AR510" t="str">
            <v>LU</v>
          </cell>
          <cell r="AS510" t="str">
            <v>Full or optimized replication</v>
          </cell>
          <cell r="AT510" t="str">
            <v>Physical</v>
          </cell>
          <cell r="AU510" t="str">
            <v>Full</v>
          </cell>
          <cell r="AV510" t="str">
            <v>Bonds</v>
          </cell>
          <cell r="AW510" t="str">
            <v>No</v>
          </cell>
          <cell r="AX510" t="str">
            <v>Yes with UCITS V</v>
          </cell>
          <cell r="AY510" t="str">
            <v>NA</v>
          </cell>
          <cell r="AZ510" t="str">
            <v>NA</v>
          </cell>
          <cell r="BA510" t="str">
            <v>Yes</v>
          </cell>
          <cell r="BB510"/>
          <cell r="BC510"/>
          <cell r="BD510"/>
          <cell r="BE510"/>
          <cell r="BF510"/>
          <cell r="BG510" t="str">
            <v>Daily</v>
          </cell>
          <cell r="BH510"/>
          <cell r="BI510"/>
          <cell r="BJ510"/>
          <cell r="BK510" t="str">
            <v>Annually</v>
          </cell>
          <cell r="BL510"/>
          <cell r="BM510"/>
          <cell r="BN510"/>
          <cell r="BO510"/>
          <cell r="BP510"/>
          <cell r="BQ510"/>
          <cell r="BR510" t="str">
            <v>None</v>
          </cell>
          <cell r="BS510" t="str">
            <v>-</v>
          </cell>
          <cell r="BT510" t="str">
            <v>02:00 PM Paris time</v>
          </cell>
          <cell r="BU510" t="str">
            <v>12:00 Paris time</v>
          </cell>
          <cell r="BV510" t="str">
            <v>NA</v>
          </cell>
          <cell r="BW510" t="str">
            <v>D</v>
          </cell>
          <cell r="BX510" t="str">
            <v>D+1</v>
          </cell>
          <cell r="BY510" t="str">
            <v>D+3</v>
          </cell>
          <cell r="BZ510" t="str">
            <v>Please refer to PM</v>
          </cell>
          <cell r="CA510" t="str">
            <v>Please refer to PM</v>
          </cell>
          <cell r="CB510">
            <v>12</v>
          </cell>
          <cell r="CC510">
            <v>0</v>
          </cell>
          <cell r="CD510">
            <v>1.4999999999999999E-2</v>
          </cell>
          <cell r="CE510">
            <v>0.01</v>
          </cell>
          <cell r="CF510" t="str">
            <v>No</v>
          </cell>
          <cell r="CG510" t="str">
            <v>NA</v>
          </cell>
          <cell r="CH510" t="str">
            <v>NA</v>
          </cell>
          <cell r="CI510" t="str">
            <v>No securities lending</v>
          </cell>
          <cell r="CJ510"/>
          <cell r="CK510" t="str">
            <v>No collateral</v>
          </cell>
          <cell r="CL510" t="str">
            <v>No collateral</v>
          </cell>
          <cell r="CM510" t="str">
            <v>No collateral</v>
          </cell>
          <cell r="CN510" t="str">
            <v>No collateral</v>
          </cell>
          <cell r="CO510" t="str">
            <v>No</v>
          </cell>
          <cell r="CP510" t="str">
            <v>NA</v>
          </cell>
          <cell r="CQ510" t="str">
            <v>NA</v>
          </cell>
          <cell r="CR510" t="str">
            <v>No</v>
          </cell>
          <cell r="CS510" t="str">
            <v>Luca Pagni</v>
          </cell>
          <cell r="CT510"/>
          <cell r="CU510"/>
          <cell r="CV510"/>
          <cell r="CW510"/>
          <cell r="CX510"/>
          <cell r="CY510" t="str">
            <v>Yes</v>
          </cell>
          <cell r="CZ510" t="str">
            <v>SRI</v>
          </cell>
          <cell r="DA510" t="str">
            <v>Beta</v>
          </cell>
          <cell r="DB510" t="str">
            <v>No</v>
          </cell>
          <cell r="DC510" t="str">
            <v>Other funds (no equities or &lt;25% equities)</v>
          </cell>
          <cell r="DD510" t="str">
            <v>No</v>
          </cell>
          <cell r="DE510"/>
          <cell r="DF510" t="str">
            <v>No</v>
          </cell>
          <cell r="DG510">
            <v>0</v>
          </cell>
          <cell r="DH510">
            <v>12</v>
          </cell>
          <cell r="DI510">
            <v>1</v>
          </cell>
          <cell r="DJ510">
            <v>13</v>
          </cell>
          <cell r="DK510">
            <v>13</v>
          </cell>
          <cell r="DL510">
            <v>0</v>
          </cell>
          <cell r="DM510">
            <v>1</v>
          </cell>
          <cell r="DN510">
            <v>12</v>
          </cell>
          <cell r="DO510" t="str">
            <v>Authorised 
Investors</v>
          </cell>
          <cell r="DP510" t="str">
            <v>None</v>
          </cell>
          <cell r="DQ510" t="str">
            <v>BNP Paribas Securities Services Luxembourg</v>
          </cell>
          <cell r="DR510" t="str">
            <v>BNP Paribas Securities Services Luxembourg</v>
          </cell>
          <cell r="DS510" t="str">
            <v>in-house lawyers</v>
          </cell>
          <cell r="DT510" t="str">
            <v>BNP Paribas Securities Services Luxembourg</v>
          </cell>
          <cell r="DU510" t="str">
            <v>31th of December</v>
          </cell>
          <cell r="DV510" t="str">
            <v>ESG</v>
          </cell>
          <cell r="DW510" t="str">
            <v>FIXED INCOME</v>
          </cell>
          <cell r="DX510" t="str">
            <v>Index name change from 19/02/2021 from Bloomberg-Barclays MSCI Euro Corp SRI Sustainable Reduced Fossil Fuel 1-3Y (NTR) Index to Bloomberg-Barclays MSCI Euro Corp SRI Sustainable Ex Fossil Fuel 1-3Y (NTR) ==&gt; Additionnal exclusion criteria in the methodology</v>
          </cell>
          <cell r="DY510"/>
          <cell r="DZ510" t="str">
            <v>ART 8</v>
          </cell>
          <cell r="EA510" t="str">
            <v>CAT 1</v>
          </cell>
        </row>
        <row r="511">
          <cell r="H511" t="str">
            <v>LU2008761053</v>
          </cell>
          <cell r="I511" t="str">
            <v>UCITS ETF</v>
          </cell>
          <cell r="J511" t="str">
            <v>Distribution</v>
          </cell>
          <cell r="K511" t="str">
            <v>EUR</v>
          </cell>
          <cell r="L511" t="str">
            <v>EUR</v>
          </cell>
          <cell r="M511" t="str">
            <v>No</v>
          </cell>
          <cell r="N511"/>
          <cell r="O511" t="str">
            <v>Luxembourg</v>
          </cell>
          <cell r="P511" t="str">
            <v>FR</v>
          </cell>
          <cell r="Q511" t="str">
            <v>Euronext Paris</v>
          </cell>
          <cell r="R511" t="str">
            <v>XPAR</v>
          </cell>
          <cell r="S511">
            <v>43742</v>
          </cell>
          <cell r="T511">
            <v>43783</v>
          </cell>
          <cell r="U511" t="str">
            <v>Yes</v>
          </cell>
          <cell r="V511" t="str">
            <v>I34794</v>
          </cell>
          <cell r="W511" t="str">
            <v>Share not hedged</v>
          </cell>
          <cell r="X511" t="str">
            <v>SRIC5 FP</v>
          </cell>
          <cell r="Y511" t="str">
            <v>INIC5</v>
          </cell>
          <cell r="Z511" t="str">
            <v>NSCFR0I5INI4</v>
          </cell>
          <cell r="AA511" t="str">
            <v>SRIC5</v>
          </cell>
          <cell r="AB511" t="str">
            <v>.BCMSCI35</v>
          </cell>
          <cell r="AC511" t="str">
            <v>SRIC5.PA</v>
          </cell>
          <cell r="AD511" t="str">
            <v>INIC5INAV.PA</v>
          </cell>
          <cell r="AE511"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11" t="str">
            <v>please refer to another source</v>
          </cell>
          <cell r="AG511" t="str">
            <v>please refer to another source</v>
          </cell>
          <cell r="AH511" t="str">
            <v>Luxemburg SICAV</v>
          </cell>
          <cell r="AI511" t="str">
            <v>Bloomberg MSCI 3-5 Year Euro Corporate SRI Sustainable Select Ex Fossil Fuel PAB (NTR) index</v>
          </cell>
          <cell r="AJ511" t="str">
            <v>Net Total Return</v>
          </cell>
          <cell r="AK511" t="str">
            <v>EUR</v>
          </cell>
          <cell r="AL511"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11" t="str">
            <v>please refer to another source</v>
          </cell>
          <cell r="AN511" t="str">
            <v>Bloomberg MSCI</v>
          </cell>
          <cell r="AO511" t="str">
            <v>Europe</v>
          </cell>
          <cell r="AP511" t="str">
            <v>Eurozone</v>
          </cell>
          <cell r="AQ511" t="str">
            <v>AT, DE, FR, IT**, LU, NL, ES, IE</v>
          </cell>
          <cell r="AR511" t="str">
            <v>AT, DE, FR, IT**, LU, NL, ES, IE</v>
          </cell>
          <cell r="AS511" t="str">
            <v>Full or optimized replication</v>
          </cell>
          <cell r="AT511" t="str">
            <v>Physical</v>
          </cell>
          <cell r="AU511" t="str">
            <v>Full</v>
          </cell>
          <cell r="AV511" t="str">
            <v>Bonds</v>
          </cell>
          <cell r="AW511" t="str">
            <v>No</v>
          </cell>
          <cell r="AX511" t="str">
            <v>Yes with UCITS V</v>
          </cell>
          <cell r="AY511"/>
          <cell r="AZ511"/>
          <cell r="BA511" t="str">
            <v>No</v>
          </cell>
          <cell r="BB511"/>
          <cell r="BC511"/>
          <cell r="BD511"/>
          <cell r="BE511"/>
          <cell r="BF511"/>
          <cell r="BG511" t="str">
            <v>Daily</v>
          </cell>
          <cell r="BH511"/>
          <cell r="BI511"/>
          <cell r="BJ511"/>
          <cell r="BK511" t="str">
            <v>Annually</v>
          </cell>
          <cell r="BL511"/>
          <cell r="BM511"/>
          <cell r="BN511"/>
          <cell r="BO511"/>
          <cell r="BP511"/>
          <cell r="BQ511"/>
          <cell r="BR511">
            <v>500000</v>
          </cell>
          <cell r="BS511" t="str">
            <v>-</v>
          </cell>
          <cell r="BT511" t="str">
            <v>02:45 PM Paris time</v>
          </cell>
          <cell r="BU511" t="str">
            <v>NA</v>
          </cell>
          <cell r="BV511" t="str">
            <v>02:00 PM Paris time</v>
          </cell>
          <cell r="BW511" t="str">
            <v>D</v>
          </cell>
          <cell r="BX511" t="str">
            <v>D+1</v>
          </cell>
          <cell r="BY511" t="str">
            <v>D+3</v>
          </cell>
          <cell r="BZ511" t="str">
            <v>Please refer to PM</v>
          </cell>
          <cell r="CA511" t="str">
            <v>Please refer to PM</v>
          </cell>
          <cell r="CB511">
            <v>14</v>
          </cell>
          <cell r="CC511">
            <v>0</v>
          </cell>
          <cell r="CD511" t="str">
            <v>1.5% on the primary market</v>
          </cell>
          <cell r="CE511" t="str">
            <v>1.00% on the primary market</v>
          </cell>
          <cell r="CF511" t="str">
            <v>No</v>
          </cell>
          <cell r="CG511" t="str">
            <v>NA</v>
          </cell>
          <cell r="CH511" t="str">
            <v>NA</v>
          </cell>
          <cell r="CI511" t="str">
            <v>No securities lending</v>
          </cell>
          <cell r="CJ511"/>
          <cell r="CK511" t="str">
            <v>No collateral</v>
          </cell>
          <cell r="CL511" t="str">
            <v>No collateral</v>
          </cell>
          <cell r="CM511" t="str">
            <v>No collateral</v>
          </cell>
          <cell r="CN511" t="str">
            <v>No collateral</v>
          </cell>
          <cell r="CO511" t="str">
            <v>No</v>
          </cell>
          <cell r="CP511" t="str">
            <v>NA</v>
          </cell>
          <cell r="CQ511" t="str">
            <v>NA</v>
          </cell>
          <cell r="CR511" t="str">
            <v>No</v>
          </cell>
          <cell r="CS511" t="str">
            <v>Luca Pagni</v>
          </cell>
          <cell r="CT511"/>
          <cell r="CU511"/>
          <cell r="CV511" t="str">
            <v>A2PP8C</v>
          </cell>
          <cell r="CW511"/>
          <cell r="CX511"/>
          <cell r="CY511" t="str">
            <v>Yes</v>
          </cell>
          <cell r="CZ511" t="str">
            <v>SRI</v>
          </cell>
          <cell r="DA511" t="str">
            <v>Beta</v>
          </cell>
          <cell r="DB511" t="str">
            <v>No</v>
          </cell>
          <cell r="DC511" t="str">
            <v>Other funds (no equities or &lt;25% equities)</v>
          </cell>
          <cell r="DD511" t="str">
            <v>Yes</v>
          </cell>
          <cell r="DE511"/>
          <cell r="DF511" t="str">
            <v>No</v>
          </cell>
          <cell r="DG511">
            <v>8</v>
          </cell>
          <cell r="DH511">
            <v>12</v>
          </cell>
          <cell r="DI511">
            <v>0</v>
          </cell>
          <cell r="DJ511">
            <v>20</v>
          </cell>
          <cell r="DK511">
            <v>20</v>
          </cell>
          <cell r="DL511">
            <v>8</v>
          </cell>
          <cell r="DM511">
            <v>0</v>
          </cell>
          <cell r="DN511">
            <v>12</v>
          </cell>
          <cell r="DO511" t="str">
            <v>Primary market: Authorised Participants and Institutionnal Investors
Secondary market: All</v>
          </cell>
          <cell r="DP511" t="str">
            <v>None</v>
          </cell>
          <cell r="DQ511" t="str">
            <v>BNP Paribas Securities Services Luxembourg</v>
          </cell>
          <cell r="DR511" t="str">
            <v>BNP Paribas Securities Services Luxembourg</v>
          </cell>
          <cell r="DS511" t="str">
            <v>in-house lawyers</v>
          </cell>
          <cell r="DT511" t="str">
            <v>BNP Paribas Securities Services Luxembourg</v>
          </cell>
          <cell r="DU511" t="str">
            <v>31th of December</v>
          </cell>
          <cell r="DV511" t="str">
            <v>ESG</v>
          </cell>
          <cell r="DW511" t="str">
            <v>FIXED INCOME</v>
          </cell>
          <cell r="DX511" t="str">
            <v>Index name change from 19/02/2021 from Bloomberg-Barclays MSCI Euro Corp SRI Sustainable Reduced Fossil Fuel 3-5Y (NTR) Index to Bloomberg-Barclays MSCI Euro Corp SRI Sustainable Ex Fossil Fuel 3-5Y (NTR) ==&gt; Additionnal exclusion criteria in the methodology</v>
          </cell>
          <cell r="DY511"/>
          <cell r="DZ511" t="str">
            <v>ART 8</v>
          </cell>
          <cell r="EA511" t="str">
            <v>CAT 1</v>
          </cell>
        </row>
        <row r="512">
          <cell r="H512" t="str">
            <v>LU2008761137</v>
          </cell>
          <cell r="I512" t="str">
            <v>Track Privilege</v>
          </cell>
          <cell r="J512" t="str">
            <v>Distribution</v>
          </cell>
          <cell r="K512" t="str">
            <v>EUR</v>
          </cell>
          <cell r="L512" t="str">
            <v>EUR</v>
          </cell>
          <cell r="M512" t="str">
            <v>No</v>
          </cell>
          <cell r="N512"/>
          <cell r="O512" t="str">
            <v>Luxembourg</v>
          </cell>
          <cell r="P512" t="str">
            <v>LU</v>
          </cell>
          <cell r="Q512" t="str">
            <v>Luxembourg Euro MTF (at NAV)</v>
          </cell>
          <cell r="R512" t="str">
            <v>NA</v>
          </cell>
          <cell r="S512">
            <v>43742</v>
          </cell>
          <cell r="T512">
            <v>43924</v>
          </cell>
          <cell r="U512" t="str">
            <v>Yes</v>
          </cell>
          <cell r="V512" t="str">
            <v>I34794</v>
          </cell>
          <cell r="W512" t="str">
            <v>Share not hedged</v>
          </cell>
          <cell r="X512" t="str">
            <v>BNFFTPE LX</v>
          </cell>
          <cell r="Y512" t="str">
            <v>NA</v>
          </cell>
          <cell r="Z512" t="str">
            <v>NA</v>
          </cell>
          <cell r="AA512" t="str">
            <v>BNFFTPE</v>
          </cell>
          <cell r="AB512" t="str">
            <v>.BCMSCI35</v>
          </cell>
          <cell r="AC512" t="str">
            <v>LU2008761137.LUF</v>
          </cell>
          <cell r="AD512" t="str">
            <v>NA</v>
          </cell>
          <cell r="AE512"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12" t="str">
            <v>please refer to another source</v>
          </cell>
          <cell r="AG512" t="str">
            <v>please refer to another source</v>
          </cell>
          <cell r="AH512" t="str">
            <v>Luxemburg SICAV</v>
          </cell>
          <cell r="AI512" t="str">
            <v>Bloomberg MSCI 3-5 Year Euro Corporate SRI Sustainable Select Ex Fossil Fuel PAB (NTR) index</v>
          </cell>
          <cell r="AJ512" t="str">
            <v>Net Total Return</v>
          </cell>
          <cell r="AK512" t="str">
            <v>EUR</v>
          </cell>
          <cell r="AL512"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12" t="str">
            <v>please refer to another source</v>
          </cell>
          <cell r="AN512" t="str">
            <v>Bloomberg MSCI</v>
          </cell>
          <cell r="AO512" t="str">
            <v>Europe</v>
          </cell>
          <cell r="AP512" t="str">
            <v>Eurozone</v>
          </cell>
          <cell r="AQ512" t="str">
            <v>AT, DE, FR, IT**, LU, NL, ES</v>
          </cell>
          <cell r="AR512" t="str">
            <v>AT, DE, FR, IT**, LU, NL, ES</v>
          </cell>
          <cell r="AS512" t="str">
            <v>Full or optimized replication</v>
          </cell>
          <cell r="AT512" t="str">
            <v>Physical</v>
          </cell>
          <cell r="AU512" t="str">
            <v>Full</v>
          </cell>
          <cell r="AV512" t="str">
            <v>Bonds</v>
          </cell>
          <cell r="AW512" t="str">
            <v>No</v>
          </cell>
          <cell r="AX512" t="str">
            <v>Yes with UCITS V</v>
          </cell>
          <cell r="AY512" t="str">
            <v>NA</v>
          </cell>
          <cell r="AZ512" t="str">
            <v>NA</v>
          </cell>
          <cell r="BA512" t="str">
            <v>Yes</v>
          </cell>
          <cell r="BB512"/>
          <cell r="BC512"/>
          <cell r="BD512"/>
          <cell r="BE512"/>
          <cell r="BF512"/>
          <cell r="BG512" t="str">
            <v>Daily</v>
          </cell>
          <cell r="BH512"/>
          <cell r="BI512"/>
          <cell r="BJ512"/>
          <cell r="BK512" t="str">
            <v>Annually</v>
          </cell>
          <cell r="BL512"/>
          <cell r="BM512"/>
          <cell r="BN512"/>
          <cell r="BO512"/>
          <cell r="BP512"/>
          <cell r="BQ512"/>
          <cell r="BR512" t="str">
            <v>None</v>
          </cell>
          <cell r="BS512" t="str">
            <v>-</v>
          </cell>
          <cell r="BT512" t="str">
            <v>02:00 PM Paris time</v>
          </cell>
          <cell r="BU512" t="str">
            <v>12:00 Paris time</v>
          </cell>
          <cell r="BV512"/>
          <cell r="BW512" t="str">
            <v>D</v>
          </cell>
          <cell r="BX512" t="str">
            <v>D+1</v>
          </cell>
          <cell r="BY512" t="str">
            <v>D+3</v>
          </cell>
          <cell r="BZ512" t="str">
            <v>Please refer to PM</v>
          </cell>
          <cell r="CA512" t="str">
            <v>Please refer to PM</v>
          </cell>
          <cell r="CB512">
            <v>14</v>
          </cell>
          <cell r="CC512">
            <v>0</v>
          </cell>
          <cell r="CD512">
            <v>1.4999999999999999E-2</v>
          </cell>
          <cell r="CE512">
            <v>0.01</v>
          </cell>
          <cell r="CF512" t="str">
            <v>No</v>
          </cell>
          <cell r="CG512" t="str">
            <v>NA</v>
          </cell>
          <cell r="CH512" t="str">
            <v>NA</v>
          </cell>
          <cell r="CI512" t="str">
            <v>No securities lending</v>
          </cell>
          <cell r="CJ512"/>
          <cell r="CK512" t="str">
            <v>No collateral</v>
          </cell>
          <cell r="CL512" t="str">
            <v>No collateral</v>
          </cell>
          <cell r="CM512" t="str">
            <v>No collateral</v>
          </cell>
          <cell r="CN512" t="str">
            <v>No collateral</v>
          </cell>
          <cell r="CO512" t="str">
            <v>No</v>
          </cell>
          <cell r="CP512" t="str">
            <v>NA</v>
          </cell>
          <cell r="CQ512" t="str">
            <v>NA</v>
          </cell>
          <cell r="CR512" t="str">
            <v>No</v>
          </cell>
          <cell r="CS512" t="str">
            <v>Luca Pagni</v>
          </cell>
          <cell r="CT512"/>
          <cell r="CU512"/>
          <cell r="CV512" t="str">
            <v>A2PTF8</v>
          </cell>
          <cell r="CW512"/>
          <cell r="CX512"/>
          <cell r="CY512" t="str">
            <v>Yes</v>
          </cell>
          <cell r="CZ512" t="str">
            <v>SRI</v>
          </cell>
          <cell r="DA512" t="str">
            <v>Beta</v>
          </cell>
          <cell r="DB512" t="str">
            <v>No</v>
          </cell>
          <cell r="DC512" t="str">
            <v>Other funds (no equities or &lt;25% equities)</v>
          </cell>
          <cell r="DD512" t="str">
            <v>Yes</v>
          </cell>
          <cell r="DE512"/>
          <cell r="DF512" t="str">
            <v>No</v>
          </cell>
          <cell r="DG512">
            <v>8</v>
          </cell>
          <cell r="DH512">
            <v>12</v>
          </cell>
          <cell r="DI512">
            <v>0</v>
          </cell>
          <cell r="DJ512">
            <v>20</v>
          </cell>
          <cell r="DK512">
            <v>20</v>
          </cell>
          <cell r="DL512">
            <v>8</v>
          </cell>
          <cell r="DM512">
            <v>5</v>
          </cell>
          <cell r="DN512">
            <v>12</v>
          </cell>
          <cell r="DO512" t="str">
            <v>All, Distributors, Managers</v>
          </cell>
          <cell r="DP512" t="str">
            <v>Distributors : None
Managers: none (refer to Book II by sub-fund for min holding amount applicable)
Others : EUR 100 000 per sub-fund</v>
          </cell>
          <cell r="DQ512" t="str">
            <v>BNP Paribas Securities Services Luxembourg</v>
          </cell>
          <cell r="DR512" t="str">
            <v>BNP Paribas Securities Services Luxembourg</v>
          </cell>
          <cell r="DS512" t="str">
            <v>in-house lawyers</v>
          </cell>
          <cell r="DT512" t="str">
            <v>BNP Paribas Securities Services Luxembourg</v>
          </cell>
          <cell r="DU512" t="str">
            <v>31th of December</v>
          </cell>
          <cell r="DV512" t="str">
            <v>ESG</v>
          </cell>
          <cell r="DW512" t="str">
            <v>FIXED INCOME</v>
          </cell>
          <cell r="DX512" t="str">
            <v>Index name change from 19/02/2021 from Bloomberg-Barclays MSCI Euro Corp SRI Sustainable Reduced Fossil Fuel 3-5Y (NTR) Index to Bloomberg-Barclays MSCI Euro Corp SRI Sustainable Ex Fossil Fuel 3-5Y (NTR) ==&gt; Additionnal exclusion criteria in the methodology</v>
          </cell>
          <cell r="DY512"/>
          <cell r="DZ512" t="str">
            <v>ART 8</v>
          </cell>
          <cell r="EA512" t="str">
            <v>CAT 1</v>
          </cell>
        </row>
        <row r="513">
          <cell r="H513" t="str">
            <v>LU2008761210</v>
          </cell>
          <cell r="I513" t="str">
            <v>Track I</v>
          </cell>
          <cell r="J513" t="str">
            <v>Capitalisation</v>
          </cell>
          <cell r="K513" t="str">
            <v>EUR</v>
          </cell>
          <cell r="L513" t="str">
            <v>EUR</v>
          </cell>
          <cell r="M513" t="str">
            <v>No</v>
          </cell>
          <cell r="N513"/>
          <cell r="O513" t="str">
            <v>Luxembourg</v>
          </cell>
          <cell r="P513" t="str">
            <v>LU</v>
          </cell>
          <cell r="Q513" t="str">
            <v>Luxembourg Euro MTF (at NAV)</v>
          </cell>
          <cell r="R513" t="str">
            <v>NA</v>
          </cell>
          <cell r="S513">
            <v>43742</v>
          </cell>
          <cell r="T513">
            <v>44228</v>
          </cell>
          <cell r="U513" t="str">
            <v>Yes</v>
          </cell>
          <cell r="V513" t="str">
            <v>I34794</v>
          </cell>
          <cell r="W513" t="str">
            <v>Share not hedged</v>
          </cell>
          <cell r="X513" t="str">
            <v>BNFF3TI LX</v>
          </cell>
          <cell r="Y513" t="str">
            <v>NA</v>
          </cell>
          <cell r="Z513" t="str">
            <v>NA</v>
          </cell>
          <cell r="AA513" t="str">
            <v>BNFF3TI</v>
          </cell>
          <cell r="AB513" t="str">
            <v>.BCMSCI35</v>
          </cell>
          <cell r="AC513" t="str">
            <v>LU2008761210.LUF</v>
          </cell>
          <cell r="AD513" t="str">
            <v>NA</v>
          </cell>
          <cell r="AE513"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13" t="str">
            <v>please refer to another source</v>
          </cell>
          <cell r="AG513" t="str">
            <v>please refer to another source</v>
          </cell>
          <cell r="AH513" t="str">
            <v>Luxemburg SICAV</v>
          </cell>
          <cell r="AI513" t="str">
            <v>Bloomberg MSCI 3-5 Year Euro Corporate SRI Sustainable Select Ex Fossil Fuel PAB (NTR) index</v>
          </cell>
          <cell r="AJ513" t="str">
            <v>Net Total Return</v>
          </cell>
          <cell r="AK513" t="str">
            <v>EUR</v>
          </cell>
          <cell r="AL513"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13" t="str">
            <v>please refer to another source</v>
          </cell>
          <cell r="AN513" t="str">
            <v>Bloomberg MSCI</v>
          </cell>
          <cell r="AO513" t="str">
            <v>Europe</v>
          </cell>
          <cell r="AP513" t="str">
            <v>Eurozone</v>
          </cell>
          <cell r="AQ513" t="str">
            <v>AT, DE, FR, IT**, LU, NL, IE, ES</v>
          </cell>
          <cell r="AR513" t="str">
            <v>AT, DE, FR, IT**, LU, NL, IE, ES</v>
          </cell>
          <cell r="AS513" t="str">
            <v>Full or optimized replication</v>
          </cell>
          <cell r="AT513" t="str">
            <v>Physical</v>
          </cell>
          <cell r="AU513" t="str">
            <v>Full</v>
          </cell>
          <cell r="AV513" t="str">
            <v>Bonds</v>
          </cell>
          <cell r="AW513" t="str">
            <v>No</v>
          </cell>
          <cell r="AX513" t="str">
            <v>Yes with UCITS V</v>
          </cell>
          <cell r="AY513" t="str">
            <v>NA</v>
          </cell>
          <cell r="AZ513" t="str">
            <v>NA</v>
          </cell>
          <cell r="BA513" t="str">
            <v>Yes</v>
          </cell>
          <cell r="BB513"/>
          <cell r="BC513"/>
          <cell r="BD513"/>
          <cell r="BE513"/>
          <cell r="BF513" t="str">
            <v>NA</v>
          </cell>
          <cell r="BG513" t="str">
            <v>Daily</v>
          </cell>
          <cell r="BH513"/>
          <cell r="BI513"/>
          <cell r="BJ513"/>
          <cell r="BK513" t="str">
            <v>Reinvested</v>
          </cell>
          <cell r="BL513"/>
          <cell r="BM513"/>
          <cell r="BN513"/>
          <cell r="BO513"/>
          <cell r="BP513"/>
          <cell r="BQ513"/>
          <cell r="BR513" t="str">
            <v>None</v>
          </cell>
          <cell r="BS513" t="str">
            <v>-</v>
          </cell>
          <cell r="BT513" t="str">
            <v>02:00 PM Paris time</v>
          </cell>
          <cell r="BU513" t="str">
            <v>12:00 Paris time</v>
          </cell>
          <cell r="BV513" t="str">
            <v>NA</v>
          </cell>
          <cell r="BW513" t="str">
            <v>D</v>
          </cell>
          <cell r="BX513" t="str">
            <v>D+1</v>
          </cell>
          <cell r="BY513" t="str">
            <v>D+3</v>
          </cell>
          <cell r="BZ513" t="str">
            <v>Please refer to PM</v>
          </cell>
          <cell r="CA513" t="str">
            <v>Please refer to PM</v>
          </cell>
          <cell r="CB513">
            <v>14</v>
          </cell>
          <cell r="CC513">
            <v>0</v>
          </cell>
          <cell r="CD513">
            <v>1.4999999999999999E-2</v>
          </cell>
          <cell r="CE513">
            <v>0.01</v>
          </cell>
          <cell r="CF513" t="str">
            <v>No</v>
          </cell>
          <cell r="CG513" t="str">
            <v>NA</v>
          </cell>
          <cell r="CH513" t="str">
            <v>NA</v>
          </cell>
          <cell r="CI513" t="str">
            <v>No securities lending</v>
          </cell>
          <cell r="CJ513"/>
          <cell r="CK513" t="str">
            <v>No collateral</v>
          </cell>
          <cell r="CL513" t="str">
            <v>No collateral</v>
          </cell>
          <cell r="CM513" t="str">
            <v>No collateral</v>
          </cell>
          <cell r="CN513" t="str">
            <v>No collateral</v>
          </cell>
          <cell r="CO513" t="str">
            <v>No</v>
          </cell>
          <cell r="CP513" t="str">
            <v>NA</v>
          </cell>
          <cell r="CQ513" t="str">
            <v>NA</v>
          </cell>
          <cell r="CR513" t="str">
            <v>No</v>
          </cell>
          <cell r="CS513" t="str">
            <v>Luca Pagni</v>
          </cell>
          <cell r="CT513"/>
          <cell r="CU513"/>
          <cell r="CV513" t="str">
            <v>A2PTF9</v>
          </cell>
          <cell r="CW513"/>
          <cell r="CX513"/>
          <cell r="CY513" t="str">
            <v>Yes</v>
          </cell>
          <cell r="CZ513" t="str">
            <v>SRI</v>
          </cell>
          <cell r="DA513" t="str">
            <v>Beta</v>
          </cell>
          <cell r="DB513" t="str">
            <v>No</v>
          </cell>
          <cell r="DC513" t="str">
            <v>Other funds (no equities or &lt;25% equities)</v>
          </cell>
          <cell r="DD513" t="str">
            <v>Yes</v>
          </cell>
          <cell r="DE513"/>
          <cell r="DF513" t="str">
            <v>No</v>
          </cell>
          <cell r="DG513">
            <v>8</v>
          </cell>
          <cell r="DH513">
            <v>12</v>
          </cell>
          <cell r="DI513">
            <v>0</v>
          </cell>
          <cell r="DJ513">
            <v>20</v>
          </cell>
          <cell r="DK513">
            <v>20</v>
          </cell>
          <cell r="DL513">
            <v>8</v>
          </cell>
          <cell r="DM513">
            <v>1</v>
          </cell>
          <cell r="DN513">
            <v>12</v>
          </cell>
          <cell r="DO513" t="str">
            <v>Institutional Investors
 UCIs</v>
          </cell>
          <cell r="DP513" t="str">
            <v>Institutional Investors: 250 000 per sub-fund
UCIs: None</v>
          </cell>
          <cell r="DQ513" t="str">
            <v>BNP Paribas Securities Services Luxembourg</v>
          </cell>
          <cell r="DR513" t="str">
            <v>BNP Paribas Securities Services Luxembourg</v>
          </cell>
          <cell r="DS513" t="str">
            <v>in-house lawyers</v>
          </cell>
          <cell r="DT513" t="str">
            <v>BNP Paribas Securities Services Luxembourg</v>
          </cell>
          <cell r="DU513" t="str">
            <v>31th of December</v>
          </cell>
          <cell r="DV513" t="str">
            <v>ESG</v>
          </cell>
          <cell r="DW513" t="str">
            <v>FIXED INCOME</v>
          </cell>
          <cell r="DX513" t="str">
            <v>Index name change from 19/02/2021 from Bloomberg-Barclays MSCI Euro Corp SRI Sustainable Reduced Fossil Fuel 3-5Y (NTR) Index to Bloomberg-Barclays MSCI Euro Corp SRI Sustainable Ex Fossil Fuel 3-5Y (NTR) ==&gt; Additionnal exclusion criteria in the methodology</v>
          </cell>
          <cell r="DY513"/>
          <cell r="DZ513" t="str">
            <v>ART 8</v>
          </cell>
          <cell r="EA513" t="str">
            <v>CAT 1</v>
          </cell>
        </row>
        <row r="514">
          <cell r="H514" t="str">
            <v>LU2008761301</v>
          </cell>
          <cell r="I514" t="str">
            <v>Track X</v>
          </cell>
          <cell r="J514" t="str">
            <v>Capitalisation</v>
          </cell>
          <cell r="K514" t="str">
            <v>EUR</v>
          </cell>
          <cell r="L514" t="str">
            <v>EUR</v>
          </cell>
          <cell r="M514" t="str">
            <v>No</v>
          </cell>
          <cell r="N514"/>
          <cell r="O514" t="str">
            <v>Luxembourg</v>
          </cell>
          <cell r="P514" t="str">
            <v>NA</v>
          </cell>
          <cell r="Q514" t="str">
            <v>NA</v>
          </cell>
          <cell r="R514" t="str">
            <v>NA</v>
          </cell>
          <cell r="S514">
            <v>43742</v>
          </cell>
          <cell r="T514" t="str">
            <v>Not listed</v>
          </cell>
          <cell r="U514" t="str">
            <v>Not listed</v>
          </cell>
          <cell r="V514" t="str">
            <v>I34794</v>
          </cell>
          <cell r="W514" t="str">
            <v>Share not hedged</v>
          </cell>
          <cell r="X514" t="str">
            <v>BNFFTXE LX</v>
          </cell>
          <cell r="Y514" t="str">
            <v>NA</v>
          </cell>
          <cell r="Z514" t="str">
            <v>NA</v>
          </cell>
          <cell r="AA514" t="str">
            <v>BNFFTXE</v>
          </cell>
          <cell r="AB514" t="str">
            <v>.BCMSCI35</v>
          </cell>
          <cell r="AC514" t="str">
            <v>LU2008761301.LUF</v>
          </cell>
          <cell r="AD514" t="str">
            <v>NA</v>
          </cell>
          <cell r="AE514"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14" t="str">
            <v>please refer to another source</v>
          </cell>
          <cell r="AG514" t="str">
            <v>please refer to another source</v>
          </cell>
          <cell r="AH514" t="str">
            <v>Luxemburg SICAV</v>
          </cell>
          <cell r="AI514" t="str">
            <v>Bloomberg MSCI 3-5 Year Euro Corporate SRI Sustainable Select Ex Fossil Fuel PAB (NTR) index</v>
          </cell>
          <cell r="AJ514" t="str">
            <v>Net Total Return</v>
          </cell>
          <cell r="AK514" t="str">
            <v>EUR</v>
          </cell>
          <cell r="AL514"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14" t="str">
            <v>please refer to another source</v>
          </cell>
          <cell r="AN514" t="str">
            <v>Bloomberg MSCI</v>
          </cell>
          <cell r="AO514" t="str">
            <v>Europe</v>
          </cell>
          <cell r="AP514" t="str">
            <v>Eurozone</v>
          </cell>
          <cell r="AQ514" t="str">
            <v>LU</v>
          </cell>
          <cell r="AR514" t="str">
            <v>LU</v>
          </cell>
          <cell r="AS514" t="str">
            <v>Full or optimized replication</v>
          </cell>
          <cell r="AT514" t="str">
            <v>Physical</v>
          </cell>
          <cell r="AU514" t="str">
            <v>Full</v>
          </cell>
          <cell r="AV514" t="str">
            <v>Bonds</v>
          </cell>
          <cell r="AW514" t="str">
            <v>No</v>
          </cell>
          <cell r="AX514" t="str">
            <v>Yes with UCITS V</v>
          </cell>
          <cell r="AY514" t="str">
            <v>NA</v>
          </cell>
          <cell r="AZ514" t="str">
            <v>NA</v>
          </cell>
          <cell r="BA514" t="str">
            <v>Yes</v>
          </cell>
          <cell r="BB514"/>
          <cell r="BC514"/>
          <cell r="BD514"/>
          <cell r="BE514"/>
          <cell r="BF514"/>
          <cell r="BG514" t="str">
            <v>Daily</v>
          </cell>
          <cell r="BH514"/>
          <cell r="BI514"/>
          <cell r="BJ514"/>
          <cell r="BK514" t="str">
            <v>Reinvested</v>
          </cell>
          <cell r="BL514"/>
          <cell r="BM514"/>
          <cell r="BN514"/>
          <cell r="BO514"/>
          <cell r="BP514"/>
          <cell r="BQ514"/>
          <cell r="BR514" t="str">
            <v>None</v>
          </cell>
          <cell r="BS514" t="str">
            <v>-</v>
          </cell>
          <cell r="BT514" t="str">
            <v>02:00 PM Paris time</v>
          </cell>
          <cell r="BU514" t="str">
            <v>12:00 Paris time</v>
          </cell>
          <cell r="BV514"/>
          <cell r="BW514" t="str">
            <v>D</v>
          </cell>
          <cell r="BX514" t="str">
            <v>D+1</v>
          </cell>
          <cell r="BY514" t="str">
            <v>D+3</v>
          </cell>
          <cell r="BZ514" t="str">
            <v>Please refer to PM</v>
          </cell>
          <cell r="CA514" t="str">
            <v>Please refer to PM</v>
          </cell>
          <cell r="CB514">
            <v>14</v>
          </cell>
          <cell r="CC514">
            <v>0</v>
          </cell>
          <cell r="CD514">
            <v>1.4999999999999999E-2</v>
          </cell>
          <cell r="CE514">
            <v>0.01</v>
          </cell>
          <cell r="CF514" t="str">
            <v>No</v>
          </cell>
          <cell r="CG514" t="str">
            <v>NA</v>
          </cell>
          <cell r="CH514" t="str">
            <v>NA</v>
          </cell>
          <cell r="CI514" t="str">
            <v>No securities lending</v>
          </cell>
          <cell r="CJ514"/>
          <cell r="CK514" t="str">
            <v>No collateral</v>
          </cell>
          <cell r="CL514" t="str">
            <v>No collateral</v>
          </cell>
          <cell r="CM514" t="str">
            <v>No collateral</v>
          </cell>
          <cell r="CN514" t="str">
            <v>No collateral</v>
          </cell>
          <cell r="CO514" t="str">
            <v>No</v>
          </cell>
          <cell r="CP514" t="str">
            <v>NA</v>
          </cell>
          <cell r="CQ514" t="str">
            <v>NA</v>
          </cell>
          <cell r="CR514" t="str">
            <v>No</v>
          </cell>
          <cell r="CS514" t="str">
            <v>Luca Pagni</v>
          </cell>
          <cell r="CT514"/>
          <cell r="CU514"/>
          <cell r="CV514"/>
          <cell r="CW514"/>
          <cell r="CX514"/>
          <cell r="CY514" t="str">
            <v>Yes</v>
          </cell>
          <cell r="CZ514" t="str">
            <v>SRI</v>
          </cell>
          <cell r="DA514" t="str">
            <v>Beta</v>
          </cell>
          <cell r="DB514" t="str">
            <v>No</v>
          </cell>
          <cell r="DC514" t="str">
            <v>Other funds (no equities or &lt;25% equities)</v>
          </cell>
          <cell r="DD514" t="str">
            <v>No</v>
          </cell>
          <cell r="DE514"/>
          <cell r="DF514" t="str">
            <v>No</v>
          </cell>
          <cell r="DG514">
            <v>0</v>
          </cell>
          <cell r="DH514">
            <v>12</v>
          </cell>
          <cell r="DI514">
            <v>1</v>
          </cell>
          <cell r="DJ514">
            <v>13</v>
          </cell>
          <cell r="DK514">
            <v>13</v>
          </cell>
          <cell r="DL514">
            <v>0</v>
          </cell>
          <cell r="DM514">
            <v>1</v>
          </cell>
          <cell r="DN514">
            <v>12</v>
          </cell>
          <cell r="DO514" t="str">
            <v>Authorised 
Investors</v>
          </cell>
          <cell r="DP514" t="str">
            <v>None</v>
          </cell>
          <cell r="DQ514" t="str">
            <v>BNP Paribas Securities Services Luxembourg</v>
          </cell>
          <cell r="DR514" t="str">
            <v>BNP Paribas Securities Services Luxembourg</v>
          </cell>
          <cell r="DS514" t="str">
            <v>in-house lawyers</v>
          </cell>
          <cell r="DT514" t="str">
            <v>BNP Paribas Securities Services Luxembourg</v>
          </cell>
          <cell r="DU514" t="str">
            <v>31th of December</v>
          </cell>
          <cell r="DV514" t="str">
            <v>ESG</v>
          </cell>
          <cell r="DW514" t="str">
            <v>FIXED INCOME</v>
          </cell>
          <cell r="DX514" t="str">
            <v>Index name change from 19/02/2021 from Bloomberg-Barclays MSCI Euro Corp SRI Sustainable Reduced Fossil Fuel 3-5Y (NTR) Index to Bloomberg-Barclays MSCI Euro Corp SRI Sustainable Ex Fossil Fuel 3-5Y (NTR) ==&gt; Additionnal exclusion criteria in the methodology</v>
          </cell>
          <cell r="DY514"/>
          <cell r="DZ514" t="str">
            <v>ART 8</v>
          </cell>
          <cell r="EA514" t="str">
            <v>CAT 1</v>
          </cell>
        </row>
        <row r="515">
          <cell r="H515" t="str">
            <v>LU2008761483</v>
          </cell>
          <cell r="I515" t="str">
            <v>Track X</v>
          </cell>
          <cell r="J515" t="str">
            <v>Distribution</v>
          </cell>
          <cell r="K515" t="str">
            <v>EUR</v>
          </cell>
          <cell r="L515" t="str">
            <v>EUR</v>
          </cell>
          <cell r="M515" t="str">
            <v>No</v>
          </cell>
          <cell r="N515"/>
          <cell r="O515" t="str">
            <v>Luxembourg</v>
          </cell>
          <cell r="P515" t="str">
            <v>NA</v>
          </cell>
          <cell r="Q515" t="str">
            <v>NA</v>
          </cell>
          <cell r="R515" t="str">
            <v>NA</v>
          </cell>
          <cell r="S515">
            <v>43742</v>
          </cell>
          <cell r="T515" t="str">
            <v>Not listed</v>
          </cell>
          <cell r="U515" t="str">
            <v>Not listed</v>
          </cell>
          <cell r="V515" t="str">
            <v>I34794</v>
          </cell>
          <cell r="W515" t="str">
            <v>Share not hedged</v>
          </cell>
          <cell r="X515" t="str">
            <v>BNFF3TX LX</v>
          </cell>
          <cell r="Y515" t="str">
            <v>NA</v>
          </cell>
          <cell r="Z515" t="str">
            <v>NA</v>
          </cell>
          <cell r="AA515" t="str">
            <v>BNFF3TX</v>
          </cell>
          <cell r="AB515" t="str">
            <v>.BCMSCI35</v>
          </cell>
          <cell r="AC515" t="str">
            <v>LU2008761483.LUF</v>
          </cell>
          <cell r="AD515" t="str">
            <v>NA</v>
          </cell>
          <cell r="AE515"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15" t="str">
            <v>please refer to another source</v>
          </cell>
          <cell r="AG515" t="str">
            <v>please refer to another source</v>
          </cell>
          <cell r="AH515" t="str">
            <v>Luxemburg SICAV</v>
          </cell>
          <cell r="AI515" t="str">
            <v>Bloomberg MSCI 3-5 Year Euro Corporate SRI Sustainable Select Ex Fossil Fuel PAB (NTR) index</v>
          </cell>
          <cell r="AJ515" t="str">
            <v>Net Total Return</v>
          </cell>
          <cell r="AK515" t="str">
            <v>EUR</v>
          </cell>
          <cell r="AL515"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15" t="str">
            <v>please refer to another source</v>
          </cell>
          <cell r="AN515" t="str">
            <v>Bloomberg MSCI</v>
          </cell>
          <cell r="AO515" t="str">
            <v>Europe</v>
          </cell>
          <cell r="AP515" t="str">
            <v>Eurozone</v>
          </cell>
          <cell r="AQ515" t="str">
            <v>LU</v>
          </cell>
          <cell r="AR515" t="str">
            <v>LU</v>
          </cell>
          <cell r="AS515" t="str">
            <v>Full or optimized replication</v>
          </cell>
          <cell r="AT515" t="str">
            <v>Physical</v>
          </cell>
          <cell r="AU515" t="str">
            <v>Full</v>
          </cell>
          <cell r="AV515" t="str">
            <v>Bonds</v>
          </cell>
          <cell r="AW515" t="str">
            <v>No</v>
          </cell>
          <cell r="AX515" t="str">
            <v>Yes with UCITS V</v>
          </cell>
          <cell r="AY515" t="str">
            <v>NA</v>
          </cell>
          <cell r="AZ515" t="str">
            <v>NA</v>
          </cell>
          <cell r="BA515" t="str">
            <v>Yes</v>
          </cell>
          <cell r="BB515"/>
          <cell r="BC515"/>
          <cell r="BD515"/>
          <cell r="BE515"/>
          <cell r="BF515"/>
          <cell r="BG515" t="str">
            <v>Daily</v>
          </cell>
          <cell r="BH515"/>
          <cell r="BI515"/>
          <cell r="BJ515"/>
          <cell r="BK515" t="str">
            <v>Annually</v>
          </cell>
          <cell r="BL515"/>
          <cell r="BM515"/>
          <cell r="BN515"/>
          <cell r="BO515"/>
          <cell r="BP515"/>
          <cell r="BQ515"/>
          <cell r="BR515" t="str">
            <v>None</v>
          </cell>
          <cell r="BS515" t="str">
            <v>-</v>
          </cell>
          <cell r="BT515" t="str">
            <v>02:00 PM Paris time</v>
          </cell>
          <cell r="BU515" t="str">
            <v>12:00 Paris time</v>
          </cell>
          <cell r="BV515"/>
          <cell r="BW515" t="str">
            <v>D</v>
          </cell>
          <cell r="BX515" t="str">
            <v>D+1</v>
          </cell>
          <cell r="BY515" t="str">
            <v>D+3</v>
          </cell>
          <cell r="BZ515" t="str">
            <v>Please refer to PM</v>
          </cell>
          <cell r="CA515" t="str">
            <v>Please refer to PM</v>
          </cell>
          <cell r="CB515">
            <v>14</v>
          </cell>
          <cell r="CC515">
            <v>0</v>
          </cell>
          <cell r="CD515">
            <v>1.4999999999999999E-2</v>
          </cell>
          <cell r="CE515">
            <v>0.01</v>
          </cell>
          <cell r="CF515" t="str">
            <v>No</v>
          </cell>
          <cell r="CG515" t="str">
            <v>NA</v>
          </cell>
          <cell r="CH515" t="str">
            <v>NA</v>
          </cell>
          <cell r="CI515" t="str">
            <v>No securities lending</v>
          </cell>
          <cell r="CJ515"/>
          <cell r="CK515" t="str">
            <v>No collateral</v>
          </cell>
          <cell r="CL515" t="str">
            <v>No collateral</v>
          </cell>
          <cell r="CM515" t="str">
            <v>No collateral</v>
          </cell>
          <cell r="CN515" t="str">
            <v>No collateral</v>
          </cell>
          <cell r="CO515" t="str">
            <v>No</v>
          </cell>
          <cell r="CP515" t="str">
            <v>NA</v>
          </cell>
          <cell r="CQ515" t="str">
            <v>NA</v>
          </cell>
          <cell r="CR515" t="str">
            <v>No</v>
          </cell>
          <cell r="CS515" t="str">
            <v>Luca Pagni</v>
          </cell>
          <cell r="CT515"/>
          <cell r="CU515"/>
          <cell r="CV515"/>
          <cell r="CW515"/>
          <cell r="CX515"/>
          <cell r="CY515" t="str">
            <v>Yes</v>
          </cell>
          <cell r="CZ515" t="str">
            <v>SRI</v>
          </cell>
          <cell r="DA515" t="str">
            <v>Beta</v>
          </cell>
          <cell r="DB515" t="str">
            <v>No</v>
          </cell>
          <cell r="DC515" t="str">
            <v>Other funds (no equities or &lt;25% equities)</v>
          </cell>
          <cell r="DD515" t="str">
            <v>No</v>
          </cell>
          <cell r="DE515"/>
          <cell r="DF515" t="str">
            <v>No</v>
          </cell>
          <cell r="DG515">
            <v>0</v>
          </cell>
          <cell r="DH515">
            <v>12</v>
          </cell>
          <cell r="DI515">
            <v>1</v>
          </cell>
          <cell r="DJ515">
            <v>13</v>
          </cell>
          <cell r="DK515">
            <v>13</v>
          </cell>
          <cell r="DL515">
            <v>0</v>
          </cell>
          <cell r="DM515">
            <v>1</v>
          </cell>
          <cell r="DN515">
            <v>12</v>
          </cell>
          <cell r="DO515" t="str">
            <v>Authorised 
Investors</v>
          </cell>
          <cell r="DP515" t="str">
            <v>None</v>
          </cell>
          <cell r="DQ515" t="str">
            <v>BNP Paribas Securities Services Luxembourg</v>
          </cell>
          <cell r="DR515" t="str">
            <v>BNP Paribas Securities Services Luxembourg</v>
          </cell>
          <cell r="DS515" t="str">
            <v>in-house lawyers</v>
          </cell>
          <cell r="DT515" t="str">
            <v>BNP Paribas Securities Services Luxembourg</v>
          </cell>
          <cell r="DU515" t="str">
            <v>31th of December</v>
          </cell>
          <cell r="DV515" t="str">
            <v>ESG</v>
          </cell>
          <cell r="DW515" t="str">
            <v>FIXED INCOME</v>
          </cell>
          <cell r="DX515" t="str">
            <v>Index name change from 19/02/2021 from Bloomberg-Barclays MSCI Euro Corp SRI Sustainable Reduced Fossil Fuel 3-5Y (NTR) Index to Bloomberg-Barclays MSCI Euro Corp SRI Sustainable Ex Fossil Fuel 3-5Y (NTR) ==&gt; Additionnal exclusion criteria in the methodology</v>
          </cell>
          <cell r="DY515"/>
          <cell r="DZ515" t="str">
            <v>ART 8</v>
          </cell>
          <cell r="EA515" t="str">
            <v>CAT 1</v>
          </cell>
        </row>
        <row r="516">
          <cell r="H516" t="str">
            <v>LU2008761566</v>
          </cell>
          <cell r="I516" t="str">
            <v>Track Privilege</v>
          </cell>
          <cell r="J516" t="str">
            <v>Distribution</v>
          </cell>
          <cell r="K516" t="str">
            <v>EUR</v>
          </cell>
          <cell r="L516" t="str">
            <v>EUR</v>
          </cell>
          <cell r="M516" t="str">
            <v>No</v>
          </cell>
          <cell r="N516"/>
          <cell r="O516" t="str">
            <v>Luxembourg</v>
          </cell>
          <cell r="P516"/>
          <cell r="Q516"/>
          <cell r="R516"/>
          <cell r="S516"/>
          <cell r="T516"/>
          <cell r="U516"/>
          <cell r="V516" t="str">
            <v>LEC1TREU</v>
          </cell>
          <cell r="W516" t="str">
            <v>Share not hedged</v>
          </cell>
          <cell r="X516"/>
          <cell r="Y516"/>
          <cell r="Z516"/>
          <cell r="AA516"/>
          <cell r="AB516" t="str">
            <v>TBC</v>
          </cell>
          <cell r="AC516"/>
          <cell r="AD516"/>
          <cell r="AE516" t="str">
            <v>BNP Paribas Easy Bloomberg Barclays Euro Aggregate Corporate 1-3Y is an open-end fund incorporated in Luxembourg. The fund's objective is to replicate the performance of Bloomberg-Barclays Euro Aggregate Corporate 1-3 yr (TR) Index (Bloomberg: LEC1TREU Index), including fluctuations, and to maintain the Tracking Error between the sub-fund and the index below 1%.</v>
          </cell>
          <cell r="AF516" t="str">
            <v>please refer to another source</v>
          </cell>
          <cell r="AG516" t="str">
            <v>please refer to another source</v>
          </cell>
          <cell r="AH516" t="str">
            <v>Luxemburg SICAV</v>
          </cell>
          <cell r="AI516" t="str">
            <v>Bloomberg-Barclays Euro Aggregate Corporate 1-3 yr (TR) Index</v>
          </cell>
          <cell r="AJ516" t="str">
            <v>Total Return</v>
          </cell>
          <cell r="AK516" t="str">
            <v>EUR</v>
          </cell>
          <cell r="AL516" t="str">
            <v>The benchmark is the Bloomberg-Barclays Euro Aggregate Corporate 1-3 yr (TR) Index published by Bloomberg. The composition of the index is reviewed on a monthly basis. The index is valued daily. The majority of the index’s underlying components are European corporate bonds. It is a Total Return index</v>
          </cell>
          <cell r="AM516"/>
          <cell r="AN516" t="str">
            <v>Bloomberg-Barclays</v>
          </cell>
          <cell r="AO516" t="str">
            <v>Europe</v>
          </cell>
          <cell r="AP516" t="str">
            <v>Europe</v>
          </cell>
          <cell r="AQ516"/>
          <cell r="AR516"/>
          <cell r="AS516" t="str">
            <v>Full or optimized replication</v>
          </cell>
          <cell r="AT516" t="str">
            <v>Physical</v>
          </cell>
          <cell r="AU516"/>
          <cell r="AV516" t="str">
            <v>Bonds</v>
          </cell>
          <cell r="AW516" t="str">
            <v>No</v>
          </cell>
          <cell r="AX516" t="str">
            <v>Yes with UCITS V</v>
          </cell>
          <cell r="AY516" t="str">
            <v>NA</v>
          </cell>
          <cell r="AZ516" t="str">
            <v>NA</v>
          </cell>
          <cell r="BA516" t="str">
            <v>Yes</v>
          </cell>
          <cell r="BB516"/>
          <cell r="BC516"/>
          <cell r="BD516"/>
          <cell r="BE516"/>
          <cell r="BF516"/>
          <cell r="BG516" t="str">
            <v>Daily</v>
          </cell>
          <cell r="BH516"/>
          <cell r="BI516"/>
          <cell r="BJ516"/>
          <cell r="BK516" t="str">
            <v>Annually</v>
          </cell>
          <cell r="BL516"/>
          <cell r="BM516"/>
          <cell r="BN516"/>
          <cell r="BO516"/>
          <cell r="BP516"/>
          <cell r="BQ516"/>
          <cell r="BR516" t="str">
            <v>None</v>
          </cell>
          <cell r="BS516" t="str">
            <v>-</v>
          </cell>
          <cell r="BT516" t="str">
            <v>02:00 PM Paris time</v>
          </cell>
          <cell r="BU516" t="str">
            <v>12:00 Paris time</v>
          </cell>
          <cell r="BV516" t="str">
            <v>NA</v>
          </cell>
          <cell r="BW516" t="str">
            <v>D</v>
          </cell>
          <cell r="BX516" t="str">
            <v>D+1</v>
          </cell>
          <cell r="BY516" t="str">
            <v>D+3</v>
          </cell>
          <cell r="BZ516" t="str">
            <v>Please refer to PM</v>
          </cell>
          <cell r="CA516" t="str">
            <v>Please refer to PM</v>
          </cell>
          <cell r="CB516"/>
          <cell r="CC516"/>
          <cell r="CD516">
            <v>1.4999999999999999E-2</v>
          </cell>
          <cell r="CE516">
            <v>0.01</v>
          </cell>
          <cell r="CF516" t="str">
            <v>No</v>
          </cell>
          <cell r="CG516" t="str">
            <v>NA</v>
          </cell>
          <cell r="CH516" t="str">
            <v>NA</v>
          </cell>
          <cell r="CI516" t="str">
            <v>No securities lending</v>
          </cell>
          <cell r="CJ516"/>
          <cell r="CK516" t="str">
            <v>No collateral</v>
          </cell>
          <cell r="CL516" t="str">
            <v>No collateral</v>
          </cell>
          <cell r="CM516" t="str">
            <v>No collateral</v>
          </cell>
          <cell r="CN516" t="str">
            <v>No collateral</v>
          </cell>
          <cell r="CO516" t="str">
            <v>No</v>
          </cell>
          <cell r="CP516" t="str">
            <v>NA</v>
          </cell>
          <cell r="CQ516" t="str">
            <v>NA</v>
          </cell>
          <cell r="CR516" t="str">
            <v>No</v>
          </cell>
          <cell r="CS516" t="str">
            <v>Charles Lewandowski</v>
          </cell>
          <cell r="CT516"/>
          <cell r="CU516"/>
          <cell r="CV516"/>
          <cell r="CW516"/>
          <cell r="CX516"/>
          <cell r="CY516" t="str">
            <v>No</v>
          </cell>
          <cell r="CZ516" t="str">
            <v>No</v>
          </cell>
          <cell r="DA516" t="str">
            <v>Beta</v>
          </cell>
          <cell r="DB516" t="str">
            <v>No</v>
          </cell>
          <cell r="DC516" t="str">
            <v>Other funds (no equities or &lt;25% equities)</v>
          </cell>
          <cell r="DD516"/>
          <cell r="DE516"/>
          <cell r="DF516" t="str">
            <v>No</v>
          </cell>
          <cell r="DG516">
            <v>8</v>
          </cell>
          <cell r="DH516">
            <v>12</v>
          </cell>
          <cell r="DI516">
            <v>5</v>
          </cell>
          <cell r="DJ516">
            <v>25</v>
          </cell>
          <cell r="DK516">
            <v>25</v>
          </cell>
          <cell r="DL516">
            <v>8</v>
          </cell>
          <cell r="DM516">
            <v>5</v>
          </cell>
          <cell r="DN516">
            <v>12</v>
          </cell>
          <cell r="DO516" t="str">
            <v>All, Distributors, Managers</v>
          </cell>
          <cell r="DP516" t="str">
            <v>Distributors : None
Managers: none (refer to Book II by sub-fund for min holding amount applicable)
Others : EUR 100 000 per sub-fund</v>
          </cell>
          <cell r="DQ516" t="str">
            <v>BNP Paribas Securities Services Luxembourg</v>
          </cell>
          <cell r="DR516" t="str">
            <v>BNP Paribas Securities Services Luxembourg</v>
          </cell>
          <cell r="DS516" t="str">
            <v>in-house lawyers</v>
          </cell>
          <cell r="DT516" t="str">
            <v>BNP Paribas Securities Services Luxembourg</v>
          </cell>
          <cell r="DU516" t="str">
            <v>31th of December</v>
          </cell>
          <cell r="DV516" t="str">
            <v>Essentials</v>
          </cell>
          <cell r="DW516" t="str">
            <v>FIXED INCOME</v>
          </cell>
          <cell r="DX516"/>
          <cell r="DY516"/>
          <cell r="DZ516"/>
          <cell r="EA516"/>
        </row>
        <row r="517">
          <cell r="H517" t="str">
            <v>LU2008761640</v>
          </cell>
          <cell r="I517" t="str">
            <v>Track I</v>
          </cell>
          <cell r="J517" t="str">
            <v>Capitalisation</v>
          </cell>
          <cell r="K517" t="str">
            <v>EUR</v>
          </cell>
          <cell r="L517" t="str">
            <v>EUR</v>
          </cell>
          <cell r="M517" t="str">
            <v>No</v>
          </cell>
          <cell r="N517"/>
          <cell r="O517" t="str">
            <v>Luxembourg</v>
          </cell>
          <cell r="P517"/>
          <cell r="Q517"/>
          <cell r="R517"/>
          <cell r="S517"/>
          <cell r="T517"/>
          <cell r="U517"/>
          <cell r="V517" t="str">
            <v>LEC1TREU</v>
          </cell>
          <cell r="W517" t="str">
            <v>Share not hedged</v>
          </cell>
          <cell r="X517"/>
          <cell r="Y517"/>
          <cell r="Z517"/>
          <cell r="AA517"/>
          <cell r="AB517" t="str">
            <v>TBC</v>
          </cell>
          <cell r="AC517"/>
          <cell r="AD517"/>
          <cell r="AE517" t="str">
            <v>BNP Paribas Easy Bloomberg Barclays Euro Aggregate Corporate 1-3Y is an open-end fund incorporated in Luxembourg. The fund's objective is to replicate the performance of Bloomberg-Barclays Euro Aggregate Corporate 1-3 yr (TR) Index (Bloomberg: LEC1TREU Index), including fluctuations, and to maintain the Tracking Error between the sub-fund and the index below 1%.</v>
          </cell>
          <cell r="AF517" t="str">
            <v>please refer to another source</v>
          </cell>
          <cell r="AG517" t="str">
            <v>please refer to another source</v>
          </cell>
          <cell r="AH517" t="str">
            <v>Luxemburg SICAV</v>
          </cell>
          <cell r="AI517" t="str">
            <v>Bloomberg-Barclays Euro Aggregate Corporate 1-3 yr (TR) Index</v>
          </cell>
          <cell r="AJ517" t="str">
            <v>Total Return</v>
          </cell>
          <cell r="AK517" t="str">
            <v>EUR</v>
          </cell>
          <cell r="AL517" t="str">
            <v>The benchmark is the Bloomberg-Barclays Euro Aggregate Corporate 1-3 yr (TR) Index published by Bloomberg. The composition of the index is reviewed on a monthly basis. The index is valued daily. The majority of the index’s underlying components are European corporate bonds. It is a Total Return index</v>
          </cell>
          <cell r="AM517"/>
          <cell r="AN517" t="str">
            <v>Bloomberg-Barclays</v>
          </cell>
          <cell r="AO517" t="str">
            <v>Europe</v>
          </cell>
          <cell r="AP517" t="str">
            <v>Europe</v>
          </cell>
          <cell r="AQ517"/>
          <cell r="AR517"/>
          <cell r="AS517" t="str">
            <v>Full or optimized replication</v>
          </cell>
          <cell r="AT517" t="str">
            <v>Physical</v>
          </cell>
          <cell r="AU517"/>
          <cell r="AV517" t="str">
            <v>Bonds</v>
          </cell>
          <cell r="AW517" t="str">
            <v>No</v>
          </cell>
          <cell r="AX517" t="str">
            <v>Yes with UCITS V</v>
          </cell>
          <cell r="AY517" t="str">
            <v>NA</v>
          </cell>
          <cell r="AZ517" t="str">
            <v>NA</v>
          </cell>
          <cell r="BA517" t="str">
            <v>Yes</v>
          </cell>
          <cell r="BB517"/>
          <cell r="BC517"/>
          <cell r="BD517"/>
          <cell r="BE517"/>
          <cell r="BF517"/>
          <cell r="BG517" t="str">
            <v>Daily</v>
          </cell>
          <cell r="BH517"/>
          <cell r="BI517"/>
          <cell r="BJ517"/>
          <cell r="BK517" t="str">
            <v>Reinvested</v>
          </cell>
          <cell r="BL517"/>
          <cell r="BM517"/>
          <cell r="BN517"/>
          <cell r="BO517"/>
          <cell r="BP517"/>
          <cell r="BQ517"/>
          <cell r="BR517" t="str">
            <v>None</v>
          </cell>
          <cell r="BS517" t="str">
            <v>-</v>
          </cell>
          <cell r="BT517" t="str">
            <v>02:00 PM Paris time</v>
          </cell>
          <cell r="BU517" t="str">
            <v>12:00 Paris time</v>
          </cell>
          <cell r="BV517" t="str">
            <v>NA</v>
          </cell>
          <cell r="BW517" t="str">
            <v>D</v>
          </cell>
          <cell r="BX517" t="str">
            <v>D+1</v>
          </cell>
          <cell r="BY517" t="str">
            <v>D+3</v>
          </cell>
          <cell r="BZ517" t="str">
            <v>Please refer to PM</v>
          </cell>
          <cell r="CA517" t="str">
            <v>Please refer to PM</v>
          </cell>
          <cell r="CB517"/>
          <cell r="CC517"/>
          <cell r="CD517">
            <v>1.4999999999999999E-2</v>
          </cell>
          <cell r="CE517">
            <v>0.01</v>
          </cell>
          <cell r="CF517" t="str">
            <v>No</v>
          </cell>
          <cell r="CG517" t="str">
            <v>NA</v>
          </cell>
          <cell r="CH517" t="str">
            <v>NA</v>
          </cell>
          <cell r="CI517" t="str">
            <v>No securities lending</v>
          </cell>
          <cell r="CJ517"/>
          <cell r="CK517" t="str">
            <v>No collateral</v>
          </cell>
          <cell r="CL517" t="str">
            <v>No collateral</v>
          </cell>
          <cell r="CM517" t="str">
            <v>No collateral</v>
          </cell>
          <cell r="CN517" t="str">
            <v>No collateral</v>
          </cell>
          <cell r="CO517" t="str">
            <v>No</v>
          </cell>
          <cell r="CP517" t="str">
            <v>NA</v>
          </cell>
          <cell r="CQ517" t="str">
            <v>NA</v>
          </cell>
          <cell r="CR517" t="str">
            <v>No</v>
          </cell>
          <cell r="CS517" t="str">
            <v>Charles Lewandowski</v>
          </cell>
          <cell r="CT517"/>
          <cell r="CU517"/>
          <cell r="CV517"/>
          <cell r="CW517"/>
          <cell r="CX517"/>
          <cell r="CY517" t="str">
            <v>No</v>
          </cell>
          <cell r="CZ517" t="str">
            <v>No</v>
          </cell>
          <cell r="DA517" t="str">
            <v>Beta</v>
          </cell>
          <cell r="DB517" t="str">
            <v>No</v>
          </cell>
          <cell r="DC517" t="str">
            <v>Other funds (no equities or &lt;25% equities)</v>
          </cell>
          <cell r="DD517"/>
          <cell r="DE517"/>
          <cell r="DF517" t="str">
            <v>No</v>
          </cell>
          <cell r="DG517">
            <v>8</v>
          </cell>
          <cell r="DH517">
            <v>12</v>
          </cell>
          <cell r="DI517">
            <v>1</v>
          </cell>
          <cell r="DJ517">
            <v>21</v>
          </cell>
          <cell r="DK517">
            <v>21</v>
          </cell>
          <cell r="DL517">
            <v>8</v>
          </cell>
          <cell r="DM517">
            <v>1</v>
          </cell>
          <cell r="DN517">
            <v>12</v>
          </cell>
          <cell r="DO517" t="str">
            <v>Institutional Investors
 UCIs</v>
          </cell>
          <cell r="DP517" t="str">
            <v>Institutional Investors: 250 000 per sub-fund
UCIs: None</v>
          </cell>
          <cell r="DQ517" t="str">
            <v>BNP Paribas Securities Services Luxembourg</v>
          </cell>
          <cell r="DR517" t="str">
            <v>BNP Paribas Securities Services Luxembourg</v>
          </cell>
          <cell r="DS517" t="str">
            <v>in-house lawyers</v>
          </cell>
          <cell r="DT517" t="str">
            <v>BNP Paribas Securities Services Luxembourg</v>
          </cell>
          <cell r="DU517" t="str">
            <v>31th of December</v>
          </cell>
          <cell r="DV517" t="str">
            <v>Essentials</v>
          </cell>
          <cell r="DW517" t="str">
            <v>FIXED INCOME</v>
          </cell>
          <cell r="DX517"/>
          <cell r="DY517"/>
          <cell r="DZ517"/>
          <cell r="EA517"/>
        </row>
        <row r="518">
          <cell r="H518" t="str">
            <v>LU2008761723</v>
          </cell>
          <cell r="I518" t="str">
            <v>Track X</v>
          </cell>
          <cell r="J518" t="str">
            <v>Capitalisation</v>
          </cell>
          <cell r="K518" t="str">
            <v>EUR</v>
          </cell>
          <cell r="L518" t="str">
            <v>EUR</v>
          </cell>
          <cell r="M518" t="str">
            <v>No</v>
          </cell>
          <cell r="N518"/>
          <cell r="O518" t="str">
            <v>Luxembourg</v>
          </cell>
          <cell r="P518"/>
          <cell r="Q518"/>
          <cell r="R518"/>
          <cell r="S518"/>
          <cell r="T518"/>
          <cell r="U518"/>
          <cell r="V518" t="str">
            <v>LEC1TREU</v>
          </cell>
          <cell r="W518" t="str">
            <v>Share not hedged</v>
          </cell>
          <cell r="X518"/>
          <cell r="Y518"/>
          <cell r="Z518"/>
          <cell r="AA518"/>
          <cell r="AB518" t="str">
            <v>TBC</v>
          </cell>
          <cell r="AC518"/>
          <cell r="AD518"/>
          <cell r="AE518" t="str">
            <v>BNP Paribas Easy Bloomberg Barclays Euro Aggregate Corporate 1-3Y is an open-end fund incorporated in Luxembourg. The fund's objective is to replicate the performance of Bloomberg-Barclays Euro Aggregate Corporate 1-3 yr (TR) Index (Bloomberg: LEC1TREU Index), including fluctuations, and to maintain the Tracking Error between the sub-fund and the index below 1%.</v>
          </cell>
          <cell r="AF518" t="str">
            <v>please refer to another source</v>
          </cell>
          <cell r="AG518" t="str">
            <v>please refer to another source</v>
          </cell>
          <cell r="AH518" t="str">
            <v>Luxemburg SICAV</v>
          </cell>
          <cell r="AI518" t="str">
            <v>Bloomberg-Barclays Euro Aggregate Corporate 1-3 yr (TR) Index</v>
          </cell>
          <cell r="AJ518" t="str">
            <v>Total Return</v>
          </cell>
          <cell r="AK518" t="str">
            <v>EUR</v>
          </cell>
          <cell r="AL518" t="str">
            <v>The benchmark is the Bloomberg-Barclays Euro Aggregate Corporate 1-3 yr (TR) Index published by Bloomberg. The composition of the index is reviewed on a monthly basis. The index is valued daily. The majority of the index’s underlying components are European corporate bonds. It is a Total Return index</v>
          </cell>
          <cell r="AM518"/>
          <cell r="AN518" t="str">
            <v>Bloomberg-Barclays</v>
          </cell>
          <cell r="AO518" t="str">
            <v>Europe</v>
          </cell>
          <cell r="AP518" t="str">
            <v>Europe</v>
          </cell>
          <cell r="AQ518"/>
          <cell r="AR518"/>
          <cell r="AS518" t="str">
            <v>Full or optimized replication</v>
          </cell>
          <cell r="AT518" t="str">
            <v>Physical</v>
          </cell>
          <cell r="AU518"/>
          <cell r="AV518" t="str">
            <v>Bonds</v>
          </cell>
          <cell r="AW518" t="str">
            <v>No</v>
          </cell>
          <cell r="AX518" t="str">
            <v>Yes with UCITS V</v>
          </cell>
          <cell r="AY518" t="str">
            <v>NA</v>
          </cell>
          <cell r="AZ518" t="str">
            <v>NA</v>
          </cell>
          <cell r="BA518" t="str">
            <v>Yes</v>
          </cell>
          <cell r="BB518"/>
          <cell r="BC518"/>
          <cell r="BD518"/>
          <cell r="BE518"/>
          <cell r="BF518"/>
          <cell r="BG518" t="str">
            <v>Daily</v>
          </cell>
          <cell r="BH518"/>
          <cell r="BI518"/>
          <cell r="BJ518"/>
          <cell r="BK518" t="str">
            <v>Reinvested</v>
          </cell>
          <cell r="BL518"/>
          <cell r="BM518"/>
          <cell r="BN518"/>
          <cell r="BO518"/>
          <cell r="BP518"/>
          <cell r="BQ518"/>
          <cell r="BR518" t="str">
            <v>None</v>
          </cell>
          <cell r="BS518" t="str">
            <v>-</v>
          </cell>
          <cell r="BT518" t="str">
            <v>02:00 PM Paris time</v>
          </cell>
          <cell r="BU518" t="str">
            <v>12:00 Paris time</v>
          </cell>
          <cell r="BV518" t="str">
            <v>NA</v>
          </cell>
          <cell r="BW518" t="str">
            <v>D</v>
          </cell>
          <cell r="BX518" t="str">
            <v>D+1</v>
          </cell>
          <cell r="BY518" t="str">
            <v>D+3</v>
          </cell>
          <cell r="BZ518" t="str">
            <v>Please refer to PM</v>
          </cell>
          <cell r="CA518" t="str">
            <v>Please refer to PM</v>
          </cell>
          <cell r="CB518"/>
          <cell r="CC518"/>
          <cell r="CD518">
            <v>1.4999999999999999E-2</v>
          </cell>
          <cell r="CE518">
            <v>0.01</v>
          </cell>
          <cell r="CF518" t="str">
            <v>No</v>
          </cell>
          <cell r="CG518" t="str">
            <v>NA</v>
          </cell>
          <cell r="CH518" t="str">
            <v>NA</v>
          </cell>
          <cell r="CI518" t="str">
            <v>No securities lending</v>
          </cell>
          <cell r="CJ518"/>
          <cell r="CK518" t="str">
            <v>No collateral</v>
          </cell>
          <cell r="CL518" t="str">
            <v>No collateral</v>
          </cell>
          <cell r="CM518" t="str">
            <v>No collateral</v>
          </cell>
          <cell r="CN518" t="str">
            <v>No collateral</v>
          </cell>
          <cell r="CO518" t="str">
            <v>No</v>
          </cell>
          <cell r="CP518" t="str">
            <v>NA</v>
          </cell>
          <cell r="CQ518" t="str">
            <v>NA</v>
          </cell>
          <cell r="CR518" t="str">
            <v>No</v>
          </cell>
          <cell r="CS518" t="str">
            <v>Charles Lewandowski</v>
          </cell>
          <cell r="CT518"/>
          <cell r="CU518"/>
          <cell r="CV518"/>
          <cell r="CW518"/>
          <cell r="CX518"/>
          <cell r="CY518" t="str">
            <v>No</v>
          </cell>
          <cell r="CZ518" t="str">
            <v>No</v>
          </cell>
          <cell r="DA518" t="str">
            <v>Beta</v>
          </cell>
          <cell r="DB518" t="str">
            <v>No</v>
          </cell>
          <cell r="DC518" t="str">
            <v>Other funds (no equities or &lt;25% equities)</v>
          </cell>
          <cell r="DD518"/>
          <cell r="DE518"/>
          <cell r="DF518" t="str">
            <v>No</v>
          </cell>
          <cell r="DG518">
            <v>0</v>
          </cell>
          <cell r="DH518">
            <v>12</v>
          </cell>
          <cell r="DI518">
            <v>1</v>
          </cell>
          <cell r="DJ518">
            <v>13</v>
          </cell>
          <cell r="DK518">
            <v>13</v>
          </cell>
          <cell r="DL518">
            <v>0</v>
          </cell>
          <cell r="DM518">
            <v>1</v>
          </cell>
          <cell r="DN518">
            <v>12</v>
          </cell>
          <cell r="DO518" t="str">
            <v>Authorised 
Investors</v>
          </cell>
          <cell r="DP518" t="str">
            <v>None</v>
          </cell>
          <cell r="DQ518" t="str">
            <v>BNP Paribas Securities Services Luxembourg</v>
          </cell>
          <cell r="DR518" t="str">
            <v>BNP Paribas Securities Services Luxembourg</v>
          </cell>
          <cell r="DS518" t="str">
            <v>in-house lawyers</v>
          </cell>
          <cell r="DT518" t="str">
            <v>BNP Paribas Securities Services Luxembourg</v>
          </cell>
          <cell r="DU518" t="str">
            <v>31th of December</v>
          </cell>
          <cell r="DV518" t="str">
            <v>Essentials</v>
          </cell>
          <cell r="DW518" t="str">
            <v>FIXED INCOME</v>
          </cell>
          <cell r="DX518"/>
          <cell r="DY518"/>
          <cell r="DZ518"/>
          <cell r="EA518"/>
        </row>
        <row r="519">
          <cell r="H519" t="str">
            <v>LU2008761996</v>
          </cell>
          <cell r="I519" t="str">
            <v>Track X</v>
          </cell>
          <cell r="J519" t="str">
            <v>Distribution</v>
          </cell>
          <cell r="K519" t="str">
            <v>EUR</v>
          </cell>
          <cell r="L519" t="str">
            <v>EUR</v>
          </cell>
          <cell r="M519" t="str">
            <v>No</v>
          </cell>
          <cell r="N519"/>
          <cell r="O519" t="str">
            <v>Luxembourg</v>
          </cell>
          <cell r="P519"/>
          <cell r="Q519"/>
          <cell r="R519"/>
          <cell r="S519"/>
          <cell r="T519"/>
          <cell r="U519"/>
          <cell r="V519" t="str">
            <v>LEC1TREU</v>
          </cell>
          <cell r="W519" t="str">
            <v>Share not hedged</v>
          </cell>
          <cell r="X519"/>
          <cell r="Y519"/>
          <cell r="Z519"/>
          <cell r="AA519"/>
          <cell r="AB519" t="str">
            <v>TBC</v>
          </cell>
          <cell r="AC519"/>
          <cell r="AD519"/>
          <cell r="AE519" t="str">
            <v>BNP Paribas Easy Bloomberg Barclays Euro Aggregate Corporate 1-3Y is an open-end fund incorporated in Luxembourg. The fund's objective is to replicate the performance of Bloomberg-Barclays Euro Aggregate Corporate 1-3 yr (TR) Index (Bloomberg: LEC1TREU Index), including fluctuations, and to maintain the Tracking Error between the sub-fund and the index below 1%.</v>
          </cell>
          <cell r="AF519" t="str">
            <v>please refer to another source</v>
          </cell>
          <cell r="AG519" t="str">
            <v>please refer to another source</v>
          </cell>
          <cell r="AH519" t="str">
            <v>Luxemburg SICAV</v>
          </cell>
          <cell r="AI519" t="str">
            <v>Bloomberg-Barclays Euro Aggregate Corporate 1-3 yr (TR) Index</v>
          </cell>
          <cell r="AJ519" t="str">
            <v>Total Return</v>
          </cell>
          <cell r="AK519" t="str">
            <v>EUR</v>
          </cell>
          <cell r="AL519" t="str">
            <v>The benchmark is the Bloomberg-Barclays Euro Aggregate Corporate 1-3 yr (TR) Index published by Bloomberg. The composition of the index is reviewed on a monthly basis. The index is valued daily. The majority of the index’s underlying components are European corporate bonds. It is a Total Return index</v>
          </cell>
          <cell r="AM519"/>
          <cell r="AN519" t="str">
            <v>Bloomberg-Barclays</v>
          </cell>
          <cell r="AO519" t="str">
            <v>Europe</v>
          </cell>
          <cell r="AP519" t="str">
            <v>Europe</v>
          </cell>
          <cell r="AQ519"/>
          <cell r="AR519"/>
          <cell r="AS519" t="str">
            <v>Full or optimized replication</v>
          </cell>
          <cell r="AT519" t="str">
            <v>Physical</v>
          </cell>
          <cell r="AU519"/>
          <cell r="AV519" t="str">
            <v>Bonds</v>
          </cell>
          <cell r="AW519" t="str">
            <v>No</v>
          </cell>
          <cell r="AX519" t="str">
            <v>Yes with UCITS V</v>
          </cell>
          <cell r="AY519" t="str">
            <v>NA</v>
          </cell>
          <cell r="AZ519" t="str">
            <v>NA</v>
          </cell>
          <cell r="BA519" t="str">
            <v>Yes</v>
          </cell>
          <cell r="BB519"/>
          <cell r="BC519"/>
          <cell r="BD519"/>
          <cell r="BE519"/>
          <cell r="BF519"/>
          <cell r="BG519" t="str">
            <v>Daily</v>
          </cell>
          <cell r="BH519"/>
          <cell r="BI519"/>
          <cell r="BJ519"/>
          <cell r="BK519" t="str">
            <v>Annually</v>
          </cell>
          <cell r="BL519"/>
          <cell r="BM519"/>
          <cell r="BN519"/>
          <cell r="BO519"/>
          <cell r="BP519"/>
          <cell r="BQ519"/>
          <cell r="BR519" t="str">
            <v>None</v>
          </cell>
          <cell r="BS519" t="str">
            <v>-</v>
          </cell>
          <cell r="BT519" t="str">
            <v>02:00 PM Paris time</v>
          </cell>
          <cell r="BU519" t="str">
            <v>12:00 Paris time</v>
          </cell>
          <cell r="BV519" t="str">
            <v>NA</v>
          </cell>
          <cell r="BW519" t="str">
            <v>D</v>
          </cell>
          <cell r="BX519" t="str">
            <v>D+1</v>
          </cell>
          <cell r="BY519" t="str">
            <v>D+3</v>
          </cell>
          <cell r="BZ519" t="str">
            <v>Please refer to PM</v>
          </cell>
          <cell r="CA519" t="str">
            <v>Please refer to PM</v>
          </cell>
          <cell r="CB519"/>
          <cell r="CC519"/>
          <cell r="CD519">
            <v>1.4999999999999999E-2</v>
          </cell>
          <cell r="CE519">
            <v>0.01</v>
          </cell>
          <cell r="CF519" t="str">
            <v>No</v>
          </cell>
          <cell r="CG519" t="str">
            <v>NA</v>
          </cell>
          <cell r="CH519" t="str">
            <v>NA</v>
          </cell>
          <cell r="CI519" t="str">
            <v>No securities lending</v>
          </cell>
          <cell r="CJ519"/>
          <cell r="CK519" t="str">
            <v>No collateral</v>
          </cell>
          <cell r="CL519" t="str">
            <v>No collateral</v>
          </cell>
          <cell r="CM519" t="str">
            <v>No collateral</v>
          </cell>
          <cell r="CN519" t="str">
            <v>No collateral</v>
          </cell>
          <cell r="CO519" t="str">
            <v>No</v>
          </cell>
          <cell r="CP519" t="str">
            <v>NA</v>
          </cell>
          <cell r="CQ519" t="str">
            <v>NA</v>
          </cell>
          <cell r="CR519" t="str">
            <v>No</v>
          </cell>
          <cell r="CS519" t="str">
            <v>Charles Lewandowski</v>
          </cell>
          <cell r="CT519"/>
          <cell r="CU519"/>
          <cell r="CV519"/>
          <cell r="CW519"/>
          <cell r="CX519"/>
          <cell r="CY519" t="str">
            <v>No</v>
          </cell>
          <cell r="CZ519" t="str">
            <v>No</v>
          </cell>
          <cell r="DA519" t="str">
            <v>Beta</v>
          </cell>
          <cell r="DB519" t="str">
            <v>No</v>
          </cell>
          <cell r="DC519" t="str">
            <v>Other funds (no equities or &lt;25% equities)</v>
          </cell>
          <cell r="DD519"/>
          <cell r="DE519"/>
          <cell r="DF519" t="str">
            <v>No</v>
          </cell>
          <cell r="DG519">
            <v>0</v>
          </cell>
          <cell r="DH519">
            <v>12</v>
          </cell>
          <cell r="DI519">
            <v>1</v>
          </cell>
          <cell r="DJ519">
            <v>13</v>
          </cell>
          <cell r="DK519">
            <v>13</v>
          </cell>
          <cell r="DL519">
            <v>0</v>
          </cell>
          <cell r="DM519">
            <v>1</v>
          </cell>
          <cell r="DN519">
            <v>12</v>
          </cell>
          <cell r="DO519" t="str">
            <v>Authorised 
Investors</v>
          </cell>
          <cell r="DP519" t="str">
            <v>None</v>
          </cell>
          <cell r="DQ519" t="str">
            <v>BNP Paribas Securities Services Luxembourg</v>
          </cell>
          <cell r="DR519" t="str">
            <v>BNP Paribas Securities Services Luxembourg</v>
          </cell>
          <cell r="DS519" t="str">
            <v>in-house lawyers</v>
          </cell>
          <cell r="DT519" t="str">
            <v>BNP Paribas Securities Services Luxembourg</v>
          </cell>
          <cell r="DU519" t="str">
            <v>31th of December</v>
          </cell>
          <cell r="DV519" t="str">
            <v>Essentials</v>
          </cell>
          <cell r="DW519" t="str">
            <v>FIXED INCOME</v>
          </cell>
          <cell r="DX519"/>
          <cell r="DY519"/>
          <cell r="DZ519"/>
          <cell r="EA519"/>
        </row>
        <row r="520">
          <cell r="H520" t="str">
            <v>LU2008762028</v>
          </cell>
          <cell r="I520" t="str">
            <v>Track Privilege</v>
          </cell>
          <cell r="J520" t="str">
            <v>Distribution</v>
          </cell>
          <cell r="K520" t="str">
            <v>EUR</v>
          </cell>
          <cell r="L520" t="str">
            <v>EUR</v>
          </cell>
          <cell r="M520" t="str">
            <v>No</v>
          </cell>
          <cell r="N520"/>
          <cell r="O520" t="str">
            <v>Luxembourg</v>
          </cell>
          <cell r="P520"/>
          <cell r="Q520"/>
          <cell r="R520"/>
          <cell r="S520"/>
          <cell r="T520"/>
          <cell r="U520"/>
          <cell r="V520" t="str">
            <v>LEC3TREU</v>
          </cell>
          <cell r="W520" t="str">
            <v>Share not hedged</v>
          </cell>
          <cell r="X520"/>
          <cell r="Y520"/>
          <cell r="Z520"/>
          <cell r="AA520"/>
          <cell r="AB520" t="str">
            <v>TBC</v>
          </cell>
          <cell r="AC520"/>
          <cell r="AD520"/>
          <cell r="AE520" t="str">
            <v>BNP Paribas Easy Bloomberg Barclays Euro Aggregate Corporate 3-5Y is an open-end fund incorporated in Luxembourg. The fund's objective is to replicate the performance of Bloomberg-Barclays Euro Aggregate Corporate 3-5 yr (TR) Index (Bloomberg: LEC3TREU Index), including fluctuations, and to maintain the Tracking Error between the sub-fund and the index below 1%.</v>
          </cell>
          <cell r="AF520" t="str">
            <v>please refer to another source</v>
          </cell>
          <cell r="AG520" t="str">
            <v>please refer to another source</v>
          </cell>
          <cell r="AH520" t="str">
            <v>Luxemburg SICAV</v>
          </cell>
          <cell r="AI520" t="str">
            <v>Bloomberg-Barclays Euro Aggregate Corporate 3-5 yr (TR) Index</v>
          </cell>
          <cell r="AJ520" t="str">
            <v>Total Return</v>
          </cell>
          <cell r="AK520" t="str">
            <v>EUR</v>
          </cell>
          <cell r="AL520" t="str">
            <v>The benchmark is the Bloomberg-Barclays Euro Aggregate Corporate 3-5 yr (TR) Index published by Bloomberg. The composition of the index is reviewed on a monthly basis. The index is valued daily. The majority of the index’s underlying components are European corporate bonds. It is a Total Return index</v>
          </cell>
          <cell r="AM520"/>
          <cell r="AN520" t="str">
            <v>Bloomberg-Barclays</v>
          </cell>
          <cell r="AO520" t="str">
            <v>Europe</v>
          </cell>
          <cell r="AP520" t="str">
            <v>Europe</v>
          </cell>
          <cell r="AQ520"/>
          <cell r="AR520"/>
          <cell r="AS520" t="str">
            <v>Full or optimized replication</v>
          </cell>
          <cell r="AT520" t="str">
            <v>Physical</v>
          </cell>
          <cell r="AU520"/>
          <cell r="AV520" t="str">
            <v>Bonds</v>
          </cell>
          <cell r="AW520" t="str">
            <v>No</v>
          </cell>
          <cell r="AX520" t="str">
            <v>Yes with UCITS V</v>
          </cell>
          <cell r="AY520" t="str">
            <v>NA</v>
          </cell>
          <cell r="AZ520" t="str">
            <v>NA</v>
          </cell>
          <cell r="BA520" t="str">
            <v>Yes</v>
          </cell>
          <cell r="BB520"/>
          <cell r="BC520"/>
          <cell r="BD520"/>
          <cell r="BE520"/>
          <cell r="BF520"/>
          <cell r="BG520" t="str">
            <v>Daily</v>
          </cell>
          <cell r="BH520"/>
          <cell r="BI520"/>
          <cell r="BJ520"/>
          <cell r="BK520" t="str">
            <v>Annually</v>
          </cell>
          <cell r="BL520"/>
          <cell r="BM520"/>
          <cell r="BN520"/>
          <cell r="BO520"/>
          <cell r="BP520"/>
          <cell r="BQ520"/>
          <cell r="BR520" t="str">
            <v>None</v>
          </cell>
          <cell r="BS520" t="str">
            <v>-</v>
          </cell>
          <cell r="BT520" t="str">
            <v>02:00 PM Paris time</v>
          </cell>
          <cell r="BU520" t="str">
            <v>12:00 Paris time</v>
          </cell>
          <cell r="BV520" t="str">
            <v>NA</v>
          </cell>
          <cell r="BW520" t="str">
            <v>D</v>
          </cell>
          <cell r="BX520" t="str">
            <v>D+1</v>
          </cell>
          <cell r="BY520" t="str">
            <v>D+3</v>
          </cell>
          <cell r="BZ520" t="str">
            <v>Please refer to PM</v>
          </cell>
          <cell r="CA520" t="str">
            <v>Please refer to PM</v>
          </cell>
          <cell r="CB520"/>
          <cell r="CC520"/>
          <cell r="CD520">
            <v>1.4999999999999999E-2</v>
          </cell>
          <cell r="CE520">
            <v>0.01</v>
          </cell>
          <cell r="CF520" t="str">
            <v>No</v>
          </cell>
          <cell r="CG520" t="str">
            <v>NA</v>
          </cell>
          <cell r="CH520" t="str">
            <v>NA</v>
          </cell>
          <cell r="CI520" t="str">
            <v>No securities lending</v>
          </cell>
          <cell r="CJ520"/>
          <cell r="CK520" t="str">
            <v>No collateral</v>
          </cell>
          <cell r="CL520" t="str">
            <v>No collateral</v>
          </cell>
          <cell r="CM520" t="str">
            <v>No collateral</v>
          </cell>
          <cell r="CN520" t="str">
            <v>No collateral</v>
          </cell>
          <cell r="CO520" t="str">
            <v>No</v>
          </cell>
          <cell r="CP520" t="str">
            <v>NA</v>
          </cell>
          <cell r="CQ520" t="str">
            <v>NA</v>
          </cell>
          <cell r="CR520" t="str">
            <v>No</v>
          </cell>
          <cell r="CS520" t="str">
            <v>Charles Lewandowski</v>
          </cell>
          <cell r="CT520"/>
          <cell r="CU520"/>
          <cell r="CV520"/>
          <cell r="CW520"/>
          <cell r="CX520"/>
          <cell r="CY520" t="str">
            <v>No</v>
          </cell>
          <cell r="CZ520" t="str">
            <v>No</v>
          </cell>
          <cell r="DA520" t="str">
            <v>Beta</v>
          </cell>
          <cell r="DB520" t="str">
            <v>No</v>
          </cell>
          <cell r="DC520" t="str">
            <v>Other funds (no equities or &lt;25% equities)</v>
          </cell>
          <cell r="DD520"/>
          <cell r="DE520"/>
          <cell r="DF520" t="str">
            <v>No</v>
          </cell>
          <cell r="DG520">
            <v>8</v>
          </cell>
          <cell r="DH520">
            <v>12</v>
          </cell>
          <cell r="DI520">
            <v>5</v>
          </cell>
          <cell r="DJ520">
            <v>25</v>
          </cell>
          <cell r="DK520">
            <v>25</v>
          </cell>
          <cell r="DL520">
            <v>8</v>
          </cell>
          <cell r="DM520">
            <v>5</v>
          </cell>
          <cell r="DN520">
            <v>12</v>
          </cell>
          <cell r="DO520" t="str">
            <v>All, Distributors, Managers</v>
          </cell>
          <cell r="DP520" t="str">
            <v>Distributors : None
Managers: none (refer to Book II by sub-fund for min holding amount applicable)
Others : EUR 100 000 per sub-fund</v>
          </cell>
          <cell r="DQ520" t="str">
            <v>BNP Paribas Securities Services Luxembourg</v>
          </cell>
          <cell r="DR520" t="str">
            <v>BNP Paribas Securities Services Luxembourg</v>
          </cell>
          <cell r="DS520" t="str">
            <v>in-house lawyers</v>
          </cell>
          <cell r="DT520" t="str">
            <v>BNP Paribas Securities Services Luxembourg</v>
          </cell>
          <cell r="DU520" t="str">
            <v>31th of December</v>
          </cell>
          <cell r="DV520" t="str">
            <v>Essentials</v>
          </cell>
          <cell r="DW520" t="str">
            <v>FIXED INCOME</v>
          </cell>
          <cell r="DX520"/>
          <cell r="DY520"/>
          <cell r="DZ520"/>
          <cell r="EA520"/>
        </row>
        <row r="521">
          <cell r="H521" t="str">
            <v>LU2008762291</v>
          </cell>
          <cell r="I521" t="str">
            <v>Track I</v>
          </cell>
          <cell r="J521" t="str">
            <v>Capitalisation</v>
          </cell>
          <cell r="K521" t="str">
            <v>EUR</v>
          </cell>
          <cell r="L521" t="str">
            <v>EUR</v>
          </cell>
          <cell r="M521" t="str">
            <v>No</v>
          </cell>
          <cell r="N521"/>
          <cell r="O521" t="str">
            <v>Luxembourg</v>
          </cell>
          <cell r="P521"/>
          <cell r="Q521"/>
          <cell r="R521"/>
          <cell r="S521"/>
          <cell r="T521"/>
          <cell r="U521"/>
          <cell r="V521" t="str">
            <v>LEC3TREU</v>
          </cell>
          <cell r="W521" t="str">
            <v>Share not hedged</v>
          </cell>
          <cell r="X521"/>
          <cell r="Y521"/>
          <cell r="Z521"/>
          <cell r="AA521"/>
          <cell r="AB521" t="str">
            <v>TBC</v>
          </cell>
          <cell r="AC521"/>
          <cell r="AD521"/>
          <cell r="AE521" t="str">
            <v>BNP Paribas Easy Bloomberg Barclays Euro Aggregate Corporate 3-5Y is an open-end fund incorporated in Luxembourg. The fund's objective is to replicate the performance of Bloomberg-Barclays Euro Aggregate Corporate 3-5 yr (TR) Index (Bloomberg: LEC3TREU Index), including fluctuations, and to maintain the Tracking Error between the sub-fund and the index below 1%.</v>
          </cell>
          <cell r="AF521" t="str">
            <v>please refer to another source</v>
          </cell>
          <cell r="AG521" t="str">
            <v>please refer to another source</v>
          </cell>
          <cell r="AH521" t="str">
            <v>Luxemburg SICAV</v>
          </cell>
          <cell r="AI521" t="str">
            <v>Bloomberg-Barclays Euro Aggregate Corporate 3-5 yr (TR) Index</v>
          </cell>
          <cell r="AJ521" t="str">
            <v>Total Return</v>
          </cell>
          <cell r="AK521" t="str">
            <v>EUR</v>
          </cell>
          <cell r="AL521" t="str">
            <v>The benchmark is the Bloomberg-Barclays Euro Aggregate Corporate 3-5 yr (TR) Index published by Bloomberg. The composition of the index is reviewed on a monthly basis. The index is valued daily. The majority of the index’s underlying components are European corporate bonds. It is a Total Return index</v>
          </cell>
          <cell r="AM521"/>
          <cell r="AN521" t="str">
            <v>Bloomberg-Barclays</v>
          </cell>
          <cell r="AO521" t="str">
            <v>Europe</v>
          </cell>
          <cell r="AP521" t="str">
            <v>Europe</v>
          </cell>
          <cell r="AQ521"/>
          <cell r="AR521"/>
          <cell r="AS521" t="str">
            <v>Full or optimized replication</v>
          </cell>
          <cell r="AT521" t="str">
            <v>Physical</v>
          </cell>
          <cell r="AU521"/>
          <cell r="AV521" t="str">
            <v>Bonds</v>
          </cell>
          <cell r="AW521" t="str">
            <v>No</v>
          </cell>
          <cell r="AX521" t="str">
            <v>Yes with UCITS V</v>
          </cell>
          <cell r="AY521" t="str">
            <v>NA</v>
          </cell>
          <cell r="AZ521" t="str">
            <v>NA</v>
          </cell>
          <cell r="BA521" t="str">
            <v>Yes</v>
          </cell>
          <cell r="BB521"/>
          <cell r="BC521"/>
          <cell r="BD521"/>
          <cell r="BE521"/>
          <cell r="BF521"/>
          <cell r="BG521" t="str">
            <v>Daily</v>
          </cell>
          <cell r="BH521"/>
          <cell r="BI521"/>
          <cell r="BJ521"/>
          <cell r="BK521" t="str">
            <v>Reinvested</v>
          </cell>
          <cell r="BL521"/>
          <cell r="BM521"/>
          <cell r="BN521"/>
          <cell r="BO521"/>
          <cell r="BP521"/>
          <cell r="BQ521"/>
          <cell r="BR521" t="str">
            <v>None</v>
          </cell>
          <cell r="BS521" t="str">
            <v>-</v>
          </cell>
          <cell r="BT521" t="str">
            <v>02:00 PM Paris time</v>
          </cell>
          <cell r="BU521" t="str">
            <v>12:00 Paris time</v>
          </cell>
          <cell r="BV521" t="str">
            <v>NA</v>
          </cell>
          <cell r="BW521" t="str">
            <v>D</v>
          </cell>
          <cell r="BX521" t="str">
            <v>D+1</v>
          </cell>
          <cell r="BY521" t="str">
            <v>D+3</v>
          </cell>
          <cell r="BZ521" t="str">
            <v>Please refer to PM</v>
          </cell>
          <cell r="CA521" t="str">
            <v>Please refer to PM</v>
          </cell>
          <cell r="CB521"/>
          <cell r="CC521"/>
          <cell r="CD521">
            <v>1.4999999999999999E-2</v>
          </cell>
          <cell r="CE521">
            <v>0.01</v>
          </cell>
          <cell r="CF521" t="str">
            <v>No</v>
          </cell>
          <cell r="CG521" t="str">
            <v>NA</v>
          </cell>
          <cell r="CH521" t="str">
            <v>NA</v>
          </cell>
          <cell r="CI521" t="str">
            <v>No securities lending</v>
          </cell>
          <cell r="CJ521"/>
          <cell r="CK521" t="str">
            <v>No collateral</v>
          </cell>
          <cell r="CL521" t="str">
            <v>No collateral</v>
          </cell>
          <cell r="CM521" t="str">
            <v>No collateral</v>
          </cell>
          <cell r="CN521" t="str">
            <v>No collateral</v>
          </cell>
          <cell r="CO521" t="str">
            <v>No</v>
          </cell>
          <cell r="CP521" t="str">
            <v>NA</v>
          </cell>
          <cell r="CQ521" t="str">
            <v>NA</v>
          </cell>
          <cell r="CR521" t="str">
            <v>No</v>
          </cell>
          <cell r="CS521" t="str">
            <v>Charles Lewandowski</v>
          </cell>
          <cell r="CT521"/>
          <cell r="CU521"/>
          <cell r="CV521"/>
          <cell r="CW521"/>
          <cell r="CX521"/>
          <cell r="CY521" t="str">
            <v>No</v>
          </cell>
          <cell r="CZ521" t="str">
            <v>No</v>
          </cell>
          <cell r="DA521" t="str">
            <v>Beta</v>
          </cell>
          <cell r="DB521" t="str">
            <v>No</v>
          </cell>
          <cell r="DC521" t="str">
            <v>Other funds (no equities or &lt;25% equities)</v>
          </cell>
          <cell r="DD521"/>
          <cell r="DE521"/>
          <cell r="DF521" t="str">
            <v>No</v>
          </cell>
          <cell r="DG521">
            <v>8</v>
          </cell>
          <cell r="DH521">
            <v>12</v>
          </cell>
          <cell r="DI521">
            <v>1</v>
          </cell>
          <cell r="DJ521">
            <v>21</v>
          </cell>
          <cell r="DK521">
            <v>21</v>
          </cell>
          <cell r="DL521">
            <v>8</v>
          </cell>
          <cell r="DM521">
            <v>1</v>
          </cell>
          <cell r="DN521">
            <v>12</v>
          </cell>
          <cell r="DO521" t="str">
            <v>Institutional Investors
 UCIs</v>
          </cell>
          <cell r="DP521" t="str">
            <v>Institutional Investors: 250 000 per sub-fund
UCIs: None</v>
          </cell>
          <cell r="DQ521" t="str">
            <v>BNP Paribas Securities Services Luxembourg</v>
          </cell>
          <cell r="DR521" t="str">
            <v>BNP Paribas Securities Services Luxembourg</v>
          </cell>
          <cell r="DS521" t="str">
            <v>in-house lawyers</v>
          </cell>
          <cell r="DT521" t="str">
            <v>BNP Paribas Securities Services Luxembourg</v>
          </cell>
          <cell r="DU521" t="str">
            <v>31th of December</v>
          </cell>
          <cell r="DV521" t="str">
            <v>Essentials</v>
          </cell>
          <cell r="DW521" t="str">
            <v>FIXED INCOME</v>
          </cell>
          <cell r="DX521"/>
          <cell r="DY521"/>
          <cell r="DZ521"/>
          <cell r="EA521"/>
        </row>
        <row r="522">
          <cell r="H522" t="str">
            <v>LU2008762374</v>
          </cell>
          <cell r="I522" t="str">
            <v>Track X</v>
          </cell>
          <cell r="J522" t="str">
            <v>Capitalisation</v>
          </cell>
          <cell r="K522" t="str">
            <v>EUR</v>
          </cell>
          <cell r="L522" t="str">
            <v>EUR</v>
          </cell>
          <cell r="M522" t="str">
            <v>No</v>
          </cell>
          <cell r="N522"/>
          <cell r="O522" t="str">
            <v>Luxembourg</v>
          </cell>
          <cell r="P522"/>
          <cell r="Q522"/>
          <cell r="R522"/>
          <cell r="S522"/>
          <cell r="T522"/>
          <cell r="U522"/>
          <cell r="V522" t="str">
            <v>LEC3TREU</v>
          </cell>
          <cell r="W522" t="str">
            <v>Share not hedged</v>
          </cell>
          <cell r="X522"/>
          <cell r="Y522"/>
          <cell r="Z522"/>
          <cell r="AA522"/>
          <cell r="AB522" t="str">
            <v>TBC</v>
          </cell>
          <cell r="AC522"/>
          <cell r="AD522"/>
          <cell r="AE522" t="str">
            <v>BNP Paribas Easy Bloomberg Barclays Euro Aggregate Corporate 3-5Y is an open-end fund incorporated in Luxembourg. The fund's objective is to replicate the performance of Bloomberg-Barclays Euro Aggregate Corporate 3-5 yr (TR) Index (Bloomberg: LEC3TREU Index), including fluctuations, and to maintain the Tracking Error between the sub-fund and the index below 1%.</v>
          </cell>
          <cell r="AF522" t="str">
            <v>please refer to another source</v>
          </cell>
          <cell r="AG522" t="str">
            <v>please refer to another source</v>
          </cell>
          <cell r="AH522" t="str">
            <v>Luxemburg SICAV</v>
          </cell>
          <cell r="AI522" t="str">
            <v>Bloomberg-Barclays Euro Aggregate Corporate 3-5 yr (TR) Index</v>
          </cell>
          <cell r="AJ522" t="str">
            <v>Total Return</v>
          </cell>
          <cell r="AK522" t="str">
            <v>EUR</v>
          </cell>
          <cell r="AL522" t="str">
            <v>The benchmark is the Bloomberg-Barclays Euro Aggregate Corporate 3-5 yr (TR) Index published by Bloomberg. The composition of the index is reviewed on a monthly basis. The index is valued daily. The majority of the index’s underlying components are European corporate bonds. It is a Total Return index</v>
          </cell>
          <cell r="AM522"/>
          <cell r="AN522" t="str">
            <v>Bloomberg-Barclays</v>
          </cell>
          <cell r="AO522" t="str">
            <v>Europe</v>
          </cell>
          <cell r="AP522" t="str">
            <v>Europe</v>
          </cell>
          <cell r="AQ522"/>
          <cell r="AR522"/>
          <cell r="AS522" t="str">
            <v>Full or optimized replication</v>
          </cell>
          <cell r="AT522" t="str">
            <v>Physical</v>
          </cell>
          <cell r="AU522"/>
          <cell r="AV522" t="str">
            <v>Bonds</v>
          </cell>
          <cell r="AW522" t="str">
            <v>No</v>
          </cell>
          <cell r="AX522" t="str">
            <v>Yes with UCITS V</v>
          </cell>
          <cell r="AY522" t="str">
            <v>NA</v>
          </cell>
          <cell r="AZ522" t="str">
            <v>NA</v>
          </cell>
          <cell r="BA522" t="str">
            <v>Yes</v>
          </cell>
          <cell r="BB522"/>
          <cell r="BC522"/>
          <cell r="BD522"/>
          <cell r="BE522"/>
          <cell r="BF522"/>
          <cell r="BG522" t="str">
            <v>Daily</v>
          </cell>
          <cell r="BH522"/>
          <cell r="BI522"/>
          <cell r="BJ522"/>
          <cell r="BK522" t="str">
            <v>Reinvested</v>
          </cell>
          <cell r="BL522"/>
          <cell r="BM522"/>
          <cell r="BN522"/>
          <cell r="BO522"/>
          <cell r="BP522"/>
          <cell r="BQ522"/>
          <cell r="BR522" t="str">
            <v>None</v>
          </cell>
          <cell r="BS522" t="str">
            <v>-</v>
          </cell>
          <cell r="BT522" t="str">
            <v>02:00 PM Paris time</v>
          </cell>
          <cell r="BU522" t="str">
            <v>12:00 Paris time</v>
          </cell>
          <cell r="BV522" t="str">
            <v>NA</v>
          </cell>
          <cell r="BW522" t="str">
            <v>D</v>
          </cell>
          <cell r="BX522" t="str">
            <v>D+1</v>
          </cell>
          <cell r="BY522" t="str">
            <v>D+3</v>
          </cell>
          <cell r="BZ522" t="str">
            <v>Please refer to PM</v>
          </cell>
          <cell r="CA522" t="str">
            <v>Please refer to PM</v>
          </cell>
          <cell r="CB522"/>
          <cell r="CC522"/>
          <cell r="CD522">
            <v>1.4999999999999999E-2</v>
          </cell>
          <cell r="CE522">
            <v>0.01</v>
          </cell>
          <cell r="CF522" t="str">
            <v>No</v>
          </cell>
          <cell r="CG522" t="str">
            <v>NA</v>
          </cell>
          <cell r="CH522" t="str">
            <v>NA</v>
          </cell>
          <cell r="CI522" t="str">
            <v>No securities lending</v>
          </cell>
          <cell r="CJ522"/>
          <cell r="CK522" t="str">
            <v>No collateral</v>
          </cell>
          <cell r="CL522" t="str">
            <v>No collateral</v>
          </cell>
          <cell r="CM522" t="str">
            <v>No collateral</v>
          </cell>
          <cell r="CN522" t="str">
            <v>No collateral</v>
          </cell>
          <cell r="CO522" t="str">
            <v>No</v>
          </cell>
          <cell r="CP522" t="str">
            <v>NA</v>
          </cell>
          <cell r="CQ522" t="str">
            <v>NA</v>
          </cell>
          <cell r="CR522" t="str">
            <v>No</v>
          </cell>
          <cell r="CS522" t="str">
            <v>Charles Lewandowski</v>
          </cell>
          <cell r="CT522"/>
          <cell r="CU522"/>
          <cell r="CV522"/>
          <cell r="CW522"/>
          <cell r="CX522"/>
          <cell r="CY522" t="str">
            <v>No</v>
          </cell>
          <cell r="CZ522" t="str">
            <v>No</v>
          </cell>
          <cell r="DA522" t="str">
            <v>Beta</v>
          </cell>
          <cell r="DB522" t="str">
            <v>No</v>
          </cell>
          <cell r="DC522" t="str">
            <v>Other funds (no equities or &lt;25% equities)</v>
          </cell>
          <cell r="DD522"/>
          <cell r="DE522"/>
          <cell r="DF522" t="str">
            <v>No</v>
          </cell>
          <cell r="DG522">
            <v>0</v>
          </cell>
          <cell r="DH522">
            <v>12</v>
          </cell>
          <cell r="DI522">
            <v>1</v>
          </cell>
          <cell r="DJ522">
            <v>13</v>
          </cell>
          <cell r="DK522">
            <v>13</v>
          </cell>
          <cell r="DL522">
            <v>0</v>
          </cell>
          <cell r="DM522">
            <v>1</v>
          </cell>
          <cell r="DN522">
            <v>12</v>
          </cell>
          <cell r="DO522" t="str">
            <v>Authorised 
Investors</v>
          </cell>
          <cell r="DP522" t="str">
            <v>None</v>
          </cell>
          <cell r="DQ522" t="str">
            <v>BNP Paribas Securities Services Luxembourg</v>
          </cell>
          <cell r="DR522" t="str">
            <v>BNP Paribas Securities Services Luxembourg</v>
          </cell>
          <cell r="DS522" t="str">
            <v>in-house lawyers</v>
          </cell>
          <cell r="DT522" t="str">
            <v>BNP Paribas Securities Services Luxembourg</v>
          </cell>
          <cell r="DU522" t="str">
            <v>31th of December</v>
          </cell>
          <cell r="DV522" t="str">
            <v>Essentials</v>
          </cell>
          <cell r="DW522" t="str">
            <v>FIXED INCOME</v>
          </cell>
          <cell r="DX522"/>
          <cell r="DY522"/>
          <cell r="DZ522"/>
          <cell r="EA522"/>
        </row>
        <row r="523">
          <cell r="H523" t="str">
            <v>LU2008762457</v>
          </cell>
          <cell r="I523" t="str">
            <v>Track X</v>
          </cell>
          <cell r="J523" t="str">
            <v>Distribution</v>
          </cell>
          <cell r="K523" t="str">
            <v>EUR</v>
          </cell>
          <cell r="L523" t="str">
            <v>EUR</v>
          </cell>
          <cell r="M523" t="str">
            <v>No</v>
          </cell>
          <cell r="N523"/>
          <cell r="O523" t="str">
            <v>Luxembourg</v>
          </cell>
          <cell r="P523"/>
          <cell r="Q523"/>
          <cell r="R523"/>
          <cell r="S523"/>
          <cell r="T523"/>
          <cell r="U523"/>
          <cell r="V523" t="str">
            <v>LEC3TREU</v>
          </cell>
          <cell r="W523" t="str">
            <v>Share not hedged</v>
          </cell>
          <cell r="X523"/>
          <cell r="Y523"/>
          <cell r="Z523"/>
          <cell r="AA523"/>
          <cell r="AB523" t="str">
            <v>TBC</v>
          </cell>
          <cell r="AC523"/>
          <cell r="AD523"/>
          <cell r="AE523" t="str">
            <v>BNP Paribas Easy Bloomberg Barclays Euro Aggregate Corporate 3-5Y is an open-end fund incorporated in Luxembourg. The fund's objective is to replicate the performance of Bloomberg-Barclays Euro Aggregate Corporate 3-5 yr (TR) Index (Bloomberg: LEC3TREU Index), including fluctuations, and to maintain the Tracking Error between the sub-fund and the index below 1%.</v>
          </cell>
          <cell r="AF523" t="str">
            <v>please refer to another source</v>
          </cell>
          <cell r="AG523" t="str">
            <v>please refer to another source</v>
          </cell>
          <cell r="AH523" t="str">
            <v>Luxemburg SICAV</v>
          </cell>
          <cell r="AI523" t="str">
            <v>Bloomberg-Barclays Euro Aggregate Corporate 3-5 yr (TR) Index</v>
          </cell>
          <cell r="AJ523" t="str">
            <v>Total Return</v>
          </cell>
          <cell r="AK523" t="str">
            <v>EUR</v>
          </cell>
          <cell r="AL523" t="str">
            <v>The benchmark is the Bloomberg-Barclays Euro Aggregate Corporate 3-5 yr (TR) Index published by Bloomberg. The composition of the index is reviewed on a monthly basis. The index is valued daily. The majority of the index’s underlying components are European corporate bonds. It is a Total Return index</v>
          </cell>
          <cell r="AM523"/>
          <cell r="AN523" t="str">
            <v>Bloomberg-Barclays</v>
          </cell>
          <cell r="AO523" t="str">
            <v>Europe</v>
          </cell>
          <cell r="AP523" t="str">
            <v>Europe</v>
          </cell>
          <cell r="AQ523"/>
          <cell r="AR523"/>
          <cell r="AS523" t="str">
            <v>Full or optimized replication</v>
          </cell>
          <cell r="AT523" t="str">
            <v>Physical</v>
          </cell>
          <cell r="AU523"/>
          <cell r="AV523" t="str">
            <v>Bonds</v>
          </cell>
          <cell r="AW523" t="str">
            <v>No</v>
          </cell>
          <cell r="AX523" t="str">
            <v>Yes with UCITS V</v>
          </cell>
          <cell r="AY523" t="str">
            <v>NA</v>
          </cell>
          <cell r="AZ523" t="str">
            <v>NA</v>
          </cell>
          <cell r="BA523" t="str">
            <v>Yes</v>
          </cell>
          <cell r="BB523"/>
          <cell r="BC523"/>
          <cell r="BD523"/>
          <cell r="BE523"/>
          <cell r="BF523"/>
          <cell r="BG523" t="str">
            <v>Daily</v>
          </cell>
          <cell r="BH523"/>
          <cell r="BI523"/>
          <cell r="BJ523"/>
          <cell r="BK523" t="str">
            <v>Annually</v>
          </cell>
          <cell r="BL523"/>
          <cell r="BM523"/>
          <cell r="BN523"/>
          <cell r="BO523"/>
          <cell r="BP523"/>
          <cell r="BQ523"/>
          <cell r="BR523" t="str">
            <v>None</v>
          </cell>
          <cell r="BS523" t="str">
            <v>-</v>
          </cell>
          <cell r="BT523" t="str">
            <v>02:00 PM Paris time</v>
          </cell>
          <cell r="BU523" t="str">
            <v>12:00 Paris time</v>
          </cell>
          <cell r="BV523" t="str">
            <v>NA</v>
          </cell>
          <cell r="BW523" t="str">
            <v>D</v>
          </cell>
          <cell r="BX523" t="str">
            <v>D+1</v>
          </cell>
          <cell r="BY523" t="str">
            <v>D+3</v>
          </cell>
          <cell r="BZ523" t="str">
            <v>Please refer to PM</v>
          </cell>
          <cell r="CA523" t="str">
            <v>Please refer to PM</v>
          </cell>
          <cell r="CB523"/>
          <cell r="CC523"/>
          <cell r="CD523">
            <v>1.4999999999999999E-2</v>
          </cell>
          <cell r="CE523">
            <v>0.01</v>
          </cell>
          <cell r="CF523" t="str">
            <v>No</v>
          </cell>
          <cell r="CG523" t="str">
            <v>NA</v>
          </cell>
          <cell r="CH523" t="str">
            <v>NA</v>
          </cell>
          <cell r="CI523" t="str">
            <v>No securities lending</v>
          </cell>
          <cell r="CJ523"/>
          <cell r="CK523" t="str">
            <v>No collateral</v>
          </cell>
          <cell r="CL523" t="str">
            <v>No collateral</v>
          </cell>
          <cell r="CM523" t="str">
            <v>No collateral</v>
          </cell>
          <cell r="CN523" t="str">
            <v>No collateral</v>
          </cell>
          <cell r="CO523" t="str">
            <v>No</v>
          </cell>
          <cell r="CP523" t="str">
            <v>NA</v>
          </cell>
          <cell r="CQ523" t="str">
            <v>NA</v>
          </cell>
          <cell r="CR523" t="str">
            <v>No</v>
          </cell>
          <cell r="CS523" t="str">
            <v>Charles Lewandowski</v>
          </cell>
          <cell r="CT523"/>
          <cell r="CU523"/>
          <cell r="CV523"/>
          <cell r="CW523"/>
          <cell r="CX523"/>
          <cell r="CY523" t="str">
            <v>No</v>
          </cell>
          <cell r="CZ523" t="str">
            <v>No</v>
          </cell>
          <cell r="DA523" t="str">
            <v>Beta</v>
          </cell>
          <cell r="DB523" t="str">
            <v>No</v>
          </cell>
          <cell r="DC523" t="str">
            <v>Other funds (no equities or &lt;25% equities)</v>
          </cell>
          <cell r="DD523"/>
          <cell r="DE523"/>
          <cell r="DF523" t="str">
            <v>No</v>
          </cell>
          <cell r="DG523">
            <v>0</v>
          </cell>
          <cell r="DH523">
            <v>12</v>
          </cell>
          <cell r="DI523">
            <v>1</v>
          </cell>
          <cell r="DJ523">
            <v>13</v>
          </cell>
          <cell r="DK523">
            <v>13</v>
          </cell>
          <cell r="DL523">
            <v>0</v>
          </cell>
          <cell r="DM523">
            <v>1</v>
          </cell>
          <cell r="DN523">
            <v>12</v>
          </cell>
          <cell r="DO523" t="str">
            <v>Authorised 
Investors</v>
          </cell>
          <cell r="DP523" t="str">
            <v>None</v>
          </cell>
          <cell r="DQ523" t="str">
            <v>BNP Paribas Securities Services Luxembourg</v>
          </cell>
          <cell r="DR523" t="str">
            <v>BNP Paribas Securities Services Luxembourg</v>
          </cell>
          <cell r="DS523" t="str">
            <v>in-house lawyers</v>
          </cell>
          <cell r="DT523" t="str">
            <v>BNP Paribas Securities Services Luxembourg</v>
          </cell>
          <cell r="DU523" t="str">
            <v>31th of December</v>
          </cell>
          <cell r="DV523" t="str">
            <v>Essentials</v>
          </cell>
          <cell r="DW523" t="str">
            <v>FIXED INCOME</v>
          </cell>
          <cell r="DX523"/>
          <cell r="DY523"/>
          <cell r="DZ523"/>
          <cell r="EA523"/>
        </row>
        <row r="524">
          <cell r="H524" t="str">
            <v>LU2008762531</v>
          </cell>
          <cell r="I524" t="str">
            <v>Track Privilege</v>
          </cell>
          <cell r="J524" t="str">
            <v>Distribution</v>
          </cell>
          <cell r="K524" t="str">
            <v>EUR</v>
          </cell>
          <cell r="L524" t="str">
            <v>EUR</v>
          </cell>
          <cell r="M524" t="str">
            <v>No</v>
          </cell>
          <cell r="N524"/>
          <cell r="O524" t="str">
            <v>Luxembourg</v>
          </cell>
          <cell r="P524"/>
          <cell r="Q524"/>
          <cell r="R524"/>
          <cell r="S524"/>
          <cell r="T524"/>
          <cell r="U524"/>
          <cell r="V524" t="str">
            <v>LEC5TREU</v>
          </cell>
          <cell r="W524" t="str">
            <v>Share not hedged</v>
          </cell>
          <cell r="X524"/>
          <cell r="Y524"/>
          <cell r="Z524"/>
          <cell r="AA524"/>
          <cell r="AB524" t="str">
            <v>TBC</v>
          </cell>
          <cell r="AC524"/>
          <cell r="AD524"/>
          <cell r="AE524" t="str">
            <v>BNP Paribas Easy Bloomberg Barclays Euro Aggregate Corporate 5-7Y is an open-end fund incorporated in Luxembourg. The fund's objective is to replicate the performance of Bloomberg-Barclays Euro Aggregate Corporate 5-7 yr (TR) Index (Bloomberg: LEC5TREU Index),, including fluctuations, and to maintain the Tracking Error between the sub-fund and the index below 1%.</v>
          </cell>
          <cell r="AF524" t="str">
            <v>please refer to another source</v>
          </cell>
          <cell r="AG524" t="str">
            <v>please refer to another source</v>
          </cell>
          <cell r="AH524" t="str">
            <v>Luxemburg SICAV</v>
          </cell>
          <cell r="AI524" t="str">
            <v>Bloomberg-Barclays Euro Aggregate Corporate 5-7 yr (TR) Index</v>
          </cell>
          <cell r="AJ524" t="str">
            <v>Total Return</v>
          </cell>
          <cell r="AK524" t="str">
            <v>EUR</v>
          </cell>
          <cell r="AL524" t="str">
            <v>The benchmark is the Bloomberg-Barclays Euro Aggregate Corporate 5-7 yr (TR) Index Index published by Bloomberg. The composition of the index is reviewed on a monthly basis. The index is valued daily. The majority of the index’s underlying components are European corporate bonds. It is a Total Return index</v>
          </cell>
          <cell r="AM524"/>
          <cell r="AN524" t="str">
            <v>Bloomberg-Barclays</v>
          </cell>
          <cell r="AO524" t="str">
            <v>Europe</v>
          </cell>
          <cell r="AP524" t="str">
            <v>Europe</v>
          </cell>
          <cell r="AQ524"/>
          <cell r="AR524"/>
          <cell r="AS524" t="str">
            <v>Full or optimized replication</v>
          </cell>
          <cell r="AT524" t="str">
            <v>Physical</v>
          </cell>
          <cell r="AU524"/>
          <cell r="AV524" t="str">
            <v>Bonds</v>
          </cell>
          <cell r="AW524" t="str">
            <v>No</v>
          </cell>
          <cell r="AX524" t="str">
            <v>Yes with UCITS V</v>
          </cell>
          <cell r="AY524" t="str">
            <v>NA</v>
          </cell>
          <cell r="AZ524" t="str">
            <v>NA</v>
          </cell>
          <cell r="BA524" t="str">
            <v>Yes</v>
          </cell>
          <cell r="BB524"/>
          <cell r="BC524"/>
          <cell r="BD524"/>
          <cell r="BE524"/>
          <cell r="BF524"/>
          <cell r="BG524" t="str">
            <v>Daily</v>
          </cell>
          <cell r="BH524"/>
          <cell r="BI524"/>
          <cell r="BJ524"/>
          <cell r="BK524" t="str">
            <v>Annually</v>
          </cell>
          <cell r="BL524"/>
          <cell r="BM524"/>
          <cell r="BN524"/>
          <cell r="BO524"/>
          <cell r="BP524"/>
          <cell r="BQ524"/>
          <cell r="BR524" t="str">
            <v>None</v>
          </cell>
          <cell r="BS524" t="str">
            <v>-</v>
          </cell>
          <cell r="BT524" t="str">
            <v>02:00 PM Paris time</v>
          </cell>
          <cell r="BU524" t="str">
            <v>12:00 Paris time</v>
          </cell>
          <cell r="BV524" t="str">
            <v>NA</v>
          </cell>
          <cell r="BW524" t="str">
            <v>D</v>
          </cell>
          <cell r="BX524" t="str">
            <v>D+1</v>
          </cell>
          <cell r="BY524" t="str">
            <v>D+3</v>
          </cell>
          <cell r="BZ524" t="str">
            <v>Please refer to PM</v>
          </cell>
          <cell r="CA524" t="str">
            <v>Please refer to PM</v>
          </cell>
          <cell r="CB524"/>
          <cell r="CC524"/>
          <cell r="CD524">
            <v>1.4999999999999999E-2</v>
          </cell>
          <cell r="CE524">
            <v>0.01</v>
          </cell>
          <cell r="CF524" t="str">
            <v>No</v>
          </cell>
          <cell r="CG524" t="str">
            <v>NA</v>
          </cell>
          <cell r="CH524" t="str">
            <v>NA</v>
          </cell>
          <cell r="CI524" t="str">
            <v>No securities lending</v>
          </cell>
          <cell r="CJ524"/>
          <cell r="CK524" t="str">
            <v>No collateral</v>
          </cell>
          <cell r="CL524" t="str">
            <v>No collateral</v>
          </cell>
          <cell r="CM524" t="str">
            <v>No collateral</v>
          </cell>
          <cell r="CN524" t="str">
            <v>No collateral</v>
          </cell>
          <cell r="CO524" t="str">
            <v>No</v>
          </cell>
          <cell r="CP524" t="str">
            <v>NA</v>
          </cell>
          <cell r="CQ524" t="str">
            <v>NA</v>
          </cell>
          <cell r="CR524" t="str">
            <v>No</v>
          </cell>
          <cell r="CS524" t="str">
            <v>Charles Lewandowski</v>
          </cell>
          <cell r="CT524"/>
          <cell r="CU524"/>
          <cell r="CV524"/>
          <cell r="CW524"/>
          <cell r="CX524"/>
          <cell r="CY524" t="str">
            <v>No</v>
          </cell>
          <cell r="CZ524" t="str">
            <v>No</v>
          </cell>
          <cell r="DA524" t="str">
            <v>Beta</v>
          </cell>
          <cell r="DB524" t="str">
            <v>No</v>
          </cell>
          <cell r="DC524" t="str">
            <v>Other funds (no equities or &lt;25% equities)</v>
          </cell>
          <cell r="DD524"/>
          <cell r="DE524"/>
          <cell r="DF524" t="str">
            <v>No</v>
          </cell>
          <cell r="DG524">
            <v>8</v>
          </cell>
          <cell r="DH524">
            <v>12</v>
          </cell>
          <cell r="DI524">
            <v>5</v>
          </cell>
          <cell r="DJ524">
            <v>25</v>
          </cell>
          <cell r="DK524">
            <v>25</v>
          </cell>
          <cell r="DL524">
            <v>8</v>
          </cell>
          <cell r="DM524">
            <v>5</v>
          </cell>
          <cell r="DN524">
            <v>12</v>
          </cell>
          <cell r="DO524" t="str">
            <v>All, Distributors, Managers</v>
          </cell>
          <cell r="DP524" t="str">
            <v>Distributors : None
Managers: none (refer to Book II by sub-fund for min holding amount applicable)
Others : EUR 100 000 per sub-fund</v>
          </cell>
          <cell r="DQ524" t="str">
            <v>BNP Paribas Securities Services Luxembourg</v>
          </cell>
          <cell r="DR524" t="str">
            <v>BNP Paribas Securities Services Luxembourg</v>
          </cell>
          <cell r="DS524" t="str">
            <v>in-house lawyers</v>
          </cell>
          <cell r="DT524" t="str">
            <v>BNP Paribas Securities Services Luxembourg</v>
          </cell>
          <cell r="DU524" t="str">
            <v>31th of December</v>
          </cell>
          <cell r="DV524" t="str">
            <v>Essentials</v>
          </cell>
          <cell r="DW524" t="str">
            <v>FIXED INCOME</v>
          </cell>
          <cell r="DX524"/>
          <cell r="DY524"/>
          <cell r="DZ524"/>
          <cell r="EA524"/>
        </row>
        <row r="525">
          <cell r="H525" t="str">
            <v>LU2008762614</v>
          </cell>
          <cell r="I525" t="str">
            <v>Track I</v>
          </cell>
          <cell r="J525" t="str">
            <v>Capitalisation</v>
          </cell>
          <cell r="K525" t="str">
            <v>EUR</v>
          </cell>
          <cell r="L525" t="str">
            <v>EUR</v>
          </cell>
          <cell r="M525" t="str">
            <v>No</v>
          </cell>
          <cell r="N525"/>
          <cell r="O525" t="str">
            <v>Luxembourg</v>
          </cell>
          <cell r="P525"/>
          <cell r="Q525"/>
          <cell r="R525"/>
          <cell r="S525"/>
          <cell r="T525"/>
          <cell r="U525"/>
          <cell r="V525" t="str">
            <v>LEC5TREU</v>
          </cell>
          <cell r="W525" t="str">
            <v>Share not hedged</v>
          </cell>
          <cell r="X525"/>
          <cell r="Y525"/>
          <cell r="Z525"/>
          <cell r="AA525"/>
          <cell r="AB525" t="str">
            <v>TBC</v>
          </cell>
          <cell r="AC525"/>
          <cell r="AD525"/>
          <cell r="AE525" t="str">
            <v>BNP Paribas Easy Bloomberg Barclays Euro Aggregate Corporate 5-7Y is an open-end fund incorporated in Luxembourg. The fund's objective is to replicate the performance of Bloomberg-Barclays Euro Aggregate Corporate 5-7 yr (TR) Index (Bloomberg: LEC5TREU Index),, including fluctuations, and to maintain the Tracking Error between the sub-fund and the index below 1%.</v>
          </cell>
          <cell r="AF525" t="str">
            <v>please refer to another source</v>
          </cell>
          <cell r="AG525" t="str">
            <v>please refer to another source</v>
          </cell>
          <cell r="AH525" t="str">
            <v>Luxemburg SICAV</v>
          </cell>
          <cell r="AI525" t="str">
            <v>Bloomberg-Barclays Euro Aggregate Corporate 5-7 yr (TR) Index</v>
          </cell>
          <cell r="AJ525" t="str">
            <v>Total Return</v>
          </cell>
          <cell r="AK525" t="str">
            <v>EUR</v>
          </cell>
          <cell r="AL525" t="str">
            <v>The benchmark is the Bloomberg-Barclays Euro Aggregate Corporate 5-7 yr (TR) Index Index published by Bloomberg. The composition of the index is reviewed on a monthly basis. The index is valued daily. The majority of the index’s underlying components are European corporate bonds. It is a Total Return index</v>
          </cell>
          <cell r="AM525"/>
          <cell r="AN525" t="str">
            <v>Bloomberg-Barclays</v>
          </cell>
          <cell r="AO525" t="str">
            <v>Europe</v>
          </cell>
          <cell r="AP525" t="str">
            <v>Europe</v>
          </cell>
          <cell r="AQ525"/>
          <cell r="AR525"/>
          <cell r="AS525" t="str">
            <v>Full or optimized replication</v>
          </cell>
          <cell r="AT525" t="str">
            <v>Physical</v>
          </cell>
          <cell r="AU525"/>
          <cell r="AV525" t="str">
            <v>Bonds</v>
          </cell>
          <cell r="AW525" t="str">
            <v>No</v>
          </cell>
          <cell r="AX525" t="str">
            <v>Yes with UCITS V</v>
          </cell>
          <cell r="AY525" t="str">
            <v>NA</v>
          </cell>
          <cell r="AZ525" t="str">
            <v>NA</v>
          </cell>
          <cell r="BA525" t="str">
            <v>Yes</v>
          </cell>
          <cell r="BB525"/>
          <cell r="BC525"/>
          <cell r="BD525"/>
          <cell r="BE525"/>
          <cell r="BF525"/>
          <cell r="BG525" t="str">
            <v>Daily</v>
          </cell>
          <cell r="BH525"/>
          <cell r="BI525"/>
          <cell r="BJ525"/>
          <cell r="BK525" t="str">
            <v>Reinvested</v>
          </cell>
          <cell r="BL525"/>
          <cell r="BM525"/>
          <cell r="BN525"/>
          <cell r="BO525"/>
          <cell r="BP525"/>
          <cell r="BQ525"/>
          <cell r="BR525" t="str">
            <v>None</v>
          </cell>
          <cell r="BS525" t="str">
            <v>-</v>
          </cell>
          <cell r="BT525" t="str">
            <v>02:00 PM Paris time</v>
          </cell>
          <cell r="BU525" t="str">
            <v>12:00 Paris time</v>
          </cell>
          <cell r="BV525" t="str">
            <v>NA</v>
          </cell>
          <cell r="BW525" t="str">
            <v>D</v>
          </cell>
          <cell r="BX525" t="str">
            <v>D+1</v>
          </cell>
          <cell r="BY525" t="str">
            <v>D+3</v>
          </cell>
          <cell r="BZ525" t="str">
            <v>Please refer to PM</v>
          </cell>
          <cell r="CA525" t="str">
            <v>Please refer to PM</v>
          </cell>
          <cell r="CB525"/>
          <cell r="CC525"/>
          <cell r="CD525">
            <v>1.4999999999999999E-2</v>
          </cell>
          <cell r="CE525">
            <v>0.01</v>
          </cell>
          <cell r="CF525" t="str">
            <v>No</v>
          </cell>
          <cell r="CG525" t="str">
            <v>NA</v>
          </cell>
          <cell r="CH525" t="str">
            <v>NA</v>
          </cell>
          <cell r="CI525" t="str">
            <v>No securities lending</v>
          </cell>
          <cell r="CJ525"/>
          <cell r="CK525" t="str">
            <v>No collateral</v>
          </cell>
          <cell r="CL525" t="str">
            <v>No collateral</v>
          </cell>
          <cell r="CM525" t="str">
            <v>No collateral</v>
          </cell>
          <cell r="CN525" t="str">
            <v>No collateral</v>
          </cell>
          <cell r="CO525" t="str">
            <v>No</v>
          </cell>
          <cell r="CP525" t="str">
            <v>NA</v>
          </cell>
          <cell r="CQ525" t="str">
            <v>NA</v>
          </cell>
          <cell r="CR525" t="str">
            <v>No</v>
          </cell>
          <cell r="CS525" t="str">
            <v>Charles Lewandowski</v>
          </cell>
          <cell r="CT525"/>
          <cell r="CU525"/>
          <cell r="CV525"/>
          <cell r="CW525"/>
          <cell r="CX525"/>
          <cell r="CY525" t="str">
            <v>No</v>
          </cell>
          <cell r="CZ525" t="str">
            <v>No</v>
          </cell>
          <cell r="DA525" t="str">
            <v>Beta</v>
          </cell>
          <cell r="DB525" t="str">
            <v>No</v>
          </cell>
          <cell r="DC525" t="str">
            <v>Other funds (no equities or &lt;25% equities)</v>
          </cell>
          <cell r="DD525"/>
          <cell r="DE525"/>
          <cell r="DF525" t="str">
            <v>No</v>
          </cell>
          <cell r="DG525">
            <v>8</v>
          </cell>
          <cell r="DH525">
            <v>12</v>
          </cell>
          <cell r="DI525">
            <v>1</v>
          </cell>
          <cell r="DJ525">
            <v>21</v>
          </cell>
          <cell r="DK525">
            <v>21</v>
          </cell>
          <cell r="DL525">
            <v>8</v>
          </cell>
          <cell r="DM525">
            <v>1</v>
          </cell>
          <cell r="DN525">
            <v>12</v>
          </cell>
          <cell r="DO525" t="str">
            <v>Institutional Investors
 UCIs</v>
          </cell>
          <cell r="DP525" t="str">
            <v>Institutional Investors: 250 000 per sub-fund
UCIs: None</v>
          </cell>
          <cell r="DQ525" t="str">
            <v>BNP Paribas Securities Services Luxembourg</v>
          </cell>
          <cell r="DR525" t="str">
            <v>BNP Paribas Securities Services Luxembourg</v>
          </cell>
          <cell r="DS525" t="str">
            <v>in-house lawyers</v>
          </cell>
          <cell r="DT525" t="str">
            <v>BNP Paribas Securities Services Luxembourg</v>
          </cell>
          <cell r="DU525" t="str">
            <v>31th of December</v>
          </cell>
          <cell r="DV525" t="str">
            <v>Essentials</v>
          </cell>
          <cell r="DW525" t="str">
            <v>FIXED INCOME</v>
          </cell>
          <cell r="DX525"/>
          <cell r="DY525"/>
          <cell r="DZ525"/>
          <cell r="EA525"/>
        </row>
        <row r="526">
          <cell r="H526" t="str">
            <v>LU2008762887</v>
          </cell>
          <cell r="I526" t="str">
            <v>Track X</v>
          </cell>
          <cell r="J526" t="str">
            <v>Capitalisation</v>
          </cell>
          <cell r="K526" t="str">
            <v>EUR</v>
          </cell>
          <cell r="L526" t="str">
            <v>EUR</v>
          </cell>
          <cell r="M526" t="str">
            <v>No</v>
          </cell>
          <cell r="N526"/>
          <cell r="O526" t="str">
            <v>Luxembourg</v>
          </cell>
          <cell r="P526"/>
          <cell r="Q526"/>
          <cell r="R526"/>
          <cell r="S526"/>
          <cell r="T526"/>
          <cell r="U526"/>
          <cell r="V526" t="str">
            <v>LEC5TREU</v>
          </cell>
          <cell r="W526" t="str">
            <v>Share not hedged</v>
          </cell>
          <cell r="X526"/>
          <cell r="Y526"/>
          <cell r="Z526"/>
          <cell r="AA526"/>
          <cell r="AB526" t="str">
            <v>TBC</v>
          </cell>
          <cell r="AC526"/>
          <cell r="AD526"/>
          <cell r="AE526" t="str">
            <v>BNP Paribas Easy Bloomberg Barclays Euro Aggregate Corporate 5-7Y is an open-end fund incorporated in Luxembourg. The fund's objective is to replicate the performance of Bloomberg-Barclays Euro Aggregate Corporate 5-7 yr (TR) Index (Bloomberg: LEC5TREU Index),, including fluctuations, and to maintain the Tracking Error between the sub-fund and the index below 1%.</v>
          </cell>
          <cell r="AF526" t="str">
            <v>please refer to another source</v>
          </cell>
          <cell r="AG526" t="str">
            <v>please refer to another source</v>
          </cell>
          <cell r="AH526" t="str">
            <v>Luxemburg SICAV</v>
          </cell>
          <cell r="AI526" t="str">
            <v>Bloomberg-Barclays Euro Aggregate Corporate 5-7 yr (TR) Index</v>
          </cell>
          <cell r="AJ526" t="str">
            <v>Total Return</v>
          </cell>
          <cell r="AK526" t="str">
            <v>EUR</v>
          </cell>
          <cell r="AL526" t="str">
            <v>The benchmark is the Bloomberg-Barclays Euro Aggregate Corporate 5-7 yr (TR) Index Index published by Bloomberg. The composition of the index is reviewed on a monthly basis. The index is valued daily. The majority of the index’s underlying components are European corporate bonds. It is a Total Return index</v>
          </cell>
          <cell r="AM526"/>
          <cell r="AN526" t="str">
            <v>Bloomberg-Barclays</v>
          </cell>
          <cell r="AO526" t="str">
            <v>Europe</v>
          </cell>
          <cell r="AP526" t="str">
            <v>Europe</v>
          </cell>
          <cell r="AQ526"/>
          <cell r="AR526"/>
          <cell r="AS526" t="str">
            <v>Full or optimized replication</v>
          </cell>
          <cell r="AT526" t="str">
            <v>Physical</v>
          </cell>
          <cell r="AU526"/>
          <cell r="AV526" t="str">
            <v>Bonds</v>
          </cell>
          <cell r="AW526" t="str">
            <v>No</v>
          </cell>
          <cell r="AX526" t="str">
            <v>Yes with UCITS V</v>
          </cell>
          <cell r="AY526" t="str">
            <v>NA</v>
          </cell>
          <cell r="AZ526" t="str">
            <v>NA</v>
          </cell>
          <cell r="BA526" t="str">
            <v>Yes</v>
          </cell>
          <cell r="BB526"/>
          <cell r="BC526"/>
          <cell r="BD526"/>
          <cell r="BE526"/>
          <cell r="BF526"/>
          <cell r="BG526" t="str">
            <v>Daily</v>
          </cell>
          <cell r="BH526"/>
          <cell r="BI526"/>
          <cell r="BJ526"/>
          <cell r="BK526" t="str">
            <v>Reinvested</v>
          </cell>
          <cell r="BL526"/>
          <cell r="BM526"/>
          <cell r="BN526"/>
          <cell r="BO526"/>
          <cell r="BP526"/>
          <cell r="BQ526"/>
          <cell r="BR526" t="str">
            <v>None</v>
          </cell>
          <cell r="BS526" t="str">
            <v>-</v>
          </cell>
          <cell r="BT526" t="str">
            <v>02:00 PM Paris time</v>
          </cell>
          <cell r="BU526" t="str">
            <v>12:00 Paris time</v>
          </cell>
          <cell r="BV526" t="str">
            <v>NA</v>
          </cell>
          <cell r="BW526" t="str">
            <v>D</v>
          </cell>
          <cell r="BX526" t="str">
            <v>D+1</v>
          </cell>
          <cell r="BY526" t="str">
            <v>D+3</v>
          </cell>
          <cell r="BZ526" t="str">
            <v>Please refer to PM</v>
          </cell>
          <cell r="CA526" t="str">
            <v>Please refer to PM</v>
          </cell>
          <cell r="CB526"/>
          <cell r="CC526"/>
          <cell r="CD526">
            <v>1.4999999999999999E-2</v>
          </cell>
          <cell r="CE526">
            <v>0.01</v>
          </cell>
          <cell r="CF526" t="str">
            <v>No</v>
          </cell>
          <cell r="CG526" t="str">
            <v>NA</v>
          </cell>
          <cell r="CH526" t="str">
            <v>NA</v>
          </cell>
          <cell r="CI526" t="str">
            <v>No securities lending</v>
          </cell>
          <cell r="CJ526"/>
          <cell r="CK526" t="str">
            <v>No collateral</v>
          </cell>
          <cell r="CL526" t="str">
            <v>No collateral</v>
          </cell>
          <cell r="CM526" t="str">
            <v>No collateral</v>
          </cell>
          <cell r="CN526" t="str">
            <v>No collateral</v>
          </cell>
          <cell r="CO526" t="str">
            <v>No</v>
          </cell>
          <cell r="CP526" t="str">
            <v>NA</v>
          </cell>
          <cell r="CQ526" t="str">
            <v>NA</v>
          </cell>
          <cell r="CR526" t="str">
            <v>No</v>
          </cell>
          <cell r="CS526" t="str">
            <v>Charles Lewandowski</v>
          </cell>
          <cell r="CT526"/>
          <cell r="CU526"/>
          <cell r="CV526"/>
          <cell r="CW526"/>
          <cell r="CX526"/>
          <cell r="CY526" t="str">
            <v>No</v>
          </cell>
          <cell r="CZ526" t="str">
            <v>No</v>
          </cell>
          <cell r="DA526" t="str">
            <v>Beta</v>
          </cell>
          <cell r="DB526" t="str">
            <v>No</v>
          </cell>
          <cell r="DC526" t="str">
            <v>Other funds (no equities or &lt;25% equities)</v>
          </cell>
          <cell r="DD526"/>
          <cell r="DE526"/>
          <cell r="DF526" t="str">
            <v>No</v>
          </cell>
          <cell r="DG526">
            <v>0</v>
          </cell>
          <cell r="DH526">
            <v>12</v>
          </cell>
          <cell r="DI526">
            <v>1</v>
          </cell>
          <cell r="DJ526">
            <v>13</v>
          </cell>
          <cell r="DK526">
            <v>13</v>
          </cell>
          <cell r="DL526">
            <v>0</v>
          </cell>
          <cell r="DM526">
            <v>1</v>
          </cell>
          <cell r="DN526">
            <v>12</v>
          </cell>
          <cell r="DO526" t="str">
            <v>Authorised 
Investors</v>
          </cell>
          <cell r="DP526" t="str">
            <v>None</v>
          </cell>
          <cell r="DQ526" t="str">
            <v>BNP Paribas Securities Services Luxembourg</v>
          </cell>
          <cell r="DR526" t="str">
            <v>BNP Paribas Securities Services Luxembourg</v>
          </cell>
          <cell r="DS526" t="str">
            <v>in-house lawyers</v>
          </cell>
          <cell r="DT526" t="str">
            <v>BNP Paribas Securities Services Luxembourg</v>
          </cell>
          <cell r="DU526" t="str">
            <v>31th of December</v>
          </cell>
          <cell r="DV526" t="str">
            <v>Essentials</v>
          </cell>
          <cell r="DW526" t="str">
            <v>FIXED INCOME</v>
          </cell>
          <cell r="DX526"/>
          <cell r="DY526"/>
          <cell r="DZ526"/>
          <cell r="EA526"/>
        </row>
        <row r="527">
          <cell r="H527" t="str">
            <v>LU2008762960</v>
          </cell>
          <cell r="I527" t="str">
            <v>Track X</v>
          </cell>
          <cell r="J527" t="str">
            <v>Distribution</v>
          </cell>
          <cell r="K527" t="str">
            <v>EUR</v>
          </cell>
          <cell r="L527" t="str">
            <v>EUR</v>
          </cell>
          <cell r="M527" t="str">
            <v>No</v>
          </cell>
          <cell r="N527"/>
          <cell r="O527" t="str">
            <v>Luxembourg</v>
          </cell>
          <cell r="P527"/>
          <cell r="Q527"/>
          <cell r="R527"/>
          <cell r="S527"/>
          <cell r="T527"/>
          <cell r="U527"/>
          <cell r="V527" t="str">
            <v>LEC5TREU</v>
          </cell>
          <cell r="W527" t="str">
            <v>Share not hedged</v>
          </cell>
          <cell r="X527"/>
          <cell r="Y527"/>
          <cell r="Z527"/>
          <cell r="AA527"/>
          <cell r="AB527" t="str">
            <v>TBC</v>
          </cell>
          <cell r="AC527"/>
          <cell r="AD527"/>
          <cell r="AE527" t="str">
            <v>BNP Paribas Easy Bloomberg Barclays Euro Aggregate Corporate 5-7Y is an open-end fund incorporated in Luxembourg. The fund's objective is to replicate the performance of Bloomberg-Barclays Euro Aggregate Corporate 5-7 yr (TR) Index (Bloomberg: LEC5TREU Index),, including fluctuations, and to maintain the Tracking Error between the sub-fund and the index below 1%.</v>
          </cell>
          <cell r="AF527" t="str">
            <v>please refer to another source</v>
          </cell>
          <cell r="AG527" t="str">
            <v>please refer to another source</v>
          </cell>
          <cell r="AH527" t="str">
            <v>Luxemburg SICAV</v>
          </cell>
          <cell r="AI527" t="str">
            <v>Bloomberg-Barclays Euro Aggregate Corporate 5-7 yr (TR) Index</v>
          </cell>
          <cell r="AJ527" t="str">
            <v>Total Return</v>
          </cell>
          <cell r="AK527" t="str">
            <v>EUR</v>
          </cell>
          <cell r="AL527" t="str">
            <v>The benchmark is the Bloomberg-Barclays Euro Aggregate Corporate 5-7 yr (TR) Index Index published by Bloomberg. The composition of the index is reviewed on a monthly basis. The index is valued daily. The majority of the index’s underlying components are European corporate bonds. It is a Total Return index</v>
          </cell>
          <cell r="AM527"/>
          <cell r="AN527" t="str">
            <v>Bloomberg-Barclays</v>
          </cell>
          <cell r="AO527" t="str">
            <v>Europe</v>
          </cell>
          <cell r="AP527" t="str">
            <v>Europe</v>
          </cell>
          <cell r="AQ527"/>
          <cell r="AR527"/>
          <cell r="AS527" t="str">
            <v>Full or optimized replication</v>
          </cell>
          <cell r="AT527" t="str">
            <v>Physical</v>
          </cell>
          <cell r="AU527"/>
          <cell r="AV527" t="str">
            <v>Bonds</v>
          </cell>
          <cell r="AW527" t="str">
            <v>No</v>
          </cell>
          <cell r="AX527" t="str">
            <v>Yes with UCITS V</v>
          </cell>
          <cell r="AY527" t="str">
            <v>NA</v>
          </cell>
          <cell r="AZ527" t="str">
            <v>NA</v>
          </cell>
          <cell r="BA527" t="str">
            <v>Yes</v>
          </cell>
          <cell r="BB527"/>
          <cell r="BC527"/>
          <cell r="BD527"/>
          <cell r="BE527"/>
          <cell r="BF527"/>
          <cell r="BG527" t="str">
            <v>Daily</v>
          </cell>
          <cell r="BH527"/>
          <cell r="BI527"/>
          <cell r="BJ527"/>
          <cell r="BK527" t="str">
            <v>Annually</v>
          </cell>
          <cell r="BL527"/>
          <cell r="BM527"/>
          <cell r="BN527"/>
          <cell r="BO527"/>
          <cell r="BP527"/>
          <cell r="BQ527"/>
          <cell r="BR527" t="str">
            <v>None</v>
          </cell>
          <cell r="BS527" t="str">
            <v>-</v>
          </cell>
          <cell r="BT527" t="str">
            <v>02:00 PM Paris time</v>
          </cell>
          <cell r="BU527" t="str">
            <v>12:00 Paris time</v>
          </cell>
          <cell r="BV527" t="str">
            <v>NA</v>
          </cell>
          <cell r="BW527" t="str">
            <v>D</v>
          </cell>
          <cell r="BX527" t="str">
            <v>D+1</v>
          </cell>
          <cell r="BY527" t="str">
            <v>D+3</v>
          </cell>
          <cell r="BZ527" t="str">
            <v>Please refer to PM</v>
          </cell>
          <cell r="CA527" t="str">
            <v>Please refer to PM</v>
          </cell>
          <cell r="CB527"/>
          <cell r="CC527"/>
          <cell r="CD527">
            <v>1.4999999999999999E-2</v>
          </cell>
          <cell r="CE527">
            <v>0.01</v>
          </cell>
          <cell r="CF527" t="str">
            <v>No</v>
          </cell>
          <cell r="CG527" t="str">
            <v>NA</v>
          </cell>
          <cell r="CH527" t="str">
            <v>NA</v>
          </cell>
          <cell r="CI527" t="str">
            <v>No securities lending</v>
          </cell>
          <cell r="CJ527"/>
          <cell r="CK527" t="str">
            <v>No collateral</v>
          </cell>
          <cell r="CL527" t="str">
            <v>No collateral</v>
          </cell>
          <cell r="CM527" t="str">
            <v>No collateral</v>
          </cell>
          <cell r="CN527" t="str">
            <v>No collateral</v>
          </cell>
          <cell r="CO527" t="str">
            <v>No</v>
          </cell>
          <cell r="CP527" t="str">
            <v>NA</v>
          </cell>
          <cell r="CQ527" t="str">
            <v>NA</v>
          </cell>
          <cell r="CR527" t="str">
            <v>No</v>
          </cell>
          <cell r="CS527" t="str">
            <v>Charles Lewandowski</v>
          </cell>
          <cell r="CT527"/>
          <cell r="CU527"/>
          <cell r="CV527"/>
          <cell r="CW527"/>
          <cell r="CX527"/>
          <cell r="CY527" t="str">
            <v>No</v>
          </cell>
          <cell r="CZ527" t="str">
            <v>No</v>
          </cell>
          <cell r="DA527" t="str">
            <v>Beta</v>
          </cell>
          <cell r="DB527" t="str">
            <v>No</v>
          </cell>
          <cell r="DC527" t="str">
            <v>Other funds (no equities or &lt;25% equities)</v>
          </cell>
          <cell r="DD527"/>
          <cell r="DE527"/>
          <cell r="DF527" t="str">
            <v>No</v>
          </cell>
          <cell r="DG527">
            <v>0</v>
          </cell>
          <cell r="DH527">
            <v>12</v>
          </cell>
          <cell r="DI527">
            <v>1</v>
          </cell>
          <cell r="DJ527">
            <v>13</v>
          </cell>
          <cell r="DK527">
            <v>13</v>
          </cell>
          <cell r="DL527">
            <v>0</v>
          </cell>
          <cell r="DM527">
            <v>1</v>
          </cell>
          <cell r="DN527">
            <v>12</v>
          </cell>
          <cell r="DO527" t="str">
            <v>Authorised 
Investors</v>
          </cell>
          <cell r="DP527" t="str">
            <v>None</v>
          </cell>
          <cell r="DQ527" t="str">
            <v>BNP Paribas Securities Services Luxembourg</v>
          </cell>
          <cell r="DR527" t="str">
            <v>BNP Paribas Securities Services Luxembourg</v>
          </cell>
          <cell r="DS527" t="str">
            <v>in-house lawyers</v>
          </cell>
          <cell r="DT527" t="str">
            <v>BNP Paribas Securities Services Luxembourg</v>
          </cell>
          <cell r="DU527" t="str">
            <v>31th of December</v>
          </cell>
          <cell r="DV527" t="str">
            <v>Essentials</v>
          </cell>
          <cell r="DW527" t="str">
            <v>FIXED INCOME</v>
          </cell>
          <cell r="DX527"/>
          <cell r="DY527"/>
          <cell r="DZ527"/>
          <cell r="EA527"/>
        </row>
        <row r="528">
          <cell r="H528" t="str">
            <v>LU2008763000</v>
          </cell>
          <cell r="I528" t="str">
            <v>Track Privilege</v>
          </cell>
          <cell r="J528" t="str">
            <v>Distribution</v>
          </cell>
          <cell r="K528" t="str">
            <v>EUR</v>
          </cell>
          <cell r="L528" t="str">
            <v>EUR</v>
          </cell>
          <cell r="M528" t="str">
            <v>No</v>
          </cell>
          <cell r="N528"/>
          <cell r="O528" t="str">
            <v>Luxembourg</v>
          </cell>
          <cell r="P528" t="str">
            <v>LU</v>
          </cell>
          <cell r="Q528" t="str">
            <v>Luxembourg Euro MTF (at NAV)</v>
          </cell>
          <cell r="R528" t="str">
            <v>NA</v>
          </cell>
          <cell r="S528">
            <v>43747</v>
          </cell>
          <cell r="T528">
            <v>43924</v>
          </cell>
          <cell r="U528" t="str">
            <v>Yes</v>
          </cell>
          <cell r="V528" t="str">
            <v>GBIEIG35 Index</v>
          </cell>
          <cell r="W528" t="str">
            <v>Share not hedged</v>
          </cell>
          <cell r="X528" t="str">
            <v>BBBTPED LX</v>
          </cell>
          <cell r="Y528" t="str">
            <v>NA</v>
          </cell>
          <cell r="Z528" t="str">
            <v>NA</v>
          </cell>
          <cell r="AA528" t="str">
            <v>BBBTPED</v>
          </cell>
          <cell r="AB528" t="str">
            <v>.GBIEIG35</v>
          </cell>
          <cell r="AC528" t="str">
            <v>LU2008763000.LUF</v>
          </cell>
          <cell r="AD528" t="str">
            <v>NA</v>
          </cell>
          <cell r="AE528"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28" t="str">
            <v>please refer to another source</v>
          </cell>
          <cell r="AG528" t="str">
            <v>please refer to another source</v>
          </cell>
          <cell r="AH528" t="str">
            <v>Luxemburg SICAV</v>
          </cell>
          <cell r="AI528" t="str">
            <v>J.P. Morgan ESG EMU Government Bond IG 3- 5 Year (TR) Index</v>
          </cell>
          <cell r="AJ528" t="str">
            <v>Total Return</v>
          </cell>
          <cell r="AK528" t="str">
            <v>EUR</v>
          </cell>
          <cell r="AL528"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28" t="str">
            <v>please refer to another source</v>
          </cell>
          <cell r="AN528" t="str">
            <v>JP Morgan</v>
          </cell>
          <cell r="AO528" t="str">
            <v>Europe</v>
          </cell>
          <cell r="AP528" t="str">
            <v>Europe</v>
          </cell>
          <cell r="AQ528" t="str">
            <v>AT, DE, FR, IT**, LU, NL</v>
          </cell>
          <cell r="AR528" t="str">
            <v>AT, DE, FR, IT**, LU, NL</v>
          </cell>
          <cell r="AS528" t="str">
            <v>Full or optimized replication</v>
          </cell>
          <cell r="AT528" t="str">
            <v>Physical</v>
          </cell>
          <cell r="AU528" t="str">
            <v>Full</v>
          </cell>
          <cell r="AV528" t="str">
            <v>Bonds</v>
          </cell>
          <cell r="AW528" t="str">
            <v>No</v>
          </cell>
          <cell r="AX528" t="str">
            <v>Yes with UCITS V</v>
          </cell>
          <cell r="AY528" t="str">
            <v>NA</v>
          </cell>
          <cell r="AZ528" t="str">
            <v>NA</v>
          </cell>
          <cell r="BA528" t="str">
            <v>Yes</v>
          </cell>
          <cell r="BB528"/>
          <cell r="BC528"/>
          <cell r="BD528"/>
          <cell r="BE528"/>
          <cell r="BF528"/>
          <cell r="BG528" t="str">
            <v>Daily</v>
          </cell>
          <cell r="BH528"/>
          <cell r="BI528"/>
          <cell r="BJ528"/>
          <cell r="BK528" t="str">
            <v>Annually</v>
          </cell>
          <cell r="BL528"/>
          <cell r="BM528"/>
          <cell r="BN528"/>
          <cell r="BO528"/>
          <cell r="BP528"/>
          <cell r="BQ528"/>
          <cell r="BR528" t="str">
            <v>None</v>
          </cell>
          <cell r="BS528" t="str">
            <v>-</v>
          </cell>
          <cell r="BT528" t="str">
            <v>02:00 PM Paris time</v>
          </cell>
          <cell r="BU528" t="str">
            <v>12:00 Paris time</v>
          </cell>
          <cell r="BV528" t="str">
            <v>NA</v>
          </cell>
          <cell r="BW528" t="str">
            <v>D</v>
          </cell>
          <cell r="BX528" t="str">
            <v>D+1</v>
          </cell>
          <cell r="BY528" t="str">
            <v>D+3</v>
          </cell>
          <cell r="BZ528" t="str">
            <v>Please refer to PM</v>
          </cell>
          <cell r="CA528" t="str">
            <v>Please refer to PM</v>
          </cell>
          <cell r="CB528">
            <v>0</v>
          </cell>
          <cell r="CC528">
            <v>0</v>
          </cell>
          <cell r="CD528">
            <v>2.5000000000000001E-3</v>
          </cell>
          <cell r="CE528">
            <v>1E-3</v>
          </cell>
          <cell r="CF528" t="str">
            <v>No</v>
          </cell>
          <cell r="CG528" t="str">
            <v>NA</v>
          </cell>
          <cell r="CH528" t="str">
            <v>NA</v>
          </cell>
          <cell r="CI528" t="str">
            <v>No securities lending</v>
          </cell>
          <cell r="CJ528"/>
          <cell r="CK528" t="str">
            <v>No collateral</v>
          </cell>
          <cell r="CL528" t="str">
            <v>No collateral</v>
          </cell>
          <cell r="CM528" t="str">
            <v>No collateral</v>
          </cell>
          <cell r="CN528" t="str">
            <v>No collateral</v>
          </cell>
          <cell r="CO528" t="str">
            <v>No</v>
          </cell>
          <cell r="CP528" t="str">
            <v>NA</v>
          </cell>
          <cell r="CQ528" t="str">
            <v>NA</v>
          </cell>
          <cell r="CR528" t="str">
            <v>No</v>
          </cell>
          <cell r="CS528" t="str">
            <v>Luca Pagni</v>
          </cell>
          <cell r="CT528"/>
          <cell r="CU528"/>
          <cell r="CV528" t="str">
            <v>A2PU7F</v>
          </cell>
          <cell r="CW528"/>
          <cell r="CX528"/>
          <cell r="CY528" t="str">
            <v>Yes</v>
          </cell>
          <cell r="CZ528" t="str">
            <v>ESG</v>
          </cell>
          <cell r="DA528" t="str">
            <v>Beta</v>
          </cell>
          <cell r="DB528" t="str">
            <v>No</v>
          </cell>
          <cell r="DC528" t="str">
            <v>Other funds (no equities or &lt;25% equities)</v>
          </cell>
          <cell r="DD528" t="str">
            <v>Yes</v>
          </cell>
          <cell r="DE528"/>
          <cell r="DF528" t="str">
            <v>No</v>
          </cell>
          <cell r="DG528">
            <v>3</v>
          </cell>
          <cell r="DH528">
            <v>12</v>
          </cell>
          <cell r="DI528">
            <v>0</v>
          </cell>
          <cell r="DJ528">
            <v>15</v>
          </cell>
          <cell r="DK528">
            <v>15</v>
          </cell>
          <cell r="DL528">
            <v>3</v>
          </cell>
          <cell r="DM528">
            <v>5</v>
          </cell>
          <cell r="DN528">
            <v>12</v>
          </cell>
          <cell r="DO528" t="str">
            <v>All, Distributors, Managers</v>
          </cell>
          <cell r="DP528" t="str">
            <v>Distributors : None
Managers: none (refer to Book II by sub-fund for min holding amount applicable)
Others : EUR 100 000 per sub-fund</v>
          </cell>
          <cell r="DQ528" t="str">
            <v>BNP Paribas Securities Services Luxembourg</v>
          </cell>
          <cell r="DR528" t="str">
            <v>BNP Paribas Securities Services Luxembourg</v>
          </cell>
          <cell r="DS528" t="str">
            <v>in-house lawyers</v>
          </cell>
          <cell r="DT528" t="str">
            <v>BNP Paribas Securities Services Luxembourg</v>
          </cell>
          <cell r="DU528" t="str">
            <v>31th of December</v>
          </cell>
          <cell r="DV528" t="str">
            <v>ESG</v>
          </cell>
          <cell r="DW528" t="str">
            <v>FIXED INCOME</v>
          </cell>
          <cell r="DX528"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528"/>
          <cell r="DZ528" t="str">
            <v>ART 8</v>
          </cell>
          <cell r="EA528" t="str">
            <v>CAT 2</v>
          </cell>
        </row>
        <row r="529">
          <cell r="H529" t="str">
            <v>LU2008763182</v>
          </cell>
          <cell r="I529" t="str">
            <v>Track I</v>
          </cell>
          <cell r="J529" t="str">
            <v>Capitalisation</v>
          </cell>
          <cell r="K529" t="str">
            <v>EUR</v>
          </cell>
          <cell r="L529" t="str">
            <v>EUR</v>
          </cell>
          <cell r="M529" t="str">
            <v>No</v>
          </cell>
          <cell r="N529"/>
          <cell r="O529" t="str">
            <v>Luxembourg</v>
          </cell>
          <cell r="P529" t="str">
            <v>LU</v>
          </cell>
          <cell r="Q529" t="str">
            <v>Luxembourg Euro MTF (at NAV)</v>
          </cell>
          <cell r="R529" t="str">
            <v>NA</v>
          </cell>
          <cell r="S529">
            <v>43747</v>
          </cell>
          <cell r="T529">
            <v>44228</v>
          </cell>
          <cell r="U529" t="str">
            <v>Yes</v>
          </cell>
          <cell r="V529" t="str">
            <v>GBIEIG35 Index</v>
          </cell>
          <cell r="W529" t="str">
            <v>Share not hedged</v>
          </cell>
          <cell r="X529" t="str">
            <v>BBBTIEA LX</v>
          </cell>
          <cell r="Y529" t="str">
            <v>NA</v>
          </cell>
          <cell r="Z529" t="str">
            <v>NA</v>
          </cell>
          <cell r="AA529" t="str">
            <v>BBBTIEA</v>
          </cell>
          <cell r="AB529" t="str">
            <v>.GBIEIG35</v>
          </cell>
          <cell r="AC529" t="str">
            <v>LU2008763182.LUF</v>
          </cell>
          <cell r="AD529" t="str">
            <v>NA</v>
          </cell>
          <cell r="AE529"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29" t="str">
            <v>please refer to another source</v>
          </cell>
          <cell r="AG529" t="str">
            <v>please refer to another source</v>
          </cell>
          <cell r="AH529" t="str">
            <v>Luxemburg SICAV</v>
          </cell>
          <cell r="AI529" t="str">
            <v>J.P. Morgan ESG EMU Government Bond IG 3- 5 Year (TR) Index</v>
          </cell>
          <cell r="AJ529" t="str">
            <v>Total Return</v>
          </cell>
          <cell r="AK529" t="str">
            <v>EUR</v>
          </cell>
          <cell r="AL529"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29" t="str">
            <v>please refer to another source</v>
          </cell>
          <cell r="AN529" t="str">
            <v>JP Morgan</v>
          </cell>
          <cell r="AO529" t="str">
            <v>Europe</v>
          </cell>
          <cell r="AP529" t="str">
            <v>Europe</v>
          </cell>
          <cell r="AQ529" t="str">
            <v>AT, DE, FR, IT**, LU, NL, IE</v>
          </cell>
          <cell r="AR529" t="str">
            <v>AT, DE, FR, IT**, LU, NL, IE</v>
          </cell>
          <cell r="AS529" t="str">
            <v>Full or optimized replication</v>
          </cell>
          <cell r="AT529" t="str">
            <v>Physical</v>
          </cell>
          <cell r="AU529" t="str">
            <v>Full</v>
          </cell>
          <cell r="AV529" t="str">
            <v>Bonds</v>
          </cell>
          <cell r="AW529" t="str">
            <v>No</v>
          </cell>
          <cell r="AX529" t="str">
            <v>Yes with UCITS V</v>
          </cell>
          <cell r="AY529" t="str">
            <v>NA</v>
          </cell>
          <cell r="AZ529" t="str">
            <v>NA</v>
          </cell>
          <cell r="BA529" t="str">
            <v>Yes</v>
          </cell>
          <cell r="BB529"/>
          <cell r="BC529"/>
          <cell r="BD529"/>
          <cell r="BE529"/>
          <cell r="BF529" t="str">
            <v>NA</v>
          </cell>
          <cell r="BG529" t="str">
            <v>Daily</v>
          </cell>
          <cell r="BH529"/>
          <cell r="BI529"/>
          <cell r="BJ529"/>
          <cell r="BK529" t="str">
            <v>Reinvested</v>
          </cell>
          <cell r="BL529"/>
          <cell r="BM529"/>
          <cell r="BN529"/>
          <cell r="BO529"/>
          <cell r="BP529"/>
          <cell r="BQ529"/>
          <cell r="BR529" t="str">
            <v>None</v>
          </cell>
          <cell r="BS529" t="str">
            <v>-</v>
          </cell>
          <cell r="BT529" t="str">
            <v>02:00 PM Paris time</v>
          </cell>
          <cell r="BU529" t="str">
            <v>12:00 Paris time</v>
          </cell>
          <cell r="BV529" t="str">
            <v>NA</v>
          </cell>
          <cell r="BW529" t="str">
            <v>D</v>
          </cell>
          <cell r="BX529" t="str">
            <v>D+1</v>
          </cell>
          <cell r="BY529" t="str">
            <v>D+3</v>
          </cell>
          <cell r="BZ529" t="str">
            <v>Please refer to PM</v>
          </cell>
          <cell r="CA529" t="str">
            <v>Please refer to PM</v>
          </cell>
          <cell r="CB529">
            <v>0</v>
          </cell>
          <cell r="CC529">
            <v>0</v>
          </cell>
          <cell r="CD529">
            <v>2.5000000000000001E-3</v>
          </cell>
          <cell r="CE529">
            <v>1E-3</v>
          </cell>
          <cell r="CF529" t="str">
            <v>No</v>
          </cell>
          <cell r="CG529" t="str">
            <v>NA</v>
          </cell>
          <cell r="CH529" t="str">
            <v>NA</v>
          </cell>
          <cell r="CI529" t="str">
            <v>No securities lending</v>
          </cell>
          <cell r="CJ529"/>
          <cell r="CK529" t="str">
            <v>No collateral</v>
          </cell>
          <cell r="CL529" t="str">
            <v>No collateral</v>
          </cell>
          <cell r="CM529" t="str">
            <v>No collateral</v>
          </cell>
          <cell r="CN529" t="str">
            <v>No collateral</v>
          </cell>
          <cell r="CO529" t="str">
            <v>No</v>
          </cell>
          <cell r="CP529" t="str">
            <v>NA</v>
          </cell>
          <cell r="CQ529" t="str">
            <v>NA</v>
          </cell>
          <cell r="CR529" t="str">
            <v>No</v>
          </cell>
          <cell r="CS529" t="str">
            <v>Luca Pagni</v>
          </cell>
          <cell r="CT529"/>
          <cell r="CU529"/>
          <cell r="CV529" t="str">
            <v>A2PU7E</v>
          </cell>
          <cell r="CW529"/>
          <cell r="CX529"/>
          <cell r="CY529" t="str">
            <v>Yes</v>
          </cell>
          <cell r="CZ529" t="str">
            <v>ESG</v>
          </cell>
          <cell r="DA529" t="str">
            <v>Beta</v>
          </cell>
          <cell r="DB529" t="str">
            <v>No</v>
          </cell>
          <cell r="DC529" t="str">
            <v>Other funds (no equities or &lt;25% equities)</v>
          </cell>
          <cell r="DD529" t="str">
            <v>Yes</v>
          </cell>
          <cell r="DE529"/>
          <cell r="DF529" t="str">
            <v>No</v>
          </cell>
          <cell r="DG529">
            <v>3</v>
          </cell>
          <cell r="DH529">
            <v>12</v>
          </cell>
          <cell r="DI529">
            <v>0</v>
          </cell>
          <cell r="DJ529">
            <v>15</v>
          </cell>
          <cell r="DK529">
            <v>15</v>
          </cell>
          <cell r="DL529">
            <v>3</v>
          </cell>
          <cell r="DM529">
            <v>1</v>
          </cell>
          <cell r="DN529">
            <v>12</v>
          </cell>
          <cell r="DO529" t="str">
            <v>Institutional Investors
 UCIs</v>
          </cell>
          <cell r="DP529" t="str">
            <v>Institutional Investors: 250 000 per sub-fund
UCIs: None</v>
          </cell>
          <cell r="DQ529" t="str">
            <v>BNP Paribas Securities Services Luxembourg</v>
          </cell>
          <cell r="DR529" t="str">
            <v>BNP Paribas Securities Services Luxembourg</v>
          </cell>
          <cell r="DS529" t="str">
            <v>in-house lawyers</v>
          </cell>
          <cell r="DT529" t="str">
            <v>BNP Paribas Securities Services Luxembourg</v>
          </cell>
          <cell r="DU529" t="str">
            <v>31th of December</v>
          </cell>
          <cell r="DV529" t="str">
            <v>ESG</v>
          </cell>
          <cell r="DW529" t="str">
            <v>FIXED INCOME</v>
          </cell>
          <cell r="DX529"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529"/>
          <cell r="DZ529" t="str">
            <v>ART 8</v>
          </cell>
          <cell r="EA529" t="str">
            <v>CAT 2</v>
          </cell>
        </row>
        <row r="530">
          <cell r="H530" t="str">
            <v>LU2008763265</v>
          </cell>
          <cell r="I530" t="str">
            <v>Track X</v>
          </cell>
          <cell r="J530" t="str">
            <v>Capitalisation</v>
          </cell>
          <cell r="K530" t="str">
            <v>EUR</v>
          </cell>
          <cell r="L530" t="str">
            <v>EUR</v>
          </cell>
          <cell r="M530" t="str">
            <v>No</v>
          </cell>
          <cell r="N530"/>
          <cell r="O530" t="str">
            <v>Luxembourg</v>
          </cell>
          <cell r="P530" t="str">
            <v>NA</v>
          </cell>
          <cell r="Q530" t="str">
            <v>NA</v>
          </cell>
          <cell r="R530" t="str">
            <v>NA</v>
          </cell>
          <cell r="S530">
            <v>43747</v>
          </cell>
          <cell r="T530" t="str">
            <v>Not listed</v>
          </cell>
          <cell r="U530" t="str">
            <v>Not listed</v>
          </cell>
          <cell r="V530" t="str">
            <v>GBIEIG35 Index</v>
          </cell>
          <cell r="W530" t="str">
            <v>Share not hedged</v>
          </cell>
          <cell r="X530" t="str">
            <v>BBBTXEA LX</v>
          </cell>
          <cell r="Y530" t="str">
            <v>NA</v>
          </cell>
          <cell r="Z530" t="str">
            <v>NA</v>
          </cell>
          <cell r="AA530" t="str">
            <v>BBBTXEA</v>
          </cell>
          <cell r="AB530" t="str">
            <v>.GBIEIG35</v>
          </cell>
          <cell r="AC530" t="str">
            <v>LU2008763265.LUF</v>
          </cell>
          <cell r="AD530" t="str">
            <v>NA</v>
          </cell>
          <cell r="AE530"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30" t="str">
            <v>please refer to another source</v>
          </cell>
          <cell r="AG530" t="str">
            <v>please refer to another source</v>
          </cell>
          <cell r="AH530" t="str">
            <v>Luxemburg SICAV</v>
          </cell>
          <cell r="AI530" t="str">
            <v>J.P. Morgan ESG EMU Government Bond IG 3- 5 Year (TR) Index</v>
          </cell>
          <cell r="AJ530" t="str">
            <v>Total Return</v>
          </cell>
          <cell r="AK530" t="str">
            <v>EUR</v>
          </cell>
          <cell r="AL530"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30" t="str">
            <v>please refer to another source</v>
          </cell>
          <cell r="AN530" t="str">
            <v>JP Morgan</v>
          </cell>
          <cell r="AO530" t="str">
            <v>Europe</v>
          </cell>
          <cell r="AP530" t="str">
            <v>Europe</v>
          </cell>
          <cell r="AQ530" t="str">
            <v>LU</v>
          </cell>
          <cell r="AR530" t="str">
            <v>LU</v>
          </cell>
          <cell r="AS530" t="str">
            <v>Full or optimized replication</v>
          </cell>
          <cell r="AT530" t="str">
            <v>Physical</v>
          </cell>
          <cell r="AU530" t="str">
            <v>Full</v>
          </cell>
          <cell r="AV530" t="str">
            <v>Bonds</v>
          </cell>
          <cell r="AW530" t="str">
            <v>No</v>
          </cell>
          <cell r="AX530" t="str">
            <v>Yes with UCITS V</v>
          </cell>
          <cell r="AY530" t="str">
            <v>NA</v>
          </cell>
          <cell r="AZ530" t="str">
            <v>NA</v>
          </cell>
          <cell r="BA530" t="str">
            <v>Yes</v>
          </cell>
          <cell r="BB530"/>
          <cell r="BC530"/>
          <cell r="BD530"/>
          <cell r="BE530"/>
          <cell r="BF530"/>
          <cell r="BG530" t="str">
            <v>Daily</v>
          </cell>
          <cell r="BH530"/>
          <cell r="BI530"/>
          <cell r="BJ530"/>
          <cell r="BK530" t="str">
            <v>Reinvested</v>
          </cell>
          <cell r="BL530"/>
          <cell r="BM530"/>
          <cell r="BN530"/>
          <cell r="BO530"/>
          <cell r="BP530"/>
          <cell r="BQ530"/>
          <cell r="BR530" t="str">
            <v>None</v>
          </cell>
          <cell r="BS530" t="str">
            <v>-</v>
          </cell>
          <cell r="BT530" t="str">
            <v>02:00 PM Paris time</v>
          </cell>
          <cell r="BU530" t="str">
            <v>12:00 Paris time</v>
          </cell>
          <cell r="BV530" t="str">
            <v>NA</v>
          </cell>
          <cell r="BW530" t="str">
            <v>D</v>
          </cell>
          <cell r="BX530" t="str">
            <v>D+1</v>
          </cell>
          <cell r="BY530" t="str">
            <v>D+3</v>
          </cell>
          <cell r="BZ530" t="str">
            <v>Please refer to PM</v>
          </cell>
          <cell r="CA530" t="str">
            <v>Please refer to PM</v>
          </cell>
          <cell r="CB530">
            <v>0</v>
          </cell>
          <cell r="CC530">
            <v>0</v>
          </cell>
          <cell r="CD530">
            <v>2.5000000000000001E-3</v>
          </cell>
          <cell r="CE530">
            <v>1E-3</v>
          </cell>
          <cell r="CF530" t="str">
            <v>No</v>
          </cell>
          <cell r="CG530" t="str">
            <v>NA</v>
          </cell>
          <cell r="CH530" t="str">
            <v>NA</v>
          </cell>
          <cell r="CI530" t="str">
            <v>No securities lending</v>
          </cell>
          <cell r="CJ530"/>
          <cell r="CK530" t="str">
            <v>No collateral</v>
          </cell>
          <cell r="CL530" t="str">
            <v>No collateral</v>
          </cell>
          <cell r="CM530" t="str">
            <v>No collateral</v>
          </cell>
          <cell r="CN530" t="str">
            <v>No collateral</v>
          </cell>
          <cell r="CO530" t="str">
            <v>No</v>
          </cell>
          <cell r="CP530" t="str">
            <v>NA</v>
          </cell>
          <cell r="CQ530" t="str">
            <v>NA</v>
          </cell>
          <cell r="CR530" t="str">
            <v>No</v>
          </cell>
          <cell r="CS530" t="str">
            <v>Luca Pagni</v>
          </cell>
          <cell r="CT530"/>
          <cell r="CU530"/>
          <cell r="CV530"/>
          <cell r="CW530"/>
          <cell r="CX530"/>
          <cell r="CY530" t="str">
            <v>Yes</v>
          </cell>
          <cell r="CZ530" t="str">
            <v>ESG</v>
          </cell>
          <cell r="DA530" t="str">
            <v>Beta</v>
          </cell>
          <cell r="DB530" t="str">
            <v>No</v>
          </cell>
          <cell r="DC530" t="str">
            <v>Other funds (no equities or &lt;25% equities)</v>
          </cell>
          <cell r="DD530" t="str">
            <v>No</v>
          </cell>
          <cell r="DE530"/>
          <cell r="DF530" t="str">
            <v>No</v>
          </cell>
          <cell r="DG530">
            <v>0</v>
          </cell>
          <cell r="DH530">
            <v>12</v>
          </cell>
          <cell r="DI530">
            <v>1</v>
          </cell>
          <cell r="DJ530">
            <v>13</v>
          </cell>
          <cell r="DK530">
            <v>13</v>
          </cell>
          <cell r="DL530">
            <v>0</v>
          </cell>
          <cell r="DM530">
            <v>1</v>
          </cell>
          <cell r="DN530">
            <v>12</v>
          </cell>
          <cell r="DO530" t="str">
            <v>Authorised 
Investors</v>
          </cell>
          <cell r="DP530" t="str">
            <v>None</v>
          </cell>
          <cell r="DQ530" t="str">
            <v>BNP Paribas Securities Services Luxembourg</v>
          </cell>
          <cell r="DR530" t="str">
            <v>BNP Paribas Securities Services Luxembourg</v>
          </cell>
          <cell r="DS530" t="str">
            <v>in-house lawyers</v>
          </cell>
          <cell r="DT530" t="str">
            <v>BNP Paribas Securities Services Luxembourg</v>
          </cell>
          <cell r="DU530" t="str">
            <v>31th of December</v>
          </cell>
          <cell r="DV530" t="str">
            <v>ESG</v>
          </cell>
          <cell r="DW530" t="str">
            <v>FIXED INCOME</v>
          </cell>
          <cell r="DX530"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530"/>
          <cell r="DZ530" t="str">
            <v>ART 8</v>
          </cell>
          <cell r="EA530" t="str">
            <v>CAT 2</v>
          </cell>
        </row>
        <row r="531">
          <cell r="H531" t="str">
            <v>LU2008763349</v>
          </cell>
          <cell r="I531" t="str">
            <v>Track X</v>
          </cell>
          <cell r="J531" t="str">
            <v>Distribution</v>
          </cell>
          <cell r="K531" t="str">
            <v>EUR</v>
          </cell>
          <cell r="L531" t="str">
            <v>EUR</v>
          </cell>
          <cell r="M531" t="str">
            <v>No</v>
          </cell>
          <cell r="N531"/>
          <cell r="O531" t="str">
            <v>Luxembourg</v>
          </cell>
          <cell r="P531" t="str">
            <v>NA</v>
          </cell>
          <cell r="Q531" t="str">
            <v>NA</v>
          </cell>
          <cell r="R531" t="str">
            <v>NA</v>
          </cell>
          <cell r="S531">
            <v>43747</v>
          </cell>
          <cell r="T531" t="str">
            <v>Not listed</v>
          </cell>
          <cell r="U531" t="str">
            <v>Not listed</v>
          </cell>
          <cell r="V531" t="str">
            <v>GBIEIG35 Index</v>
          </cell>
          <cell r="W531" t="str">
            <v>Share not hedged</v>
          </cell>
          <cell r="X531" t="str">
            <v>BBBTXED LX</v>
          </cell>
          <cell r="Y531" t="str">
            <v>NA</v>
          </cell>
          <cell r="Z531" t="str">
            <v>NA</v>
          </cell>
          <cell r="AA531" t="str">
            <v>BBBTXED</v>
          </cell>
          <cell r="AB531" t="str">
            <v>.GBIEIG35</v>
          </cell>
          <cell r="AC531" t="str">
            <v>LU2008763349.LUF</v>
          </cell>
          <cell r="AD531" t="str">
            <v>NA</v>
          </cell>
          <cell r="AE531"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31" t="str">
            <v>please refer to another source</v>
          </cell>
          <cell r="AG531" t="str">
            <v>please refer to another source</v>
          </cell>
          <cell r="AH531" t="str">
            <v>Luxemburg SICAV</v>
          </cell>
          <cell r="AI531" t="str">
            <v>J.P. Morgan ESG EMU Government Bond IG 3- 5 Year (TR) Index</v>
          </cell>
          <cell r="AJ531" t="str">
            <v>Total Return</v>
          </cell>
          <cell r="AK531" t="str">
            <v>EUR</v>
          </cell>
          <cell r="AL531"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31" t="str">
            <v>please refer to another source</v>
          </cell>
          <cell r="AN531" t="str">
            <v>JP Morgan</v>
          </cell>
          <cell r="AO531" t="str">
            <v>Europe</v>
          </cell>
          <cell r="AP531" t="str">
            <v>Europe</v>
          </cell>
          <cell r="AQ531" t="str">
            <v>LU</v>
          </cell>
          <cell r="AR531" t="str">
            <v>LU</v>
          </cell>
          <cell r="AS531" t="str">
            <v>Full or optimized replication</v>
          </cell>
          <cell r="AT531" t="str">
            <v>Physical</v>
          </cell>
          <cell r="AU531" t="str">
            <v>Full</v>
          </cell>
          <cell r="AV531" t="str">
            <v>Bonds</v>
          </cell>
          <cell r="AW531" t="str">
            <v>No</v>
          </cell>
          <cell r="AX531" t="str">
            <v>Yes with UCITS V</v>
          </cell>
          <cell r="AY531" t="str">
            <v>NA</v>
          </cell>
          <cell r="AZ531" t="str">
            <v>NA</v>
          </cell>
          <cell r="BA531" t="str">
            <v>Yes</v>
          </cell>
          <cell r="BB531"/>
          <cell r="BC531"/>
          <cell r="BD531"/>
          <cell r="BE531"/>
          <cell r="BF531"/>
          <cell r="BG531" t="str">
            <v>Daily</v>
          </cell>
          <cell r="BH531"/>
          <cell r="BI531"/>
          <cell r="BJ531"/>
          <cell r="BK531" t="str">
            <v>Annually</v>
          </cell>
          <cell r="BL531"/>
          <cell r="BM531"/>
          <cell r="BN531"/>
          <cell r="BO531"/>
          <cell r="BP531"/>
          <cell r="BQ531"/>
          <cell r="BR531" t="str">
            <v>None</v>
          </cell>
          <cell r="BS531" t="str">
            <v>-</v>
          </cell>
          <cell r="BT531" t="str">
            <v>02:00 PM Paris time</v>
          </cell>
          <cell r="BU531" t="str">
            <v>12:00 Paris time</v>
          </cell>
          <cell r="BV531" t="str">
            <v>NA</v>
          </cell>
          <cell r="BW531" t="str">
            <v>D</v>
          </cell>
          <cell r="BX531" t="str">
            <v>D+1</v>
          </cell>
          <cell r="BY531" t="str">
            <v>D+3</v>
          </cell>
          <cell r="BZ531" t="str">
            <v>Please refer to PM</v>
          </cell>
          <cell r="CA531" t="str">
            <v>Please refer to PM</v>
          </cell>
          <cell r="CB531">
            <v>0</v>
          </cell>
          <cell r="CC531">
            <v>0</v>
          </cell>
          <cell r="CD531">
            <v>2.5000000000000001E-3</v>
          </cell>
          <cell r="CE531">
            <v>1E-3</v>
          </cell>
          <cell r="CF531" t="str">
            <v>No</v>
          </cell>
          <cell r="CG531" t="str">
            <v>NA</v>
          </cell>
          <cell r="CH531" t="str">
            <v>NA</v>
          </cell>
          <cell r="CI531" t="str">
            <v>No securities lending</v>
          </cell>
          <cell r="CJ531"/>
          <cell r="CK531" t="str">
            <v>No collateral</v>
          </cell>
          <cell r="CL531" t="str">
            <v>No collateral</v>
          </cell>
          <cell r="CM531" t="str">
            <v>No collateral</v>
          </cell>
          <cell r="CN531" t="str">
            <v>No collateral</v>
          </cell>
          <cell r="CO531" t="str">
            <v>No</v>
          </cell>
          <cell r="CP531" t="str">
            <v>NA</v>
          </cell>
          <cell r="CQ531" t="str">
            <v>NA</v>
          </cell>
          <cell r="CR531" t="str">
            <v>No</v>
          </cell>
          <cell r="CS531" t="str">
            <v>Luca Pagni</v>
          </cell>
          <cell r="CT531"/>
          <cell r="CU531"/>
          <cell r="CV531"/>
          <cell r="CW531"/>
          <cell r="CX531"/>
          <cell r="CY531" t="str">
            <v>Yes</v>
          </cell>
          <cell r="CZ531" t="str">
            <v>ESG</v>
          </cell>
          <cell r="DA531" t="str">
            <v>Beta</v>
          </cell>
          <cell r="DB531" t="str">
            <v>No</v>
          </cell>
          <cell r="DC531" t="str">
            <v>Other funds (no equities or &lt;25% equities)</v>
          </cell>
          <cell r="DD531" t="str">
            <v>No</v>
          </cell>
          <cell r="DE531"/>
          <cell r="DF531" t="str">
            <v>No</v>
          </cell>
          <cell r="DG531">
            <v>0</v>
          </cell>
          <cell r="DH531">
            <v>12</v>
          </cell>
          <cell r="DI531">
            <v>1</v>
          </cell>
          <cell r="DJ531">
            <v>13</v>
          </cell>
          <cell r="DK531">
            <v>13</v>
          </cell>
          <cell r="DL531">
            <v>0</v>
          </cell>
          <cell r="DM531">
            <v>1</v>
          </cell>
          <cell r="DN531">
            <v>12</v>
          </cell>
          <cell r="DO531" t="str">
            <v>Authorised 
Investors</v>
          </cell>
          <cell r="DP531" t="str">
            <v>None</v>
          </cell>
          <cell r="DQ531" t="str">
            <v>BNP Paribas Securities Services Luxembourg</v>
          </cell>
          <cell r="DR531" t="str">
            <v>BNP Paribas Securities Services Luxembourg</v>
          </cell>
          <cell r="DS531" t="str">
            <v>in-house lawyers</v>
          </cell>
          <cell r="DT531" t="str">
            <v>BNP Paribas Securities Services Luxembourg</v>
          </cell>
          <cell r="DU531" t="str">
            <v>31th of December</v>
          </cell>
          <cell r="DV531" t="str">
            <v>ESG</v>
          </cell>
          <cell r="DW531" t="str">
            <v>FIXED INCOME</v>
          </cell>
          <cell r="DX531"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531"/>
          <cell r="DZ531" t="str">
            <v>ART 8</v>
          </cell>
          <cell r="EA531" t="str">
            <v>CAT 2</v>
          </cell>
        </row>
        <row r="532">
          <cell r="H532" t="str">
            <v>LU2008763422</v>
          </cell>
          <cell r="I532" t="str">
            <v>Track Privilege</v>
          </cell>
          <cell r="J532" t="str">
            <v>Distribution</v>
          </cell>
          <cell r="K532" t="str">
            <v>EUR</v>
          </cell>
          <cell r="L532" t="str">
            <v>EUR</v>
          </cell>
          <cell r="M532" t="str">
            <v>No</v>
          </cell>
          <cell r="N532"/>
          <cell r="O532" t="str">
            <v>Luxembourg</v>
          </cell>
          <cell r="P532"/>
          <cell r="Q532"/>
          <cell r="R532"/>
          <cell r="S532"/>
          <cell r="T532"/>
          <cell r="U532"/>
          <cell r="V532" t="str">
            <v>LET0TREU</v>
          </cell>
          <cell r="W532" t="str">
            <v>Share not hedged</v>
          </cell>
          <cell r="X532"/>
          <cell r="Y532"/>
          <cell r="Z532"/>
          <cell r="AA532"/>
          <cell r="AB532" t="str">
            <v>TBC</v>
          </cell>
          <cell r="AC532"/>
          <cell r="AD532"/>
          <cell r="AE532" t="str">
            <v>BNP Paribas Easy Bloomberg Barclays Euro Aggregate Treasury 10+Y is an open-end fund incorporated in Luxembourg. The fund's objective is to replicate the performance of Bloomberg-Barclays Euro Aggregate Treasury 10+yr (TR) Index* (Bloomberg: LET0TREU), including fluctuations, and to maintain the Tracking Error between the sub-fund and the index below 1%.</v>
          </cell>
          <cell r="AF532" t="str">
            <v>please refer to another source</v>
          </cell>
          <cell r="AG532" t="str">
            <v>please refer to another source</v>
          </cell>
          <cell r="AH532" t="str">
            <v>Luxemburg SICAV</v>
          </cell>
          <cell r="AI532" t="str">
            <v>Bloomberg-Barclays Euro Aggregate Treasury 10+yr (TR) Index</v>
          </cell>
          <cell r="AJ532" t="str">
            <v>Total Return</v>
          </cell>
          <cell r="AK532" t="str">
            <v>EUR</v>
          </cell>
          <cell r="AL532" t="str">
            <v>The benchmark is the Bloomberg-Barclays Euro Aggregate Treasury 10+yr (TR) Index published by Bloomberg. The composition of the index is reviewed on a monthly basis. The index is valued daily. The majority of the index’s underlying components are European government bonds. It is a Total Return index</v>
          </cell>
          <cell r="AM532"/>
          <cell r="AN532" t="str">
            <v>Bloomberg-Barclays</v>
          </cell>
          <cell r="AO532" t="str">
            <v>Europe</v>
          </cell>
          <cell r="AP532" t="str">
            <v>Europe</v>
          </cell>
          <cell r="AQ532"/>
          <cell r="AR532"/>
          <cell r="AS532" t="str">
            <v>Full or optimized replication</v>
          </cell>
          <cell r="AT532" t="str">
            <v>Physical</v>
          </cell>
          <cell r="AU532"/>
          <cell r="AV532" t="str">
            <v>Bonds</v>
          </cell>
          <cell r="AW532" t="str">
            <v>No</v>
          </cell>
          <cell r="AX532" t="str">
            <v>Yes with UCITS V</v>
          </cell>
          <cell r="AY532" t="str">
            <v>NA</v>
          </cell>
          <cell r="AZ532" t="str">
            <v>NA</v>
          </cell>
          <cell r="BA532" t="str">
            <v>Yes</v>
          </cell>
          <cell r="BB532"/>
          <cell r="BC532"/>
          <cell r="BD532"/>
          <cell r="BE532"/>
          <cell r="BF532"/>
          <cell r="BG532" t="str">
            <v>Daily</v>
          </cell>
          <cell r="BH532"/>
          <cell r="BI532"/>
          <cell r="BJ532"/>
          <cell r="BK532" t="str">
            <v>Annually</v>
          </cell>
          <cell r="BL532"/>
          <cell r="BM532"/>
          <cell r="BN532"/>
          <cell r="BO532"/>
          <cell r="BP532"/>
          <cell r="BQ532"/>
          <cell r="BR532" t="str">
            <v>None</v>
          </cell>
          <cell r="BS532" t="str">
            <v>-</v>
          </cell>
          <cell r="BT532" t="str">
            <v>02:00 PM Paris time</v>
          </cell>
          <cell r="BU532" t="str">
            <v>12:00 Paris time</v>
          </cell>
          <cell r="BV532" t="str">
            <v>NA</v>
          </cell>
          <cell r="BW532" t="str">
            <v>D</v>
          </cell>
          <cell r="BX532" t="str">
            <v>D+1</v>
          </cell>
          <cell r="BY532" t="str">
            <v>D+3</v>
          </cell>
          <cell r="BZ532" t="str">
            <v>Please refer to PM</v>
          </cell>
          <cell r="CA532" t="str">
            <v>Please refer to PM</v>
          </cell>
          <cell r="CB532"/>
          <cell r="CC532"/>
          <cell r="CD532">
            <v>2.5000000000000001E-3</v>
          </cell>
          <cell r="CE532">
            <v>1E-3</v>
          </cell>
          <cell r="CF532" t="str">
            <v>No</v>
          </cell>
          <cell r="CG532" t="str">
            <v>NA</v>
          </cell>
          <cell r="CH532" t="str">
            <v>NA</v>
          </cell>
          <cell r="CI532" t="str">
            <v>No securities lending</v>
          </cell>
          <cell r="CJ532"/>
          <cell r="CK532" t="str">
            <v>No collateral</v>
          </cell>
          <cell r="CL532" t="str">
            <v>No collateral</v>
          </cell>
          <cell r="CM532" t="str">
            <v>No collateral</v>
          </cell>
          <cell r="CN532" t="str">
            <v>No collateral</v>
          </cell>
          <cell r="CO532" t="str">
            <v>No</v>
          </cell>
          <cell r="CP532" t="str">
            <v>NA</v>
          </cell>
          <cell r="CQ532" t="str">
            <v>NA</v>
          </cell>
          <cell r="CR532" t="str">
            <v>No</v>
          </cell>
          <cell r="CS532" t="str">
            <v>Charles Lewandowski</v>
          </cell>
          <cell r="CT532"/>
          <cell r="CU532"/>
          <cell r="CV532"/>
          <cell r="CW532"/>
          <cell r="CX532"/>
          <cell r="CY532" t="str">
            <v>No</v>
          </cell>
          <cell r="CZ532" t="str">
            <v>No</v>
          </cell>
          <cell r="DA532" t="str">
            <v>Beta</v>
          </cell>
          <cell r="DB532" t="str">
            <v>No</v>
          </cell>
          <cell r="DC532" t="str">
            <v>Other funds (no equities or &lt;25% equities)</v>
          </cell>
          <cell r="DD532"/>
          <cell r="DE532"/>
          <cell r="DF532" t="str">
            <v>No</v>
          </cell>
          <cell r="DG532">
            <v>3</v>
          </cell>
          <cell r="DH532">
            <v>12</v>
          </cell>
          <cell r="DI532">
            <v>5</v>
          </cell>
          <cell r="DJ532">
            <v>20</v>
          </cell>
          <cell r="DK532">
            <v>20</v>
          </cell>
          <cell r="DL532">
            <v>3</v>
          </cell>
          <cell r="DM532">
            <v>5</v>
          </cell>
          <cell r="DN532">
            <v>12</v>
          </cell>
          <cell r="DO532" t="str">
            <v>All, Distributors, Managers</v>
          </cell>
          <cell r="DP532" t="str">
            <v>Distributors : None
Managers: none (refer to Book II by sub-fund for min holding amount applicable)
Others : EUR 100 000 per sub-fund</v>
          </cell>
          <cell r="DQ532" t="str">
            <v>BNP Paribas Securities Services Luxembourg</v>
          </cell>
          <cell r="DR532" t="str">
            <v>BNP Paribas Securities Services Luxembourg</v>
          </cell>
          <cell r="DS532" t="str">
            <v>in-house lawyers</v>
          </cell>
          <cell r="DT532" t="str">
            <v>BNP Paribas Securities Services Luxembourg</v>
          </cell>
          <cell r="DU532" t="str">
            <v>31th of December</v>
          </cell>
          <cell r="DV532" t="str">
            <v>Essentials</v>
          </cell>
          <cell r="DW532" t="str">
            <v>FIXED INCOME</v>
          </cell>
          <cell r="DX532"/>
          <cell r="DY532"/>
          <cell r="DZ532"/>
          <cell r="EA532"/>
        </row>
        <row r="533">
          <cell r="H533" t="str">
            <v>LU2008763695</v>
          </cell>
          <cell r="I533" t="str">
            <v>Track I</v>
          </cell>
          <cell r="J533" t="str">
            <v>Capitalisation</v>
          </cell>
          <cell r="K533" t="str">
            <v>EUR</v>
          </cell>
          <cell r="L533" t="str">
            <v>EUR</v>
          </cell>
          <cell r="M533" t="str">
            <v>No</v>
          </cell>
          <cell r="N533"/>
          <cell r="O533" t="str">
            <v>Luxembourg</v>
          </cell>
          <cell r="P533"/>
          <cell r="Q533"/>
          <cell r="R533"/>
          <cell r="S533"/>
          <cell r="T533"/>
          <cell r="U533"/>
          <cell r="V533" t="str">
            <v>LET0TREU</v>
          </cell>
          <cell r="W533" t="str">
            <v>Share not hedged</v>
          </cell>
          <cell r="X533"/>
          <cell r="Y533"/>
          <cell r="Z533"/>
          <cell r="AA533"/>
          <cell r="AB533" t="str">
            <v>TBC</v>
          </cell>
          <cell r="AC533"/>
          <cell r="AD533"/>
          <cell r="AE533" t="str">
            <v>BNP Paribas Easy Bloomberg Barclays Euro Aggregate Treasury 10+Y is an open-end fund incorporated in Luxembourg. The fund's objective is to replicate the performance of Bloomberg-Barclays Euro Aggregate Treasury 10+yr (TR) Index* (Bloomberg: LET0TREU), including fluctuations, and to maintain the Tracking Error between the sub-fund and the index below 1%.</v>
          </cell>
          <cell r="AF533" t="str">
            <v>please refer to another source</v>
          </cell>
          <cell r="AG533" t="str">
            <v>please refer to another source</v>
          </cell>
          <cell r="AH533" t="str">
            <v>Luxemburg SICAV</v>
          </cell>
          <cell r="AI533" t="str">
            <v>Bloomberg-Barclays Euro Aggregate Treasury 10+yr (TR) Index</v>
          </cell>
          <cell r="AJ533" t="str">
            <v>Total Return</v>
          </cell>
          <cell r="AK533" t="str">
            <v>EUR</v>
          </cell>
          <cell r="AL533" t="str">
            <v>The benchmark is the Bloomberg-Barclays Euro Aggregate Treasury 10+yr (TR) Index published by Bloomberg. The composition of the index is reviewed on a monthly basis. The index is valued daily. The majority of the index’s underlying components are European government bonds. It is a Total Return index</v>
          </cell>
          <cell r="AM533"/>
          <cell r="AN533" t="str">
            <v>Bloomberg-Barclays</v>
          </cell>
          <cell r="AO533" t="str">
            <v>Europe</v>
          </cell>
          <cell r="AP533" t="str">
            <v>Europe</v>
          </cell>
          <cell r="AQ533"/>
          <cell r="AR533"/>
          <cell r="AS533" t="str">
            <v>Full or optimized replication</v>
          </cell>
          <cell r="AT533" t="str">
            <v>Physical</v>
          </cell>
          <cell r="AU533"/>
          <cell r="AV533" t="str">
            <v>Bonds</v>
          </cell>
          <cell r="AW533" t="str">
            <v>No</v>
          </cell>
          <cell r="AX533" t="str">
            <v>Yes with UCITS V</v>
          </cell>
          <cell r="AY533" t="str">
            <v>NA</v>
          </cell>
          <cell r="AZ533" t="str">
            <v>NA</v>
          </cell>
          <cell r="BA533" t="str">
            <v>Yes</v>
          </cell>
          <cell r="BB533"/>
          <cell r="BC533"/>
          <cell r="BD533"/>
          <cell r="BE533"/>
          <cell r="BF533"/>
          <cell r="BG533" t="str">
            <v>Daily</v>
          </cell>
          <cell r="BH533"/>
          <cell r="BI533"/>
          <cell r="BJ533"/>
          <cell r="BK533" t="str">
            <v>Reinvested</v>
          </cell>
          <cell r="BL533"/>
          <cell r="BM533"/>
          <cell r="BN533"/>
          <cell r="BO533"/>
          <cell r="BP533"/>
          <cell r="BQ533"/>
          <cell r="BR533" t="str">
            <v>None</v>
          </cell>
          <cell r="BS533" t="str">
            <v>-</v>
          </cell>
          <cell r="BT533" t="str">
            <v>02:00 PM Paris time</v>
          </cell>
          <cell r="BU533" t="str">
            <v>12:00 Paris time</v>
          </cell>
          <cell r="BV533" t="str">
            <v>NA</v>
          </cell>
          <cell r="BW533" t="str">
            <v>D</v>
          </cell>
          <cell r="BX533" t="str">
            <v>D+1</v>
          </cell>
          <cell r="BY533" t="str">
            <v>D+3</v>
          </cell>
          <cell r="BZ533" t="str">
            <v>Please refer to PM</v>
          </cell>
          <cell r="CA533" t="str">
            <v>Please refer to PM</v>
          </cell>
          <cell r="CB533"/>
          <cell r="CC533"/>
          <cell r="CD533">
            <v>2.5000000000000001E-3</v>
          </cell>
          <cell r="CE533">
            <v>1E-3</v>
          </cell>
          <cell r="CF533" t="str">
            <v>No</v>
          </cell>
          <cell r="CG533" t="str">
            <v>NA</v>
          </cell>
          <cell r="CH533" t="str">
            <v>NA</v>
          </cell>
          <cell r="CI533" t="str">
            <v>No securities lending</v>
          </cell>
          <cell r="CJ533"/>
          <cell r="CK533" t="str">
            <v>No collateral</v>
          </cell>
          <cell r="CL533" t="str">
            <v>No collateral</v>
          </cell>
          <cell r="CM533" t="str">
            <v>No collateral</v>
          </cell>
          <cell r="CN533" t="str">
            <v>No collateral</v>
          </cell>
          <cell r="CO533" t="str">
            <v>No</v>
          </cell>
          <cell r="CP533" t="str">
            <v>NA</v>
          </cell>
          <cell r="CQ533" t="str">
            <v>NA</v>
          </cell>
          <cell r="CR533" t="str">
            <v>No</v>
          </cell>
          <cell r="CS533" t="str">
            <v>Charles Lewandowski</v>
          </cell>
          <cell r="CT533"/>
          <cell r="CU533"/>
          <cell r="CV533"/>
          <cell r="CW533"/>
          <cell r="CX533"/>
          <cell r="CY533" t="str">
            <v>No</v>
          </cell>
          <cell r="CZ533" t="str">
            <v>No</v>
          </cell>
          <cell r="DA533" t="str">
            <v>Beta</v>
          </cell>
          <cell r="DB533" t="str">
            <v>No</v>
          </cell>
          <cell r="DC533" t="str">
            <v>Other funds (no equities or &lt;25% equities)</v>
          </cell>
          <cell r="DD533"/>
          <cell r="DE533"/>
          <cell r="DF533" t="str">
            <v>No</v>
          </cell>
          <cell r="DG533">
            <v>3</v>
          </cell>
          <cell r="DH533">
            <v>12</v>
          </cell>
          <cell r="DI533">
            <v>1</v>
          </cell>
          <cell r="DJ533">
            <v>16</v>
          </cell>
          <cell r="DK533">
            <v>16</v>
          </cell>
          <cell r="DL533">
            <v>3</v>
          </cell>
          <cell r="DM533">
            <v>1</v>
          </cell>
          <cell r="DN533">
            <v>12</v>
          </cell>
          <cell r="DO533" t="str">
            <v>Institutional Investors
 UCIs</v>
          </cell>
          <cell r="DP533" t="str">
            <v>Institutional Investors: 250 000 per sub-fund
UCIs: None</v>
          </cell>
          <cell r="DQ533" t="str">
            <v>BNP Paribas Securities Services Luxembourg</v>
          </cell>
          <cell r="DR533" t="str">
            <v>BNP Paribas Securities Services Luxembourg</v>
          </cell>
          <cell r="DS533" t="str">
            <v>in-house lawyers</v>
          </cell>
          <cell r="DT533" t="str">
            <v>BNP Paribas Securities Services Luxembourg</v>
          </cell>
          <cell r="DU533" t="str">
            <v>31th of December</v>
          </cell>
          <cell r="DV533" t="str">
            <v>Essentials</v>
          </cell>
          <cell r="DW533" t="str">
            <v>FIXED INCOME</v>
          </cell>
          <cell r="DX533"/>
          <cell r="DY533"/>
          <cell r="DZ533"/>
          <cell r="EA533"/>
        </row>
        <row r="534">
          <cell r="H534" t="str">
            <v>LU2008763778</v>
          </cell>
          <cell r="I534" t="str">
            <v>Track X</v>
          </cell>
          <cell r="J534" t="str">
            <v>Capitalisation</v>
          </cell>
          <cell r="K534" t="str">
            <v>EUR</v>
          </cell>
          <cell r="L534" t="str">
            <v>EUR</v>
          </cell>
          <cell r="M534" t="str">
            <v>No</v>
          </cell>
          <cell r="N534"/>
          <cell r="O534" t="str">
            <v>Luxembourg</v>
          </cell>
          <cell r="P534"/>
          <cell r="Q534"/>
          <cell r="R534"/>
          <cell r="S534"/>
          <cell r="T534"/>
          <cell r="U534"/>
          <cell r="V534" t="str">
            <v>LET0TREU</v>
          </cell>
          <cell r="W534" t="str">
            <v>Share not hedged</v>
          </cell>
          <cell r="X534"/>
          <cell r="Y534"/>
          <cell r="Z534"/>
          <cell r="AA534"/>
          <cell r="AB534" t="str">
            <v>TBC</v>
          </cell>
          <cell r="AC534"/>
          <cell r="AD534"/>
          <cell r="AE534" t="str">
            <v>BNP Paribas Easy Bloomberg Barclays Euro Aggregate Treasury 10+Y is an open-end fund incorporated in Luxembourg. The fund's objective is to replicate the performance of Bloomberg-Barclays Euro Aggregate Treasury 10+yr (TR) Index* (Bloomberg: LET0TREU), including fluctuations, and to maintain the Tracking Error between the sub-fund and the index below 1%.</v>
          </cell>
          <cell r="AF534" t="str">
            <v>please refer to another source</v>
          </cell>
          <cell r="AG534" t="str">
            <v>please refer to another source</v>
          </cell>
          <cell r="AH534" t="str">
            <v>Luxemburg SICAV</v>
          </cell>
          <cell r="AI534" t="str">
            <v>Bloomberg-Barclays Euro Aggregate Treasury 10+yr (TR) Index</v>
          </cell>
          <cell r="AJ534" t="str">
            <v>Total Return</v>
          </cell>
          <cell r="AK534" t="str">
            <v>EUR</v>
          </cell>
          <cell r="AL534" t="str">
            <v>The benchmark is the Bloomberg-Barclays Euro Aggregate Treasury 10+yr (TR) Index published by Bloomberg. The composition of the index is reviewed on a monthly basis. The index is valued daily. The majority of the index’s underlying components are European government bonds. It is a Total Return index</v>
          </cell>
          <cell r="AM534"/>
          <cell r="AN534" t="str">
            <v>Bloomberg-Barclays</v>
          </cell>
          <cell r="AO534" t="str">
            <v>Europe</v>
          </cell>
          <cell r="AP534" t="str">
            <v>Europe</v>
          </cell>
          <cell r="AQ534"/>
          <cell r="AR534"/>
          <cell r="AS534" t="str">
            <v>Full or optimized replication</v>
          </cell>
          <cell r="AT534" t="str">
            <v>Physical</v>
          </cell>
          <cell r="AU534"/>
          <cell r="AV534" t="str">
            <v>Bonds</v>
          </cell>
          <cell r="AW534" t="str">
            <v>No</v>
          </cell>
          <cell r="AX534" t="str">
            <v>Yes with UCITS V</v>
          </cell>
          <cell r="AY534" t="str">
            <v>NA</v>
          </cell>
          <cell r="AZ534" t="str">
            <v>NA</v>
          </cell>
          <cell r="BA534" t="str">
            <v>Yes</v>
          </cell>
          <cell r="BB534"/>
          <cell r="BC534"/>
          <cell r="BD534"/>
          <cell r="BE534"/>
          <cell r="BF534"/>
          <cell r="BG534" t="str">
            <v>Daily</v>
          </cell>
          <cell r="BH534"/>
          <cell r="BI534"/>
          <cell r="BJ534"/>
          <cell r="BK534" t="str">
            <v>Reinvested</v>
          </cell>
          <cell r="BL534"/>
          <cell r="BM534"/>
          <cell r="BN534"/>
          <cell r="BO534"/>
          <cell r="BP534"/>
          <cell r="BQ534"/>
          <cell r="BR534" t="str">
            <v>None</v>
          </cell>
          <cell r="BS534" t="str">
            <v>-</v>
          </cell>
          <cell r="BT534" t="str">
            <v>02:00 PM Paris time</v>
          </cell>
          <cell r="BU534" t="str">
            <v>12:00 Paris time</v>
          </cell>
          <cell r="BV534" t="str">
            <v>NA</v>
          </cell>
          <cell r="BW534" t="str">
            <v>D</v>
          </cell>
          <cell r="BX534" t="str">
            <v>D+1</v>
          </cell>
          <cell r="BY534" t="str">
            <v>D+3</v>
          </cell>
          <cell r="BZ534" t="str">
            <v>Please refer to PM</v>
          </cell>
          <cell r="CA534" t="str">
            <v>Please refer to PM</v>
          </cell>
          <cell r="CB534"/>
          <cell r="CC534"/>
          <cell r="CD534">
            <v>2.5000000000000001E-3</v>
          </cell>
          <cell r="CE534">
            <v>1E-3</v>
          </cell>
          <cell r="CF534" t="str">
            <v>No</v>
          </cell>
          <cell r="CG534" t="str">
            <v>NA</v>
          </cell>
          <cell r="CH534" t="str">
            <v>NA</v>
          </cell>
          <cell r="CI534" t="str">
            <v>No securities lending</v>
          </cell>
          <cell r="CJ534"/>
          <cell r="CK534" t="str">
            <v>No collateral</v>
          </cell>
          <cell r="CL534" t="str">
            <v>No collateral</v>
          </cell>
          <cell r="CM534" t="str">
            <v>No collateral</v>
          </cell>
          <cell r="CN534" t="str">
            <v>No collateral</v>
          </cell>
          <cell r="CO534" t="str">
            <v>No</v>
          </cell>
          <cell r="CP534" t="str">
            <v>NA</v>
          </cell>
          <cell r="CQ534" t="str">
            <v>NA</v>
          </cell>
          <cell r="CR534" t="str">
            <v>No</v>
          </cell>
          <cell r="CS534" t="str">
            <v>Charles Lewandowski</v>
          </cell>
          <cell r="CT534"/>
          <cell r="CU534"/>
          <cell r="CV534"/>
          <cell r="CW534"/>
          <cell r="CX534"/>
          <cell r="CY534" t="str">
            <v>No</v>
          </cell>
          <cell r="CZ534" t="str">
            <v>No</v>
          </cell>
          <cell r="DA534" t="str">
            <v>Beta</v>
          </cell>
          <cell r="DB534" t="str">
            <v>No</v>
          </cell>
          <cell r="DC534" t="str">
            <v>Other funds (no equities or &lt;25% equities)</v>
          </cell>
          <cell r="DD534"/>
          <cell r="DE534"/>
          <cell r="DF534" t="str">
            <v>No</v>
          </cell>
          <cell r="DG534">
            <v>0</v>
          </cell>
          <cell r="DH534">
            <v>12</v>
          </cell>
          <cell r="DI534">
            <v>1</v>
          </cell>
          <cell r="DJ534">
            <v>13</v>
          </cell>
          <cell r="DK534">
            <v>13</v>
          </cell>
          <cell r="DL534">
            <v>0</v>
          </cell>
          <cell r="DM534">
            <v>1</v>
          </cell>
          <cell r="DN534">
            <v>12</v>
          </cell>
          <cell r="DO534" t="str">
            <v>Authorised 
Investors</v>
          </cell>
          <cell r="DP534" t="str">
            <v>None</v>
          </cell>
          <cell r="DQ534" t="str">
            <v>BNP Paribas Securities Services Luxembourg</v>
          </cell>
          <cell r="DR534" t="str">
            <v>BNP Paribas Securities Services Luxembourg</v>
          </cell>
          <cell r="DS534" t="str">
            <v>in-house lawyers</v>
          </cell>
          <cell r="DT534" t="str">
            <v>BNP Paribas Securities Services Luxembourg</v>
          </cell>
          <cell r="DU534" t="str">
            <v>31th of December</v>
          </cell>
          <cell r="DV534" t="str">
            <v>Essentials</v>
          </cell>
          <cell r="DW534" t="str">
            <v>FIXED INCOME</v>
          </cell>
          <cell r="DX534"/>
          <cell r="DY534"/>
          <cell r="DZ534"/>
          <cell r="EA534"/>
        </row>
        <row r="535">
          <cell r="H535" t="str">
            <v>LU2008763851</v>
          </cell>
          <cell r="I535" t="str">
            <v>Track X</v>
          </cell>
          <cell r="J535" t="str">
            <v>Distribution</v>
          </cell>
          <cell r="K535" t="str">
            <v>EUR</v>
          </cell>
          <cell r="L535" t="str">
            <v>EUR</v>
          </cell>
          <cell r="M535" t="str">
            <v>No</v>
          </cell>
          <cell r="N535"/>
          <cell r="O535" t="str">
            <v>Luxembourg</v>
          </cell>
          <cell r="P535"/>
          <cell r="Q535"/>
          <cell r="R535"/>
          <cell r="S535"/>
          <cell r="T535"/>
          <cell r="U535"/>
          <cell r="V535" t="str">
            <v>LET0TREU</v>
          </cell>
          <cell r="W535" t="str">
            <v>Share not hedged</v>
          </cell>
          <cell r="X535"/>
          <cell r="Y535"/>
          <cell r="Z535"/>
          <cell r="AA535"/>
          <cell r="AB535" t="str">
            <v>TBC</v>
          </cell>
          <cell r="AC535"/>
          <cell r="AD535"/>
          <cell r="AE535" t="str">
            <v>BNP Paribas Easy Bloomberg Barclays Euro Aggregate Treasury 10+Y is an open-end fund incorporated in Luxembourg. The fund's objective is to replicate the performance of Bloomberg-Barclays Euro Aggregate Treasury 10+yr (TR) Index* (Bloomberg: LET0TREU), including fluctuations, and to maintain the Tracking Error between the sub-fund and the index below 1%.</v>
          </cell>
          <cell r="AF535" t="str">
            <v>please refer to another source</v>
          </cell>
          <cell r="AG535" t="str">
            <v>please refer to another source</v>
          </cell>
          <cell r="AH535" t="str">
            <v>Luxemburg SICAV</v>
          </cell>
          <cell r="AI535" t="str">
            <v>Bloomberg-Barclays Euro Aggregate Treasury 10+yr (TR) Index</v>
          </cell>
          <cell r="AJ535" t="str">
            <v>Total Return</v>
          </cell>
          <cell r="AK535" t="str">
            <v>EUR</v>
          </cell>
          <cell r="AL535" t="str">
            <v>The benchmark is the Bloomberg-Barclays Euro Aggregate Treasury 10+yr (TR) Index published by Bloomberg. The composition of the index is reviewed on a monthly basis. The index is valued daily. The majority of the index’s underlying components are European government bonds. It is a Total Return index</v>
          </cell>
          <cell r="AM535"/>
          <cell r="AN535" t="str">
            <v>Bloomberg-Barclays</v>
          </cell>
          <cell r="AO535" t="str">
            <v>Europe</v>
          </cell>
          <cell r="AP535" t="str">
            <v>Europe</v>
          </cell>
          <cell r="AQ535"/>
          <cell r="AR535"/>
          <cell r="AS535" t="str">
            <v>Full or optimized replication</v>
          </cell>
          <cell r="AT535" t="str">
            <v>Physical</v>
          </cell>
          <cell r="AU535"/>
          <cell r="AV535" t="str">
            <v>Bonds</v>
          </cell>
          <cell r="AW535" t="str">
            <v>No</v>
          </cell>
          <cell r="AX535" t="str">
            <v>Yes with UCITS V</v>
          </cell>
          <cell r="AY535" t="str">
            <v>NA</v>
          </cell>
          <cell r="AZ535" t="str">
            <v>NA</v>
          </cell>
          <cell r="BA535" t="str">
            <v>Yes</v>
          </cell>
          <cell r="BB535"/>
          <cell r="BC535"/>
          <cell r="BD535"/>
          <cell r="BE535"/>
          <cell r="BF535"/>
          <cell r="BG535" t="str">
            <v>Daily</v>
          </cell>
          <cell r="BH535"/>
          <cell r="BI535"/>
          <cell r="BJ535"/>
          <cell r="BK535" t="str">
            <v>Annually</v>
          </cell>
          <cell r="BL535"/>
          <cell r="BM535"/>
          <cell r="BN535"/>
          <cell r="BO535"/>
          <cell r="BP535"/>
          <cell r="BQ535"/>
          <cell r="BR535" t="str">
            <v>None</v>
          </cell>
          <cell r="BS535" t="str">
            <v>-</v>
          </cell>
          <cell r="BT535" t="str">
            <v>02:00 PM Paris time</v>
          </cell>
          <cell r="BU535" t="str">
            <v>12:00 Paris time</v>
          </cell>
          <cell r="BV535" t="str">
            <v>NA</v>
          </cell>
          <cell r="BW535" t="str">
            <v>D</v>
          </cell>
          <cell r="BX535" t="str">
            <v>D+1</v>
          </cell>
          <cell r="BY535" t="str">
            <v>D+3</v>
          </cell>
          <cell r="BZ535" t="str">
            <v>Please refer to PM</v>
          </cell>
          <cell r="CA535" t="str">
            <v>Please refer to PM</v>
          </cell>
          <cell r="CB535"/>
          <cell r="CC535"/>
          <cell r="CD535">
            <v>2.5000000000000001E-3</v>
          </cell>
          <cell r="CE535">
            <v>1E-3</v>
          </cell>
          <cell r="CF535" t="str">
            <v>No</v>
          </cell>
          <cell r="CG535" t="str">
            <v>NA</v>
          </cell>
          <cell r="CH535" t="str">
            <v>NA</v>
          </cell>
          <cell r="CI535" t="str">
            <v>No securities lending</v>
          </cell>
          <cell r="CJ535"/>
          <cell r="CK535" t="str">
            <v>No collateral</v>
          </cell>
          <cell r="CL535" t="str">
            <v>No collateral</v>
          </cell>
          <cell r="CM535" t="str">
            <v>No collateral</v>
          </cell>
          <cell r="CN535" t="str">
            <v>No collateral</v>
          </cell>
          <cell r="CO535" t="str">
            <v>No</v>
          </cell>
          <cell r="CP535" t="str">
            <v>NA</v>
          </cell>
          <cell r="CQ535" t="str">
            <v>NA</v>
          </cell>
          <cell r="CR535" t="str">
            <v>No</v>
          </cell>
          <cell r="CS535" t="str">
            <v>Charles Lewandowski</v>
          </cell>
          <cell r="CT535"/>
          <cell r="CU535"/>
          <cell r="CV535"/>
          <cell r="CW535"/>
          <cell r="CX535"/>
          <cell r="CY535" t="str">
            <v>No</v>
          </cell>
          <cell r="CZ535" t="str">
            <v>No</v>
          </cell>
          <cell r="DA535" t="str">
            <v>Beta</v>
          </cell>
          <cell r="DB535" t="str">
            <v>No</v>
          </cell>
          <cell r="DC535" t="str">
            <v>Other funds (no equities or &lt;25% equities)</v>
          </cell>
          <cell r="DD535"/>
          <cell r="DE535"/>
          <cell r="DF535" t="str">
            <v>No</v>
          </cell>
          <cell r="DG535">
            <v>0</v>
          </cell>
          <cell r="DH535">
            <v>12</v>
          </cell>
          <cell r="DI535">
            <v>1</v>
          </cell>
          <cell r="DJ535">
            <v>13</v>
          </cell>
          <cell r="DK535">
            <v>13</v>
          </cell>
          <cell r="DL535">
            <v>0</v>
          </cell>
          <cell r="DM535">
            <v>1</v>
          </cell>
          <cell r="DN535">
            <v>12</v>
          </cell>
          <cell r="DO535" t="str">
            <v>Authorised 
Investors</v>
          </cell>
          <cell r="DP535" t="str">
            <v>None</v>
          </cell>
          <cell r="DQ535" t="str">
            <v>BNP Paribas Securities Services Luxembourg</v>
          </cell>
          <cell r="DR535" t="str">
            <v>BNP Paribas Securities Services Luxembourg</v>
          </cell>
          <cell r="DS535" t="str">
            <v>in-house lawyers</v>
          </cell>
          <cell r="DT535" t="str">
            <v>BNP Paribas Securities Services Luxembourg</v>
          </cell>
          <cell r="DU535" t="str">
            <v>31th of December</v>
          </cell>
          <cell r="DV535" t="str">
            <v>Essentials</v>
          </cell>
          <cell r="DW535" t="str">
            <v>FIXED INCOME</v>
          </cell>
          <cell r="DX535"/>
          <cell r="DY535"/>
          <cell r="DZ535"/>
          <cell r="EA535"/>
        </row>
        <row r="536">
          <cell r="H536" t="str">
            <v>LU2008763935</v>
          </cell>
          <cell r="I536" t="str">
            <v>UCITS ETF</v>
          </cell>
          <cell r="J536" t="str">
            <v>Capitalisation</v>
          </cell>
          <cell r="K536" t="str">
            <v>EUR</v>
          </cell>
          <cell r="L536" t="str">
            <v>EUR</v>
          </cell>
          <cell r="M536" t="str">
            <v>No</v>
          </cell>
          <cell r="N536"/>
          <cell r="O536" t="str">
            <v>Luxembourg</v>
          </cell>
          <cell r="P536" t="str">
            <v>FR</v>
          </cell>
          <cell r="Q536" t="str">
            <v>Euronext Paris</v>
          </cell>
          <cell r="R536" t="str">
            <v>XPAR</v>
          </cell>
          <cell r="S536">
            <v>43747</v>
          </cell>
          <cell r="T536">
            <v>43783</v>
          </cell>
          <cell r="U536" t="str">
            <v>Yes</v>
          </cell>
          <cell r="V536" t="str">
            <v>FENGEXUK</v>
          </cell>
          <cell r="W536" t="str">
            <v>Share not hedged</v>
          </cell>
          <cell r="X536" t="str">
            <v>GREAL FP</v>
          </cell>
          <cell r="Y536" t="str">
            <v>INEAL</v>
          </cell>
          <cell r="Z536" t="str">
            <v>NSCFR0IGREA0</v>
          </cell>
          <cell r="AA536" t="str">
            <v>GREAL</v>
          </cell>
          <cell r="AB536" t="str">
            <v>.TRIFENGXUKN</v>
          </cell>
          <cell r="AC536" t="str">
            <v>GREAL.PA</v>
          </cell>
          <cell r="AD536" t="str">
            <v>INEALINAV.PA</v>
          </cell>
          <cell r="AE536"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36" t="str">
            <v>please refer to another source</v>
          </cell>
          <cell r="AG536" t="str">
            <v>please refer to another source</v>
          </cell>
          <cell r="AH536" t="str">
            <v>Luxemburg SICAV</v>
          </cell>
          <cell r="AI536" t="str">
            <v>FTSE EPRA Nareit Developed Europe ex UK Green EU CTB (NTR) Index</v>
          </cell>
          <cell r="AJ536" t="str">
            <v>Net Total Return</v>
          </cell>
          <cell r="AK536" t="str">
            <v>EUR</v>
          </cell>
          <cell r="AL536"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36" t="str">
            <v>please refer to another source</v>
          </cell>
          <cell r="AN536" t="str">
            <v>FTSE International Limited</v>
          </cell>
          <cell r="AO536" t="str">
            <v>Europe</v>
          </cell>
          <cell r="AP536" t="str">
            <v>Europe</v>
          </cell>
          <cell r="AQ536" t="str">
            <v>AT, DE, FR, IT**, LU, NL, ES, IE</v>
          </cell>
          <cell r="AR536" t="str">
            <v>AT, DE, FR, IT**, LU, NL, ES, IE</v>
          </cell>
          <cell r="AS536" t="str">
            <v>Full replication</v>
          </cell>
          <cell r="AT536" t="str">
            <v>Physical</v>
          </cell>
          <cell r="AU536" t="str">
            <v>Full</v>
          </cell>
          <cell r="AV536" t="str">
            <v>Equities</v>
          </cell>
          <cell r="AW536" t="str">
            <v>No</v>
          </cell>
          <cell r="AX536" t="str">
            <v>Yes with UCITS V</v>
          </cell>
          <cell r="AY536"/>
          <cell r="AZ536"/>
          <cell r="BA536" t="str">
            <v>No</v>
          </cell>
          <cell r="BB536"/>
          <cell r="BC536"/>
          <cell r="BD536"/>
          <cell r="BE536"/>
          <cell r="BF536"/>
          <cell r="BG536" t="str">
            <v>Daily</v>
          </cell>
          <cell r="BH536"/>
          <cell r="BI536"/>
          <cell r="BJ536"/>
          <cell r="BK536" t="str">
            <v>Reinvested</v>
          </cell>
          <cell r="BL536"/>
          <cell r="BM536"/>
          <cell r="BN536"/>
          <cell r="BO536"/>
          <cell r="BP536"/>
          <cell r="BQ536"/>
          <cell r="BR536">
            <v>500000</v>
          </cell>
          <cell r="BS536" t="str">
            <v>-</v>
          </cell>
          <cell r="BT536" t="str">
            <v>03:30 PM Paris time</v>
          </cell>
          <cell r="BU536" t="str">
            <v>NA</v>
          </cell>
          <cell r="BV536" t="str">
            <v>02:45 PM Paris time</v>
          </cell>
          <cell r="BW536" t="str">
            <v>D</v>
          </cell>
          <cell r="BX536" t="str">
            <v>D+1</v>
          </cell>
          <cell r="BY536" t="str">
            <v>D+3</v>
          </cell>
          <cell r="BZ536" t="str">
            <v>Please refer to PM</v>
          </cell>
          <cell r="CA536" t="str">
            <v>Please refer to PM</v>
          </cell>
          <cell r="CB536">
            <v>4</v>
          </cell>
          <cell r="CC536">
            <v>0</v>
          </cell>
          <cell r="CD536" t="str">
            <v>0,3% on the primary market</v>
          </cell>
          <cell r="CE536" t="str">
            <v>0,05% on the primary market</v>
          </cell>
          <cell r="CF536" t="str">
            <v>No</v>
          </cell>
          <cell r="CG536" t="str">
            <v>NA</v>
          </cell>
          <cell r="CH536" t="str">
            <v>NA</v>
          </cell>
          <cell r="CI536" t="str">
            <v>No securities lending</v>
          </cell>
          <cell r="CJ536"/>
          <cell r="CK536" t="str">
            <v>No collateral</v>
          </cell>
          <cell r="CL536" t="str">
            <v>No collateral</v>
          </cell>
          <cell r="CM536" t="str">
            <v>No collateral</v>
          </cell>
          <cell r="CN536" t="str">
            <v>No collateral</v>
          </cell>
          <cell r="CO536" t="str">
            <v>No</v>
          </cell>
          <cell r="CP536" t="str">
            <v>NA</v>
          </cell>
          <cell r="CQ536" t="str">
            <v>NA</v>
          </cell>
          <cell r="CR536" t="str">
            <v>No</v>
          </cell>
          <cell r="CS536" t="str">
            <v>Ashok Outtandy</v>
          </cell>
          <cell r="CT536"/>
          <cell r="CU536"/>
          <cell r="CV536" t="str">
            <v>A2PP8E</v>
          </cell>
          <cell r="CW536"/>
          <cell r="CX536"/>
          <cell r="CY536" t="str">
            <v>Yes</v>
          </cell>
          <cell r="CZ536" t="str">
            <v>ESG</v>
          </cell>
          <cell r="DA536" t="str">
            <v>Beta</v>
          </cell>
          <cell r="DB536" t="str">
            <v>No</v>
          </cell>
          <cell r="DC536" t="str">
            <v>Foreign real estate fund (&gt;51% foreign real estate)</v>
          </cell>
          <cell r="DD536" t="str">
            <v>Yes</v>
          </cell>
          <cell r="DE536"/>
          <cell r="DF536" t="str">
            <v>No</v>
          </cell>
          <cell r="DG536">
            <v>28</v>
          </cell>
          <cell r="DH536">
            <v>12</v>
          </cell>
          <cell r="DI536">
            <v>0</v>
          </cell>
          <cell r="DJ536">
            <v>40</v>
          </cell>
          <cell r="DK536">
            <v>40</v>
          </cell>
          <cell r="DL536">
            <v>28</v>
          </cell>
          <cell r="DM536">
            <v>0</v>
          </cell>
          <cell r="DN536">
            <v>12</v>
          </cell>
          <cell r="DO536" t="str">
            <v>Primary market: Authorised Participants and Institutionnal Investors
Secondary market: All</v>
          </cell>
          <cell r="DP536" t="str">
            <v>None</v>
          </cell>
          <cell r="DQ536" t="str">
            <v>BNP Paribas Securities Services Luxembourg</v>
          </cell>
          <cell r="DR536" t="str">
            <v>BNP Paribas Securities Services Luxembourg</v>
          </cell>
          <cell r="DS536" t="str">
            <v>in-house lawyers</v>
          </cell>
          <cell r="DT536" t="str">
            <v>BNP Paribas Securities Services Luxembourg</v>
          </cell>
          <cell r="DU536" t="str">
            <v>31th of December</v>
          </cell>
          <cell r="DV536" t="str">
            <v>ESG</v>
          </cell>
          <cell r="DW536" t="str">
            <v>LISTED REAL ESTATE</v>
          </cell>
          <cell r="DX536" t="str">
            <v>Name change and index name change on 29/03/2021 with CTB integration. Before 29/03/2021, fund name : BNP Paribas Easy FTSE EPRA Nareit Developed Europe ex UK Green and Index name : FTSE EPRA Nareit Developed Europe ex UK Green (NTR) Index</v>
          </cell>
          <cell r="DY536"/>
          <cell r="DZ536" t="str">
            <v>ART 8</v>
          </cell>
          <cell r="EA536" t="str">
            <v>CAT 1</v>
          </cell>
        </row>
        <row r="537">
          <cell r="H537" t="str">
            <v>LU2008764073</v>
          </cell>
          <cell r="I537" t="str">
            <v>Track Privilege</v>
          </cell>
          <cell r="J537" t="str">
            <v>Capitalisation</v>
          </cell>
          <cell r="K537" t="str">
            <v>EUR</v>
          </cell>
          <cell r="L537" t="str">
            <v>EUR</v>
          </cell>
          <cell r="M537" t="str">
            <v>No</v>
          </cell>
          <cell r="N537"/>
          <cell r="O537" t="str">
            <v>Luxembourg</v>
          </cell>
          <cell r="P537" t="str">
            <v>LU</v>
          </cell>
          <cell r="Q537" t="str">
            <v>Luxembourg Euro MTF (at NAV)</v>
          </cell>
          <cell r="R537" t="str">
            <v>NA</v>
          </cell>
          <cell r="S537">
            <v>43747</v>
          </cell>
          <cell r="T537">
            <v>43924</v>
          </cell>
          <cell r="U537" t="str">
            <v>Yes</v>
          </cell>
          <cell r="V537" t="str">
            <v>FENGEXUK</v>
          </cell>
          <cell r="W537" t="str">
            <v>Share not hedged</v>
          </cell>
          <cell r="X537" t="str">
            <v>BNEUGTP LX</v>
          </cell>
          <cell r="Y537" t="str">
            <v>NA</v>
          </cell>
          <cell r="Z537" t="str">
            <v>NA</v>
          </cell>
          <cell r="AA537" t="str">
            <v>BNEUGTP</v>
          </cell>
          <cell r="AB537" t="str">
            <v>.TRIFENGXUKN</v>
          </cell>
          <cell r="AC537" t="str">
            <v>LU2008764073.LUF</v>
          </cell>
          <cell r="AD537" t="str">
            <v>NA</v>
          </cell>
          <cell r="AE537"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37" t="str">
            <v>please refer to another source</v>
          </cell>
          <cell r="AG537" t="str">
            <v>please refer to another source</v>
          </cell>
          <cell r="AH537" t="str">
            <v>Luxemburg SICAV</v>
          </cell>
          <cell r="AI537" t="str">
            <v>FTSE EPRA Nareit Developed Europe ex UK Green EU CTB (NTR) Index</v>
          </cell>
          <cell r="AJ537" t="str">
            <v>Net Total Return</v>
          </cell>
          <cell r="AK537" t="str">
            <v>EUR</v>
          </cell>
          <cell r="AL537"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37" t="str">
            <v>please refer to another source</v>
          </cell>
          <cell r="AN537" t="str">
            <v>FTSE International Limited</v>
          </cell>
          <cell r="AO537" t="str">
            <v>Europe</v>
          </cell>
          <cell r="AP537" t="str">
            <v>Europe</v>
          </cell>
          <cell r="AQ537" t="str">
            <v>AT, DE, FR, IT**, LU, NL</v>
          </cell>
          <cell r="AR537" t="str">
            <v>AT, DE, FR, IT**, LU, NL</v>
          </cell>
          <cell r="AS537" t="str">
            <v>Full replication</v>
          </cell>
          <cell r="AT537" t="str">
            <v>Physical</v>
          </cell>
          <cell r="AU537" t="str">
            <v>Full</v>
          </cell>
          <cell r="AV537" t="str">
            <v>Equities</v>
          </cell>
          <cell r="AW537" t="str">
            <v>No</v>
          </cell>
          <cell r="AX537" t="str">
            <v>Yes with UCITS V</v>
          </cell>
          <cell r="AY537" t="str">
            <v>NA</v>
          </cell>
          <cell r="AZ537" t="str">
            <v>NA</v>
          </cell>
          <cell r="BA537" t="str">
            <v>Yes</v>
          </cell>
          <cell r="BB537"/>
          <cell r="BC537"/>
          <cell r="BD537"/>
          <cell r="BE537"/>
          <cell r="BF537"/>
          <cell r="BG537" t="str">
            <v>Daily</v>
          </cell>
          <cell r="BH537"/>
          <cell r="BI537"/>
          <cell r="BJ537"/>
          <cell r="BK537" t="str">
            <v>Reinvested</v>
          </cell>
          <cell r="BL537"/>
          <cell r="BM537"/>
          <cell r="BN537"/>
          <cell r="BO537"/>
          <cell r="BP537"/>
          <cell r="BQ537"/>
          <cell r="BR537" t="str">
            <v>None</v>
          </cell>
          <cell r="BS537" t="str">
            <v>-</v>
          </cell>
          <cell r="BT537" t="str">
            <v>02:00 PM Paris time</v>
          </cell>
          <cell r="BU537" t="str">
            <v>12:00 PM Paris time</v>
          </cell>
          <cell r="BV537" t="str">
            <v>NA</v>
          </cell>
          <cell r="BW537" t="str">
            <v>D</v>
          </cell>
          <cell r="BX537" t="str">
            <v>D+1</v>
          </cell>
          <cell r="BY537" t="str">
            <v>D+3</v>
          </cell>
          <cell r="BZ537" t="str">
            <v>Please refer to PM</v>
          </cell>
          <cell r="CA537" t="str">
            <v>Please refer to PM</v>
          </cell>
          <cell r="CB537">
            <v>4</v>
          </cell>
          <cell r="CC537">
            <v>0</v>
          </cell>
          <cell r="CD537" t="str">
            <v xml:space="preserve">0,30% </v>
          </cell>
          <cell r="CE537" t="str">
            <v xml:space="preserve">0,05% </v>
          </cell>
          <cell r="CF537" t="str">
            <v>No</v>
          </cell>
          <cell r="CG537" t="str">
            <v>NA</v>
          </cell>
          <cell r="CH537" t="str">
            <v>NA</v>
          </cell>
          <cell r="CI537" t="str">
            <v>No securities lending</v>
          </cell>
          <cell r="CJ537"/>
          <cell r="CK537" t="str">
            <v>No collateral</v>
          </cell>
          <cell r="CL537" t="str">
            <v>No collateral</v>
          </cell>
          <cell r="CM537" t="str">
            <v>No collateral</v>
          </cell>
          <cell r="CN537" t="str">
            <v>No collateral</v>
          </cell>
          <cell r="CO537" t="str">
            <v>No</v>
          </cell>
          <cell r="CP537" t="str">
            <v>NA</v>
          </cell>
          <cell r="CQ537" t="str">
            <v>NA</v>
          </cell>
          <cell r="CR537" t="str">
            <v>No</v>
          </cell>
          <cell r="CS537" t="str">
            <v>Ashok Outtandy</v>
          </cell>
          <cell r="CT537"/>
          <cell r="CU537"/>
          <cell r="CV537" t="str">
            <v>A2PU7H</v>
          </cell>
          <cell r="CW537"/>
          <cell r="CX537"/>
          <cell r="CY537" t="str">
            <v>Yes</v>
          </cell>
          <cell r="CZ537" t="str">
            <v>ESG</v>
          </cell>
          <cell r="DA537" t="str">
            <v>Beta</v>
          </cell>
          <cell r="DB537" t="str">
            <v>No</v>
          </cell>
          <cell r="DC537" t="str">
            <v>Foreign real estate fund (&gt;51% foreign real estate)</v>
          </cell>
          <cell r="DD537" t="str">
            <v>Yes</v>
          </cell>
          <cell r="DE537"/>
          <cell r="DF537" t="str">
            <v>No</v>
          </cell>
          <cell r="DG537">
            <v>28</v>
          </cell>
          <cell r="DH537">
            <v>12</v>
          </cell>
          <cell r="DI537">
            <v>0</v>
          </cell>
          <cell r="DJ537">
            <v>40</v>
          </cell>
          <cell r="DK537">
            <v>40</v>
          </cell>
          <cell r="DL537">
            <v>28</v>
          </cell>
          <cell r="DM537">
            <v>5</v>
          </cell>
          <cell r="DN537">
            <v>12</v>
          </cell>
          <cell r="DO537" t="str">
            <v>All, Distributors, Managers</v>
          </cell>
          <cell r="DP537" t="str">
            <v>Distributors : None
Managers: none (refer to Book II by sub-fund for min holding amount applicable)
Others : EUR 100 000 per sub-fund</v>
          </cell>
          <cell r="DQ537" t="str">
            <v>BNP Paribas Securities Services Luxembourg</v>
          </cell>
          <cell r="DR537" t="str">
            <v>BNP Paribas Securities Services Luxembourg</v>
          </cell>
          <cell r="DS537" t="str">
            <v>in-house lawyers</v>
          </cell>
          <cell r="DT537" t="str">
            <v>BNP Paribas Securities Services Luxembourg</v>
          </cell>
          <cell r="DU537" t="str">
            <v>31th of December</v>
          </cell>
          <cell r="DV537" t="str">
            <v>ESG</v>
          </cell>
          <cell r="DW537" t="str">
            <v>LISTED REAL ESTATE</v>
          </cell>
          <cell r="DX537" t="str">
            <v>Name change and index name change on 29/03/2021 with CTB integration. Before 29/03/2021, fund name : BNP Paribas Easy FTSE EPRA Nareit Developed Europe ex UK Green and Index name : FTSE EPRA Nareit Developed Europe ex UK Green (NTR) Index</v>
          </cell>
          <cell r="DY537"/>
          <cell r="DZ537" t="str">
            <v>ART 8</v>
          </cell>
          <cell r="EA537" t="str">
            <v>CAT 1</v>
          </cell>
        </row>
        <row r="538">
          <cell r="H538" t="str">
            <v>LU2008764156</v>
          </cell>
          <cell r="I538" t="str">
            <v>Track I</v>
          </cell>
          <cell r="J538" t="str">
            <v>Capitalisation</v>
          </cell>
          <cell r="K538" t="str">
            <v>EUR</v>
          </cell>
          <cell r="L538" t="str">
            <v>EUR</v>
          </cell>
          <cell r="M538" t="str">
            <v>No</v>
          </cell>
          <cell r="N538"/>
          <cell r="O538" t="str">
            <v>Luxembourg</v>
          </cell>
          <cell r="P538" t="str">
            <v>NA</v>
          </cell>
          <cell r="Q538" t="str">
            <v>NA</v>
          </cell>
          <cell r="R538" t="str">
            <v>NA</v>
          </cell>
          <cell r="S538">
            <v>43747</v>
          </cell>
          <cell r="T538" t="str">
            <v>Not listed</v>
          </cell>
          <cell r="U538" t="str">
            <v>Not listed</v>
          </cell>
          <cell r="V538" t="str">
            <v>FENGEXUK</v>
          </cell>
          <cell r="W538" t="str">
            <v>Share not hedged</v>
          </cell>
          <cell r="X538" t="str">
            <v>BXGTIEA LX</v>
          </cell>
          <cell r="Y538" t="str">
            <v>NA</v>
          </cell>
          <cell r="Z538" t="str">
            <v>NA</v>
          </cell>
          <cell r="AA538" t="str">
            <v>BXGTIEA</v>
          </cell>
          <cell r="AB538" t="str">
            <v>.TRIFENGXUKN</v>
          </cell>
          <cell r="AC538" t="str">
            <v>LU2008764156.LUF</v>
          </cell>
          <cell r="AD538" t="str">
            <v>NA</v>
          </cell>
          <cell r="AE538"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38" t="str">
            <v>please refer to another source</v>
          </cell>
          <cell r="AG538" t="str">
            <v>please refer to another source</v>
          </cell>
          <cell r="AH538" t="str">
            <v>Luxemburg SICAV</v>
          </cell>
          <cell r="AI538" t="str">
            <v>FTSE EPRA Nareit Developed Europe ex UK Green EU CTB (NTR) Index</v>
          </cell>
          <cell r="AJ538" t="str">
            <v>Net Total Return</v>
          </cell>
          <cell r="AK538" t="str">
            <v>EUR</v>
          </cell>
          <cell r="AL538"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38" t="str">
            <v>please refer to another source</v>
          </cell>
          <cell r="AN538" t="str">
            <v>FTSE International Limited</v>
          </cell>
          <cell r="AO538" t="str">
            <v>Europe</v>
          </cell>
          <cell r="AP538" t="str">
            <v>Europe</v>
          </cell>
          <cell r="AQ538" t="str">
            <v>AT, DE, FR, IT**, LU, NL, IE</v>
          </cell>
          <cell r="AR538" t="str">
            <v>AT, DE, FR, IT**, LU, NL, IE</v>
          </cell>
          <cell r="AS538" t="str">
            <v>Full replication</v>
          </cell>
          <cell r="AT538" t="str">
            <v>Physical</v>
          </cell>
          <cell r="AU538" t="str">
            <v>Full</v>
          </cell>
          <cell r="AV538" t="str">
            <v>Equities</v>
          </cell>
          <cell r="AW538" t="str">
            <v>No</v>
          </cell>
          <cell r="AX538" t="str">
            <v>Yes with UCITS V</v>
          </cell>
          <cell r="AY538" t="str">
            <v>NA</v>
          </cell>
          <cell r="AZ538" t="str">
            <v>NA</v>
          </cell>
          <cell r="BA538" t="str">
            <v>Yes</v>
          </cell>
          <cell r="BB538"/>
          <cell r="BC538"/>
          <cell r="BD538"/>
          <cell r="BE538"/>
          <cell r="BF538"/>
          <cell r="BG538" t="str">
            <v>Daily</v>
          </cell>
          <cell r="BH538"/>
          <cell r="BI538"/>
          <cell r="BJ538"/>
          <cell r="BK538" t="str">
            <v>Reinvested</v>
          </cell>
          <cell r="BL538"/>
          <cell r="BM538"/>
          <cell r="BN538"/>
          <cell r="BO538"/>
          <cell r="BP538"/>
          <cell r="BQ538"/>
          <cell r="BR538" t="str">
            <v>None</v>
          </cell>
          <cell r="BS538" t="str">
            <v>-</v>
          </cell>
          <cell r="BT538" t="str">
            <v>02:00 PM Paris time</v>
          </cell>
          <cell r="BU538" t="str">
            <v>12:00 PM Paris time</v>
          </cell>
          <cell r="BV538" t="str">
            <v>NA</v>
          </cell>
          <cell r="BW538" t="str">
            <v>D</v>
          </cell>
          <cell r="BX538" t="str">
            <v>D+1</v>
          </cell>
          <cell r="BY538" t="str">
            <v>D+3</v>
          </cell>
          <cell r="BZ538" t="str">
            <v>Please refer to PM</v>
          </cell>
          <cell r="CA538" t="str">
            <v>Please refer to PM</v>
          </cell>
          <cell r="CB538">
            <v>4</v>
          </cell>
          <cell r="CC538">
            <v>0</v>
          </cell>
          <cell r="CD538" t="str">
            <v xml:space="preserve">0,30% </v>
          </cell>
          <cell r="CE538" t="str">
            <v xml:space="preserve">0,05% </v>
          </cell>
          <cell r="CF538" t="str">
            <v>No</v>
          </cell>
          <cell r="CG538" t="str">
            <v>NA</v>
          </cell>
          <cell r="CH538" t="str">
            <v>NA</v>
          </cell>
          <cell r="CI538" t="str">
            <v>No securities lending</v>
          </cell>
          <cell r="CJ538"/>
          <cell r="CK538" t="str">
            <v>No collateral</v>
          </cell>
          <cell r="CL538" t="str">
            <v>No collateral</v>
          </cell>
          <cell r="CM538" t="str">
            <v>No collateral</v>
          </cell>
          <cell r="CN538" t="str">
            <v>No collateral</v>
          </cell>
          <cell r="CO538" t="str">
            <v>No</v>
          </cell>
          <cell r="CP538" t="str">
            <v>NA</v>
          </cell>
          <cell r="CQ538" t="str">
            <v>NA</v>
          </cell>
          <cell r="CR538" t="str">
            <v>No</v>
          </cell>
          <cell r="CS538" t="str">
            <v>Ashok Outtandy</v>
          </cell>
          <cell r="CT538"/>
          <cell r="CU538"/>
          <cell r="CV538" t="str">
            <v>A2PU7G</v>
          </cell>
          <cell r="CW538"/>
          <cell r="CX538"/>
          <cell r="CY538" t="str">
            <v>Yes</v>
          </cell>
          <cell r="CZ538" t="str">
            <v>ESG</v>
          </cell>
          <cell r="DA538" t="str">
            <v>Beta</v>
          </cell>
          <cell r="DB538" t="str">
            <v>No</v>
          </cell>
          <cell r="DC538" t="str">
            <v>Foreign real estate fund (&gt;51% foreign real estate)</v>
          </cell>
          <cell r="DD538" t="str">
            <v>Yes</v>
          </cell>
          <cell r="DE538"/>
          <cell r="DF538" t="str">
            <v>No</v>
          </cell>
          <cell r="DG538">
            <v>28</v>
          </cell>
          <cell r="DH538">
            <v>12</v>
          </cell>
          <cell r="DI538">
            <v>1</v>
          </cell>
          <cell r="DJ538">
            <v>41</v>
          </cell>
          <cell r="DK538">
            <v>41</v>
          </cell>
          <cell r="DL538">
            <v>28</v>
          </cell>
          <cell r="DM538">
            <v>1</v>
          </cell>
          <cell r="DN538">
            <v>12</v>
          </cell>
          <cell r="DO538" t="str">
            <v>Institutional Investors
 UCIs</v>
          </cell>
          <cell r="DP538" t="str">
            <v>Institutional Investors: 250 000 per sub-fund
UCIs: None</v>
          </cell>
          <cell r="DQ538" t="str">
            <v>BNP Paribas Securities Services Luxembourg</v>
          </cell>
          <cell r="DR538" t="str">
            <v>BNP Paribas Securities Services Luxembourg</v>
          </cell>
          <cell r="DS538" t="str">
            <v>in-house lawyers</v>
          </cell>
          <cell r="DT538" t="str">
            <v>BNP Paribas Securities Services Luxembourg</v>
          </cell>
          <cell r="DU538" t="str">
            <v>31th of December</v>
          </cell>
          <cell r="DV538" t="str">
            <v>ESG</v>
          </cell>
          <cell r="DW538" t="str">
            <v>LISTED REAL ESTATE</v>
          </cell>
          <cell r="DX538" t="str">
            <v>Name change and index name change on 29/03/2021 with CTB integration. Before 29/03/2021, fund name : BNP Paribas Easy FTSE EPRA Nareit Developed Europe ex UK Green and Index name : FTSE EPRA Nareit Developed Europe ex UK Green (NTR) Index</v>
          </cell>
          <cell r="DY538"/>
          <cell r="DZ538" t="str">
            <v>ART 8</v>
          </cell>
          <cell r="EA538" t="str">
            <v>CAT 1</v>
          </cell>
        </row>
        <row r="539">
          <cell r="H539" t="str">
            <v>LU2008764230</v>
          </cell>
          <cell r="I539" t="str">
            <v>Track X</v>
          </cell>
          <cell r="J539" t="str">
            <v>Capitalisation</v>
          </cell>
          <cell r="K539" t="str">
            <v>EUR</v>
          </cell>
          <cell r="L539" t="str">
            <v>EUR</v>
          </cell>
          <cell r="M539" t="str">
            <v>No</v>
          </cell>
          <cell r="N539"/>
          <cell r="O539" t="str">
            <v>Luxembourg</v>
          </cell>
          <cell r="P539" t="str">
            <v>NA</v>
          </cell>
          <cell r="Q539" t="str">
            <v>NA</v>
          </cell>
          <cell r="R539" t="str">
            <v>NA</v>
          </cell>
          <cell r="S539">
            <v>43747</v>
          </cell>
          <cell r="T539" t="str">
            <v>Not listed</v>
          </cell>
          <cell r="U539" t="str">
            <v>Not listed</v>
          </cell>
          <cell r="V539" t="str">
            <v>FENGEXUK</v>
          </cell>
          <cell r="W539" t="str">
            <v>Share not hedged</v>
          </cell>
          <cell r="X539" t="str">
            <v>BXGTXEA LX</v>
          </cell>
          <cell r="Y539" t="str">
            <v>NA</v>
          </cell>
          <cell r="Z539" t="str">
            <v>NA</v>
          </cell>
          <cell r="AA539" t="str">
            <v>BXGTXEA</v>
          </cell>
          <cell r="AB539" t="str">
            <v>.TRIFENGXUKN</v>
          </cell>
          <cell r="AC539" t="str">
            <v>LU2008764230.LUF</v>
          </cell>
          <cell r="AD539" t="str">
            <v>NA</v>
          </cell>
          <cell r="AE539"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39" t="str">
            <v>please refer to another source</v>
          </cell>
          <cell r="AG539" t="str">
            <v>please refer to another source</v>
          </cell>
          <cell r="AH539" t="str">
            <v>Luxemburg SICAV</v>
          </cell>
          <cell r="AI539" t="str">
            <v>FTSE EPRA Nareit Developed Europe ex UK Green EU CTB (NTR) Index</v>
          </cell>
          <cell r="AJ539" t="str">
            <v>Net Total Return</v>
          </cell>
          <cell r="AK539" t="str">
            <v>EUR</v>
          </cell>
          <cell r="AL539"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39" t="str">
            <v>please refer to another source</v>
          </cell>
          <cell r="AN539" t="str">
            <v>FTSE International Limited</v>
          </cell>
          <cell r="AO539" t="str">
            <v>Europe</v>
          </cell>
          <cell r="AP539" t="str">
            <v>Europe</v>
          </cell>
          <cell r="AQ539" t="str">
            <v>LU</v>
          </cell>
          <cell r="AR539" t="str">
            <v>LU</v>
          </cell>
          <cell r="AS539" t="str">
            <v>Full replication</v>
          </cell>
          <cell r="AT539" t="str">
            <v>Physical</v>
          </cell>
          <cell r="AU539" t="str">
            <v>Full</v>
          </cell>
          <cell r="AV539" t="str">
            <v>Equities</v>
          </cell>
          <cell r="AW539" t="str">
            <v>No</v>
          </cell>
          <cell r="AX539" t="str">
            <v>Yes with UCITS V</v>
          </cell>
          <cell r="AY539" t="str">
            <v>NA</v>
          </cell>
          <cell r="AZ539" t="str">
            <v>NA</v>
          </cell>
          <cell r="BA539" t="str">
            <v>Yes</v>
          </cell>
          <cell r="BB539"/>
          <cell r="BC539"/>
          <cell r="BD539"/>
          <cell r="BE539"/>
          <cell r="BF539"/>
          <cell r="BG539" t="str">
            <v>Daily</v>
          </cell>
          <cell r="BH539"/>
          <cell r="BI539"/>
          <cell r="BJ539"/>
          <cell r="BK539" t="str">
            <v>Reinvested</v>
          </cell>
          <cell r="BL539"/>
          <cell r="BM539"/>
          <cell r="BN539"/>
          <cell r="BO539"/>
          <cell r="BP539"/>
          <cell r="BQ539"/>
          <cell r="BR539" t="str">
            <v>None</v>
          </cell>
          <cell r="BS539" t="str">
            <v>-</v>
          </cell>
          <cell r="BT539" t="str">
            <v>02:00 PM Paris time</v>
          </cell>
          <cell r="BU539" t="str">
            <v>12:00 PM Paris time</v>
          </cell>
          <cell r="BV539" t="str">
            <v>NA</v>
          </cell>
          <cell r="BW539" t="str">
            <v>D</v>
          </cell>
          <cell r="BX539" t="str">
            <v>D+1</v>
          </cell>
          <cell r="BY539" t="str">
            <v>D+3</v>
          </cell>
          <cell r="BZ539" t="str">
            <v>Please refer to PM</v>
          </cell>
          <cell r="CA539" t="str">
            <v>Please refer to PM</v>
          </cell>
          <cell r="CB539">
            <v>4</v>
          </cell>
          <cell r="CC539">
            <v>0</v>
          </cell>
          <cell r="CD539" t="str">
            <v xml:space="preserve">0,30% </v>
          </cell>
          <cell r="CE539" t="str">
            <v xml:space="preserve">0,05% </v>
          </cell>
          <cell r="CF539" t="str">
            <v>No</v>
          </cell>
          <cell r="CG539" t="str">
            <v>NA</v>
          </cell>
          <cell r="CH539" t="str">
            <v>NA</v>
          </cell>
          <cell r="CI539" t="str">
            <v>No securities lending</v>
          </cell>
          <cell r="CJ539"/>
          <cell r="CK539" t="str">
            <v>No collateral</v>
          </cell>
          <cell r="CL539" t="str">
            <v>No collateral</v>
          </cell>
          <cell r="CM539" t="str">
            <v>No collateral</v>
          </cell>
          <cell r="CN539" t="str">
            <v>No collateral</v>
          </cell>
          <cell r="CO539" t="str">
            <v>No</v>
          </cell>
          <cell r="CP539" t="str">
            <v>NA</v>
          </cell>
          <cell r="CQ539" t="str">
            <v>NA</v>
          </cell>
          <cell r="CR539" t="str">
            <v>No</v>
          </cell>
          <cell r="CS539" t="str">
            <v>Ashok Outtandy</v>
          </cell>
          <cell r="CT539"/>
          <cell r="CU539"/>
          <cell r="CV539"/>
          <cell r="CW539"/>
          <cell r="CX539"/>
          <cell r="CY539" t="str">
            <v>Yes</v>
          </cell>
          <cell r="CZ539" t="str">
            <v>ESG</v>
          </cell>
          <cell r="DA539" t="str">
            <v>Beta</v>
          </cell>
          <cell r="DB539" t="str">
            <v>No</v>
          </cell>
          <cell r="DC539" t="str">
            <v>Foreign real estate fund (&gt;51% foreign real estate)</v>
          </cell>
          <cell r="DD539" t="str">
            <v>No</v>
          </cell>
          <cell r="DE539"/>
          <cell r="DF539" t="str">
            <v>No</v>
          </cell>
          <cell r="DG539">
            <v>0</v>
          </cell>
          <cell r="DH539">
            <v>12</v>
          </cell>
          <cell r="DI539">
            <v>1</v>
          </cell>
          <cell r="DJ539">
            <v>13</v>
          </cell>
          <cell r="DK539">
            <v>13</v>
          </cell>
          <cell r="DL539">
            <v>0</v>
          </cell>
          <cell r="DM539">
            <v>1</v>
          </cell>
          <cell r="DN539">
            <v>12</v>
          </cell>
          <cell r="DO539" t="str">
            <v>Authorised 
Investors</v>
          </cell>
          <cell r="DP539" t="str">
            <v>None</v>
          </cell>
          <cell r="DQ539" t="str">
            <v>BNP Paribas Securities Services Luxembourg</v>
          </cell>
          <cell r="DR539" t="str">
            <v>BNP Paribas Securities Services Luxembourg</v>
          </cell>
          <cell r="DS539" t="str">
            <v>in-house lawyers</v>
          </cell>
          <cell r="DT539" t="str">
            <v>BNP Paribas Securities Services Luxembourg</v>
          </cell>
          <cell r="DU539" t="str">
            <v>31th of December</v>
          </cell>
          <cell r="DV539" t="str">
            <v>ESG</v>
          </cell>
          <cell r="DW539" t="str">
            <v>LISTED REAL ESTATE</v>
          </cell>
          <cell r="DX539" t="str">
            <v>Name change and index name change on 29/03/2021 with CTB integration. Before 29/03/2021, fund name : BNP Paribas Easy FTSE EPRA Nareit Developed Europe ex UK Green and Index name : FTSE EPRA Nareit Developed Europe ex UK Green (NTR) Index</v>
          </cell>
          <cell r="DY539"/>
          <cell r="DZ539" t="str">
            <v>ART 8</v>
          </cell>
          <cell r="EA539" t="str">
            <v>CAT 1</v>
          </cell>
        </row>
        <row r="540">
          <cell r="H540" t="str">
            <v>LU2008764404</v>
          </cell>
          <cell r="I540" t="str">
            <v>Track X</v>
          </cell>
          <cell r="J540" t="str">
            <v>Distribution</v>
          </cell>
          <cell r="K540" t="str">
            <v>EUR</v>
          </cell>
          <cell r="L540" t="str">
            <v>EUR</v>
          </cell>
          <cell r="M540" t="str">
            <v>No</v>
          </cell>
          <cell r="N540"/>
          <cell r="O540" t="str">
            <v>Luxembourg</v>
          </cell>
          <cell r="P540" t="str">
            <v>NA</v>
          </cell>
          <cell r="Q540" t="str">
            <v>NA</v>
          </cell>
          <cell r="R540" t="str">
            <v>NA</v>
          </cell>
          <cell r="S540">
            <v>43747</v>
          </cell>
          <cell r="T540" t="str">
            <v>Not listed</v>
          </cell>
          <cell r="U540" t="str">
            <v>Not listed</v>
          </cell>
          <cell r="V540" t="str">
            <v>FENGEXUK</v>
          </cell>
          <cell r="W540" t="str">
            <v>Share not hedged</v>
          </cell>
          <cell r="X540" t="str">
            <v>BXGTXED LX</v>
          </cell>
          <cell r="Y540" t="str">
            <v>NA</v>
          </cell>
          <cell r="Z540" t="str">
            <v>NA</v>
          </cell>
          <cell r="AA540" t="str">
            <v>BXGTXED</v>
          </cell>
          <cell r="AB540" t="str">
            <v>.TRIFENGXUKN</v>
          </cell>
          <cell r="AC540" t="str">
            <v>LU2008764404.LUF</v>
          </cell>
          <cell r="AD540" t="str">
            <v>NA</v>
          </cell>
          <cell r="AE540"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40" t="str">
            <v>please refer to another source</v>
          </cell>
          <cell r="AG540" t="str">
            <v>please refer to another source</v>
          </cell>
          <cell r="AH540" t="str">
            <v>Luxemburg SICAV</v>
          </cell>
          <cell r="AI540" t="str">
            <v>FTSE EPRA Nareit Developed Europe ex UK Green EU CTB (NTR) Index</v>
          </cell>
          <cell r="AJ540" t="str">
            <v>Net Total Return</v>
          </cell>
          <cell r="AK540" t="str">
            <v>EUR</v>
          </cell>
          <cell r="AL540"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40" t="str">
            <v>please refer to another source</v>
          </cell>
          <cell r="AN540" t="str">
            <v>FTSE International Limited</v>
          </cell>
          <cell r="AO540" t="str">
            <v>Europe</v>
          </cell>
          <cell r="AP540" t="str">
            <v>Europe</v>
          </cell>
          <cell r="AQ540" t="str">
            <v>LU</v>
          </cell>
          <cell r="AR540" t="str">
            <v>LU</v>
          </cell>
          <cell r="AS540" t="str">
            <v>Full replication</v>
          </cell>
          <cell r="AT540" t="str">
            <v>Physical</v>
          </cell>
          <cell r="AU540" t="str">
            <v>Full</v>
          </cell>
          <cell r="AV540" t="str">
            <v>Equities</v>
          </cell>
          <cell r="AW540" t="str">
            <v>No</v>
          </cell>
          <cell r="AX540" t="str">
            <v>Yes with UCITS V</v>
          </cell>
          <cell r="AY540" t="str">
            <v>NA</v>
          </cell>
          <cell r="AZ540" t="str">
            <v>NA</v>
          </cell>
          <cell r="BA540" t="str">
            <v>Yes</v>
          </cell>
          <cell r="BB540"/>
          <cell r="BC540"/>
          <cell r="BD540"/>
          <cell r="BE540"/>
          <cell r="BF540"/>
          <cell r="BG540" t="str">
            <v>Daily</v>
          </cell>
          <cell r="BH540"/>
          <cell r="BI540"/>
          <cell r="BJ540"/>
          <cell r="BK540" t="str">
            <v>Annually</v>
          </cell>
          <cell r="BL540"/>
          <cell r="BM540"/>
          <cell r="BN540"/>
          <cell r="BO540"/>
          <cell r="BP540"/>
          <cell r="BQ540"/>
          <cell r="BR540" t="str">
            <v>None</v>
          </cell>
          <cell r="BS540" t="str">
            <v>-</v>
          </cell>
          <cell r="BT540" t="str">
            <v>02:00 PM Paris time</v>
          </cell>
          <cell r="BU540" t="str">
            <v>12:00 PM Paris time</v>
          </cell>
          <cell r="BV540" t="str">
            <v>NA</v>
          </cell>
          <cell r="BW540" t="str">
            <v>D</v>
          </cell>
          <cell r="BX540" t="str">
            <v>D+1</v>
          </cell>
          <cell r="BY540" t="str">
            <v>D+3</v>
          </cell>
          <cell r="BZ540" t="str">
            <v>Please refer to PM</v>
          </cell>
          <cell r="CA540" t="str">
            <v>Please refer to PM</v>
          </cell>
          <cell r="CB540">
            <v>4</v>
          </cell>
          <cell r="CC540">
            <v>0</v>
          </cell>
          <cell r="CD540" t="str">
            <v xml:space="preserve">0,30% </v>
          </cell>
          <cell r="CE540" t="str">
            <v xml:space="preserve">0,05% </v>
          </cell>
          <cell r="CF540" t="str">
            <v>No</v>
          </cell>
          <cell r="CG540" t="str">
            <v>NA</v>
          </cell>
          <cell r="CH540" t="str">
            <v>NA</v>
          </cell>
          <cell r="CI540" t="str">
            <v>No securities lending</v>
          </cell>
          <cell r="CJ540"/>
          <cell r="CK540" t="str">
            <v>No collateral</v>
          </cell>
          <cell r="CL540" t="str">
            <v>No collateral</v>
          </cell>
          <cell r="CM540" t="str">
            <v>No collateral</v>
          </cell>
          <cell r="CN540" t="str">
            <v>No collateral</v>
          </cell>
          <cell r="CO540" t="str">
            <v>No</v>
          </cell>
          <cell r="CP540" t="str">
            <v>NA</v>
          </cell>
          <cell r="CQ540" t="str">
            <v>NA</v>
          </cell>
          <cell r="CR540" t="str">
            <v>No</v>
          </cell>
          <cell r="CS540" t="str">
            <v>Ashok Outtandy</v>
          </cell>
          <cell r="CT540"/>
          <cell r="CU540"/>
          <cell r="CV540"/>
          <cell r="CW540"/>
          <cell r="CX540"/>
          <cell r="CY540" t="str">
            <v>Yes</v>
          </cell>
          <cell r="CZ540" t="str">
            <v>ESG</v>
          </cell>
          <cell r="DA540" t="str">
            <v>Beta</v>
          </cell>
          <cell r="DB540" t="str">
            <v>No</v>
          </cell>
          <cell r="DC540" t="str">
            <v>Foreign real estate fund (&gt;51% foreign real estate)</v>
          </cell>
          <cell r="DD540" t="str">
            <v>No</v>
          </cell>
          <cell r="DE540"/>
          <cell r="DF540" t="str">
            <v>No</v>
          </cell>
          <cell r="DG540">
            <v>0</v>
          </cell>
          <cell r="DH540">
            <v>12</v>
          </cell>
          <cell r="DI540">
            <v>1</v>
          </cell>
          <cell r="DJ540">
            <v>13</v>
          </cell>
          <cell r="DK540">
            <v>13</v>
          </cell>
          <cell r="DL540">
            <v>0</v>
          </cell>
          <cell r="DM540">
            <v>1</v>
          </cell>
          <cell r="DN540">
            <v>12</v>
          </cell>
          <cell r="DO540" t="str">
            <v>Authorised 
Investors</v>
          </cell>
          <cell r="DP540" t="str">
            <v>None</v>
          </cell>
          <cell r="DQ540" t="str">
            <v>BNP Paribas Securities Services Luxembourg</v>
          </cell>
          <cell r="DR540" t="str">
            <v>BNP Paribas Securities Services Luxembourg</v>
          </cell>
          <cell r="DS540" t="str">
            <v>in-house lawyers</v>
          </cell>
          <cell r="DT540" t="str">
            <v>BNP Paribas Securities Services Luxembourg</v>
          </cell>
          <cell r="DU540" t="str">
            <v>31th of December</v>
          </cell>
          <cell r="DV540" t="str">
            <v>ESG</v>
          </cell>
          <cell r="DW540" t="str">
            <v>LISTED REAL ESTATE</v>
          </cell>
          <cell r="DX540" t="str">
            <v>Name change and index name change on 29/03/2021 with CTB integration. Before 29/03/2021, fund name : BNP Paribas Easy FTSE EPRA Nareit Developed Europe ex UK Green and Index name : FTSE EPRA Nareit Developed Europe ex UK Green (NTR) Index</v>
          </cell>
          <cell r="DY540"/>
          <cell r="DZ540" t="str">
            <v>ART 8</v>
          </cell>
          <cell r="EA540" t="str">
            <v>CAT 1</v>
          </cell>
        </row>
        <row r="541">
          <cell r="H541" t="str">
            <v>LU2008760592</v>
          </cell>
          <cell r="I541" t="str">
            <v>UCITS ETF</v>
          </cell>
          <cell r="J541" t="str">
            <v>Distribution</v>
          </cell>
          <cell r="K541" t="str">
            <v>EUR</v>
          </cell>
          <cell r="L541" t="str">
            <v>EUR</v>
          </cell>
          <cell r="M541" t="str">
            <v>No</v>
          </cell>
          <cell r="N541"/>
          <cell r="O541" t="str">
            <v>Luxembourg</v>
          </cell>
          <cell r="P541" t="str">
            <v>DE</v>
          </cell>
          <cell r="Q541" t="str">
            <v>Xetra</v>
          </cell>
          <cell r="R541" t="str">
            <v>XETR</v>
          </cell>
          <cell r="S541">
            <v>43742</v>
          </cell>
          <cell r="T541">
            <v>43783</v>
          </cell>
          <cell r="U541" t="str">
            <v>No</v>
          </cell>
          <cell r="V541" t="str">
            <v>I34701</v>
          </cell>
          <cell r="W541" t="str">
            <v>Share not hedged</v>
          </cell>
          <cell r="X541" t="str">
            <v>ASR3 GY</v>
          </cell>
          <cell r="Y541" t="str">
            <v>INIC3</v>
          </cell>
          <cell r="Z541" t="str">
            <v>NSCFR0I3INI9</v>
          </cell>
          <cell r="AA541" t="str">
            <v>ASR3</v>
          </cell>
          <cell r="AB541" t="str">
            <v>.BCMSCI13</v>
          </cell>
          <cell r="AC541" t="str">
            <v>ASR3.DE</v>
          </cell>
          <cell r="AD541" t="str">
            <v>INIC3INAV.PA</v>
          </cell>
          <cell r="AE541"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41" t="str">
            <v>please refer to another source</v>
          </cell>
          <cell r="AG541" t="str">
            <v>please refer to another source</v>
          </cell>
          <cell r="AH541" t="str">
            <v>Luxemburg SICAV</v>
          </cell>
          <cell r="AI541" t="str">
            <v>Bloomberg MSCI 1-3 Year Euro Corporate SRI Sustainable Select Ex Fossil Fuel PAB (NTR) index</v>
          </cell>
          <cell r="AJ541" t="str">
            <v>Net Total Return</v>
          </cell>
          <cell r="AK541" t="str">
            <v>EUR</v>
          </cell>
          <cell r="AL541"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41" t="str">
            <v>please refer to another source</v>
          </cell>
          <cell r="AN541" t="str">
            <v>Bloomberg MSCI</v>
          </cell>
          <cell r="AO541" t="str">
            <v>Europe</v>
          </cell>
          <cell r="AP541" t="str">
            <v>Eurozone</v>
          </cell>
          <cell r="AQ541" t="str">
            <v>AT, DE, FR, IT**, LU, NL, ES, IE</v>
          </cell>
          <cell r="AR541" t="str">
            <v>AT, DE, FR, IT**, LU, NL, ES, IE</v>
          </cell>
          <cell r="AS541" t="str">
            <v>Full or optimized replication</v>
          </cell>
          <cell r="AT541" t="str">
            <v>Physical</v>
          </cell>
          <cell r="AU541" t="str">
            <v>Full</v>
          </cell>
          <cell r="AV541" t="str">
            <v>Bonds</v>
          </cell>
          <cell r="AW541" t="str">
            <v>No</v>
          </cell>
          <cell r="AX541" t="str">
            <v>Yes with UCITS V</v>
          </cell>
          <cell r="AY541"/>
          <cell r="AZ541"/>
          <cell r="BA541" t="str">
            <v>No</v>
          </cell>
          <cell r="BB541"/>
          <cell r="BC541"/>
          <cell r="BD541"/>
          <cell r="BE541"/>
          <cell r="BF541"/>
          <cell r="BG541" t="str">
            <v>Daily</v>
          </cell>
          <cell r="BH541"/>
          <cell r="BI541"/>
          <cell r="BJ541"/>
          <cell r="BK541" t="str">
            <v>Annually</v>
          </cell>
          <cell r="BL541"/>
          <cell r="BM541"/>
          <cell r="BN541"/>
          <cell r="BO541"/>
          <cell r="BP541"/>
          <cell r="BQ541"/>
          <cell r="BR541">
            <v>500000</v>
          </cell>
          <cell r="BS541" t="str">
            <v>-</v>
          </cell>
          <cell r="BT541" t="str">
            <v>02:45 PM Paris time</v>
          </cell>
          <cell r="BU541" t="str">
            <v>NA</v>
          </cell>
          <cell r="BV541" t="str">
            <v>02:00 PM Paris time</v>
          </cell>
          <cell r="BW541" t="str">
            <v>D</v>
          </cell>
          <cell r="BX541" t="str">
            <v>D+1</v>
          </cell>
          <cell r="BY541" t="str">
            <v>D+3</v>
          </cell>
          <cell r="BZ541" t="str">
            <v>Please refer to PM</v>
          </cell>
          <cell r="CA541" t="str">
            <v>Please refer to PM</v>
          </cell>
          <cell r="CB541">
            <v>12</v>
          </cell>
          <cell r="CC541">
            <v>0</v>
          </cell>
          <cell r="CD541" t="str">
            <v>1.5% on the primary market</v>
          </cell>
          <cell r="CE541" t="str">
            <v>1.00% on the primary market</v>
          </cell>
          <cell r="CF541" t="str">
            <v>No</v>
          </cell>
          <cell r="CG541" t="str">
            <v>NA</v>
          </cell>
          <cell r="CH541" t="str">
            <v>NA</v>
          </cell>
          <cell r="CI541" t="str">
            <v>No securities lending</v>
          </cell>
          <cell r="CJ541"/>
          <cell r="CK541" t="str">
            <v>No collateral</v>
          </cell>
          <cell r="CL541" t="str">
            <v>No collateral</v>
          </cell>
          <cell r="CM541" t="str">
            <v>No collateral</v>
          </cell>
          <cell r="CN541" t="str">
            <v>No collateral</v>
          </cell>
          <cell r="CO541" t="str">
            <v>No</v>
          </cell>
          <cell r="CP541" t="str">
            <v>NA</v>
          </cell>
          <cell r="CQ541" t="str">
            <v>NA</v>
          </cell>
          <cell r="CR541" t="str">
            <v>No</v>
          </cell>
          <cell r="CS541" t="str">
            <v>Luca Pagni</v>
          </cell>
          <cell r="CT541"/>
          <cell r="CU541"/>
          <cell r="CV541" t="str">
            <v>A2PP8B</v>
          </cell>
          <cell r="CW541"/>
          <cell r="CX541"/>
          <cell r="CY541" t="str">
            <v>Yes</v>
          </cell>
          <cell r="CZ541" t="str">
            <v>SRI</v>
          </cell>
          <cell r="DA541" t="str">
            <v>Beta</v>
          </cell>
          <cell r="DB541" t="str">
            <v>No</v>
          </cell>
          <cell r="DC541" t="str">
            <v>Other funds (no equities or &lt;25% equities)</v>
          </cell>
          <cell r="DD541" t="str">
            <v>Yes</v>
          </cell>
          <cell r="DE541"/>
          <cell r="DF541" t="str">
            <v>No</v>
          </cell>
          <cell r="DG541">
            <v>8</v>
          </cell>
          <cell r="DH541">
            <v>12</v>
          </cell>
          <cell r="DI541">
            <v>0</v>
          </cell>
          <cell r="DJ541">
            <v>20</v>
          </cell>
          <cell r="DK541">
            <v>20</v>
          </cell>
          <cell r="DL541">
            <v>8</v>
          </cell>
          <cell r="DM541">
            <v>0</v>
          </cell>
          <cell r="DN541">
            <v>12</v>
          </cell>
          <cell r="DO541" t="str">
            <v>Primary market: Authorised Participants and Institutionnal Investors
Secondary market: All</v>
          </cell>
          <cell r="DP541" t="str">
            <v>None</v>
          </cell>
          <cell r="DQ541" t="str">
            <v>BNP Paribas Securities Services Luxembourg</v>
          </cell>
          <cell r="DR541" t="str">
            <v>BNP Paribas Securities Services Luxembourg</v>
          </cell>
          <cell r="DS541" t="str">
            <v>in-house lawyers</v>
          </cell>
          <cell r="DT541" t="str">
            <v>BNP Paribas Securities Services Luxembourg</v>
          </cell>
          <cell r="DU541" t="str">
            <v>31th of December</v>
          </cell>
          <cell r="DV541" t="str">
            <v>ESG</v>
          </cell>
          <cell r="DW541" t="str">
            <v>FIXED INCOME</v>
          </cell>
          <cell r="DX541" t="str">
            <v>Index name change from 19/02/2021 from Bloomberg-Barclays MSCI Euro Corp SRI Sustainable Reduced Fossil Fuel 1-3Y (NTR) Index to Bloomberg-Barclays MSCI Euro Corp SRI Sustainable Ex Fossil Fuel 1-3Y (NTR) ==&gt; Additionnal exclusion criteria in the methodology</v>
          </cell>
          <cell r="DY541"/>
          <cell r="DZ541" t="str">
            <v>ART 8</v>
          </cell>
          <cell r="EA541" t="str">
            <v>CAT 1</v>
          </cell>
        </row>
        <row r="542">
          <cell r="H542" t="str">
            <v>LU2008760592</v>
          </cell>
          <cell r="I542" t="str">
            <v>UCITS ETF</v>
          </cell>
          <cell r="J542" t="str">
            <v>Distribution</v>
          </cell>
          <cell r="K542" t="str">
            <v>EUR</v>
          </cell>
          <cell r="L542" t="str">
            <v>EUR</v>
          </cell>
          <cell r="M542" t="str">
            <v>No</v>
          </cell>
          <cell r="N542"/>
          <cell r="O542" t="str">
            <v>Luxembourg</v>
          </cell>
          <cell r="P542" t="str">
            <v>IT</v>
          </cell>
          <cell r="Q542" t="str">
            <v>Borsa Italiana</v>
          </cell>
          <cell r="R542" t="str">
            <v>XMIL</v>
          </cell>
          <cell r="S542">
            <v>43742</v>
          </cell>
          <cell r="T542">
            <v>43818</v>
          </cell>
          <cell r="U542" t="str">
            <v>No</v>
          </cell>
          <cell r="V542" t="str">
            <v>I34701</v>
          </cell>
          <cell r="W542" t="str">
            <v>Share not hedged</v>
          </cell>
          <cell r="X542" t="str">
            <v>SRIC3 IM</v>
          </cell>
          <cell r="Y542" t="str">
            <v>INIC3</v>
          </cell>
          <cell r="Z542" t="str">
            <v>NSCFR0I3INI9</v>
          </cell>
          <cell r="AA542" t="str">
            <v>SRIC3</v>
          </cell>
          <cell r="AB542" t="str">
            <v>.BCMSCI13</v>
          </cell>
          <cell r="AC542" t="str">
            <v>SRIC3.MI</v>
          </cell>
          <cell r="AD542" t="str">
            <v>INIC3INAV.PA</v>
          </cell>
          <cell r="AE542"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542" t="str">
            <v>please refer to another source</v>
          </cell>
          <cell r="AG542" t="str">
            <v>please refer to another source</v>
          </cell>
          <cell r="AH542" t="str">
            <v>Luxemburg SICAV</v>
          </cell>
          <cell r="AI542" t="str">
            <v>Bloomberg MSCI 1-3 Year Euro Corporate SRI Sustainable Select Ex Fossil Fuel PAB (NTR) index</v>
          </cell>
          <cell r="AJ542" t="str">
            <v>Net Total Return</v>
          </cell>
          <cell r="AK542" t="str">
            <v>EUR</v>
          </cell>
          <cell r="AL542"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42" t="str">
            <v>please refer to another source</v>
          </cell>
          <cell r="AN542" t="str">
            <v>Bloomberg MSCI</v>
          </cell>
          <cell r="AO542" t="str">
            <v>Europe</v>
          </cell>
          <cell r="AP542" t="str">
            <v>Eurozone</v>
          </cell>
          <cell r="AQ542" t="str">
            <v>AT, DE, FR, IT**, LU, NL, ES, IE</v>
          </cell>
          <cell r="AR542" t="str">
            <v>AT, DE, FR, IT**, LU, NL, ES, IE</v>
          </cell>
          <cell r="AS542" t="str">
            <v>Full or optimized replication</v>
          </cell>
          <cell r="AT542" t="str">
            <v>Physical</v>
          </cell>
          <cell r="AU542" t="str">
            <v>Full</v>
          </cell>
          <cell r="AV542" t="str">
            <v>Bonds</v>
          </cell>
          <cell r="AW542" t="str">
            <v>No</v>
          </cell>
          <cell r="AX542" t="str">
            <v>Yes with UCITS V</v>
          </cell>
          <cell r="AY542"/>
          <cell r="AZ542"/>
          <cell r="BA542" t="str">
            <v>No</v>
          </cell>
          <cell r="BB542"/>
          <cell r="BC542"/>
          <cell r="BD542"/>
          <cell r="BE542"/>
          <cell r="BF542"/>
          <cell r="BG542" t="str">
            <v>Daily</v>
          </cell>
          <cell r="BH542"/>
          <cell r="BI542"/>
          <cell r="BJ542"/>
          <cell r="BK542" t="str">
            <v>Annually</v>
          </cell>
          <cell r="BL542"/>
          <cell r="BM542"/>
          <cell r="BN542"/>
          <cell r="BO542"/>
          <cell r="BP542"/>
          <cell r="BQ542"/>
          <cell r="BR542">
            <v>500000</v>
          </cell>
          <cell r="BS542" t="str">
            <v>-</v>
          </cell>
          <cell r="BT542" t="str">
            <v>02:45 PM Paris time</v>
          </cell>
          <cell r="BU542" t="str">
            <v>NA</v>
          </cell>
          <cell r="BV542" t="str">
            <v>02:00 PM Paris time</v>
          </cell>
          <cell r="BW542" t="str">
            <v>D</v>
          </cell>
          <cell r="BX542" t="str">
            <v>D+1</v>
          </cell>
          <cell r="BY542" t="str">
            <v>D+3</v>
          </cell>
          <cell r="BZ542" t="str">
            <v>Please refer to PM</v>
          </cell>
          <cell r="CA542" t="str">
            <v>Please refer to PM</v>
          </cell>
          <cell r="CB542">
            <v>12</v>
          </cell>
          <cell r="CC542">
            <v>0</v>
          </cell>
          <cell r="CD542" t="str">
            <v>1.5% on the primary market</v>
          </cell>
          <cell r="CE542" t="str">
            <v>1.00% on the primary market</v>
          </cell>
          <cell r="CF542" t="str">
            <v>No</v>
          </cell>
          <cell r="CG542" t="str">
            <v>NA</v>
          </cell>
          <cell r="CH542" t="str">
            <v>NA</v>
          </cell>
          <cell r="CI542" t="str">
            <v>No securities lending</v>
          </cell>
          <cell r="CJ542"/>
          <cell r="CK542" t="str">
            <v>No collateral</v>
          </cell>
          <cell r="CL542" t="str">
            <v>No collateral</v>
          </cell>
          <cell r="CM542" t="str">
            <v>No collateral</v>
          </cell>
          <cell r="CN542" t="str">
            <v>No collateral</v>
          </cell>
          <cell r="CO542" t="str">
            <v>No</v>
          </cell>
          <cell r="CP542" t="str">
            <v>NA</v>
          </cell>
          <cell r="CQ542" t="str">
            <v>NA</v>
          </cell>
          <cell r="CR542" t="str">
            <v>No</v>
          </cell>
          <cell r="CS542" t="str">
            <v>Luca Pagni</v>
          </cell>
          <cell r="CT542"/>
          <cell r="CU542"/>
          <cell r="CV542" t="str">
            <v>A2PP8B</v>
          </cell>
          <cell r="CW542"/>
          <cell r="CX542"/>
          <cell r="CY542" t="str">
            <v>Yes</v>
          </cell>
          <cell r="CZ542" t="str">
            <v>SRI</v>
          </cell>
          <cell r="DA542" t="str">
            <v>Beta</v>
          </cell>
          <cell r="DB542" t="str">
            <v>No</v>
          </cell>
          <cell r="DC542" t="str">
            <v>Other funds (no equities or &lt;25% equities)</v>
          </cell>
          <cell r="DD542" t="str">
            <v>Yes</v>
          </cell>
          <cell r="DE542"/>
          <cell r="DF542" t="str">
            <v>No</v>
          </cell>
          <cell r="DG542">
            <v>8</v>
          </cell>
          <cell r="DH542">
            <v>12</v>
          </cell>
          <cell r="DI542">
            <v>0</v>
          </cell>
          <cell r="DJ542">
            <v>20</v>
          </cell>
          <cell r="DK542">
            <v>20</v>
          </cell>
          <cell r="DL542">
            <v>8</v>
          </cell>
          <cell r="DM542">
            <v>0</v>
          </cell>
          <cell r="DN542">
            <v>12</v>
          </cell>
          <cell r="DO542" t="str">
            <v>Primary market: Authorised Participants and Institutionnal Investors
Secondary market: All</v>
          </cell>
          <cell r="DP542" t="str">
            <v>None</v>
          </cell>
          <cell r="DQ542" t="str">
            <v>BNP Paribas Securities Services Luxembourg</v>
          </cell>
          <cell r="DR542" t="str">
            <v>BNP Paribas Securities Services Luxembourg</v>
          </cell>
          <cell r="DS542" t="str">
            <v>in-house lawyers</v>
          </cell>
          <cell r="DT542" t="str">
            <v>BNP Paribas Securities Services Luxembourg</v>
          </cell>
          <cell r="DU542" t="str">
            <v>31th of December</v>
          </cell>
          <cell r="DV542" t="str">
            <v>ESG</v>
          </cell>
          <cell r="DW542" t="str">
            <v>FIXED INCOME</v>
          </cell>
          <cell r="DX542" t="str">
            <v>Index name change from 19/02/2021 from Bloomberg-Barclays MSCI Euro Corp SRI Sustainable Reduced Fossil Fuel 1-3Y (NTR) Index to Bloomberg-Barclays MSCI Euro Corp SRI Sustainable Ex Fossil Fuel 1-3Y (NTR) ==&gt; Additionnal exclusion criteria in the methodology</v>
          </cell>
          <cell r="DY542"/>
          <cell r="DZ542" t="str">
            <v>ART 8</v>
          </cell>
          <cell r="EA542" t="str">
            <v>CAT 1</v>
          </cell>
        </row>
        <row r="543">
          <cell r="H543" t="str">
            <v>LU2008761053</v>
          </cell>
          <cell r="I543" t="str">
            <v>UCITS ETF</v>
          </cell>
          <cell r="J543" t="str">
            <v>Distribution</v>
          </cell>
          <cell r="K543" t="str">
            <v>EUR</v>
          </cell>
          <cell r="L543" t="str">
            <v>EUR</v>
          </cell>
          <cell r="M543" t="str">
            <v>No</v>
          </cell>
          <cell r="N543"/>
          <cell r="O543" t="str">
            <v>Luxembourg</v>
          </cell>
          <cell r="P543" t="str">
            <v>DE</v>
          </cell>
          <cell r="Q543" t="str">
            <v>Xetra</v>
          </cell>
          <cell r="R543" t="str">
            <v>XETR</v>
          </cell>
          <cell r="S543">
            <v>43742</v>
          </cell>
          <cell r="T543">
            <v>43783</v>
          </cell>
          <cell r="U543" t="str">
            <v>No</v>
          </cell>
          <cell r="V543" t="str">
            <v>I34794</v>
          </cell>
          <cell r="W543" t="str">
            <v>Share not hedged</v>
          </cell>
          <cell r="X543" t="str">
            <v>ASR5 GY</v>
          </cell>
          <cell r="Y543" t="str">
            <v>INIC5</v>
          </cell>
          <cell r="Z543" t="str">
            <v>NSCFR0I5INI4</v>
          </cell>
          <cell r="AA543" t="str">
            <v>ASR5</v>
          </cell>
          <cell r="AB543" t="str">
            <v>.BCMSCI35</v>
          </cell>
          <cell r="AC543" t="str">
            <v>ASR5.DE</v>
          </cell>
          <cell r="AD543" t="str">
            <v>INIC5INAV.PA</v>
          </cell>
          <cell r="AE543"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43" t="str">
            <v>please refer to another source</v>
          </cell>
          <cell r="AG543" t="str">
            <v>please refer to another source</v>
          </cell>
          <cell r="AH543" t="str">
            <v>Luxemburg SICAV</v>
          </cell>
          <cell r="AI543" t="str">
            <v>Bloomberg MSCI 3-5 Year Euro Corporate SRI Sustainable Select Ex Fossil Fuel PAB (NTR) index</v>
          </cell>
          <cell r="AJ543" t="str">
            <v>Net Total Return</v>
          </cell>
          <cell r="AK543" t="str">
            <v>EUR</v>
          </cell>
          <cell r="AL543"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43" t="str">
            <v>please refer to another source</v>
          </cell>
          <cell r="AN543" t="str">
            <v>Bloomberg MSCI</v>
          </cell>
          <cell r="AO543" t="str">
            <v>Europe</v>
          </cell>
          <cell r="AP543" t="str">
            <v>Eurozone</v>
          </cell>
          <cell r="AQ543" t="str">
            <v>AT, DE, FR, IT**, LU, NL, ES, IE</v>
          </cell>
          <cell r="AR543" t="str">
            <v>AT, DE, FR, IT**, LU, NL, ES, IE</v>
          </cell>
          <cell r="AS543" t="str">
            <v>Full or optimized replication</v>
          </cell>
          <cell r="AT543" t="str">
            <v>Physical</v>
          </cell>
          <cell r="AU543" t="str">
            <v>Full</v>
          </cell>
          <cell r="AV543" t="str">
            <v>Bonds</v>
          </cell>
          <cell r="AW543" t="str">
            <v>No</v>
          </cell>
          <cell r="AX543" t="str">
            <v>Yes with UCITS V</v>
          </cell>
          <cell r="AY543"/>
          <cell r="AZ543"/>
          <cell r="BA543" t="str">
            <v>No</v>
          </cell>
          <cell r="BB543"/>
          <cell r="BC543"/>
          <cell r="BD543"/>
          <cell r="BE543"/>
          <cell r="BF543"/>
          <cell r="BG543" t="str">
            <v>Daily</v>
          </cell>
          <cell r="BH543"/>
          <cell r="BI543"/>
          <cell r="BJ543"/>
          <cell r="BK543" t="str">
            <v>Annually</v>
          </cell>
          <cell r="BL543"/>
          <cell r="BM543"/>
          <cell r="BN543"/>
          <cell r="BO543"/>
          <cell r="BP543"/>
          <cell r="BQ543"/>
          <cell r="BR543">
            <v>500000</v>
          </cell>
          <cell r="BS543" t="str">
            <v>-</v>
          </cell>
          <cell r="BT543" t="str">
            <v>02:45 PM Paris time</v>
          </cell>
          <cell r="BU543" t="str">
            <v>NA</v>
          </cell>
          <cell r="BV543" t="str">
            <v>02:00 PM Paris time</v>
          </cell>
          <cell r="BW543" t="str">
            <v>D</v>
          </cell>
          <cell r="BX543" t="str">
            <v>D+1</v>
          </cell>
          <cell r="BY543" t="str">
            <v>D+3</v>
          </cell>
          <cell r="BZ543" t="str">
            <v>Please refer to PM</v>
          </cell>
          <cell r="CA543" t="str">
            <v>Please refer to PM</v>
          </cell>
          <cell r="CB543">
            <v>14</v>
          </cell>
          <cell r="CC543">
            <v>0</v>
          </cell>
          <cell r="CD543" t="str">
            <v>1.5% on the primary market</v>
          </cell>
          <cell r="CE543" t="str">
            <v>1.00% on the primary market</v>
          </cell>
          <cell r="CF543" t="str">
            <v>No</v>
          </cell>
          <cell r="CG543" t="str">
            <v>NA</v>
          </cell>
          <cell r="CH543" t="str">
            <v>NA</v>
          </cell>
          <cell r="CI543" t="str">
            <v>No securities lending</v>
          </cell>
          <cell r="CJ543"/>
          <cell r="CK543" t="str">
            <v>No collateral</v>
          </cell>
          <cell r="CL543" t="str">
            <v>No collateral</v>
          </cell>
          <cell r="CM543" t="str">
            <v>No collateral</v>
          </cell>
          <cell r="CN543" t="str">
            <v>No collateral</v>
          </cell>
          <cell r="CO543" t="str">
            <v>No</v>
          </cell>
          <cell r="CP543" t="str">
            <v>NA</v>
          </cell>
          <cell r="CQ543" t="str">
            <v>NA</v>
          </cell>
          <cell r="CR543" t="str">
            <v>No</v>
          </cell>
          <cell r="CS543" t="str">
            <v>Luca Pagni</v>
          </cell>
          <cell r="CT543"/>
          <cell r="CU543"/>
          <cell r="CV543" t="str">
            <v>A2PP8C</v>
          </cell>
          <cell r="CW543"/>
          <cell r="CX543"/>
          <cell r="CY543" t="str">
            <v>Yes</v>
          </cell>
          <cell r="CZ543" t="str">
            <v>SRI</v>
          </cell>
          <cell r="DA543" t="str">
            <v>Beta</v>
          </cell>
          <cell r="DB543" t="str">
            <v>No</v>
          </cell>
          <cell r="DC543" t="str">
            <v>Other funds (no equities or &lt;25% equities)</v>
          </cell>
          <cell r="DD543" t="str">
            <v>Yes</v>
          </cell>
          <cell r="DE543"/>
          <cell r="DF543" t="str">
            <v>No</v>
          </cell>
          <cell r="DG543">
            <v>8</v>
          </cell>
          <cell r="DH543">
            <v>12</v>
          </cell>
          <cell r="DI543">
            <v>0</v>
          </cell>
          <cell r="DJ543">
            <v>20</v>
          </cell>
          <cell r="DK543">
            <v>20</v>
          </cell>
          <cell r="DL543">
            <v>8</v>
          </cell>
          <cell r="DM543">
            <v>0</v>
          </cell>
          <cell r="DN543">
            <v>12</v>
          </cell>
          <cell r="DO543" t="str">
            <v>Primary market: Authorised Participants and Institutionnal Investors
Secondary market: All</v>
          </cell>
          <cell r="DP543" t="str">
            <v>None</v>
          </cell>
          <cell r="DQ543" t="str">
            <v>BNP Paribas Securities Services Luxembourg</v>
          </cell>
          <cell r="DR543" t="str">
            <v>BNP Paribas Securities Services Luxembourg</v>
          </cell>
          <cell r="DS543" t="str">
            <v>in-house lawyers</v>
          </cell>
          <cell r="DT543" t="str">
            <v>BNP Paribas Securities Services Luxembourg</v>
          </cell>
          <cell r="DU543" t="str">
            <v>31th of December</v>
          </cell>
          <cell r="DV543" t="str">
            <v>ESG</v>
          </cell>
          <cell r="DW543" t="str">
            <v>FIXED INCOME</v>
          </cell>
          <cell r="DX543" t="str">
            <v>Index name change from 19/02/2021 from Bloomberg-Barclays MSCI Euro Corp SRI Sustainable Reduced Fossil Fuel 3-5Y (NTR) Index to Bloomberg-Barclays MSCI Euro Corp SRI Sustainable Ex Fossil Fuel 3-5Y (NTR) ==&gt; Additionnal exclusion criteria in the methodology</v>
          </cell>
          <cell r="DY543"/>
          <cell r="DZ543" t="str">
            <v>ART 8</v>
          </cell>
          <cell r="EA543" t="str">
            <v>CAT 1</v>
          </cell>
        </row>
        <row r="544">
          <cell r="H544" t="str">
            <v>LU2008761053</v>
          </cell>
          <cell r="I544" t="str">
            <v>UCITS ETF</v>
          </cell>
          <cell r="J544" t="str">
            <v>Distribution</v>
          </cell>
          <cell r="K544" t="str">
            <v>EUR</v>
          </cell>
          <cell r="L544" t="str">
            <v>EUR</v>
          </cell>
          <cell r="M544" t="str">
            <v>No</v>
          </cell>
          <cell r="N544"/>
          <cell r="O544" t="str">
            <v>Luxembourg</v>
          </cell>
          <cell r="P544" t="str">
            <v>IT</v>
          </cell>
          <cell r="Q544" t="str">
            <v>Borsa Italiana</v>
          </cell>
          <cell r="R544" t="str">
            <v>XMIL</v>
          </cell>
          <cell r="S544">
            <v>43742</v>
          </cell>
          <cell r="T544">
            <v>43818</v>
          </cell>
          <cell r="U544" t="str">
            <v>No</v>
          </cell>
          <cell r="V544" t="str">
            <v>I34794</v>
          </cell>
          <cell r="W544" t="str">
            <v>Share not hedged</v>
          </cell>
          <cell r="X544" t="str">
            <v xml:space="preserve"> SRIC5 IM</v>
          </cell>
          <cell r="Y544" t="str">
            <v>INIC5</v>
          </cell>
          <cell r="Z544" t="str">
            <v>NSCFR0I5INI4</v>
          </cell>
          <cell r="AA544" t="str">
            <v>SRIC5</v>
          </cell>
          <cell r="AB544" t="str">
            <v>.BCMSCI35</v>
          </cell>
          <cell r="AC544" t="str">
            <v>SRIC5.MI</v>
          </cell>
          <cell r="AD544" t="str">
            <v>INIC5INAV.PA</v>
          </cell>
          <cell r="AE544"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544" t="str">
            <v>please refer to another source</v>
          </cell>
          <cell r="AG544" t="str">
            <v>please refer to another source</v>
          </cell>
          <cell r="AH544" t="str">
            <v>Luxemburg SICAV</v>
          </cell>
          <cell r="AI544" t="str">
            <v>Bloomberg MSCI 3-5 Year Euro Corporate SRI Sustainable Select Ex Fossil Fuel PAB (NTR) index</v>
          </cell>
          <cell r="AJ544" t="str">
            <v>Net Total Return</v>
          </cell>
          <cell r="AK544" t="str">
            <v>EUR</v>
          </cell>
          <cell r="AL544"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544" t="str">
            <v>please refer to another source</v>
          </cell>
          <cell r="AN544" t="str">
            <v>Bloomberg MSCI</v>
          </cell>
          <cell r="AO544" t="str">
            <v>Europe</v>
          </cell>
          <cell r="AP544" t="str">
            <v>Eurozone</v>
          </cell>
          <cell r="AQ544" t="str">
            <v>AT, DE, FR, IT**, LU, NL, ES, IE</v>
          </cell>
          <cell r="AR544" t="str">
            <v>AT, DE, FR, IT**, LU, NL, ES, IE</v>
          </cell>
          <cell r="AS544" t="str">
            <v>Full or optimized replication</v>
          </cell>
          <cell r="AT544" t="str">
            <v>Physical</v>
          </cell>
          <cell r="AU544" t="str">
            <v>Full</v>
          </cell>
          <cell r="AV544" t="str">
            <v>Bonds</v>
          </cell>
          <cell r="AW544" t="str">
            <v>No</v>
          </cell>
          <cell r="AX544" t="str">
            <v>Yes with UCITS V</v>
          </cell>
          <cell r="AY544"/>
          <cell r="AZ544"/>
          <cell r="BA544" t="str">
            <v>No</v>
          </cell>
          <cell r="BB544"/>
          <cell r="BC544"/>
          <cell r="BD544"/>
          <cell r="BE544"/>
          <cell r="BF544"/>
          <cell r="BG544" t="str">
            <v>Daily</v>
          </cell>
          <cell r="BH544"/>
          <cell r="BI544"/>
          <cell r="BJ544"/>
          <cell r="BK544" t="str">
            <v>Annually</v>
          </cell>
          <cell r="BL544"/>
          <cell r="BM544"/>
          <cell r="BN544"/>
          <cell r="BO544"/>
          <cell r="BP544"/>
          <cell r="BQ544"/>
          <cell r="BR544">
            <v>500000</v>
          </cell>
          <cell r="BS544" t="str">
            <v>-</v>
          </cell>
          <cell r="BT544" t="str">
            <v>02:45 PM Paris time</v>
          </cell>
          <cell r="BU544" t="str">
            <v>NA</v>
          </cell>
          <cell r="BV544" t="str">
            <v>02:00 PM Paris time</v>
          </cell>
          <cell r="BW544" t="str">
            <v>D</v>
          </cell>
          <cell r="BX544" t="str">
            <v>D+1</v>
          </cell>
          <cell r="BY544" t="str">
            <v>D+3</v>
          </cell>
          <cell r="BZ544" t="str">
            <v>Please refer to PM</v>
          </cell>
          <cell r="CA544" t="str">
            <v>Please refer to PM</v>
          </cell>
          <cell r="CB544">
            <v>14</v>
          </cell>
          <cell r="CC544">
            <v>0</v>
          </cell>
          <cell r="CD544" t="str">
            <v>1.5% on the primary market</v>
          </cell>
          <cell r="CE544" t="str">
            <v>1.00% on the primary market</v>
          </cell>
          <cell r="CF544" t="str">
            <v>No</v>
          </cell>
          <cell r="CG544" t="str">
            <v>NA</v>
          </cell>
          <cell r="CH544" t="str">
            <v>NA</v>
          </cell>
          <cell r="CI544" t="str">
            <v>No securities lending</v>
          </cell>
          <cell r="CJ544"/>
          <cell r="CK544" t="str">
            <v>No collateral</v>
          </cell>
          <cell r="CL544" t="str">
            <v>No collateral</v>
          </cell>
          <cell r="CM544" t="str">
            <v>No collateral</v>
          </cell>
          <cell r="CN544" t="str">
            <v>No collateral</v>
          </cell>
          <cell r="CO544" t="str">
            <v>No</v>
          </cell>
          <cell r="CP544" t="str">
            <v>NA</v>
          </cell>
          <cell r="CQ544" t="str">
            <v>NA</v>
          </cell>
          <cell r="CR544" t="str">
            <v>No</v>
          </cell>
          <cell r="CS544" t="str">
            <v>Luca Pagni</v>
          </cell>
          <cell r="CT544"/>
          <cell r="CU544"/>
          <cell r="CV544" t="str">
            <v>A2PP8C</v>
          </cell>
          <cell r="CW544"/>
          <cell r="CX544"/>
          <cell r="CY544" t="str">
            <v>Yes</v>
          </cell>
          <cell r="CZ544" t="str">
            <v>SRI</v>
          </cell>
          <cell r="DA544" t="str">
            <v>Beta</v>
          </cell>
          <cell r="DB544" t="str">
            <v>No</v>
          </cell>
          <cell r="DC544" t="str">
            <v>Other funds (no equities or &lt;25% equities)</v>
          </cell>
          <cell r="DD544" t="str">
            <v>Yes</v>
          </cell>
          <cell r="DE544"/>
          <cell r="DF544" t="str">
            <v>No</v>
          </cell>
          <cell r="DG544">
            <v>8</v>
          </cell>
          <cell r="DH544">
            <v>12</v>
          </cell>
          <cell r="DI544">
            <v>0</v>
          </cell>
          <cell r="DJ544">
            <v>20</v>
          </cell>
          <cell r="DK544">
            <v>20</v>
          </cell>
          <cell r="DL544">
            <v>8</v>
          </cell>
          <cell r="DM544">
            <v>0</v>
          </cell>
          <cell r="DN544">
            <v>12</v>
          </cell>
          <cell r="DO544" t="str">
            <v>Primary market: Authorised Participants and Institutionnal Investors
Secondary market: All</v>
          </cell>
          <cell r="DP544" t="str">
            <v>None</v>
          </cell>
          <cell r="DQ544" t="str">
            <v>BNP Paribas Securities Services Luxembourg</v>
          </cell>
          <cell r="DR544" t="str">
            <v>BNP Paribas Securities Services Luxembourg</v>
          </cell>
          <cell r="DS544" t="str">
            <v>in-house lawyers</v>
          </cell>
          <cell r="DT544" t="str">
            <v>BNP Paribas Securities Services Luxembourg</v>
          </cell>
          <cell r="DU544" t="str">
            <v>31th of December</v>
          </cell>
          <cell r="DV544" t="str">
            <v>ESG</v>
          </cell>
          <cell r="DW544" t="str">
            <v>FIXED INCOME</v>
          </cell>
          <cell r="DX544" t="str">
            <v>Index name change from 19/02/2021 from Bloomberg-Barclays MSCI Euro Corp SRI Sustainable Reduced Fossil Fuel 3-5Y (NTR) Index to Bloomberg-Barclays MSCI Euro Corp SRI Sustainable Ex Fossil Fuel 3-5Y (NTR) ==&gt; Additionnal exclusion criteria in the methodology</v>
          </cell>
          <cell r="DY544"/>
          <cell r="DZ544" t="str">
            <v>ART 8</v>
          </cell>
          <cell r="EA544" t="str">
            <v>CAT 1</v>
          </cell>
        </row>
        <row r="545">
          <cell r="H545" t="str">
            <v>LU1953137681</v>
          </cell>
          <cell r="I545" t="str">
            <v>UCITS ETF</v>
          </cell>
          <cell r="J545" t="str">
            <v>Capitalisation</v>
          </cell>
          <cell r="K545" t="str">
            <v>EUR</v>
          </cell>
          <cell r="L545" t="str">
            <v>EUR</v>
          </cell>
          <cell r="M545" t="str">
            <v>No</v>
          </cell>
          <cell r="N545"/>
          <cell r="O545" t="str">
            <v>Luxembourg</v>
          </cell>
          <cell r="P545" t="str">
            <v>DE</v>
          </cell>
          <cell r="Q545" t="str">
            <v>Xetra</v>
          </cell>
          <cell r="R545" t="str">
            <v>XETR</v>
          </cell>
          <cell r="S545">
            <v>43735</v>
          </cell>
          <cell r="T545">
            <v>43783</v>
          </cell>
          <cell r="U545" t="str">
            <v>No</v>
          </cell>
          <cell r="V545" t="str">
            <v>M7CXEMS</v>
          </cell>
          <cell r="W545" t="str">
            <v>Share not hedged</v>
          </cell>
          <cell r="X545" t="str">
            <v>EMUS GY</v>
          </cell>
          <cell r="Y545" t="str">
            <v>INSRI</v>
          </cell>
          <cell r="Z545" t="str">
            <v>NSCFR0IMUSR6</v>
          </cell>
          <cell r="AA545" t="str">
            <v>EMUS</v>
          </cell>
          <cell r="AB545" t="str">
            <v>.MIEMF00mTNEU</v>
          </cell>
          <cell r="AC545" t="str">
            <v>EMUS.DE</v>
          </cell>
          <cell r="AD545" t="str">
            <v>INSRIINAV.PA</v>
          </cell>
          <cell r="AE545"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545" t="str">
            <v>please refer to another source</v>
          </cell>
          <cell r="AG545" t="str">
            <v>please refer to another source</v>
          </cell>
          <cell r="AH545" t="str">
            <v>Luxemburg SICAV</v>
          </cell>
          <cell r="AI545" t="str">
            <v>MSCI EMU SRI S-Series PAB 5% Capped (NTR) index</v>
          </cell>
          <cell r="AJ545" t="str">
            <v xml:space="preserve"> Net Total Return</v>
          </cell>
          <cell r="AK545" t="str">
            <v>EUR</v>
          </cell>
          <cell r="AL545" t="str">
            <v>The benchmark is the MSCI EMU SRI S-Series PAB 5% Capped (NTR) index published in EUR by MSCI Limited.</v>
          </cell>
          <cell r="AM545" t="str">
            <v>please refer to another source</v>
          </cell>
          <cell r="AN545" t="str">
            <v xml:space="preserve">MSCI </v>
          </cell>
          <cell r="AO545" t="str">
            <v>Europe</v>
          </cell>
          <cell r="AP545" t="str">
            <v>EMU</v>
          </cell>
          <cell r="AQ545" t="str">
            <v>AT, DE, FI, FR, IT**, LU, NL,SE, ES, IE, CL, SK</v>
          </cell>
          <cell r="AR545" t="str">
            <v>AT, CL, DE, ES, FI, FR, IE, IT**, LU, NL, SE, SK</v>
          </cell>
          <cell r="AS545" t="str">
            <v>Full or optimized replication</v>
          </cell>
          <cell r="AT545" t="str">
            <v>Physical</v>
          </cell>
          <cell r="AU545" t="str">
            <v>Full</v>
          </cell>
          <cell r="AV545" t="str">
            <v>Equities</v>
          </cell>
          <cell r="AW545" t="str">
            <v>No</v>
          </cell>
          <cell r="AX545" t="str">
            <v>Yes with UCITS V</v>
          </cell>
          <cell r="AY545"/>
          <cell r="AZ545"/>
          <cell r="BA545" t="str">
            <v>No</v>
          </cell>
          <cell r="BB545"/>
          <cell r="BC545"/>
          <cell r="BD545"/>
          <cell r="BE545"/>
          <cell r="BF545"/>
          <cell r="BG545" t="str">
            <v>Daily</v>
          </cell>
          <cell r="BH545"/>
          <cell r="BI545"/>
          <cell r="BJ545"/>
          <cell r="BK545" t="str">
            <v>Reinvested</v>
          </cell>
          <cell r="BL545"/>
          <cell r="BM545"/>
          <cell r="BN545"/>
          <cell r="BO545"/>
          <cell r="BP545"/>
          <cell r="BQ545"/>
          <cell r="BR545">
            <v>500000</v>
          </cell>
          <cell r="BS545" t="str">
            <v>-</v>
          </cell>
          <cell r="BT545" t="str">
            <v>04:30 PM Paris time</v>
          </cell>
          <cell r="BU545" t="str">
            <v>NA</v>
          </cell>
          <cell r="BV545" t="str">
            <v>03:45 PM Paris time</v>
          </cell>
          <cell r="BW545" t="str">
            <v>D</v>
          </cell>
          <cell r="BX545" t="str">
            <v>D+1</v>
          </cell>
          <cell r="BY545" t="str">
            <v>D+3</v>
          </cell>
          <cell r="BZ545" t="str">
            <v>Please refer to PM</v>
          </cell>
          <cell r="CA545" t="str">
            <v>Please refer to PM</v>
          </cell>
          <cell r="CB545">
            <v>17</v>
          </cell>
          <cell r="CC545">
            <v>0</v>
          </cell>
          <cell r="CD545" t="str">
            <v>0.25% on the primary market</v>
          </cell>
          <cell r="CE545" t="str">
            <v>0.05% on the primary market</v>
          </cell>
          <cell r="CF545" t="str">
            <v>No</v>
          </cell>
          <cell r="CG545" t="str">
            <v>NA</v>
          </cell>
          <cell r="CH545" t="str">
            <v>NA</v>
          </cell>
          <cell r="CI545" t="str">
            <v>No securities lending</v>
          </cell>
          <cell r="CJ545"/>
          <cell r="CK545" t="str">
            <v>No collateral</v>
          </cell>
          <cell r="CL545" t="str">
            <v>No collateral</v>
          </cell>
          <cell r="CM545" t="str">
            <v>No collateral</v>
          </cell>
          <cell r="CN545" t="str">
            <v>No collateral</v>
          </cell>
          <cell r="CO545" t="str">
            <v>No</v>
          </cell>
          <cell r="CP545" t="str">
            <v>NA</v>
          </cell>
          <cell r="CQ545" t="str">
            <v>NA</v>
          </cell>
          <cell r="CR545" t="str">
            <v>No</v>
          </cell>
          <cell r="CS545" t="str">
            <v>Jean-Claude Leveque</v>
          </cell>
          <cell r="CT545"/>
          <cell r="CU545"/>
          <cell r="CV545" t="str">
            <v>A2PP8D</v>
          </cell>
          <cell r="CW545"/>
          <cell r="CX545"/>
          <cell r="CY545" t="str">
            <v>Yes</v>
          </cell>
          <cell r="CZ545" t="str">
            <v>SRI</v>
          </cell>
          <cell r="DA545" t="str">
            <v>Beta</v>
          </cell>
          <cell r="DB545" t="str">
            <v>Yes</v>
          </cell>
          <cell r="DC545" t="str">
            <v>Equity fund (&gt;51% equities)</v>
          </cell>
          <cell r="DD545" t="str">
            <v>Yes</v>
          </cell>
          <cell r="DE545"/>
          <cell r="DF545" t="str">
            <v>No</v>
          </cell>
          <cell r="DG545">
            <v>13</v>
          </cell>
          <cell r="DH545">
            <v>12</v>
          </cell>
          <cell r="DI545">
            <v>0</v>
          </cell>
          <cell r="DJ545">
            <v>25</v>
          </cell>
          <cell r="DK545">
            <v>25</v>
          </cell>
          <cell r="DL545">
            <v>13</v>
          </cell>
          <cell r="DM545">
            <v>0</v>
          </cell>
          <cell r="DN545">
            <v>12</v>
          </cell>
          <cell r="DO545" t="str">
            <v>Primary market: Authorised Participants and Institutionnal Investors
Secondary market: All</v>
          </cell>
          <cell r="DP545" t="str">
            <v>None</v>
          </cell>
          <cell r="DQ545" t="str">
            <v>BNP Paribas Securities Services Luxembourg</v>
          </cell>
          <cell r="DR545" t="str">
            <v>BNP Paribas Securities Services Luxembourg</v>
          </cell>
          <cell r="DS545" t="str">
            <v>in-house lawyers</v>
          </cell>
          <cell r="DT545" t="str">
            <v>BNP Paribas Securities Services Luxembourg</v>
          </cell>
          <cell r="DU545" t="str">
            <v>31th of December</v>
          </cell>
          <cell r="DV545" t="str">
            <v>ESG</v>
          </cell>
          <cell r="DW545" t="str">
            <v>EQUITY</v>
          </cell>
          <cell r="DX545"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Y545"/>
          <cell r="DZ545" t="str">
            <v>ART 8</v>
          </cell>
          <cell r="EA545" t="str">
            <v>CAT 1</v>
          </cell>
        </row>
        <row r="546">
          <cell r="H546" t="str">
            <v>LU1953137681</v>
          </cell>
          <cell r="I546" t="str">
            <v>UCITS ETF</v>
          </cell>
          <cell r="J546" t="str">
            <v>Capitalisation</v>
          </cell>
          <cell r="K546" t="str">
            <v>EUR</v>
          </cell>
          <cell r="L546" t="str">
            <v>EUR</v>
          </cell>
          <cell r="M546" t="str">
            <v>No</v>
          </cell>
          <cell r="N546"/>
          <cell r="O546" t="str">
            <v>Luxembourg</v>
          </cell>
          <cell r="P546" t="str">
            <v>IT</v>
          </cell>
          <cell r="Q546" t="str">
            <v>Borsa Italiana</v>
          </cell>
          <cell r="R546" t="str">
            <v>XMIL</v>
          </cell>
          <cell r="S546">
            <v>43735</v>
          </cell>
          <cell r="T546">
            <v>43818</v>
          </cell>
          <cell r="U546" t="str">
            <v>No</v>
          </cell>
          <cell r="V546" t="str">
            <v>M7CXEMS</v>
          </cell>
          <cell r="W546" t="str">
            <v>Share not hedged</v>
          </cell>
          <cell r="X546" t="str">
            <v>MUSRI IM</v>
          </cell>
          <cell r="Y546" t="str">
            <v>INSRI</v>
          </cell>
          <cell r="Z546" t="str">
            <v>NSCFR0IMUSR6</v>
          </cell>
          <cell r="AA546" t="str">
            <v>MUSRI</v>
          </cell>
          <cell r="AB546" t="str">
            <v>.MIEMF00mTNEU</v>
          </cell>
          <cell r="AC546" t="str">
            <v>MUSRI.MI</v>
          </cell>
          <cell r="AD546" t="str">
            <v>INSRIINAV.PA</v>
          </cell>
          <cell r="AE546"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546" t="str">
            <v>please refer to another source</v>
          </cell>
          <cell r="AG546" t="str">
            <v>please refer to another source</v>
          </cell>
          <cell r="AH546" t="str">
            <v>Luxemburg SICAV</v>
          </cell>
          <cell r="AI546" t="str">
            <v>MSCI EMU SRI S-Series PAB 5% Capped (NTR) index</v>
          </cell>
          <cell r="AJ546" t="str">
            <v xml:space="preserve"> Net Total Return</v>
          </cell>
          <cell r="AK546" t="str">
            <v>EUR</v>
          </cell>
          <cell r="AL546" t="str">
            <v>The benchmark is the MSCI EMU SRI S-Series PAB 5% Capped (NTR) index published in EUR by MSCI Limited.</v>
          </cell>
          <cell r="AM546" t="str">
            <v>please refer to another source</v>
          </cell>
          <cell r="AN546" t="str">
            <v xml:space="preserve">MSCI </v>
          </cell>
          <cell r="AO546" t="str">
            <v>Europe</v>
          </cell>
          <cell r="AP546" t="str">
            <v>EMU</v>
          </cell>
          <cell r="AQ546" t="str">
            <v>AT, DE, FI, FR, IT**, LU, NL,SE, ES, IE, CL, SK</v>
          </cell>
          <cell r="AR546" t="str">
            <v>AT, CL, DE, ES, FI, FR, IE, IT**, LU, NL, SE, SK</v>
          </cell>
          <cell r="AS546" t="str">
            <v>Full or optimized replication</v>
          </cell>
          <cell r="AT546" t="str">
            <v>Physical</v>
          </cell>
          <cell r="AU546" t="str">
            <v>Full</v>
          </cell>
          <cell r="AV546" t="str">
            <v>Equities</v>
          </cell>
          <cell r="AW546" t="str">
            <v>No</v>
          </cell>
          <cell r="AX546" t="str">
            <v>Yes with UCITS V</v>
          </cell>
          <cell r="AY546"/>
          <cell r="AZ546"/>
          <cell r="BA546" t="str">
            <v>No</v>
          </cell>
          <cell r="BB546"/>
          <cell r="BC546"/>
          <cell r="BD546"/>
          <cell r="BE546"/>
          <cell r="BF546"/>
          <cell r="BG546" t="str">
            <v>Daily</v>
          </cell>
          <cell r="BH546"/>
          <cell r="BI546"/>
          <cell r="BJ546"/>
          <cell r="BK546" t="str">
            <v>Reinvested</v>
          </cell>
          <cell r="BL546"/>
          <cell r="BM546"/>
          <cell r="BN546"/>
          <cell r="BO546"/>
          <cell r="BP546"/>
          <cell r="BQ546"/>
          <cell r="BR546">
            <v>500000</v>
          </cell>
          <cell r="BS546" t="str">
            <v>-</v>
          </cell>
          <cell r="BT546" t="str">
            <v>04:30 PM Paris time</v>
          </cell>
          <cell r="BU546" t="str">
            <v>NA</v>
          </cell>
          <cell r="BV546" t="str">
            <v>03:45 PM Paris time</v>
          </cell>
          <cell r="BW546" t="str">
            <v>D</v>
          </cell>
          <cell r="BX546" t="str">
            <v>D+1</v>
          </cell>
          <cell r="BY546" t="str">
            <v>D+3</v>
          </cell>
          <cell r="BZ546" t="str">
            <v>Please refer to PM</v>
          </cell>
          <cell r="CA546" t="str">
            <v>Please refer to PM</v>
          </cell>
          <cell r="CB546">
            <v>17</v>
          </cell>
          <cell r="CC546">
            <v>0</v>
          </cell>
          <cell r="CD546" t="str">
            <v>0.25% on the primary market</v>
          </cell>
          <cell r="CE546" t="str">
            <v>0.05% on the primary market</v>
          </cell>
          <cell r="CF546" t="str">
            <v>No</v>
          </cell>
          <cell r="CG546" t="str">
            <v>NA</v>
          </cell>
          <cell r="CH546" t="str">
            <v>NA</v>
          </cell>
          <cell r="CI546" t="str">
            <v>No securities lending</v>
          </cell>
          <cell r="CJ546"/>
          <cell r="CK546" t="str">
            <v>No collateral</v>
          </cell>
          <cell r="CL546" t="str">
            <v>No collateral</v>
          </cell>
          <cell r="CM546" t="str">
            <v>No collateral</v>
          </cell>
          <cell r="CN546" t="str">
            <v>No collateral</v>
          </cell>
          <cell r="CO546" t="str">
            <v>No</v>
          </cell>
          <cell r="CP546" t="str">
            <v>NA</v>
          </cell>
          <cell r="CQ546" t="str">
            <v>NA</v>
          </cell>
          <cell r="CR546" t="str">
            <v>No</v>
          </cell>
          <cell r="CS546" t="str">
            <v>Jean-Claude Leveque</v>
          </cell>
          <cell r="CT546"/>
          <cell r="CU546"/>
          <cell r="CV546" t="str">
            <v>A2PP8D</v>
          </cell>
          <cell r="CW546"/>
          <cell r="CX546"/>
          <cell r="CY546" t="str">
            <v>Yes</v>
          </cell>
          <cell r="CZ546" t="str">
            <v>SRI</v>
          </cell>
          <cell r="DA546" t="str">
            <v>Beta</v>
          </cell>
          <cell r="DB546" t="str">
            <v>Yes</v>
          </cell>
          <cell r="DC546" t="str">
            <v>Equity fund (&gt;51% equities)</v>
          </cell>
          <cell r="DD546" t="str">
            <v>Yes</v>
          </cell>
          <cell r="DE546"/>
          <cell r="DF546" t="str">
            <v>No</v>
          </cell>
          <cell r="DG546">
            <v>13</v>
          </cell>
          <cell r="DH546">
            <v>12</v>
          </cell>
          <cell r="DI546">
            <v>0</v>
          </cell>
          <cell r="DJ546">
            <v>25</v>
          </cell>
          <cell r="DK546">
            <v>25</v>
          </cell>
          <cell r="DL546">
            <v>13</v>
          </cell>
          <cell r="DM546">
            <v>0</v>
          </cell>
          <cell r="DN546">
            <v>12</v>
          </cell>
          <cell r="DO546" t="str">
            <v>Primary market: Authorised Participants and Institutionnal Investors
Secondary market: All</v>
          </cell>
          <cell r="DP546" t="str">
            <v>None</v>
          </cell>
          <cell r="DQ546" t="str">
            <v>BNP Paribas Securities Services Luxembourg</v>
          </cell>
          <cell r="DR546" t="str">
            <v>BNP Paribas Securities Services Luxembourg</v>
          </cell>
          <cell r="DS546" t="str">
            <v>in-house lawyers</v>
          </cell>
          <cell r="DT546" t="str">
            <v>BNP Paribas Securities Services Luxembourg</v>
          </cell>
          <cell r="DU546" t="str">
            <v>31th of December</v>
          </cell>
          <cell r="DV546" t="str">
            <v>ESG</v>
          </cell>
          <cell r="DW546" t="str">
            <v>EQUITY</v>
          </cell>
          <cell r="DX546"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Y546"/>
          <cell r="DZ546" t="str">
            <v>ART 8</v>
          </cell>
          <cell r="EA546" t="str">
            <v>CAT 1</v>
          </cell>
        </row>
        <row r="547">
          <cell r="H547" t="str">
            <v>LU2008763935</v>
          </cell>
          <cell r="I547" t="str">
            <v>UCITS ETF</v>
          </cell>
          <cell r="J547" t="str">
            <v>Capitalisation</v>
          </cell>
          <cell r="K547" t="str">
            <v>EUR</v>
          </cell>
          <cell r="L547" t="str">
            <v>EUR</v>
          </cell>
          <cell r="M547" t="str">
            <v>No</v>
          </cell>
          <cell r="N547"/>
          <cell r="O547" t="str">
            <v>Luxembourg</v>
          </cell>
          <cell r="P547" t="str">
            <v>DE</v>
          </cell>
          <cell r="Q547" t="str">
            <v>Xetra</v>
          </cell>
          <cell r="R547" t="str">
            <v>XETR</v>
          </cell>
          <cell r="S547">
            <v>43747</v>
          </cell>
          <cell r="T547">
            <v>43783</v>
          </cell>
          <cell r="U547" t="str">
            <v>No</v>
          </cell>
          <cell r="V547" t="str">
            <v>FENGEXUK</v>
          </cell>
          <cell r="W547" t="str">
            <v>Share not hedged</v>
          </cell>
          <cell r="X547" t="str">
            <v>EEPG GY</v>
          </cell>
          <cell r="Y547" t="str">
            <v>INEAL</v>
          </cell>
          <cell r="Z547" t="str">
            <v>NSCFR0IGREA0</v>
          </cell>
          <cell r="AA547" t="str">
            <v>EEPG</v>
          </cell>
          <cell r="AB547" t="str">
            <v>.TRIFENGXUKN</v>
          </cell>
          <cell r="AC547" t="str">
            <v>EEPG.DE</v>
          </cell>
          <cell r="AD547" t="str">
            <v>INEALINAV.PA</v>
          </cell>
          <cell r="AE547"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47" t="str">
            <v>please refer to another source</v>
          </cell>
          <cell r="AG547" t="str">
            <v>please refer to another source</v>
          </cell>
          <cell r="AH547" t="str">
            <v>Luxemburg SICAV</v>
          </cell>
          <cell r="AI547" t="str">
            <v>FTSE EPRA Nareit Developed Europe ex UK Green EU CTB (NTR) Index</v>
          </cell>
          <cell r="AJ547" t="str">
            <v>Net Total Return</v>
          </cell>
          <cell r="AK547" t="str">
            <v>EUR</v>
          </cell>
          <cell r="AL547"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47" t="str">
            <v>please refer to another source</v>
          </cell>
          <cell r="AN547" t="str">
            <v>FTSE International Limited</v>
          </cell>
          <cell r="AO547" t="str">
            <v>Europe</v>
          </cell>
          <cell r="AP547" t="str">
            <v>Europe</v>
          </cell>
          <cell r="AQ547" t="str">
            <v>AT, DE, FR, IT**, LU, NL, ES, IE</v>
          </cell>
          <cell r="AR547" t="str">
            <v>AT, DE, FR, IT**, LU, NL, ES, IE</v>
          </cell>
          <cell r="AS547" t="str">
            <v>Full replication</v>
          </cell>
          <cell r="AT547" t="str">
            <v>Physical</v>
          </cell>
          <cell r="AU547" t="str">
            <v>Full</v>
          </cell>
          <cell r="AV547" t="str">
            <v>Equities</v>
          </cell>
          <cell r="AW547" t="str">
            <v>No</v>
          </cell>
          <cell r="AX547" t="str">
            <v>Yes with UCITS V</v>
          </cell>
          <cell r="AY547"/>
          <cell r="AZ547"/>
          <cell r="BA547" t="str">
            <v>No</v>
          </cell>
          <cell r="BB547"/>
          <cell r="BC547"/>
          <cell r="BD547"/>
          <cell r="BE547"/>
          <cell r="BF547"/>
          <cell r="BG547" t="str">
            <v>Daily</v>
          </cell>
          <cell r="BH547"/>
          <cell r="BI547"/>
          <cell r="BJ547"/>
          <cell r="BK547" t="str">
            <v>Reinvested</v>
          </cell>
          <cell r="BL547"/>
          <cell r="BM547"/>
          <cell r="BN547"/>
          <cell r="BO547"/>
          <cell r="BP547"/>
          <cell r="BQ547"/>
          <cell r="BR547">
            <v>500000</v>
          </cell>
          <cell r="BS547" t="str">
            <v>-</v>
          </cell>
          <cell r="BT547" t="str">
            <v>03:30 PM Paris time</v>
          </cell>
          <cell r="BU547" t="str">
            <v>NA</v>
          </cell>
          <cell r="BV547" t="str">
            <v>02:45 PM Paris time</v>
          </cell>
          <cell r="BW547" t="str">
            <v>D</v>
          </cell>
          <cell r="BX547" t="str">
            <v>D+1</v>
          </cell>
          <cell r="BY547" t="str">
            <v>D+3</v>
          </cell>
          <cell r="BZ547" t="str">
            <v>Please refer to PM</v>
          </cell>
          <cell r="CA547" t="str">
            <v>Please refer to PM</v>
          </cell>
          <cell r="CB547">
            <v>4</v>
          </cell>
          <cell r="CC547">
            <v>0</v>
          </cell>
          <cell r="CD547" t="str">
            <v>0,3% on the primary market</v>
          </cell>
          <cell r="CE547" t="str">
            <v>0,05% on the primary market</v>
          </cell>
          <cell r="CF547" t="str">
            <v>No</v>
          </cell>
          <cell r="CG547" t="str">
            <v>NA</v>
          </cell>
          <cell r="CH547" t="str">
            <v>NA</v>
          </cell>
          <cell r="CI547" t="str">
            <v>No securities lending</v>
          </cell>
          <cell r="CJ547"/>
          <cell r="CK547" t="str">
            <v>No collateral</v>
          </cell>
          <cell r="CL547" t="str">
            <v>No collateral</v>
          </cell>
          <cell r="CM547" t="str">
            <v>No collateral</v>
          </cell>
          <cell r="CN547" t="str">
            <v>No collateral</v>
          </cell>
          <cell r="CO547" t="str">
            <v>No</v>
          </cell>
          <cell r="CP547" t="str">
            <v>NA</v>
          </cell>
          <cell r="CQ547" t="str">
            <v>NA</v>
          </cell>
          <cell r="CR547" t="str">
            <v>No</v>
          </cell>
          <cell r="CS547" t="str">
            <v>Ashok Outtandy</v>
          </cell>
          <cell r="CT547"/>
          <cell r="CU547"/>
          <cell r="CV547" t="str">
            <v>A2PP8E</v>
          </cell>
          <cell r="CW547"/>
          <cell r="CX547"/>
          <cell r="CY547" t="str">
            <v>Yes</v>
          </cell>
          <cell r="CZ547" t="str">
            <v>ESG</v>
          </cell>
          <cell r="DA547" t="str">
            <v>Beta</v>
          </cell>
          <cell r="DB547" t="str">
            <v>No</v>
          </cell>
          <cell r="DC547" t="str">
            <v>Foreign real estate fund (&gt;51% foreign real estate)</v>
          </cell>
          <cell r="DD547" t="str">
            <v>Yes</v>
          </cell>
          <cell r="DE547"/>
          <cell r="DF547" t="str">
            <v>No</v>
          </cell>
          <cell r="DG547">
            <v>28</v>
          </cell>
          <cell r="DH547">
            <v>12</v>
          </cell>
          <cell r="DI547">
            <v>0</v>
          </cell>
          <cell r="DJ547">
            <v>40</v>
          </cell>
          <cell r="DK547">
            <v>40</v>
          </cell>
          <cell r="DL547">
            <v>28</v>
          </cell>
          <cell r="DM547">
            <v>0</v>
          </cell>
          <cell r="DN547">
            <v>12</v>
          </cell>
          <cell r="DO547" t="str">
            <v>Primary market: Authorised Participants and Institutionnal Investors
Secondary market: All</v>
          </cell>
          <cell r="DP547" t="str">
            <v>None</v>
          </cell>
          <cell r="DQ547" t="str">
            <v>BNP Paribas Securities Services Luxembourg</v>
          </cell>
          <cell r="DR547" t="str">
            <v>BNP Paribas Securities Services Luxembourg</v>
          </cell>
          <cell r="DS547" t="str">
            <v>in-house lawyers</v>
          </cell>
          <cell r="DT547" t="str">
            <v>BNP Paribas Securities Services Luxembourg</v>
          </cell>
          <cell r="DU547" t="str">
            <v>31th of December</v>
          </cell>
          <cell r="DV547" t="str">
            <v>ESG</v>
          </cell>
          <cell r="DW547" t="str">
            <v>LISTED REAL ESTATE</v>
          </cell>
          <cell r="DX547" t="str">
            <v>Name change and index name change on 29/03/2021 with CTB integration. Before 29/03/2021, fund name : BNP Paribas Easy FTSE EPRA Nareit Developed Europe ex UK Green and Index name : FTSE EPRA Nareit Developed Europe ex UK Green (NTR) Index</v>
          </cell>
          <cell r="DY547"/>
          <cell r="DZ547" t="str">
            <v>ART 8</v>
          </cell>
          <cell r="EA547" t="str">
            <v>CAT 1</v>
          </cell>
        </row>
        <row r="548">
          <cell r="H548" t="str">
            <v>LU2008763935</v>
          </cell>
          <cell r="I548" t="str">
            <v>UCITS ETF</v>
          </cell>
          <cell r="J548" t="str">
            <v>Capitalisation</v>
          </cell>
          <cell r="K548" t="str">
            <v>EUR</v>
          </cell>
          <cell r="L548" t="str">
            <v>EUR</v>
          </cell>
          <cell r="M548" t="str">
            <v>No</v>
          </cell>
          <cell r="N548"/>
          <cell r="O548" t="str">
            <v>Luxembourg</v>
          </cell>
          <cell r="P548" t="str">
            <v>IT</v>
          </cell>
          <cell r="Q548" t="str">
            <v>Borsa Italiana</v>
          </cell>
          <cell r="R548" t="str">
            <v>XMIL</v>
          </cell>
          <cell r="S548">
            <v>43747</v>
          </cell>
          <cell r="T548">
            <v>43818</v>
          </cell>
          <cell r="U548" t="str">
            <v>No</v>
          </cell>
          <cell r="V548" t="str">
            <v>FENGEXUK</v>
          </cell>
          <cell r="W548" t="str">
            <v>Share not hedged</v>
          </cell>
          <cell r="X548" t="str">
            <v>GREAL IM</v>
          </cell>
          <cell r="Y548" t="str">
            <v>INEAL</v>
          </cell>
          <cell r="Z548" t="str">
            <v>NSCFR0IGREA0</v>
          </cell>
          <cell r="AA548" t="str">
            <v>GREAL</v>
          </cell>
          <cell r="AB548" t="str">
            <v>.TRIFENGXUKN</v>
          </cell>
          <cell r="AC548" t="str">
            <v>GREAL.MI</v>
          </cell>
          <cell r="AD548" t="str">
            <v>INEALINAV.PA</v>
          </cell>
          <cell r="AE548"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48" t="str">
            <v>please refer to another source</v>
          </cell>
          <cell r="AG548" t="str">
            <v>please refer to another source</v>
          </cell>
          <cell r="AH548" t="str">
            <v>Luxemburg SICAV</v>
          </cell>
          <cell r="AI548" t="str">
            <v>FTSE EPRA Nareit Developed Europe ex UK Green EU CTB (NTR) Index</v>
          </cell>
          <cell r="AJ548" t="str">
            <v>Net Total Return</v>
          </cell>
          <cell r="AK548" t="str">
            <v>EUR</v>
          </cell>
          <cell r="AL548"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48" t="str">
            <v>please refer to another source</v>
          </cell>
          <cell r="AN548" t="str">
            <v>FTSE International Limited</v>
          </cell>
          <cell r="AO548" t="str">
            <v>Europe</v>
          </cell>
          <cell r="AP548" t="str">
            <v>Europe</v>
          </cell>
          <cell r="AQ548" t="str">
            <v>AT, DE, FR, IT**, LU, NL, ES, IE</v>
          </cell>
          <cell r="AR548" t="str">
            <v>AT, DE, FR, IT**, LU, NL, ES, IE</v>
          </cell>
          <cell r="AS548" t="str">
            <v>Full replication</v>
          </cell>
          <cell r="AT548" t="str">
            <v>Physical</v>
          </cell>
          <cell r="AU548" t="str">
            <v>Full</v>
          </cell>
          <cell r="AV548" t="str">
            <v>Equities</v>
          </cell>
          <cell r="AW548" t="str">
            <v>No</v>
          </cell>
          <cell r="AX548" t="str">
            <v>Yes with UCITS V</v>
          </cell>
          <cell r="AY548"/>
          <cell r="AZ548"/>
          <cell r="BA548" t="str">
            <v>No</v>
          </cell>
          <cell r="BB548"/>
          <cell r="BC548"/>
          <cell r="BD548"/>
          <cell r="BE548"/>
          <cell r="BF548"/>
          <cell r="BG548" t="str">
            <v>Daily</v>
          </cell>
          <cell r="BH548"/>
          <cell r="BI548"/>
          <cell r="BJ548"/>
          <cell r="BK548" t="str">
            <v>Reinvested</v>
          </cell>
          <cell r="BL548"/>
          <cell r="BM548"/>
          <cell r="BN548"/>
          <cell r="BO548"/>
          <cell r="BP548"/>
          <cell r="BQ548"/>
          <cell r="BR548">
            <v>500000</v>
          </cell>
          <cell r="BS548" t="str">
            <v>-</v>
          </cell>
          <cell r="BT548" t="str">
            <v>03:30 PM Paris time</v>
          </cell>
          <cell r="BU548" t="str">
            <v>NA</v>
          </cell>
          <cell r="BV548" t="str">
            <v>02:45 PM Paris time</v>
          </cell>
          <cell r="BW548" t="str">
            <v>D</v>
          </cell>
          <cell r="BX548" t="str">
            <v>D+1</v>
          </cell>
          <cell r="BY548" t="str">
            <v>D+3</v>
          </cell>
          <cell r="BZ548" t="str">
            <v>Please refer to PM</v>
          </cell>
          <cell r="CA548" t="str">
            <v>Please refer to PM</v>
          </cell>
          <cell r="CB548">
            <v>4</v>
          </cell>
          <cell r="CC548">
            <v>0</v>
          </cell>
          <cell r="CD548" t="str">
            <v>0,3% on the primary market</v>
          </cell>
          <cell r="CE548" t="str">
            <v>0,05% on the primary market</v>
          </cell>
          <cell r="CF548" t="str">
            <v>No</v>
          </cell>
          <cell r="CG548" t="str">
            <v>NA</v>
          </cell>
          <cell r="CH548" t="str">
            <v>NA</v>
          </cell>
          <cell r="CI548" t="str">
            <v>No securities lending</v>
          </cell>
          <cell r="CJ548"/>
          <cell r="CK548" t="str">
            <v>No collateral</v>
          </cell>
          <cell r="CL548" t="str">
            <v>No collateral</v>
          </cell>
          <cell r="CM548" t="str">
            <v>No collateral</v>
          </cell>
          <cell r="CN548" t="str">
            <v>No collateral</v>
          </cell>
          <cell r="CO548" t="str">
            <v>No</v>
          </cell>
          <cell r="CP548" t="str">
            <v>NA</v>
          </cell>
          <cell r="CQ548" t="str">
            <v>NA</v>
          </cell>
          <cell r="CR548" t="str">
            <v>No</v>
          </cell>
          <cell r="CS548" t="str">
            <v>Ashok Outtandy</v>
          </cell>
          <cell r="CT548"/>
          <cell r="CU548"/>
          <cell r="CV548" t="str">
            <v>A2PP8E</v>
          </cell>
          <cell r="CW548"/>
          <cell r="CX548"/>
          <cell r="CY548" t="str">
            <v>Yes</v>
          </cell>
          <cell r="CZ548" t="str">
            <v>ESG</v>
          </cell>
          <cell r="DA548" t="str">
            <v>Beta</v>
          </cell>
          <cell r="DB548" t="str">
            <v>No</v>
          </cell>
          <cell r="DC548" t="str">
            <v>Foreign real estate fund (&gt;51% foreign real estate)</v>
          </cell>
          <cell r="DD548" t="str">
            <v>Yes</v>
          </cell>
          <cell r="DE548"/>
          <cell r="DF548" t="str">
            <v>No</v>
          </cell>
          <cell r="DG548">
            <v>28</v>
          </cell>
          <cell r="DH548">
            <v>12</v>
          </cell>
          <cell r="DI548">
            <v>0</v>
          </cell>
          <cell r="DJ548">
            <v>40</v>
          </cell>
          <cell r="DK548">
            <v>40</v>
          </cell>
          <cell r="DL548">
            <v>28</v>
          </cell>
          <cell r="DM548">
            <v>0</v>
          </cell>
          <cell r="DN548">
            <v>12</v>
          </cell>
          <cell r="DO548" t="str">
            <v>Primary market: Authorised Participants and Institutionnal Investors
Secondary market: All</v>
          </cell>
          <cell r="DP548" t="str">
            <v>None</v>
          </cell>
          <cell r="DQ548" t="str">
            <v>BNP Paribas Securities Services Luxembourg</v>
          </cell>
          <cell r="DR548" t="str">
            <v>BNP Paribas Securities Services Luxembourg</v>
          </cell>
          <cell r="DS548" t="str">
            <v>in-house lawyers</v>
          </cell>
          <cell r="DT548" t="str">
            <v>BNP Paribas Securities Services Luxembourg</v>
          </cell>
          <cell r="DU548" t="str">
            <v>31th of December</v>
          </cell>
          <cell r="DV548" t="str">
            <v>ESG</v>
          </cell>
          <cell r="DW548" t="str">
            <v>LISTED REAL ESTATE</v>
          </cell>
          <cell r="DX548" t="str">
            <v>Name change and index name change on 29/03/2021 with CTB integration. Before 29/03/2021, fund name : BNP Paribas Easy FTSE EPRA Nareit Developed Europe ex UK Green and Index name : FTSE EPRA Nareit Developed Europe ex UK Green (NTR) Index</v>
          </cell>
          <cell r="DY548"/>
          <cell r="DZ548" t="str">
            <v>ART 8</v>
          </cell>
          <cell r="EA548" t="str">
            <v>CAT 1</v>
          </cell>
        </row>
        <row r="549">
          <cell r="H549" t="str">
            <v>FR0011550177</v>
          </cell>
          <cell r="I549" t="str">
            <v>USD C</v>
          </cell>
          <cell r="J549" t="str">
            <v>Capitalisation</v>
          </cell>
          <cell r="K549" t="str">
            <v>USD</v>
          </cell>
          <cell r="L549" t="str">
            <v>EUR</v>
          </cell>
          <cell r="M549" t="str">
            <v>No</v>
          </cell>
          <cell r="N549"/>
          <cell r="O549" t="str">
            <v>France</v>
          </cell>
          <cell r="P549" t="str">
            <v>DE</v>
          </cell>
          <cell r="Q549" t="str">
            <v>Xetra</v>
          </cell>
          <cell r="R549" t="str">
            <v>XETR</v>
          </cell>
          <cell r="S549">
            <v>41533</v>
          </cell>
          <cell r="T549">
            <v>43775</v>
          </cell>
          <cell r="U549" t="str">
            <v>No</v>
          </cell>
          <cell r="V549" t="str">
            <v>SPTR500N</v>
          </cell>
          <cell r="W549" t="str">
            <v>Share not hedged</v>
          </cell>
          <cell r="X549" t="str">
            <v>ESAP GY</v>
          </cell>
          <cell r="Y549" t="str">
            <v>IESD</v>
          </cell>
          <cell r="Z549" t="str">
            <v>QS0011259965</v>
          </cell>
          <cell r="AA549" t="str">
            <v>ESAP</v>
          </cell>
          <cell r="AB549" t="str">
            <v>.SPXNTR</v>
          </cell>
          <cell r="AC549" t="str">
            <v>ESAP.DE</v>
          </cell>
          <cell r="AD549" t="str">
            <v>IESDINAV.PA</v>
          </cell>
          <cell r="AE549" t="str">
            <v>BNP Paribas Easy S&amp;P 500 UCITS ETF is an open-end UCITS compliant exchange-traded fund incorporated in France. The Fund seeks to track the performance of the S&amp;P 500 (NTR) Index.</v>
          </cell>
          <cell r="AF549" t="str">
            <v>please refer to another source</v>
          </cell>
          <cell r="AG549" t="str">
            <v>please refer to another source</v>
          </cell>
          <cell r="AH549" t="str">
            <v>French SICAV</v>
          </cell>
          <cell r="AI549" t="str">
            <v>S&amp;P 500 (NTR) Index</v>
          </cell>
          <cell r="AJ549" t="str">
            <v>Net Total Return</v>
          </cell>
          <cell r="AK549" t="str">
            <v>USD</v>
          </cell>
          <cell r="AL549"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549" t="str">
            <v>please refer to another source</v>
          </cell>
          <cell r="AN549" t="str">
            <v>S&amp;P Dow Jones</v>
          </cell>
          <cell r="AO549" t="str">
            <v>North America</v>
          </cell>
          <cell r="AP549" t="str">
            <v>US</v>
          </cell>
          <cell r="AQ549" t="str">
            <v>CH, DE, FR, LU, AT, IT**, ES</v>
          </cell>
          <cell r="AR549" t="str">
            <v>AT, CH, CZ, DE, ES, FR, IT**, LU</v>
          </cell>
          <cell r="AS549" t="str">
            <v>Synthetic replication</v>
          </cell>
          <cell r="AT549" t="str">
            <v>Synthetic</v>
          </cell>
          <cell r="AU549" t="str">
            <v>Synthetic</v>
          </cell>
          <cell r="AV549" t="str">
            <v>Swaps</v>
          </cell>
          <cell r="AW549" t="str">
            <v>No</v>
          </cell>
          <cell r="AX549" t="str">
            <v>Yes with UCITS V</v>
          </cell>
          <cell r="AY549" t="str">
            <v xml:space="preserve">BNP PARIBAS ARBITRAGE, SUSQUEHANNA, SG SECURITIES (PARIS), SUSQUEHANNA INTERNATIONAL SECURITIES </v>
          </cell>
          <cell r="AZ54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49" t="str">
            <v>No</v>
          </cell>
          <cell r="BB549"/>
          <cell r="BC549"/>
          <cell r="BD549"/>
          <cell r="BE549"/>
          <cell r="BF549" t="str">
            <v>Euronext</v>
          </cell>
          <cell r="BG549" t="str">
            <v>Daily</v>
          </cell>
          <cell r="BH549"/>
          <cell r="BI549"/>
          <cell r="BJ549"/>
          <cell r="BK549" t="str">
            <v>Reinvested</v>
          </cell>
          <cell r="BL549"/>
          <cell r="BM549"/>
          <cell r="BN549"/>
          <cell r="BO549"/>
          <cell r="BP549"/>
          <cell r="BQ549"/>
          <cell r="BR549" t="str">
            <v>2 000 000 EUR</v>
          </cell>
          <cell r="BS549" t="str">
            <v>-</v>
          </cell>
          <cell r="BT549" t="str">
            <v>04:30 PM Paris time</v>
          </cell>
          <cell r="BU549" t="str">
            <v>NA</v>
          </cell>
          <cell r="BV549" t="str">
            <v>03:45 PM Paris time</v>
          </cell>
          <cell r="BW549" t="str">
            <v>D</v>
          </cell>
          <cell r="BX549" t="str">
            <v>D+1</v>
          </cell>
          <cell r="BY549" t="str">
            <v>D+5</v>
          </cell>
          <cell r="BZ549" t="str">
            <v>Please refer to PM</v>
          </cell>
          <cell r="CA549" t="str">
            <v>Please refer to PM</v>
          </cell>
          <cell r="CB549">
            <v>2</v>
          </cell>
          <cell r="CC549">
            <v>2</v>
          </cell>
          <cell r="CD549" t="str">
            <v>NA</v>
          </cell>
          <cell r="CE549" t="str">
            <v>NA</v>
          </cell>
          <cell r="CF549" t="str">
            <v>Yes</v>
          </cell>
          <cell r="CG549" t="str">
            <v>Daily</v>
          </cell>
          <cell r="CH549">
            <v>100000</v>
          </cell>
          <cell r="CI549" t="str">
            <v>No securities lending</v>
          </cell>
          <cell r="CJ549" t="str">
            <v>BNP, Morgan Stanley, Société Générale</v>
          </cell>
          <cell r="CK549" t="str">
            <v>Up to 10%</v>
          </cell>
          <cell r="CL549" t="str">
            <v>Cash</v>
          </cell>
          <cell r="CM549" t="str">
            <v>BNP Paribas Securities Services</v>
          </cell>
          <cell r="CN549" t="str">
            <v>collateral.mgt@bnpparibas-ip.com</v>
          </cell>
          <cell r="CO549" t="str">
            <v>No</v>
          </cell>
          <cell r="CP549" t="str">
            <v>NA</v>
          </cell>
          <cell r="CQ549" t="str">
            <v>NA</v>
          </cell>
          <cell r="CR549" t="str">
            <v>No</v>
          </cell>
          <cell r="CS549" t="str">
            <v>Paul Xatard-Huberlant</v>
          </cell>
          <cell r="CT549" t="str">
            <v>BD64H94</v>
          </cell>
          <cell r="CU549"/>
          <cell r="CV549" t="str">
            <v>A1W4DQ</v>
          </cell>
          <cell r="CW549" t="str">
            <v>LP68226496</v>
          </cell>
          <cell r="CX549" t="str">
            <v>NA</v>
          </cell>
          <cell r="CY549" t="str">
            <v>No</v>
          </cell>
          <cell r="CZ549" t="str">
            <v>No</v>
          </cell>
          <cell r="DA549" t="str">
            <v>Beta</v>
          </cell>
          <cell r="DB549" t="str">
            <v>Yes</v>
          </cell>
          <cell r="DC549" t="str">
            <v>Equity fund (&gt;51% equities)</v>
          </cell>
          <cell r="DD549" t="str">
            <v>Yes</v>
          </cell>
          <cell r="DE549" t="str">
            <v>No</v>
          </cell>
          <cell r="DF549" t="str">
            <v>No</v>
          </cell>
          <cell r="DG549">
            <v>3</v>
          </cell>
          <cell r="DH549">
            <v>12</v>
          </cell>
          <cell r="DI549">
            <v>0</v>
          </cell>
          <cell r="DJ549">
            <v>15</v>
          </cell>
          <cell r="DK549">
            <v>15</v>
          </cell>
          <cell r="DL549">
            <v>3</v>
          </cell>
          <cell r="DM549">
            <v>0</v>
          </cell>
          <cell r="DN549">
            <v>12</v>
          </cell>
          <cell r="DO549" t="str">
            <v>All</v>
          </cell>
          <cell r="DP549" t="str">
            <v>NA</v>
          </cell>
          <cell r="DQ549" t="str">
            <v>BNP Paribas Securities Services paris</v>
          </cell>
          <cell r="DR549" t="str">
            <v>BNP Paribas Securities Services Paris</v>
          </cell>
          <cell r="DS549" t="str">
            <v>in-house lawyers</v>
          </cell>
          <cell r="DT549" t="str">
            <v>BNP Paribas Securities Services Paris</v>
          </cell>
          <cell r="DU549" t="str">
            <v>last business day of the year</v>
          </cell>
          <cell r="DV549" t="str">
            <v>Essentials</v>
          </cell>
          <cell r="DW549" t="str">
            <v>EQUITY</v>
          </cell>
          <cell r="DX549"/>
          <cell r="DY549"/>
          <cell r="DZ549" t="str">
            <v>Neither ART 9 nor ART 8 (ART 6)</v>
          </cell>
          <cell r="EA549" t="str">
            <v>CAT 3</v>
          </cell>
        </row>
        <row r="550">
          <cell r="H550" t="str">
            <v>LU1615092217</v>
          </cell>
          <cell r="I550" t="str">
            <v>UCITS ETF EUR</v>
          </cell>
          <cell r="J550" t="str">
            <v>Capitalisation</v>
          </cell>
          <cell r="K550" t="str">
            <v>EUR</v>
          </cell>
          <cell r="L550" t="str">
            <v>USD</v>
          </cell>
          <cell r="M550" t="str">
            <v>No</v>
          </cell>
          <cell r="N550"/>
          <cell r="O550" t="str">
            <v>Luxembourg</v>
          </cell>
          <cell r="P550" t="str">
            <v>IT</v>
          </cell>
          <cell r="Q550" t="str">
            <v>Borsa Italiana</v>
          </cell>
          <cell r="R550" t="str">
            <v>XMIL</v>
          </cell>
          <cell r="S550">
            <v>42298</v>
          </cell>
          <cell r="T550">
            <v>43818</v>
          </cell>
          <cell r="U550" t="str">
            <v>No</v>
          </cell>
          <cell r="V550" t="str">
            <v>M1CXWSC</v>
          </cell>
          <cell r="W550" t="str">
            <v>Share not hedged</v>
          </cell>
          <cell r="X550" t="str">
            <v>EMWE IM</v>
          </cell>
          <cell r="Y550" t="str">
            <v>IEMWE</v>
          </cell>
          <cell r="Z550" t="str">
            <v>NSCFR0IEMWE0</v>
          </cell>
          <cell r="AA550" t="str">
            <v>EMWE</v>
          </cell>
          <cell r="AB550" t="str">
            <v>.MIWOF00mTNUS</v>
          </cell>
          <cell r="AC550" t="str">
            <v>EMWE.MI</v>
          </cell>
          <cell r="AD550" t="str">
            <v>IEMWEINAV.PA</v>
          </cell>
          <cell r="AE550"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550" t="str">
            <v>please refer to another source</v>
          </cell>
          <cell r="AG550" t="str">
            <v>please refer to another source</v>
          </cell>
          <cell r="AH550" t="str">
            <v>Luxemburg SICAV</v>
          </cell>
          <cell r="AI550" t="str">
            <v>MSCI World SRI S-Series PAB 5% Capped (NTR) index</v>
          </cell>
          <cell r="AJ550" t="str">
            <v xml:space="preserve"> Net Total Return</v>
          </cell>
          <cell r="AK550" t="str">
            <v>USD</v>
          </cell>
          <cell r="AL550"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550" t="str">
            <v>please refer to another source</v>
          </cell>
          <cell r="AN550" t="str">
            <v xml:space="preserve">MSCI </v>
          </cell>
          <cell r="AO550" t="str">
            <v>Global</v>
          </cell>
          <cell r="AP550" t="str">
            <v>Global ex Emerging Markets</v>
          </cell>
          <cell r="AQ550" t="str">
            <v>DE, AT, FR, LU, IT**, IE, UK, ES, SK, SE, FI</v>
          </cell>
          <cell r="AR550" t="str">
            <v>AT, CZ, DE, ES, FR, GB, IE, IT**, LU, NL, SK</v>
          </cell>
          <cell r="AS550" t="str">
            <v>Full or optimized replication</v>
          </cell>
          <cell r="AT550" t="str">
            <v>Physical</v>
          </cell>
          <cell r="AU550" t="str">
            <v>Full</v>
          </cell>
          <cell r="AV550" t="str">
            <v>Equities</v>
          </cell>
          <cell r="AW550" t="str">
            <v>No</v>
          </cell>
          <cell r="AX550" t="str">
            <v>Yes with UCITS V</v>
          </cell>
          <cell r="AY550" t="str">
            <v>BNP PARIBAS ARBITRAGE</v>
          </cell>
          <cell r="AZ550"/>
          <cell r="BA550" t="str">
            <v>No</v>
          </cell>
          <cell r="BB550"/>
          <cell r="BC550"/>
          <cell r="BD550"/>
          <cell r="BE550"/>
          <cell r="BF550" t="str">
            <v>Euronext</v>
          </cell>
          <cell r="BG550" t="str">
            <v>Daily</v>
          </cell>
          <cell r="BH550"/>
          <cell r="BI550"/>
          <cell r="BJ550"/>
          <cell r="BK550" t="str">
            <v>Reinvested</v>
          </cell>
          <cell r="BL550"/>
          <cell r="BM550"/>
          <cell r="BN550"/>
          <cell r="BO550"/>
          <cell r="BP550"/>
          <cell r="BQ550"/>
          <cell r="BR550">
            <v>500000</v>
          </cell>
          <cell r="BS550" t="str">
            <v>-</v>
          </cell>
          <cell r="BT550" t="str">
            <v>(D-1) 04:30 PM Paris time</v>
          </cell>
          <cell r="BU550" t="str">
            <v>(D-1) 12:00 AM Paris time</v>
          </cell>
          <cell r="BV550"/>
          <cell r="BW550" t="str">
            <v>D</v>
          </cell>
          <cell r="BX550" t="str">
            <v>D+1</v>
          </cell>
          <cell r="BY550" t="str">
            <v>D+3</v>
          </cell>
          <cell r="BZ550" t="str">
            <v>Please refer to PM</v>
          </cell>
          <cell r="CA550" t="str">
            <v>Please refer to PM</v>
          </cell>
          <cell r="CB550">
            <v>5</v>
          </cell>
          <cell r="CC550">
            <v>0</v>
          </cell>
          <cell r="CD550" t="str">
            <v xml:space="preserve">0.1% on the primary market </v>
          </cell>
          <cell r="CE550" t="str">
            <v xml:space="preserve">0.1% on the primary market </v>
          </cell>
          <cell r="CF550" t="str">
            <v>No</v>
          </cell>
          <cell r="CG550" t="str">
            <v>NA</v>
          </cell>
          <cell r="CH550" t="str">
            <v>NA</v>
          </cell>
          <cell r="CI550" t="str">
            <v>No securities lending</v>
          </cell>
          <cell r="CJ550"/>
          <cell r="CK550" t="str">
            <v>No collateral</v>
          </cell>
          <cell r="CL550" t="str">
            <v>No collateral</v>
          </cell>
          <cell r="CM550" t="str">
            <v>No collateral</v>
          </cell>
          <cell r="CN550" t="str">
            <v>No collateral</v>
          </cell>
          <cell r="CO550" t="str">
            <v>No</v>
          </cell>
          <cell r="CP550" t="str">
            <v>NA</v>
          </cell>
          <cell r="CQ550" t="str">
            <v>NA</v>
          </cell>
          <cell r="CR550" t="str">
            <v>No</v>
          </cell>
          <cell r="CS550" t="str">
            <v>Alexandre Zamora</v>
          </cell>
          <cell r="CT550"/>
          <cell r="CU550"/>
          <cell r="CV550" t="str">
            <v>A2DVEZ</v>
          </cell>
          <cell r="CW550"/>
          <cell r="CX550" t="str">
            <v>NA</v>
          </cell>
          <cell r="CY550" t="str">
            <v>Yes</v>
          </cell>
          <cell r="CZ550" t="str">
            <v>SRI</v>
          </cell>
          <cell r="DA550" t="str">
            <v>Beta</v>
          </cell>
          <cell r="DB550" t="str">
            <v>no</v>
          </cell>
          <cell r="DC550" t="str">
            <v>Equity fund (&gt;51% equities)</v>
          </cell>
          <cell r="DD550" t="str">
            <v>Yes</v>
          </cell>
          <cell r="DE550"/>
          <cell r="DF550" t="str">
            <v>No</v>
          </cell>
          <cell r="DG550">
            <v>13</v>
          </cell>
          <cell r="DH550">
            <v>12</v>
          </cell>
          <cell r="DI550">
            <v>0</v>
          </cell>
          <cell r="DJ550">
            <v>25</v>
          </cell>
          <cell r="DK550">
            <v>25</v>
          </cell>
          <cell r="DL550">
            <v>13</v>
          </cell>
          <cell r="DM550">
            <v>0</v>
          </cell>
          <cell r="DN550">
            <v>12</v>
          </cell>
          <cell r="DO550" t="str">
            <v>Primary market: Authorised Participants and Institutionnal Investors
Secondary market: All</v>
          </cell>
          <cell r="DP550" t="str">
            <v>None</v>
          </cell>
          <cell r="DQ550" t="str">
            <v>BNP Paribas Securities Services Luxembourg</v>
          </cell>
          <cell r="DR550" t="str">
            <v>BNP Paribas Securities Services Luxembourg</v>
          </cell>
          <cell r="DS550" t="str">
            <v>in-house lawyers</v>
          </cell>
          <cell r="DT550" t="str">
            <v>BNP Paribas Securities Services Luxembourg</v>
          </cell>
          <cell r="DU550" t="str">
            <v>31th of December</v>
          </cell>
          <cell r="DV550" t="str">
            <v>ESG</v>
          </cell>
          <cell r="DW550" t="str">
            <v>EQUITY</v>
          </cell>
          <cell r="DX550"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550"/>
          <cell r="DZ550" t="str">
            <v>ART 8</v>
          </cell>
          <cell r="EA550" t="str">
            <v>CAT 1</v>
          </cell>
        </row>
        <row r="551">
          <cell r="H551" t="str">
            <v>LU1291109616</v>
          </cell>
          <cell r="I551" t="str">
            <v>UCITS ETF EUR</v>
          </cell>
          <cell r="J551" t="str">
            <v>Capitalisation</v>
          </cell>
          <cell r="K551" t="str">
            <v>EUR</v>
          </cell>
          <cell r="L551" t="str">
            <v>USD</v>
          </cell>
          <cell r="M551" t="str">
            <v>No</v>
          </cell>
          <cell r="N551"/>
          <cell r="O551" t="str">
            <v>Luxembourg</v>
          </cell>
          <cell r="P551" t="str">
            <v>IT</v>
          </cell>
          <cell r="Q551" t="str">
            <v>Borsa Italiana</v>
          </cell>
          <cell r="R551" t="str">
            <v>XMIL</v>
          </cell>
          <cell r="S551">
            <v>42298</v>
          </cell>
          <cell r="T551">
            <v>43818</v>
          </cell>
          <cell r="U551" t="str">
            <v>No</v>
          </cell>
          <cell r="V551" t="str">
            <v>BNPIC52T</v>
          </cell>
          <cell r="W551" t="str">
            <v>Share not hedged</v>
          </cell>
          <cell r="X551" t="str">
            <v>GSCE IM</v>
          </cell>
          <cell r="Y551" t="str">
            <v>IGSCE</v>
          </cell>
          <cell r="Z551" t="str">
            <v>NSCFR0IGSCE4</v>
          </cell>
          <cell r="AA551" t="str">
            <v xml:space="preserve">GSCE </v>
          </cell>
          <cell r="AB551" t="str">
            <v>.BNPIC52T</v>
          </cell>
          <cell r="AC551" t="str">
            <v>GSCE.MI</v>
          </cell>
          <cell r="AD551" t="str">
            <v>IGSCEINAV.PA</v>
          </cell>
          <cell r="AE551" t="str">
            <v xml:space="preserve">BNP Paribas Easy Energy &amp; Metals Enhanced Roll is a UCITS compliant exchange-traded fund incorporated in Luxembourg. The objective of the Fund is to achieve a return comparable to the BNP Paribas Energy &amp; Metals Enhanced Roll (TR)* index </v>
          </cell>
          <cell r="AF551" t="str">
            <v>please refer to another source</v>
          </cell>
          <cell r="AG551" t="str">
            <v>please refer to another source</v>
          </cell>
          <cell r="AH551" t="str">
            <v>Luxemburg SICAV</v>
          </cell>
          <cell r="AI551" t="str">
            <v>BNP Paribas Energy &amp; Metals Enhanced Roll (TR)</v>
          </cell>
          <cell r="AJ551" t="str">
            <v>Total Return</v>
          </cell>
          <cell r="AK551" t="str">
            <v>USD</v>
          </cell>
          <cell r="AL551"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551" t="str">
            <v>please refer to another source</v>
          </cell>
          <cell r="AN551" t="str">
            <v>BNP Paribas</v>
          </cell>
          <cell r="AO551" t="str">
            <v>Global</v>
          </cell>
          <cell r="AP551" t="str">
            <v>Global</v>
          </cell>
          <cell r="AQ551" t="str">
            <v>AT,  DE, FR, UK, LU, NL, IT**, CH, ES, SK</v>
          </cell>
          <cell r="AR551" t="str">
            <v>AT, CH, DE, ES, FR, GB, IT**, LU, NL, SK</v>
          </cell>
          <cell r="AS551" t="str">
            <v>Synthetic replication</v>
          </cell>
          <cell r="AT551" t="str">
            <v>Synthetic</v>
          </cell>
          <cell r="AU551" t="str">
            <v>Synthetic</v>
          </cell>
          <cell r="AV551" t="str">
            <v>Swaps</v>
          </cell>
          <cell r="AW551" t="str">
            <v>No</v>
          </cell>
          <cell r="AX551" t="str">
            <v>Yes with UCITS V</v>
          </cell>
          <cell r="AY551" t="str">
            <v>SUSQUEHANNA, FLOW TRADERS</v>
          </cell>
          <cell r="AZ55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51" t="str">
            <v>No</v>
          </cell>
          <cell r="BB551"/>
          <cell r="BC551"/>
          <cell r="BD551"/>
          <cell r="BE551"/>
          <cell r="BF551" t="str">
            <v>Euronext</v>
          </cell>
          <cell r="BG551" t="str">
            <v>Daily</v>
          </cell>
          <cell r="BH551"/>
          <cell r="BI551"/>
          <cell r="BJ551"/>
          <cell r="BK551" t="str">
            <v>Reinvested</v>
          </cell>
          <cell r="BL551"/>
          <cell r="BM551"/>
          <cell r="BN551"/>
          <cell r="BO551"/>
          <cell r="BP551"/>
          <cell r="BQ551"/>
          <cell r="BR551">
            <v>500000</v>
          </cell>
          <cell r="BS551" t="str">
            <v>-</v>
          </cell>
          <cell r="BT551" t="str">
            <v>02:45 PM Paris time</v>
          </cell>
          <cell r="BU551" t="str">
            <v>NA</v>
          </cell>
          <cell r="BV551" t="str">
            <v>02:00 PM Paris time</v>
          </cell>
          <cell r="BW551" t="str">
            <v>D</v>
          </cell>
          <cell r="BX551" t="str">
            <v>D+1</v>
          </cell>
          <cell r="BY551" t="str">
            <v>D+3</v>
          </cell>
          <cell r="BZ551" t="str">
            <v>Please refer to PM</v>
          </cell>
          <cell r="CA551" t="str">
            <v>Please refer to PM</v>
          </cell>
          <cell r="CB551">
            <v>0</v>
          </cell>
          <cell r="CC551">
            <v>0</v>
          </cell>
          <cell r="CD551" t="str">
            <v>0,1% on the primary market</v>
          </cell>
          <cell r="CE551" t="str">
            <v>0,1% on the primary market</v>
          </cell>
          <cell r="CF551" t="str">
            <v>Yes</v>
          </cell>
          <cell r="CG551" t="str">
            <v>Daily</v>
          </cell>
          <cell r="CH551">
            <v>100000</v>
          </cell>
          <cell r="CI551" t="str">
            <v>No securities lending</v>
          </cell>
          <cell r="CJ551" t="str">
            <v>BNP</v>
          </cell>
          <cell r="CK551" t="str">
            <v>Up to 10%</v>
          </cell>
          <cell r="CL551" t="str">
            <v>Cash</v>
          </cell>
          <cell r="CM551" t="str">
            <v>BNP Paribas Securities Services</v>
          </cell>
          <cell r="CN551" t="str">
            <v>collateral.mgt@bnpparibas-ip.com</v>
          </cell>
          <cell r="CO551" t="str">
            <v>No</v>
          </cell>
          <cell r="CP551" t="str">
            <v>NA</v>
          </cell>
          <cell r="CQ551" t="str">
            <v>NA</v>
          </cell>
          <cell r="CR551" t="str">
            <v>No</v>
          </cell>
          <cell r="CS551" t="str">
            <v>Ashok Outtandy</v>
          </cell>
          <cell r="CT551" t="str">
            <v>BYMMYX2</v>
          </cell>
          <cell r="CU551"/>
          <cell r="CV551" t="str">
            <v>A2AE6P</v>
          </cell>
          <cell r="CW551" t="str">
            <v>LP68361868</v>
          </cell>
          <cell r="CX551" t="str">
            <v>NA</v>
          </cell>
          <cell r="CY551" t="str">
            <v>No</v>
          </cell>
          <cell r="CZ551" t="str">
            <v>No</v>
          </cell>
          <cell r="DA551" t="str">
            <v>Beta</v>
          </cell>
          <cell r="DB551" t="str">
            <v>No</v>
          </cell>
          <cell r="DC551" t="str">
            <v>Equity fund (&gt;51% equities)</v>
          </cell>
          <cell r="DD551" t="str">
            <v>Yes</v>
          </cell>
          <cell r="DE551" t="str">
            <v>No</v>
          </cell>
          <cell r="DF551" t="str">
            <v>No</v>
          </cell>
          <cell r="DG551">
            <v>26</v>
          </cell>
          <cell r="DH551">
            <v>12</v>
          </cell>
          <cell r="DI551">
            <v>0</v>
          </cell>
          <cell r="DJ551">
            <v>38</v>
          </cell>
          <cell r="DK551">
            <v>38</v>
          </cell>
          <cell r="DL551">
            <v>26</v>
          </cell>
          <cell r="DM551">
            <v>0</v>
          </cell>
          <cell r="DN551">
            <v>12</v>
          </cell>
          <cell r="DO551" t="str">
            <v>Primary market: Authorised Participants and Institutionnal Investors
Secondary market: All</v>
          </cell>
          <cell r="DP551" t="str">
            <v>None</v>
          </cell>
          <cell r="DQ551" t="str">
            <v>BNP Paribas Securities Services Luxembourg</v>
          </cell>
          <cell r="DR551" t="str">
            <v>BNP Paribas Securities Services Luxembourg</v>
          </cell>
          <cell r="DS551" t="str">
            <v>in-house lawyers</v>
          </cell>
          <cell r="DT551" t="str">
            <v>BNP Paribas Securities Services Luxembourg</v>
          </cell>
          <cell r="DU551" t="str">
            <v>31th of December</v>
          </cell>
          <cell r="DV551" t="str">
            <v>Essentials</v>
          </cell>
          <cell r="DW551" t="str">
            <v>COMMODITIES</v>
          </cell>
          <cell r="DX551"/>
          <cell r="DY551"/>
          <cell r="DZ551" t="str">
            <v>Neither ART 9 nor ART 8 (ART 6)</v>
          </cell>
          <cell r="EA551" t="str">
            <v>CAT 3</v>
          </cell>
        </row>
        <row r="552">
          <cell r="H552" t="str">
            <v>LU1291101555</v>
          </cell>
          <cell r="I552" t="str">
            <v>UCITS ETF</v>
          </cell>
          <cell r="J552" t="str">
            <v>Capitalisation</v>
          </cell>
          <cell r="K552" t="str">
            <v>EUR</v>
          </cell>
          <cell r="L552" t="str">
            <v>EUR</v>
          </cell>
          <cell r="M552" t="str">
            <v>No</v>
          </cell>
          <cell r="N552"/>
          <cell r="O552" t="str">
            <v>Luxembourg</v>
          </cell>
          <cell r="P552" t="str">
            <v>IT</v>
          </cell>
          <cell r="Q552" t="str">
            <v>Borsa Italiana</v>
          </cell>
          <cell r="R552" t="str">
            <v>XMIL</v>
          </cell>
          <cell r="S552">
            <v>42298</v>
          </cell>
          <cell r="T552">
            <v>43818</v>
          </cell>
          <cell r="U552" t="str">
            <v>No</v>
          </cell>
          <cell r="V552" t="str">
            <v>MXEUSSNE</v>
          </cell>
          <cell r="W552" t="str">
            <v>Share not hedged</v>
          </cell>
          <cell r="X552" t="str">
            <v>EESM IM</v>
          </cell>
          <cell r="Y552" t="str">
            <v>IEESM</v>
          </cell>
          <cell r="Z552" t="str">
            <v>NSCFR0IEESM8</v>
          </cell>
          <cell r="AA552" t="str">
            <v>EESM</v>
          </cell>
          <cell r="AB552" t="str">
            <v>.MIEUF00mSNEU</v>
          </cell>
          <cell r="AC552" t="str">
            <v>EESM.MI</v>
          </cell>
          <cell r="AD552" t="str">
            <v>IEESMINAV.PA</v>
          </cell>
          <cell r="AE552"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552" t="str">
            <v>please refer to another source</v>
          </cell>
          <cell r="AG552" t="str">
            <v>please refer to another source</v>
          </cell>
          <cell r="AH552" t="str">
            <v>Luxemburg SICAV</v>
          </cell>
          <cell r="AI552" t="str">
            <v>MSCI Europe Small Caps SRI S-Series PAB 5% Capped (NTR) index</v>
          </cell>
          <cell r="AJ552" t="str">
            <v xml:space="preserve"> Net Total Return</v>
          </cell>
          <cell r="AK552" t="str">
            <v>EUR</v>
          </cell>
          <cell r="AL552"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552" t="str">
            <v>please refer to another source</v>
          </cell>
          <cell r="AN552" t="str">
            <v xml:space="preserve">MSCI </v>
          </cell>
          <cell r="AO552" t="str">
            <v>EUROPE</v>
          </cell>
          <cell r="AP552" t="str">
            <v>Europe</v>
          </cell>
          <cell r="AQ552" t="str">
            <v>AT, DE, FI, FR, LU, NL, SE, IT**, IE, ES, SK</v>
          </cell>
          <cell r="AR552" t="str">
            <v>AT, DE, FI, FR, LU, NL, SE, IT**, IE, ES, SK</v>
          </cell>
          <cell r="AS552" t="str">
            <v>Full, optimized or synthetic replication</v>
          </cell>
          <cell r="AT552" t="str">
            <v>Synthetic</v>
          </cell>
          <cell r="AU552" t="str">
            <v>Synthetic</v>
          </cell>
          <cell r="AV552" t="str">
            <v>Swaps</v>
          </cell>
          <cell r="AW552" t="str">
            <v>No</v>
          </cell>
          <cell r="AX552" t="str">
            <v>Yes with UCITS V</v>
          </cell>
          <cell r="AY552" t="str">
            <v>BNP Paribas Arbitrage</v>
          </cell>
          <cell r="AZ55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52" t="str">
            <v>No</v>
          </cell>
          <cell r="BB552"/>
          <cell r="BC552"/>
          <cell r="BD552"/>
          <cell r="BE552"/>
          <cell r="BF552" t="str">
            <v>Euronext</v>
          </cell>
          <cell r="BG552" t="str">
            <v>Daily</v>
          </cell>
          <cell r="BH552"/>
          <cell r="BI552"/>
          <cell r="BJ552"/>
          <cell r="BK552" t="str">
            <v>Reinvested</v>
          </cell>
          <cell r="BL552"/>
          <cell r="BM552"/>
          <cell r="BN552"/>
          <cell r="BO552"/>
          <cell r="BP552"/>
          <cell r="BQ552"/>
          <cell r="BR552">
            <v>500000</v>
          </cell>
          <cell r="BS552" t="str">
            <v>-</v>
          </cell>
          <cell r="BT552" t="str">
            <v>03:30 PM Paris time</v>
          </cell>
          <cell r="BU552" t="str">
            <v>NA</v>
          </cell>
          <cell r="BV552" t="str">
            <v>02:45 PM Paris time</v>
          </cell>
          <cell r="BW552" t="str">
            <v>D</v>
          </cell>
          <cell r="BX552" t="str">
            <v>D+1</v>
          </cell>
          <cell r="BY552" t="str">
            <v>D+3</v>
          </cell>
          <cell r="BZ552" t="str">
            <v>Please refer to PM</v>
          </cell>
          <cell r="CA552" t="str">
            <v>Please refer to PM</v>
          </cell>
          <cell r="CB552">
            <v>3</v>
          </cell>
          <cell r="CC552">
            <v>0</v>
          </cell>
          <cell r="CD552" t="str">
            <v>0,35% on the primary market</v>
          </cell>
          <cell r="CE552" t="str">
            <v>0,05% on the primary market</v>
          </cell>
          <cell r="CF552" t="str">
            <v>Yes</v>
          </cell>
          <cell r="CG552" t="str">
            <v>Daily</v>
          </cell>
          <cell r="CH552">
            <v>100000</v>
          </cell>
          <cell r="CI552" t="str">
            <v>No securities lending</v>
          </cell>
          <cell r="CJ552" t="str">
            <v>BNP, Société Générale</v>
          </cell>
          <cell r="CK552" t="str">
            <v>Up to 10%</v>
          </cell>
          <cell r="CL552" t="str">
            <v>Cash</v>
          </cell>
          <cell r="CM552" t="str">
            <v>BNP Paribas Securities Services</v>
          </cell>
          <cell r="CN552" t="str">
            <v>collateral.mgt@bnpparibas-ip.com</v>
          </cell>
          <cell r="CO552" t="str">
            <v>No</v>
          </cell>
          <cell r="CP552" t="str">
            <v>NA</v>
          </cell>
          <cell r="CQ552" t="str">
            <v>NA</v>
          </cell>
          <cell r="CR552" t="str">
            <v>No</v>
          </cell>
          <cell r="CS552" t="str">
            <v>Alexandre Zamora</v>
          </cell>
          <cell r="CT552" t="str">
            <v>BD3J1Z6</v>
          </cell>
          <cell r="CU552"/>
          <cell r="CV552" t="str">
            <v>A2AL1T</v>
          </cell>
          <cell r="CW552" t="str">
            <v>LP68358381</v>
          </cell>
          <cell r="CX552" t="str">
            <v>NA</v>
          </cell>
          <cell r="CY552" t="str">
            <v>Yes</v>
          </cell>
          <cell r="CZ552" t="str">
            <v>SRI</v>
          </cell>
          <cell r="DA552" t="str">
            <v>Beta</v>
          </cell>
          <cell r="DB552" t="str">
            <v>Yes</v>
          </cell>
          <cell r="DC552" t="str">
            <v>Equity fund (&gt;51% equities)</v>
          </cell>
          <cell r="DD552" t="str">
            <v>Yes</v>
          </cell>
          <cell r="DE552" t="str">
            <v>No</v>
          </cell>
          <cell r="DF552" t="str">
            <v>No</v>
          </cell>
          <cell r="DG552">
            <v>13</v>
          </cell>
          <cell r="DH552">
            <v>12</v>
          </cell>
          <cell r="DI552">
            <v>0</v>
          </cell>
          <cell r="DJ552">
            <v>25</v>
          </cell>
          <cell r="DK552">
            <v>25</v>
          </cell>
          <cell r="DL552">
            <v>13</v>
          </cell>
          <cell r="DM552">
            <v>0</v>
          </cell>
          <cell r="DN552">
            <v>11.999999999999998</v>
          </cell>
          <cell r="DO552" t="str">
            <v>Primary market: Authorised Participants and Institutionnal Investors
Secondary market: All</v>
          </cell>
          <cell r="DP552" t="str">
            <v>None</v>
          </cell>
          <cell r="DQ552" t="str">
            <v>BNP Paribas Securities Services Luxembourg</v>
          </cell>
          <cell r="DR552" t="str">
            <v>BNP Paribas Securities Services Luxembourg</v>
          </cell>
          <cell r="DS552" t="str">
            <v>in-house lawyers</v>
          </cell>
          <cell r="DT552" t="str">
            <v>BNP Paribas Securities Services Luxembourg</v>
          </cell>
          <cell r="DU552" t="str">
            <v>31th of December</v>
          </cell>
          <cell r="DV552" t="str">
            <v>ESG</v>
          </cell>
          <cell r="DW552" t="str">
            <v>EQUITY</v>
          </cell>
          <cell r="DX552"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552"/>
          <cell r="DZ552" t="str">
            <v>ART 8</v>
          </cell>
          <cell r="EA552" t="str">
            <v>CAT 2 (synthetic)</v>
          </cell>
        </row>
        <row r="553">
          <cell r="H553" t="str">
            <v>LU1859445063</v>
          </cell>
          <cell r="I553" t="str">
            <v>UCITS ETF QD H EUR</v>
          </cell>
          <cell r="J553" t="str">
            <v>Distribution</v>
          </cell>
          <cell r="K553" t="str">
            <v>EUR</v>
          </cell>
          <cell r="L553" t="str">
            <v>EUR</v>
          </cell>
          <cell r="M553" t="str">
            <v>Yes</v>
          </cell>
          <cell r="N553"/>
          <cell r="O553" t="str">
            <v>Luxembourg</v>
          </cell>
          <cell r="P553" t="str">
            <v>DE</v>
          </cell>
          <cell r="Q553" t="str">
            <v>Xetra</v>
          </cell>
          <cell r="R553" t="str">
            <v>XETR</v>
          </cell>
          <cell r="S553">
            <v>43368</v>
          </cell>
          <cell r="T553">
            <v>43900</v>
          </cell>
          <cell r="U553" t="str">
            <v>No</v>
          </cell>
          <cell r="V553" t="str">
            <v>NEPRA</v>
          </cell>
          <cell r="W553" t="str">
            <v>TGPDBH01</v>
          </cell>
          <cell r="X553" t="str">
            <v>ZSRL GY</v>
          </cell>
          <cell r="Y553" t="str">
            <v>IEEEH</v>
          </cell>
          <cell r="Z553" t="str">
            <v>NSCFR0IEEEH8</v>
          </cell>
          <cell r="AA553" t="str">
            <v xml:space="preserve">ZSRL </v>
          </cell>
          <cell r="AB553" t="str">
            <v>.TFTRPRAE</v>
          </cell>
          <cell r="AC553" t="str">
            <v xml:space="preserve">ZSRL.DE </v>
          </cell>
          <cell r="AD553" t="str">
            <v>IEEEHINAV.PA</v>
          </cell>
          <cell r="AE553"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553" t="str">
            <v>please refer to another source</v>
          </cell>
          <cell r="AG553" t="str">
            <v>please refer to another source</v>
          </cell>
          <cell r="AH553" t="str">
            <v>Luxemburg SICAV</v>
          </cell>
          <cell r="AI553" t="str">
            <v>FTSE EPRA Nareit Developed Europe (NTR) index</v>
          </cell>
          <cell r="AJ553" t="str">
            <v xml:space="preserve"> Net Total Return</v>
          </cell>
          <cell r="AK553" t="str">
            <v>EUR</v>
          </cell>
          <cell r="AL553"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553" t="str">
            <v>please refer to another source</v>
          </cell>
          <cell r="AN553" t="str">
            <v>FTSE International Limited</v>
          </cell>
          <cell r="AO553" t="str">
            <v>EUROPE</v>
          </cell>
          <cell r="AP553" t="str">
            <v>Europe</v>
          </cell>
          <cell r="AQ553" t="str">
            <v>AT, DE, FR, LU, NL, IT**, CH</v>
          </cell>
          <cell r="AR553" t="str">
            <v>AT, DE, FR, LU, NL, IT**, CH</v>
          </cell>
          <cell r="AS553" t="str">
            <v>Full replication</v>
          </cell>
          <cell r="AT553" t="str">
            <v>Physical</v>
          </cell>
          <cell r="AU553" t="str">
            <v>Full</v>
          </cell>
          <cell r="AV553" t="str">
            <v>Equities</v>
          </cell>
          <cell r="AW553" t="str">
            <v>No</v>
          </cell>
          <cell r="AX553" t="str">
            <v>Yes with UCITS V</v>
          </cell>
          <cell r="AY553" t="str">
            <v>BNP PARIBAS ARBITRAGE, FLOW TRADERS, SUSQUEHANNA</v>
          </cell>
          <cell r="AZ55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53" t="str">
            <v>No</v>
          </cell>
          <cell r="BB553"/>
          <cell r="BC553"/>
          <cell r="BD553"/>
          <cell r="BE553"/>
          <cell r="BF553" t="str">
            <v>Euronext</v>
          </cell>
          <cell r="BG553" t="str">
            <v>Daily</v>
          </cell>
          <cell r="BH553"/>
          <cell r="BI553"/>
          <cell r="BJ553"/>
          <cell r="BK553" t="str">
            <v>Quaterly</v>
          </cell>
          <cell r="BL553"/>
          <cell r="BM553"/>
          <cell r="BN553"/>
          <cell r="BO553"/>
          <cell r="BP553"/>
          <cell r="BQ553"/>
          <cell r="BR553">
            <v>500000</v>
          </cell>
          <cell r="BS553" t="str">
            <v>-</v>
          </cell>
          <cell r="BT553" t="str">
            <v>03:30 PM Paris time</v>
          </cell>
          <cell r="BU553" t="str">
            <v>NA</v>
          </cell>
          <cell r="BV553" t="str">
            <v>02:45 PM Paris time</v>
          </cell>
          <cell r="BW553" t="str">
            <v>D</v>
          </cell>
          <cell r="BX553" t="str">
            <v>D+1</v>
          </cell>
          <cell r="BY553" t="str">
            <v>D+3</v>
          </cell>
          <cell r="BZ553" t="str">
            <v>Please refer to PM</v>
          </cell>
          <cell r="CA553" t="str">
            <v>Please refer to PM</v>
          </cell>
          <cell r="CB553">
            <v>18</v>
          </cell>
          <cell r="CC553">
            <v>1</v>
          </cell>
          <cell r="CD553" t="str">
            <v>0,3% on the primary market</v>
          </cell>
          <cell r="CE553" t="str">
            <v>0,05% on the primary market</v>
          </cell>
          <cell r="CF553" t="str">
            <v>Yes</v>
          </cell>
          <cell r="CG553" t="str">
            <v>Daily</v>
          </cell>
          <cell r="CH553">
            <v>100000</v>
          </cell>
          <cell r="CI553" t="str">
            <v>No securities lending</v>
          </cell>
          <cell r="CJ553" t="str">
            <v>NA</v>
          </cell>
          <cell r="CK553" t="str">
            <v>Up to 10%</v>
          </cell>
          <cell r="CL553" t="str">
            <v>Cash</v>
          </cell>
          <cell r="CM553" t="str">
            <v>BNP Paribas Securities Services</v>
          </cell>
          <cell r="CN553" t="str">
            <v>collateral.mgt@bnpparibas-ip.com</v>
          </cell>
          <cell r="CO553" t="str">
            <v>No</v>
          </cell>
          <cell r="CP553" t="str">
            <v>NA</v>
          </cell>
          <cell r="CQ553" t="str">
            <v>NA</v>
          </cell>
          <cell r="CR553" t="str">
            <v>No</v>
          </cell>
          <cell r="CS553" t="str">
            <v>Ashok Outtandy</v>
          </cell>
          <cell r="CT553"/>
          <cell r="CU553"/>
          <cell r="CV553" t="str">
            <v>A2N7XZ</v>
          </cell>
          <cell r="CW553"/>
          <cell r="CX553"/>
          <cell r="CY553" t="str">
            <v>No</v>
          </cell>
          <cell r="CZ553" t="str">
            <v>No</v>
          </cell>
          <cell r="DA553" t="str">
            <v>Beta</v>
          </cell>
          <cell r="DB553" t="str">
            <v>No</v>
          </cell>
          <cell r="DC553" t="str">
            <v>Foreign real estate fund (&gt;51% foreign real estate)</v>
          </cell>
          <cell r="DD553" t="str">
            <v>Yes</v>
          </cell>
          <cell r="DE553"/>
          <cell r="DF553" t="str">
            <v>No</v>
          </cell>
          <cell r="DG553">
            <v>28</v>
          </cell>
          <cell r="DH553">
            <v>12</v>
          </cell>
          <cell r="DI553">
            <v>0</v>
          </cell>
          <cell r="DJ553">
            <v>40</v>
          </cell>
          <cell r="DK553">
            <v>40</v>
          </cell>
          <cell r="DL553">
            <v>28</v>
          </cell>
          <cell r="DM553">
            <v>0</v>
          </cell>
          <cell r="DN553">
            <v>12</v>
          </cell>
          <cell r="DO553" t="str">
            <v>Primary market: Authorised Participants and Institutionnal Investors
Secondary market: All</v>
          </cell>
          <cell r="DP553" t="str">
            <v>None</v>
          </cell>
          <cell r="DQ553" t="str">
            <v>BNP Paribas Securities Services Luxembourg</v>
          </cell>
          <cell r="DR553" t="str">
            <v>BNP Paribas Securities Services Luxembourg</v>
          </cell>
          <cell r="DS553" t="str">
            <v>in-house lawyers</v>
          </cell>
          <cell r="DT553" t="str">
            <v>BNP Paribas Securities Services Luxembourg</v>
          </cell>
          <cell r="DU553" t="str">
            <v>31th of December</v>
          </cell>
          <cell r="DV553" t="str">
            <v>Essentials</v>
          </cell>
          <cell r="DW553" t="str">
            <v>LISTED REAL ESTATE</v>
          </cell>
          <cell r="DX553" t="str">
            <v xml:space="preserve">launched in 06/03/2006 "FTSE EPRA Europe THEAM Easy UCITS ETF" then mergered into Easy </v>
          </cell>
          <cell r="DY553"/>
          <cell r="DZ553" t="str">
            <v>Neither ART 9 nor ART 8 (ART 6)</v>
          </cell>
          <cell r="EA553" t="str">
            <v>CAT 3</v>
          </cell>
        </row>
        <row r="554">
          <cell r="H554" t="str">
            <v>LU2118273940</v>
          </cell>
          <cell r="I554" t="str">
            <v>Track Privilege H CHF</v>
          </cell>
          <cell r="J554" t="str">
            <v>Capitalisation</v>
          </cell>
          <cell r="K554" t="str">
            <v>CHF</v>
          </cell>
          <cell r="L554" t="str">
            <v>USD</v>
          </cell>
          <cell r="M554" t="str">
            <v>Yes</v>
          </cell>
          <cell r="N554"/>
          <cell r="O554" t="str">
            <v>Luxembourg</v>
          </cell>
          <cell r="P554" t="str">
            <v>NA</v>
          </cell>
          <cell r="Q554" t="str">
            <v>NA</v>
          </cell>
          <cell r="R554" t="str">
            <v>NA</v>
          </cell>
          <cell r="S554"/>
          <cell r="T554"/>
          <cell r="U554"/>
          <cell r="V554" t="str">
            <v>JESGEMGD</v>
          </cell>
          <cell r="W554"/>
          <cell r="X554"/>
          <cell r="Y554"/>
          <cell r="Z554"/>
          <cell r="AA554"/>
          <cell r="AB554" t="str">
            <v>.JESGEGD</v>
          </cell>
          <cell r="AC554"/>
          <cell r="AD554"/>
          <cell r="AE554"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54" t="str">
            <v>please refer to another source</v>
          </cell>
          <cell r="AG554" t="str">
            <v>please refer to another source</v>
          </cell>
          <cell r="AH554" t="str">
            <v>Luxemburg SICAV</v>
          </cell>
          <cell r="AI554" t="str">
            <v>JPM ESG EMBI Global Diversified Composite (TR)  index</v>
          </cell>
          <cell r="AJ554" t="str">
            <v>Total Return</v>
          </cell>
          <cell r="AK554" t="str">
            <v>USD</v>
          </cell>
          <cell r="AL554"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54" t="str">
            <v>please refer to another source</v>
          </cell>
          <cell r="AN554" t="str">
            <v>JP Morgan</v>
          </cell>
          <cell r="AO554" t="str">
            <v>Emerging</v>
          </cell>
          <cell r="AP554" t="str">
            <v>Emerging markets</v>
          </cell>
          <cell r="AQ554"/>
          <cell r="AR554"/>
          <cell r="AS554"/>
          <cell r="AT554"/>
          <cell r="AU554"/>
          <cell r="AV554"/>
          <cell r="AW554" t="str">
            <v>No</v>
          </cell>
          <cell r="AX554" t="str">
            <v>Yes with UCITS V</v>
          </cell>
          <cell r="AY554"/>
          <cell r="AZ554"/>
          <cell r="BA554"/>
          <cell r="BB554"/>
          <cell r="BC554"/>
          <cell r="BD554"/>
          <cell r="BE554"/>
          <cell r="BF554"/>
          <cell r="BG554"/>
          <cell r="BH554"/>
          <cell r="BI554"/>
          <cell r="BJ554"/>
          <cell r="BK554" t="str">
            <v>Reinvested</v>
          </cell>
          <cell r="BL554"/>
          <cell r="BM554"/>
          <cell r="BN554"/>
          <cell r="BO554"/>
          <cell r="BP554"/>
          <cell r="BQ554"/>
          <cell r="BR554" t="str">
            <v>None</v>
          </cell>
          <cell r="BS554" t="str">
            <v>-</v>
          </cell>
          <cell r="BT554" t="str">
            <v>(D-1) 04:30 PM Paris time</v>
          </cell>
          <cell r="BU554" t="str">
            <v>(D-1) 12:00 AM Paris time</v>
          </cell>
          <cell r="BV554" t="str">
            <v>NA</v>
          </cell>
          <cell r="BW554" t="str">
            <v>D</v>
          </cell>
          <cell r="BX554" t="str">
            <v>D+1</v>
          </cell>
          <cell r="BY554" t="str">
            <v>D+3</v>
          </cell>
          <cell r="BZ554" t="str">
            <v>Please refer to PM</v>
          </cell>
          <cell r="CA554" t="str">
            <v>Please refer to PM</v>
          </cell>
          <cell r="CB554">
            <v>37</v>
          </cell>
          <cell r="CC554">
            <v>0</v>
          </cell>
          <cell r="CD554">
            <v>0.02</v>
          </cell>
          <cell r="CE554" t="str">
            <v>1.50%</v>
          </cell>
          <cell r="CF554"/>
          <cell r="CG554"/>
          <cell r="CH554"/>
          <cell r="CI554"/>
          <cell r="CJ554"/>
          <cell r="CK554"/>
          <cell r="CL554"/>
          <cell r="CM554"/>
          <cell r="CN554"/>
          <cell r="CO554"/>
          <cell r="CP554"/>
          <cell r="CQ554"/>
          <cell r="CR554"/>
          <cell r="CS554" t="str">
            <v>Luca Pagni</v>
          </cell>
          <cell r="CT554"/>
          <cell r="CU554"/>
          <cell r="CV554"/>
          <cell r="CW554"/>
          <cell r="CX554"/>
          <cell r="CY554" t="str">
            <v>Yes</v>
          </cell>
          <cell r="CZ554" t="str">
            <v>ESG</v>
          </cell>
          <cell r="DA554" t="str">
            <v>Beta</v>
          </cell>
          <cell r="DB554" t="str">
            <v>No</v>
          </cell>
          <cell r="DC554" t="str">
            <v>Other funds (no equities or &lt;25% equities)</v>
          </cell>
          <cell r="DD554"/>
          <cell r="DE554"/>
          <cell r="DF554"/>
          <cell r="DG554">
            <v>8</v>
          </cell>
          <cell r="DH554">
            <v>12</v>
          </cell>
          <cell r="DI554">
            <v>5</v>
          </cell>
          <cell r="DJ554">
            <v>25</v>
          </cell>
          <cell r="DK554">
            <v>25</v>
          </cell>
          <cell r="DL554">
            <v>8</v>
          </cell>
          <cell r="DM554">
            <v>5</v>
          </cell>
          <cell r="DN554">
            <v>12</v>
          </cell>
          <cell r="DO554" t="str">
            <v>All, Distributors, 
Managers</v>
          </cell>
          <cell r="DP554" t="str">
            <v>Distributors : None
Managers: none (refer to Book II by sub-fund for min holding amount applicable)
Others : EUR 100 000 per sub-fund</v>
          </cell>
          <cell r="DQ554" t="str">
            <v>BNP Paribas Securities Services Luxembourg</v>
          </cell>
          <cell r="DR554" t="str">
            <v>BNP Paribas Securities Services Luxembourg</v>
          </cell>
          <cell r="DS554" t="str">
            <v>in-house lawyers</v>
          </cell>
          <cell r="DT554" t="str">
            <v>BNP Paribas Securities Services Luxembourg</v>
          </cell>
          <cell r="DU554" t="str">
            <v>31th of December</v>
          </cell>
          <cell r="DV554" t="str">
            <v>ESG</v>
          </cell>
          <cell r="DW554" t="str">
            <v>FIXED INCOME</v>
          </cell>
          <cell r="DX554" t="str">
            <v>Index change on September 16th 2019 (16/09/2019) from JPM EMBI Global Diversified Composite (TR)* index to ESG version</v>
          </cell>
          <cell r="DY554"/>
          <cell r="DZ554" t="str">
            <v>ART 8</v>
          </cell>
          <cell r="EA554" t="str">
            <v>TBC</v>
          </cell>
        </row>
        <row r="555">
          <cell r="H555" t="str">
            <v>LU2118274088</v>
          </cell>
          <cell r="I555" t="str">
            <v>Track Privilege H GBP</v>
          </cell>
          <cell r="J555" t="str">
            <v>Capitalisation</v>
          </cell>
          <cell r="K555" t="str">
            <v>GBP</v>
          </cell>
          <cell r="L555" t="str">
            <v>USD</v>
          </cell>
          <cell r="M555" t="str">
            <v>Yes</v>
          </cell>
          <cell r="N555"/>
          <cell r="O555" t="str">
            <v>Luxembourg</v>
          </cell>
          <cell r="P555" t="str">
            <v>NA</v>
          </cell>
          <cell r="Q555" t="str">
            <v>NA</v>
          </cell>
          <cell r="R555" t="str">
            <v>NA</v>
          </cell>
          <cell r="S555"/>
          <cell r="T555"/>
          <cell r="U555"/>
          <cell r="V555" t="str">
            <v>JESGEMGD</v>
          </cell>
          <cell r="W555"/>
          <cell r="X555"/>
          <cell r="Y555"/>
          <cell r="Z555"/>
          <cell r="AA555"/>
          <cell r="AB555" t="str">
            <v>.JESGEGD</v>
          </cell>
          <cell r="AC555"/>
          <cell r="AD555"/>
          <cell r="AE555"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55" t="str">
            <v>please refer to another source</v>
          </cell>
          <cell r="AG555" t="str">
            <v>please refer to another source</v>
          </cell>
          <cell r="AH555" t="str">
            <v>Luxemburg SICAV</v>
          </cell>
          <cell r="AI555" t="str">
            <v>JPM ESG EMBI Global Diversified Composite (TR)  index</v>
          </cell>
          <cell r="AJ555" t="str">
            <v>Total Return</v>
          </cell>
          <cell r="AK555" t="str">
            <v>USD</v>
          </cell>
          <cell r="AL555"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55" t="str">
            <v>please refer to another source</v>
          </cell>
          <cell r="AN555" t="str">
            <v>JP Morgan</v>
          </cell>
          <cell r="AO555" t="str">
            <v>Emerging</v>
          </cell>
          <cell r="AP555" t="str">
            <v>Emerging markets</v>
          </cell>
          <cell r="AQ555"/>
          <cell r="AR555"/>
          <cell r="AS555"/>
          <cell r="AT555"/>
          <cell r="AU555"/>
          <cell r="AV555"/>
          <cell r="AW555" t="str">
            <v>No</v>
          </cell>
          <cell r="AX555" t="str">
            <v>Yes with UCITS V</v>
          </cell>
          <cell r="AY555"/>
          <cell r="AZ555"/>
          <cell r="BA555"/>
          <cell r="BB555"/>
          <cell r="BC555"/>
          <cell r="BD555"/>
          <cell r="BE555"/>
          <cell r="BF555"/>
          <cell r="BG555"/>
          <cell r="BH555"/>
          <cell r="BI555"/>
          <cell r="BJ555"/>
          <cell r="BK555" t="str">
            <v>Reinvested</v>
          </cell>
          <cell r="BL555"/>
          <cell r="BM555"/>
          <cell r="BN555"/>
          <cell r="BO555"/>
          <cell r="BP555"/>
          <cell r="BQ555"/>
          <cell r="BR555" t="str">
            <v>None</v>
          </cell>
          <cell r="BS555" t="str">
            <v>-</v>
          </cell>
          <cell r="BT555" t="str">
            <v>(D-1) 04:30 PM Paris time</v>
          </cell>
          <cell r="BU555" t="str">
            <v>(D-1) 12:00 AM Paris time</v>
          </cell>
          <cell r="BV555" t="str">
            <v>NA</v>
          </cell>
          <cell r="BW555" t="str">
            <v>D</v>
          </cell>
          <cell r="BX555" t="str">
            <v>D+1</v>
          </cell>
          <cell r="BY555" t="str">
            <v>D+3</v>
          </cell>
          <cell r="BZ555" t="str">
            <v>Please refer to PM</v>
          </cell>
          <cell r="CA555" t="str">
            <v>Please refer to PM</v>
          </cell>
          <cell r="CB555">
            <v>37</v>
          </cell>
          <cell r="CC555">
            <v>0</v>
          </cell>
          <cell r="CD555">
            <v>0.02</v>
          </cell>
          <cell r="CE555" t="str">
            <v>1.50%</v>
          </cell>
          <cell r="CF555"/>
          <cell r="CG555"/>
          <cell r="CH555"/>
          <cell r="CI555"/>
          <cell r="CJ555"/>
          <cell r="CK555"/>
          <cell r="CL555"/>
          <cell r="CM555"/>
          <cell r="CN555"/>
          <cell r="CO555"/>
          <cell r="CP555"/>
          <cell r="CQ555"/>
          <cell r="CR555"/>
          <cell r="CS555" t="str">
            <v>Luca Pagni</v>
          </cell>
          <cell r="CT555"/>
          <cell r="CU555"/>
          <cell r="CV555"/>
          <cell r="CW555"/>
          <cell r="CX555"/>
          <cell r="CY555" t="str">
            <v>Yes</v>
          </cell>
          <cell r="CZ555" t="str">
            <v>ESG</v>
          </cell>
          <cell r="DA555" t="str">
            <v>Beta</v>
          </cell>
          <cell r="DB555" t="str">
            <v>No</v>
          </cell>
          <cell r="DC555" t="str">
            <v>Other funds (no equities or &lt;25% equities)</v>
          </cell>
          <cell r="DD555"/>
          <cell r="DE555"/>
          <cell r="DF555"/>
          <cell r="DG555">
            <v>8</v>
          </cell>
          <cell r="DH555">
            <v>12</v>
          </cell>
          <cell r="DI555">
            <v>5</v>
          </cell>
          <cell r="DJ555">
            <v>25</v>
          </cell>
          <cell r="DK555">
            <v>25</v>
          </cell>
          <cell r="DL555">
            <v>8</v>
          </cell>
          <cell r="DM555">
            <v>5</v>
          </cell>
          <cell r="DN555">
            <v>12</v>
          </cell>
          <cell r="DO555" t="str">
            <v>All, Distributors, 
Managers</v>
          </cell>
          <cell r="DP555" t="str">
            <v>Distributors : None
Managers: none (refer to Book II by sub-fund for min holding amount applicable)
Others : EUR 100 000 per sub-fund</v>
          </cell>
          <cell r="DQ555" t="str">
            <v>BNP Paribas Securities Services Luxembourg</v>
          </cell>
          <cell r="DR555" t="str">
            <v>BNP Paribas Securities Services Luxembourg</v>
          </cell>
          <cell r="DS555" t="str">
            <v>in-house lawyers</v>
          </cell>
          <cell r="DT555" t="str">
            <v>BNP Paribas Securities Services Luxembourg</v>
          </cell>
          <cell r="DU555" t="str">
            <v>31th of December</v>
          </cell>
          <cell r="DV555" t="str">
            <v>ESG</v>
          </cell>
          <cell r="DW555" t="str">
            <v>FIXED INCOME</v>
          </cell>
          <cell r="DX555" t="str">
            <v>Index change on September 16th 2019 (16/09/2019) from JPM EMBI Global Diversified Composite (TR)* index to ESG version</v>
          </cell>
          <cell r="DY555"/>
          <cell r="DZ555" t="str">
            <v>ART 8</v>
          </cell>
          <cell r="EA555" t="str">
            <v>TBC</v>
          </cell>
        </row>
        <row r="556">
          <cell r="H556" t="str">
            <v>LU2118274161</v>
          </cell>
          <cell r="I556" t="str">
            <v>Track IH CHF</v>
          </cell>
          <cell r="J556" t="str">
            <v>Capitalisation</v>
          </cell>
          <cell r="K556" t="str">
            <v>CHF</v>
          </cell>
          <cell r="L556" t="str">
            <v>USD</v>
          </cell>
          <cell r="M556" t="str">
            <v>Yes</v>
          </cell>
          <cell r="N556"/>
          <cell r="O556" t="str">
            <v>Luxembourg</v>
          </cell>
          <cell r="P556" t="str">
            <v>NA</v>
          </cell>
          <cell r="Q556" t="str">
            <v>NA</v>
          </cell>
          <cell r="R556" t="str">
            <v>NA</v>
          </cell>
          <cell r="S556">
            <v>44378</v>
          </cell>
          <cell r="T556" t="str">
            <v>Not listed</v>
          </cell>
          <cell r="U556" t="str">
            <v>Not listed</v>
          </cell>
          <cell r="V556" t="str">
            <v>JESGEMGD</v>
          </cell>
          <cell r="W556" t="str">
            <v>TBC</v>
          </cell>
          <cell r="X556" t="str">
            <v>BNGDCTI LX</v>
          </cell>
          <cell r="Y556" t="str">
            <v>NA</v>
          </cell>
          <cell r="Z556" t="str">
            <v>NA</v>
          </cell>
          <cell r="AA556" t="str">
            <v>BNGDCTI</v>
          </cell>
          <cell r="AB556" t="str">
            <v>.JESGEGD</v>
          </cell>
          <cell r="AC556"/>
          <cell r="AD556" t="str">
            <v>NA</v>
          </cell>
          <cell r="AE55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56" t="str">
            <v>please refer to another source</v>
          </cell>
          <cell r="AG556" t="str">
            <v>please refer to another source</v>
          </cell>
          <cell r="AH556" t="str">
            <v>Luxemburg SICAV</v>
          </cell>
          <cell r="AI556" t="str">
            <v>JPM ESG EMBI Global Diversified Composite (TR)  index</v>
          </cell>
          <cell r="AJ556" t="str">
            <v>Total Return</v>
          </cell>
          <cell r="AK556" t="str">
            <v>USD</v>
          </cell>
          <cell r="AL55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56" t="str">
            <v>please refer to another source</v>
          </cell>
          <cell r="AN556" t="str">
            <v>JP Morgan</v>
          </cell>
          <cell r="AO556" t="str">
            <v>Emerging</v>
          </cell>
          <cell r="AP556" t="str">
            <v>Emerging markets</v>
          </cell>
          <cell r="AQ556" t="str">
            <v>AT, DE, LU, SE, FI</v>
          </cell>
          <cell r="AR556" t="str">
            <v>AT, DE, LU, SE, FI</v>
          </cell>
          <cell r="AS556" t="str">
            <v>Full or optimized replication</v>
          </cell>
          <cell r="AT556" t="str">
            <v>Physical</v>
          </cell>
          <cell r="AU556" t="str">
            <v>Optimized</v>
          </cell>
          <cell r="AV556" t="str">
            <v>Bonds</v>
          </cell>
          <cell r="AW556" t="str">
            <v>No</v>
          </cell>
          <cell r="AX556" t="str">
            <v>Yes with UCITS V</v>
          </cell>
          <cell r="AY556" t="str">
            <v>NA</v>
          </cell>
          <cell r="AZ556" t="str">
            <v>NA</v>
          </cell>
          <cell r="BA556" t="str">
            <v>Yes</v>
          </cell>
          <cell r="BB556"/>
          <cell r="BC556"/>
          <cell r="BD556"/>
          <cell r="BE556"/>
          <cell r="BF556" t="str">
            <v>NA</v>
          </cell>
          <cell r="BG556" t="str">
            <v>Daily</v>
          </cell>
          <cell r="BH556"/>
          <cell r="BI556"/>
          <cell r="BJ556"/>
          <cell r="BK556" t="str">
            <v>Reinvested</v>
          </cell>
          <cell r="BL556"/>
          <cell r="BM556"/>
          <cell r="BN556"/>
          <cell r="BO556"/>
          <cell r="BP556"/>
          <cell r="BQ556"/>
          <cell r="BR556" t="str">
            <v>None</v>
          </cell>
          <cell r="BS556" t="str">
            <v>-</v>
          </cell>
          <cell r="BT556" t="str">
            <v>(D-1) 04:30 PM Paris time</v>
          </cell>
          <cell r="BU556" t="str">
            <v>(D-1) 12:00 AM Paris time</v>
          </cell>
          <cell r="BV556" t="str">
            <v>NA</v>
          </cell>
          <cell r="BW556" t="str">
            <v>D</v>
          </cell>
          <cell r="BX556" t="str">
            <v>D+1</v>
          </cell>
          <cell r="BY556" t="str">
            <v>D+3</v>
          </cell>
          <cell r="BZ556" t="str">
            <v>Please refer to PM</v>
          </cell>
          <cell r="CA556" t="str">
            <v>Please refer to PM</v>
          </cell>
          <cell r="CB556">
            <v>37</v>
          </cell>
          <cell r="CC556">
            <v>0</v>
          </cell>
          <cell r="CD556">
            <v>0.02</v>
          </cell>
          <cell r="CE556" t="str">
            <v>1.50%</v>
          </cell>
          <cell r="CF556" t="str">
            <v>Yes</v>
          </cell>
          <cell r="CG556" t="str">
            <v>Daily</v>
          </cell>
          <cell r="CH556">
            <v>100000</v>
          </cell>
          <cell r="CI556" t="str">
            <v>No securities lending</v>
          </cell>
          <cell r="CJ556"/>
          <cell r="CK556" t="str">
            <v>Up to 10%</v>
          </cell>
          <cell r="CL556" t="str">
            <v>Cash</v>
          </cell>
          <cell r="CM556" t="str">
            <v>BNP Paribas Securities Services</v>
          </cell>
          <cell r="CN556" t="str">
            <v>collateral.mgt@bnpparibas-ip.com</v>
          </cell>
          <cell r="CO556" t="str">
            <v>No</v>
          </cell>
          <cell r="CP556" t="str">
            <v>NA</v>
          </cell>
          <cell r="CQ556" t="str">
            <v>NA</v>
          </cell>
          <cell r="CR556" t="str">
            <v>No</v>
          </cell>
          <cell r="CS556" t="str">
            <v>Luca Pagni</v>
          </cell>
          <cell r="CT556"/>
          <cell r="CU556"/>
          <cell r="CV556"/>
          <cell r="CW556"/>
          <cell r="CX556"/>
          <cell r="CY556" t="str">
            <v>Yes</v>
          </cell>
          <cell r="CZ556" t="str">
            <v>ESG</v>
          </cell>
          <cell r="DA556" t="str">
            <v>Beta</v>
          </cell>
          <cell r="DB556" t="str">
            <v>No</v>
          </cell>
          <cell r="DC556" t="str">
            <v>Other funds (no equities or &lt;25% equities)</v>
          </cell>
          <cell r="DD556" t="str">
            <v>Yes</v>
          </cell>
          <cell r="DE556"/>
          <cell r="DF556" t="str">
            <v>No</v>
          </cell>
          <cell r="DG556">
            <v>7.0000000000000009</v>
          </cell>
          <cell r="DH556">
            <v>12</v>
          </cell>
          <cell r="DI556">
            <v>1</v>
          </cell>
          <cell r="DJ556">
            <v>20</v>
          </cell>
          <cell r="DK556">
            <v>20</v>
          </cell>
          <cell r="DL556">
            <v>7</v>
          </cell>
          <cell r="DM556">
            <v>1</v>
          </cell>
          <cell r="DN556">
            <v>12</v>
          </cell>
          <cell r="DO556" t="str">
            <v>Institutionnal Investors UCIs</v>
          </cell>
          <cell r="DP556" t="str">
            <v>Institutional Investors: 250 000 per sub-fund
UCIs: None</v>
          </cell>
          <cell r="DQ556" t="str">
            <v>BNP Paribas Securities Services Luxembourg</v>
          </cell>
          <cell r="DR556" t="str">
            <v>BNP Paribas Securities Services Luxembourg</v>
          </cell>
          <cell r="DS556" t="str">
            <v>in-house lawyers</v>
          </cell>
          <cell r="DT556" t="str">
            <v>BNP Paribas Securities Services Luxembourg</v>
          </cell>
          <cell r="DU556" t="str">
            <v>31th of December</v>
          </cell>
          <cell r="DV556" t="str">
            <v>ESG</v>
          </cell>
          <cell r="DW556" t="str">
            <v>FIXED INCOME</v>
          </cell>
          <cell r="DX556" t="str">
            <v>Index change on September 16th 2019 (16/09/2019) from JPM EMBI Global Diversified Composite (TR)* index to ESG version</v>
          </cell>
          <cell r="DY556"/>
          <cell r="DZ556" t="str">
            <v>ART 8</v>
          </cell>
          <cell r="EA556" t="str">
            <v>CAT 2</v>
          </cell>
        </row>
        <row r="557">
          <cell r="H557" t="str">
            <v>LU2118276612</v>
          </cell>
          <cell r="I557" t="str">
            <v>Track I</v>
          </cell>
          <cell r="J557" t="str">
            <v>Capitalisation</v>
          </cell>
          <cell r="K557" t="str">
            <v>USD</v>
          </cell>
          <cell r="L557" t="str">
            <v>USD</v>
          </cell>
          <cell r="M557" t="str">
            <v>No</v>
          </cell>
          <cell r="N557"/>
          <cell r="O557" t="str">
            <v>Luxembourg</v>
          </cell>
          <cell r="P557" t="str">
            <v>NA</v>
          </cell>
          <cell r="Q557"/>
          <cell r="R557"/>
          <cell r="S557"/>
          <cell r="T557"/>
          <cell r="U557"/>
          <cell r="V557" t="str">
            <v>M7CXESC</v>
          </cell>
          <cell r="W557" t="str">
            <v>Share not hedged</v>
          </cell>
          <cell r="X557"/>
          <cell r="Y557"/>
          <cell r="Z557"/>
          <cell r="AA557"/>
          <cell r="AB557" t="str">
            <v>.MIEFF00mTNUS</v>
          </cell>
          <cell r="AC557"/>
          <cell r="AD557"/>
          <cell r="AE557"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557" t="str">
            <v>please refer to another source</v>
          </cell>
          <cell r="AG557" t="str">
            <v>please refer to another source</v>
          </cell>
          <cell r="AH557" t="str">
            <v>Luxemburg SICAV</v>
          </cell>
          <cell r="AI557" t="str">
            <v>MSCI Emerging SRI S-Series PAB 5% Capped (NTR)</v>
          </cell>
          <cell r="AJ557" t="str">
            <v>Net Total Return</v>
          </cell>
          <cell r="AK557" t="str">
            <v>USD</v>
          </cell>
          <cell r="AL557" t="str">
            <v>The benchmark is the MSCI Emerging SRI S-Series PAB 5% Capped (NTR)* index published in USD by MSCI Limited. Following Brexit, MSCI Limited, the Benchmark Index administrator is no longer registered in the Benchmark Register.</v>
          </cell>
          <cell r="AM557"/>
          <cell r="AN557" t="str">
            <v xml:space="preserve">MSCI </v>
          </cell>
          <cell r="AO557" t="str">
            <v>Emerging</v>
          </cell>
          <cell r="AP557" t="str">
            <v>Emerging markets</v>
          </cell>
          <cell r="AQ557" t="str">
            <v>LU</v>
          </cell>
          <cell r="AR557" t="str">
            <v>LU</v>
          </cell>
          <cell r="AS557"/>
          <cell r="AT557"/>
          <cell r="AU557"/>
          <cell r="AV557"/>
          <cell r="AW557" t="str">
            <v>No</v>
          </cell>
          <cell r="AX557" t="str">
            <v>Yes with UCITS V</v>
          </cell>
          <cell r="AY557"/>
          <cell r="AZ557"/>
          <cell r="BA557" t="str">
            <v>Yes</v>
          </cell>
          <cell r="BB557"/>
          <cell r="BC557"/>
          <cell r="BD557"/>
          <cell r="BE557"/>
          <cell r="BF557"/>
          <cell r="BG557"/>
          <cell r="BH557"/>
          <cell r="BI557"/>
          <cell r="BJ557"/>
          <cell r="BK557" t="str">
            <v>Reinvested</v>
          </cell>
          <cell r="BL557"/>
          <cell r="BM557"/>
          <cell r="BN557"/>
          <cell r="BO557"/>
          <cell r="BP557"/>
          <cell r="BQ557"/>
          <cell r="BR557" t="str">
            <v>None</v>
          </cell>
          <cell r="BS557" t="str">
            <v>-</v>
          </cell>
          <cell r="BT557" t="str">
            <v>(D-1) 04:30 PM Paris time</v>
          </cell>
          <cell r="BU557" t="str">
            <v>(D-1) 12:00 AM Paris time</v>
          </cell>
          <cell r="BV557" t="str">
            <v>NA</v>
          </cell>
          <cell r="BW557" t="str">
            <v>D</v>
          </cell>
          <cell r="BX557" t="str">
            <v>D+1</v>
          </cell>
          <cell r="BY557" t="str">
            <v>D+3</v>
          </cell>
          <cell r="BZ557" t="str">
            <v>Please refer to PM</v>
          </cell>
          <cell r="CA557" t="str">
            <v>Please refer to PM</v>
          </cell>
          <cell r="CB557">
            <v>20</v>
          </cell>
          <cell r="CC557">
            <v>20</v>
          </cell>
          <cell r="CD557">
            <v>3.0000000000000001E-3</v>
          </cell>
          <cell r="CE557">
            <v>3.0000000000000001E-3</v>
          </cell>
          <cell r="CF557"/>
          <cell r="CG557"/>
          <cell r="CH557"/>
          <cell r="CI557"/>
          <cell r="CJ557"/>
          <cell r="CK557" t="str">
            <v>Up to 10%</v>
          </cell>
          <cell r="CL557" t="str">
            <v>Cash</v>
          </cell>
          <cell r="CM557" t="str">
            <v>BNP Paribas Securities Services</v>
          </cell>
          <cell r="CN557" t="str">
            <v>collateral.mgt@bnpparibas-ip.com</v>
          </cell>
          <cell r="CO557" t="str">
            <v>No</v>
          </cell>
          <cell r="CP557" t="str">
            <v>NA</v>
          </cell>
          <cell r="CQ557" t="str">
            <v>NA</v>
          </cell>
          <cell r="CR557" t="str">
            <v>No</v>
          </cell>
          <cell r="CS557" t="str">
            <v>Ashok Outtandy</v>
          </cell>
          <cell r="CT557"/>
          <cell r="CU557"/>
          <cell r="CV557"/>
          <cell r="CW557"/>
          <cell r="CX557" t="str">
            <v>NA</v>
          </cell>
          <cell r="CY557" t="str">
            <v>Yes</v>
          </cell>
          <cell r="CZ557" t="str">
            <v>SRI</v>
          </cell>
          <cell r="DA557" t="str">
            <v>Beta</v>
          </cell>
          <cell r="DB557" t="str">
            <v>Yes</v>
          </cell>
          <cell r="DC557" t="str">
            <v>Equity fund (&gt;51% equities)</v>
          </cell>
          <cell r="DD557"/>
          <cell r="DE557"/>
          <cell r="DF557"/>
          <cell r="DG557"/>
          <cell r="DH557"/>
          <cell r="DI557"/>
          <cell r="DJ557"/>
          <cell r="DK557"/>
          <cell r="DL557"/>
          <cell r="DM557"/>
          <cell r="DN557"/>
          <cell r="DO557"/>
          <cell r="DP557"/>
          <cell r="DQ557" t="str">
            <v>BNP Paribas Securities Services Luxembourg</v>
          </cell>
          <cell r="DR557" t="str">
            <v>BNP Paribas Securities Services Luxembourg</v>
          </cell>
          <cell r="DS557" t="str">
            <v>in-house lawyers</v>
          </cell>
          <cell r="DT557" t="str">
            <v>BNP Paribas Securities Services Luxembourg</v>
          </cell>
          <cell r="DU557" t="str">
            <v>31th of December</v>
          </cell>
          <cell r="DV557" t="str">
            <v>ESG</v>
          </cell>
          <cell r="DW557" t="str">
            <v>EQUITY</v>
          </cell>
          <cell r="DX557"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557"/>
          <cell r="DZ557" t="str">
            <v>ART 8</v>
          </cell>
          <cell r="EA557" t="str">
            <v>CAT 2 (synthetic)</v>
          </cell>
        </row>
        <row r="558">
          <cell r="H558" t="str">
            <v>LU2118276703</v>
          </cell>
          <cell r="I558" t="str">
            <v>Track I EUR</v>
          </cell>
          <cell r="J558" t="str">
            <v>Capitalisation</v>
          </cell>
          <cell r="K558" t="str">
            <v>EUR</v>
          </cell>
          <cell r="L558" t="str">
            <v>USD</v>
          </cell>
          <cell r="M558" t="str">
            <v>No</v>
          </cell>
          <cell r="N558"/>
          <cell r="O558" t="str">
            <v>Luxembourg</v>
          </cell>
          <cell r="P558" t="str">
            <v>NA</v>
          </cell>
          <cell r="Q558"/>
          <cell r="R558"/>
          <cell r="S558"/>
          <cell r="T558"/>
          <cell r="U558"/>
          <cell r="V558" t="str">
            <v>M7CXESC</v>
          </cell>
          <cell r="W558" t="str">
            <v>Share not hedged</v>
          </cell>
          <cell r="X558"/>
          <cell r="Y558"/>
          <cell r="Z558"/>
          <cell r="AA558"/>
          <cell r="AB558" t="str">
            <v>.MIEFF00mTNUS</v>
          </cell>
          <cell r="AC558"/>
          <cell r="AD558"/>
          <cell r="AE558"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558" t="str">
            <v>please refer to another source</v>
          </cell>
          <cell r="AG558" t="str">
            <v>please refer to another source</v>
          </cell>
          <cell r="AH558" t="str">
            <v>Luxemburg SICAV</v>
          </cell>
          <cell r="AI558" t="str">
            <v>MSCI Emerging SRI S-Series PAB 5% Capped (NTR)</v>
          </cell>
          <cell r="AJ558" t="str">
            <v>Net Total Return</v>
          </cell>
          <cell r="AK558" t="str">
            <v>USD</v>
          </cell>
          <cell r="AL558" t="str">
            <v>The benchmark is the MSCI Emerging SRI S-Series PAB 5% Capped (NTR)* index published in USD by MSCI Limited. Following Brexit, MSCI Limited, the Benchmark Index administrator is no longer registered in the Benchmark Register.</v>
          </cell>
          <cell r="AM558"/>
          <cell r="AN558" t="str">
            <v xml:space="preserve">MSCI </v>
          </cell>
          <cell r="AO558" t="str">
            <v>Emerging</v>
          </cell>
          <cell r="AP558" t="str">
            <v>Emerging markets</v>
          </cell>
          <cell r="AQ558" t="str">
            <v>LU</v>
          </cell>
          <cell r="AR558" t="str">
            <v>LU</v>
          </cell>
          <cell r="AS558"/>
          <cell r="AT558"/>
          <cell r="AU558"/>
          <cell r="AV558"/>
          <cell r="AW558" t="str">
            <v>No</v>
          </cell>
          <cell r="AX558" t="str">
            <v>Yes with UCITS V</v>
          </cell>
          <cell r="AY558"/>
          <cell r="AZ558"/>
          <cell r="BA558" t="str">
            <v>Yes</v>
          </cell>
          <cell r="BB558"/>
          <cell r="BC558"/>
          <cell r="BD558"/>
          <cell r="BE558"/>
          <cell r="BF558"/>
          <cell r="BG558"/>
          <cell r="BH558"/>
          <cell r="BI558"/>
          <cell r="BJ558"/>
          <cell r="BK558" t="str">
            <v>Reinvested</v>
          </cell>
          <cell r="BL558"/>
          <cell r="BM558"/>
          <cell r="BN558"/>
          <cell r="BO558"/>
          <cell r="BP558"/>
          <cell r="BQ558"/>
          <cell r="BR558" t="str">
            <v>None</v>
          </cell>
          <cell r="BS558" t="str">
            <v>-</v>
          </cell>
          <cell r="BT558" t="str">
            <v>(D-1) 04:30 PM Paris time</v>
          </cell>
          <cell r="BU558" t="str">
            <v>(D-1) 12:00 AM Paris time</v>
          </cell>
          <cell r="BV558" t="str">
            <v>NA</v>
          </cell>
          <cell r="BW558" t="str">
            <v>D</v>
          </cell>
          <cell r="BX558" t="str">
            <v>D+1</v>
          </cell>
          <cell r="BY558" t="str">
            <v>D+3</v>
          </cell>
          <cell r="BZ558" t="str">
            <v>Please refer to PM</v>
          </cell>
          <cell r="CA558" t="str">
            <v>Please refer to PM</v>
          </cell>
          <cell r="CB558">
            <v>20</v>
          </cell>
          <cell r="CC558">
            <v>20</v>
          </cell>
          <cell r="CD558">
            <v>3.0000000000000001E-3</v>
          </cell>
          <cell r="CE558">
            <v>3.0000000000000001E-3</v>
          </cell>
          <cell r="CF558"/>
          <cell r="CG558"/>
          <cell r="CH558"/>
          <cell r="CI558"/>
          <cell r="CJ558"/>
          <cell r="CK558" t="str">
            <v>Up to 10%</v>
          </cell>
          <cell r="CL558" t="str">
            <v>Cash</v>
          </cell>
          <cell r="CM558" t="str">
            <v>BNP Paribas Securities Services</v>
          </cell>
          <cell r="CN558" t="str">
            <v>collateral.mgt@bnpparibas-ip.com</v>
          </cell>
          <cell r="CO558" t="str">
            <v>No</v>
          </cell>
          <cell r="CP558" t="str">
            <v>NA</v>
          </cell>
          <cell r="CQ558" t="str">
            <v>NA</v>
          </cell>
          <cell r="CR558" t="str">
            <v>No</v>
          </cell>
          <cell r="CS558" t="str">
            <v>Ashok Outtandy</v>
          </cell>
          <cell r="CT558"/>
          <cell r="CU558"/>
          <cell r="CV558"/>
          <cell r="CW558"/>
          <cell r="CX558" t="str">
            <v>NA</v>
          </cell>
          <cell r="CY558" t="str">
            <v>Yes</v>
          </cell>
          <cell r="CZ558" t="str">
            <v>SRI</v>
          </cell>
          <cell r="DA558" t="str">
            <v>Beta</v>
          </cell>
          <cell r="DB558" t="str">
            <v>Yes</v>
          </cell>
          <cell r="DC558" t="str">
            <v>Equity fund (&gt;51% equities)</v>
          </cell>
          <cell r="DD558"/>
          <cell r="DE558"/>
          <cell r="DF558"/>
          <cell r="DG558"/>
          <cell r="DH558"/>
          <cell r="DI558"/>
          <cell r="DJ558"/>
          <cell r="DK558"/>
          <cell r="DL558"/>
          <cell r="DM558"/>
          <cell r="DN558"/>
          <cell r="DO558"/>
          <cell r="DP558"/>
          <cell r="DQ558" t="str">
            <v>BNP Paribas Securities Services Luxembourg</v>
          </cell>
          <cell r="DR558" t="str">
            <v>BNP Paribas Securities Services Luxembourg</v>
          </cell>
          <cell r="DS558" t="str">
            <v>in-house lawyers</v>
          </cell>
          <cell r="DT558" t="str">
            <v>BNP Paribas Securities Services Luxembourg</v>
          </cell>
          <cell r="DU558" t="str">
            <v>31th of December</v>
          </cell>
          <cell r="DV558" t="str">
            <v>ESG</v>
          </cell>
          <cell r="DW558" t="str">
            <v>EQUITY</v>
          </cell>
          <cell r="DX558"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558"/>
          <cell r="DZ558" t="str">
            <v>ART 8</v>
          </cell>
          <cell r="EA558" t="str">
            <v>CAT 2 (synthetic)</v>
          </cell>
        </row>
        <row r="559">
          <cell r="H559" t="str">
            <v>LU2118276885</v>
          </cell>
          <cell r="I559" t="str">
            <v>Track I Plus</v>
          </cell>
          <cell r="J559" t="str">
            <v>Capitalisation</v>
          </cell>
          <cell r="K559" t="str">
            <v>USD</v>
          </cell>
          <cell r="L559" t="str">
            <v>USD</v>
          </cell>
          <cell r="M559" t="str">
            <v>No</v>
          </cell>
          <cell r="N559"/>
          <cell r="O559" t="str">
            <v>Luxembourg</v>
          </cell>
          <cell r="P559" t="str">
            <v>NA</v>
          </cell>
          <cell r="Q559" t="str">
            <v>NA</v>
          </cell>
          <cell r="R559" t="str">
            <v>NA</v>
          </cell>
          <cell r="S559"/>
          <cell r="T559" t="str">
            <v>Not listed</v>
          </cell>
          <cell r="U559" t="str">
            <v>Not listed</v>
          </cell>
          <cell r="V559" t="str">
            <v>M7CXESC</v>
          </cell>
          <cell r="W559" t="str">
            <v>Share not hedged</v>
          </cell>
          <cell r="X559"/>
          <cell r="Y559"/>
          <cell r="Z559"/>
          <cell r="AA559"/>
          <cell r="AB559" t="str">
            <v>.MIEFF00mTNUS</v>
          </cell>
          <cell r="AC559" t="str">
            <v>NA</v>
          </cell>
          <cell r="AD559" t="str">
            <v>NA</v>
          </cell>
          <cell r="AE559"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559" t="str">
            <v>please refer to another source</v>
          </cell>
          <cell r="AG559" t="str">
            <v>please refer to another source</v>
          </cell>
          <cell r="AH559" t="str">
            <v>Luxemburg SICAV</v>
          </cell>
          <cell r="AI559" t="str">
            <v>MSCI Emerging SRI S-Series PAB 5% Capped (NTR)</v>
          </cell>
          <cell r="AJ559" t="str">
            <v>Net Total Return</v>
          </cell>
          <cell r="AK559" t="str">
            <v>USD</v>
          </cell>
          <cell r="AL559" t="str">
            <v>The benchmark is the MSCI Emerging SRI S-Series PAB 5% Capped (NTR)* index published in USD by MSCI Limited. Following Brexit, MSCI Limited, the Benchmark Index administrator is no longer registered in the Benchmark Register.</v>
          </cell>
          <cell r="AM559" t="str">
            <v>please refer to another source</v>
          </cell>
          <cell r="AN559" t="str">
            <v xml:space="preserve">MSCI </v>
          </cell>
          <cell r="AO559" t="str">
            <v>Emerging</v>
          </cell>
          <cell r="AP559" t="str">
            <v>Emerging markets</v>
          </cell>
          <cell r="AQ559" t="str">
            <v>LU</v>
          </cell>
          <cell r="AR559" t="str">
            <v>LU</v>
          </cell>
          <cell r="AS559" t="str">
            <v>Synthetic replication</v>
          </cell>
          <cell r="AT559" t="str">
            <v>Synthetic</v>
          </cell>
          <cell r="AU559" t="str">
            <v>Synthetic</v>
          </cell>
          <cell r="AV559" t="str">
            <v>Swaps</v>
          </cell>
          <cell r="AW559" t="str">
            <v>No</v>
          </cell>
          <cell r="AX559" t="str">
            <v>Yes with UCITS V</v>
          </cell>
          <cell r="AY559" t="str">
            <v>NA</v>
          </cell>
          <cell r="AZ559" t="str">
            <v>NA</v>
          </cell>
          <cell r="BA559" t="str">
            <v>Yes</v>
          </cell>
          <cell r="BB559"/>
          <cell r="BC559"/>
          <cell r="BD559"/>
          <cell r="BE559"/>
          <cell r="BF559" t="str">
            <v>NA</v>
          </cell>
          <cell r="BG559" t="str">
            <v>Daily</v>
          </cell>
          <cell r="BH559"/>
          <cell r="BI559"/>
          <cell r="BJ559"/>
          <cell r="BK559" t="str">
            <v>Reinvested</v>
          </cell>
          <cell r="BL559"/>
          <cell r="BM559"/>
          <cell r="BN559"/>
          <cell r="BO559"/>
          <cell r="BP559"/>
          <cell r="BQ559"/>
          <cell r="BR559" t="str">
            <v>None</v>
          </cell>
          <cell r="BS559" t="str">
            <v>-</v>
          </cell>
          <cell r="BT559" t="str">
            <v>(D-1) 04:30 PM Paris time</v>
          </cell>
          <cell r="BU559" t="str">
            <v>(D-1) 12:00 AM Paris time</v>
          </cell>
          <cell r="BV559" t="str">
            <v>NA</v>
          </cell>
          <cell r="BW559" t="str">
            <v>D</v>
          </cell>
          <cell r="BX559" t="str">
            <v>D+1</v>
          </cell>
          <cell r="BY559" t="str">
            <v>D+3</v>
          </cell>
          <cell r="BZ559" t="str">
            <v>Please refer to PM</v>
          </cell>
          <cell r="CA559" t="str">
            <v>Please refer to PM</v>
          </cell>
          <cell r="CB559">
            <v>20</v>
          </cell>
          <cell r="CC559">
            <v>20</v>
          </cell>
          <cell r="CD559">
            <v>3.0000000000000001E-3</v>
          </cell>
          <cell r="CE559">
            <v>3.0000000000000001E-3</v>
          </cell>
          <cell r="CF559" t="str">
            <v>Yes</v>
          </cell>
          <cell r="CG559" t="str">
            <v>Daily</v>
          </cell>
          <cell r="CH559">
            <v>100000</v>
          </cell>
          <cell r="CI559" t="str">
            <v>No securities lending</v>
          </cell>
          <cell r="CJ559"/>
          <cell r="CK559" t="str">
            <v>Up to 10%</v>
          </cell>
          <cell r="CL559" t="str">
            <v>Cash</v>
          </cell>
          <cell r="CM559" t="str">
            <v>BNP Paribas Securities Services</v>
          </cell>
          <cell r="CN559" t="str">
            <v>collateral.mgt@bnpparibas-ip.com</v>
          </cell>
          <cell r="CO559" t="str">
            <v>No</v>
          </cell>
          <cell r="CP559" t="str">
            <v>NA</v>
          </cell>
          <cell r="CQ559" t="str">
            <v>NA</v>
          </cell>
          <cell r="CR559" t="str">
            <v>No</v>
          </cell>
          <cell r="CS559" t="str">
            <v>Ashok Outtandy</v>
          </cell>
          <cell r="CT559"/>
          <cell r="CU559"/>
          <cell r="CV559"/>
          <cell r="CW559"/>
          <cell r="CX559" t="str">
            <v>NA</v>
          </cell>
          <cell r="CY559" t="str">
            <v>Yes</v>
          </cell>
          <cell r="CZ559" t="str">
            <v>SRI</v>
          </cell>
          <cell r="DA559" t="str">
            <v>Beta</v>
          </cell>
          <cell r="DB559" t="str">
            <v>Yes</v>
          </cell>
          <cell r="DC559" t="str">
            <v>Equity fund (&gt;51% equities)</v>
          </cell>
          <cell r="DD559"/>
          <cell r="DE559"/>
          <cell r="DF559"/>
          <cell r="DG559">
            <v>5</v>
          </cell>
          <cell r="DH559">
            <v>12</v>
          </cell>
          <cell r="DI559">
            <v>1</v>
          </cell>
          <cell r="DJ559">
            <v>18</v>
          </cell>
          <cell r="DK559">
            <v>18</v>
          </cell>
          <cell r="DL559">
            <v>5</v>
          </cell>
          <cell r="DM559">
            <v>1</v>
          </cell>
          <cell r="DN559">
            <v>12</v>
          </cell>
          <cell r="DO559" t="str">
            <v>Authorised Investors: Institutionnal Investors &amp; UCIs</v>
          </cell>
          <cell r="DP559" t="str">
            <v>50 million in the Company</v>
          </cell>
          <cell r="DQ559" t="str">
            <v>BNP Paribas Securities Services Luxembourg</v>
          </cell>
          <cell r="DR559" t="str">
            <v>BNP Paribas Securities Services Luxembourg</v>
          </cell>
          <cell r="DS559" t="str">
            <v>in-house lawyers</v>
          </cell>
          <cell r="DT559" t="str">
            <v>BNP Paribas Securities Services Luxembourg</v>
          </cell>
          <cell r="DU559" t="str">
            <v>31th of December</v>
          </cell>
          <cell r="DV559" t="str">
            <v>ESG</v>
          </cell>
          <cell r="DW559" t="str">
            <v>EQUITY</v>
          </cell>
          <cell r="DX559"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559"/>
          <cell r="DZ559" t="str">
            <v>ART 8</v>
          </cell>
          <cell r="EA559" t="str">
            <v>CAT 2 (synthetic)</v>
          </cell>
        </row>
        <row r="560">
          <cell r="H560" t="str">
            <v>LU2118276968</v>
          </cell>
          <cell r="I560" t="str">
            <v>Track I Plus EUR</v>
          </cell>
          <cell r="J560" t="str">
            <v>Capitalisation</v>
          </cell>
          <cell r="K560" t="str">
            <v>EUR</v>
          </cell>
          <cell r="L560" t="str">
            <v>USD</v>
          </cell>
          <cell r="M560" t="str">
            <v>No</v>
          </cell>
          <cell r="N560"/>
          <cell r="O560" t="str">
            <v>Luxembourg</v>
          </cell>
          <cell r="P560" t="str">
            <v>NA</v>
          </cell>
          <cell r="Q560" t="str">
            <v>NA</v>
          </cell>
          <cell r="R560" t="str">
            <v>NA</v>
          </cell>
          <cell r="S560">
            <v>43965</v>
          </cell>
          <cell r="T560" t="str">
            <v>Not listed</v>
          </cell>
          <cell r="U560" t="str">
            <v>Not listed</v>
          </cell>
          <cell r="V560" t="str">
            <v>M7CXESC</v>
          </cell>
          <cell r="W560" t="str">
            <v>Share not hedged</v>
          </cell>
          <cell r="X560" t="str">
            <v xml:space="preserve">BS5CTIE LX </v>
          </cell>
          <cell r="Y560" t="str">
            <v>NA</v>
          </cell>
          <cell r="Z560" t="str">
            <v>NA</v>
          </cell>
          <cell r="AA560" t="str">
            <v>BS5CTIE</v>
          </cell>
          <cell r="AB560" t="str">
            <v>.MIEFF00mTNUS</v>
          </cell>
          <cell r="AC560" t="str">
            <v>NA</v>
          </cell>
          <cell r="AD560" t="str">
            <v>NA</v>
          </cell>
          <cell r="AE560"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560" t="str">
            <v>please refer to another source</v>
          </cell>
          <cell r="AG560" t="str">
            <v>please refer to another source</v>
          </cell>
          <cell r="AH560" t="str">
            <v>Luxemburg SICAV</v>
          </cell>
          <cell r="AI560" t="str">
            <v>MSCI Emerging SRI S-Series PAB 5% Capped (NTR)</v>
          </cell>
          <cell r="AJ560" t="str">
            <v>Net Total Return</v>
          </cell>
          <cell r="AK560" t="str">
            <v>USD</v>
          </cell>
          <cell r="AL560" t="str">
            <v>The benchmark is the MSCI Emerging SRI S-Series PAB 5% Capped (NTR)* index published in USD by MSCI Limited. Following Brexit, MSCI Limited, the Benchmark Index administrator is no longer registered in the Benchmark Register.</v>
          </cell>
          <cell r="AM560" t="str">
            <v>please refer to another source</v>
          </cell>
          <cell r="AN560" t="str">
            <v xml:space="preserve">MSCI </v>
          </cell>
          <cell r="AO560" t="str">
            <v>Emerging</v>
          </cell>
          <cell r="AP560" t="str">
            <v>Emerging markets</v>
          </cell>
          <cell r="AQ560" t="str">
            <v>AT, DE,FR,IT**, LU, NL, IE</v>
          </cell>
          <cell r="AR560" t="str">
            <v>AT, DE,FR,IT**, LU, NL, IE</v>
          </cell>
          <cell r="AS560" t="str">
            <v>Synthetic replication</v>
          </cell>
          <cell r="AT560" t="str">
            <v>Synthetic</v>
          </cell>
          <cell r="AU560" t="str">
            <v>Synthetic</v>
          </cell>
          <cell r="AV560" t="str">
            <v>Swaps</v>
          </cell>
          <cell r="AW560" t="str">
            <v>No</v>
          </cell>
          <cell r="AX560" t="str">
            <v>Yes with UCITS V</v>
          </cell>
          <cell r="AY560" t="str">
            <v>NA</v>
          </cell>
          <cell r="AZ560" t="str">
            <v>NA</v>
          </cell>
          <cell r="BA560" t="str">
            <v>Yes</v>
          </cell>
          <cell r="BB560"/>
          <cell r="BC560"/>
          <cell r="BD560"/>
          <cell r="BE560"/>
          <cell r="BF560" t="str">
            <v>NA</v>
          </cell>
          <cell r="BG560" t="str">
            <v>Daily</v>
          </cell>
          <cell r="BH560"/>
          <cell r="BI560"/>
          <cell r="BJ560"/>
          <cell r="BK560" t="str">
            <v>Reinvested</v>
          </cell>
          <cell r="BL560"/>
          <cell r="BM560"/>
          <cell r="BN560"/>
          <cell r="BO560"/>
          <cell r="BP560"/>
          <cell r="BQ560"/>
          <cell r="BR560" t="str">
            <v>None</v>
          </cell>
          <cell r="BS560" t="str">
            <v>-</v>
          </cell>
          <cell r="BT560" t="str">
            <v>(D-1) 04:30 PM Paris time</v>
          </cell>
          <cell r="BU560" t="str">
            <v>(D-1) 12:00 AM Paris time</v>
          </cell>
          <cell r="BV560" t="str">
            <v>NA</v>
          </cell>
          <cell r="BW560" t="str">
            <v>D</v>
          </cell>
          <cell r="BX560" t="str">
            <v>D+1</v>
          </cell>
          <cell r="BY560" t="str">
            <v>D+3</v>
          </cell>
          <cell r="BZ560" t="str">
            <v>Please refer to PM</v>
          </cell>
          <cell r="CA560" t="str">
            <v>Please refer to PM</v>
          </cell>
          <cell r="CB560">
            <v>20</v>
          </cell>
          <cell r="CC560">
            <v>20</v>
          </cell>
          <cell r="CD560">
            <v>3.0000000000000001E-3</v>
          </cell>
          <cell r="CE560">
            <v>3.0000000000000001E-3</v>
          </cell>
          <cell r="CF560" t="str">
            <v>Yes</v>
          </cell>
          <cell r="CG560" t="str">
            <v>Daily</v>
          </cell>
          <cell r="CH560">
            <v>100000</v>
          </cell>
          <cell r="CI560" t="str">
            <v>No securities lending</v>
          </cell>
          <cell r="CJ560"/>
          <cell r="CK560" t="str">
            <v>Up to 10%</v>
          </cell>
          <cell r="CL560" t="str">
            <v>Cash</v>
          </cell>
          <cell r="CM560" t="str">
            <v>BNP Paribas Securities Services</v>
          </cell>
          <cell r="CN560" t="str">
            <v>collateral.mgt@bnpparibas-ip.com</v>
          </cell>
          <cell r="CO560" t="str">
            <v>No</v>
          </cell>
          <cell r="CP560" t="str">
            <v>NA</v>
          </cell>
          <cell r="CQ560" t="str">
            <v>NA</v>
          </cell>
          <cell r="CR560" t="str">
            <v>No</v>
          </cell>
          <cell r="CS560" t="str">
            <v>Ashok Outtandy</v>
          </cell>
          <cell r="CT560"/>
          <cell r="CU560"/>
          <cell r="CV560" t="str">
            <v>A2P6TB</v>
          </cell>
          <cell r="CW560"/>
          <cell r="CX560" t="str">
            <v>NA</v>
          </cell>
          <cell r="CY560" t="str">
            <v>Yes</v>
          </cell>
          <cell r="CZ560" t="str">
            <v>SRI</v>
          </cell>
          <cell r="DA560" t="str">
            <v>Beta</v>
          </cell>
          <cell r="DB560" t="str">
            <v>Yes</v>
          </cell>
          <cell r="DC560" t="str">
            <v>Equity fund (&gt;51% equities)</v>
          </cell>
          <cell r="DD560" t="str">
            <v>Yes</v>
          </cell>
          <cell r="DE560"/>
          <cell r="DF560"/>
          <cell r="DG560">
            <v>5</v>
          </cell>
          <cell r="DH560">
            <v>12</v>
          </cell>
          <cell r="DI560">
            <v>1</v>
          </cell>
          <cell r="DJ560">
            <v>18</v>
          </cell>
          <cell r="DK560">
            <v>18</v>
          </cell>
          <cell r="DL560">
            <v>5</v>
          </cell>
          <cell r="DM560">
            <v>1</v>
          </cell>
          <cell r="DN560">
            <v>12</v>
          </cell>
          <cell r="DO560" t="str">
            <v>Authorised Investors: Institutionnal Investors &amp; UCIs</v>
          </cell>
          <cell r="DP560" t="str">
            <v>50 million in the Company</v>
          </cell>
          <cell r="DQ560" t="str">
            <v>BNP Paribas Securities Services Luxembourg</v>
          </cell>
          <cell r="DR560" t="str">
            <v>BNP Paribas Securities Services Luxembourg</v>
          </cell>
          <cell r="DS560" t="str">
            <v>in-house lawyers</v>
          </cell>
          <cell r="DT560" t="str">
            <v>BNP Paribas Securities Services Luxembourg</v>
          </cell>
          <cell r="DU560" t="str">
            <v>31th of December</v>
          </cell>
          <cell r="DV560" t="str">
            <v>ESG</v>
          </cell>
          <cell r="DW560" t="str">
            <v>EQUITY</v>
          </cell>
          <cell r="DX560"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560"/>
          <cell r="DZ560" t="str">
            <v>ART 8</v>
          </cell>
          <cell r="EA560" t="str">
            <v>CAT 2 (synthetic)</v>
          </cell>
        </row>
        <row r="561">
          <cell r="H561" t="str">
            <v>LU2118277008</v>
          </cell>
          <cell r="I561" t="str">
            <v>Track I Plus</v>
          </cell>
          <cell r="J561" t="str">
            <v>Capitalisation</v>
          </cell>
          <cell r="K561" t="str">
            <v>EUR</v>
          </cell>
          <cell r="L561" t="str">
            <v>EUR</v>
          </cell>
          <cell r="M561" t="str">
            <v>No</v>
          </cell>
          <cell r="N561"/>
          <cell r="O561" t="str">
            <v>Luxembourg</v>
          </cell>
          <cell r="P561" t="str">
            <v>NA</v>
          </cell>
          <cell r="Q561" t="str">
            <v>NA</v>
          </cell>
          <cell r="R561" t="str">
            <v>NA</v>
          </cell>
          <cell r="S561">
            <v>43965</v>
          </cell>
          <cell r="T561" t="str">
            <v>Not listed</v>
          </cell>
          <cell r="U561" t="str">
            <v>Not listed</v>
          </cell>
          <cell r="V561" t="str">
            <v>M7CXEMS</v>
          </cell>
          <cell r="W561" t="str">
            <v>Share not hedged</v>
          </cell>
          <cell r="X561" t="str">
            <v xml:space="preserve">BNEM5IP LX </v>
          </cell>
          <cell r="Y561" t="str">
            <v>NA</v>
          </cell>
          <cell r="Z561" t="str">
            <v>NA</v>
          </cell>
          <cell r="AA561" t="str">
            <v>BNEM5IP</v>
          </cell>
          <cell r="AB561" t="str">
            <v>.MIEMF00mTNEU</v>
          </cell>
          <cell r="AC561">
            <v>68608288</v>
          </cell>
          <cell r="AD561" t="str">
            <v>NA</v>
          </cell>
          <cell r="AE561"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561" t="str">
            <v>please refer to another source</v>
          </cell>
          <cell r="AG561" t="str">
            <v>please refer to another source</v>
          </cell>
          <cell r="AH561" t="str">
            <v>Luxemburg SICAV</v>
          </cell>
          <cell r="AI561" t="str">
            <v>MSCI EMU SRI S-Series PAB 5% Capped (NTR) index</v>
          </cell>
          <cell r="AJ561" t="str">
            <v xml:space="preserve"> Net Total Return</v>
          </cell>
          <cell r="AK561" t="str">
            <v>EUR</v>
          </cell>
          <cell r="AL561" t="str">
            <v>The benchmark is the MSCI EMU SRI S-Series PAB 5% Capped (NTR) index published in EUR by MSCI Limited.</v>
          </cell>
          <cell r="AM561" t="str">
            <v>please refer to another source</v>
          </cell>
          <cell r="AN561" t="str">
            <v xml:space="preserve">MSCI </v>
          </cell>
          <cell r="AO561" t="str">
            <v>Europe</v>
          </cell>
          <cell r="AP561" t="str">
            <v>EMU</v>
          </cell>
          <cell r="AQ561" t="str">
            <v>AT, DE,FR,IT**, LU, NL, IE, SE, FI</v>
          </cell>
          <cell r="AR561" t="str">
            <v>AT, DE,FR,IT**, LU, NL, IE, SE, FI</v>
          </cell>
          <cell r="AS561"/>
          <cell r="AT561"/>
          <cell r="AU561"/>
          <cell r="AV561"/>
          <cell r="AW561" t="str">
            <v>No</v>
          </cell>
          <cell r="AX561" t="str">
            <v>Yes with UCITS V</v>
          </cell>
          <cell r="AY561"/>
          <cell r="AZ561"/>
          <cell r="BA561" t="str">
            <v>Yes</v>
          </cell>
          <cell r="BB561"/>
          <cell r="BC561"/>
          <cell r="BD561"/>
          <cell r="BE561"/>
          <cell r="BF561" t="str">
            <v>NA</v>
          </cell>
          <cell r="BG561" t="str">
            <v>Daily</v>
          </cell>
          <cell r="BH561"/>
          <cell r="BI561"/>
          <cell r="BJ561"/>
          <cell r="BK561" t="str">
            <v>Reinvested</v>
          </cell>
          <cell r="BL561"/>
          <cell r="BM561"/>
          <cell r="BN561"/>
          <cell r="BO561"/>
          <cell r="BP561"/>
          <cell r="BQ561"/>
          <cell r="BR561" t="str">
            <v>None</v>
          </cell>
          <cell r="BS561" t="str">
            <v>-</v>
          </cell>
          <cell r="BT561" t="str">
            <v>03:00 PM Paris Time</v>
          </cell>
          <cell r="BU561" t="str">
            <v>12:00 AM Paris time</v>
          </cell>
          <cell r="BV561" t="str">
            <v>NA</v>
          </cell>
          <cell r="BW561" t="str">
            <v>D</v>
          </cell>
          <cell r="BX561" t="str">
            <v>D+1</v>
          </cell>
          <cell r="BY561" t="str">
            <v>D+3</v>
          </cell>
          <cell r="BZ561" t="str">
            <v>Please refer to PM</v>
          </cell>
          <cell r="CA561" t="str">
            <v>Please refer to PM</v>
          </cell>
          <cell r="CB561">
            <v>17</v>
          </cell>
          <cell r="CC561">
            <v>0</v>
          </cell>
          <cell r="CD561">
            <v>2.5000000000000001E-3</v>
          </cell>
          <cell r="CE561">
            <v>5.0000000000000001E-4</v>
          </cell>
          <cell r="CF561" t="str">
            <v>No</v>
          </cell>
          <cell r="CG561" t="str">
            <v>NA</v>
          </cell>
          <cell r="CH561" t="str">
            <v>NA</v>
          </cell>
          <cell r="CI561" t="str">
            <v>No securities lending</v>
          </cell>
          <cell r="CJ561"/>
          <cell r="CK561" t="str">
            <v>No collateral</v>
          </cell>
          <cell r="CL561" t="str">
            <v>No collateral</v>
          </cell>
          <cell r="CM561" t="str">
            <v>No collateral</v>
          </cell>
          <cell r="CN561" t="str">
            <v>No collateral</v>
          </cell>
          <cell r="CO561" t="str">
            <v>No</v>
          </cell>
          <cell r="CP561" t="str">
            <v>NA</v>
          </cell>
          <cell r="CQ561" t="str">
            <v>NA</v>
          </cell>
          <cell r="CR561" t="str">
            <v>No</v>
          </cell>
          <cell r="CS561" t="str">
            <v>Jean-Claude Leveque</v>
          </cell>
          <cell r="CT561"/>
          <cell r="CU561"/>
          <cell r="CV561" t="str">
            <v>A2P6S7</v>
          </cell>
          <cell r="CW561"/>
          <cell r="CX561"/>
          <cell r="CY561" t="str">
            <v>Yes</v>
          </cell>
          <cell r="CZ561" t="str">
            <v>SRI</v>
          </cell>
          <cell r="DA561" t="str">
            <v>Beta</v>
          </cell>
          <cell r="DB561" t="str">
            <v>Yes</v>
          </cell>
          <cell r="DC561" t="str">
            <v>Equity fund (&gt;51% equities)</v>
          </cell>
          <cell r="DD561" t="str">
            <v>Yes</v>
          </cell>
          <cell r="DE561"/>
          <cell r="DF561"/>
          <cell r="DG561">
            <v>5</v>
          </cell>
          <cell r="DH561">
            <v>12</v>
          </cell>
          <cell r="DI561">
            <v>1</v>
          </cell>
          <cell r="DJ561">
            <v>18</v>
          </cell>
          <cell r="DK561">
            <v>18</v>
          </cell>
          <cell r="DL561">
            <v>5</v>
          </cell>
          <cell r="DM561">
            <v>1</v>
          </cell>
          <cell r="DN561">
            <v>12</v>
          </cell>
          <cell r="DO561" t="str">
            <v>Authorised Investors: Institutionnal Investors &amp; UCIs</v>
          </cell>
          <cell r="DP561" t="str">
            <v>50 million in the Company</v>
          </cell>
          <cell r="DQ561" t="str">
            <v>BNP Paribas Securities Services Luxembourg</v>
          </cell>
          <cell r="DR561" t="str">
            <v>BNP Paribas Securities Services Luxembourg</v>
          </cell>
          <cell r="DS561" t="str">
            <v>in-house lawyers</v>
          </cell>
          <cell r="DT561" t="str">
            <v>BNP Paribas Securities Services Luxembourg</v>
          </cell>
          <cell r="DU561" t="str">
            <v>31th of December</v>
          </cell>
          <cell r="DV561" t="str">
            <v>ESG</v>
          </cell>
          <cell r="DW561" t="str">
            <v>EQUITY</v>
          </cell>
          <cell r="DX561"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Y561"/>
          <cell r="DZ561" t="str">
            <v>ART 8</v>
          </cell>
          <cell r="EA561" t="str">
            <v>CAT 1</v>
          </cell>
        </row>
        <row r="562">
          <cell r="H562" t="str">
            <v>LU2118277180</v>
          </cell>
          <cell r="I562" t="str">
            <v>Track I Plus</v>
          </cell>
          <cell r="J562" t="str">
            <v>Capitalisation</v>
          </cell>
          <cell r="K562" t="str">
            <v>EUR</v>
          </cell>
          <cell r="L562" t="str">
            <v>EUR</v>
          </cell>
          <cell r="M562" t="str">
            <v>No</v>
          </cell>
          <cell r="N562"/>
          <cell r="O562" t="str">
            <v>Luxembourg</v>
          </cell>
          <cell r="P562" t="str">
            <v>NA</v>
          </cell>
          <cell r="Q562" t="str">
            <v>NA</v>
          </cell>
          <cell r="R562" t="str">
            <v>NA</v>
          </cell>
          <cell r="S562">
            <v>43965</v>
          </cell>
          <cell r="T562" t="str">
            <v>Not listed</v>
          </cell>
          <cell r="U562" t="str">
            <v>Not listed</v>
          </cell>
          <cell r="V562" t="str">
            <v>MXEUSSNE</v>
          </cell>
          <cell r="W562" t="str">
            <v>Share not hedged</v>
          </cell>
          <cell r="X562" t="str">
            <v xml:space="preserve">BNES5IP LX </v>
          </cell>
          <cell r="Y562" t="str">
            <v>NA</v>
          </cell>
          <cell r="Z562" t="str">
            <v>NA</v>
          </cell>
          <cell r="AA562" t="str">
            <v>BNES5IP</v>
          </cell>
          <cell r="AB562" t="str">
            <v>.MIEUF00mSNEU</v>
          </cell>
          <cell r="AC562" t="str">
            <v>NA</v>
          </cell>
          <cell r="AD562" t="str">
            <v>NA</v>
          </cell>
          <cell r="AE562"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562" t="str">
            <v>please refer to another source</v>
          </cell>
          <cell r="AG562" t="str">
            <v>please refer to another source</v>
          </cell>
          <cell r="AH562" t="str">
            <v>Luxemburg SICAV</v>
          </cell>
          <cell r="AI562" t="str">
            <v>MSCI Europe Small Caps SRI S-Series PAB 5% Capped (NTR) index</v>
          </cell>
          <cell r="AJ562" t="str">
            <v>Net Total Return</v>
          </cell>
          <cell r="AK562" t="str">
            <v>EUR</v>
          </cell>
          <cell r="AL562"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562" t="str">
            <v>please refer to another source</v>
          </cell>
          <cell r="AN562" t="str">
            <v xml:space="preserve">MSCI </v>
          </cell>
          <cell r="AO562" t="str">
            <v>Europe</v>
          </cell>
          <cell r="AP562" t="str">
            <v>Europe</v>
          </cell>
          <cell r="AQ562" t="str">
            <v>AT, DE,FR,IT**, LU, NL, IE, SE, FI</v>
          </cell>
          <cell r="AR562" t="str">
            <v>AT, DE,FR,IT**, LU, NL, IE, SE, FI</v>
          </cell>
          <cell r="AS562" t="str">
            <v>Full, optimized or synthetic replication</v>
          </cell>
          <cell r="AT562" t="str">
            <v>Synthetic</v>
          </cell>
          <cell r="AU562" t="str">
            <v>Synthetic</v>
          </cell>
          <cell r="AV562" t="str">
            <v>Swaps</v>
          </cell>
          <cell r="AW562" t="str">
            <v>No</v>
          </cell>
          <cell r="AX562" t="str">
            <v>Yes with UCITS V</v>
          </cell>
          <cell r="AY562" t="str">
            <v>NA</v>
          </cell>
          <cell r="AZ562" t="str">
            <v>NA</v>
          </cell>
          <cell r="BA562" t="str">
            <v>Yes</v>
          </cell>
          <cell r="BB562"/>
          <cell r="BC562"/>
          <cell r="BD562"/>
          <cell r="BE562"/>
          <cell r="BF562" t="str">
            <v>NA</v>
          </cell>
          <cell r="BG562" t="str">
            <v>Daily</v>
          </cell>
          <cell r="BH562"/>
          <cell r="BI562"/>
          <cell r="BJ562"/>
          <cell r="BK562" t="str">
            <v>Reinvested</v>
          </cell>
          <cell r="BL562"/>
          <cell r="BM562"/>
          <cell r="BN562"/>
          <cell r="BO562"/>
          <cell r="BP562"/>
          <cell r="BQ562"/>
          <cell r="BR562" t="str">
            <v>None</v>
          </cell>
          <cell r="BS562" t="str">
            <v>-</v>
          </cell>
          <cell r="BT562" t="str">
            <v>03:00 PM Paris time</v>
          </cell>
          <cell r="BU562" t="str">
            <v>12:00 AM Paris time</v>
          </cell>
          <cell r="BV562" t="str">
            <v>NA</v>
          </cell>
          <cell r="BW562" t="str">
            <v>D</v>
          </cell>
          <cell r="BX562" t="str">
            <v>D+1</v>
          </cell>
          <cell r="BY562" t="str">
            <v>D+3</v>
          </cell>
          <cell r="BZ562" t="str">
            <v>Please refer to PM</v>
          </cell>
          <cell r="CA562" t="str">
            <v>Please refer to PM</v>
          </cell>
          <cell r="CB562">
            <v>3</v>
          </cell>
          <cell r="CC562">
            <v>0</v>
          </cell>
          <cell r="CD562">
            <v>3.5000000000000001E-3</v>
          </cell>
          <cell r="CE562">
            <v>5.0000000000000001E-4</v>
          </cell>
          <cell r="CF562" t="str">
            <v>Yes</v>
          </cell>
          <cell r="CG562" t="str">
            <v>Daily</v>
          </cell>
          <cell r="CH562">
            <v>100000</v>
          </cell>
          <cell r="CI562" t="str">
            <v>No securities lending</v>
          </cell>
          <cell r="CJ562"/>
          <cell r="CK562" t="str">
            <v>Up to 10%</v>
          </cell>
          <cell r="CL562" t="str">
            <v>Cash</v>
          </cell>
          <cell r="CM562" t="str">
            <v>BNP Paribas Securities Services</v>
          </cell>
          <cell r="CN562" t="str">
            <v>collateral.mgt@bnpparibas-ip.com</v>
          </cell>
          <cell r="CO562" t="str">
            <v>No</v>
          </cell>
          <cell r="CP562" t="str">
            <v>NA</v>
          </cell>
          <cell r="CQ562" t="str">
            <v>NA</v>
          </cell>
          <cell r="CR562" t="str">
            <v>No</v>
          </cell>
          <cell r="CS562" t="str">
            <v>Alexandre Zamora</v>
          </cell>
          <cell r="CT562"/>
          <cell r="CU562"/>
          <cell r="CV562" t="str">
            <v>A2P6S5</v>
          </cell>
          <cell r="CW562"/>
          <cell r="CX562" t="str">
            <v>NA</v>
          </cell>
          <cell r="CY562" t="str">
            <v>Yes</v>
          </cell>
          <cell r="CZ562" t="str">
            <v>SRI</v>
          </cell>
          <cell r="DA562" t="str">
            <v>Beta</v>
          </cell>
          <cell r="DB562" t="str">
            <v>Yes</v>
          </cell>
          <cell r="DC562" t="str">
            <v>Equity fund (&gt;51% equities)</v>
          </cell>
          <cell r="DD562" t="str">
            <v>Yes</v>
          </cell>
          <cell r="DE562"/>
          <cell r="DF562"/>
          <cell r="DG562">
            <v>5</v>
          </cell>
          <cell r="DH562">
            <v>12</v>
          </cell>
          <cell r="DI562">
            <v>1</v>
          </cell>
          <cell r="DJ562">
            <v>18</v>
          </cell>
          <cell r="DK562">
            <v>18</v>
          </cell>
          <cell r="DL562">
            <v>5</v>
          </cell>
          <cell r="DM562">
            <v>1</v>
          </cell>
          <cell r="DN562">
            <v>12</v>
          </cell>
          <cell r="DO562" t="str">
            <v>Authorised Investors: Institutionnal Investors &amp; UCIs</v>
          </cell>
          <cell r="DP562" t="str">
            <v>50 million in the Company</v>
          </cell>
          <cell r="DQ562" t="str">
            <v>BNP Paribas Securities Services Luxembourg</v>
          </cell>
          <cell r="DR562" t="str">
            <v>BNP Paribas Securities Services Luxembourg</v>
          </cell>
          <cell r="DS562" t="str">
            <v>in-house lawyers</v>
          </cell>
          <cell r="DT562" t="str">
            <v>BNP Paribas Securities Services Luxembourg</v>
          </cell>
          <cell r="DU562" t="str">
            <v>31th of December</v>
          </cell>
          <cell r="DV562" t="str">
            <v>ESG</v>
          </cell>
          <cell r="DW562" t="str">
            <v>EQUITY</v>
          </cell>
          <cell r="DX562"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562"/>
          <cell r="DZ562" t="str">
            <v>ART 8</v>
          </cell>
          <cell r="EA562" t="str">
            <v>CAT 2 (synthetic)</v>
          </cell>
        </row>
        <row r="563">
          <cell r="H563" t="str">
            <v>LU2118277263</v>
          </cell>
          <cell r="I563" t="str">
            <v>Track I Plus</v>
          </cell>
          <cell r="J563" t="str">
            <v>Capitalisation</v>
          </cell>
          <cell r="K563" t="str">
            <v>EUR</v>
          </cell>
          <cell r="L563" t="str">
            <v>EUR</v>
          </cell>
          <cell r="M563" t="str">
            <v>No</v>
          </cell>
          <cell r="N563"/>
          <cell r="O563" t="str">
            <v>Luxembourg</v>
          </cell>
          <cell r="P563" t="str">
            <v>NA</v>
          </cell>
          <cell r="Q563" t="str">
            <v>NA</v>
          </cell>
          <cell r="R563" t="str">
            <v>NA</v>
          </cell>
          <cell r="S563">
            <v>43965</v>
          </cell>
          <cell r="T563" t="str">
            <v>Not listed</v>
          </cell>
          <cell r="U563" t="str">
            <v>Not listed</v>
          </cell>
          <cell r="V563" t="str">
            <v>M7CXESS</v>
          </cell>
          <cell r="W563" t="str">
            <v>Share not hedged</v>
          </cell>
          <cell r="X563" t="str">
            <v xml:space="preserve">BNS5CTI LX </v>
          </cell>
          <cell r="Y563" t="str">
            <v>NA</v>
          </cell>
          <cell r="Z563" t="str">
            <v>NA</v>
          </cell>
          <cell r="AA563" t="str">
            <v>BNS5CTI</v>
          </cell>
          <cell r="AB563" t="str">
            <v>.MIEUF00mTNEU</v>
          </cell>
          <cell r="AC563">
            <v>68608298</v>
          </cell>
          <cell r="AD563" t="str">
            <v>NA</v>
          </cell>
          <cell r="AE563"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563" t="str">
            <v>please refer to another source</v>
          </cell>
          <cell r="AG563" t="str">
            <v>please refer to another source</v>
          </cell>
          <cell r="AH563" t="str">
            <v>Luxemburg SICAV</v>
          </cell>
          <cell r="AI563" t="str">
            <v>MSCI Europe SRI S-Series PAB 5% Capped (NTR) index</v>
          </cell>
          <cell r="AJ563" t="str">
            <v xml:space="preserve"> Net Total Return</v>
          </cell>
          <cell r="AK563" t="str">
            <v>EUR</v>
          </cell>
          <cell r="AL563" t="str">
            <v>The benchmark is the MSCI Europe SRI S-Series PAB 5% Capped (NTR) index published in EUR by MSCI Limited. Following Brexit, MSCI Limited, the Benchmark Index administrator is no longer registered in the Benchmark Register.</v>
          </cell>
          <cell r="AM563" t="str">
            <v>please refer to another source</v>
          </cell>
          <cell r="AN563" t="str">
            <v xml:space="preserve">MSCI </v>
          </cell>
          <cell r="AO563" t="str">
            <v>Europe</v>
          </cell>
          <cell r="AP563" t="str">
            <v>Europe</v>
          </cell>
          <cell r="AQ563" t="str">
            <v>AT, DE,FR,IT**, LU, NL, IE, ES</v>
          </cell>
          <cell r="AR563" t="str">
            <v>AT, DE,FR,IT**, LU, NL, IE, ES</v>
          </cell>
          <cell r="AS563" t="str">
            <v>Full or Optimized replication</v>
          </cell>
          <cell r="AT563" t="str">
            <v>Physical</v>
          </cell>
          <cell r="AU563" t="str">
            <v>Full</v>
          </cell>
          <cell r="AV563" t="str">
            <v>Equities</v>
          </cell>
          <cell r="AW563" t="str">
            <v>No</v>
          </cell>
          <cell r="AX563" t="str">
            <v>Yes with UCITS V</v>
          </cell>
          <cell r="AY563" t="str">
            <v>NA</v>
          </cell>
          <cell r="AZ563" t="str">
            <v>NA</v>
          </cell>
          <cell r="BA563" t="str">
            <v>Yes</v>
          </cell>
          <cell r="BB563"/>
          <cell r="BC563"/>
          <cell r="BD563"/>
          <cell r="BE563"/>
          <cell r="BF563" t="str">
            <v>NA</v>
          </cell>
          <cell r="BG563" t="str">
            <v>Daily</v>
          </cell>
          <cell r="BH563"/>
          <cell r="BI563"/>
          <cell r="BJ563"/>
          <cell r="BK563" t="str">
            <v>Reinvested</v>
          </cell>
          <cell r="BL563"/>
          <cell r="BM563"/>
          <cell r="BN563"/>
          <cell r="BO563"/>
          <cell r="BP563"/>
          <cell r="BQ563"/>
          <cell r="BR563" t="str">
            <v>None</v>
          </cell>
          <cell r="BS563" t="str">
            <v>-</v>
          </cell>
          <cell r="BT563" t="str">
            <v>03:00 PM Paris Time</v>
          </cell>
          <cell r="BU563" t="str">
            <v>12:00 AM Paris time</v>
          </cell>
          <cell r="BV563" t="str">
            <v>NA</v>
          </cell>
          <cell r="BW563" t="str">
            <v>D</v>
          </cell>
          <cell r="BX563" t="str">
            <v>D+1</v>
          </cell>
          <cell r="BY563" t="str">
            <v>D+3</v>
          </cell>
          <cell r="BZ563" t="str">
            <v>Please refer to PM</v>
          </cell>
          <cell r="CA563" t="str">
            <v>Please refer to PM</v>
          </cell>
          <cell r="CB563">
            <v>17</v>
          </cell>
          <cell r="CC563">
            <v>0</v>
          </cell>
          <cell r="CD563">
            <v>3.0000000000000001E-3</v>
          </cell>
          <cell r="CE563">
            <v>5.0000000000000001E-4</v>
          </cell>
          <cell r="CF563" t="str">
            <v>No</v>
          </cell>
          <cell r="CG563" t="str">
            <v>NA</v>
          </cell>
          <cell r="CH563" t="str">
            <v>NA</v>
          </cell>
          <cell r="CI563" t="str">
            <v>No securities lending</v>
          </cell>
          <cell r="CJ563"/>
          <cell r="CK563" t="str">
            <v>No collateral</v>
          </cell>
          <cell r="CL563" t="str">
            <v>No collateral</v>
          </cell>
          <cell r="CM563" t="str">
            <v>No collateral</v>
          </cell>
          <cell r="CN563" t="str">
            <v>No collateral</v>
          </cell>
          <cell r="CO563" t="str">
            <v>No</v>
          </cell>
          <cell r="CP563" t="str">
            <v>NA</v>
          </cell>
          <cell r="CQ563" t="str">
            <v>NA</v>
          </cell>
          <cell r="CR563" t="str">
            <v>No</v>
          </cell>
          <cell r="CS563" t="str">
            <v>Jean-Claude Leveque</v>
          </cell>
          <cell r="CT563"/>
          <cell r="CU563"/>
          <cell r="CV563" t="str">
            <v>A2P6TA</v>
          </cell>
          <cell r="CW563"/>
          <cell r="CX563" t="str">
            <v>NA</v>
          </cell>
          <cell r="CY563" t="str">
            <v>Yes</v>
          </cell>
          <cell r="CZ563" t="str">
            <v>SRI</v>
          </cell>
          <cell r="DA563" t="str">
            <v>Beta</v>
          </cell>
          <cell r="DB563" t="str">
            <v>No (since 30/09/2021)</v>
          </cell>
          <cell r="DC563" t="str">
            <v>Equity fund (&gt;51% equities)</v>
          </cell>
          <cell r="DD563" t="str">
            <v>Yes</v>
          </cell>
          <cell r="DE563"/>
          <cell r="DF563"/>
          <cell r="DG563">
            <v>5</v>
          </cell>
          <cell r="DH563">
            <v>12</v>
          </cell>
          <cell r="DI563">
            <v>1</v>
          </cell>
          <cell r="DJ563">
            <v>18</v>
          </cell>
          <cell r="DK563">
            <v>18</v>
          </cell>
          <cell r="DL563">
            <v>5</v>
          </cell>
          <cell r="DM563">
            <v>1</v>
          </cell>
          <cell r="DN563">
            <v>12</v>
          </cell>
          <cell r="DO563" t="str">
            <v>Authorised Investors: Institutionnal Investors &amp; UCIs</v>
          </cell>
          <cell r="DP563" t="str">
            <v>50 million in the Company</v>
          </cell>
          <cell r="DQ563" t="str">
            <v>BNP Paribas Securities Services Luxembourg</v>
          </cell>
          <cell r="DR563" t="str">
            <v>BNP Paribas Securities Services Luxembourg</v>
          </cell>
          <cell r="DS563" t="str">
            <v>in-house lawyers</v>
          </cell>
          <cell r="DT563" t="str">
            <v>BNP Paribas Securities Services Luxembourg</v>
          </cell>
          <cell r="DU563" t="str">
            <v>31th of December</v>
          </cell>
          <cell r="DV563" t="str">
            <v>ESG</v>
          </cell>
          <cell r="DW563" t="str">
            <v>EQUITY</v>
          </cell>
          <cell r="DX563"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563"/>
          <cell r="DZ563" t="str">
            <v>ART 8</v>
          </cell>
          <cell r="EA563" t="str">
            <v>CAT 1</v>
          </cell>
        </row>
        <row r="564">
          <cell r="H564" t="str">
            <v>LU2118277347</v>
          </cell>
          <cell r="I564" t="str">
            <v>Track I</v>
          </cell>
          <cell r="J564" t="str">
            <v>Capitalisation</v>
          </cell>
          <cell r="K564" t="str">
            <v>EUR</v>
          </cell>
          <cell r="L564" t="str">
            <v>EUR</v>
          </cell>
          <cell r="M564" t="str">
            <v>No</v>
          </cell>
          <cell r="N564"/>
          <cell r="O564" t="str">
            <v>Luxembourg</v>
          </cell>
          <cell r="P564" t="str">
            <v>NA</v>
          </cell>
          <cell r="Q564" t="str">
            <v>NA</v>
          </cell>
          <cell r="R564" t="str">
            <v>NA</v>
          </cell>
          <cell r="S564"/>
          <cell r="T564" t="str">
            <v>Not listed</v>
          </cell>
          <cell r="U564" t="str">
            <v>Not listed</v>
          </cell>
          <cell r="V564" t="str">
            <v>M7CXESE</v>
          </cell>
          <cell r="W564" t="str">
            <v>Share not hedged</v>
          </cell>
          <cell r="X564"/>
          <cell r="Y564"/>
          <cell r="Z564"/>
          <cell r="AA564"/>
          <cell r="AB564" t="str">
            <v>.MIJPF00mTNEU</v>
          </cell>
          <cell r="AC564"/>
          <cell r="AD564"/>
          <cell r="AE564"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564" t="str">
            <v>please refer to another source</v>
          </cell>
          <cell r="AG564" t="str">
            <v>please refer to another source</v>
          </cell>
          <cell r="AH564" t="str">
            <v>Luxemburg SICAV</v>
          </cell>
          <cell r="AI564" t="str">
            <v>MSCI Japan SRI S-Series PAB 5% Capped (NTR) Index</v>
          </cell>
          <cell r="AJ564" t="str">
            <v>Net Total Return</v>
          </cell>
          <cell r="AK564" t="str">
            <v>EUR</v>
          </cell>
          <cell r="AL564" t="str">
            <v>The benchmark is the MSCI Japan SRI S-Series PAB 5% Capped Index (NTR) published in EUR by MSCI Limited. Following Brexit, MSCI Limited, the Benchmark Index administrator is no longer registered in the Benchmark Register.</v>
          </cell>
          <cell r="AM564" t="str">
            <v>please refer to another source</v>
          </cell>
          <cell r="AN564" t="str">
            <v xml:space="preserve">MSCI </v>
          </cell>
          <cell r="AO564" t="str">
            <v>Asia-Pacific</v>
          </cell>
          <cell r="AP564" t="str">
            <v>Japan</v>
          </cell>
          <cell r="AQ564"/>
          <cell r="AR564"/>
          <cell r="AS564" t="str">
            <v>Full or optimized replication</v>
          </cell>
          <cell r="AT564" t="str">
            <v>Physical</v>
          </cell>
          <cell r="AU564" t="str">
            <v xml:space="preserve">full  </v>
          </cell>
          <cell r="AV564" t="str">
            <v>Equities</v>
          </cell>
          <cell r="AW564" t="str">
            <v>No</v>
          </cell>
          <cell r="AX564" t="str">
            <v>Yes with UCITS V</v>
          </cell>
          <cell r="AY564" t="str">
            <v>NA</v>
          </cell>
          <cell r="AZ564" t="str">
            <v>NA</v>
          </cell>
          <cell r="BA564" t="str">
            <v>Yes</v>
          </cell>
          <cell r="BB564"/>
          <cell r="BC564"/>
          <cell r="BD564"/>
          <cell r="BE564"/>
          <cell r="BF564" t="str">
            <v>NA</v>
          </cell>
          <cell r="BG564" t="str">
            <v>Daily</v>
          </cell>
          <cell r="BH564"/>
          <cell r="BI564"/>
          <cell r="BJ564"/>
          <cell r="BK564" t="str">
            <v>Reinvested</v>
          </cell>
          <cell r="BL564"/>
          <cell r="BM564"/>
          <cell r="BN564"/>
          <cell r="BO564"/>
          <cell r="BP564"/>
          <cell r="BQ564"/>
          <cell r="BR564" t="str">
            <v>None</v>
          </cell>
          <cell r="BS564" t="str">
            <v>-</v>
          </cell>
          <cell r="BT564" t="str">
            <v>(D-1) 04:30 PM Paris time</v>
          </cell>
          <cell r="BU564" t="str">
            <v>(D-1) 12:00 AM Paris time</v>
          </cell>
          <cell r="BV564" t="str">
            <v>NA</v>
          </cell>
          <cell r="BW564" t="str">
            <v>D</v>
          </cell>
          <cell r="BX564" t="str">
            <v>D+1</v>
          </cell>
          <cell r="BY564" t="str">
            <v>D+3</v>
          </cell>
          <cell r="BZ564" t="str">
            <v>Please refer to PM</v>
          </cell>
          <cell r="CA564" t="str">
            <v>Please refer to PM</v>
          </cell>
          <cell r="CB564">
            <v>0</v>
          </cell>
          <cell r="CC564">
            <v>0</v>
          </cell>
          <cell r="CD564">
            <v>5.0000000000000001E-4</v>
          </cell>
          <cell r="CE564">
            <v>5.0000000000000001E-4</v>
          </cell>
          <cell r="CF564" t="str">
            <v>No</v>
          </cell>
          <cell r="CG564" t="str">
            <v>NA</v>
          </cell>
          <cell r="CH564" t="str">
            <v>NA</v>
          </cell>
          <cell r="CI564" t="str">
            <v>No securities lending</v>
          </cell>
          <cell r="CJ564"/>
          <cell r="CK564" t="str">
            <v>No collateral</v>
          </cell>
          <cell r="CL564" t="str">
            <v>No collateral</v>
          </cell>
          <cell r="CM564" t="str">
            <v>No collateral</v>
          </cell>
          <cell r="CN564" t="str">
            <v>No collateral</v>
          </cell>
          <cell r="CO564" t="str">
            <v>No</v>
          </cell>
          <cell r="CP564" t="str">
            <v>NA</v>
          </cell>
          <cell r="CQ564" t="str">
            <v>NA</v>
          </cell>
          <cell r="CR564" t="str">
            <v>No</v>
          </cell>
          <cell r="CS564" t="str">
            <v>Jean-Claude Leveque</v>
          </cell>
          <cell r="CT564"/>
          <cell r="CU564"/>
          <cell r="CV564"/>
          <cell r="CW564"/>
          <cell r="CX564"/>
          <cell r="CY564" t="str">
            <v>Yes</v>
          </cell>
          <cell r="CZ564" t="str">
            <v>SRI</v>
          </cell>
          <cell r="DA564" t="str">
            <v>Beta</v>
          </cell>
          <cell r="DB564" t="str">
            <v>No</v>
          </cell>
          <cell r="DC564" t="str">
            <v>Equity fund (&gt;51% equities)</v>
          </cell>
          <cell r="DD564"/>
          <cell r="DE564"/>
          <cell r="DF564"/>
          <cell r="DG564">
            <v>13</v>
          </cell>
          <cell r="DH564">
            <v>12</v>
          </cell>
          <cell r="DI564">
            <v>1</v>
          </cell>
          <cell r="DJ564">
            <v>26</v>
          </cell>
          <cell r="DK564">
            <v>26</v>
          </cell>
          <cell r="DL564">
            <v>13</v>
          </cell>
          <cell r="DM564">
            <v>1</v>
          </cell>
          <cell r="DN564">
            <v>12</v>
          </cell>
          <cell r="DO564"/>
          <cell r="DP564"/>
          <cell r="DQ564" t="str">
            <v>BNP Paribas Securities Services Luxembourg</v>
          </cell>
          <cell r="DR564" t="str">
            <v>BNP Paribas Securities Services Luxembourg</v>
          </cell>
          <cell r="DS564" t="str">
            <v>in-house lawyers</v>
          </cell>
          <cell r="DT564" t="str">
            <v>BNP Paribas Securities Services Luxembourg</v>
          </cell>
          <cell r="DU564" t="str">
            <v>31th of December</v>
          </cell>
          <cell r="DV564" t="str">
            <v>ESG</v>
          </cell>
          <cell r="DW564" t="str">
            <v>EQUITY</v>
          </cell>
          <cell r="DX564"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564"/>
          <cell r="DZ564" t="str">
            <v>ART 8</v>
          </cell>
          <cell r="EA564" t="str">
            <v>CAT 1</v>
          </cell>
        </row>
        <row r="565">
          <cell r="H565" t="str">
            <v>LU2118277420</v>
          </cell>
          <cell r="I565" t="str">
            <v>Track I Plus</v>
          </cell>
          <cell r="J565" t="str">
            <v>Capitalisation</v>
          </cell>
          <cell r="K565" t="str">
            <v>EUR</v>
          </cell>
          <cell r="L565" t="str">
            <v>EUR</v>
          </cell>
          <cell r="M565" t="str">
            <v>No</v>
          </cell>
          <cell r="N565"/>
          <cell r="O565" t="str">
            <v>Luxembourg</v>
          </cell>
          <cell r="P565" t="str">
            <v>NA</v>
          </cell>
          <cell r="Q565" t="str">
            <v>NA</v>
          </cell>
          <cell r="R565" t="str">
            <v>NA</v>
          </cell>
          <cell r="S565">
            <v>43965</v>
          </cell>
          <cell r="T565" t="str">
            <v>Not listed</v>
          </cell>
          <cell r="U565" t="str">
            <v>Not listed</v>
          </cell>
          <cell r="V565" t="str">
            <v>M7CXESE</v>
          </cell>
          <cell r="W565" t="str">
            <v>Share not hedged</v>
          </cell>
          <cell r="X565" t="str">
            <v xml:space="preserve">BES5CTI LX </v>
          </cell>
          <cell r="Y565" t="str">
            <v>NA</v>
          </cell>
          <cell r="Z565" t="str">
            <v>NA</v>
          </cell>
          <cell r="AA565" t="str">
            <v>BES5CTI</v>
          </cell>
          <cell r="AB565" t="str">
            <v>.MIJPF00mTNEU</v>
          </cell>
          <cell r="AC565">
            <v>68608294</v>
          </cell>
          <cell r="AD565" t="str">
            <v>NA</v>
          </cell>
          <cell r="AE565"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565" t="str">
            <v>please refer to another source</v>
          </cell>
          <cell r="AG565" t="str">
            <v>please refer to another source</v>
          </cell>
          <cell r="AH565" t="str">
            <v>Luxemburg SICAV</v>
          </cell>
          <cell r="AI565" t="str">
            <v>MSCI Japan SRI S-Series PAB 5% Capped (NTR) Index</v>
          </cell>
          <cell r="AJ565" t="str">
            <v>Net Total Return</v>
          </cell>
          <cell r="AK565" t="str">
            <v>EUR</v>
          </cell>
          <cell r="AL565" t="str">
            <v>The benchmark is the MSCI Japan SRI S-Series PAB 5% Capped Index (NTR) published in EUR by MSCI Limited. Following Brexit, MSCI Limited, the Benchmark Index administrator is no longer registered in the Benchmark Register.</v>
          </cell>
          <cell r="AM565" t="str">
            <v>please refer to another source</v>
          </cell>
          <cell r="AN565" t="str">
            <v xml:space="preserve">MSCI </v>
          </cell>
          <cell r="AO565" t="str">
            <v>Asia-Pacific</v>
          </cell>
          <cell r="AP565" t="str">
            <v>Japan</v>
          </cell>
          <cell r="AQ565" t="str">
            <v>AT, DE,FR,IT**, LU, NL, IE, ES</v>
          </cell>
          <cell r="AR565" t="str">
            <v>AT, DE,FR,IT**, LU, NL, IE, ES</v>
          </cell>
          <cell r="AS565" t="str">
            <v>Full or optimized replication</v>
          </cell>
          <cell r="AT565" t="str">
            <v>Physical</v>
          </cell>
          <cell r="AU565" t="str">
            <v xml:space="preserve">full  </v>
          </cell>
          <cell r="AV565" t="str">
            <v>Equities</v>
          </cell>
          <cell r="AW565" t="str">
            <v>No</v>
          </cell>
          <cell r="AX565" t="str">
            <v>Yes with UCITS V</v>
          </cell>
          <cell r="AY565" t="str">
            <v>NA</v>
          </cell>
          <cell r="AZ565" t="str">
            <v>NA</v>
          </cell>
          <cell r="BA565" t="str">
            <v>Yes</v>
          </cell>
          <cell r="BB565"/>
          <cell r="BC565"/>
          <cell r="BD565"/>
          <cell r="BE565"/>
          <cell r="BF565" t="str">
            <v>NA</v>
          </cell>
          <cell r="BG565" t="str">
            <v>Daily</v>
          </cell>
          <cell r="BH565"/>
          <cell r="BI565"/>
          <cell r="BJ565"/>
          <cell r="BK565" t="str">
            <v>Reinvested</v>
          </cell>
          <cell r="BL565"/>
          <cell r="BM565"/>
          <cell r="BN565"/>
          <cell r="BO565"/>
          <cell r="BP565"/>
          <cell r="BQ565"/>
          <cell r="BR565" t="str">
            <v>None</v>
          </cell>
          <cell r="BS565" t="str">
            <v>-</v>
          </cell>
          <cell r="BT565" t="str">
            <v>(D-1) 04:30 PM Paris time</v>
          </cell>
          <cell r="BU565" t="str">
            <v>(D-1) 12:00 AM Paris time</v>
          </cell>
          <cell r="BV565" t="str">
            <v>NA</v>
          </cell>
          <cell r="BW565" t="str">
            <v>D</v>
          </cell>
          <cell r="BX565" t="str">
            <v>D+1</v>
          </cell>
          <cell r="BY565" t="str">
            <v>D+3</v>
          </cell>
          <cell r="BZ565" t="str">
            <v>Please refer to PM</v>
          </cell>
          <cell r="CA565" t="str">
            <v>Please refer to PM</v>
          </cell>
          <cell r="CB565">
            <v>0</v>
          </cell>
          <cell r="CC565">
            <v>0</v>
          </cell>
          <cell r="CD565">
            <v>5.0000000000000001E-4</v>
          </cell>
          <cell r="CE565">
            <v>5.0000000000000001E-4</v>
          </cell>
          <cell r="CF565" t="str">
            <v>No</v>
          </cell>
          <cell r="CG565" t="str">
            <v>NA</v>
          </cell>
          <cell r="CH565" t="str">
            <v>NA</v>
          </cell>
          <cell r="CI565" t="str">
            <v>No securities lending</v>
          </cell>
          <cell r="CJ565"/>
          <cell r="CK565" t="str">
            <v>No collateral</v>
          </cell>
          <cell r="CL565" t="str">
            <v>No collateral</v>
          </cell>
          <cell r="CM565" t="str">
            <v>No collateral</v>
          </cell>
          <cell r="CN565" t="str">
            <v>No collateral</v>
          </cell>
          <cell r="CO565" t="str">
            <v>No</v>
          </cell>
          <cell r="CP565" t="str">
            <v>NA</v>
          </cell>
          <cell r="CQ565" t="str">
            <v>NA</v>
          </cell>
          <cell r="CR565" t="str">
            <v>No</v>
          </cell>
          <cell r="CS565" t="str">
            <v>Jean-Claude Leveque</v>
          </cell>
          <cell r="CT565"/>
          <cell r="CU565"/>
          <cell r="CV565" t="str">
            <v>A2P6S9</v>
          </cell>
          <cell r="CW565"/>
          <cell r="CX565"/>
          <cell r="CY565" t="str">
            <v>Yes</v>
          </cell>
          <cell r="CZ565" t="str">
            <v>SRI</v>
          </cell>
          <cell r="DA565" t="str">
            <v>Beta</v>
          </cell>
          <cell r="DB565" t="str">
            <v>No</v>
          </cell>
          <cell r="DC565" t="str">
            <v>Equity fund (&gt;51% equities)</v>
          </cell>
          <cell r="DD565" t="str">
            <v>Yes</v>
          </cell>
          <cell r="DE565"/>
          <cell r="DF565"/>
          <cell r="DG565">
            <v>5</v>
          </cell>
          <cell r="DH565">
            <v>12</v>
          </cell>
          <cell r="DI565">
            <v>1</v>
          </cell>
          <cell r="DJ565">
            <v>18</v>
          </cell>
          <cell r="DK565">
            <v>18</v>
          </cell>
          <cell r="DL565">
            <v>5</v>
          </cell>
          <cell r="DM565">
            <v>1</v>
          </cell>
          <cell r="DN565">
            <v>12</v>
          </cell>
          <cell r="DO565" t="str">
            <v>Authorised Investors: Institutionnal Investors &amp; UCIs</v>
          </cell>
          <cell r="DP565" t="str">
            <v>50 million in the Company</v>
          </cell>
          <cell r="DQ565" t="str">
            <v>BNP Paribas Securities Services Luxembourg</v>
          </cell>
          <cell r="DR565" t="str">
            <v>BNP Paribas Securities Services Luxembourg</v>
          </cell>
          <cell r="DS565" t="str">
            <v>in-house lawyers</v>
          </cell>
          <cell r="DT565" t="str">
            <v>BNP Paribas Securities Services Luxembourg</v>
          </cell>
          <cell r="DU565" t="str">
            <v>31th of December</v>
          </cell>
          <cell r="DV565" t="str">
            <v>ESG</v>
          </cell>
          <cell r="DW565" t="str">
            <v>EQUITY</v>
          </cell>
          <cell r="DX565"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565"/>
          <cell r="DZ565" t="str">
            <v>ART 8</v>
          </cell>
          <cell r="EA565" t="str">
            <v>CAT 1</v>
          </cell>
        </row>
        <row r="566">
          <cell r="H566" t="str">
            <v>LU2118277693</v>
          </cell>
          <cell r="I566" t="str">
            <v>Track I Plus</v>
          </cell>
          <cell r="J566" t="str">
            <v>Capitalisation</v>
          </cell>
          <cell r="K566" t="str">
            <v>USD</v>
          </cell>
          <cell r="L566" t="str">
            <v>USD</v>
          </cell>
          <cell r="M566" t="str">
            <v>No</v>
          </cell>
          <cell r="N566"/>
          <cell r="O566" t="str">
            <v>Luxembourg</v>
          </cell>
          <cell r="P566" t="str">
            <v>NA</v>
          </cell>
          <cell r="Q566" t="str">
            <v>NA</v>
          </cell>
          <cell r="R566" t="str">
            <v>NA</v>
          </cell>
          <cell r="S566">
            <v>43965</v>
          </cell>
          <cell r="T566" t="str">
            <v>Not listed</v>
          </cell>
          <cell r="U566" t="str">
            <v>Not listed</v>
          </cell>
          <cell r="V566" t="str">
            <v>M1CXUSC</v>
          </cell>
          <cell r="W566" t="str">
            <v>Share not hedged</v>
          </cell>
          <cell r="X566" t="str">
            <v xml:space="preserve">BS5CTIU LX </v>
          </cell>
          <cell r="Y566" t="str">
            <v>NA</v>
          </cell>
          <cell r="Z566" t="str">
            <v>NA</v>
          </cell>
          <cell r="AA566" t="str">
            <v>BS5CTIU</v>
          </cell>
          <cell r="AB566" t="str">
            <v>.MIUSF00mTNUS</v>
          </cell>
          <cell r="AC566">
            <v>68608296</v>
          </cell>
          <cell r="AD566" t="str">
            <v>NA</v>
          </cell>
          <cell r="AE566"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566" t="str">
            <v>please refer to another source</v>
          </cell>
          <cell r="AG566" t="str">
            <v>please refer to another source</v>
          </cell>
          <cell r="AH566" t="str">
            <v>Luxemburg SICAV</v>
          </cell>
          <cell r="AI566" t="str">
            <v>MSCI USA SRI S-Series PAB 5% Capped (NTR) Index</v>
          </cell>
          <cell r="AJ566" t="str">
            <v xml:space="preserve"> Net Total Return</v>
          </cell>
          <cell r="AK566" t="str">
            <v>USD</v>
          </cell>
          <cell r="AL566" t="str">
            <v>The benchmark is the MSCI USA SRI S-Series PAB 5% Capped Index (NTR) published in USD by MSCI Limited. Following Brexit, MSCI Limited, the Benchmark Index administrator is no longer registered in the Benchmark Register.</v>
          </cell>
          <cell r="AM566" t="str">
            <v>please refer to another source</v>
          </cell>
          <cell r="AN566" t="str">
            <v xml:space="preserve">MSCI </v>
          </cell>
          <cell r="AO566" t="str">
            <v>North America</v>
          </cell>
          <cell r="AP566" t="str">
            <v>US</v>
          </cell>
          <cell r="AQ566" t="str">
            <v>AT, DE,FR,IT**, LU, NL, IE, ES</v>
          </cell>
          <cell r="AR566" t="str">
            <v>AT, DE,FR,IT**, LU, NL, IE, ES</v>
          </cell>
          <cell r="AS566" t="str">
            <v>Full or optimized replication</v>
          </cell>
          <cell r="AT566" t="str">
            <v>Physical</v>
          </cell>
          <cell r="AU566" t="str">
            <v>Full</v>
          </cell>
          <cell r="AV566" t="str">
            <v>Equities</v>
          </cell>
          <cell r="AW566" t="str">
            <v>No</v>
          </cell>
          <cell r="AX566" t="str">
            <v>Yes with UCITS V</v>
          </cell>
          <cell r="AY566" t="str">
            <v>NA</v>
          </cell>
          <cell r="AZ566" t="str">
            <v>NA</v>
          </cell>
          <cell r="BA566" t="str">
            <v>Yes</v>
          </cell>
          <cell r="BB566"/>
          <cell r="BC566"/>
          <cell r="BD566"/>
          <cell r="BE566"/>
          <cell r="BF566" t="str">
            <v>NA</v>
          </cell>
          <cell r="BG566" t="str">
            <v>Daily</v>
          </cell>
          <cell r="BH566"/>
          <cell r="BI566"/>
          <cell r="BJ566"/>
          <cell r="BK566" t="str">
            <v>Reinvested</v>
          </cell>
          <cell r="BL566"/>
          <cell r="BM566"/>
          <cell r="BN566"/>
          <cell r="BO566"/>
          <cell r="BP566"/>
          <cell r="BQ566"/>
          <cell r="BR566" t="str">
            <v>None</v>
          </cell>
          <cell r="BS566" t="str">
            <v>-</v>
          </cell>
          <cell r="BT566" t="str">
            <v>03:00 PM Paris time</v>
          </cell>
          <cell r="BU566" t="str">
            <v>12:00 AM Paris time</v>
          </cell>
          <cell r="BV566" t="str">
            <v>NA</v>
          </cell>
          <cell r="BW566" t="str">
            <v>D</v>
          </cell>
          <cell r="BX566" t="str">
            <v>D+1</v>
          </cell>
          <cell r="BY566" t="str">
            <v>D+3</v>
          </cell>
          <cell r="BZ566" t="str">
            <v>Please refer to PM</v>
          </cell>
          <cell r="CA566" t="str">
            <v>Please refer to PM</v>
          </cell>
          <cell r="CB566">
            <v>0</v>
          </cell>
          <cell r="CC566">
            <v>0</v>
          </cell>
          <cell r="CD566">
            <v>5.0000000000000001E-4</v>
          </cell>
          <cell r="CE566">
            <v>5.0000000000000001E-4</v>
          </cell>
          <cell r="CF566" t="str">
            <v>No</v>
          </cell>
          <cell r="CG566" t="str">
            <v>NA</v>
          </cell>
          <cell r="CH566" t="str">
            <v>NA</v>
          </cell>
          <cell r="CI566" t="str">
            <v>No securities lending</v>
          </cell>
          <cell r="CJ566"/>
          <cell r="CK566" t="str">
            <v>No collateral</v>
          </cell>
          <cell r="CL566" t="str">
            <v>No collateral</v>
          </cell>
          <cell r="CM566" t="str">
            <v>No collateral</v>
          </cell>
          <cell r="CN566" t="str">
            <v>No collateral</v>
          </cell>
          <cell r="CO566" t="str">
            <v>No</v>
          </cell>
          <cell r="CP566" t="str">
            <v>NA</v>
          </cell>
          <cell r="CQ566" t="str">
            <v>NA</v>
          </cell>
          <cell r="CR566" t="str">
            <v>No</v>
          </cell>
          <cell r="CS566" t="str">
            <v>Alexandre Zamora</v>
          </cell>
          <cell r="CT566"/>
          <cell r="CU566"/>
          <cell r="CV566" t="str">
            <v>A2P74E</v>
          </cell>
          <cell r="CW566"/>
          <cell r="CX566" t="str">
            <v>NA</v>
          </cell>
          <cell r="CY566" t="str">
            <v>Yes</v>
          </cell>
          <cell r="CZ566" t="str">
            <v>SRI</v>
          </cell>
          <cell r="DA566" t="str">
            <v>Beta</v>
          </cell>
          <cell r="DB566" t="str">
            <v>No</v>
          </cell>
          <cell r="DC566" t="str">
            <v>Equity fund (&gt;51% equities)</v>
          </cell>
          <cell r="DD566" t="str">
            <v>in progress</v>
          </cell>
          <cell r="DE566"/>
          <cell r="DF566"/>
          <cell r="DG566">
            <v>5</v>
          </cell>
          <cell r="DH566">
            <v>12</v>
          </cell>
          <cell r="DI566">
            <v>1</v>
          </cell>
          <cell r="DJ566">
            <v>18</v>
          </cell>
          <cell r="DK566">
            <v>18</v>
          </cell>
          <cell r="DL566">
            <v>5</v>
          </cell>
          <cell r="DM566">
            <v>1</v>
          </cell>
          <cell r="DN566">
            <v>12</v>
          </cell>
          <cell r="DO566" t="str">
            <v>Authorised Investors: Institutionnal Investors &amp; UCIs</v>
          </cell>
          <cell r="DP566" t="str">
            <v>50 million in the Company</v>
          </cell>
          <cell r="DQ566" t="str">
            <v>BNP Paribas Securities Services Luxembourg</v>
          </cell>
          <cell r="DR566" t="str">
            <v>BNP Paribas Securities Services Luxembourg</v>
          </cell>
          <cell r="DS566" t="str">
            <v>in-house lawyers</v>
          </cell>
          <cell r="DT566" t="str">
            <v>BNP Paribas Securities Services Luxembourg</v>
          </cell>
          <cell r="DU566" t="str">
            <v>31th of December</v>
          </cell>
          <cell r="DV566" t="str">
            <v>ESG</v>
          </cell>
          <cell r="DW566" t="str">
            <v>EQUITY</v>
          </cell>
          <cell r="DX566"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566"/>
          <cell r="DZ566" t="str">
            <v>ART 8</v>
          </cell>
          <cell r="EA566" t="str">
            <v>CAT 1</v>
          </cell>
        </row>
        <row r="567">
          <cell r="H567" t="str">
            <v>LU2118277776</v>
          </cell>
          <cell r="I567" t="str">
            <v>Track I Plus EUR</v>
          </cell>
          <cell r="J567" t="str">
            <v>Capitalisation</v>
          </cell>
          <cell r="K567" t="str">
            <v>EUR</v>
          </cell>
          <cell r="L567" t="str">
            <v>USD</v>
          </cell>
          <cell r="M567" t="str">
            <v>No</v>
          </cell>
          <cell r="N567"/>
          <cell r="O567" t="str">
            <v>Luxembourg</v>
          </cell>
          <cell r="P567" t="str">
            <v>NA</v>
          </cell>
          <cell r="Q567" t="str">
            <v>NA</v>
          </cell>
          <cell r="R567" t="str">
            <v>NA</v>
          </cell>
          <cell r="S567">
            <v>43965</v>
          </cell>
          <cell r="T567" t="str">
            <v>Not listed</v>
          </cell>
          <cell r="U567" t="str">
            <v>Not listed</v>
          </cell>
          <cell r="V567" t="str">
            <v>M1CXUSC</v>
          </cell>
          <cell r="W567" t="str">
            <v>Share not hedged</v>
          </cell>
          <cell r="X567" t="str">
            <v xml:space="preserve">BMS5CTI LX </v>
          </cell>
          <cell r="Y567" t="str">
            <v>NA</v>
          </cell>
          <cell r="Z567" t="str">
            <v>NA</v>
          </cell>
          <cell r="AA567" t="str">
            <v>BMS5CTI</v>
          </cell>
          <cell r="AB567" t="str">
            <v>.MIUSF00mTNUS</v>
          </cell>
          <cell r="AC567">
            <v>68608295</v>
          </cell>
          <cell r="AD567" t="str">
            <v>NA</v>
          </cell>
          <cell r="AE567"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567" t="str">
            <v>please refer to another source</v>
          </cell>
          <cell r="AG567" t="str">
            <v>please refer to another source</v>
          </cell>
          <cell r="AH567" t="str">
            <v>Luxemburg SICAV</v>
          </cell>
          <cell r="AI567" t="str">
            <v>MSCI USA SRI S-Series PAB 5% Capped (NTR) Index</v>
          </cell>
          <cell r="AJ567" t="str">
            <v xml:space="preserve"> Net Total Return</v>
          </cell>
          <cell r="AK567" t="str">
            <v>USD</v>
          </cell>
          <cell r="AL567" t="str">
            <v>The benchmark is the MSCI USA SRI S-Series PAB 5% Capped Index (NTR) published in USD by MSCI Limited. Following Brexit, MSCI Limited, the Benchmark Index administrator is no longer registered in the Benchmark Register.</v>
          </cell>
          <cell r="AM567" t="str">
            <v>please refer to another source</v>
          </cell>
          <cell r="AN567" t="str">
            <v xml:space="preserve">MSCI </v>
          </cell>
          <cell r="AO567" t="str">
            <v>North America</v>
          </cell>
          <cell r="AP567" t="str">
            <v>US</v>
          </cell>
          <cell r="AQ567" t="str">
            <v>AT, DE,FR,IT**, LU, NL, IE</v>
          </cell>
          <cell r="AR567" t="str">
            <v>AT, DE,FR,IT**, LU, NL, IE</v>
          </cell>
          <cell r="AS567" t="str">
            <v>Full or optimized replication</v>
          </cell>
          <cell r="AT567" t="str">
            <v>Physical</v>
          </cell>
          <cell r="AU567" t="str">
            <v>Full</v>
          </cell>
          <cell r="AV567" t="str">
            <v>Equities</v>
          </cell>
          <cell r="AW567" t="str">
            <v>No</v>
          </cell>
          <cell r="AX567" t="str">
            <v>Yes with UCITS V</v>
          </cell>
          <cell r="AY567" t="str">
            <v>NA</v>
          </cell>
          <cell r="AZ567" t="str">
            <v>NA</v>
          </cell>
          <cell r="BA567" t="str">
            <v>Yes</v>
          </cell>
          <cell r="BB567"/>
          <cell r="BC567"/>
          <cell r="BD567"/>
          <cell r="BE567"/>
          <cell r="BF567" t="str">
            <v>NA</v>
          </cell>
          <cell r="BG567" t="str">
            <v>Daily</v>
          </cell>
          <cell r="BH567"/>
          <cell r="BI567"/>
          <cell r="BJ567"/>
          <cell r="BK567" t="str">
            <v>Reinvested</v>
          </cell>
          <cell r="BL567"/>
          <cell r="BM567"/>
          <cell r="BN567"/>
          <cell r="BO567"/>
          <cell r="BP567"/>
          <cell r="BQ567"/>
          <cell r="BR567" t="str">
            <v>None</v>
          </cell>
          <cell r="BS567" t="str">
            <v>-</v>
          </cell>
          <cell r="BT567" t="str">
            <v>03:00 PM Paris time</v>
          </cell>
          <cell r="BU567" t="str">
            <v>12:00 AM Paris time</v>
          </cell>
          <cell r="BV567" t="str">
            <v>NA</v>
          </cell>
          <cell r="BW567" t="str">
            <v>D</v>
          </cell>
          <cell r="BX567" t="str">
            <v>D+1</v>
          </cell>
          <cell r="BY567" t="str">
            <v>D+3</v>
          </cell>
          <cell r="BZ567" t="str">
            <v>Please refer to PM</v>
          </cell>
          <cell r="CA567" t="str">
            <v>Please refer to PM</v>
          </cell>
          <cell r="CB567">
            <v>0</v>
          </cell>
          <cell r="CC567">
            <v>0</v>
          </cell>
          <cell r="CD567">
            <v>5.0000000000000001E-4</v>
          </cell>
          <cell r="CE567">
            <v>5.0000000000000001E-4</v>
          </cell>
          <cell r="CF567" t="str">
            <v>No</v>
          </cell>
          <cell r="CG567" t="str">
            <v>NA</v>
          </cell>
          <cell r="CH567" t="str">
            <v>NA</v>
          </cell>
          <cell r="CI567" t="str">
            <v>No securities lending</v>
          </cell>
          <cell r="CJ567"/>
          <cell r="CK567" t="str">
            <v>No collateral</v>
          </cell>
          <cell r="CL567" t="str">
            <v>No collateral</v>
          </cell>
          <cell r="CM567" t="str">
            <v>No collateral</v>
          </cell>
          <cell r="CN567" t="str">
            <v>No collateral</v>
          </cell>
          <cell r="CO567" t="str">
            <v>No</v>
          </cell>
          <cell r="CP567" t="str">
            <v>NA</v>
          </cell>
          <cell r="CQ567" t="str">
            <v>NA</v>
          </cell>
          <cell r="CR567" t="str">
            <v>No</v>
          </cell>
          <cell r="CS567" t="str">
            <v>Alexandre Zamora</v>
          </cell>
          <cell r="CT567"/>
          <cell r="CU567"/>
          <cell r="CV567" t="str">
            <v>A2P6S8</v>
          </cell>
          <cell r="CW567"/>
          <cell r="CX567" t="str">
            <v>NA</v>
          </cell>
          <cell r="CY567" t="str">
            <v>Yes</v>
          </cell>
          <cell r="CZ567" t="str">
            <v>SRI</v>
          </cell>
          <cell r="DA567" t="str">
            <v>Beta</v>
          </cell>
          <cell r="DB567" t="str">
            <v>No</v>
          </cell>
          <cell r="DC567" t="str">
            <v>Equity fund (&gt;51% equities)</v>
          </cell>
          <cell r="DD567" t="str">
            <v>Yes</v>
          </cell>
          <cell r="DE567"/>
          <cell r="DF567"/>
          <cell r="DG567">
            <v>5</v>
          </cell>
          <cell r="DH567">
            <v>12</v>
          </cell>
          <cell r="DI567">
            <v>1</v>
          </cell>
          <cell r="DJ567">
            <v>18</v>
          </cell>
          <cell r="DK567">
            <v>18</v>
          </cell>
          <cell r="DL567">
            <v>5</v>
          </cell>
          <cell r="DM567">
            <v>1</v>
          </cell>
          <cell r="DN567">
            <v>12</v>
          </cell>
          <cell r="DO567" t="str">
            <v>Authorised Investors: Institutionnal Investors &amp; UCIs</v>
          </cell>
          <cell r="DP567" t="str">
            <v>50 million in the Company</v>
          </cell>
          <cell r="DQ567" t="str">
            <v>BNP Paribas Securities Services Luxembourg</v>
          </cell>
          <cell r="DR567" t="str">
            <v>BNP Paribas Securities Services Luxembourg</v>
          </cell>
          <cell r="DS567" t="str">
            <v>in-house lawyers</v>
          </cell>
          <cell r="DT567" t="str">
            <v>BNP Paribas Securities Services Luxembourg</v>
          </cell>
          <cell r="DU567" t="str">
            <v>31th of December</v>
          </cell>
          <cell r="DV567" t="str">
            <v>ESG</v>
          </cell>
          <cell r="DW567" t="str">
            <v>EQUITY</v>
          </cell>
          <cell r="DX567"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567"/>
          <cell r="DZ567" t="str">
            <v>ART 8</v>
          </cell>
          <cell r="EA567" t="str">
            <v>CAT 1</v>
          </cell>
        </row>
        <row r="568">
          <cell r="H568" t="str">
            <v>LU2118277859</v>
          </cell>
          <cell r="I568" t="str">
            <v>Track I Plus</v>
          </cell>
          <cell r="J568" t="str">
            <v>Capitalisation</v>
          </cell>
          <cell r="K568" t="str">
            <v>USD</v>
          </cell>
          <cell r="L568" t="str">
            <v>USD</v>
          </cell>
          <cell r="M568" t="str">
            <v>No</v>
          </cell>
          <cell r="N568"/>
          <cell r="O568" t="str">
            <v>Luxembourg</v>
          </cell>
          <cell r="P568" t="str">
            <v>NA</v>
          </cell>
          <cell r="Q568" t="str">
            <v>NA</v>
          </cell>
          <cell r="R568" t="str">
            <v>NA</v>
          </cell>
          <cell r="S568"/>
          <cell r="T568" t="str">
            <v>Not listed</v>
          </cell>
          <cell r="U568" t="str">
            <v>Not listed</v>
          </cell>
          <cell r="V568" t="str">
            <v>M1CXWSC</v>
          </cell>
          <cell r="W568" t="str">
            <v>Share not hedged</v>
          </cell>
          <cell r="X568"/>
          <cell r="Y568"/>
          <cell r="Z568"/>
          <cell r="AA568"/>
          <cell r="AB568" t="str">
            <v>.MIWOF00mTNUS</v>
          </cell>
          <cell r="AC568"/>
          <cell r="AD568"/>
          <cell r="AE568"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568" t="str">
            <v>please refer to another source</v>
          </cell>
          <cell r="AG568" t="str">
            <v>please refer to another source</v>
          </cell>
          <cell r="AH568" t="str">
            <v>Luxemburg SICAV</v>
          </cell>
          <cell r="AI568" t="str">
            <v>MSCI World SRI S-Series PAB 5% Capped (NTR) index</v>
          </cell>
          <cell r="AJ568" t="str">
            <v>Net Total Return</v>
          </cell>
          <cell r="AK568" t="str">
            <v>USD</v>
          </cell>
          <cell r="AL568"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568" t="str">
            <v>please refer to another source</v>
          </cell>
          <cell r="AN568" t="str">
            <v xml:space="preserve">MSCI </v>
          </cell>
          <cell r="AO568" t="str">
            <v>Global</v>
          </cell>
          <cell r="AP568" t="str">
            <v>Global ex Emerging Markets</v>
          </cell>
          <cell r="AQ568" t="str">
            <v>LU</v>
          </cell>
          <cell r="AR568" t="str">
            <v>LU</v>
          </cell>
          <cell r="AS568" t="str">
            <v>Full or optimized replication</v>
          </cell>
          <cell r="AT568" t="str">
            <v>Physical</v>
          </cell>
          <cell r="AU568" t="str">
            <v>Full</v>
          </cell>
          <cell r="AV568" t="str">
            <v>Equities</v>
          </cell>
          <cell r="AW568" t="str">
            <v>No</v>
          </cell>
          <cell r="AX568" t="str">
            <v>Yes with UCITS V</v>
          </cell>
          <cell r="AY568" t="str">
            <v>NA</v>
          </cell>
          <cell r="AZ568" t="str">
            <v>NA</v>
          </cell>
          <cell r="BA568" t="str">
            <v>Yes</v>
          </cell>
          <cell r="BB568"/>
          <cell r="BC568"/>
          <cell r="BD568"/>
          <cell r="BE568"/>
          <cell r="BF568" t="str">
            <v>NA</v>
          </cell>
          <cell r="BG568" t="str">
            <v>Daily</v>
          </cell>
          <cell r="BH568"/>
          <cell r="BI568"/>
          <cell r="BJ568"/>
          <cell r="BK568" t="str">
            <v>Reinvested</v>
          </cell>
          <cell r="BL568"/>
          <cell r="BM568"/>
          <cell r="BN568"/>
          <cell r="BO568"/>
          <cell r="BP568"/>
          <cell r="BQ568"/>
          <cell r="BR568" t="str">
            <v>None</v>
          </cell>
          <cell r="BS568" t="str">
            <v>-</v>
          </cell>
          <cell r="BT568" t="str">
            <v>(D-1) 04:30 PM Paris time</v>
          </cell>
          <cell r="BU568" t="str">
            <v>(D-1) 12:00 AM Paris time</v>
          </cell>
          <cell r="BV568" t="str">
            <v>NA</v>
          </cell>
          <cell r="BW568" t="str">
            <v>D</v>
          </cell>
          <cell r="BX568" t="str">
            <v>D+1</v>
          </cell>
          <cell r="BY568" t="str">
            <v>D+3</v>
          </cell>
          <cell r="BZ568" t="str">
            <v>Please refer to PM</v>
          </cell>
          <cell r="CA568" t="str">
            <v>Please refer to PM</v>
          </cell>
          <cell r="CB568">
            <v>5</v>
          </cell>
          <cell r="CC568">
            <v>0</v>
          </cell>
          <cell r="CD568">
            <v>1E-3</v>
          </cell>
          <cell r="CE568">
            <v>1E-3</v>
          </cell>
          <cell r="CF568" t="str">
            <v>No</v>
          </cell>
          <cell r="CG568" t="str">
            <v>NA</v>
          </cell>
          <cell r="CH568" t="str">
            <v>NA</v>
          </cell>
          <cell r="CI568" t="str">
            <v>No securities lending</v>
          </cell>
          <cell r="CJ568"/>
          <cell r="CK568" t="str">
            <v>No collateral</v>
          </cell>
          <cell r="CL568" t="str">
            <v>No collateral</v>
          </cell>
          <cell r="CM568" t="str">
            <v>No collateral</v>
          </cell>
          <cell r="CN568" t="str">
            <v>No collateral</v>
          </cell>
          <cell r="CO568" t="str">
            <v>No</v>
          </cell>
          <cell r="CP568" t="str">
            <v>NA</v>
          </cell>
          <cell r="CQ568" t="str">
            <v>NA</v>
          </cell>
          <cell r="CR568" t="str">
            <v>No</v>
          </cell>
          <cell r="CS568" t="str">
            <v>Alexandre Zamora</v>
          </cell>
          <cell r="CT568"/>
          <cell r="CU568"/>
          <cell r="CV568"/>
          <cell r="CW568"/>
          <cell r="CX568" t="str">
            <v>NA</v>
          </cell>
          <cell r="CY568" t="str">
            <v>Yes</v>
          </cell>
          <cell r="CZ568" t="str">
            <v>SRI</v>
          </cell>
          <cell r="DA568" t="str">
            <v>Beta</v>
          </cell>
          <cell r="DB568" t="str">
            <v>No</v>
          </cell>
          <cell r="DC568" t="str">
            <v>Equity fund (&gt;51% equities)</v>
          </cell>
          <cell r="DD568"/>
          <cell r="DE568"/>
          <cell r="DF568"/>
          <cell r="DG568">
            <v>5</v>
          </cell>
          <cell r="DH568">
            <v>12</v>
          </cell>
          <cell r="DI568">
            <v>1</v>
          </cell>
          <cell r="DJ568">
            <v>18</v>
          </cell>
          <cell r="DK568">
            <v>18</v>
          </cell>
          <cell r="DL568">
            <v>5</v>
          </cell>
          <cell r="DM568">
            <v>1</v>
          </cell>
          <cell r="DN568">
            <v>12</v>
          </cell>
          <cell r="DO568" t="str">
            <v>Authorised Investors: Institutionnal Investors &amp; UCIs</v>
          </cell>
          <cell r="DP568" t="str">
            <v>50 million in the Company</v>
          </cell>
          <cell r="DQ568" t="str">
            <v>BNP Paribas Securities Services Luxembourg</v>
          </cell>
          <cell r="DR568" t="str">
            <v>BNP Paribas Securities Services Luxembourg</v>
          </cell>
          <cell r="DS568" t="str">
            <v>in-house lawyers</v>
          </cell>
          <cell r="DT568" t="str">
            <v>BNP Paribas Securities Services Luxembourg</v>
          </cell>
          <cell r="DU568" t="str">
            <v>31th of December</v>
          </cell>
          <cell r="DV568" t="str">
            <v>ESG</v>
          </cell>
          <cell r="DW568" t="str">
            <v>EQUITY</v>
          </cell>
          <cell r="DX568"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568"/>
          <cell r="DZ568" t="str">
            <v>ART 8</v>
          </cell>
          <cell r="EA568" t="str">
            <v>CAT 1</v>
          </cell>
        </row>
        <row r="569">
          <cell r="H569" t="str">
            <v>LU2118277933</v>
          </cell>
          <cell r="I569" t="str">
            <v>Track I Plus EUR</v>
          </cell>
          <cell r="J569" t="str">
            <v>Capitalisation</v>
          </cell>
          <cell r="K569" t="str">
            <v>EUR</v>
          </cell>
          <cell r="L569" t="str">
            <v>USD</v>
          </cell>
          <cell r="M569" t="str">
            <v>No</v>
          </cell>
          <cell r="N569"/>
          <cell r="O569" t="str">
            <v>Luxembourg</v>
          </cell>
          <cell r="P569" t="str">
            <v>NA</v>
          </cell>
          <cell r="Q569" t="str">
            <v>NA</v>
          </cell>
          <cell r="R569" t="str">
            <v>NA</v>
          </cell>
          <cell r="S569">
            <v>43965</v>
          </cell>
          <cell r="T569" t="str">
            <v>Not listed</v>
          </cell>
          <cell r="U569" t="str">
            <v>Not listed</v>
          </cell>
          <cell r="V569" t="str">
            <v>M1CXWSC</v>
          </cell>
          <cell r="W569" t="str">
            <v>Share not hedged</v>
          </cell>
          <cell r="X569" t="str">
            <v xml:space="preserve">BPS5CTI LX </v>
          </cell>
          <cell r="Y569" t="str">
            <v>NA</v>
          </cell>
          <cell r="Z569" t="str">
            <v>NA</v>
          </cell>
          <cell r="AA569" t="str">
            <v>BPS5CTI</v>
          </cell>
          <cell r="AB569" t="str">
            <v>.MIWOF00mTNUS</v>
          </cell>
          <cell r="AC569">
            <v>68608286</v>
          </cell>
          <cell r="AD569" t="str">
            <v>NA</v>
          </cell>
          <cell r="AE569"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569" t="str">
            <v>please refer to another source</v>
          </cell>
          <cell r="AG569" t="str">
            <v>please refer to another source</v>
          </cell>
          <cell r="AH569" t="str">
            <v>Luxemburg SICAV</v>
          </cell>
          <cell r="AI569" t="str">
            <v>MSCI World SRI S-Series PAB 5% Capped (NTR) index</v>
          </cell>
          <cell r="AJ569" t="str">
            <v>Net Total Return</v>
          </cell>
          <cell r="AK569" t="str">
            <v>USD</v>
          </cell>
          <cell r="AL569"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569" t="str">
            <v>please refer to another source</v>
          </cell>
          <cell r="AN569" t="str">
            <v xml:space="preserve">MSCI </v>
          </cell>
          <cell r="AO569" t="str">
            <v>Global</v>
          </cell>
          <cell r="AP569" t="str">
            <v>Global ex Emerging Markets</v>
          </cell>
          <cell r="AQ569" t="str">
            <v>AT, DE,FR,IT**, LU, NL, IE, ES, SE, FI</v>
          </cell>
          <cell r="AR569" t="str">
            <v>AT, DE,FR,IT**, LU, NL, IE, ES, SE, FI</v>
          </cell>
          <cell r="AS569" t="str">
            <v>Full or optimized replication</v>
          </cell>
          <cell r="AT569" t="str">
            <v>Physical</v>
          </cell>
          <cell r="AU569" t="str">
            <v>Full</v>
          </cell>
          <cell r="AV569" t="str">
            <v>Equities</v>
          </cell>
          <cell r="AW569" t="str">
            <v>No</v>
          </cell>
          <cell r="AX569" t="str">
            <v>Yes with UCITS V</v>
          </cell>
          <cell r="AY569" t="str">
            <v>NA</v>
          </cell>
          <cell r="AZ569" t="str">
            <v>NA</v>
          </cell>
          <cell r="BA569" t="str">
            <v>Yes</v>
          </cell>
          <cell r="BB569"/>
          <cell r="BC569"/>
          <cell r="BD569"/>
          <cell r="BE569"/>
          <cell r="BF569" t="str">
            <v>NA</v>
          </cell>
          <cell r="BG569" t="str">
            <v>Daily</v>
          </cell>
          <cell r="BH569"/>
          <cell r="BI569"/>
          <cell r="BJ569"/>
          <cell r="BK569" t="str">
            <v>Reinvested</v>
          </cell>
          <cell r="BL569"/>
          <cell r="BM569"/>
          <cell r="BN569"/>
          <cell r="BO569"/>
          <cell r="BP569"/>
          <cell r="BQ569"/>
          <cell r="BR569" t="str">
            <v>None</v>
          </cell>
          <cell r="BS569" t="str">
            <v>-</v>
          </cell>
          <cell r="BT569" t="str">
            <v>(D-1) 04:30 PM Paris time</v>
          </cell>
          <cell r="BU569" t="str">
            <v>(D-1) 12:00 AM Paris time</v>
          </cell>
          <cell r="BV569" t="str">
            <v>NA</v>
          </cell>
          <cell r="BW569" t="str">
            <v>D</v>
          </cell>
          <cell r="BX569" t="str">
            <v>D+1</v>
          </cell>
          <cell r="BY569" t="str">
            <v>D+3</v>
          </cell>
          <cell r="BZ569" t="str">
            <v>Please refer to PM</v>
          </cell>
          <cell r="CA569" t="str">
            <v>Please refer to PM</v>
          </cell>
          <cell r="CB569">
            <v>5</v>
          </cell>
          <cell r="CC569">
            <v>0</v>
          </cell>
          <cell r="CD569">
            <v>1E-3</v>
          </cell>
          <cell r="CE569">
            <v>1E-3</v>
          </cell>
          <cell r="CF569" t="str">
            <v>No</v>
          </cell>
          <cell r="CG569" t="str">
            <v>NA</v>
          </cell>
          <cell r="CH569" t="str">
            <v>NA</v>
          </cell>
          <cell r="CI569" t="str">
            <v>No securities lending</v>
          </cell>
          <cell r="CJ569"/>
          <cell r="CK569" t="str">
            <v>No collateral</v>
          </cell>
          <cell r="CL569" t="str">
            <v>No collateral</v>
          </cell>
          <cell r="CM569" t="str">
            <v>No collateral</v>
          </cell>
          <cell r="CN569" t="str">
            <v>No collateral</v>
          </cell>
          <cell r="CO569" t="str">
            <v>No</v>
          </cell>
          <cell r="CP569" t="str">
            <v>NA</v>
          </cell>
          <cell r="CQ569" t="str">
            <v>NA</v>
          </cell>
          <cell r="CR569" t="str">
            <v>No</v>
          </cell>
          <cell r="CS569" t="str">
            <v>Alexandre Zamora</v>
          </cell>
          <cell r="CT569"/>
          <cell r="CU569"/>
          <cell r="CV569" t="str">
            <v>A2P6S6</v>
          </cell>
          <cell r="CW569"/>
          <cell r="CX569" t="str">
            <v>NA</v>
          </cell>
          <cell r="CY569" t="str">
            <v>Yes</v>
          </cell>
          <cell r="CZ569" t="str">
            <v>SRI</v>
          </cell>
          <cell r="DA569" t="str">
            <v>Beta</v>
          </cell>
          <cell r="DB569" t="str">
            <v>No</v>
          </cell>
          <cell r="DC569" t="str">
            <v>Equity fund (&gt;51% equities)</v>
          </cell>
          <cell r="DD569" t="str">
            <v>Yes</v>
          </cell>
          <cell r="DE569"/>
          <cell r="DF569"/>
          <cell r="DG569">
            <v>5</v>
          </cell>
          <cell r="DH569">
            <v>12</v>
          </cell>
          <cell r="DI569">
            <v>1</v>
          </cell>
          <cell r="DJ569">
            <v>18</v>
          </cell>
          <cell r="DK569">
            <v>18</v>
          </cell>
          <cell r="DL569">
            <v>5</v>
          </cell>
          <cell r="DM569">
            <v>1</v>
          </cell>
          <cell r="DN569">
            <v>12</v>
          </cell>
          <cell r="DO569" t="str">
            <v>Authorised Investors: Institutionnal Investors &amp; UCIs</v>
          </cell>
          <cell r="DP569" t="str">
            <v>50 million in the Company</v>
          </cell>
          <cell r="DQ569" t="str">
            <v>BNP Paribas Securities Services Luxembourg</v>
          </cell>
          <cell r="DR569" t="str">
            <v>BNP Paribas Securities Services Luxembourg</v>
          </cell>
          <cell r="DS569" t="str">
            <v>in-house lawyers</v>
          </cell>
          <cell r="DT569" t="str">
            <v>BNP Paribas Securities Services Luxembourg</v>
          </cell>
          <cell r="DU569" t="str">
            <v>31th of December</v>
          </cell>
          <cell r="DV569" t="str">
            <v>ESG</v>
          </cell>
          <cell r="DW569" t="str">
            <v>EQUITY</v>
          </cell>
          <cell r="DX569"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569"/>
          <cell r="DZ569" t="str">
            <v>ART 8</v>
          </cell>
          <cell r="EA569" t="str">
            <v>CAT 1</v>
          </cell>
        </row>
        <row r="570">
          <cell r="H570" t="str">
            <v>LU2194447293</v>
          </cell>
          <cell r="I570" t="str">
            <v>UCITS ETF</v>
          </cell>
          <cell r="J570" t="str">
            <v>Capitalisation</v>
          </cell>
          <cell r="K570" t="str">
            <v>EUR</v>
          </cell>
          <cell r="L570" t="str">
            <v>EUR</v>
          </cell>
          <cell r="M570" t="str">
            <v>No</v>
          </cell>
          <cell r="N570"/>
          <cell r="O570" t="str">
            <v>Luxembourg</v>
          </cell>
          <cell r="P570" t="str">
            <v>FR</v>
          </cell>
          <cell r="Q570" t="str">
            <v>Euronext Paris</v>
          </cell>
          <cell r="R570" t="str">
            <v>XPAR</v>
          </cell>
          <cell r="S570">
            <v>44088</v>
          </cell>
          <cell r="T570">
            <v>44110</v>
          </cell>
          <cell r="U570" t="str">
            <v>Yes</v>
          </cell>
          <cell r="V570" t="str">
            <v>GALPHBEN</v>
          </cell>
          <cell r="W570" t="str">
            <v>Share not hedged</v>
          </cell>
          <cell r="X570" t="str">
            <v>BLUE FP</v>
          </cell>
          <cell r="Y570" t="str">
            <v>IBLUE</v>
          </cell>
          <cell r="Z570" t="str">
            <v>NSCFR0IBLUE2</v>
          </cell>
          <cell r="AA570" t="str">
            <v>BLUE</v>
          </cell>
          <cell r="AB570" t="str">
            <v>.GALPHBEN</v>
          </cell>
          <cell r="AC570" t="str">
            <v>BLUE.PA</v>
          </cell>
          <cell r="AD570" t="str">
            <v>IBLUEINAV.PA</v>
          </cell>
          <cell r="AE570"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0" t="str">
            <v>please refer to another source</v>
          </cell>
          <cell r="AG570" t="str">
            <v>please refer to another source</v>
          </cell>
          <cell r="AH570" t="str">
            <v>Luxemburg SICAV</v>
          </cell>
          <cell r="AI570" t="str">
            <v>ECPI Global ESG Blue Economy (NR) Index</v>
          </cell>
          <cell r="AJ570" t="str">
            <v>Net Return</v>
          </cell>
          <cell r="AK570" t="str">
            <v>EUR</v>
          </cell>
          <cell r="AL570"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0" t="str">
            <v>please refer to another source</v>
          </cell>
          <cell r="AN570" t="str">
            <v>ECPI</v>
          </cell>
          <cell r="AO570" t="str">
            <v>Global</v>
          </cell>
          <cell r="AP570" t="str">
            <v>Global ex Emerging Markets</v>
          </cell>
          <cell r="AQ570" t="str">
            <v>AT, DE, FR, IT, LU, NL, ES , UK, DK, FI, SE, SK</v>
          </cell>
          <cell r="AR570" t="str">
            <v>AT, DE, DK, ES, FI, FR, GB, IT**, LU, NL, SE, SK</v>
          </cell>
          <cell r="AS570" t="str">
            <v>Full or optimized replication</v>
          </cell>
          <cell r="AT570" t="str">
            <v>Physical</v>
          </cell>
          <cell r="AU570" t="str">
            <v>Full</v>
          </cell>
          <cell r="AV570" t="str">
            <v>Equities</v>
          </cell>
          <cell r="AW570" t="str">
            <v>No</v>
          </cell>
          <cell r="AX570" t="str">
            <v>Yes with UCITS V</v>
          </cell>
          <cell r="AY570" t="str">
            <v>BNP Paribas Arbitrage</v>
          </cell>
          <cell r="AZ570"/>
          <cell r="BA570" t="str">
            <v>No</v>
          </cell>
          <cell r="BB570"/>
          <cell r="BC570"/>
          <cell r="BD570"/>
          <cell r="BE570"/>
          <cell r="BF570" t="str">
            <v>Euronext</v>
          </cell>
          <cell r="BG570" t="str">
            <v>Daily</v>
          </cell>
          <cell r="BH570"/>
          <cell r="BI570"/>
          <cell r="BJ570"/>
          <cell r="BK570" t="str">
            <v>Reinvested</v>
          </cell>
          <cell r="BL570"/>
          <cell r="BM570"/>
          <cell r="BN570"/>
          <cell r="BO570"/>
          <cell r="BP570"/>
          <cell r="BQ570"/>
          <cell r="BR570">
            <v>500000</v>
          </cell>
          <cell r="BS570" t="str">
            <v>-</v>
          </cell>
          <cell r="BT570" t="str">
            <v>(D-1) 04:30 PM Paris time</v>
          </cell>
          <cell r="BU570" t="str">
            <v>NA</v>
          </cell>
          <cell r="BV570" t="str">
            <v>(D-1) 03:45 PM Paris time</v>
          </cell>
          <cell r="BW570" t="str">
            <v>D</v>
          </cell>
          <cell r="BX570" t="str">
            <v>D+1</v>
          </cell>
          <cell r="BY570" t="str">
            <v>D+3</v>
          </cell>
          <cell r="BZ570" t="str">
            <v>Please refer to PM</v>
          </cell>
          <cell r="CA570" t="str">
            <v>Please refer to PM</v>
          </cell>
          <cell r="CB570">
            <v>9</v>
          </cell>
          <cell r="CC570">
            <v>0</v>
          </cell>
          <cell r="CD570" t="str">
            <v xml:space="preserve">0.20% on the primary market </v>
          </cell>
          <cell r="CE570" t="str">
            <v xml:space="preserve">0.10% on the primary market </v>
          </cell>
          <cell r="CF570" t="str">
            <v>No</v>
          </cell>
          <cell r="CG570" t="str">
            <v>NA</v>
          </cell>
          <cell r="CH570" t="str">
            <v>NA</v>
          </cell>
          <cell r="CI570" t="str">
            <v>No securities lending</v>
          </cell>
          <cell r="CJ570"/>
          <cell r="CK570" t="str">
            <v>No collateral</v>
          </cell>
          <cell r="CL570" t="str">
            <v>No collateral</v>
          </cell>
          <cell r="CM570" t="str">
            <v>No collateral</v>
          </cell>
          <cell r="CN570" t="str">
            <v>No collateral</v>
          </cell>
          <cell r="CO570" t="str">
            <v>No</v>
          </cell>
          <cell r="CP570" t="str">
            <v>NA</v>
          </cell>
          <cell r="CQ570" t="str">
            <v>NA</v>
          </cell>
          <cell r="CR570" t="str">
            <v>No</v>
          </cell>
          <cell r="CS570" t="str">
            <v>Alexandre Zamora</v>
          </cell>
          <cell r="CT570"/>
          <cell r="CU570"/>
          <cell r="CV570" t="str">
            <v>A2QCJJ</v>
          </cell>
          <cell r="CW570"/>
          <cell r="CX570"/>
          <cell r="CY570" t="str">
            <v>Yes</v>
          </cell>
          <cell r="CZ570" t="str">
            <v>ESG</v>
          </cell>
          <cell r="DA570" t="str">
            <v>Beta</v>
          </cell>
          <cell r="DB570" t="str">
            <v>No</v>
          </cell>
          <cell r="DC570" t="str">
            <v>Equity fund (&gt;51% equities)</v>
          </cell>
          <cell r="DD570" t="str">
            <v>Yes</v>
          </cell>
          <cell r="DE570"/>
          <cell r="DF570" t="str">
            <v>No</v>
          </cell>
          <cell r="DG570">
            <v>18</v>
          </cell>
          <cell r="DH570">
            <v>12</v>
          </cell>
          <cell r="DI570">
            <v>0</v>
          </cell>
          <cell r="DJ570">
            <v>30</v>
          </cell>
          <cell r="DK570">
            <v>30</v>
          </cell>
          <cell r="DL570">
            <v>18</v>
          </cell>
          <cell r="DM570">
            <v>0</v>
          </cell>
          <cell r="DN570">
            <v>12</v>
          </cell>
          <cell r="DO570" t="str">
            <v>Primary market: Authorised Participants and Institutionnal Investors
Secondary market: All</v>
          </cell>
          <cell r="DP570" t="str">
            <v>None</v>
          </cell>
          <cell r="DQ570" t="str">
            <v>BNP Paribas Securities Services Luxembourg</v>
          </cell>
          <cell r="DR570" t="str">
            <v>BNP Paribas Securities Services Luxembourg</v>
          </cell>
          <cell r="DS570" t="str">
            <v>in-house lawyers</v>
          </cell>
          <cell r="DT570" t="str">
            <v>BNP Paribas Securities Services Luxembourg</v>
          </cell>
          <cell r="DU570" t="str">
            <v>31th of December</v>
          </cell>
          <cell r="DV570" t="str">
            <v>ESG</v>
          </cell>
          <cell r="DW570" t="str">
            <v>EQUITY</v>
          </cell>
          <cell r="DX570" t="str">
            <v>Change of SFDR classification from ART 8 to ART 9 on December 1st, 2021 (01/12/2021)</v>
          </cell>
          <cell r="DY570"/>
          <cell r="DZ570" t="str">
            <v>ART 8</v>
          </cell>
          <cell r="EA570" t="str">
            <v>CAT 1</v>
          </cell>
        </row>
        <row r="571">
          <cell r="H571" t="str">
            <v>LU2194447293</v>
          </cell>
          <cell r="I571" t="str">
            <v>UCITS ETF</v>
          </cell>
          <cell r="J571" t="str">
            <v>Capitalisation</v>
          </cell>
          <cell r="K571" t="str">
            <v>EUR</v>
          </cell>
          <cell r="L571" t="str">
            <v>EUR</v>
          </cell>
          <cell r="M571" t="str">
            <v>No</v>
          </cell>
          <cell r="N571"/>
          <cell r="O571" t="str">
            <v>Luxembourg</v>
          </cell>
          <cell r="P571" t="str">
            <v>DE</v>
          </cell>
          <cell r="Q571" t="str">
            <v>Xetra</v>
          </cell>
          <cell r="R571" t="str">
            <v>XETR</v>
          </cell>
          <cell r="S571">
            <v>44088</v>
          </cell>
          <cell r="T571">
            <v>44111</v>
          </cell>
          <cell r="U571" t="str">
            <v>No</v>
          </cell>
          <cell r="V571" t="str">
            <v>GALPHBEN</v>
          </cell>
          <cell r="W571" t="str">
            <v>Share not hedged</v>
          </cell>
          <cell r="X571" t="str">
            <v>BJLE GY</v>
          </cell>
          <cell r="Y571" t="str">
            <v>IBLUE</v>
          </cell>
          <cell r="Z571" t="str">
            <v>NSCFR0IBLUE2</v>
          </cell>
          <cell r="AA571" t="str">
            <v>BJLE</v>
          </cell>
          <cell r="AB571" t="str">
            <v>.GALPHBEN</v>
          </cell>
          <cell r="AC571" t="str">
            <v>BJLE.DE</v>
          </cell>
          <cell r="AD571" t="str">
            <v>IBLUEINAV.PA</v>
          </cell>
          <cell r="AE571"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1" t="str">
            <v>please refer to another source</v>
          </cell>
          <cell r="AG571" t="str">
            <v>please refer to another source</v>
          </cell>
          <cell r="AH571" t="str">
            <v>Luxemburg SICAV</v>
          </cell>
          <cell r="AI571" t="str">
            <v>ECPI Global ESG Blue Economy (NR) Index</v>
          </cell>
          <cell r="AJ571" t="str">
            <v>Net Return</v>
          </cell>
          <cell r="AK571" t="str">
            <v>EUR</v>
          </cell>
          <cell r="AL571"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1" t="str">
            <v>please refer to another source</v>
          </cell>
          <cell r="AN571" t="str">
            <v>ECPI</v>
          </cell>
          <cell r="AO571" t="str">
            <v>Global</v>
          </cell>
          <cell r="AP571" t="str">
            <v>Global ex Emerging Markets</v>
          </cell>
          <cell r="AQ571" t="str">
            <v>AT, DE, FR, IT, LU, NL, ES , UK, DK, FI, SE, SK</v>
          </cell>
          <cell r="AR571" t="str">
            <v>AT, DE, DK, ES, FI, FR, GB, IT**, LU, NL, SE, SK</v>
          </cell>
          <cell r="AS571" t="str">
            <v>Full or optimized replication</v>
          </cell>
          <cell r="AT571" t="str">
            <v>Physical</v>
          </cell>
          <cell r="AU571" t="str">
            <v>Full</v>
          </cell>
          <cell r="AV571" t="str">
            <v>Equities</v>
          </cell>
          <cell r="AW571" t="str">
            <v>No</v>
          </cell>
          <cell r="AX571" t="str">
            <v>Yes with UCITS V</v>
          </cell>
          <cell r="AY571" t="str">
            <v>BNP Paribas Arbitrage</v>
          </cell>
          <cell r="AZ571"/>
          <cell r="BA571" t="str">
            <v>No</v>
          </cell>
          <cell r="BB571"/>
          <cell r="BC571"/>
          <cell r="BD571"/>
          <cell r="BE571"/>
          <cell r="BF571" t="str">
            <v>Euronext</v>
          </cell>
          <cell r="BG571" t="str">
            <v>Daily</v>
          </cell>
          <cell r="BH571"/>
          <cell r="BI571"/>
          <cell r="BJ571"/>
          <cell r="BK571" t="str">
            <v>Reinvested</v>
          </cell>
          <cell r="BL571"/>
          <cell r="BM571"/>
          <cell r="BN571"/>
          <cell r="BO571"/>
          <cell r="BP571"/>
          <cell r="BQ571"/>
          <cell r="BR571">
            <v>500000</v>
          </cell>
          <cell r="BS571" t="str">
            <v>-</v>
          </cell>
          <cell r="BT571" t="str">
            <v>(D-1) 04:30 PM Paris time</v>
          </cell>
          <cell r="BU571" t="str">
            <v>NA</v>
          </cell>
          <cell r="BV571" t="str">
            <v>(D-1) 03:45 PM Paris time</v>
          </cell>
          <cell r="BW571" t="str">
            <v>D</v>
          </cell>
          <cell r="BX571" t="str">
            <v>D+1</v>
          </cell>
          <cell r="BY571" t="str">
            <v>D+3</v>
          </cell>
          <cell r="BZ571" t="str">
            <v>Please refer to PM</v>
          </cell>
          <cell r="CA571" t="str">
            <v>Please refer to PM</v>
          </cell>
          <cell r="CB571">
            <v>9</v>
          </cell>
          <cell r="CC571">
            <v>0</v>
          </cell>
          <cell r="CD571" t="str">
            <v xml:space="preserve">0.20% on the primary market </v>
          </cell>
          <cell r="CE571" t="str">
            <v xml:space="preserve">0.10% on the primary market </v>
          </cell>
          <cell r="CF571" t="str">
            <v>No</v>
          </cell>
          <cell r="CG571" t="str">
            <v>NA</v>
          </cell>
          <cell r="CH571" t="str">
            <v>NA</v>
          </cell>
          <cell r="CI571" t="str">
            <v>No securities lending</v>
          </cell>
          <cell r="CJ571"/>
          <cell r="CK571" t="str">
            <v>No collateral</v>
          </cell>
          <cell r="CL571" t="str">
            <v>No collateral</v>
          </cell>
          <cell r="CM571" t="str">
            <v>No collateral</v>
          </cell>
          <cell r="CN571" t="str">
            <v>No collateral</v>
          </cell>
          <cell r="CO571" t="str">
            <v>No</v>
          </cell>
          <cell r="CP571" t="str">
            <v>NA</v>
          </cell>
          <cell r="CQ571" t="str">
            <v>NA</v>
          </cell>
          <cell r="CR571" t="str">
            <v>No</v>
          </cell>
          <cell r="CS571" t="str">
            <v>Alexandre Zamora</v>
          </cell>
          <cell r="CT571"/>
          <cell r="CU571"/>
          <cell r="CV571" t="str">
            <v>A2QCJJ</v>
          </cell>
          <cell r="CW571"/>
          <cell r="CX571"/>
          <cell r="CY571" t="str">
            <v>Yes</v>
          </cell>
          <cell r="CZ571" t="str">
            <v>ESG</v>
          </cell>
          <cell r="DA571" t="str">
            <v>Beta</v>
          </cell>
          <cell r="DB571" t="str">
            <v>No</v>
          </cell>
          <cell r="DC571" t="str">
            <v>Equity fund (&gt;51% equities)</v>
          </cell>
          <cell r="DD571" t="str">
            <v>Yes</v>
          </cell>
          <cell r="DE571"/>
          <cell r="DF571" t="str">
            <v>No</v>
          </cell>
          <cell r="DG571">
            <v>18</v>
          </cell>
          <cell r="DH571">
            <v>12</v>
          </cell>
          <cell r="DI571">
            <v>0</v>
          </cell>
          <cell r="DJ571">
            <v>30</v>
          </cell>
          <cell r="DK571">
            <v>30</v>
          </cell>
          <cell r="DL571">
            <v>18</v>
          </cell>
          <cell r="DM571">
            <v>0</v>
          </cell>
          <cell r="DN571">
            <v>12</v>
          </cell>
          <cell r="DO571" t="str">
            <v>Primary market: Authorised Participants and Institutionnal Investors
Secondary market: All</v>
          </cell>
          <cell r="DP571" t="str">
            <v>None</v>
          </cell>
          <cell r="DQ571" t="str">
            <v>BNP Paribas Securities Services Luxembourg</v>
          </cell>
          <cell r="DR571" t="str">
            <v>BNP Paribas Securities Services Luxembourg</v>
          </cell>
          <cell r="DS571" t="str">
            <v>in-house lawyers</v>
          </cell>
          <cell r="DT571" t="str">
            <v>BNP Paribas Securities Services Luxembourg</v>
          </cell>
          <cell r="DU571" t="str">
            <v>31th of December</v>
          </cell>
          <cell r="DV571" t="str">
            <v>ESG</v>
          </cell>
          <cell r="DW571" t="str">
            <v>EQUITY</v>
          </cell>
          <cell r="DX571" t="str">
            <v>Change of SFDR classification from ART 8 to ART 9 on December 1st, 2021 (01/12/2021)</v>
          </cell>
          <cell r="DY571"/>
          <cell r="DZ571" t="str">
            <v>ART 8</v>
          </cell>
          <cell r="EA571" t="str">
            <v>CAT 1</v>
          </cell>
        </row>
        <row r="572">
          <cell r="H572" t="str">
            <v>LU2194447293</v>
          </cell>
          <cell r="I572" t="str">
            <v>UCITS ETF</v>
          </cell>
          <cell r="J572" t="str">
            <v>Capitalisation</v>
          </cell>
          <cell r="K572" t="str">
            <v>EUR</v>
          </cell>
          <cell r="L572" t="str">
            <v>EUR</v>
          </cell>
          <cell r="M572" t="str">
            <v>No</v>
          </cell>
          <cell r="N572"/>
          <cell r="O572" t="str">
            <v>Luxembourg</v>
          </cell>
          <cell r="P572" t="str">
            <v>IT</v>
          </cell>
          <cell r="Q572" t="str">
            <v>Borsa Italiana</v>
          </cell>
          <cell r="R572" t="str">
            <v>XMIL</v>
          </cell>
          <cell r="S572">
            <v>44088</v>
          </cell>
          <cell r="T572">
            <v>44145</v>
          </cell>
          <cell r="U572" t="str">
            <v>No</v>
          </cell>
          <cell r="V572" t="str">
            <v>GALPHBEN</v>
          </cell>
          <cell r="W572" t="str">
            <v>Share not hedged</v>
          </cell>
          <cell r="X572" t="str">
            <v>OCEAN IM</v>
          </cell>
          <cell r="Y572" t="str">
            <v>IBLUE</v>
          </cell>
          <cell r="Z572" t="str">
            <v>NSCFR0IBLUE2</v>
          </cell>
          <cell r="AA572" t="str">
            <v>OCEAN</v>
          </cell>
          <cell r="AB572" t="str">
            <v>.GALPHBEN</v>
          </cell>
          <cell r="AC572" t="str">
            <v>OCEAN.MI</v>
          </cell>
          <cell r="AD572" t="str">
            <v>IBLUEINAV.PA</v>
          </cell>
          <cell r="AE572"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2" t="str">
            <v>please refer to another source</v>
          </cell>
          <cell r="AG572" t="str">
            <v>please refer to another source</v>
          </cell>
          <cell r="AH572" t="str">
            <v>Luxemburg SICAV</v>
          </cell>
          <cell r="AI572" t="str">
            <v>ECPI Global ESG Blue Economy (NR) Index</v>
          </cell>
          <cell r="AJ572" t="str">
            <v>Net Return</v>
          </cell>
          <cell r="AK572" t="str">
            <v>EUR</v>
          </cell>
          <cell r="AL572"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2" t="str">
            <v>please refer to another source</v>
          </cell>
          <cell r="AN572" t="str">
            <v>ECPI</v>
          </cell>
          <cell r="AO572" t="str">
            <v>Global</v>
          </cell>
          <cell r="AP572" t="str">
            <v>Global ex Emerging Markets</v>
          </cell>
          <cell r="AQ572" t="str">
            <v>AT, DE, FR, IT, LU, NL, ES , UK, DK, FI, SE, SK</v>
          </cell>
          <cell r="AR572" t="str">
            <v>AT, DE, DK, ES, FI, FR, GB, IT**, LU, NL, SE, SK</v>
          </cell>
          <cell r="AS572" t="str">
            <v>Full or optimized replication</v>
          </cell>
          <cell r="AT572" t="str">
            <v>Physical</v>
          </cell>
          <cell r="AU572" t="str">
            <v>Full</v>
          </cell>
          <cell r="AV572" t="str">
            <v>Equities</v>
          </cell>
          <cell r="AW572" t="str">
            <v>No</v>
          </cell>
          <cell r="AX572" t="str">
            <v>Yes with UCITS V</v>
          </cell>
          <cell r="AY572" t="str">
            <v>BNP Paribas Arbitrage</v>
          </cell>
          <cell r="AZ572"/>
          <cell r="BA572" t="str">
            <v>No</v>
          </cell>
          <cell r="BB572"/>
          <cell r="BC572"/>
          <cell r="BD572"/>
          <cell r="BE572"/>
          <cell r="BF572" t="str">
            <v>Euronext</v>
          </cell>
          <cell r="BG572" t="str">
            <v>Daily</v>
          </cell>
          <cell r="BH572"/>
          <cell r="BI572"/>
          <cell r="BJ572"/>
          <cell r="BK572" t="str">
            <v>Reinvested</v>
          </cell>
          <cell r="BL572"/>
          <cell r="BM572"/>
          <cell r="BN572"/>
          <cell r="BO572"/>
          <cell r="BP572"/>
          <cell r="BQ572"/>
          <cell r="BR572">
            <v>500000</v>
          </cell>
          <cell r="BS572" t="str">
            <v>-</v>
          </cell>
          <cell r="BT572" t="str">
            <v>(D-1) 04:30 PM Paris time</v>
          </cell>
          <cell r="BU572" t="str">
            <v>NA</v>
          </cell>
          <cell r="BV572" t="str">
            <v>(D-1) 03:45 PM Paris time</v>
          </cell>
          <cell r="BW572" t="str">
            <v>D</v>
          </cell>
          <cell r="BX572" t="str">
            <v>D+1</v>
          </cell>
          <cell r="BY572" t="str">
            <v>D+3</v>
          </cell>
          <cell r="BZ572" t="str">
            <v>Please refer to PM</v>
          </cell>
          <cell r="CA572" t="str">
            <v>Please refer to PM</v>
          </cell>
          <cell r="CB572">
            <v>9</v>
          </cell>
          <cell r="CC572">
            <v>0</v>
          </cell>
          <cell r="CD572" t="str">
            <v xml:space="preserve">0.20% on the primary market </v>
          </cell>
          <cell r="CE572" t="str">
            <v xml:space="preserve">0.10% on the primary market </v>
          </cell>
          <cell r="CF572" t="str">
            <v>No</v>
          </cell>
          <cell r="CG572" t="str">
            <v>NA</v>
          </cell>
          <cell r="CH572" t="str">
            <v>NA</v>
          </cell>
          <cell r="CI572" t="str">
            <v>No securities lending</v>
          </cell>
          <cell r="CJ572"/>
          <cell r="CK572" t="str">
            <v>No collateral</v>
          </cell>
          <cell r="CL572" t="str">
            <v>No collateral</v>
          </cell>
          <cell r="CM572" t="str">
            <v>No collateral</v>
          </cell>
          <cell r="CN572" t="str">
            <v>No collateral</v>
          </cell>
          <cell r="CO572" t="str">
            <v>No</v>
          </cell>
          <cell r="CP572" t="str">
            <v>NA</v>
          </cell>
          <cell r="CQ572" t="str">
            <v>NA</v>
          </cell>
          <cell r="CR572" t="str">
            <v>No</v>
          </cell>
          <cell r="CS572" t="str">
            <v>Alexandre Zamora</v>
          </cell>
          <cell r="CT572"/>
          <cell r="CU572"/>
          <cell r="CV572" t="str">
            <v>A2QCJJ</v>
          </cell>
          <cell r="CW572"/>
          <cell r="CX572"/>
          <cell r="CY572" t="str">
            <v>Yes</v>
          </cell>
          <cell r="CZ572" t="str">
            <v>ESG</v>
          </cell>
          <cell r="DA572" t="str">
            <v>Beta</v>
          </cell>
          <cell r="DB572" t="str">
            <v>No</v>
          </cell>
          <cell r="DC572" t="str">
            <v>Equity fund (&gt;51% equities)</v>
          </cell>
          <cell r="DD572" t="str">
            <v>Yes</v>
          </cell>
          <cell r="DE572"/>
          <cell r="DF572" t="str">
            <v>No</v>
          </cell>
          <cell r="DG572">
            <v>18</v>
          </cell>
          <cell r="DH572">
            <v>12</v>
          </cell>
          <cell r="DI572">
            <v>0</v>
          </cell>
          <cell r="DJ572">
            <v>30</v>
          </cell>
          <cell r="DK572">
            <v>30</v>
          </cell>
          <cell r="DL572">
            <v>18</v>
          </cell>
          <cell r="DM572">
            <v>0</v>
          </cell>
          <cell r="DN572">
            <v>12</v>
          </cell>
          <cell r="DO572" t="str">
            <v>Primary market: Authorised Participants and Institutionnal Investors
Secondary market: All</v>
          </cell>
          <cell r="DP572" t="str">
            <v>None</v>
          </cell>
          <cell r="DQ572" t="str">
            <v>BNP Paribas Securities Services Luxembourg</v>
          </cell>
          <cell r="DR572" t="str">
            <v>BNP Paribas Securities Services Luxembourg</v>
          </cell>
          <cell r="DS572" t="str">
            <v>in-house lawyers</v>
          </cell>
          <cell r="DT572" t="str">
            <v>BNP Paribas Securities Services Luxembourg</v>
          </cell>
          <cell r="DU572" t="str">
            <v>31th of December</v>
          </cell>
          <cell r="DV572" t="str">
            <v>ESG</v>
          </cell>
          <cell r="DW572" t="str">
            <v>EQUITY</v>
          </cell>
          <cell r="DX572" t="str">
            <v>Change of SFDR classification from ART 8 to ART 9 on December 1st, 2021 (01/12/2021)</v>
          </cell>
          <cell r="DY572"/>
          <cell r="DZ572" t="str">
            <v>ART 8</v>
          </cell>
          <cell r="EA572" t="str">
            <v>CAT 1</v>
          </cell>
        </row>
        <row r="573">
          <cell r="H573" t="str">
            <v>LU2194447376</v>
          </cell>
          <cell r="I573" t="str">
            <v>UCITS ETF JPY</v>
          </cell>
          <cell r="J573" t="str">
            <v>Capitalisation</v>
          </cell>
          <cell r="K573" t="str">
            <v>JPY</v>
          </cell>
          <cell r="L573" t="str">
            <v>EUR</v>
          </cell>
          <cell r="M573" t="str">
            <v>No</v>
          </cell>
          <cell r="N573"/>
          <cell r="O573" t="str">
            <v>Luxembourg</v>
          </cell>
          <cell r="P573"/>
          <cell r="Q573"/>
          <cell r="R573"/>
          <cell r="S573"/>
          <cell r="T573"/>
          <cell r="U573"/>
          <cell r="V573" t="str">
            <v>GALPHBEN</v>
          </cell>
          <cell r="W573" t="str">
            <v>Share not hedged</v>
          </cell>
          <cell r="X573"/>
          <cell r="Y573"/>
          <cell r="Z573"/>
          <cell r="AA573"/>
          <cell r="AB573" t="str">
            <v>.GALPHBEN</v>
          </cell>
          <cell r="AC573"/>
          <cell r="AD573"/>
          <cell r="AE573"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3" t="str">
            <v>please refer to another source</v>
          </cell>
          <cell r="AG573" t="str">
            <v>please refer to another source</v>
          </cell>
          <cell r="AH573" t="str">
            <v>Luxemburg SICAV</v>
          </cell>
          <cell r="AI573" t="str">
            <v>ECPI Global ESG Blue Economy (NR) Index</v>
          </cell>
          <cell r="AJ573" t="str">
            <v>Net Return</v>
          </cell>
          <cell r="AK573" t="str">
            <v>EUR</v>
          </cell>
          <cell r="AL573"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3" t="str">
            <v>please refer to another source</v>
          </cell>
          <cell r="AN573" t="str">
            <v>ECPI</v>
          </cell>
          <cell r="AO573" t="str">
            <v>Global</v>
          </cell>
          <cell r="AP573" t="str">
            <v>Global ex Emerging Markets</v>
          </cell>
          <cell r="AQ573"/>
          <cell r="AR573"/>
          <cell r="AS573" t="str">
            <v>Full or optimized replication</v>
          </cell>
          <cell r="AT573" t="str">
            <v>Physical</v>
          </cell>
          <cell r="AU573" t="str">
            <v>Full</v>
          </cell>
          <cell r="AV573" t="str">
            <v>Equities</v>
          </cell>
          <cell r="AW573" t="str">
            <v>No</v>
          </cell>
          <cell r="AX573" t="str">
            <v>Yes with UCITS V</v>
          </cell>
          <cell r="AY573" t="str">
            <v>BNP Paribas Arbitrage</v>
          </cell>
          <cell r="AZ573"/>
          <cell r="BA573" t="str">
            <v>No</v>
          </cell>
          <cell r="BB573"/>
          <cell r="BC573"/>
          <cell r="BD573"/>
          <cell r="BE573"/>
          <cell r="BF573" t="str">
            <v>Euronext</v>
          </cell>
          <cell r="BG573" t="str">
            <v>Daily</v>
          </cell>
          <cell r="BH573"/>
          <cell r="BI573"/>
          <cell r="BJ573"/>
          <cell r="BK573" t="str">
            <v>Reinvested</v>
          </cell>
          <cell r="BL573"/>
          <cell r="BM573"/>
          <cell r="BN573"/>
          <cell r="BO573"/>
          <cell r="BP573"/>
          <cell r="BQ573"/>
          <cell r="BR573">
            <v>500000</v>
          </cell>
          <cell r="BS573" t="str">
            <v>-</v>
          </cell>
          <cell r="BT573" t="str">
            <v>(D-1) 04:30 PM Paris time</v>
          </cell>
          <cell r="BU573" t="str">
            <v>NA</v>
          </cell>
          <cell r="BV573" t="str">
            <v>(D-1) 03:45 PM Paris time</v>
          </cell>
          <cell r="BW573" t="str">
            <v>D</v>
          </cell>
          <cell r="BX573" t="str">
            <v>D+1</v>
          </cell>
          <cell r="BY573" t="str">
            <v>D+3</v>
          </cell>
          <cell r="BZ573" t="str">
            <v>Please refer to PM</v>
          </cell>
          <cell r="CA573" t="str">
            <v>Please refer to PM</v>
          </cell>
          <cell r="CB573">
            <v>9</v>
          </cell>
          <cell r="CC573">
            <v>0</v>
          </cell>
          <cell r="CD573" t="str">
            <v xml:space="preserve">0.20% on the primary market </v>
          </cell>
          <cell r="CE573" t="str">
            <v xml:space="preserve">0.10% on the primary market </v>
          </cell>
          <cell r="CF573" t="str">
            <v>No</v>
          </cell>
          <cell r="CG573" t="str">
            <v>NA</v>
          </cell>
          <cell r="CH573" t="str">
            <v>NA</v>
          </cell>
          <cell r="CI573" t="str">
            <v>No securities lending</v>
          </cell>
          <cell r="CJ573"/>
          <cell r="CK573" t="str">
            <v>No collateral</v>
          </cell>
          <cell r="CL573" t="str">
            <v>No collateral</v>
          </cell>
          <cell r="CM573" t="str">
            <v>No collateral</v>
          </cell>
          <cell r="CN573" t="str">
            <v>No collateral</v>
          </cell>
          <cell r="CO573" t="str">
            <v>No</v>
          </cell>
          <cell r="CP573" t="str">
            <v>NA</v>
          </cell>
          <cell r="CQ573" t="str">
            <v>NA</v>
          </cell>
          <cell r="CR573" t="str">
            <v>No</v>
          </cell>
          <cell r="CS573" t="str">
            <v>Alexandre Zamora</v>
          </cell>
          <cell r="CT573"/>
          <cell r="CU573"/>
          <cell r="CV573"/>
          <cell r="CW573"/>
          <cell r="CX573"/>
          <cell r="CY573" t="str">
            <v>Yes</v>
          </cell>
          <cell r="CZ573" t="str">
            <v>ESG</v>
          </cell>
          <cell r="DA573" t="str">
            <v>Beta</v>
          </cell>
          <cell r="DB573" t="str">
            <v>No</v>
          </cell>
          <cell r="DC573" t="str">
            <v>Equity fund (&gt;51% equities)</v>
          </cell>
          <cell r="DD573"/>
          <cell r="DE573"/>
          <cell r="DF573"/>
          <cell r="DG573">
            <v>18</v>
          </cell>
          <cell r="DH573">
            <v>12</v>
          </cell>
          <cell r="DI573">
            <v>0</v>
          </cell>
          <cell r="DJ573">
            <v>30</v>
          </cell>
          <cell r="DK573">
            <v>30</v>
          </cell>
          <cell r="DL573">
            <v>18</v>
          </cell>
          <cell r="DM573">
            <v>0</v>
          </cell>
          <cell r="DN573">
            <v>12</v>
          </cell>
          <cell r="DO573" t="str">
            <v>Primary market: Authorised Participants and Institutionnal Investors
Secondary market: All</v>
          </cell>
          <cell r="DP573" t="str">
            <v>None</v>
          </cell>
          <cell r="DQ573" t="str">
            <v>BNP Paribas Securities Services Luxembourg</v>
          </cell>
          <cell r="DR573" t="str">
            <v>BNP Paribas Securities Services Luxembourg</v>
          </cell>
          <cell r="DS573" t="str">
            <v>in-house lawyers</v>
          </cell>
          <cell r="DT573" t="str">
            <v>BNP Paribas Securities Services Luxembourg</v>
          </cell>
          <cell r="DU573" t="str">
            <v>31th of December</v>
          </cell>
          <cell r="DV573" t="str">
            <v>ESG</v>
          </cell>
          <cell r="DW573" t="str">
            <v>EQUITY</v>
          </cell>
          <cell r="DX573" t="str">
            <v>Change of SFDR classification from ART 8 to ART 9 on December 1st, 2021 (01/12/2021)</v>
          </cell>
          <cell r="DY573"/>
          <cell r="DZ573" t="str">
            <v>ART 8</v>
          </cell>
          <cell r="EA573" t="str">
            <v>CAT 1</v>
          </cell>
        </row>
        <row r="574">
          <cell r="H574" t="str">
            <v>LU2194447459</v>
          </cell>
          <cell r="I574" t="str">
            <v>Track Classic</v>
          </cell>
          <cell r="J574" t="str">
            <v>Capitalisation</v>
          </cell>
          <cell r="K574" t="str">
            <v>EUR</v>
          </cell>
          <cell r="L574" t="str">
            <v>EUR</v>
          </cell>
          <cell r="M574" t="str">
            <v>No</v>
          </cell>
          <cell r="N574"/>
          <cell r="O574" t="str">
            <v>Luxembourg</v>
          </cell>
          <cell r="P574" t="str">
            <v>LU</v>
          </cell>
          <cell r="Q574" t="str">
            <v>Luxembourg Euro MTF (at NAV)</v>
          </cell>
          <cell r="R574" t="str">
            <v>NA</v>
          </cell>
          <cell r="S574">
            <v>44088</v>
          </cell>
          <cell r="T574">
            <v>44120</v>
          </cell>
          <cell r="U574" t="str">
            <v>Yes</v>
          </cell>
          <cell r="V574" t="str">
            <v>GALPHBEN</v>
          </cell>
          <cell r="W574" t="str">
            <v>Share not hedged</v>
          </cell>
          <cell r="X574" t="str">
            <v xml:space="preserve">BNEBETC LX </v>
          </cell>
          <cell r="Y574" t="str">
            <v>NA</v>
          </cell>
          <cell r="Z574" t="str">
            <v>NA</v>
          </cell>
          <cell r="AA574" t="str">
            <v>BNEBETC</v>
          </cell>
          <cell r="AB574" t="str">
            <v>.GALPHBEN</v>
          </cell>
          <cell r="AC574" t="str">
            <v>NA</v>
          </cell>
          <cell r="AD574" t="str">
            <v>NA</v>
          </cell>
          <cell r="AE574"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4" t="str">
            <v>please refer to another source</v>
          </cell>
          <cell r="AG574" t="str">
            <v>please refer to another source</v>
          </cell>
          <cell r="AH574" t="str">
            <v>Luxemburg SICAV</v>
          </cell>
          <cell r="AI574" t="str">
            <v>ECPI Global ESG Blue Economy (NR) Index</v>
          </cell>
          <cell r="AJ574" t="str">
            <v>Net Return</v>
          </cell>
          <cell r="AK574" t="str">
            <v>EUR</v>
          </cell>
          <cell r="AL574"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4" t="str">
            <v>please refer to another source</v>
          </cell>
          <cell r="AN574" t="str">
            <v>ECPI</v>
          </cell>
          <cell r="AO574" t="str">
            <v>Global</v>
          </cell>
          <cell r="AP574" t="str">
            <v>Global ex Emerging Markets</v>
          </cell>
          <cell r="AQ574" t="str">
            <v>AT, DE, FR, IT**, LU</v>
          </cell>
          <cell r="AR574" t="str">
            <v>AT, DE, FR, IT**, LU</v>
          </cell>
          <cell r="AS574" t="str">
            <v>Full or optimized replication</v>
          </cell>
          <cell r="AT574" t="str">
            <v>Physical</v>
          </cell>
          <cell r="AU574" t="str">
            <v>Full</v>
          </cell>
          <cell r="AV574" t="str">
            <v>Equities</v>
          </cell>
          <cell r="AW574" t="str">
            <v>No</v>
          </cell>
          <cell r="AX574" t="str">
            <v>Yes with UCITS V</v>
          </cell>
          <cell r="AY574" t="str">
            <v>NA</v>
          </cell>
          <cell r="AZ574" t="str">
            <v>NA</v>
          </cell>
          <cell r="BA574" t="str">
            <v>Yes</v>
          </cell>
          <cell r="BB574"/>
          <cell r="BC574"/>
          <cell r="BD574"/>
          <cell r="BE574"/>
          <cell r="BF574"/>
          <cell r="BG574" t="str">
            <v>Daily</v>
          </cell>
          <cell r="BH574"/>
          <cell r="BI574"/>
          <cell r="BJ574"/>
          <cell r="BK574" t="str">
            <v>Reinvested</v>
          </cell>
          <cell r="BL574"/>
          <cell r="BM574"/>
          <cell r="BN574"/>
          <cell r="BO574"/>
          <cell r="BP574"/>
          <cell r="BQ574"/>
          <cell r="BR574" t="str">
            <v>None</v>
          </cell>
          <cell r="BS574" t="str">
            <v>-</v>
          </cell>
          <cell r="BT574" t="str">
            <v>(D-1) 04:30 PM Paris time</v>
          </cell>
          <cell r="BU574" t="str">
            <v>(D-1) 12:00 AM Paris time</v>
          </cell>
          <cell r="BV574" t="str">
            <v>NA</v>
          </cell>
          <cell r="BW574" t="str">
            <v>D</v>
          </cell>
          <cell r="BX574" t="str">
            <v>D+1</v>
          </cell>
          <cell r="BY574" t="str">
            <v>D+3</v>
          </cell>
          <cell r="BZ574" t="str">
            <v>Please refer to PM</v>
          </cell>
          <cell r="CA574" t="str">
            <v>Please refer to PM</v>
          </cell>
          <cell r="CB574">
            <v>9</v>
          </cell>
          <cell r="CC574">
            <v>0</v>
          </cell>
          <cell r="CD574">
            <v>2E-3</v>
          </cell>
          <cell r="CE574">
            <v>1E-3</v>
          </cell>
          <cell r="CF574" t="str">
            <v>No</v>
          </cell>
          <cell r="CG574" t="str">
            <v>NA</v>
          </cell>
          <cell r="CH574" t="str">
            <v>NA</v>
          </cell>
          <cell r="CI574" t="str">
            <v>No securities lending</v>
          </cell>
          <cell r="CJ574"/>
          <cell r="CK574" t="str">
            <v>No collateral</v>
          </cell>
          <cell r="CL574" t="str">
            <v>No collateral</v>
          </cell>
          <cell r="CM574" t="str">
            <v>No collateral</v>
          </cell>
          <cell r="CN574" t="str">
            <v>No collateral</v>
          </cell>
          <cell r="CO574" t="str">
            <v>No</v>
          </cell>
          <cell r="CP574" t="str">
            <v>NA</v>
          </cell>
          <cell r="CQ574" t="str">
            <v>NA</v>
          </cell>
          <cell r="CR574" t="str">
            <v>No</v>
          </cell>
          <cell r="CS574" t="str">
            <v>Alexandre Zamora</v>
          </cell>
          <cell r="CT574"/>
          <cell r="CU574"/>
          <cell r="CV574" t="str">
            <v>A2QCJC</v>
          </cell>
          <cell r="CW574"/>
          <cell r="CX574"/>
          <cell r="CY574" t="str">
            <v>Yes</v>
          </cell>
          <cell r="CZ574" t="str">
            <v>ESG</v>
          </cell>
          <cell r="DA574" t="str">
            <v>Beta</v>
          </cell>
          <cell r="DB574" t="str">
            <v>No</v>
          </cell>
          <cell r="DC574" t="str">
            <v>Equity fund (&gt;51% equities)</v>
          </cell>
          <cell r="DD574" t="str">
            <v>Yes</v>
          </cell>
          <cell r="DE574"/>
          <cell r="DF574" t="str">
            <v>No</v>
          </cell>
          <cell r="DG574">
            <v>65</v>
          </cell>
          <cell r="DH574">
            <v>40</v>
          </cell>
          <cell r="DI574">
            <v>0</v>
          </cell>
          <cell r="DJ574">
            <v>105</v>
          </cell>
          <cell r="DK574">
            <v>105</v>
          </cell>
          <cell r="DL574">
            <v>65</v>
          </cell>
          <cell r="DM574">
            <v>5</v>
          </cell>
          <cell r="DN574">
            <v>40</v>
          </cell>
          <cell r="DO574" t="str">
            <v>All</v>
          </cell>
          <cell r="DP574" t="str">
            <v>None</v>
          </cell>
          <cell r="DQ574" t="str">
            <v>BNP Paribas Securities Services Luxembourg</v>
          </cell>
          <cell r="DR574" t="str">
            <v>BNP Paribas Securities Services Luxembourg</v>
          </cell>
          <cell r="DS574" t="str">
            <v>in-house lawyers</v>
          </cell>
          <cell r="DT574" t="str">
            <v>BNP Paribas Securities Services Luxembourg</v>
          </cell>
          <cell r="DU574" t="str">
            <v>31th of December</v>
          </cell>
          <cell r="DV574" t="str">
            <v>ESG</v>
          </cell>
          <cell r="DW574" t="str">
            <v>EQUITY</v>
          </cell>
          <cell r="DX574" t="str">
            <v>Change of SFDR classification from ART 8 to ART 9 on December 1st, 2021 (01/12/2021)</v>
          </cell>
          <cell r="DY574"/>
          <cell r="DZ574" t="str">
            <v>ART 8</v>
          </cell>
          <cell r="EA574" t="str">
            <v>CAT 1</v>
          </cell>
        </row>
        <row r="575">
          <cell r="H575" t="str">
            <v>LU2194447533</v>
          </cell>
          <cell r="I575" t="str">
            <v>Track Privilege</v>
          </cell>
          <cell r="J575" t="str">
            <v>Capitalisation</v>
          </cell>
          <cell r="K575" t="str">
            <v>EUR</v>
          </cell>
          <cell r="L575" t="str">
            <v>EUR</v>
          </cell>
          <cell r="M575" t="str">
            <v>No</v>
          </cell>
          <cell r="N575"/>
          <cell r="O575" t="str">
            <v>Luxembourg</v>
          </cell>
          <cell r="P575" t="str">
            <v>LU</v>
          </cell>
          <cell r="Q575" t="str">
            <v>Luxembourg Euro MTF (at NAV)</v>
          </cell>
          <cell r="R575" t="str">
            <v>NA</v>
          </cell>
          <cell r="S575">
            <v>44088</v>
          </cell>
          <cell r="T575">
            <v>44120</v>
          </cell>
          <cell r="U575" t="str">
            <v>Yes</v>
          </cell>
          <cell r="V575" t="str">
            <v>GALPHBEN</v>
          </cell>
          <cell r="W575" t="str">
            <v>Share not hedged</v>
          </cell>
          <cell r="X575" t="str">
            <v xml:space="preserve">BNEBETP LX </v>
          </cell>
          <cell r="Y575" t="str">
            <v>NA</v>
          </cell>
          <cell r="Z575" t="str">
            <v>NA</v>
          </cell>
          <cell r="AA575" t="str">
            <v>BNEBETP</v>
          </cell>
          <cell r="AB575" t="str">
            <v>.GALPHBEN</v>
          </cell>
          <cell r="AC575" t="str">
            <v>NA</v>
          </cell>
          <cell r="AD575" t="str">
            <v>NA</v>
          </cell>
          <cell r="AE575"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5" t="str">
            <v>please refer to another source</v>
          </cell>
          <cell r="AG575" t="str">
            <v>please refer to another source</v>
          </cell>
          <cell r="AH575" t="str">
            <v>Luxemburg SICAV</v>
          </cell>
          <cell r="AI575" t="str">
            <v>ECPI Global ESG Blue Economy (NR) Index</v>
          </cell>
          <cell r="AJ575" t="str">
            <v>Net Return</v>
          </cell>
          <cell r="AK575" t="str">
            <v>EUR</v>
          </cell>
          <cell r="AL575"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5" t="str">
            <v>please refer to another source</v>
          </cell>
          <cell r="AN575" t="str">
            <v>ECPI</v>
          </cell>
          <cell r="AO575" t="str">
            <v>Global</v>
          </cell>
          <cell r="AP575" t="str">
            <v>Global ex Emerging Markets</v>
          </cell>
          <cell r="AQ575" t="str">
            <v xml:space="preserve">AT, DE, FR, IT**, LU, NL </v>
          </cell>
          <cell r="AR575" t="str">
            <v xml:space="preserve">AT, DE, FR, IT**, LU, NL </v>
          </cell>
          <cell r="AS575" t="str">
            <v>Full or optimized replication</v>
          </cell>
          <cell r="AT575" t="str">
            <v>Physical</v>
          </cell>
          <cell r="AU575" t="str">
            <v>Full</v>
          </cell>
          <cell r="AV575" t="str">
            <v>Equities</v>
          </cell>
          <cell r="AW575" t="str">
            <v>No</v>
          </cell>
          <cell r="AX575" t="str">
            <v>Yes with UCITS V</v>
          </cell>
          <cell r="AY575" t="str">
            <v>NA</v>
          </cell>
          <cell r="AZ575" t="str">
            <v>NA</v>
          </cell>
          <cell r="BA575" t="str">
            <v>Yes</v>
          </cell>
          <cell r="BB575"/>
          <cell r="BC575"/>
          <cell r="BD575"/>
          <cell r="BE575"/>
          <cell r="BF575"/>
          <cell r="BG575" t="str">
            <v>Daily</v>
          </cell>
          <cell r="BH575"/>
          <cell r="BI575"/>
          <cell r="BJ575"/>
          <cell r="BK575" t="str">
            <v>Reinvested</v>
          </cell>
          <cell r="BL575"/>
          <cell r="BM575"/>
          <cell r="BN575"/>
          <cell r="BO575"/>
          <cell r="BP575"/>
          <cell r="BQ575"/>
          <cell r="BR575" t="str">
            <v>None</v>
          </cell>
          <cell r="BS575" t="str">
            <v>-</v>
          </cell>
          <cell r="BT575" t="str">
            <v>(D-1) 04:30 PM Paris time</v>
          </cell>
          <cell r="BU575" t="str">
            <v>(D-1) 12:00 AM Paris time</v>
          </cell>
          <cell r="BV575" t="str">
            <v>NA</v>
          </cell>
          <cell r="BW575" t="str">
            <v>D</v>
          </cell>
          <cell r="BX575" t="str">
            <v>D+1</v>
          </cell>
          <cell r="BY575" t="str">
            <v>D+3</v>
          </cell>
          <cell r="BZ575" t="str">
            <v>Please refer to PM</v>
          </cell>
          <cell r="CA575" t="str">
            <v>Please refer to PM</v>
          </cell>
          <cell r="CB575">
            <v>9</v>
          </cell>
          <cell r="CC575">
            <v>0</v>
          </cell>
          <cell r="CD575">
            <v>2E-3</v>
          </cell>
          <cell r="CE575">
            <v>1E-3</v>
          </cell>
          <cell r="CF575" t="str">
            <v>No</v>
          </cell>
          <cell r="CG575" t="str">
            <v>NA</v>
          </cell>
          <cell r="CH575" t="str">
            <v>NA</v>
          </cell>
          <cell r="CI575" t="str">
            <v>No securities lending</v>
          </cell>
          <cell r="CJ575"/>
          <cell r="CK575" t="str">
            <v>No collateral</v>
          </cell>
          <cell r="CL575" t="str">
            <v>No collateral</v>
          </cell>
          <cell r="CM575" t="str">
            <v>No collateral</v>
          </cell>
          <cell r="CN575" t="str">
            <v>No collateral</v>
          </cell>
          <cell r="CO575" t="str">
            <v>No</v>
          </cell>
          <cell r="CP575" t="str">
            <v>NA</v>
          </cell>
          <cell r="CQ575" t="str">
            <v>NA</v>
          </cell>
          <cell r="CR575" t="str">
            <v>No</v>
          </cell>
          <cell r="CS575" t="str">
            <v>Alexandre Zamora</v>
          </cell>
          <cell r="CT575"/>
          <cell r="CU575"/>
          <cell r="CV575" t="str">
            <v>A2QCJD</v>
          </cell>
          <cell r="CW575"/>
          <cell r="CX575"/>
          <cell r="CY575" t="str">
            <v>Yes</v>
          </cell>
          <cell r="CZ575" t="str">
            <v>ESG</v>
          </cell>
          <cell r="DA575" t="str">
            <v>Beta</v>
          </cell>
          <cell r="DB575" t="str">
            <v>No</v>
          </cell>
          <cell r="DC575" t="str">
            <v>Equity fund (&gt;51% equities)</v>
          </cell>
          <cell r="DD575" t="str">
            <v>Yes</v>
          </cell>
          <cell r="DE575"/>
          <cell r="DF575" t="str">
            <v>No</v>
          </cell>
          <cell r="DG575">
            <v>18</v>
          </cell>
          <cell r="DH575">
            <v>12</v>
          </cell>
          <cell r="DI575">
            <v>0</v>
          </cell>
          <cell r="DJ575">
            <v>30</v>
          </cell>
          <cell r="DK575">
            <v>30</v>
          </cell>
          <cell r="DL575">
            <v>18</v>
          </cell>
          <cell r="DM575">
            <v>5</v>
          </cell>
          <cell r="DN575">
            <v>12</v>
          </cell>
          <cell r="DO575" t="str">
            <v>All, Distributors, Managers</v>
          </cell>
          <cell r="DP575" t="str">
            <v>Distributors : None
Managers: none (refer to Book II by sub-fund for min holding amount applicable)
Others : EUR 100 000 per sub-fund</v>
          </cell>
          <cell r="DQ575" t="str">
            <v>BNP Paribas Securities Services Luxembourg</v>
          </cell>
          <cell r="DR575" t="str">
            <v>BNP Paribas Securities Services Luxembourg</v>
          </cell>
          <cell r="DS575" t="str">
            <v>in-house lawyers</v>
          </cell>
          <cell r="DT575" t="str">
            <v>BNP Paribas Securities Services Luxembourg</v>
          </cell>
          <cell r="DU575" t="str">
            <v>31th of December</v>
          </cell>
          <cell r="DV575" t="str">
            <v>ESG</v>
          </cell>
          <cell r="DW575" t="str">
            <v>EQUITY</v>
          </cell>
          <cell r="DX575" t="str">
            <v>Change of SFDR classification from ART 8 to ART 9 on December 1st, 2021 (01/12/2021)</v>
          </cell>
          <cell r="DY575"/>
          <cell r="DZ575" t="str">
            <v>ART 8</v>
          </cell>
          <cell r="EA575" t="str">
            <v>CAT 1</v>
          </cell>
        </row>
        <row r="576">
          <cell r="H576" t="str">
            <v>LU2194447616</v>
          </cell>
          <cell r="I576" t="str">
            <v>Track I</v>
          </cell>
          <cell r="J576" t="str">
            <v>Capitalisation</v>
          </cell>
          <cell r="K576" t="str">
            <v>EUR</v>
          </cell>
          <cell r="L576" t="str">
            <v>EUR</v>
          </cell>
          <cell r="M576" t="str">
            <v>No</v>
          </cell>
          <cell r="N576"/>
          <cell r="O576" t="str">
            <v>Luxembourg</v>
          </cell>
          <cell r="P576" t="str">
            <v>NA</v>
          </cell>
          <cell r="Q576" t="str">
            <v>NA</v>
          </cell>
          <cell r="R576" t="str">
            <v>NA</v>
          </cell>
          <cell r="S576">
            <v>44088</v>
          </cell>
          <cell r="T576" t="str">
            <v>Not listed</v>
          </cell>
          <cell r="U576" t="str">
            <v>Not listed</v>
          </cell>
          <cell r="V576" t="str">
            <v>GALPHBEN</v>
          </cell>
          <cell r="W576" t="str">
            <v>Share not hedged</v>
          </cell>
          <cell r="X576" t="str">
            <v>BNEBETI LX</v>
          </cell>
          <cell r="Y576" t="str">
            <v>NA</v>
          </cell>
          <cell r="Z576" t="str">
            <v>NA</v>
          </cell>
          <cell r="AA576" t="str">
            <v xml:space="preserve">BNEBETI </v>
          </cell>
          <cell r="AB576" t="str">
            <v>.GALPHBEN</v>
          </cell>
          <cell r="AC576" t="str">
            <v>NA</v>
          </cell>
          <cell r="AD576" t="str">
            <v>NA</v>
          </cell>
          <cell r="AE576"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6" t="str">
            <v>please refer to another source</v>
          </cell>
          <cell r="AG576" t="str">
            <v>please refer to another source</v>
          </cell>
          <cell r="AH576" t="str">
            <v>Luxemburg SICAV</v>
          </cell>
          <cell r="AI576" t="str">
            <v>ECPI Global ESG Blue Economy (NR) Index</v>
          </cell>
          <cell r="AJ576" t="str">
            <v>Net Return</v>
          </cell>
          <cell r="AK576" t="str">
            <v>EUR</v>
          </cell>
          <cell r="AL576"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6" t="str">
            <v>please refer to another source</v>
          </cell>
          <cell r="AN576" t="str">
            <v>ECPI</v>
          </cell>
          <cell r="AO576" t="str">
            <v>Global</v>
          </cell>
          <cell r="AP576" t="str">
            <v>Global ex Emerging Markets</v>
          </cell>
          <cell r="AQ576" t="str">
            <v>AT, DE, FR, IT**, LU, NL, SE, FI, DK</v>
          </cell>
          <cell r="AR576" t="str">
            <v>AT, DE, FR, IT**, LU, NL, SE, FI, DK</v>
          </cell>
          <cell r="AS576" t="str">
            <v>Full or optimized replication</v>
          </cell>
          <cell r="AT576" t="str">
            <v>Physical</v>
          </cell>
          <cell r="AU576" t="str">
            <v>Full</v>
          </cell>
          <cell r="AV576" t="str">
            <v>Equities</v>
          </cell>
          <cell r="AW576" t="str">
            <v>No</v>
          </cell>
          <cell r="AX576" t="str">
            <v>Yes with UCITS V</v>
          </cell>
          <cell r="AY576" t="str">
            <v>NA</v>
          </cell>
          <cell r="AZ576" t="str">
            <v>NA</v>
          </cell>
          <cell r="BA576" t="str">
            <v>Yes</v>
          </cell>
          <cell r="BB576"/>
          <cell r="BC576"/>
          <cell r="BD576"/>
          <cell r="BE576"/>
          <cell r="BF576"/>
          <cell r="BG576" t="str">
            <v>Daily</v>
          </cell>
          <cell r="BH576"/>
          <cell r="BI576"/>
          <cell r="BJ576"/>
          <cell r="BK576" t="str">
            <v>Reinvested</v>
          </cell>
          <cell r="BL576"/>
          <cell r="BM576"/>
          <cell r="BN576"/>
          <cell r="BO576"/>
          <cell r="BP576"/>
          <cell r="BQ576"/>
          <cell r="BR576" t="str">
            <v>None</v>
          </cell>
          <cell r="BS576" t="str">
            <v>-</v>
          </cell>
          <cell r="BT576" t="str">
            <v>(D-1) 04:30 PM Paris time</v>
          </cell>
          <cell r="BU576" t="str">
            <v>(D-1) 12:00 AM Paris time</v>
          </cell>
          <cell r="BV576" t="str">
            <v>NA</v>
          </cell>
          <cell r="BW576" t="str">
            <v>D</v>
          </cell>
          <cell r="BX576" t="str">
            <v>D+1</v>
          </cell>
          <cell r="BY576" t="str">
            <v>D+3</v>
          </cell>
          <cell r="BZ576" t="str">
            <v>Please refer to PM</v>
          </cell>
          <cell r="CA576" t="str">
            <v>Please refer to PM</v>
          </cell>
          <cell r="CB576">
            <v>9</v>
          </cell>
          <cell r="CC576">
            <v>0</v>
          </cell>
          <cell r="CD576">
            <v>2E-3</v>
          </cell>
          <cell r="CE576">
            <v>1E-3</v>
          </cell>
          <cell r="CF576" t="str">
            <v>No</v>
          </cell>
          <cell r="CG576" t="str">
            <v>NA</v>
          </cell>
          <cell r="CH576" t="str">
            <v>NA</v>
          </cell>
          <cell r="CI576" t="str">
            <v>No securities lending</v>
          </cell>
          <cell r="CJ576"/>
          <cell r="CK576" t="str">
            <v>No collateral</v>
          </cell>
          <cell r="CL576" t="str">
            <v>No collateral</v>
          </cell>
          <cell r="CM576" t="str">
            <v>No collateral</v>
          </cell>
          <cell r="CN576" t="str">
            <v>No collateral</v>
          </cell>
          <cell r="CO576" t="str">
            <v>No</v>
          </cell>
          <cell r="CP576" t="str">
            <v>NA</v>
          </cell>
          <cell r="CQ576" t="str">
            <v>NA</v>
          </cell>
          <cell r="CR576" t="str">
            <v>No</v>
          </cell>
          <cell r="CS576" t="str">
            <v>Alexandre Zamora</v>
          </cell>
          <cell r="CT576"/>
          <cell r="CU576"/>
          <cell r="CV576" t="str">
            <v>A2QCJB</v>
          </cell>
          <cell r="CW576"/>
          <cell r="CX576"/>
          <cell r="CY576" t="str">
            <v>Yes</v>
          </cell>
          <cell r="CZ576" t="str">
            <v>ESG</v>
          </cell>
          <cell r="DA576" t="str">
            <v>Beta</v>
          </cell>
          <cell r="DB576" t="str">
            <v>No</v>
          </cell>
          <cell r="DC576" t="str">
            <v>Equity fund (&gt;51% equities)</v>
          </cell>
          <cell r="DD576" t="str">
            <v>Yes</v>
          </cell>
          <cell r="DE576"/>
          <cell r="DF576" t="str">
            <v>No</v>
          </cell>
          <cell r="DG576">
            <v>18</v>
          </cell>
          <cell r="DH576">
            <v>12</v>
          </cell>
          <cell r="DI576">
            <v>1</v>
          </cell>
          <cell r="DJ576">
            <v>31</v>
          </cell>
          <cell r="DK576">
            <v>31</v>
          </cell>
          <cell r="DL576">
            <v>18</v>
          </cell>
          <cell r="DM576">
            <v>1</v>
          </cell>
          <cell r="DN576">
            <v>12</v>
          </cell>
          <cell r="DO576" t="str">
            <v>Institutional Investors
 UCIs</v>
          </cell>
          <cell r="DP576" t="str">
            <v>Institutional Investors: 250 000 per sub-fund
UCIs: None</v>
          </cell>
          <cell r="DQ576" t="str">
            <v>BNP Paribas Securities Services Luxembourg</v>
          </cell>
          <cell r="DR576" t="str">
            <v>BNP Paribas Securities Services Luxembourg</v>
          </cell>
          <cell r="DS576" t="str">
            <v>in-house lawyers</v>
          </cell>
          <cell r="DT576" t="str">
            <v>BNP Paribas Securities Services Luxembourg</v>
          </cell>
          <cell r="DU576" t="str">
            <v>31th of December</v>
          </cell>
          <cell r="DV576" t="str">
            <v>ESG</v>
          </cell>
          <cell r="DW576" t="str">
            <v>EQUITY</v>
          </cell>
          <cell r="DX576" t="str">
            <v>Change of SFDR classification from ART 8 to ART 9 on December 1st, 2021 (01/12/2021)</v>
          </cell>
          <cell r="DY576"/>
          <cell r="DZ576" t="str">
            <v>ART 8</v>
          </cell>
          <cell r="EA576" t="str">
            <v>CAT 1</v>
          </cell>
        </row>
        <row r="577">
          <cell r="H577" t="str">
            <v>LU2194447707</v>
          </cell>
          <cell r="I577" t="str">
            <v>Track I Plus</v>
          </cell>
          <cell r="J577" t="str">
            <v>Capitalisation</v>
          </cell>
          <cell r="K577" t="str">
            <v>EUR</v>
          </cell>
          <cell r="L577" t="str">
            <v>EUR</v>
          </cell>
          <cell r="M577" t="str">
            <v>No</v>
          </cell>
          <cell r="N577"/>
          <cell r="O577" t="str">
            <v>Luxembourg</v>
          </cell>
          <cell r="P577"/>
          <cell r="Q577"/>
          <cell r="R577"/>
          <cell r="S577"/>
          <cell r="T577"/>
          <cell r="U577"/>
          <cell r="V577" t="str">
            <v>GALPHBEN</v>
          </cell>
          <cell r="W577" t="str">
            <v>Share not hedged</v>
          </cell>
          <cell r="X577"/>
          <cell r="Y577"/>
          <cell r="Z577"/>
          <cell r="AA577"/>
          <cell r="AB577" t="str">
            <v>.GALPHBEN</v>
          </cell>
          <cell r="AC577"/>
          <cell r="AD577"/>
          <cell r="AE577"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7" t="str">
            <v>please refer to another source</v>
          </cell>
          <cell r="AG577" t="str">
            <v>please refer to another source</v>
          </cell>
          <cell r="AH577" t="str">
            <v>Luxemburg SICAV</v>
          </cell>
          <cell r="AI577" t="str">
            <v>ECPI Global ESG Blue Economy (NR) Index</v>
          </cell>
          <cell r="AJ577" t="str">
            <v>Net Return</v>
          </cell>
          <cell r="AK577" t="str">
            <v>EUR</v>
          </cell>
          <cell r="AL577"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7" t="str">
            <v>please refer to another source</v>
          </cell>
          <cell r="AN577" t="str">
            <v>ECPI</v>
          </cell>
          <cell r="AO577" t="str">
            <v>Global</v>
          </cell>
          <cell r="AP577" t="str">
            <v>Global ex Emerging Markets</v>
          </cell>
          <cell r="AQ577"/>
          <cell r="AR577"/>
          <cell r="AS577" t="str">
            <v>Full or optimized replication</v>
          </cell>
          <cell r="AT577" t="str">
            <v>Physical</v>
          </cell>
          <cell r="AU577" t="str">
            <v>Full</v>
          </cell>
          <cell r="AV577" t="str">
            <v>Equities</v>
          </cell>
          <cell r="AW577" t="str">
            <v>No</v>
          </cell>
          <cell r="AX577" t="str">
            <v>Yes with UCITS V</v>
          </cell>
          <cell r="AY577" t="str">
            <v>NA</v>
          </cell>
          <cell r="AZ577" t="str">
            <v>NA</v>
          </cell>
          <cell r="BA577" t="str">
            <v>Yes</v>
          </cell>
          <cell r="BB577"/>
          <cell r="BC577"/>
          <cell r="BD577"/>
          <cell r="BE577"/>
          <cell r="BF577"/>
          <cell r="BG577" t="str">
            <v>Daily</v>
          </cell>
          <cell r="BH577"/>
          <cell r="BI577"/>
          <cell r="BJ577"/>
          <cell r="BK577" t="str">
            <v>Reinvested</v>
          </cell>
          <cell r="BL577"/>
          <cell r="BM577"/>
          <cell r="BN577"/>
          <cell r="BO577"/>
          <cell r="BP577"/>
          <cell r="BQ577"/>
          <cell r="BR577" t="str">
            <v>None</v>
          </cell>
          <cell r="BS577" t="str">
            <v>-</v>
          </cell>
          <cell r="BT577" t="str">
            <v>(D-1) 04:30 PM Paris time</v>
          </cell>
          <cell r="BU577" t="str">
            <v>(D-1) 12:00 AM Paris time</v>
          </cell>
          <cell r="BV577" t="str">
            <v>NA</v>
          </cell>
          <cell r="BW577" t="str">
            <v>D</v>
          </cell>
          <cell r="BX577" t="str">
            <v>D+1</v>
          </cell>
          <cell r="BY577" t="str">
            <v>D+3</v>
          </cell>
          <cell r="BZ577" t="str">
            <v>Please refer to PM</v>
          </cell>
          <cell r="CA577" t="str">
            <v>Please refer to PM</v>
          </cell>
          <cell r="CB577">
            <v>9</v>
          </cell>
          <cell r="CC577">
            <v>0</v>
          </cell>
          <cell r="CD577">
            <v>2E-3</v>
          </cell>
          <cell r="CE577">
            <v>1E-3</v>
          </cell>
          <cell r="CF577" t="str">
            <v>No</v>
          </cell>
          <cell r="CG577" t="str">
            <v>NA</v>
          </cell>
          <cell r="CH577" t="str">
            <v>NA</v>
          </cell>
          <cell r="CI577" t="str">
            <v>No securities lending</v>
          </cell>
          <cell r="CJ577"/>
          <cell r="CK577" t="str">
            <v>No collateral</v>
          </cell>
          <cell r="CL577" t="str">
            <v>No collateral</v>
          </cell>
          <cell r="CM577" t="str">
            <v>No collateral</v>
          </cell>
          <cell r="CN577" t="str">
            <v>No collateral</v>
          </cell>
          <cell r="CO577" t="str">
            <v>No</v>
          </cell>
          <cell r="CP577" t="str">
            <v>NA</v>
          </cell>
          <cell r="CQ577" t="str">
            <v>NA</v>
          </cell>
          <cell r="CR577" t="str">
            <v>No</v>
          </cell>
          <cell r="CS577" t="str">
            <v>Alexandre Zamora</v>
          </cell>
          <cell r="CT577"/>
          <cell r="CU577"/>
          <cell r="CV577"/>
          <cell r="CW577"/>
          <cell r="CX577"/>
          <cell r="CY577" t="str">
            <v>Yes</v>
          </cell>
          <cell r="CZ577" t="str">
            <v>ESG</v>
          </cell>
          <cell r="DA577" t="str">
            <v>Beta</v>
          </cell>
          <cell r="DB577" t="str">
            <v>No</v>
          </cell>
          <cell r="DC577" t="str">
            <v>Equity fund (&gt;51% equities)</v>
          </cell>
          <cell r="DD577"/>
          <cell r="DE577"/>
          <cell r="DF577" t="str">
            <v>No</v>
          </cell>
          <cell r="DG577">
            <v>5</v>
          </cell>
          <cell r="DH577">
            <v>12</v>
          </cell>
          <cell r="DI577">
            <v>1</v>
          </cell>
          <cell r="DJ577">
            <v>18</v>
          </cell>
          <cell r="DK577">
            <v>18</v>
          </cell>
          <cell r="DL577">
            <v>5</v>
          </cell>
          <cell r="DM577">
            <v>1</v>
          </cell>
          <cell r="DN577">
            <v>12</v>
          </cell>
          <cell r="DO577" t="str">
            <v>Authorised Investors: Institutional Investors &amp; UCIs</v>
          </cell>
          <cell r="DP577" t="str">
            <v>50 million in the Company</v>
          </cell>
          <cell r="DQ577" t="str">
            <v>BNP Paribas Securities Services Luxembourg</v>
          </cell>
          <cell r="DR577" t="str">
            <v>BNP Paribas Securities Services Luxembourg</v>
          </cell>
          <cell r="DS577" t="str">
            <v>in-house lawyers</v>
          </cell>
          <cell r="DT577" t="str">
            <v>BNP Paribas Securities Services Luxembourg</v>
          </cell>
          <cell r="DU577" t="str">
            <v>31th of December</v>
          </cell>
          <cell r="DV577" t="str">
            <v>ESG</v>
          </cell>
          <cell r="DW577" t="str">
            <v>EQUITY</v>
          </cell>
          <cell r="DX577" t="str">
            <v>Change of SFDR classification from ART 8 to ART 9 on December 1st, 2021 (01/12/2021)</v>
          </cell>
          <cell r="DY577"/>
          <cell r="DZ577" t="str">
            <v>ART 8</v>
          </cell>
          <cell r="EA577" t="str">
            <v>CAT 1</v>
          </cell>
        </row>
        <row r="578">
          <cell r="H578" t="str">
            <v>LU2194447889</v>
          </cell>
          <cell r="I578" t="str">
            <v>Track X</v>
          </cell>
          <cell r="J578" t="str">
            <v>Capitalisation</v>
          </cell>
          <cell r="K578" t="str">
            <v>EUR</v>
          </cell>
          <cell r="L578" t="str">
            <v>EUR</v>
          </cell>
          <cell r="M578" t="str">
            <v>No</v>
          </cell>
          <cell r="N578"/>
          <cell r="O578" t="str">
            <v>Luxembourg</v>
          </cell>
          <cell r="P578"/>
          <cell r="Q578"/>
          <cell r="R578"/>
          <cell r="S578"/>
          <cell r="T578"/>
          <cell r="U578"/>
          <cell r="V578" t="str">
            <v>GALPHBEN</v>
          </cell>
          <cell r="W578" t="str">
            <v>Share not hedged</v>
          </cell>
          <cell r="X578"/>
          <cell r="Y578"/>
          <cell r="Z578"/>
          <cell r="AA578"/>
          <cell r="AB578" t="str">
            <v>.GALPHBEN</v>
          </cell>
          <cell r="AC578"/>
          <cell r="AD578"/>
          <cell r="AE578"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8" t="str">
            <v>please refer to another source</v>
          </cell>
          <cell r="AG578" t="str">
            <v>please refer to another source</v>
          </cell>
          <cell r="AH578" t="str">
            <v>Luxemburg SICAV</v>
          </cell>
          <cell r="AI578" t="str">
            <v>ECPI Global ESG Blue Economy (NR) Index</v>
          </cell>
          <cell r="AJ578" t="str">
            <v>Net Return</v>
          </cell>
          <cell r="AK578" t="str">
            <v>EUR</v>
          </cell>
          <cell r="AL578"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8" t="str">
            <v>please refer to another source</v>
          </cell>
          <cell r="AN578" t="str">
            <v>ECPI</v>
          </cell>
          <cell r="AO578" t="str">
            <v>Global</v>
          </cell>
          <cell r="AP578" t="str">
            <v>Global ex Emerging Markets</v>
          </cell>
          <cell r="AQ578"/>
          <cell r="AR578"/>
          <cell r="AS578" t="str">
            <v>Full or optimized replication</v>
          </cell>
          <cell r="AT578" t="str">
            <v>Physical</v>
          </cell>
          <cell r="AU578" t="str">
            <v>Full</v>
          </cell>
          <cell r="AV578" t="str">
            <v>Equities</v>
          </cell>
          <cell r="AW578" t="str">
            <v>No</v>
          </cell>
          <cell r="AX578" t="str">
            <v>Yes with UCITS V</v>
          </cell>
          <cell r="AY578" t="str">
            <v>NA</v>
          </cell>
          <cell r="AZ578" t="str">
            <v>NA</v>
          </cell>
          <cell r="BA578" t="str">
            <v>Yes</v>
          </cell>
          <cell r="BB578"/>
          <cell r="BC578"/>
          <cell r="BD578"/>
          <cell r="BE578"/>
          <cell r="BF578"/>
          <cell r="BG578" t="str">
            <v>Daily</v>
          </cell>
          <cell r="BH578"/>
          <cell r="BI578"/>
          <cell r="BJ578"/>
          <cell r="BK578" t="str">
            <v>Reinvested</v>
          </cell>
          <cell r="BL578"/>
          <cell r="BM578"/>
          <cell r="BN578"/>
          <cell r="BO578"/>
          <cell r="BP578"/>
          <cell r="BQ578"/>
          <cell r="BR578" t="str">
            <v>None</v>
          </cell>
          <cell r="BS578" t="str">
            <v>-</v>
          </cell>
          <cell r="BT578" t="str">
            <v>(D-1) 04:30 PM Paris time</v>
          </cell>
          <cell r="BU578" t="str">
            <v>(D-1) 12:00 AM Paris time</v>
          </cell>
          <cell r="BV578" t="str">
            <v>NA</v>
          </cell>
          <cell r="BW578" t="str">
            <v>D</v>
          </cell>
          <cell r="BX578" t="str">
            <v>D+1</v>
          </cell>
          <cell r="BY578" t="str">
            <v>D+3</v>
          </cell>
          <cell r="BZ578" t="str">
            <v>Please refer to PM</v>
          </cell>
          <cell r="CA578" t="str">
            <v>Please refer to PM</v>
          </cell>
          <cell r="CB578">
            <v>9</v>
          </cell>
          <cell r="CC578">
            <v>0</v>
          </cell>
          <cell r="CD578">
            <v>2E-3</v>
          </cell>
          <cell r="CE578">
            <v>1E-3</v>
          </cell>
          <cell r="CF578" t="str">
            <v>No</v>
          </cell>
          <cell r="CG578" t="str">
            <v>NA</v>
          </cell>
          <cell r="CH578" t="str">
            <v>NA</v>
          </cell>
          <cell r="CI578" t="str">
            <v>No securities lending</v>
          </cell>
          <cell r="CJ578"/>
          <cell r="CK578" t="str">
            <v>No collateral</v>
          </cell>
          <cell r="CL578" t="str">
            <v>No collateral</v>
          </cell>
          <cell r="CM578" t="str">
            <v>No collateral</v>
          </cell>
          <cell r="CN578" t="str">
            <v>No collateral</v>
          </cell>
          <cell r="CO578" t="str">
            <v>No</v>
          </cell>
          <cell r="CP578" t="str">
            <v>NA</v>
          </cell>
          <cell r="CQ578" t="str">
            <v>NA</v>
          </cell>
          <cell r="CR578" t="str">
            <v>No</v>
          </cell>
          <cell r="CS578" t="str">
            <v>Alexandre Zamora</v>
          </cell>
          <cell r="CT578"/>
          <cell r="CU578"/>
          <cell r="CV578"/>
          <cell r="CW578"/>
          <cell r="CX578"/>
          <cell r="CY578" t="str">
            <v>Yes</v>
          </cell>
          <cell r="CZ578" t="str">
            <v>ESG</v>
          </cell>
          <cell r="DA578" t="str">
            <v>Beta</v>
          </cell>
          <cell r="DB578" t="str">
            <v>No</v>
          </cell>
          <cell r="DC578" t="str">
            <v>Equity fund (&gt;51% equities)</v>
          </cell>
          <cell r="DD578"/>
          <cell r="DE578"/>
          <cell r="DF578" t="str">
            <v>No</v>
          </cell>
          <cell r="DG578">
            <v>0</v>
          </cell>
          <cell r="DH578">
            <v>12</v>
          </cell>
          <cell r="DI578">
            <v>1</v>
          </cell>
          <cell r="DJ578">
            <v>13</v>
          </cell>
          <cell r="DK578">
            <v>13</v>
          </cell>
          <cell r="DL578">
            <v>0</v>
          </cell>
          <cell r="DM578">
            <v>1</v>
          </cell>
          <cell r="DN578">
            <v>12</v>
          </cell>
          <cell r="DO578" t="str">
            <v>Authorised 
Investors</v>
          </cell>
          <cell r="DP578" t="str">
            <v>None</v>
          </cell>
          <cell r="DQ578" t="str">
            <v>BNP Paribas Securities Services Luxembourg</v>
          </cell>
          <cell r="DR578" t="str">
            <v>BNP Paribas Securities Services Luxembourg</v>
          </cell>
          <cell r="DS578" t="str">
            <v>in-house lawyers</v>
          </cell>
          <cell r="DT578" t="str">
            <v>BNP Paribas Securities Services Luxembourg</v>
          </cell>
          <cell r="DU578" t="str">
            <v>31th of December</v>
          </cell>
          <cell r="DV578" t="str">
            <v>ESG</v>
          </cell>
          <cell r="DW578" t="str">
            <v>EQUITY</v>
          </cell>
          <cell r="DX578" t="str">
            <v>Change of SFDR classification from ART 8 to ART 9 on December 1st, 2021 (01/12/2021)</v>
          </cell>
          <cell r="DY578"/>
          <cell r="DZ578" t="str">
            <v>ART 8</v>
          </cell>
          <cell r="EA578" t="str">
            <v>CAT 1</v>
          </cell>
        </row>
        <row r="579">
          <cell r="H579" t="str">
            <v>LU2194447962</v>
          </cell>
          <cell r="I579" t="str">
            <v>Track X</v>
          </cell>
          <cell r="J579" t="str">
            <v>Distribution</v>
          </cell>
          <cell r="K579" t="str">
            <v>EUR</v>
          </cell>
          <cell r="L579" t="str">
            <v>EUR</v>
          </cell>
          <cell r="M579" t="str">
            <v>No</v>
          </cell>
          <cell r="N579"/>
          <cell r="O579" t="str">
            <v>Luxembourg</v>
          </cell>
          <cell r="P579" t="str">
            <v>NA</v>
          </cell>
          <cell r="Q579" t="str">
            <v>NA</v>
          </cell>
          <cell r="R579" t="str">
            <v>NA</v>
          </cell>
          <cell r="S579">
            <v>44088</v>
          </cell>
          <cell r="T579" t="str">
            <v>Not listed</v>
          </cell>
          <cell r="U579" t="str">
            <v>Not listed</v>
          </cell>
          <cell r="V579" t="str">
            <v>GALPHBEN</v>
          </cell>
          <cell r="W579" t="str">
            <v>Share not hedged</v>
          </cell>
          <cell r="X579" t="str">
            <v xml:space="preserve">BNEBETX LX </v>
          </cell>
          <cell r="Y579" t="str">
            <v>NA</v>
          </cell>
          <cell r="Z579" t="str">
            <v>NA</v>
          </cell>
          <cell r="AA579" t="str">
            <v xml:space="preserve">BNEBETX </v>
          </cell>
          <cell r="AB579" t="str">
            <v>.GALPHBEN</v>
          </cell>
          <cell r="AC579" t="str">
            <v>NA</v>
          </cell>
          <cell r="AD579" t="str">
            <v>NA</v>
          </cell>
          <cell r="AE579"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79" t="str">
            <v>please refer to another source</v>
          </cell>
          <cell r="AG579" t="str">
            <v>please refer to another source</v>
          </cell>
          <cell r="AH579" t="str">
            <v>Luxemburg SICAV</v>
          </cell>
          <cell r="AI579" t="str">
            <v>ECPI Global ESG Blue Economy (NR) Index</v>
          </cell>
          <cell r="AJ579" t="str">
            <v>Net Return</v>
          </cell>
          <cell r="AK579" t="str">
            <v>EUR</v>
          </cell>
          <cell r="AL579"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79" t="str">
            <v>please refer to another source</v>
          </cell>
          <cell r="AN579" t="str">
            <v>ECPI</v>
          </cell>
          <cell r="AO579" t="str">
            <v>Global</v>
          </cell>
          <cell r="AP579" t="str">
            <v>Global ex Emerging Markets</v>
          </cell>
          <cell r="AQ579" t="str">
            <v>LU</v>
          </cell>
          <cell r="AR579" t="str">
            <v>LU</v>
          </cell>
          <cell r="AS579" t="str">
            <v>Full or optimized replication</v>
          </cell>
          <cell r="AT579" t="str">
            <v>Physical</v>
          </cell>
          <cell r="AU579" t="str">
            <v>Full</v>
          </cell>
          <cell r="AV579" t="str">
            <v>Equities</v>
          </cell>
          <cell r="AW579" t="str">
            <v>No</v>
          </cell>
          <cell r="AX579" t="str">
            <v>Yes with UCITS V</v>
          </cell>
          <cell r="AY579" t="str">
            <v>NA</v>
          </cell>
          <cell r="AZ579" t="str">
            <v>NA</v>
          </cell>
          <cell r="BA579" t="str">
            <v>Yes</v>
          </cell>
          <cell r="BB579"/>
          <cell r="BC579"/>
          <cell r="BD579"/>
          <cell r="BE579"/>
          <cell r="BF579"/>
          <cell r="BG579" t="str">
            <v>Daily</v>
          </cell>
          <cell r="BH579"/>
          <cell r="BI579"/>
          <cell r="BJ579"/>
          <cell r="BK579" t="str">
            <v>Annually</v>
          </cell>
          <cell r="BL579"/>
          <cell r="BM579"/>
          <cell r="BN579"/>
          <cell r="BO579"/>
          <cell r="BP579"/>
          <cell r="BQ579"/>
          <cell r="BR579" t="str">
            <v>None</v>
          </cell>
          <cell r="BS579" t="str">
            <v>-</v>
          </cell>
          <cell r="BT579" t="str">
            <v>(D-1) 04:30 PM Paris time</v>
          </cell>
          <cell r="BU579" t="str">
            <v>(D-1) 12:00 AM Paris time</v>
          </cell>
          <cell r="BV579" t="str">
            <v>NA</v>
          </cell>
          <cell r="BW579" t="str">
            <v>D</v>
          </cell>
          <cell r="BX579" t="str">
            <v>D+1</v>
          </cell>
          <cell r="BY579" t="str">
            <v>D+3</v>
          </cell>
          <cell r="BZ579" t="str">
            <v>Please refer to PM</v>
          </cell>
          <cell r="CA579" t="str">
            <v>Please refer to PM</v>
          </cell>
          <cell r="CB579">
            <v>9</v>
          </cell>
          <cell r="CC579">
            <v>0</v>
          </cell>
          <cell r="CD579">
            <v>2E-3</v>
          </cell>
          <cell r="CE579">
            <v>1E-3</v>
          </cell>
          <cell r="CF579" t="str">
            <v>No</v>
          </cell>
          <cell r="CG579" t="str">
            <v>NA</v>
          </cell>
          <cell r="CH579" t="str">
            <v>NA</v>
          </cell>
          <cell r="CI579" t="str">
            <v>No securities lending</v>
          </cell>
          <cell r="CJ579"/>
          <cell r="CK579" t="str">
            <v>No collateral</v>
          </cell>
          <cell r="CL579" t="str">
            <v>No collateral</v>
          </cell>
          <cell r="CM579" t="str">
            <v>No collateral</v>
          </cell>
          <cell r="CN579" t="str">
            <v>No collateral</v>
          </cell>
          <cell r="CO579" t="str">
            <v>No</v>
          </cell>
          <cell r="CP579" t="str">
            <v>NA</v>
          </cell>
          <cell r="CQ579" t="str">
            <v>NA</v>
          </cell>
          <cell r="CR579" t="str">
            <v>No</v>
          </cell>
          <cell r="CS579" t="str">
            <v>Alexandre Zamora</v>
          </cell>
          <cell r="CT579"/>
          <cell r="CU579"/>
          <cell r="CV579"/>
          <cell r="CW579"/>
          <cell r="CX579"/>
          <cell r="CY579" t="str">
            <v>Yes</v>
          </cell>
          <cell r="CZ579" t="str">
            <v>ESG</v>
          </cell>
          <cell r="DA579" t="str">
            <v>Beta</v>
          </cell>
          <cell r="DB579" t="str">
            <v>No</v>
          </cell>
          <cell r="DC579" t="str">
            <v>Equity fund (&gt;51% equities)</v>
          </cell>
          <cell r="DD579" t="str">
            <v>No</v>
          </cell>
          <cell r="DE579"/>
          <cell r="DF579" t="str">
            <v>No</v>
          </cell>
          <cell r="DG579">
            <v>0</v>
          </cell>
          <cell r="DH579">
            <v>12</v>
          </cell>
          <cell r="DI579">
            <v>1</v>
          </cell>
          <cell r="DJ579">
            <v>13</v>
          </cell>
          <cell r="DK579">
            <v>13</v>
          </cell>
          <cell r="DL579">
            <v>0</v>
          </cell>
          <cell r="DM579">
            <v>1</v>
          </cell>
          <cell r="DN579">
            <v>12</v>
          </cell>
          <cell r="DO579" t="str">
            <v>Authorised 
Investors</v>
          </cell>
          <cell r="DP579" t="str">
            <v>None</v>
          </cell>
          <cell r="DQ579" t="str">
            <v>BNP Paribas Securities Services Luxembourg</v>
          </cell>
          <cell r="DR579" t="str">
            <v>BNP Paribas Securities Services Luxembourg</v>
          </cell>
          <cell r="DS579" t="str">
            <v>in-house lawyers</v>
          </cell>
          <cell r="DT579" t="str">
            <v>BNP Paribas Securities Services Luxembourg</v>
          </cell>
          <cell r="DU579" t="str">
            <v>31th of December</v>
          </cell>
          <cell r="DV579" t="str">
            <v>ESG</v>
          </cell>
          <cell r="DW579" t="str">
            <v>EQUITY</v>
          </cell>
          <cell r="DX579" t="str">
            <v>Change of SFDR classification from ART 8 to ART 9 on December 1st, 2021 (01/12/2021)</v>
          </cell>
          <cell r="DY579"/>
          <cell r="DZ579" t="str">
            <v>ART 8</v>
          </cell>
          <cell r="EA579" t="str">
            <v>CAT 1</v>
          </cell>
        </row>
        <row r="580">
          <cell r="H580" t="str">
            <v>LU2194448267</v>
          </cell>
          <cell r="I580" t="str">
            <v>UCITS ETF</v>
          </cell>
          <cell r="J580" t="str">
            <v>Capitalisation</v>
          </cell>
          <cell r="K580" t="str">
            <v>EUR</v>
          </cell>
          <cell r="L580" t="str">
            <v>EUR</v>
          </cell>
          <cell r="M580" t="str">
            <v>No</v>
          </cell>
          <cell r="N580"/>
          <cell r="O580" t="str">
            <v>Luxembourg</v>
          </cell>
          <cell r="P580" t="str">
            <v>FR</v>
          </cell>
          <cell r="Q580" t="str">
            <v>Euronext Paris</v>
          </cell>
          <cell r="R580" t="str">
            <v>XPAR</v>
          </cell>
          <cell r="S580">
            <v>44456</v>
          </cell>
          <cell r="T580">
            <v>44481</v>
          </cell>
          <cell r="U580" t="str">
            <v>Yes</v>
          </cell>
          <cell r="V580" t="str">
            <v>LC100EZ</v>
          </cell>
          <cell r="W580" t="str">
            <v>Share not hedged</v>
          </cell>
          <cell r="X580" t="str">
            <v>LCEZ FP</v>
          </cell>
          <cell r="Y580" t="str">
            <v>ILCEZ</v>
          </cell>
          <cell r="Z580" t="str">
            <v>NSCFR0ILCEZ9</v>
          </cell>
          <cell r="AA580" t="str">
            <v>LCEZ</v>
          </cell>
          <cell r="AB580" t="str">
            <v>.LC1EZ</v>
          </cell>
          <cell r="AC580" t="str">
            <v>LCEZ.PA</v>
          </cell>
          <cell r="AD580" t="str">
            <v>ILCEZINAV.PA</v>
          </cell>
          <cell r="AE580"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80" t="str">
            <v>please refer to another source</v>
          </cell>
          <cell r="AG580" t="str">
            <v>please refer to another source</v>
          </cell>
          <cell r="AH580" t="str">
            <v>Luxemburg SICAV</v>
          </cell>
          <cell r="AI580" t="str">
            <v>Euronext  Low Carbon 100 Eurozone PAB (NTR) index</v>
          </cell>
          <cell r="AJ580" t="str">
            <v>Net Total Return</v>
          </cell>
          <cell r="AK580" t="str">
            <v>EUR</v>
          </cell>
          <cell r="AL580"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80" t="str">
            <v>please refer to another source</v>
          </cell>
          <cell r="AN580" t="str">
            <v>Euronext</v>
          </cell>
          <cell r="AO580" t="str">
            <v>Eurozone</v>
          </cell>
          <cell r="AP580" t="str">
            <v>Eurozone</v>
          </cell>
          <cell r="AQ580" t="str">
            <v xml:space="preserve">AT, DE, FR, IT**, LU, NL, ES </v>
          </cell>
          <cell r="AR580" t="str">
            <v>AT, DE, ES, FR, IT**, LU, NL</v>
          </cell>
          <cell r="AS580" t="str">
            <v>Full or optimized replication</v>
          </cell>
          <cell r="AT580" t="str">
            <v>Physical</v>
          </cell>
          <cell r="AU580" t="str">
            <v>Full</v>
          </cell>
          <cell r="AV580" t="str">
            <v>Equities</v>
          </cell>
          <cell r="AW580" t="str">
            <v>No</v>
          </cell>
          <cell r="AX580" t="str">
            <v>Yes with UCITS V</v>
          </cell>
          <cell r="AY580" t="str">
            <v>BNP Paribas Arbitrage</v>
          </cell>
          <cell r="AZ580"/>
          <cell r="BA580" t="str">
            <v>No</v>
          </cell>
          <cell r="BB580"/>
          <cell r="BC580"/>
          <cell r="BD580"/>
          <cell r="BE580"/>
          <cell r="BF580" t="str">
            <v>Euronext</v>
          </cell>
          <cell r="BG580" t="str">
            <v>Daily</v>
          </cell>
          <cell r="BH580"/>
          <cell r="BI580"/>
          <cell r="BJ580"/>
          <cell r="BK580" t="str">
            <v>Reinvested</v>
          </cell>
          <cell r="BL580"/>
          <cell r="BM580"/>
          <cell r="BN580"/>
          <cell r="BO580"/>
          <cell r="BP580"/>
          <cell r="BQ580"/>
          <cell r="BR580">
            <v>500000</v>
          </cell>
          <cell r="BS580" t="str">
            <v>-</v>
          </cell>
          <cell r="BT580" t="str">
            <v>(D) 04:30 PM Paris time</v>
          </cell>
          <cell r="BU580" t="str">
            <v>NA</v>
          </cell>
          <cell r="BV580" t="str">
            <v>(D) 03:45 PM Paris time</v>
          </cell>
          <cell r="BW580" t="str">
            <v>D</v>
          </cell>
          <cell r="BX580" t="str">
            <v>D+1</v>
          </cell>
          <cell r="BY580" t="str">
            <v>D+3</v>
          </cell>
          <cell r="BZ580" t="str">
            <v>Please refer to PM</v>
          </cell>
          <cell r="CA580" t="str">
            <v>Please refer to PM</v>
          </cell>
          <cell r="CB580">
            <v>15</v>
          </cell>
          <cell r="CC580">
            <v>0</v>
          </cell>
          <cell r="CD580" t="str">
            <v xml:space="preserve">0.25% on the primary market </v>
          </cell>
          <cell r="CE580" t="str">
            <v xml:space="preserve">0.06% on the primary market </v>
          </cell>
          <cell r="CF580" t="str">
            <v>No</v>
          </cell>
          <cell r="CG580" t="str">
            <v>NA</v>
          </cell>
          <cell r="CH580" t="str">
            <v>NA</v>
          </cell>
          <cell r="CI580" t="str">
            <v>No securities lending</v>
          </cell>
          <cell r="CJ580"/>
          <cell r="CK580" t="str">
            <v>No collateral</v>
          </cell>
          <cell r="CL580" t="str">
            <v>No collateral</v>
          </cell>
          <cell r="CM580" t="str">
            <v>No collateral</v>
          </cell>
          <cell r="CN580" t="str">
            <v>No collateral</v>
          </cell>
          <cell r="CO580" t="str">
            <v>No</v>
          </cell>
          <cell r="CP580" t="str">
            <v>NA</v>
          </cell>
          <cell r="CQ580" t="str">
            <v>NA</v>
          </cell>
          <cell r="CR580" t="str">
            <v>No</v>
          </cell>
          <cell r="CS580" t="str">
            <v>Ashok Outtandy</v>
          </cell>
          <cell r="CT580"/>
          <cell r="CU580"/>
          <cell r="CV580" t="str">
            <v>A2QCJG</v>
          </cell>
          <cell r="CW580"/>
          <cell r="CX580"/>
          <cell r="CY580" t="str">
            <v>Yes</v>
          </cell>
          <cell r="CZ580" t="str">
            <v>ESG</v>
          </cell>
          <cell r="DA580" t="str">
            <v>Beta</v>
          </cell>
          <cell r="DB580" t="str">
            <v>Yes</v>
          </cell>
          <cell r="DC580" t="str">
            <v>Equity fund (&gt;51% equities)</v>
          </cell>
          <cell r="DD580" t="str">
            <v>Yes</v>
          </cell>
          <cell r="DE580"/>
          <cell r="DF580" t="str">
            <v>No</v>
          </cell>
          <cell r="DG580">
            <v>18</v>
          </cell>
          <cell r="DH580">
            <v>12</v>
          </cell>
          <cell r="DI580">
            <v>0</v>
          </cell>
          <cell r="DJ580">
            <v>30</v>
          </cell>
          <cell r="DK580">
            <v>30</v>
          </cell>
          <cell r="DL580">
            <v>18</v>
          </cell>
          <cell r="DM580">
            <v>0</v>
          </cell>
          <cell r="DN580">
            <v>12</v>
          </cell>
          <cell r="DO580" t="str">
            <v>Primary market: Authorised Participants and Institutionnal Investors
Secondary market: All</v>
          </cell>
          <cell r="DP580" t="str">
            <v>None</v>
          </cell>
          <cell r="DQ580" t="str">
            <v>BNP Paribas Securities Services Luxembourg</v>
          </cell>
          <cell r="DR580" t="str">
            <v>BNP Paribas Securities Services Luxembourg</v>
          </cell>
          <cell r="DS580" t="str">
            <v>in-house lawyers</v>
          </cell>
          <cell r="DT580" t="str">
            <v>BNP Paribas Securities Services Luxembourg</v>
          </cell>
          <cell r="DU580" t="str">
            <v>31th of December</v>
          </cell>
          <cell r="DV580" t="str">
            <v>ESG</v>
          </cell>
          <cell r="DW580" t="str">
            <v>EQUITY</v>
          </cell>
          <cell r="DX580"/>
          <cell r="DY580"/>
          <cell r="DZ580" t="str">
            <v>ART 8</v>
          </cell>
          <cell r="EA580" t="str">
            <v>CAT 1</v>
          </cell>
        </row>
        <row r="581">
          <cell r="H581" t="str">
            <v>LU2194448267</v>
          </cell>
          <cell r="I581" t="str">
            <v>UCITS ETF</v>
          </cell>
          <cell r="J581" t="str">
            <v>Capitalisation</v>
          </cell>
          <cell r="K581" t="str">
            <v>EUR</v>
          </cell>
          <cell r="L581" t="str">
            <v>EUR</v>
          </cell>
          <cell r="M581" t="str">
            <v>No</v>
          </cell>
          <cell r="N581"/>
          <cell r="O581" t="str">
            <v>Luxembourg</v>
          </cell>
          <cell r="P581" t="str">
            <v>DE</v>
          </cell>
          <cell r="Q581" t="str">
            <v>Xetra</v>
          </cell>
          <cell r="R581" t="str">
            <v>XETR</v>
          </cell>
          <cell r="S581">
            <v>44456</v>
          </cell>
          <cell r="T581">
            <v>44481</v>
          </cell>
          <cell r="U581" t="str">
            <v>No</v>
          </cell>
          <cell r="V581" t="str">
            <v>LC100EZ</v>
          </cell>
          <cell r="W581" t="str">
            <v>Share not hedged</v>
          </cell>
          <cell r="X581" t="str">
            <v>LCDE GY</v>
          </cell>
          <cell r="Y581" t="str">
            <v>ILCEZ</v>
          </cell>
          <cell r="Z581" t="str">
            <v>NSCFR0ILCEZ9</v>
          </cell>
          <cell r="AA581" t="str">
            <v>LCDE</v>
          </cell>
          <cell r="AB581" t="str">
            <v>.LC1EZ</v>
          </cell>
          <cell r="AC581" t="str">
            <v>LCDE.DE</v>
          </cell>
          <cell r="AD581" t="str">
            <v>ILCEZINAV.PA</v>
          </cell>
          <cell r="AE581"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81" t="str">
            <v>please refer to another source</v>
          </cell>
          <cell r="AG581" t="str">
            <v>please refer to another source</v>
          </cell>
          <cell r="AH581" t="str">
            <v>Luxemburg SICAV</v>
          </cell>
          <cell r="AI581" t="str">
            <v>Euronext  Low Carbon 100 Eurozone PAB (NTR) index</v>
          </cell>
          <cell r="AJ581" t="str">
            <v>Net Total Return</v>
          </cell>
          <cell r="AK581" t="str">
            <v>EUR</v>
          </cell>
          <cell r="AL581"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81" t="str">
            <v>please refer to another source</v>
          </cell>
          <cell r="AN581" t="str">
            <v>Euronext</v>
          </cell>
          <cell r="AO581" t="str">
            <v>Eurozone</v>
          </cell>
          <cell r="AP581" t="str">
            <v>Eurozone</v>
          </cell>
          <cell r="AQ581" t="str">
            <v xml:space="preserve">AT, DE, FR, IT**, LU, NL, ES </v>
          </cell>
          <cell r="AR581" t="str">
            <v>AT, DE, ES, FR, IT**, LU, NL</v>
          </cell>
          <cell r="AS581" t="str">
            <v>Full or optimized replication</v>
          </cell>
          <cell r="AT581" t="str">
            <v>Physical</v>
          </cell>
          <cell r="AU581" t="str">
            <v>Full</v>
          </cell>
          <cell r="AV581" t="str">
            <v>Equities</v>
          </cell>
          <cell r="AW581" t="str">
            <v>No</v>
          </cell>
          <cell r="AX581" t="str">
            <v>Yes with UCITS V</v>
          </cell>
          <cell r="AY581" t="str">
            <v>BNP Paribas Arbitrage</v>
          </cell>
          <cell r="AZ581"/>
          <cell r="BA581" t="str">
            <v>No</v>
          </cell>
          <cell r="BB581"/>
          <cell r="BC581"/>
          <cell r="BD581"/>
          <cell r="BE581"/>
          <cell r="BF581" t="str">
            <v>Euronext</v>
          </cell>
          <cell r="BG581" t="str">
            <v>Daily</v>
          </cell>
          <cell r="BH581"/>
          <cell r="BI581"/>
          <cell r="BJ581"/>
          <cell r="BK581" t="str">
            <v>Reinvested</v>
          </cell>
          <cell r="BL581"/>
          <cell r="BM581"/>
          <cell r="BN581"/>
          <cell r="BO581"/>
          <cell r="BP581"/>
          <cell r="BQ581"/>
          <cell r="BR581">
            <v>500000</v>
          </cell>
          <cell r="BS581" t="str">
            <v>-</v>
          </cell>
          <cell r="BT581" t="str">
            <v>(D) 04:30 PM Paris time</v>
          </cell>
          <cell r="BU581" t="str">
            <v>NA</v>
          </cell>
          <cell r="BV581" t="str">
            <v>(D) 03:45 PM Paris time</v>
          </cell>
          <cell r="BW581" t="str">
            <v>D</v>
          </cell>
          <cell r="BX581" t="str">
            <v>D+1</v>
          </cell>
          <cell r="BY581" t="str">
            <v>D+3</v>
          </cell>
          <cell r="BZ581" t="str">
            <v>Please refer to PM</v>
          </cell>
          <cell r="CA581" t="str">
            <v>Please refer to PM</v>
          </cell>
          <cell r="CB581">
            <v>15</v>
          </cell>
          <cell r="CC581">
            <v>0</v>
          </cell>
          <cell r="CD581" t="str">
            <v xml:space="preserve">0.25% on the primary market </v>
          </cell>
          <cell r="CE581" t="str">
            <v xml:space="preserve">0.06% on the primary market </v>
          </cell>
          <cell r="CF581" t="str">
            <v>No</v>
          </cell>
          <cell r="CG581" t="str">
            <v>NA</v>
          </cell>
          <cell r="CH581" t="str">
            <v>NA</v>
          </cell>
          <cell r="CI581" t="str">
            <v>No securities lending</v>
          </cell>
          <cell r="CJ581"/>
          <cell r="CK581" t="str">
            <v>No collateral</v>
          </cell>
          <cell r="CL581" t="str">
            <v>No collateral</v>
          </cell>
          <cell r="CM581" t="str">
            <v>No collateral</v>
          </cell>
          <cell r="CN581" t="str">
            <v>No collateral</v>
          </cell>
          <cell r="CO581" t="str">
            <v>No</v>
          </cell>
          <cell r="CP581" t="str">
            <v>NA</v>
          </cell>
          <cell r="CQ581" t="str">
            <v>NA</v>
          </cell>
          <cell r="CR581" t="str">
            <v>No</v>
          </cell>
          <cell r="CS581" t="str">
            <v>Ashok Outtandy</v>
          </cell>
          <cell r="CT581"/>
          <cell r="CU581"/>
          <cell r="CV581" t="str">
            <v>A2QCJG</v>
          </cell>
          <cell r="CW581"/>
          <cell r="CX581"/>
          <cell r="CY581" t="str">
            <v>Yes</v>
          </cell>
          <cell r="CZ581" t="str">
            <v>ESG</v>
          </cell>
          <cell r="DA581" t="str">
            <v>Beta</v>
          </cell>
          <cell r="DB581" t="str">
            <v>Yes</v>
          </cell>
          <cell r="DC581" t="str">
            <v>Equity fund (&gt;51% equities)</v>
          </cell>
          <cell r="DD581" t="str">
            <v>Yes</v>
          </cell>
          <cell r="DE581"/>
          <cell r="DF581" t="str">
            <v>No</v>
          </cell>
          <cell r="DG581">
            <v>18</v>
          </cell>
          <cell r="DH581">
            <v>12</v>
          </cell>
          <cell r="DI581">
            <v>0</v>
          </cell>
          <cell r="DJ581">
            <v>30</v>
          </cell>
          <cell r="DK581">
            <v>30</v>
          </cell>
          <cell r="DL581">
            <v>18</v>
          </cell>
          <cell r="DM581">
            <v>0</v>
          </cell>
          <cell r="DN581">
            <v>12</v>
          </cell>
          <cell r="DO581" t="str">
            <v>Primary market: Authorised Participants and Institutionnal Investors
Secondary market: All</v>
          </cell>
          <cell r="DP581" t="str">
            <v>None</v>
          </cell>
          <cell r="DQ581" t="str">
            <v>BNP Paribas Securities Services Luxembourg</v>
          </cell>
          <cell r="DR581" t="str">
            <v>BNP Paribas Securities Services Luxembourg</v>
          </cell>
          <cell r="DS581" t="str">
            <v>in-house lawyers</v>
          </cell>
          <cell r="DT581" t="str">
            <v>BNP Paribas Securities Services Luxembourg</v>
          </cell>
          <cell r="DU581" t="str">
            <v>31th of December</v>
          </cell>
          <cell r="DV581" t="str">
            <v>ESG</v>
          </cell>
          <cell r="DW581" t="str">
            <v>EQUITY</v>
          </cell>
          <cell r="DX581"/>
          <cell r="DY581"/>
          <cell r="DZ581" t="str">
            <v>ART 8</v>
          </cell>
          <cell r="EA581" t="str">
            <v>CAT 1</v>
          </cell>
        </row>
        <row r="582">
          <cell r="H582" t="str">
            <v>LU2194448267</v>
          </cell>
          <cell r="I582" t="str">
            <v>UCITS ETF</v>
          </cell>
          <cell r="J582" t="str">
            <v>Capitalisation</v>
          </cell>
          <cell r="K582" t="str">
            <v>EUR</v>
          </cell>
          <cell r="L582" t="str">
            <v>EUR</v>
          </cell>
          <cell r="M582" t="str">
            <v>No</v>
          </cell>
          <cell r="N582"/>
          <cell r="O582" t="str">
            <v>Luxembourg</v>
          </cell>
          <cell r="P582" t="str">
            <v>IT</v>
          </cell>
          <cell r="Q582" t="str">
            <v>Borsa Italiana</v>
          </cell>
          <cell r="R582" t="str">
            <v>XMIL</v>
          </cell>
          <cell r="S582">
            <v>44456</v>
          </cell>
          <cell r="T582">
            <v>44728</v>
          </cell>
          <cell r="U582" t="str">
            <v>No</v>
          </cell>
          <cell r="V582" t="str">
            <v>LC100EZ</v>
          </cell>
          <cell r="W582" t="str">
            <v>Share not hedged</v>
          </cell>
          <cell r="X582" t="str">
            <v>LCEUZ IM</v>
          </cell>
          <cell r="Y582" t="str">
            <v>ILCEZ</v>
          </cell>
          <cell r="Z582" t="str">
            <v>NSCFR0ILCEZ9</v>
          </cell>
          <cell r="AA582" t="str">
            <v>LCDE</v>
          </cell>
          <cell r="AB582" t="str">
            <v>.LC1EZ</v>
          </cell>
          <cell r="AC582" t="str">
            <v>LCEZ.MI</v>
          </cell>
          <cell r="AD582" t="str">
            <v>ILCEZINAV.PA</v>
          </cell>
          <cell r="AE582"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82" t="str">
            <v>please refer to another source</v>
          </cell>
          <cell r="AG582" t="str">
            <v>please refer to another source</v>
          </cell>
          <cell r="AH582" t="str">
            <v>Luxemburg SICAV</v>
          </cell>
          <cell r="AI582" t="str">
            <v>Euronext  Low Carbon 100 Eurozone PAB (NTR) index</v>
          </cell>
          <cell r="AJ582" t="str">
            <v>Net Total Return</v>
          </cell>
          <cell r="AK582" t="str">
            <v>EUR</v>
          </cell>
          <cell r="AL582"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82" t="str">
            <v>please refer to another source</v>
          </cell>
          <cell r="AN582" t="str">
            <v>Euronext</v>
          </cell>
          <cell r="AO582" t="str">
            <v>Eurozone</v>
          </cell>
          <cell r="AP582" t="str">
            <v>Eurozone</v>
          </cell>
          <cell r="AQ582" t="str">
            <v xml:space="preserve">AT, DE, FR, IT**, LU, NL, ES </v>
          </cell>
          <cell r="AR582" t="str">
            <v>AT, DE, ES, FR, IT**, LU, NL</v>
          </cell>
          <cell r="AS582" t="str">
            <v>Full or optimized replication</v>
          </cell>
          <cell r="AT582" t="str">
            <v>Physical</v>
          </cell>
          <cell r="AU582" t="str">
            <v>Full</v>
          </cell>
          <cell r="AV582" t="str">
            <v>Equities</v>
          </cell>
          <cell r="AW582" t="str">
            <v>No</v>
          </cell>
          <cell r="AX582" t="str">
            <v>Yes with UCITS V</v>
          </cell>
          <cell r="AY582" t="str">
            <v>BNP Paribas Arbitrage</v>
          </cell>
          <cell r="AZ582"/>
          <cell r="BA582" t="str">
            <v>No</v>
          </cell>
          <cell r="BB582"/>
          <cell r="BC582"/>
          <cell r="BD582"/>
          <cell r="BE582"/>
          <cell r="BF582" t="str">
            <v>Euronext</v>
          </cell>
          <cell r="BG582" t="str">
            <v>Daily</v>
          </cell>
          <cell r="BH582"/>
          <cell r="BI582"/>
          <cell r="BJ582"/>
          <cell r="BK582" t="str">
            <v>Reinvested</v>
          </cell>
          <cell r="BL582"/>
          <cell r="BM582"/>
          <cell r="BN582"/>
          <cell r="BO582"/>
          <cell r="BP582"/>
          <cell r="BQ582"/>
          <cell r="BR582">
            <v>500000</v>
          </cell>
          <cell r="BS582" t="str">
            <v>-</v>
          </cell>
          <cell r="BT582" t="str">
            <v>(D) 04:30 PM Paris time</v>
          </cell>
          <cell r="BU582" t="str">
            <v>NA</v>
          </cell>
          <cell r="BV582" t="str">
            <v>(D) 03:45 PM Paris time</v>
          </cell>
          <cell r="BW582" t="str">
            <v>D</v>
          </cell>
          <cell r="BX582" t="str">
            <v>D+1</v>
          </cell>
          <cell r="BY582" t="str">
            <v>D+3</v>
          </cell>
          <cell r="BZ582" t="str">
            <v>Please refer to PM</v>
          </cell>
          <cell r="CA582" t="str">
            <v>Please refer to PM</v>
          </cell>
          <cell r="CB582">
            <v>15</v>
          </cell>
          <cell r="CC582">
            <v>0</v>
          </cell>
          <cell r="CD582" t="str">
            <v xml:space="preserve">0.25% on the primary market </v>
          </cell>
          <cell r="CE582" t="str">
            <v xml:space="preserve">0.06% on the primary market </v>
          </cell>
          <cell r="CF582" t="str">
            <v>No</v>
          </cell>
          <cell r="CG582" t="str">
            <v>NA</v>
          </cell>
          <cell r="CH582" t="str">
            <v>NA</v>
          </cell>
          <cell r="CI582" t="str">
            <v>No securities lending</v>
          </cell>
          <cell r="CJ582"/>
          <cell r="CK582" t="str">
            <v>No collateral</v>
          </cell>
          <cell r="CL582" t="str">
            <v>No collateral</v>
          </cell>
          <cell r="CM582" t="str">
            <v>No collateral</v>
          </cell>
          <cell r="CN582" t="str">
            <v>No collateral</v>
          </cell>
          <cell r="CO582" t="str">
            <v>No</v>
          </cell>
          <cell r="CP582" t="str">
            <v>NA</v>
          </cell>
          <cell r="CQ582" t="str">
            <v>NA</v>
          </cell>
          <cell r="CR582" t="str">
            <v>No</v>
          </cell>
          <cell r="CS582" t="str">
            <v>Ashok Outtandy</v>
          </cell>
          <cell r="CT582"/>
          <cell r="CU582"/>
          <cell r="CV582" t="str">
            <v>A2QCJG</v>
          </cell>
          <cell r="CW582"/>
          <cell r="CX582"/>
          <cell r="CY582" t="str">
            <v>Yes</v>
          </cell>
          <cell r="CZ582" t="str">
            <v>ESG</v>
          </cell>
          <cell r="DA582" t="str">
            <v>Beta</v>
          </cell>
          <cell r="DB582" t="str">
            <v>Yes</v>
          </cell>
          <cell r="DC582" t="str">
            <v>Equity fund (&gt;51% equities)</v>
          </cell>
          <cell r="DD582" t="str">
            <v>Yes</v>
          </cell>
          <cell r="DE582"/>
          <cell r="DF582" t="str">
            <v>No</v>
          </cell>
          <cell r="DG582">
            <v>18</v>
          </cell>
          <cell r="DH582">
            <v>12</v>
          </cell>
          <cell r="DI582">
            <v>0</v>
          </cell>
          <cell r="DJ582">
            <v>30</v>
          </cell>
          <cell r="DK582">
            <v>30</v>
          </cell>
          <cell r="DL582">
            <v>18</v>
          </cell>
          <cell r="DM582">
            <v>0</v>
          </cell>
          <cell r="DN582">
            <v>12</v>
          </cell>
          <cell r="DO582" t="str">
            <v>Primary market: Authorised Participants and Institutionnal Investors
Secondary market: All</v>
          </cell>
          <cell r="DP582" t="str">
            <v>None</v>
          </cell>
          <cell r="DQ582" t="str">
            <v>BNP Paribas Securities Services Luxembourg</v>
          </cell>
          <cell r="DR582" t="str">
            <v>BNP Paribas Securities Services Luxembourg</v>
          </cell>
          <cell r="DS582" t="str">
            <v>in-house lawyers</v>
          </cell>
          <cell r="DT582" t="str">
            <v>BNP Paribas Securities Services Luxembourg</v>
          </cell>
          <cell r="DU582" t="str">
            <v>31th of December</v>
          </cell>
          <cell r="DV582" t="str">
            <v>ESG</v>
          </cell>
          <cell r="DW582" t="str">
            <v>EQUITY</v>
          </cell>
          <cell r="DX582"/>
          <cell r="DY582"/>
          <cell r="DZ582" t="str">
            <v>ART 8</v>
          </cell>
          <cell r="EA582" t="str">
            <v>CAT 1</v>
          </cell>
        </row>
        <row r="583">
          <cell r="H583" t="str">
            <v>LU2194448341</v>
          </cell>
          <cell r="I583" t="str">
            <v>Track Classic</v>
          </cell>
          <cell r="J583" t="str">
            <v>Capitalisation</v>
          </cell>
          <cell r="K583" t="str">
            <v>EUR</v>
          </cell>
          <cell r="L583" t="str">
            <v>EUR</v>
          </cell>
          <cell r="M583" t="str">
            <v>No</v>
          </cell>
          <cell r="N583"/>
          <cell r="O583" t="str">
            <v>Luxembourg</v>
          </cell>
          <cell r="P583" t="str">
            <v>NA</v>
          </cell>
          <cell r="Q583" t="str">
            <v>NA</v>
          </cell>
          <cell r="R583" t="str">
            <v>NA</v>
          </cell>
          <cell r="S583">
            <v>44456</v>
          </cell>
          <cell r="T583" t="str">
            <v>Not listed</v>
          </cell>
          <cell r="U583" t="str">
            <v>Not listed</v>
          </cell>
          <cell r="V583" t="str">
            <v>LC100EZ</v>
          </cell>
          <cell r="W583" t="str">
            <v>Share not hedged</v>
          </cell>
          <cell r="X583" t="str">
            <v xml:space="preserve">BN1EPTC LX </v>
          </cell>
          <cell r="Y583"/>
          <cell r="Z583"/>
          <cell r="AA583" t="str">
            <v>BN1EPTC</v>
          </cell>
          <cell r="AB583" t="str">
            <v>.LC1EZ</v>
          </cell>
          <cell r="AC583"/>
          <cell r="AD583"/>
          <cell r="AE583"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83" t="str">
            <v>please refer to another source</v>
          </cell>
          <cell r="AG583" t="str">
            <v>please refer to another source</v>
          </cell>
          <cell r="AH583" t="str">
            <v>Luxemburg SICAV</v>
          </cell>
          <cell r="AI583" t="str">
            <v>Euronext  Low Carbon 100 Eurozone PAB (NTR) index</v>
          </cell>
          <cell r="AJ583" t="str">
            <v>Net Total Return</v>
          </cell>
          <cell r="AK583" t="str">
            <v>EUR</v>
          </cell>
          <cell r="AL583"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83" t="str">
            <v>please refer to another source</v>
          </cell>
          <cell r="AN583" t="str">
            <v>Euronext</v>
          </cell>
          <cell r="AO583" t="str">
            <v>Eurozone</v>
          </cell>
          <cell r="AP583" t="str">
            <v>Eurozone</v>
          </cell>
          <cell r="AQ583" t="str">
            <v>AT, DE, FR, IT**, LU</v>
          </cell>
          <cell r="AR583" t="str">
            <v>AT, DE, FR, IT**, LU</v>
          </cell>
          <cell r="AS583" t="str">
            <v>Full or optimized replication</v>
          </cell>
          <cell r="AT583" t="str">
            <v>Physical</v>
          </cell>
          <cell r="AU583" t="str">
            <v>Full</v>
          </cell>
          <cell r="AV583" t="str">
            <v>Equities</v>
          </cell>
          <cell r="AW583" t="str">
            <v>No</v>
          </cell>
          <cell r="AX583" t="str">
            <v>Yes with UCITS V</v>
          </cell>
          <cell r="AY583" t="str">
            <v>NA</v>
          </cell>
          <cell r="AZ583" t="str">
            <v>NA</v>
          </cell>
          <cell r="BA583" t="str">
            <v>Yes</v>
          </cell>
          <cell r="BB583"/>
          <cell r="BC583"/>
          <cell r="BD583"/>
          <cell r="BE583"/>
          <cell r="BF583"/>
          <cell r="BG583" t="str">
            <v>Daily</v>
          </cell>
          <cell r="BH583"/>
          <cell r="BI583"/>
          <cell r="BJ583"/>
          <cell r="BK583" t="str">
            <v>Reinvested</v>
          </cell>
          <cell r="BL583"/>
          <cell r="BM583"/>
          <cell r="BN583"/>
          <cell r="BO583"/>
          <cell r="BP583"/>
          <cell r="BQ583"/>
          <cell r="BR583" t="str">
            <v>None</v>
          </cell>
          <cell r="BS583" t="str">
            <v>-</v>
          </cell>
          <cell r="BT583" t="str">
            <v>(D) 03:00 PM Paris time</v>
          </cell>
          <cell r="BU583" t="str">
            <v>(D) 12:00 AM Paris time</v>
          </cell>
          <cell r="BV583" t="str">
            <v>NA</v>
          </cell>
          <cell r="BW583" t="str">
            <v>D</v>
          </cell>
          <cell r="BX583" t="str">
            <v>D+1</v>
          </cell>
          <cell r="BY583" t="str">
            <v>D+3</v>
          </cell>
          <cell r="BZ583" t="str">
            <v>Please refer to PM</v>
          </cell>
          <cell r="CA583" t="str">
            <v>Please refer to PM</v>
          </cell>
          <cell r="CB583">
            <v>15</v>
          </cell>
          <cell r="CC583">
            <v>0</v>
          </cell>
          <cell r="CD583">
            <v>2.5000000000000001E-3</v>
          </cell>
          <cell r="CE583">
            <v>5.9999999999999995E-4</v>
          </cell>
          <cell r="CF583" t="str">
            <v>No</v>
          </cell>
          <cell r="CG583" t="str">
            <v>NA</v>
          </cell>
          <cell r="CH583" t="str">
            <v>NA</v>
          </cell>
          <cell r="CI583" t="str">
            <v>No securities lending</v>
          </cell>
          <cell r="CJ583"/>
          <cell r="CK583" t="str">
            <v>No collateral</v>
          </cell>
          <cell r="CL583" t="str">
            <v>No collateral</v>
          </cell>
          <cell r="CM583" t="str">
            <v>No collateral</v>
          </cell>
          <cell r="CN583" t="str">
            <v>No collateral</v>
          </cell>
          <cell r="CO583" t="str">
            <v>No</v>
          </cell>
          <cell r="CP583" t="str">
            <v>NA</v>
          </cell>
          <cell r="CQ583" t="str">
            <v>NA</v>
          </cell>
          <cell r="CR583" t="str">
            <v>No</v>
          </cell>
          <cell r="CS583" t="str">
            <v>Ashok Outtandy</v>
          </cell>
          <cell r="CT583"/>
          <cell r="CU583"/>
          <cell r="CV583" t="str">
            <v>A2QCJH</v>
          </cell>
          <cell r="CW583"/>
          <cell r="CX583"/>
          <cell r="CY583" t="str">
            <v>Yes</v>
          </cell>
          <cell r="CZ583" t="str">
            <v>ESG</v>
          </cell>
          <cell r="DA583" t="str">
            <v>Beta</v>
          </cell>
          <cell r="DB583" t="str">
            <v>Yes</v>
          </cell>
          <cell r="DC583" t="str">
            <v>Equity fund (&gt;51% equities)</v>
          </cell>
          <cell r="DD583" t="str">
            <v>Yes</v>
          </cell>
          <cell r="DE583"/>
          <cell r="DF583" t="str">
            <v>No</v>
          </cell>
          <cell r="DG583">
            <v>65</v>
          </cell>
          <cell r="DH583">
            <v>40</v>
          </cell>
          <cell r="DI583">
            <v>5</v>
          </cell>
          <cell r="DJ583">
            <v>110</v>
          </cell>
          <cell r="DK583">
            <v>110</v>
          </cell>
          <cell r="DL583">
            <v>65</v>
          </cell>
          <cell r="DM583">
            <v>5</v>
          </cell>
          <cell r="DN583">
            <v>40</v>
          </cell>
          <cell r="DO583" t="str">
            <v>All</v>
          </cell>
          <cell r="DP583" t="str">
            <v>None</v>
          </cell>
          <cell r="DQ583" t="str">
            <v>BNP Paribas Securities Services Luxembourg</v>
          </cell>
          <cell r="DR583" t="str">
            <v>BNP Paribas Securities Services Luxembourg</v>
          </cell>
          <cell r="DS583" t="str">
            <v>in-house lawyers</v>
          </cell>
          <cell r="DT583" t="str">
            <v>BNP Paribas Securities Services Luxembourg</v>
          </cell>
          <cell r="DU583" t="str">
            <v>31th of December</v>
          </cell>
          <cell r="DV583" t="str">
            <v>ESG</v>
          </cell>
          <cell r="DW583" t="str">
            <v>EQUITY</v>
          </cell>
          <cell r="DX583"/>
          <cell r="DY583"/>
          <cell r="DZ583" t="str">
            <v>ART 8</v>
          </cell>
          <cell r="EA583" t="str">
            <v>CAT 1</v>
          </cell>
        </row>
        <row r="584">
          <cell r="H584" t="str">
            <v>LU2194448424</v>
          </cell>
          <cell r="I584" t="str">
            <v>Track Privilege</v>
          </cell>
          <cell r="J584" t="str">
            <v>Capitalisation</v>
          </cell>
          <cell r="K584" t="str">
            <v>EUR</v>
          </cell>
          <cell r="L584" t="str">
            <v>EUR</v>
          </cell>
          <cell r="M584" t="str">
            <v>No</v>
          </cell>
          <cell r="N584"/>
          <cell r="O584" t="str">
            <v>Luxembourg</v>
          </cell>
          <cell r="P584" t="str">
            <v>NA</v>
          </cell>
          <cell r="Q584" t="str">
            <v>NA</v>
          </cell>
          <cell r="R584" t="str">
            <v>NA</v>
          </cell>
          <cell r="S584">
            <v>44456</v>
          </cell>
          <cell r="T584" t="str">
            <v>Not listed</v>
          </cell>
          <cell r="U584" t="str">
            <v>Not listed</v>
          </cell>
          <cell r="V584" t="str">
            <v>LC100EZ</v>
          </cell>
          <cell r="W584" t="str">
            <v>Share not hedged</v>
          </cell>
          <cell r="X584" t="str">
            <v xml:space="preserve">BN1EPTP LX </v>
          </cell>
          <cell r="Y584"/>
          <cell r="Z584"/>
          <cell r="AA584" t="str">
            <v>BN1EPTP</v>
          </cell>
          <cell r="AB584" t="str">
            <v>.LC1EZ</v>
          </cell>
          <cell r="AC584"/>
          <cell r="AD584"/>
          <cell r="AE584"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84" t="str">
            <v>please refer to another source</v>
          </cell>
          <cell r="AG584" t="str">
            <v>please refer to another source</v>
          </cell>
          <cell r="AH584" t="str">
            <v>Luxemburg SICAV</v>
          </cell>
          <cell r="AI584" t="str">
            <v>Euronext  Low Carbon 100 Eurozone PAB (NTR) index</v>
          </cell>
          <cell r="AJ584" t="str">
            <v>Net Total Return</v>
          </cell>
          <cell r="AK584" t="str">
            <v>EUR</v>
          </cell>
          <cell r="AL584"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84" t="str">
            <v>please refer to another source</v>
          </cell>
          <cell r="AN584" t="str">
            <v>Euronext</v>
          </cell>
          <cell r="AO584" t="str">
            <v>Eurozone</v>
          </cell>
          <cell r="AP584" t="str">
            <v>Eurozone</v>
          </cell>
          <cell r="AQ584" t="str">
            <v xml:space="preserve">AT, DE, FR, IT**, LU, NL </v>
          </cell>
          <cell r="AR584" t="str">
            <v xml:space="preserve">AT, DE, FR, IT**, LU, NL </v>
          </cell>
          <cell r="AS584" t="str">
            <v>Full or optimized replication</v>
          </cell>
          <cell r="AT584" t="str">
            <v>Physical</v>
          </cell>
          <cell r="AU584" t="str">
            <v>Full</v>
          </cell>
          <cell r="AV584" t="str">
            <v>Equities</v>
          </cell>
          <cell r="AW584" t="str">
            <v>No</v>
          </cell>
          <cell r="AX584" t="str">
            <v>Yes with UCITS V</v>
          </cell>
          <cell r="AY584" t="str">
            <v>NA</v>
          </cell>
          <cell r="AZ584" t="str">
            <v>NA</v>
          </cell>
          <cell r="BA584" t="str">
            <v>Yes</v>
          </cell>
          <cell r="BB584"/>
          <cell r="BC584"/>
          <cell r="BD584"/>
          <cell r="BE584"/>
          <cell r="BF584"/>
          <cell r="BG584" t="str">
            <v>Daily</v>
          </cell>
          <cell r="BH584"/>
          <cell r="BI584"/>
          <cell r="BJ584"/>
          <cell r="BK584" t="str">
            <v>Reinvested</v>
          </cell>
          <cell r="BL584"/>
          <cell r="BM584"/>
          <cell r="BN584"/>
          <cell r="BO584"/>
          <cell r="BP584"/>
          <cell r="BQ584"/>
          <cell r="BR584" t="str">
            <v>None</v>
          </cell>
          <cell r="BS584" t="str">
            <v>-</v>
          </cell>
          <cell r="BT584" t="str">
            <v>(D) 03:00 PM Paris time</v>
          </cell>
          <cell r="BU584" t="str">
            <v>(D) 12:00 AM Paris time</v>
          </cell>
          <cell r="BV584" t="str">
            <v>NA</v>
          </cell>
          <cell r="BW584" t="str">
            <v>D</v>
          </cell>
          <cell r="BX584" t="str">
            <v>D+1</v>
          </cell>
          <cell r="BY584" t="str">
            <v>D+3</v>
          </cell>
          <cell r="BZ584" t="str">
            <v>Please refer to PM</v>
          </cell>
          <cell r="CA584" t="str">
            <v>Please refer to PM</v>
          </cell>
          <cell r="CB584">
            <v>15</v>
          </cell>
          <cell r="CC584">
            <v>0</v>
          </cell>
          <cell r="CD584">
            <v>2.5000000000000001E-3</v>
          </cell>
          <cell r="CE584">
            <v>5.9999999999999995E-4</v>
          </cell>
          <cell r="CF584" t="str">
            <v>No</v>
          </cell>
          <cell r="CG584" t="str">
            <v>NA</v>
          </cell>
          <cell r="CH584" t="str">
            <v>NA</v>
          </cell>
          <cell r="CI584" t="str">
            <v>No securities lending</v>
          </cell>
          <cell r="CJ584"/>
          <cell r="CK584" t="str">
            <v>No collateral</v>
          </cell>
          <cell r="CL584" t="str">
            <v>No collateral</v>
          </cell>
          <cell r="CM584" t="str">
            <v>No collateral</v>
          </cell>
          <cell r="CN584" t="str">
            <v>No collateral</v>
          </cell>
          <cell r="CO584" t="str">
            <v>No</v>
          </cell>
          <cell r="CP584" t="str">
            <v>NA</v>
          </cell>
          <cell r="CQ584" t="str">
            <v>NA</v>
          </cell>
          <cell r="CR584" t="str">
            <v>No</v>
          </cell>
          <cell r="CS584" t="str">
            <v>Ashok Outtandy</v>
          </cell>
          <cell r="CT584"/>
          <cell r="CU584"/>
          <cell r="CV584" t="str">
            <v>A2QCJE</v>
          </cell>
          <cell r="CW584"/>
          <cell r="CX584"/>
          <cell r="CY584" t="str">
            <v>Yes</v>
          </cell>
          <cell r="CZ584" t="str">
            <v>ESG</v>
          </cell>
          <cell r="DA584" t="str">
            <v>Beta</v>
          </cell>
          <cell r="DB584" t="str">
            <v>Yes</v>
          </cell>
          <cell r="DC584" t="str">
            <v>Equity fund (&gt;51% equities)</v>
          </cell>
          <cell r="DD584" t="str">
            <v>Yes</v>
          </cell>
          <cell r="DE584"/>
          <cell r="DF584" t="str">
            <v>No</v>
          </cell>
          <cell r="DG584">
            <v>18</v>
          </cell>
          <cell r="DH584">
            <v>12</v>
          </cell>
          <cell r="DI584">
            <v>5</v>
          </cell>
          <cell r="DJ584">
            <v>35</v>
          </cell>
          <cell r="DK584">
            <v>35</v>
          </cell>
          <cell r="DL584">
            <v>18</v>
          </cell>
          <cell r="DM584">
            <v>5</v>
          </cell>
          <cell r="DN584">
            <v>12</v>
          </cell>
          <cell r="DO584" t="str">
            <v>All, Distributors, Managers</v>
          </cell>
          <cell r="DP584" t="str">
            <v>Distributors : None
Managers: none (refer to Book II by sub-fund for min holding amount applicable)
Others : EUR 100 000 per sub-fund</v>
          </cell>
          <cell r="DQ584" t="str">
            <v>BNP Paribas Securities Services Luxembourg</v>
          </cell>
          <cell r="DR584" t="str">
            <v>BNP Paribas Securities Services Luxembourg</v>
          </cell>
          <cell r="DS584" t="str">
            <v>in-house lawyers</v>
          </cell>
          <cell r="DT584" t="str">
            <v>BNP Paribas Securities Services Luxembourg</v>
          </cell>
          <cell r="DU584" t="str">
            <v>31th of December</v>
          </cell>
          <cell r="DV584" t="str">
            <v>ESG</v>
          </cell>
          <cell r="DW584" t="str">
            <v>EQUITY</v>
          </cell>
          <cell r="DX584"/>
          <cell r="DY584"/>
          <cell r="DZ584" t="str">
            <v>ART 8</v>
          </cell>
          <cell r="EA584" t="str">
            <v>CAT 1</v>
          </cell>
        </row>
        <row r="585">
          <cell r="H585" t="str">
            <v>LU2194448697</v>
          </cell>
          <cell r="I585" t="str">
            <v>Track I</v>
          </cell>
          <cell r="J585" t="str">
            <v>Capitalisation</v>
          </cell>
          <cell r="K585" t="str">
            <v>EUR</v>
          </cell>
          <cell r="L585" t="str">
            <v>EUR</v>
          </cell>
          <cell r="M585" t="str">
            <v>No</v>
          </cell>
          <cell r="N585"/>
          <cell r="O585" t="str">
            <v>Luxembourg</v>
          </cell>
          <cell r="P585" t="str">
            <v>NA</v>
          </cell>
          <cell r="Q585" t="str">
            <v>NA</v>
          </cell>
          <cell r="R585" t="str">
            <v>NA</v>
          </cell>
          <cell r="S585">
            <v>44456</v>
          </cell>
          <cell r="T585" t="str">
            <v>Not listed</v>
          </cell>
          <cell r="U585" t="str">
            <v>Not listed</v>
          </cell>
          <cell r="V585" t="str">
            <v>LC100EZ</v>
          </cell>
          <cell r="W585" t="str">
            <v>Share not hedged</v>
          </cell>
          <cell r="X585" t="str">
            <v xml:space="preserve">BN1EPTI LX </v>
          </cell>
          <cell r="Y585"/>
          <cell r="Z585"/>
          <cell r="AA585" t="str">
            <v>BN1EPTI</v>
          </cell>
          <cell r="AB585" t="str">
            <v>.LC1EZ</v>
          </cell>
          <cell r="AC585"/>
          <cell r="AD585"/>
          <cell r="AE585"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85" t="str">
            <v>please refer to another source</v>
          </cell>
          <cell r="AG585" t="str">
            <v>please refer to another source</v>
          </cell>
          <cell r="AH585" t="str">
            <v>Luxemburg SICAV</v>
          </cell>
          <cell r="AI585" t="str">
            <v>Euronext  Low Carbon 100 Eurozone PAB (NTR) index</v>
          </cell>
          <cell r="AJ585" t="str">
            <v>Net Total Return</v>
          </cell>
          <cell r="AK585" t="str">
            <v>EUR</v>
          </cell>
          <cell r="AL585"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85" t="str">
            <v>please refer to another source</v>
          </cell>
          <cell r="AN585" t="str">
            <v>Euronext</v>
          </cell>
          <cell r="AO585" t="str">
            <v>Eurozone</v>
          </cell>
          <cell r="AP585" t="str">
            <v>Eurozone</v>
          </cell>
          <cell r="AQ585" t="str">
            <v xml:space="preserve">AT, DE, FR, IT**, LU, NL </v>
          </cell>
          <cell r="AR585" t="str">
            <v xml:space="preserve">AT, DE, FR, IT**, LU, NL </v>
          </cell>
          <cell r="AS585" t="str">
            <v>Full or optimized replication</v>
          </cell>
          <cell r="AT585" t="str">
            <v>Physical</v>
          </cell>
          <cell r="AU585" t="str">
            <v>Full</v>
          </cell>
          <cell r="AV585" t="str">
            <v>Equities</v>
          </cell>
          <cell r="AW585" t="str">
            <v>No</v>
          </cell>
          <cell r="AX585" t="str">
            <v>Yes with UCITS V</v>
          </cell>
          <cell r="AY585" t="str">
            <v>NA</v>
          </cell>
          <cell r="AZ585" t="str">
            <v>NA</v>
          </cell>
          <cell r="BA585" t="str">
            <v>Yes</v>
          </cell>
          <cell r="BB585"/>
          <cell r="BC585"/>
          <cell r="BD585"/>
          <cell r="BE585"/>
          <cell r="BF585"/>
          <cell r="BG585" t="str">
            <v>Daily</v>
          </cell>
          <cell r="BH585"/>
          <cell r="BI585"/>
          <cell r="BJ585"/>
          <cell r="BK585" t="str">
            <v>Reinvested</v>
          </cell>
          <cell r="BL585"/>
          <cell r="BM585"/>
          <cell r="BN585"/>
          <cell r="BO585"/>
          <cell r="BP585"/>
          <cell r="BQ585"/>
          <cell r="BR585" t="str">
            <v>None</v>
          </cell>
          <cell r="BS585" t="str">
            <v>-</v>
          </cell>
          <cell r="BT585" t="str">
            <v>(D) 03:00 PM Paris time</v>
          </cell>
          <cell r="BU585" t="str">
            <v>(D) 12:00 AM Paris time</v>
          </cell>
          <cell r="BV585" t="str">
            <v>NA</v>
          </cell>
          <cell r="BW585" t="str">
            <v>D</v>
          </cell>
          <cell r="BX585" t="str">
            <v>D+1</v>
          </cell>
          <cell r="BY585" t="str">
            <v>D+3</v>
          </cell>
          <cell r="BZ585" t="str">
            <v>Please refer to PM</v>
          </cell>
          <cell r="CA585" t="str">
            <v>Please refer to PM</v>
          </cell>
          <cell r="CB585">
            <v>15</v>
          </cell>
          <cell r="CC585">
            <v>0</v>
          </cell>
          <cell r="CD585">
            <v>2.5000000000000001E-3</v>
          </cell>
          <cell r="CE585">
            <v>5.9999999999999995E-4</v>
          </cell>
          <cell r="CF585" t="str">
            <v>No</v>
          </cell>
          <cell r="CG585" t="str">
            <v>NA</v>
          </cell>
          <cell r="CH585" t="str">
            <v>NA</v>
          </cell>
          <cell r="CI585" t="str">
            <v>No securities lending</v>
          </cell>
          <cell r="CJ585"/>
          <cell r="CK585" t="str">
            <v>No collateral</v>
          </cell>
          <cell r="CL585" t="str">
            <v>No collateral</v>
          </cell>
          <cell r="CM585" t="str">
            <v>No collateral</v>
          </cell>
          <cell r="CN585" t="str">
            <v>No collateral</v>
          </cell>
          <cell r="CO585" t="str">
            <v>No</v>
          </cell>
          <cell r="CP585" t="str">
            <v>NA</v>
          </cell>
          <cell r="CQ585" t="str">
            <v>NA</v>
          </cell>
          <cell r="CR585" t="str">
            <v>No</v>
          </cell>
          <cell r="CS585" t="str">
            <v>Ashok Outtandy</v>
          </cell>
          <cell r="CT585"/>
          <cell r="CU585"/>
          <cell r="CV585" t="str">
            <v>A2QCJF</v>
          </cell>
          <cell r="CW585"/>
          <cell r="CX585"/>
          <cell r="CY585" t="str">
            <v>Yes</v>
          </cell>
          <cell r="CZ585" t="str">
            <v>ESG</v>
          </cell>
          <cell r="DA585" t="str">
            <v>Beta</v>
          </cell>
          <cell r="DB585" t="str">
            <v>Yes</v>
          </cell>
          <cell r="DC585" t="str">
            <v>Equity fund (&gt;51% equities)</v>
          </cell>
          <cell r="DD585" t="str">
            <v>Yes</v>
          </cell>
          <cell r="DE585"/>
          <cell r="DF585" t="str">
            <v>No</v>
          </cell>
          <cell r="DG585">
            <v>18</v>
          </cell>
          <cell r="DH585">
            <v>12</v>
          </cell>
          <cell r="DI585">
            <v>1</v>
          </cell>
          <cell r="DJ585">
            <v>31</v>
          </cell>
          <cell r="DK585">
            <v>31</v>
          </cell>
          <cell r="DL585">
            <v>18</v>
          </cell>
          <cell r="DM585">
            <v>1</v>
          </cell>
          <cell r="DN585">
            <v>12</v>
          </cell>
          <cell r="DO585" t="str">
            <v>Institutional Investors
 UCIs</v>
          </cell>
          <cell r="DP585" t="str">
            <v>Institutional Investors: 250 000 per sub-fund
UCIs: None</v>
          </cell>
          <cell r="DQ585" t="str">
            <v>BNP Paribas Securities Services Luxembourg</v>
          </cell>
          <cell r="DR585" t="str">
            <v>BNP Paribas Securities Services Luxembourg</v>
          </cell>
          <cell r="DS585" t="str">
            <v>in-house lawyers</v>
          </cell>
          <cell r="DT585" t="str">
            <v>BNP Paribas Securities Services Luxembourg</v>
          </cell>
          <cell r="DU585" t="str">
            <v>31th of December</v>
          </cell>
          <cell r="DV585" t="str">
            <v>ESG</v>
          </cell>
          <cell r="DW585" t="str">
            <v>EQUITY</v>
          </cell>
          <cell r="DX585"/>
          <cell r="DY585"/>
          <cell r="DZ585" t="str">
            <v>ART 8</v>
          </cell>
          <cell r="EA585" t="str">
            <v>CAT 1</v>
          </cell>
        </row>
        <row r="586">
          <cell r="H586" t="str">
            <v>LU2194448770</v>
          </cell>
          <cell r="I586" t="str">
            <v>Track I Plus</v>
          </cell>
          <cell r="J586" t="str">
            <v>Capitalisation</v>
          </cell>
          <cell r="K586" t="str">
            <v>EUR</v>
          </cell>
          <cell r="L586" t="str">
            <v>EUR</v>
          </cell>
          <cell r="M586" t="str">
            <v>No</v>
          </cell>
          <cell r="N586"/>
          <cell r="O586" t="str">
            <v>Luxembourg</v>
          </cell>
          <cell r="P586" t="str">
            <v>NA</v>
          </cell>
          <cell r="Q586" t="str">
            <v>NA</v>
          </cell>
          <cell r="R586" t="str">
            <v>NA</v>
          </cell>
          <cell r="S586"/>
          <cell r="T586"/>
          <cell r="U586" t="str">
            <v>Not listed</v>
          </cell>
          <cell r="V586" t="str">
            <v>LC100EZ</v>
          </cell>
          <cell r="W586" t="str">
            <v>Share not hedged</v>
          </cell>
          <cell r="X586"/>
          <cell r="Y586"/>
          <cell r="Z586"/>
          <cell r="AA586"/>
          <cell r="AB586" t="str">
            <v>.LC1EZ</v>
          </cell>
          <cell r="AC586"/>
          <cell r="AD586"/>
          <cell r="AE586"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86" t="str">
            <v>please refer to another source</v>
          </cell>
          <cell r="AG586" t="str">
            <v>please refer to another source</v>
          </cell>
          <cell r="AH586" t="str">
            <v>Luxemburg SICAV</v>
          </cell>
          <cell r="AI586" t="str">
            <v>Euronext  Low Carbon 100 Eurozone PAB (NTR) index</v>
          </cell>
          <cell r="AJ586" t="str">
            <v>Net Total Return</v>
          </cell>
          <cell r="AK586" t="str">
            <v>EUR</v>
          </cell>
          <cell r="AL586"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86" t="str">
            <v>please refer to another source</v>
          </cell>
          <cell r="AN586" t="str">
            <v>Euronext</v>
          </cell>
          <cell r="AO586" t="str">
            <v>Eurozone</v>
          </cell>
          <cell r="AP586" t="str">
            <v>Eurozone</v>
          </cell>
          <cell r="AQ586"/>
          <cell r="AR586"/>
          <cell r="AS586" t="str">
            <v>Full or optimized replication</v>
          </cell>
          <cell r="AT586" t="str">
            <v>Physical</v>
          </cell>
          <cell r="AU586" t="str">
            <v>Full</v>
          </cell>
          <cell r="AV586" t="str">
            <v>Equities</v>
          </cell>
          <cell r="AW586" t="str">
            <v>No</v>
          </cell>
          <cell r="AX586" t="str">
            <v>Yes with UCITS V</v>
          </cell>
          <cell r="AY586" t="str">
            <v>NA</v>
          </cell>
          <cell r="AZ586" t="str">
            <v>NA</v>
          </cell>
          <cell r="BA586" t="str">
            <v>Yes</v>
          </cell>
          <cell r="BB586"/>
          <cell r="BC586"/>
          <cell r="BD586"/>
          <cell r="BE586"/>
          <cell r="BF586"/>
          <cell r="BG586" t="str">
            <v>Daily</v>
          </cell>
          <cell r="BH586"/>
          <cell r="BI586"/>
          <cell r="BJ586"/>
          <cell r="BK586" t="str">
            <v>Reinvested</v>
          </cell>
          <cell r="BL586"/>
          <cell r="BM586"/>
          <cell r="BN586"/>
          <cell r="BO586"/>
          <cell r="BP586"/>
          <cell r="BQ586"/>
          <cell r="BR586" t="str">
            <v>None</v>
          </cell>
          <cell r="BS586" t="str">
            <v>-</v>
          </cell>
          <cell r="BT586" t="str">
            <v>(D) 03:00 PM Paris time</v>
          </cell>
          <cell r="BU586" t="str">
            <v>(D) 12:00 AM Paris time</v>
          </cell>
          <cell r="BV586" t="str">
            <v>NA</v>
          </cell>
          <cell r="BW586" t="str">
            <v>D</v>
          </cell>
          <cell r="BX586" t="str">
            <v>D+1</v>
          </cell>
          <cell r="BY586" t="str">
            <v>D+3</v>
          </cell>
          <cell r="BZ586" t="str">
            <v>Please refer to PM</v>
          </cell>
          <cell r="CA586" t="str">
            <v>Please refer to PM</v>
          </cell>
          <cell r="CB586">
            <v>15</v>
          </cell>
          <cell r="CC586">
            <v>0</v>
          </cell>
          <cell r="CD586">
            <v>2.5000000000000001E-3</v>
          </cell>
          <cell r="CE586">
            <v>5.9999999999999995E-4</v>
          </cell>
          <cell r="CF586" t="str">
            <v>No</v>
          </cell>
          <cell r="CG586" t="str">
            <v>NA</v>
          </cell>
          <cell r="CH586" t="str">
            <v>NA</v>
          </cell>
          <cell r="CI586" t="str">
            <v>No securities lending</v>
          </cell>
          <cell r="CJ586"/>
          <cell r="CK586" t="str">
            <v>No collateral</v>
          </cell>
          <cell r="CL586" t="str">
            <v>No collateral</v>
          </cell>
          <cell r="CM586" t="str">
            <v>No collateral</v>
          </cell>
          <cell r="CN586" t="str">
            <v>No collateral</v>
          </cell>
          <cell r="CO586" t="str">
            <v>No</v>
          </cell>
          <cell r="CP586" t="str">
            <v>NA</v>
          </cell>
          <cell r="CQ586" t="str">
            <v>NA</v>
          </cell>
          <cell r="CR586" t="str">
            <v>No</v>
          </cell>
          <cell r="CS586" t="str">
            <v>Ashok Outtandy</v>
          </cell>
          <cell r="CT586"/>
          <cell r="CU586"/>
          <cell r="CV586"/>
          <cell r="CW586"/>
          <cell r="CX586"/>
          <cell r="CY586" t="str">
            <v>Yes</v>
          </cell>
          <cell r="CZ586" t="str">
            <v>ESG</v>
          </cell>
          <cell r="DA586" t="str">
            <v>Beta</v>
          </cell>
          <cell r="DB586" t="str">
            <v>Yes</v>
          </cell>
          <cell r="DC586" t="str">
            <v>Equity fund (&gt;51% equities)</v>
          </cell>
          <cell r="DD586"/>
          <cell r="DE586"/>
          <cell r="DF586" t="str">
            <v>No</v>
          </cell>
          <cell r="DG586">
            <v>5</v>
          </cell>
          <cell r="DH586">
            <v>12</v>
          </cell>
          <cell r="DI586">
            <v>1</v>
          </cell>
          <cell r="DJ586">
            <v>18</v>
          </cell>
          <cell r="DK586">
            <v>18</v>
          </cell>
          <cell r="DL586">
            <v>5</v>
          </cell>
          <cell r="DM586">
            <v>1</v>
          </cell>
          <cell r="DN586">
            <v>12</v>
          </cell>
          <cell r="DO586" t="str">
            <v>Authorised Investors: Institutional Investors &amp; UCIs</v>
          </cell>
          <cell r="DP586" t="str">
            <v>50 million in the Company</v>
          </cell>
          <cell r="DQ586" t="str">
            <v>BNP Paribas Securities Services Luxembourg</v>
          </cell>
          <cell r="DR586" t="str">
            <v>BNP Paribas Securities Services Luxembourg</v>
          </cell>
          <cell r="DS586" t="str">
            <v>in-house lawyers</v>
          </cell>
          <cell r="DT586" t="str">
            <v>BNP Paribas Securities Services Luxembourg</v>
          </cell>
          <cell r="DU586" t="str">
            <v>31th of December</v>
          </cell>
          <cell r="DV586" t="str">
            <v>ESG</v>
          </cell>
          <cell r="DW586" t="str">
            <v>EQUITY</v>
          </cell>
          <cell r="DX586"/>
          <cell r="DY586"/>
          <cell r="DZ586" t="str">
            <v>ART 8</v>
          </cell>
          <cell r="EA586" t="str">
            <v>CAT 1</v>
          </cell>
        </row>
        <row r="587">
          <cell r="H587" t="str">
            <v>LU2194448853</v>
          </cell>
          <cell r="I587" t="str">
            <v>Track X</v>
          </cell>
          <cell r="J587" t="str">
            <v>Capitalisation</v>
          </cell>
          <cell r="K587" t="str">
            <v>EUR</v>
          </cell>
          <cell r="L587" t="str">
            <v>EUR</v>
          </cell>
          <cell r="M587" t="str">
            <v>No</v>
          </cell>
          <cell r="N587"/>
          <cell r="O587" t="str">
            <v>Luxembourg</v>
          </cell>
          <cell r="P587" t="str">
            <v>NA</v>
          </cell>
          <cell r="Q587" t="str">
            <v>NA</v>
          </cell>
          <cell r="R587" t="str">
            <v>NA</v>
          </cell>
          <cell r="S587">
            <v>44456</v>
          </cell>
          <cell r="T587" t="str">
            <v>Not listed</v>
          </cell>
          <cell r="U587" t="str">
            <v>Not listed</v>
          </cell>
          <cell r="V587" t="str">
            <v>LC100EZ</v>
          </cell>
          <cell r="W587" t="str">
            <v>Share not hedged</v>
          </cell>
          <cell r="X587"/>
          <cell r="Y587"/>
          <cell r="Z587"/>
          <cell r="AA587"/>
          <cell r="AB587" t="str">
            <v>.LC1EZ</v>
          </cell>
          <cell r="AC587"/>
          <cell r="AD587"/>
          <cell r="AE587"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87" t="str">
            <v>please refer to another source</v>
          </cell>
          <cell r="AG587" t="str">
            <v>please refer to another source</v>
          </cell>
          <cell r="AH587" t="str">
            <v>Luxemburg SICAV</v>
          </cell>
          <cell r="AI587" t="str">
            <v>Euronext  Low Carbon 100 Eurozone PAB (NTR) index</v>
          </cell>
          <cell r="AJ587" t="str">
            <v>Net Total Return</v>
          </cell>
          <cell r="AK587" t="str">
            <v>EUR</v>
          </cell>
          <cell r="AL587"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87" t="str">
            <v>please refer to another source</v>
          </cell>
          <cell r="AN587" t="str">
            <v>Euronext</v>
          </cell>
          <cell r="AO587" t="str">
            <v>Eurozone</v>
          </cell>
          <cell r="AP587" t="str">
            <v>Eurozone</v>
          </cell>
          <cell r="AQ587" t="str">
            <v>LU</v>
          </cell>
          <cell r="AR587" t="str">
            <v>LU</v>
          </cell>
          <cell r="AS587" t="str">
            <v>Full or optimized replication</v>
          </cell>
          <cell r="AT587" t="str">
            <v>Physical</v>
          </cell>
          <cell r="AU587" t="str">
            <v>Full</v>
          </cell>
          <cell r="AV587" t="str">
            <v>Equities</v>
          </cell>
          <cell r="AW587" t="str">
            <v>No</v>
          </cell>
          <cell r="AX587" t="str">
            <v>Yes with UCITS V</v>
          </cell>
          <cell r="AY587" t="str">
            <v>NA</v>
          </cell>
          <cell r="AZ587" t="str">
            <v>NA</v>
          </cell>
          <cell r="BA587" t="str">
            <v>Yes</v>
          </cell>
          <cell r="BB587"/>
          <cell r="BC587"/>
          <cell r="BD587"/>
          <cell r="BE587"/>
          <cell r="BF587"/>
          <cell r="BG587" t="str">
            <v>Daily</v>
          </cell>
          <cell r="BH587"/>
          <cell r="BI587"/>
          <cell r="BJ587"/>
          <cell r="BK587" t="str">
            <v>Reinvested</v>
          </cell>
          <cell r="BL587"/>
          <cell r="BM587"/>
          <cell r="BN587"/>
          <cell r="BO587"/>
          <cell r="BP587"/>
          <cell r="BQ587"/>
          <cell r="BR587" t="str">
            <v>None</v>
          </cell>
          <cell r="BS587" t="str">
            <v>-</v>
          </cell>
          <cell r="BT587" t="str">
            <v>(D) 03:00 PM Paris time</v>
          </cell>
          <cell r="BU587" t="str">
            <v>(D) 12:00 AM Paris time</v>
          </cell>
          <cell r="BV587" t="str">
            <v>NA</v>
          </cell>
          <cell r="BW587" t="str">
            <v>D</v>
          </cell>
          <cell r="BX587" t="str">
            <v>D+1</v>
          </cell>
          <cell r="BY587" t="str">
            <v>D+3</v>
          </cell>
          <cell r="BZ587" t="str">
            <v>Please refer to PM</v>
          </cell>
          <cell r="CA587" t="str">
            <v>Please refer to PM</v>
          </cell>
          <cell r="CB587">
            <v>15</v>
          </cell>
          <cell r="CC587">
            <v>0</v>
          </cell>
          <cell r="CD587">
            <v>2.5000000000000001E-3</v>
          </cell>
          <cell r="CE587">
            <v>5.9999999999999995E-4</v>
          </cell>
          <cell r="CF587" t="str">
            <v>No</v>
          </cell>
          <cell r="CG587" t="str">
            <v>NA</v>
          </cell>
          <cell r="CH587" t="str">
            <v>NA</v>
          </cell>
          <cell r="CI587" t="str">
            <v>No securities lending</v>
          </cell>
          <cell r="CJ587"/>
          <cell r="CK587" t="str">
            <v>No collateral</v>
          </cell>
          <cell r="CL587" t="str">
            <v>No collateral</v>
          </cell>
          <cell r="CM587" t="str">
            <v>No collateral</v>
          </cell>
          <cell r="CN587" t="str">
            <v>No collateral</v>
          </cell>
          <cell r="CO587" t="str">
            <v>No</v>
          </cell>
          <cell r="CP587" t="str">
            <v>NA</v>
          </cell>
          <cell r="CQ587" t="str">
            <v>NA</v>
          </cell>
          <cell r="CR587" t="str">
            <v>No</v>
          </cell>
          <cell r="CS587" t="str">
            <v>Ashok Outtandy</v>
          </cell>
          <cell r="CT587"/>
          <cell r="CU587"/>
          <cell r="CV587"/>
          <cell r="CW587"/>
          <cell r="CX587"/>
          <cell r="CY587" t="str">
            <v>Yes</v>
          </cell>
          <cell r="CZ587" t="str">
            <v>ESG</v>
          </cell>
          <cell r="DA587" t="str">
            <v>Beta</v>
          </cell>
          <cell r="DB587" t="str">
            <v>Yes</v>
          </cell>
          <cell r="DC587" t="str">
            <v>Equity fund (&gt;51% equities)</v>
          </cell>
          <cell r="DD587"/>
          <cell r="DE587"/>
          <cell r="DF587" t="str">
            <v>No</v>
          </cell>
          <cell r="DG587">
            <v>0</v>
          </cell>
          <cell r="DH587">
            <v>12</v>
          </cell>
          <cell r="DI587">
            <v>1</v>
          </cell>
          <cell r="DJ587">
            <v>13</v>
          </cell>
          <cell r="DK587">
            <v>13</v>
          </cell>
          <cell r="DL587">
            <v>0</v>
          </cell>
          <cell r="DM587">
            <v>1</v>
          </cell>
          <cell r="DN587">
            <v>12</v>
          </cell>
          <cell r="DO587" t="str">
            <v>Authorised 
Investors</v>
          </cell>
          <cell r="DP587" t="str">
            <v>None</v>
          </cell>
          <cell r="DQ587" t="str">
            <v>BNP Paribas Securities Services Luxembourg</v>
          </cell>
          <cell r="DR587" t="str">
            <v>BNP Paribas Securities Services Luxembourg</v>
          </cell>
          <cell r="DS587" t="str">
            <v>in-house lawyers</v>
          </cell>
          <cell r="DT587" t="str">
            <v>BNP Paribas Securities Services Luxembourg</v>
          </cell>
          <cell r="DU587" t="str">
            <v>31th of December</v>
          </cell>
          <cell r="DV587" t="str">
            <v>ESG</v>
          </cell>
          <cell r="DW587" t="str">
            <v>EQUITY</v>
          </cell>
          <cell r="DX587"/>
          <cell r="DY587"/>
          <cell r="DZ587" t="str">
            <v>ART 8</v>
          </cell>
          <cell r="EA587" t="str">
            <v>CAT 1</v>
          </cell>
        </row>
        <row r="588">
          <cell r="H588" t="str">
            <v>LU2194448937</v>
          </cell>
          <cell r="I588" t="str">
            <v>Track X</v>
          </cell>
          <cell r="J588" t="str">
            <v>Distribution</v>
          </cell>
          <cell r="K588" t="str">
            <v>EUR</v>
          </cell>
          <cell r="L588" t="str">
            <v>EUR</v>
          </cell>
          <cell r="M588" t="str">
            <v>No</v>
          </cell>
          <cell r="N588"/>
          <cell r="O588" t="str">
            <v>Luxembourg</v>
          </cell>
          <cell r="P588" t="str">
            <v>NA</v>
          </cell>
          <cell r="Q588" t="str">
            <v>NA</v>
          </cell>
          <cell r="R588" t="str">
            <v>NA</v>
          </cell>
          <cell r="S588">
            <v>44456</v>
          </cell>
          <cell r="T588" t="str">
            <v>Not listed</v>
          </cell>
          <cell r="U588" t="str">
            <v>Not listed</v>
          </cell>
          <cell r="V588" t="str">
            <v>LC100EZ</v>
          </cell>
          <cell r="W588" t="str">
            <v>Share not hedged</v>
          </cell>
          <cell r="X588"/>
          <cell r="Y588"/>
          <cell r="Z588"/>
          <cell r="AA588"/>
          <cell r="AB588" t="str">
            <v>.LC1EZ</v>
          </cell>
          <cell r="AC588"/>
          <cell r="AD588"/>
          <cell r="AE588"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88" t="str">
            <v>please refer to another source</v>
          </cell>
          <cell r="AG588" t="str">
            <v>please refer to another source</v>
          </cell>
          <cell r="AH588" t="str">
            <v>Luxemburg SICAV</v>
          </cell>
          <cell r="AI588" t="str">
            <v>Euronext  Low Carbon 100 Eurozone PAB (NTR) index</v>
          </cell>
          <cell r="AJ588" t="str">
            <v>Net Total Return</v>
          </cell>
          <cell r="AK588" t="str">
            <v>EUR</v>
          </cell>
          <cell r="AL588"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88" t="str">
            <v>please refer to another source</v>
          </cell>
          <cell r="AN588" t="str">
            <v>Euronext</v>
          </cell>
          <cell r="AO588" t="str">
            <v>Eurozone</v>
          </cell>
          <cell r="AP588" t="str">
            <v>Eurozone</v>
          </cell>
          <cell r="AQ588" t="str">
            <v>LU</v>
          </cell>
          <cell r="AR588" t="str">
            <v>LU</v>
          </cell>
          <cell r="AS588" t="str">
            <v>Full or optimized replication</v>
          </cell>
          <cell r="AT588" t="str">
            <v>Physical</v>
          </cell>
          <cell r="AU588" t="str">
            <v>Full</v>
          </cell>
          <cell r="AV588" t="str">
            <v>Equities</v>
          </cell>
          <cell r="AW588" t="str">
            <v>No</v>
          </cell>
          <cell r="AX588" t="str">
            <v>Yes with UCITS V</v>
          </cell>
          <cell r="AY588" t="str">
            <v>NA</v>
          </cell>
          <cell r="AZ588" t="str">
            <v>NA</v>
          </cell>
          <cell r="BA588" t="str">
            <v>Yes</v>
          </cell>
          <cell r="BB588"/>
          <cell r="BC588"/>
          <cell r="BD588"/>
          <cell r="BE588"/>
          <cell r="BF588"/>
          <cell r="BG588" t="str">
            <v>Daily</v>
          </cell>
          <cell r="BH588"/>
          <cell r="BI588"/>
          <cell r="BJ588"/>
          <cell r="BK588" t="str">
            <v>Annually</v>
          </cell>
          <cell r="BL588"/>
          <cell r="BM588"/>
          <cell r="BN588"/>
          <cell r="BO588"/>
          <cell r="BP588"/>
          <cell r="BQ588"/>
          <cell r="BR588" t="str">
            <v>None</v>
          </cell>
          <cell r="BS588" t="str">
            <v>-</v>
          </cell>
          <cell r="BT588" t="str">
            <v>(D) 03:00 PM Paris time</v>
          </cell>
          <cell r="BU588" t="str">
            <v>(D) 12:00 AM Paris time</v>
          </cell>
          <cell r="BV588" t="str">
            <v>NA</v>
          </cell>
          <cell r="BW588" t="str">
            <v>D</v>
          </cell>
          <cell r="BX588" t="str">
            <v>D+1</v>
          </cell>
          <cell r="BY588" t="str">
            <v>D+3</v>
          </cell>
          <cell r="BZ588" t="str">
            <v>Please refer to PM</v>
          </cell>
          <cell r="CA588" t="str">
            <v>Please refer to PM</v>
          </cell>
          <cell r="CB588">
            <v>15</v>
          </cell>
          <cell r="CC588">
            <v>0</v>
          </cell>
          <cell r="CD588">
            <v>2.5000000000000001E-3</v>
          </cell>
          <cell r="CE588">
            <v>5.9999999999999995E-4</v>
          </cell>
          <cell r="CF588" t="str">
            <v>No</v>
          </cell>
          <cell r="CG588" t="str">
            <v>NA</v>
          </cell>
          <cell r="CH588" t="str">
            <v>NA</v>
          </cell>
          <cell r="CI588" t="str">
            <v>No securities lending</v>
          </cell>
          <cell r="CJ588"/>
          <cell r="CK588" t="str">
            <v>No collateral</v>
          </cell>
          <cell r="CL588" t="str">
            <v>No collateral</v>
          </cell>
          <cell r="CM588" t="str">
            <v>No collateral</v>
          </cell>
          <cell r="CN588" t="str">
            <v>No collateral</v>
          </cell>
          <cell r="CO588" t="str">
            <v>No</v>
          </cell>
          <cell r="CP588" t="str">
            <v>NA</v>
          </cell>
          <cell r="CQ588" t="str">
            <v>NA</v>
          </cell>
          <cell r="CR588" t="str">
            <v>No</v>
          </cell>
          <cell r="CS588" t="str">
            <v>Ashok Outtandy</v>
          </cell>
          <cell r="CT588"/>
          <cell r="CU588"/>
          <cell r="CV588"/>
          <cell r="CW588"/>
          <cell r="CX588"/>
          <cell r="CY588" t="str">
            <v>Yes</v>
          </cell>
          <cell r="CZ588" t="str">
            <v>ESG</v>
          </cell>
          <cell r="DA588" t="str">
            <v>Beta</v>
          </cell>
          <cell r="DB588" t="str">
            <v>Yes</v>
          </cell>
          <cell r="DC588" t="str">
            <v>Equity fund (&gt;51% equities)</v>
          </cell>
          <cell r="DD588"/>
          <cell r="DE588"/>
          <cell r="DF588" t="str">
            <v>No</v>
          </cell>
          <cell r="DG588">
            <v>0</v>
          </cell>
          <cell r="DH588">
            <v>12</v>
          </cell>
          <cell r="DI588">
            <v>1</v>
          </cell>
          <cell r="DJ588">
            <v>13</v>
          </cell>
          <cell r="DK588">
            <v>13</v>
          </cell>
          <cell r="DL588">
            <v>0</v>
          </cell>
          <cell r="DM588">
            <v>1</v>
          </cell>
          <cell r="DN588">
            <v>12</v>
          </cell>
          <cell r="DO588" t="str">
            <v>Authorised 
Investors</v>
          </cell>
          <cell r="DP588" t="str">
            <v>None</v>
          </cell>
          <cell r="DQ588" t="str">
            <v>BNP Paribas Securities Services Luxembourg</v>
          </cell>
          <cell r="DR588" t="str">
            <v>BNP Paribas Securities Services Luxembourg</v>
          </cell>
          <cell r="DS588" t="str">
            <v>in-house lawyers</v>
          </cell>
          <cell r="DT588" t="str">
            <v>BNP Paribas Securities Services Luxembourg</v>
          </cell>
          <cell r="DU588" t="str">
            <v>31th of December</v>
          </cell>
          <cell r="DV588" t="str">
            <v>ESG</v>
          </cell>
          <cell r="DW588" t="str">
            <v>EQUITY</v>
          </cell>
          <cell r="DX588"/>
          <cell r="DY588"/>
          <cell r="DZ588" t="str">
            <v>ART 8</v>
          </cell>
          <cell r="EA588" t="str">
            <v>CAT 1</v>
          </cell>
        </row>
        <row r="589">
          <cell r="H589" t="str">
            <v>LU2194449075</v>
          </cell>
          <cell r="I589" t="str">
            <v>UCITS ETF</v>
          </cell>
          <cell r="J589" t="str">
            <v>Capitalisation</v>
          </cell>
          <cell r="K589" t="str">
            <v>EUR</v>
          </cell>
          <cell r="L589" t="str">
            <v>EUR</v>
          </cell>
          <cell r="M589" t="str">
            <v>No</v>
          </cell>
          <cell r="N589"/>
          <cell r="O589" t="str">
            <v>Luxembourg</v>
          </cell>
          <cell r="P589" t="str">
            <v>FR</v>
          </cell>
          <cell r="Q589" t="str">
            <v>Euronext Paris</v>
          </cell>
          <cell r="R589" t="str">
            <v>XPAR</v>
          </cell>
          <cell r="S589">
            <v>44358</v>
          </cell>
          <cell r="T589">
            <v>44376</v>
          </cell>
          <cell r="U589" t="str">
            <v>Yes</v>
          </cell>
          <cell r="V589" t="str">
            <v>LC300W</v>
          </cell>
          <cell r="W589" t="str">
            <v>Share not hedged</v>
          </cell>
          <cell r="X589" t="str">
            <v>LCWLD FP</v>
          </cell>
          <cell r="Y589" t="str">
            <v>ILCWLD</v>
          </cell>
          <cell r="Z589" t="str">
            <v>NSCFR0ILCWL1</v>
          </cell>
          <cell r="AA589" t="str">
            <v>LCWLD</v>
          </cell>
          <cell r="AB589" t="str">
            <v>.LC3W</v>
          </cell>
          <cell r="AC589" t="str">
            <v>LCWLD.PA</v>
          </cell>
          <cell r="AD589" t="str">
            <v>ILCWLDINAV.PA</v>
          </cell>
          <cell r="AE589"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89" t="str">
            <v>please refer to another source</v>
          </cell>
          <cell r="AG589" t="str">
            <v>please refer to another source</v>
          </cell>
          <cell r="AH589" t="str">
            <v>Luxemburg SICAV</v>
          </cell>
          <cell r="AI589" t="str">
            <v>Euronext Low Carbon 300 World PAB (NTR) index</v>
          </cell>
          <cell r="AJ589" t="str">
            <v>Net Return</v>
          </cell>
          <cell r="AK589" t="str">
            <v>EUR</v>
          </cell>
          <cell r="AL589"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89" t="str">
            <v>please refer to another source</v>
          </cell>
          <cell r="AN589" t="str">
            <v>Euronext</v>
          </cell>
          <cell r="AO589" t="str">
            <v>Global</v>
          </cell>
          <cell r="AP589" t="str">
            <v>Global ex Emerging Markets</v>
          </cell>
          <cell r="AQ589" t="str">
            <v xml:space="preserve">AT, DE, FR, IT, LU, NL, ES </v>
          </cell>
          <cell r="AR589" t="str">
            <v>AT, DE, ES, FR, IT**, LU, NL</v>
          </cell>
          <cell r="AS589" t="str">
            <v>Full or optimized replication</v>
          </cell>
          <cell r="AT589" t="str">
            <v>Physical</v>
          </cell>
          <cell r="AU589" t="str">
            <v>Full</v>
          </cell>
          <cell r="AV589" t="str">
            <v>Equities</v>
          </cell>
          <cell r="AW589" t="str">
            <v>No</v>
          </cell>
          <cell r="AX589" t="str">
            <v>Yes with UCITS V</v>
          </cell>
          <cell r="AY589" t="str">
            <v>BNP Paribas Arbitrage</v>
          </cell>
          <cell r="AZ589"/>
          <cell r="BA589" t="str">
            <v>No</v>
          </cell>
          <cell r="BB589"/>
          <cell r="BC589"/>
          <cell r="BD589"/>
          <cell r="BE589"/>
          <cell r="BF589" t="str">
            <v>Euronext</v>
          </cell>
          <cell r="BG589" t="str">
            <v>Daily</v>
          </cell>
          <cell r="BH589"/>
          <cell r="BI589"/>
          <cell r="BJ589"/>
          <cell r="BK589" t="str">
            <v>Reinvested</v>
          </cell>
          <cell r="BL589"/>
          <cell r="BM589"/>
          <cell r="BN589"/>
          <cell r="BO589"/>
          <cell r="BP589"/>
          <cell r="BQ589"/>
          <cell r="BR589">
            <v>500000</v>
          </cell>
          <cell r="BS589" t="str">
            <v>-</v>
          </cell>
          <cell r="BT589" t="str">
            <v>(D-1) 04:30 PM Paris time</v>
          </cell>
          <cell r="BU589" t="str">
            <v>NA</v>
          </cell>
          <cell r="BV589" t="str">
            <v>(D-1) 03:45 PM Paris time</v>
          </cell>
          <cell r="BW589" t="str">
            <v>D</v>
          </cell>
          <cell r="BX589" t="str">
            <v>D+1</v>
          </cell>
          <cell r="BY589" t="str">
            <v>D+3</v>
          </cell>
          <cell r="BZ589" t="str">
            <v>Please refer to PM</v>
          </cell>
          <cell r="CA589" t="str">
            <v>Please refer to PM</v>
          </cell>
          <cell r="CB589">
            <v>6</v>
          </cell>
          <cell r="CC589">
            <v>0</v>
          </cell>
          <cell r="CD589" t="str">
            <v xml:space="preserve">0.20% on the primary market </v>
          </cell>
          <cell r="CE589" t="str">
            <v xml:space="preserve">0.10% on the primary market </v>
          </cell>
          <cell r="CF589" t="str">
            <v>No</v>
          </cell>
          <cell r="CG589" t="str">
            <v>NA</v>
          </cell>
          <cell r="CH589" t="str">
            <v>NA</v>
          </cell>
          <cell r="CI589" t="str">
            <v>No securities lending</v>
          </cell>
          <cell r="CJ589"/>
          <cell r="CK589" t="str">
            <v>No collateral</v>
          </cell>
          <cell r="CL589" t="str">
            <v>No collateral</v>
          </cell>
          <cell r="CM589" t="str">
            <v>No collateral</v>
          </cell>
          <cell r="CN589" t="str">
            <v>No collateral</v>
          </cell>
          <cell r="CO589" t="str">
            <v>No</v>
          </cell>
          <cell r="CP589" t="str">
            <v>NA</v>
          </cell>
          <cell r="CQ589" t="str">
            <v>NA</v>
          </cell>
          <cell r="CR589" t="str">
            <v>No</v>
          </cell>
          <cell r="CS589" t="str">
            <v>Ashok Outtandy</v>
          </cell>
          <cell r="CT589"/>
          <cell r="CU589"/>
          <cell r="CV589"/>
          <cell r="CW589"/>
          <cell r="CX589"/>
          <cell r="CY589" t="str">
            <v>Yes</v>
          </cell>
          <cell r="CZ589" t="str">
            <v>ESG</v>
          </cell>
          <cell r="DA589" t="str">
            <v>Beta</v>
          </cell>
          <cell r="DB589" t="str">
            <v>No</v>
          </cell>
          <cell r="DC589" t="str">
            <v>Equity fund (&gt;51% equities)</v>
          </cell>
          <cell r="DD589"/>
          <cell r="DE589"/>
          <cell r="DF589" t="str">
            <v>No</v>
          </cell>
          <cell r="DG589">
            <v>18</v>
          </cell>
          <cell r="DH589">
            <v>12</v>
          </cell>
          <cell r="DI589">
            <v>0</v>
          </cell>
          <cell r="DJ589">
            <v>30</v>
          </cell>
          <cell r="DK589">
            <v>30</v>
          </cell>
          <cell r="DL589">
            <v>18</v>
          </cell>
          <cell r="DM589">
            <v>0</v>
          </cell>
          <cell r="DN589">
            <v>12</v>
          </cell>
          <cell r="DO589" t="str">
            <v>Primary market: Authorised Participants and Institutionnal Investors
Secondary market: All</v>
          </cell>
          <cell r="DP589" t="str">
            <v>None</v>
          </cell>
          <cell r="DQ589" t="str">
            <v>BNP Paribas Securities Services Luxembourg</v>
          </cell>
          <cell r="DR589" t="str">
            <v>BNP Paribas Securities Services Luxembourg</v>
          </cell>
          <cell r="DS589" t="str">
            <v>in-house lawyers</v>
          </cell>
          <cell r="DT589" t="str">
            <v>BNP Paribas Securities Services Luxembourg</v>
          </cell>
          <cell r="DU589" t="str">
            <v>31th of December</v>
          </cell>
          <cell r="DV589" t="str">
            <v>ESG</v>
          </cell>
          <cell r="DW589" t="str">
            <v>EQUITY</v>
          </cell>
          <cell r="DX589"/>
          <cell r="DY589"/>
          <cell r="DZ589" t="str">
            <v>ART 8</v>
          </cell>
          <cell r="EA589" t="str">
            <v>CAT 1</v>
          </cell>
        </row>
        <row r="590">
          <cell r="H590" t="str">
            <v>LU2194449158</v>
          </cell>
          <cell r="I590" t="str">
            <v>Track Classic</v>
          </cell>
          <cell r="J590" t="str">
            <v>Capitalisation</v>
          </cell>
          <cell r="K590" t="str">
            <v>EUR</v>
          </cell>
          <cell r="L590" t="str">
            <v>EUR</v>
          </cell>
          <cell r="M590" t="str">
            <v>No</v>
          </cell>
          <cell r="N590"/>
          <cell r="O590" t="str">
            <v>Luxembourg</v>
          </cell>
          <cell r="P590" t="str">
            <v>NA</v>
          </cell>
          <cell r="Q590" t="str">
            <v>NA</v>
          </cell>
          <cell r="R590" t="str">
            <v>NA</v>
          </cell>
          <cell r="S590">
            <v>44358</v>
          </cell>
          <cell r="T590" t="str">
            <v>Not listed</v>
          </cell>
          <cell r="U590" t="str">
            <v>Not listed</v>
          </cell>
          <cell r="V590" t="str">
            <v>LC300W</v>
          </cell>
          <cell r="W590" t="str">
            <v>Share not hedged</v>
          </cell>
          <cell r="X590" t="str">
            <v xml:space="preserve">BPLCWCE LX </v>
          </cell>
          <cell r="Y590" t="str">
            <v>NA</v>
          </cell>
          <cell r="Z590" t="str">
            <v>NA</v>
          </cell>
          <cell r="AA590" t="str">
            <v>BPLCWCE</v>
          </cell>
          <cell r="AB590" t="str">
            <v>.LC3W</v>
          </cell>
          <cell r="AC590"/>
          <cell r="AD590" t="str">
            <v>NA</v>
          </cell>
          <cell r="AE590"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90" t="str">
            <v>please refer to another source</v>
          </cell>
          <cell r="AG590" t="str">
            <v>please refer to another source</v>
          </cell>
          <cell r="AH590" t="str">
            <v>Luxemburg SICAV</v>
          </cell>
          <cell r="AI590" t="str">
            <v>Euronext Low Carbon 300 World PAB (NTR) index</v>
          </cell>
          <cell r="AJ590" t="str">
            <v>Net Return</v>
          </cell>
          <cell r="AK590" t="str">
            <v>EUR</v>
          </cell>
          <cell r="AL590"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90" t="str">
            <v>please refer to another source</v>
          </cell>
          <cell r="AN590" t="str">
            <v>Euronext</v>
          </cell>
          <cell r="AO590" t="str">
            <v>Global</v>
          </cell>
          <cell r="AP590" t="str">
            <v>Global ex Emerging Markets</v>
          </cell>
          <cell r="AQ590" t="str">
            <v>AT, DE, FR, IT**, LU</v>
          </cell>
          <cell r="AR590" t="str">
            <v>AT, DE, FR, IT**, LU</v>
          </cell>
          <cell r="AS590" t="str">
            <v>Full or optimized replication</v>
          </cell>
          <cell r="AT590" t="str">
            <v>Physical</v>
          </cell>
          <cell r="AU590" t="str">
            <v>Full</v>
          </cell>
          <cell r="AV590" t="str">
            <v>Equities</v>
          </cell>
          <cell r="AW590" t="str">
            <v>No</v>
          </cell>
          <cell r="AX590" t="str">
            <v>Yes with UCITS V</v>
          </cell>
          <cell r="AY590" t="str">
            <v>NA</v>
          </cell>
          <cell r="AZ590" t="str">
            <v>NA</v>
          </cell>
          <cell r="BA590" t="str">
            <v>Yes</v>
          </cell>
          <cell r="BB590"/>
          <cell r="BC590"/>
          <cell r="BD590"/>
          <cell r="BE590"/>
          <cell r="BF590"/>
          <cell r="BG590" t="str">
            <v>Daily</v>
          </cell>
          <cell r="BH590"/>
          <cell r="BI590"/>
          <cell r="BJ590"/>
          <cell r="BK590" t="str">
            <v>Reinvested</v>
          </cell>
          <cell r="BL590"/>
          <cell r="BM590"/>
          <cell r="BN590"/>
          <cell r="BO590"/>
          <cell r="BP590"/>
          <cell r="BQ590"/>
          <cell r="BR590" t="str">
            <v>None</v>
          </cell>
          <cell r="BS590" t="str">
            <v>-</v>
          </cell>
          <cell r="BT590" t="str">
            <v>(D-1) 04:30 PM Paris time</v>
          </cell>
          <cell r="BU590" t="str">
            <v>(D-1) 12:00 AM Paris time</v>
          </cell>
          <cell r="BV590" t="str">
            <v>NA</v>
          </cell>
          <cell r="BW590" t="str">
            <v>D</v>
          </cell>
          <cell r="BX590" t="str">
            <v>D+1</v>
          </cell>
          <cell r="BY590" t="str">
            <v>D+3</v>
          </cell>
          <cell r="BZ590" t="str">
            <v>Please refer to PM</v>
          </cell>
          <cell r="CA590" t="str">
            <v>Please refer to PM</v>
          </cell>
          <cell r="CB590">
            <v>6</v>
          </cell>
          <cell r="CC590">
            <v>0</v>
          </cell>
          <cell r="CD590">
            <v>2E-3</v>
          </cell>
          <cell r="CE590">
            <v>1E-3</v>
          </cell>
          <cell r="CF590" t="str">
            <v>No</v>
          </cell>
          <cell r="CG590" t="str">
            <v>NA</v>
          </cell>
          <cell r="CH590" t="str">
            <v>NA</v>
          </cell>
          <cell r="CI590" t="str">
            <v>No securities lending</v>
          </cell>
          <cell r="CJ590"/>
          <cell r="CK590" t="str">
            <v>No collateral</v>
          </cell>
          <cell r="CL590" t="str">
            <v>No collateral</v>
          </cell>
          <cell r="CM590" t="str">
            <v>No collateral</v>
          </cell>
          <cell r="CN590" t="str">
            <v>No collateral</v>
          </cell>
          <cell r="CO590" t="str">
            <v>No</v>
          </cell>
          <cell r="CP590" t="str">
            <v>NA</v>
          </cell>
          <cell r="CQ590" t="str">
            <v>NA</v>
          </cell>
          <cell r="CR590" t="str">
            <v>No</v>
          </cell>
          <cell r="CS590" t="str">
            <v>Ashok Outtandy</v>
          </cell>
          <cell r="CT590"/>
          <cell r="CU590"/>
          <cell r="CV590"/>
          <cell r="CW590"/>
          <cell r="CX590"/>
          <cell r="CY590" t="str">
            <v>Yes</v>
          </cell>
          <cell r="CZ590" t="str">
            <v>ESG</v>
          </cell>
          <cell r="DA590" t="str">
            <v>Beta</v>
          </cell>
          <cell r="DB590" t="str">
            <v>No</v>
          </cell>
          <cell r="DC590" t="str">
            <v>Equity fund (&gt;51% equities)</v>
          </cell>
          <cell r="DD590"/>
          <cell r="DE590"/>
          <cell r="DF590" t="str">
            <v>No</v>
          </cell>
          <cell r="DG590">
            <v>65</v>
          </cell>
          <cell r="DH590">
            <v>40</v>
          </cell>
          <cell r="DI590">
            <v>5</v>
          </cell>
          <cell r="DJ590">
            <v>110</v>
          </cell>
          <cell r="DK590">
            <v>110</v>
          </cell>
          <cell r="DL590">
            <v>65</v>
          </cell>
          <cell r="DM590">
            <v>5</v>
          </cell>
          <cell r="DN590">
            <v>40</v>
          </cell>
          <cell r="DO590" t="str">
            <v>All</v>
          </cell>
          <cell r="DP590" t="str">
            <v>None</v>
          </cell>
          <cell r="DQ590" t="str">
            <v>BNP Paribas Securities Services Luxembourg</v>
          </cell>
          <cell r="DR590" t="str">
            <v>BNP Paribas Securities Services Luxembourg</v>
          </cell>
          <cell r="DS590" t="str">
            <v>in-house lawyers</v>
          </cell>
          <cell r="DT590" t="str">
            <v>BNP Paribas Securities Services Luxembourg</v>
          </cell>
          <cell r="DU590" t="str">
            <v>31th of December</v>
          </cell>
          <cell r="DV590" t="str">
            <v>ESG</v>
          </cell>
          <cell r="DW590" t="str">
            <v>EQUITY</v>
          </cell>
          <cell r="DX590"/>
          <cell r="DY590"/>
          <cell r="DZ590" t="str">
            <v>ART 8</v>
          </cell>
          <cell r="EA590" t="str">
            <v>CAT 1</v>
          </cell>
        </row>
        <row r="591">
          <cell r="H591" t="str">
            <v>LU2194449232</v>
          </cell>
          <cell r="I591" t="str">
            <v>Track Privilege</v>
          </cell>
          <cell r="J591" t="str">
            <v>Capitalisation</v>
          </cell>
          <cell r="K591" t="str">
            <v>EUR</v>
          </cell>
          <cell r="L591" t="str">
            <v>EUR</v>
          </cell>
          <cell r="M591" t="str">
            <v>No</v>
          </cell>
          <cell r="N591"/>
          <cell r="O591" t="str">
            <v>Luxembourg</v>
          </cell>
          <cell r="P591" t="str">
            <v>NA</v>
          </cell>
          <cell r="Q591" t="str">
            <v>NA</v>
          </cell>
          <cell r="R591" t="str">
            <v>NA</v>
          </cell>
          <cell r="S591">
            <v>44358</v>
          </cell>
          <cell r="T591" t="str">
            <v>Not listed</v>
          </cell>
          <cell r="U591" t="str">
            <v>Not listed</v>
          </cell>
          <cell r="V591" t="str">
            <v>LC300W</v>
          </cell>
          <cell r="W591" t="str">
            <v>Share not hedged</v>
          </cell>
          <cell r="X591" t="str">
            <v xml:space="preserve">BPLCWPE LX </v>
          </cell>
          <cell r="Y591" t="str">
            <v>NA</v>
          </cell>
          <cell r="Z591" t="str">
            <v>NA</v>
          </cell>
          <cell r="AA591" t="str">
            <v>BPLCWPE</v>
          </cell>
          <cell r="AB591" t="str">
            <v>.LC3W</v>
          </cell>
          <cell r="AC591"/>
          <cell r="AD591" t="str">
            <v>NA</v>
          </cell>
          <cell r="AE591"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91" t="str">
            <v>please refer to another source</v>
          </cell>
          <cell r="AG591" t="str">
            <v>please refer to another source</v>
          </cell>
          <cell r="AH591" t="str">
            <v>Luxemburg SICAV</v>
          </cell>
          <cell r="AI591" t="str">
            <v>Euronext Low Carbon 300 World PAB (NTR) index</v>
          </cell>
          <cell r="AJ591" t="str">
            <v>Net Return</v>
          </cell>
          <cell r="AK591" t="str">
            <v>EUR</v>
          </cell>
          <cell r="AL591"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91" t="str">
            <v>please refer to another source</v>
          </cell>
          <cell r="AN591" t="str">
            <v>Euronext</v>
          </cell>
          <cell r="AO591" t="str">
            <v>Global</v>
          </cell>
          <cell r="AP591" t="str">
            <v>Global ex Emerging Markets</v>
          </cell>
          <cell r="AQ591" t="str">
            <v xml:space="preserve">AT, DE, FR, IT**, LU, NL </v>
          </cell>
          <cell r="AR591" t="str">
            <v xml:space="preserve">AT, DE, FR, IT**, LU, NL </v>
          </cell>
          <cell r="AS591" t="str">
            <v>Full or optimized replication</v>
          </cell>
          <cell r="AT591" t="str">
            <v>Physical</v>
          </cell>
          <cell r="AU591" t="str">
            <v>Full</v>
          </cell>
          <cell r="AV591" t="str">
            <v>Equities</v>
          </cell>
          <cell r="AW591" t="str">
            <v>No</v>
          </cell>
          <cell r="AX591" t="str">
            <v>Yes with UCITS V</v>
          </cell>
          <cell r="AY591" t="str">
            <v>NA</v>
          </cell>
          <cell r="AZ591" t="str">
            <v>NA</v>
          </cell>
          <cell r="BA591" t="str">
            <v>Yes</v>
          </cell>
          <cell r="BB591"/>
          <cell r="BC591"/>
          <cell r="BD591"/>
          <cell r="BE591"/>
          <cell r="BF591"/>
          <cell r="BG591" t="str">
            <v>Daily</v>
          </cell>
          <cell r="BH591"/>
          <cell r="BI591"/>
          <cell r="BJ591"/>
          <cell r="BK591" t="str">
            <v>Reinvested</v>
          </cell>
          <cell r="BL591"/>
          <cell r="BM591"/>
          <cell r="BN591"/>
          <cell r="BO591"/>
          <cell r="BP591"/>
          <cell r="BQ591"/>
          <cell r="BR591" t="str">
            <v>None</v>
          </cell>
          <cell r="BS591" t="str">
            <v>-</v>
          </cell>
          <cell r="BT591" t="str">
            <v>(D-1) 04:30 PM Paris time</v>
          </cell>
          <cell r="BU591" t="str">
            <v>(D-1) 12:00 AM Paris time</v>
          </cell>
          <cell r="BV591" t="str">
            <v>NA</v>
          </cell>
          <cell r="BW591" t="str">
            <v>D</v>
          </cell>
          <cell r="BX591" t="str">
            <v>D+1</v>
          </cell>
          <cell r="BY591" t="str">
            <v>D+3</v>
          </cell>
          <cell r="BZ591" t="str">
            <v>Please refer to PM</v>
          </cell>
          <cell r="CA591" t="str">
            <v>Please refer to PM</v>
          </cell>
          <cell r="CB591">
            <v>6</v>
          </cell>
          <cell r="CC591">
            <v>0</v>
          </cell>
          <cell r="CD591">
            <v>2E-3</v>
          </cell>
          <cell r="CE591">
            <v>1E-3</v>
          </cell>
          <cell r="CF591" t="str">
            <v>No</v>
          </cell>
          <cell r="CG591" t="str">
            <v>NA</v>
          </cell>
          <cell r="CH591" t="str">
            <v>NA</v>
          </cell>
          <cell r="CI591" t="str">
            <v>No securities lending</v>
          </cell>
          <cell r="CJ591"/>
          <cell r="CK591" t="str">
            <v>No collateral</v>
          </cell>
          <cell r="CL591" t="str">
            <v>No collateral</v>
          </cell>
          <cell r="CM591" t="str">
            <v>No collateral</v>
          </cell>
          <cell r="CN591" t="str">
            <v>No collateral</v>
          </cell>
          <cell r="CO591" t="str">
            <v>No</v>
          </cell>
          <cell r="CP591" t="str">
            <v>NA</v>
          </cell>
          <cell r="CQ591" t="str">
            <v>NA</v>
          </cell>
          <cell r="CR591" t="str">
            <v>No</v>
          </cell>
          <cell r="CS591" t="str">
            <v>Ashok Outtandy</v>
          </cell>
          <cell r="CT591"/>
          <cell r="CU591"/>
          <cell r="CV591"/>
          <cell r="CW591"/>
          <cell r="CX591"/>
          <cell r="CY591" t="str">
            <v>Yes</v>
          </cell>
          <cell r="CZ591" t="str">
            <v>ESG</v>
          </cell>
          <cell r="DA591" t="str">
            <v>Beta</v>
          </cell>
          <cell r="DB591" t="str">
            <v>No</v>
          </cell>
          <cell r="DC591" t="str">
            <v>Equity fund (&gt;51% equities)</v>
          </cell>
          <cell r="DD591"/>
          <cell r="DE591"/>
          <cell r="DF591" t="str">
            <v>No</v>
          </cell>
          <cell r="DG591">
            <v>18</v>
          </cell>
          <cell r="DH591">
            <v>12</v>
          </cell>
          <cell r="DI591">
            <v>5</v>
          </cell>
          <cell r="DJ591">
            <v>35</v>
          </cell>
          <cell r="DK591">
            <v>35</v>
          </cell>
          <cell r="DL591">
            <v>18</v>
          </cell>
          <cell r="DM591">
            <v>5</v>
          </cell>
          <cell r="DN591">
            <v>12</v>
          </cell>
          <cell r="DO591" t="str">
            <v>All, Distributors, Managers</v>
          </cell>
          <cell r="DP591" t="str">
            <v>Distributors : None
Managers: none (refer to Book II by sub-fund for min holding amount applicable)
Others : EUR 100 000 per sub-fund</v>
          </cell>
          <cell r="DQ591" t="str">
            <v>BNP Paribas Securities Services Luxembourg</v>
          </cell>
          <cell r="DR591" t="str">
            <v>BNP Paribas Securities Services Luxembourg</v>
          </cell>
          <cell r="DS591" t="str">
            <v>in-house lawyers</v>
          </cell>
          <cell r="DT591" t="str">
            <v>BNP Paribas Securities Services Luxembourg</v>
          </cell>
          <cell r="DU591" t="str">
            <v>31th of December</v>
          </cell>
          <cell r="DV591" t="str">
            <v>ESG</v>
          </cell>
          <cell r="DW591" t="str">
            <v>EQUITY</v>
          </cell>
          <cell r="DX591"/>
          <cell r="DY591"/>
          <cell r="DZ591" t="str">
            <v>ART 8</v>
          </cell>
          <cell r="EA591" t="str">
            <v>CAT 1</v>
          </cell>
        </row>
        <row r="592">
          <cell r="H592" t="str">
            <v>LU2194449315</v>
          </cell>
          <cell r="I592" t="str">
            <v>Track I</v>
          </cell>
          <cell r="J592" t="str">
            <v>Capitalisation</v>
          </cell>
          <cell r="K592" t="str">
            <v>EUR</v>
          </cell>
          <cell r="L592" t="str">
            <v>EUR</v>
          </cell>
          <cell r="M592" t="str">
            <v>No</v>
          </cell>
          <cell r="N592"/>
          <cell r="O592" t="str">
            <v>Luxembourg</v>
          </cell>
          <cell r="P592" t="str">
            <v>NA</v>
          </cell>
          <cell r="Q592" t="str">
            <v>NA</v>
          </cell>
          <cell r="R592" t="str">
            <v>NA</v>
          </cell>
          <cell r="S592">
            <v>44358</v>
          </cell>
          <cell r="T592" t="str">
            <v>Not listed</v>
          </cell>
          <cell r="U592" t="str">
            <v>Not listed</v>
          </cell>
          <cell r="V592" t="str">
            <v>LC300W</v>
          </cell>
          <cell r="W592" t="str">
            <v>Share not hedged</v>
          </cell>
          <cell r="X592" t="str">
            <v>BPLCWIE LX</v>
          </cell>
          <cell r="Y592" t="str">
            <v>NA</v>
          </cell>
          <cell r="Z592" t="str">
            <v>NA</v>
          </cell>
          <cell r="AA592" t="str">
            <v>BPLCWIE</v>
          </cell>
          <cell r="AB592" t="str">
            <v>.LC3W</v>
          </cell>
          <cell r="AC592"/>
          <cell r="AD592" t="str">
            <v>NA</v>
          </cell>
          <cell r="AE592"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92" t="str">
            <v>please refer to another source</v>
          </cell>
          <cell r="AG592" t="str">
            <v>please refer to another source</v>
          </cell>
          <cell r="AH592" t="str">
            <v>Luxemburg SICAV</v>
          </cell>
          <cell r="AI592" t="str">
            <v>Euronext Low Carbon 300 World PAB (NTR) index</v>
          </cell>
          <cell r="AJ592" t="str">
            <v>Net Return</v>
          </cell>
          <cell r="AK592" t="str">
            <v>EUR</v>
          </cell>
          <cell r="AL592"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92" t="str">
            <v>please refer to another source</v>
          </cell>
          <cell r="AN592" t="str">
            <v>Euronext</v>
          </cell>
          <cell r="AO592" t="str">
            <v>Global</v>
          </cell>
          <cell r="AP592" t="str">
            <v>Global ex Emerging Markets</v>
          </cell>
          <cell r="AQ592" t="str">
            <v xml:space="preserve">AT, DE, FR, IT**, LU, NL </v>
          </cell>
          <cell r="AR592" t="str">
            <v xml:space="preserve">AT, DE, FR, IT**, LU, NL </v>
          </cell>
          <cell r="AS592" t="str">
            <v>Full or optimized replication</v>
          </cell>
          <cell r="AT592" t="str">
            <v>Physical</v>
          </cell>
          <cell r="AU592" t="str">
            <v>Full</v>
          </cell>
          <cell r="AV592" t="str">
            <v>Equities</v>
          </cell>
          <cell r="AW592" t="str">
            <v>No</v>
          </cell>
          <cell r="AX592" t="str">
            <v>Yes with UCITS V</v>
          </cell>
          <cell r="AY592" t="str">
            <v>NA</v>
          </cell>
          <cell r="AZ592" t="str">
            <v>NA</v>
          </cell>
          <cell r="BA592" t="str">
            <v>Yes</v>
          </cell>
          <cell r="BB592"/>
          <cell r="BC592"/>
          <cell r="BD592"/>
          <cell r="BE592"/>
          <cell r="BF592"/>
          <cell r="BG592" t="str">
            <v>Daily</v>
          </cell>
          <cell r="BH592"/>
          <cell r="BI592"/>
          <cell r="BJ592"/>
          <cell r="BK592" t="str">
            <v>Reinvested</v>
          </cell>
          <cell r="BL592"/>
          <cell r="BM592"/>
          <cell r="BN592"/>
          <cell r="BO592"/>
          <cell r="BP592"/>
          <cell r="BQ592"/>
          <cell r="BR592" t="str">
            <v>None</v>
          </cell>
          <cell r="BS592" t="str">
            <v>-</v>
          </cell>
          <cell r="BT592" t="str">
            <v>(D-1) 04:30 PM Paris time</v>
          </cell>
          <cell r="BU592" t="str">
            <v>(D-1) 12:00 AM Paris time</v>
          </cell>
          <cell r="BV592" t="str">
            <v>NA</v>
          </cell>
          <cell r="BW592" t="str">
            <v>D</v>
          </cell>
          <cell r="BX592" t="str">
            <v>D+1</v>
          </cell>
          <cell r="BY592" t="str">
            <v>D+3</v>
          </cell>
          <cell r="BZ592" t="str">
            <v>Please refer to PM</v>
          </cell>
          <cell r="CA592" t="str">
            <v>Please refer to PM</v>
          </cell>
          <cell r="CB592">
            <v>6</v>
          </cell>
          <cell r="CC592">
            <v>0</v>
          </cell>
          <cell r="CD592">
            <v>2E-3</v>
          </cell>
          <cell r="CE592">
            <v>1E-3</v>
          </cell>
          <cell r="CF592" t="str">
            <v>No</v>
          </cell>
          <cell r="CG592" t="str">
            <v>NA</v>
          </cell>
          <cell r="CH592" t="str">
            <v>NA</v>
          </cell>
          <cell r="CI592" t="str">
            <v>No securities lending</v>
          </cell>
          <cell r="CJ592"/>
          <cell r="CK592" t="str">
            <v>No collateral</v>
          </cell>
          <cell r="CL592" t="str">
            <v>No collateral</v>
          </cell>
          <cell r="CM592" t="str">
            <v>No collateral</v>
          </cell>
          <cell r="CN592" t="str">
            <v>No collateral</v>
          </cell>
          <cell r="CO592" t="str">
            <v>No</v>
          </cell>
          <cell r="CP592" t="str">
            <v>NA</v>
          </cell>
          <cell r="CQ592" t="str">
            <v>NA</v>
          </cell>
          <cell r="CR592" t="str">
            <v>No</v>
          </cell>
          <cell r="CS592" t="str">
            <v>Ashok Outtandy</v>
          </cell>
          <cell r="CT592"/>
          <cell r="CU592"/>
          <cell r="CV592"/>
          <cell r="CW592"/>
          <cell r="CX592"/>
          <cell r="CY592" t="str">
            <v>Yes</v>
          </cell>
          <cell r="CZ592" t="str">
            <v>ESG</v>
          </cell>
          <cell r="DA592" t="str">
            <v>Beta</v>
          </cell>
          <cell r="DB592" t="str">
            <v>No</v>
          </cell>
          <cell r="DC592" t="str">
            <v>Equity fund (&gt;51% equities)</v>
          </cell>
          <cell r="DD592"/>
          <cell r="DE592"/>
          <cell r="DF592" t="str">
            <v>No</v>
          </cell>
          <cell r="DG592">
            <v>18</v>
          </cell>
          <cell r="DH592">
            <v>12</v>
          </cell>
          <cell r="DI592">
            <v>1</v>
          </cell>
          <cell r="DJ592">
            <v>31</v>
          </cell>
          <cell r="DK592">
            <v>31</v>
          </cell>
          <cell r="DL592">
            <v>18</v>
          </cell>
          <cell r="DM592">
            <v>1</v>
          </cell>
          <cell r="DN592">
            <v>12</v>
          </cell>
          <cell r="DO592" t="str">
            <v>Institutional Investors
 UCIs</v>
          </cell>
          <cell r="DP592" t="str">
            <v>Institutional Investors: 250 000 per sub-fund
UCIs: None</v>
          </cell>
          <cell r="DQ592" t="str">
            <v>BNP Paribas Securities Services Luxembourg</v>
          </cell>
          <cell r="DR592" t="str">
            <v>BNP Paribas Securities Services Luxembourg</v>
          </cell>
          <cell r="DS592" t="str">
            <v>in-house lawyers</v>
          </cell>
          <cell r="DT592" t="str">
            <v>BNP Paribas Securities Services Luxembourg</v>
          </cell>
          <cell r="DU592" t="str">
            <v>31th of December</v>
          </cell>
          <cell r="DV592" t="str">
            <v>ESG</v>
          </cell>
          <cell r="DW592" t="str">
            <v>EQUITY</v>
          </cell>
          <cell r="DX592"/>
          <cell r="DY592"/>
          <cell r="DZ592" t="str">
            <v>ART 8</v>
          </cell>
          <cell r="EA592" t="str">
            <v>CAT 1</v>
          </cell>
        </row>
        <row r="593">
          <cell r="H593" t="str">
            <v>LU2194449406</v>
          </cell>
          <cell r="I593" t="str">
            <v>Track I Plus</v>
          </cell>
          <cell r="J593" t="str">
            <v>Capitalisation</v>
          </cell>
          <cell r="K593" t="str">
            <v>EUR</v>
          </cell>
          <cell r="L593" t="str">
            <v>EUR</v>
          </cell>
          <cell r="M593" t="str">
            <v>No</v>
          </cell>
          <cell r="N593"/>
          <cell r="O593" t="str">
            <v>Luxembourg</v>
          </cell>
          <cell r="P593"/>
          <cell r="Q593"/>
          <cell r="R593"/>
          <cell r="S593"/>
          <cell r="T593"/>
          <cell r="U593" t="str">
            <v>Not listed</v>
          </cell>
          <cell r="V593" t="str">
            <v>LC300W</v>
          </cell>
          <cell r="W593" t="str">
            <v>Share not hedged</v>
          </cell>
          <cell r="X593"/>
          <cell r="Y593"/>
          <cell r="Z593"/>
          <cell r="AA593"/>
          <cell r="AB593" t="str">
            <v>.LC3W</v>
          </cell>
          <cell r="AC593"/>
          <cell r="AD593"/>
          <cell r="AE593"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93" t="str">
            <v>please refer to another source</v>
          </cell>
          <cell r="AG593" t="str">
            <v>please refer to another source</v>
          </cell>
          <cell r="AH593" t="str">
            <v>Luxemburg SICAV</v>
          </cell>
          <cell r="AI593" t="str">
            <v>Euronext Low Carbon 300 World PAB (NTR) index</v>
          </cell>
          <cell r="AJ593" t="str">
            <v>Net Return</v>
          </cell>
          <cell r="AK593" t="str">
            <v>EUR</v>
          </cell>
          <cell r="AL593"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93" t="str">
            <v>please refer to another source</v>
          </cell>
          <cell r="AN593" t="str">
            <v>Euronext</v>
          </cell>
          <cell r="AO593" t="str">
            <v>Global</v>
          </cell>
          <cell r="AP593" t="str">
            <v>Global ex Emerging Markets</v>
          </cell>
          <cell r="AQ593"/>
          <cell r="AR593"/>
          <cell r="AS593" t="str">
            <v>Full or optimized replication</v>
          </cell>
          <cell r="AT593" t="str">
            <v>Physical</v>
          </cell>
          <cell r="AU593" t="str">
            <v>Full</v>
          </cell>
          <cell r="AV593" t="str">
            <v>Equities</v>
          </cell>
          <cell r="AW593" t="str">
            <v>No</v>
          </cell>
          <cell r="AX593" t="str">
            <v>Yes with UCITS V</v>
          </cell>
          <cell r="AY593" t="str">
            <v>NA</v>
          </cell>
          <cell r="AZ593" t="str">
            <v>NA</v>
          </cell>
          <cell r="BA593" t="str">
            <v>Yes</v>
          </cell>
          <cell r="BB593"/>
          <cell r="BC593"/>
          <cell r="BD593"/>
          <cell r="BE593"/>
          <cell r="BF593"/>
          <cell r="BG593" t="str">
            <v>Daily</v>
          </cell>
          <cell r="BH593"/>
          <cell r="BI593"/>
          <cell r="BJ593"/>
          <cell r="BK593" t="str">
            <v>Reinvested</v>
          </cell>
          <cell r="BL593"/>
          <cell r="BM593"/>
          <cell r="BN593"/>
          <cell r="BO593"/>
          <cell r="BP593"/>
          <cell r="BQ593"/>
          <cell r="BR593" t="str">
            <v>None</v>
          </cell>
          <cell r="BS593" t="str">
            <v>-</v>
          </cell>
          <cell r="BT593" t="str">
            <v>(D-1) 04:30 PM Paris time</v>
          </cell>
          <cell r="BU593" t="str">
            <v>(D-1) 12:00 AM Paris time</v>
          </cell>
          <cell r="BV593" t="str">
            <v>NA</v>
          </cell>
          <cell r="BW593" t="str">
            <v>D</v>
          </cell>
          <cell r="BX593" t="str">
            <v>D+1</v>
          </cell>
          <cell r="BY593" t="str">
            <v>D+3</v>
          </cell>
          <cell r="BZ593" t="str">
            <v>Please refer to PM</v>
          </cell>
          <cell r="CA593" t="str">
            <v>Please refer to PM</v>
          </cell>
          <cell r="CB593">
            <v>6</v>
          </cell>
          <cell r="CC593">
            <v>0</v>
          </cell>
          <cell r="CD593">
            <v>2E-3</v>
          </cell>
          <cell r="CE593">
            <v>1E-3</v>
          </cell>
          <cell r="CF593" t="str">
            <v>No</v>
          </cell>
          <cell r="CG593" t="str">
            <v>NA</v>
          </cell>
          <cell r="CH593" t="str">
            <v>NA</v>
          </cell>
          <cell r="CI593" t="str">
            <v>No securities lending</v>
          </cell>
          <cell r="CJ593"/>
          <cell r="CK593" t="str">
            <v>No collateral</v>
          </cell>
          <cell r="CL593" t="str">
            <v>No collateral</v>
          </cell>
          <cell r="CM593" t="str">
            <v>No collateral</v>
          </cell>
          <cell r="CN593" t="str">
            <v>No collateral</v>
          </cell>
          <cell r="CO593" t="str">
            <v>No</v>
          </cell>
          <cell r="CP593" t="str">
            <v>NA</v>
          </cell>
          <cell r="CQ593" t="str">
            <v>NA</v>
          </cell>
          <cell r="CR593" t="str">
            <v>No</v>
          </cell>
          <cell r="CS593" t="str">
            <v>Ashok Outtandy</v>
          </cell>
          <cell r="CT593"/>
          <cell r="CU593"/>
          <cell r="CV593"/>
          <cell r="CW593"/>
          <cell r="CX593"/>
          <cell r="CY593" t="str">
            <v>Yes</v>
          </cell>
          <cell r="CZ593" t="str">
            <v>ESG</v>
          </cell>
          <cell r="DA593" t="str">
            <v>Beta</v>
          </cell>
          <cell r="DB593" t="str">
            <v>No</v>
          </cell>
          <cell r="DC593" t="str">
            <v>Equity fund (&gt;51% equities)</v>
          </cell>
          <cell r="DD593"/>
          <cell r="DE593"/>
          <cell r="DF593" t="str">
            <v>No</v>
          </cell>
          <cell r="DG593">
            <v>5</v>
          </cell>
          <cell r="DH593">
            <v>12</v>
          </cell>
          <cell r="DI593">
            <v>1</v>
          </cell>
          <cell r="DJ593">
            <v>18</v>
          </cell>
          <cell r="DK593">
            <v>18</v>
          </cell>
          <cell r="DL593">
            <v>5</v>
          </cell>
          <cell r="DM593">
            <v>1</v>
          </cell>
          <cell r="DN593">
            <v>12</v>
          </cell>
          <cell r="DO593" t="str">
            <v>Authorised Investors: Institutional Investors &amp; UCIs</v>
          </cell>
          <cell r="DP593" t="str">
            <v>50 million in the Company</v>
          </cell>
          <cell r="DQ593" t="str">
            <v>BNP Paribas Securities Services Luxembourg</v>
          </cell>
          <cell r="DR593" t="str">
            <v>BNP Paribas Securities Services Luxembourg</v>
          </cell>
          <cell r="DS593" t="str">
            <v>in-house lawyers</v>
          </cell>
          <cell r="DT593" t="str">
            <v>BNP Paribas Securities Services Luxembourg</v>
          </cell>
          <cell r="DU593" t="str">
            <v>31th of December</v>
          </cell>
          <cell r="DV593" t="str">
            <v>ESG</v>
          </cell>
          <cell r="DW593" t="str">
            <v>EQUITY</v>
          </cell>
          <cell r="DX593"/>
          <cell r="DY593"/>
          <cell r="DZ593" t="str">
            <v>ART 8</v>
          </cell>
          <cell r="EA593" t="str">
            <v>CAT 1</v>
          </cell>
        </row>
        <row r="594">
          <cell r="H594" t="str">
            <v>LU2194449588</v>
          </cell>
          <cell r="I594" t="str">
            <v>Track X</v>
          </cell>
          <cell r="J594" t="str">
            <v>Capitalisation</v>
          </cell>
          <cell r="K594" t="str">
            <v>EUR</v>
          </cell>
          <cell r="L594" t="str">
            <v>EUR</v>
          </cell>
          <cell r="M594" t="str">
            <v>No</v>
          </cell>
          <cell r="N594"/>
          <cell r="O594" t="str">
            <v>Luxembourg</v>
          </cell>
          <cell r="P594"/>
          <cell r="Q594"/>
          <cell r="R594"/>
          <cell r="S594"/>
          <cell r="T594"/>
          <cell r="U594" t="str">
            <v>Not listed</v>
          </cell>
          <cell r="V594" t="str">
            <v>LC300W</v>
          </cell>
          <cell r="W594" t="str">
            <v>Share not hedged</v>
          </cell>
          <cell r="X594"/>
          <cell r="Y594"/>
          <cell r="Z594"/>
          <cell r="AA594"/>
          <cell r="AB594" t="str">
            <v>.LC3W</v>
          </cell>
          <cell r="AC594"/>
          <cell r="AD594"/>
          <cell r="AE594"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94" t="str">
            <v>please refer to another source</v>
          </cell>
          <cell r="AG594" t="str">
            <v>please refer to another source</v>
          </cell>
          <cell r="AH594" t="str">
            <v>Luxemburg SICAV</v>
          </cell>
          <cell r="AI594" t="str">
            <v>Euronext Low Carbon 300 World PAB (NTR) index</v>
          </cell>
          <cell r="AJ594" t="str">
            <v>Net Return</v>
          </cell>
          <cell r="AK594" t="str">
            <v>EUR</v>
          </cell>
          <cell r="AL594"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94" t="str">
            <v>please refer to another source</v>
          </cell>
          <cell r="AN594" t="str">
            <v>Euronext</v>
          </cell>
          <cell r="AO594" t="str">
            <v>Global</v>
          </cell>
          <cell r="AP594" t="str">
            <v>Global ex Emerging Markets</v>
          </cell>
          <cell r="AQ594"/>
          <cell r="AR594"/>
          <cell r="AS594" t="str">
            <v>Full or optimized replication</v>
          </cell>
          <cell r="AT594" t="str">
            <v>Physical</v>
          </cell>
          <cell r="AU594" t="str">
            <v>Full</v>
          </cell>
          <cell r="AV594" t="str">
            <v>Equities</v>
          </cell>
          <cell r="AW594" t="str">
            <v>No</v>
          </cell>
          <cell r="AX594" t="str">
            <v>Yes with UCITS V</v>
          </cell>
          <cell r="AY594" t="str">
            <v>NA</v>
          </cell>
          <cell r="AZ594" t="str">
            <v>NA</v>
          </cell>
          <cell r="BA594" t="str">
            <v>Yes</v>
          </cell>
          <cell r="BB594"/>
          <cell r="BC594"/>
          <cell r="BD594"/>
          <cell r="BE594"/>
          <cell r="BF594"/>
          <cell r="BG594" t="str">
            <v>Daily</v>
          </cell>
          <cell r="BH594"/>
          <cell r="BI594"/>
          <cell r="BJ594"/>
          <cell r="BK594" t="str">
            <v>Reinvested</v>
          </cell>
          <cell r="BL594"/>
          <cell r="BM594"/>
          <cell r="BN594"/>
          <cell r="BO594"/>
          <cell r="BP594"/>
          <cell r="BQ594"/>
          <cell r="BR594" t="str">
            <v>None</v>
          </cell>
          <cell r="BS594" t="str">
            <v>-</v>
          </cell>
          <cell r="BT594" t="str">
            <v>(D-1) 04:30 PM Paris time</v>
          </cell>
          <cell r="BU594" t="str">
            <v>(D-1) 12:00 AM Paris time</v>
          </cell>
          <cell r="BV594" t="str">
            <v>NA</v>
          </cell>
          <cell r="BW594" t="str">
            <v>D</v>
          </cell>
          <cell r="BX594" t="str">
            <v>D+1</v>
          </cell>
          <cell r="BY594" t="str">
            <v>D+3</v>
          </cell>
          <cell r="BZ594" t="str">
            <v>Please refer to PM</v>
          </cell>
          <cell r="CA594" t="str">
            <v>Please refer to PM</v>
          </cell>
          <cell r="CB594">
            <v>6</v>
          </cell>
          <cell r="CC594">
            <v>0</v>
          </cell>
          <cell r="CD594">
            <v>2E-3</v>
          </cell>
          <cell r="CE594">
            <v>1E-3</v>
          </cell>
          <cell r="CF594" t="str">
            <v>c</v>
          </cell>
          <cell r="CG594" t="str">
            <v>NA</v>
          </cell>
          <cell r="CH594" t="str">
            <v>NA</v>
          </cell>
          <cell r="CI594" t="str">
            <v>No securities lending</v>
          </cell>
          <cell r="CJ594"/>
          <cell r="CK594" t="str">
            <v>No collateral</v>
          </cell>
          <cell r="CL594" t="str">
            <v>No collateral</v>
          </cell>
          <cell r="CM594" t="str">
            <v>No collateral</v>
          </cell>
          <cell r="CN594" t="str">
            <v>No collateral</v>
          </cell>
          <cell r="CO594" t="str">
            <v>No</v>
          </cell>
          <cell r="CP594" t="str">
            <v>NA</v>
          </cell>
          <cell r="CQ594" t="str">
            <v>NA</v>
          </cell>
          <cell r="CR594" t="str">
            <v>No</v>
          </cell>
          <cell r="CS594" t="str">
            <v>Ashok Outtandy</v>
          </cell>
          <cell r="CT594"/>
          <cell r="CU594"/>
          <cell r="CV594"/>
          <cell r="CW594"/>
          <cell r="CX594"/>
          <cell r="CY594" t="str">
            <v>Yes</v>
          </cell>
          <cell r="CZ594" t="str">
            <v>ESG</v>
          </cell>
          <cell r="DA594" t="str">
            <v>Beta</v>
          </cell>
          <cell r="DB594" t="str">
            <v>No</v>
          </cell>
          <cell r="DC594" t="str">
            <v>Equity fund (&gt;51% equities)</v>
          </cell>
          <cell r="DD594"/>
          <cell r="DE594"/>
          <cell r="DF594" t="str">
            <v>No</v>
          </cell>
          <cell r="DG594">
            <v>0</v>
          </cell>
          <cell r="DH594">
            <v>12</v>
          </cell>
          <cell r="DI594">
            <v>1</v>
          </cell>
          <cell r="DJ594">
            <v>13</v>
          </cell>
          <cell r="DK594">
            <v>13</v>
          </cell>
          <cell r="DL594">
            <v>0</v>
          </cell>
          <cell r="DM594">
            <v>1</v>
          </cell>
          <cell r="DN594">
            <v>12</v>
          </cell>
          <cell r="DO594" t="str">
            <v>Authorised 
Investors</v>
          </cell>
          <cell r="DP594" t="str">
            <v>None</v>
          </cell>
          <cell r="DQ594" t="str">
            <v>BNP Paribas Securities Services Luxembourg</v>
          </cell>
          <cell r="DR594" t="str">
            <v>BNP Paribas Securities Services Luxembourg</v>
          </cell>
          <cell r="DS594" t="str">
            <v>in-house lawyers</v>
          </cell>
          <cell r="DT594" t="str">
            <v>BNP Paribas Securities Services Luxembourg</v>
          </cell>
          <cell r="DU594" t="str">
            <v>31th of December</v>
          </cell>
          <cell r="DV594" t="str">
            <v>ESG</v>
          </cell>
          <cell r="DW594" t="str">
            <v>EQUITY</v>
          </cell>
          <cell r="DX594"/>
          <cell r="DY594"/>
          <cell r="DZ594" t="str">
            <v>ART 8</v>
          </cell>
          <cell r="EA594" t="str">
            <v>CAT 1</v>
          </cell>
        </row>
        <row r="595">
          <cell r="H595" t="str">
            <v>LU2194449661</v>
          </cell>
          <cell r="I595" t="str">
            <v>Track X</v>
          </cell>
          <cell r="J595" t="str">
            <v>Distribution</v>
          </cell>
          <cell r="K595" t="str">
            <v>EUR</v>
          </cell>
          <cell r="L595" t="str">
            <v>EUR</v>
          </cell>
          <cell r="M595" t="str">
            <v>No</v>
          </cell>
          <cell r="N595"/>
          <cell r="O595" t="str">
            <v>Luxembourg</v>
          </cell>
          <cell r="P595" t="str">
            <v>NA</v>
          </cell>
          <cell r="Q595" t="str">
            <v>NA</v>
          </cell>
          <cell r="R595" t="str">
            <v>NA</v>
          </cell>
          <cell r="S595">
            <v>44358</v>
          </cell>
          <cell r="T595" t="str">
            <v>Not listed</v>
          </cell>
          <cell r="U595" t="str">
            <v>Not listed</v>
          </cell>
          <cell r="V595" t="str">
            <v>LC300W</v>
          </cell>
          <cell r="W595" t="str">
            <v>Share not hedged</v>
          </cell>
          <cell r="X595"/>
          <cell r="Y595" t="str">
            <v>NA</v>
          </cell>
          <cell r="Z595" t="str">
            <v>NA</v>
          </cell>
          <cell r="AA595"/>
          <cell r="AB595" t="str">
            <v>.LC3W</v>
          </cell>
          <cell r="AC595"/>
          <cell r="AD595" t="str">
            <v>NA</v>
          </cell>
          <cell r="AE595"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595" t="str">
            <v>please refer to another source</v>
          </cell>
          <cell r="AG595" t="str">
            <v>please refer to another source</v>
          </cell>
          <cell r="AH595" t="str">
            <v>Luxemburg SICAV</v>
          </cell>
          <cell r="AI595" t="str">
            <v>Euronext Low Carbon 300 World PAB (NTR) index</v>
          </cell>
          <cell r="AJ595" t="str">
            <v>Net Return</v>
          </cell>
          <cell r="AK595" t="str">
            <v>EUR</v>
          </cell>
          <cell r="AL595"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595" t="str">
            <v>please refer to another source</v>
          </cell>
          <cell r="AN595" t="str">
            <v>Euronext</v>
          </cell>
          <cell r="AO595" t="str">
            <v>Global</v>
          </cell>
          <cell r="AP595" t="str">
            <v>Global ex Emerging Markets</v>
          </cell>
          <cell r="AQ595" t="str">
            <v>LU</v>
          </cell>
          <cell r="AR595" t="str">
            <v>LU</v>
          </cell>
          <cell r="AS595" t="str">
            <v>Full or optimized replication</v>
          </cell>
          <cell r="AT595" t="str">
            <v>Physical</v>
          </cell>
          <cell r="AU595" t="str">
            <v>Full</v>
          </cell>
          <cell r="AV595" t="str">
            <v>Equities</v>
          </cell>
          <cell r="AW595" t="str">
            <v>No</v>
          </cell>
          <cell r="AX595" t="str">
            <v>Yes with UCITS V</v>
          </cell>
          <cell r="AY595" t="str">
            <v>NA</v>
          </cell>
          <cell r="AZ595" t="str">
            <v>NA</v>
          </cell>
          <cell r="BA595" t="str">
            <v>Yes</v>
          </cell>
          <cell r="BB595"/>
          <cell r="BC595"/>
          <cell r="BD595"/>
          <cell r="BE595"/>
          <cell r="BF595"/>
          <cell r="BG595" t="str">
            <v>Daily</v>
          </cell>
          <cell r="BH595"/>
          <cell r="BI595"/>
          <cell r="BJ595"/>
          <cell r="BK595" t="str">
            <v>Annually</v>
          </cell>
          <cell r="BL595"/>
          <cell r="BM595"/>
          <cell r="BN595"/>
          <cell r="BO595"/>
          <cell r="BP595"/>
          <cell r="BQ595"/>
          <cell r="BR595" t="str">
            <v>None</v>
          </cell>
          <cell r="BS595" t="str">
            <v>-</v>
          </cell>
          <cell r="BT595" t="str">
            <v>(D-1) 04:30 PM Paris time</v>
          </cell>
          <cell r="BU595" t="str">
            <v>(D-1) 12:00 AM Paris time</v>
          </cell>
          <cell r="BV595" t="str">
            <v>NA</v>
          </cell>
          <cell r="BW595" t="str">
            <v>D</v>
          </cell>
          <cell r="BX595" t="str">
            <v>D+1</v>
          </cell>
          <cell r="BY595" t="str">
            <v>D+3</v>
          </cell>
          <cell r="BZ595" t="str">
            <v>Please refer to PM</v>
          </cell>
          <cell r="CA595" t="str">
            <v>Please refer to PM</v>
          </cell>
          <cell r="CB595">
            <v>6</v>
          </cell>
          <cell r="CC595">
            <v>0</v>
          </cell>
          <cell r="CD595">
            <v>2E-3</v>
          </cell>
          <cell r="CE595">
            <v>1E-3</v>
          </cell>
          <cell r="CF595" t="str">
            <v>No</v>
          </cell>
          <cell r="CG595" t="str">
            <v>NA</v>
          </cell>
          <cell r="CH595" t="str">
            <v>NA</v>
          </cell>
          <cell r="CI595" t="str">
            <v>No securities lending</v>
          </cell>
          <cell r="CJ595"/>
          <cell r="CK595" t="str">
            <v>No collateral</v>
          </cell>
          <cell r="CL595" t="str">
            <v>No collateral</v>
          </cell>
          <cell r="CM595" t="str">
            <v>No collateral</v>
          </cell>
          <cell r="CN595" t="str">
            <v>No collateral</v>
          </cell>
          <cell r="CO595" t="str">
            <v>No</v>
          </cell>
          <cell r="CP595" t="str">
            <v>NA</v>
          </cell>
          <cell r="CQ595" t="str">
            <v>NA</v>
          </cell>
          <cell r="CR595" t="str">
            <v>No</v>
          </cell>
          <cell r="CS595" t="str">
            <v>Ashok Outtandy</v>
          </cell>
          <cell r="CT595"/>
          <cell r="CU595"/>
          <cell r="CV595"/>
          <cell r="CW595"/>
          <cell r="CX595"/>
          <cell r="CY595" t="str">
            <v>Yes</v>
          </cell>
          <cell r="CZ595" t="str">
            <v>ESG</v>
          </cell>
          <cell r="DA595" t="str">
            <v>Beta</v>
          </cell>
          <cell r="DB595" t="str">
            <v>No</v>
          </cell>
          <cell r="DC595" t="str">
            <v>Equity fund (&gt;51% equities)</v>
          </cell>
          <cell r="DD595"/>
          <cell r="DE595"/>
          <cell r="DF595" t="str">
            <v>No</v>
          </cell>
          <cell r="DG595">
            <v>0</v>
          </cell>
          <cell r="DH595">
            <v>12</v>
          </cell>
          <cell r="DI595">
            <v>1</v>
          </cell>
          <cell r="DJ595">
            <v>13</v>
          </cell>
          <cell r="DK595">
            <v>13</v>
          </cell>
          <cell r="DL595">
            <v>0</v>
          </cell>
          <cell r="DM595">
            <v>1</v>
          </cell>
          <cell r="DN595">
            <v>12</v>
          </cell>
          <cell r="DO595" t="str">
            <v>Authorised 
Investors</v>
          </cell>
          <cell r="DP595" t="str">
            <v>None</v>
          </cell>
          <cell r="DQ595" t="str">
            <v>BNP Paribas Securities Services Luxembourg</v>
          </cell>
          <cell r="DR595" t="str">
            <v>BNP Paribas Securities Services Luxembourg</v>
          </cell>
          <cell r="DS595" t="str">
            <v>in-house lawyers</v>
          </cell>
          <cell r="DT595" t="str">
            <v>BNP Paribas Securities Services Luxembourg</v>
          </cell>
          <cell r="DU595" t="str">
            <v>31th of December</v>
          </cell>
          <cell r="DV595" t="str">
            <v>ESG</v>
          </cell>
          <cell r="DW595" t="str">
            <v>EQUITY</v>
          </cell>
          <cell r="DX595"/>
          <cell r="DY595"/>
          <cell r="DZ595" t="str">
            <v>ART 8</v>
          </cell>
          <cell r="EA595" t="str">
            <v>CAT 1</v>
          </cell>
        </row>
        <row r="596">
          <cell r="H596" t="str">
            <v>LU2118274245</v>
          </cell>
          <cell r="I596" t="str">
            <v>UCITS ETF</v>
          </cell>
          <cell r="J596" t="str">
            <v>Capitalisation</v>
          </cell>
          <cell r="K596" t="str">
            <v>USD</v>
          </cell>
          <cell r="L596" t="str">
            <v>USD</v>
          </cell>
          <cell r="M596"/>
          <cell r="N596"/>
          <cell r="O596" t="str">
            <v>Luxembourg</v>
          </cell>
          <cell r="P596"/>
          <cell r="Q596"/>
          <cell r="R596"/>
          <cell r="S596"/>
          <cell r="T596"/>
          <cell r="U596"/>
          <cell r="V596"/>
          <cell r="W596"/>
          <cell r="X596"/>
          <cell r="Y596"/>
          <cell r="Z596"/>
          <cell r="AA596"/>
          <cell r="AB596"/>
          <cell r="AC596"/>
          <cell r="AD596"/>
          <cell r="AE596"/>
          <cell r="AF596" t="str">
            <v>please refer to another source</v>
          </cell>
          <cell r="AG596" t="str">
            <v>please refer to another source</v>
          </cell>
          <cell r="AH596" t="str">
            <v>Luxemburg SICAV</v>
          </cell>
          <cell r="AI596" t="str">
            <v>JP Morgan ESG EMBIG 1-3Y ex Oil &amp; Gas Quasis and Utilities Bond (TR)</v>
          </cell>
          <cell r="AJ596" t="str">
            <v>Total Return</v>
          </cell>
          <cell r="AK596" t="str">
            <v>USD</v>
          </cell>
          <cell r="AL596"/>
          <cell r="AM596"/>
          <cell r="AN596" t="str">
            <v>JP Morgan</v>
          </cell>
          <cell r="AO596" t="str">
            <v>Emerging</v>
          </cell>
          <cell r="AP596" t="str">
            <v>Emerging markets</v>
          </cell>
          <cell r="AQ596"/>
          <cell r="AR596"/>
          <cell r="AS596" t="str">
            <v>Full or optimized replication</v>
          </cell>
          <cell r="AT596" t="str">
            <v>Physical</v>
          </cell>
          <cell r="AU596" t="str">
            <v>Optimized</v>
          </cell>
          <cell r="AV596" t="str">
            <v>Bonds</v>
          </cell>
          <cell r="AW596" t="str">
            <v>No</v>
          </cell>
          <cell r="AX596" t="str">
            <v>Yes with UCITS V</v>
          </cell>
          <cell r="AY596"/>
          <cell r="AZ596"/>
          <cell r="BA596"/>
          <cell r="BB596"/>
          <cell r="BC596"/>
          <cell r="BD596"/>
          <cell r="BE596"/>
          <cell r="BF596"/>
          <cell r="BG596" t="str">
            <v>Daily</v>
          </cell>
          <cell r="BH596"/>
          <cell r="BI596"/>
          <cell r="BJ596"/>
          <cell r="BK596"/>
          <cell r="BL596"/>
          <cell r="BM596"/>
          <cell r="BN596"/>
          <cell r="BO596"/>
          <cell r="BP596"/>
          <cell r="BQ596"/>
          <cell r="BR596"/>
          <cell r="BS596"/>
          <cell r="BT596"/>
          <cell r="BU596"/>
          <cell r="BV596"/>
          <cell r="BW596"/>
          <cell r="BX596"/>
          <cell r="BY596"/>
          <cell r="BZ596"/>
          <cell r="CA596"/>
          <cell r="CB596"/>
          <cell r="CC596"/>
          <cell r="CD596"/>
          <cell r="CE596"/>
          <cell r="CF596"/>
          <cell r="CG596"/>
          <cell r="CH596"/>
          <cell r="CI596"/>
          <cell r="CJ596"/>
          <cell r="CK596"/>
          <cell r="CL596"/>
          <cell r="CM596"/>
          <cell r="CN596"/>
          <cell r="CO596"/>
          <cell r="CP596"/>
          <cell r="CQ596"/>
          <cell r="CR596"/>
          <cell r="CS596"/>
          <cell r="CT596"/>
          <cell r="CU596"/>
          <cell r="CV596"/>
          <cell r="CW596"/>
          <cell r="CX596"/>
          <cell r="CY596" t="str">
            <v>Yes</v>
          </cell>
          <cell r="CZ596" t="str">
            <v>ESG</v>
          </cell>
          <cell r="DA596" t="str">
            <v>Beta</v>
          </cell>
          <cell r="DB596" t="str">
            <v>No</v>
          </cell>
          <cell r="DC596" t="str">
            <v>Other funds (no equities or &lt;25% equities)</v>
          </cell>
          <cell r="DD596"/>
          <cell r="DE596"/>
          <cell r="DF596"/>
          <cell r="DG596"/>
          <cell r="DH596"/>
          <cell r="DI596"/>
          <cell r="DJ596"/>
          <cell r="DK596"/>
          <cell r="DL596"/>
          <cell r="DM596"/>
          <cell r="DN596"/>
          <cell r="DO596"/>
          <cell r="DP596"/>
          <cell r="DQ596" t="str">
            <v>BNP Paribas Securities Services Luxembourg</v>
          </cell>
          <cell r="DR596" t="str">
            <v>BNP Paribas Securities Services Luxembourg</v>
          </cell>
          <cell r="DS596" t="str">
            <v>in-house lawyers</v>
          </cell>
          <cell r="DT596" t="str">
            <v>BNP Paribas Securities Services Luxembourg</v>
          </cell>
          <cell r="DU596" t="str">
            <v>31th of December</v>
          </cell>
          <cell r="DV596" t="str">
            <v>ESG</v>
          </cell>
          <cell r="DW596" t="str">
            <v>FIXED INCOME</v>
          </cell>
          <cell r="DX596" t="str">
            <v>Closed with December 2021 Propectus (has never been launched)</v>
          </cell>
          <cell r="DY596"/>
          <cell r="DZ596" t="str">
            <v>ART 8</v>
          </cell>
          <cell r="EA596" t="str">
            <v>TBC</v>
          </cell>
        </row>
        <row r="597">
          <cell r="H597" t="str">
            <v>LU2118274328</v>
          </cell>
          <cell r="I597" t="str">
            <v>UCITS ETF</v>
          </cell>
          <cell r="J597" t="str">
            <v>Distribution</v>
          </cell>
          <cell r="K597" t="str">
            <v>USD</v>
          </cell>
          <cell r="L597" t="str">
            <v>USD</v>
          </cell>
          <cell r="M597"/>
          <cell r="N597"/>
          <cell r="O597" t="str">
            <v>Luxembourg</v>
          </cell>
          <cell r="P597"/>
          <cell r="Q597"/>
          <cell r="R597"/>
          <cell r="S597"/>
          <cell r="T597"/>
          <cell r="U597"/>
          <cell r="V597"/>
          <cell r="W597"/>
          <cell r="X597"/>
          <cell r="Y597"/>
          <cell r="Z597"/>
          <cell r="AA597"/>
          <cell r="AB597"/>
          <cell r="AC597"/>
          <cell r="AD597"/>
          <cell r="AE597"/>
          <cell r="AF597" t="str">
            <v>please refer to another source</v>
          </cell>
          <cell r="AG597" t="str">
            <v>please refer to another source</v>
          </cell>
          <cell r="AH597" t="str">
            <v>Luxemburg SICAV</v>
          </cell>
          <cell r="AI597" t="str">
            <v>JP Morgan ESG EMBIG 1-3Y ex Oil &amp; Gas Quasis and Utilities Bond (TR)</v>
          </cell>
          <cell r="AJ597" t="str">
            <v>Total Return</v>
          </cell>
          <cell r="AK597" t="str">
            <v>USD</v>
          </cell>
          <cell r="AL597"/>
          <cell r="AM597"/>
          <cell r="AN597" t="str">
            <v>JP Morgan</v>
          </cell>
          <cell r="AO597" t="str">
            <v>Emerging</v>
          </cell>
          <cell r="AP597" t="str">
            <v>Emerging markets</v>
          </cell>
          <cell r="AQ597"/>
          <cell r="AR597"/>
          <cell r="AS597" t="str">
            <v>Full or optimized replication</v>
          </cell>
          <cell r="AT597" t="str">
            <v>Physical</v>
          </cell>
          <cell r="AU597" t="str">
            <v>Optimized</v>
          </cell>
          <cell r="AV597" t="str">
            <v>Bonds</v>
          </cell>
          <cell r="AW597" t="str">
            <v>No</v>
          </cell>
          <cell r="AX597" t="str">
            <v>Yes with UCITS V</v>
          </cell>
          <cell r="AY597"/>
          <cell r="AZ597"/>
          <cell r="BA597"/>
          <cell r="BB597"/>
          <cell r="BC597"/>
          <cell r="BD597"/>
          <cell r="BE597"/>
          <cell r="BF597"/>
          <cell r="BG597" t="str">
            <v>Daily</v>
          </cell>
          <cell r="BH597"/>
          <cell r="BI597"/>
          <cell r="BJ597"/>
          <cell r="BK597"/>
          <cell r="BL597"/>
          <cell r="BM597"/>
          <cell r="BN597"/>
          <cell r="BO597"/>
          <cell r="BP597"/>
          <cell r="BQ597"/>
          <cell r="BR597"/>
          <cell r="BS597"/>
          <cell r="BT597"/>
          <cell r="BU597"/>
          <cell r="BV597"/>
          <cell r="BW597"/>
          <cell r="BX597"/>
          <cell r="BY597"/>
          <cell r="BZ597"/>
          <cell r="CA597"/>
          <cell r="CB597"/>
          <cell r="CC597"/>
          <cell r="CD597"/>
          <cell r="CE597"/>
          <cell r="CF597"/>
          <cell r="CG597"/>
          <cell r="CH597"/>
          <cell r="CI597"/>
          <cell r="CJ597"/>
          <cell r="CK597"/>
          <cell r="CL597"/>
          <cell r="CM597"/>
          <cell r="CN597"/>
          <cell r="CO597"/>
          <cell r="CP597"/>
          <cell r="CQ597"/>
          <cell r="CR597"/>
          <cell r="CS597"/>
          <cell r="CT597"/>
          <cell r="CU597"/>
          <cell r="CV597"/>
          <cell r="CW597"/>
          <cell r="CX597"/>
          <cell r="CY597" t="str">
            <v>Yes</v>
          </cell>
          <cell r="CZ597" t="str">
            <v>ESG</v>
          </cell>
          <cell r="DA597" t="str">
            <v>Beta</v>
          </cell>
          <cell r="DB597" t="str">
            <v>No</v>
          </cell>
          <cell r="DC597" t="str">
            <v>Other funds (no equities or &lt;25% equities)</v>
          </cell>
          <cell r="DD597"/>
          <cell r="DE597"/>
          <cell r="DF597"/>
          <cell r="DG597"/>
          <cell r="DH597"/>
          <cell r="DI597"/>
          <cell r="DJ597"/>
          <cell r="DK597"/>
          <cell r="DL597"/>
          <cell r="DM597"/>
          <cell r="DN597"/>
          <cell r="DO597"/>
          <cell r="DP597"/>
          <cell r="DQ597" t="str">
            <v>BNP Paribas Securities Services Luxembourg</v>
          </cell>
          <cell r="DR597" t="str">
            <v>BNP Paribas Securities Services Luxembourg</v>
          </cell>
          <cell r="DS597" t="str">
            <v>in-house lawyers</v>
          </cell>
          <cell r="DT597" t="str">
            <v>BNP Paribas Securities Services Luxembourg</v>
          </cell>
          <cell r="DU597" t="str">
            <v>31th of December</v>
          </cell>
          <cell r="DV597" t="str">
            <v>ESG</v>
          </cell>
          <cell r="DW597" t="str">
            <v>FIXED INCOME</v>
          </cell>
          <cell r="DX597" t="str">
            <v>Closed with December 2021 Propectus (has never been launched)</v>
          </cell>
          <cell r="DY597"/>
          <cell r="DZ597" t="str">
            <v>ART 8</v>
          </cell>
          <cell r="EA597" t="str">
            <v>TBC</v>
          </cell>
        </row>
        <row r="598">
          <cell r="H598" t="str">
            <v>LU2118274591</v>
          </cell>
          <cell r="I598" t="str">
            <v>UCITS ETF H EUR</v>
          </cell>
          <cell r="J598" t="str">
            <v>Capitalisation</v>
          </cell>
          <cell r="K598" t="str">
            <v>EUR</v>
          </cell>
          <cell r="L598" t="str">
            <v>USD</v>
          </cell>
          <cell r="M598"/>
          <cell r="N598"/>
          <cell r="O598" t="str">
            <v>Luxembourg</v>
          </cell>
          <cell r="P598"/>
          <cell r="Q598"/>
          <cell r="R598"/>
          <cell r="S598"/>
          <cell r="T598"/>
          <cell r="U598"/>
          <cell r="V598"/>
          <cell r="W598"/>
          <cell r="X598"/>
          <cell r="Y598"/>
          <cell r="Z598"/>
          <cell r="AA598"/>
          <cell r="AB598"/>
          <cell r="AC598"/>
          <cell r="AD598"/>
          <cell r="AE598"/>
          <cell r="AF598" t="str">
            <v>please refer to another source</v>
          </cell>
          <cell r="AG598" t="str">
            <v>please refer to another source</v>
          </cell>
          <cell r="AH598" t="str">
            <v>Luxemburg SICAV</v>
          </cell>
          <cell r="AI598" t="str">
            <v>JP Morgan ESG EMBIG 1-3Y ex Oil &amp; Gas Quasis and Utilities Bond (TR)</v>
          </cell>
          <cell r="AJ598" t="str">
            <v>Total Return</v>
          </cell>
          <cell r="AK598" t="str">
            <v>USD</v>
          </cell>
          <cell r="AL598"/>
          <cell r="AM598"/>
          <cell r="AN598" t="str">
            <v>JP Morgan</v>
          </cell>
          <cell r="AO598" t="str">
            <v>Emerging</v>
          </cell>
          <cell r="AP598" t="str">
            <v>Emerging markets</v>
          </cell>
          <cell r="AQ598"/>
          <cell r="AR598"/>
          <cell r="AS598" t="str">
            <v>Full or optimized replication</v>
          </cell>
          <cell r="AT598" t="str">
            <v>Physical</v>
          </cell>
          <cell r="AU598" t="str">
            <v>Optimized</v>
          </cell>
          <cell r="AV598" t="str">
            <v>Bonds</v>
          </cell>
          <cell r="AW598" t="str">
            <v>No</v>
          </cell>
          <cell r="AX598" t="str">
            <v>Yes with UCITS V</v>
          </cell>
          <cell r="AY598"/>
          <cell r="AZ598"/>
          <cell r="BA598"/>
          <cell r="BB598"/>
          <cell r="BC598"/>
          <cell r="BD598"/>
          <cell r="BE598"/>
          <cell r="BF598"/>
          <cell r="BG598" t="str">
            <v>Daily</v>
          </cell>
          <cell r="BH598"/>
          <cell r="BI598"/>
          <cell r="BJ598"/>
          <cell r="BK598"/>
          <cell r="BL598"/>
          <cell r="BM598"/>
          <cell r="BN598"/>
          <cell r="BO598"/>
          <cell r="BP598"/>
          <cell r="BQ598"/>
          <cell r="BR598"/>
          <cell r="BS598"/>
          <cell r="BT598"/>
          <cell r="BU598"/>
          <cell r="BV598"/>
          <cell r="BW598"/>
          <cell r="BX598"/>
          <cell r="BY598"/>
          <cell r="BZ598"/>
          <cell r="CA598"/>
          <cell r="CB598"/>
          <cell r="CC598"/>
          <cell r="CD598"/>
          <cell r="CE598"/>
          <cell r="CF598"/>
          <cell r="CG598"/>
          <cell r="CH598"/>
          <cell r="CI598"/>
          <cell r="CJ598"/>
          <cell r="CK598"/>
          <cell r="CL598"/>
          <cell r="CM598"/>
          <cell r="CN598"/>
          <cell r="CO598"/>
          <cell r="CP598"/>
          <cell r="CQ598"/>
          <cell r="CR598"/>
          <cell r="CS598"/>
          <cell r="CT598"/>
          <cell r="CU598"/>
          <cell r="CV598"/>
          <cell r="CW598"/>
          <cell r="CX598"/>
          <cell r="CY598" t="str">
            <v>Yes</v>
          </cell>
          <cell r="CZ598" t="str">
            <v>ESG</v>
          </cell>
          <cell r="DA598" t="str">
            <v>Beta</v>
          </cell>
          <cell r="DB598" t="str">
            <v>No</v>
          </cell>
          <cell r="DC598" t="str">
            <v>Other funds (no equities or &lt;25% equities)</v>
          </cell>
          <cell r="DD598"/>
          <cell r="DE598"/>
          <cell r="DF598"/>
          <cell r="DG598"/>
          <cell r="DH598"/>
          <cell r="DI598"/>
          <cell r="DJ598"/>
          <cell r="DK598"/>
          <cell r="DL598"/>
          <cell r="DM598"/>
          <cell r="DN598"/>
          <cell r="DO598"/>
          <cell r="DP598"/>
          <cell r="DQ598" t="str">
            <v>BNP Paribas Securities Services Luxembourg</v>
          </cell>
          <cell r="DR598" t="str">
            <v>BNP Paribas Securities Services Luxembourg</v>
          </cell>
          <cell r="DS598" t="str">
            <v>in-house lawyers</v>
          </cell>
          <cell r="DT598" t="str">
            <v>BNP Paribas Securities Services Luxembourg</v>
          </cell>
          <cell r="DU598" t="str">
            <v>31th of December</v>
          </cell>
          <cell r="DV598" t="str">
            <v>ESG</v>
          </cell>
          <cell r="DW598" t="str">
            <v>FIXED INCOME</v>
          </cell>
          <cell r="DX598" t="str">
            <v>Closed with December 2021 Propectus (has never been launched)</v>
          </cell>
          <cell r="DY598"/>
          <cell r="DZ598" t="str">
            <v>ART 8</v>
          </cell>
          <cell r="EA598" t="str">
            <v>TBC</v>
          </cell>
        </row>
        <row r="599">
          <cell r="H599" t="str">
            <v>LU2118274674</v>
          </cell>
          <cell r="I599" t="str">
            <v>UCITS ETF H EUR</v>
          </cell>
          <cell r="J599" t="str">
            <v>Distribution</v>
          </cell>
          <cell r="K599" t="str">
            <v>EUR</v>
          </cell>
          <cell r="L599" t="str">
            <v>USD</v>
          </cell>
          <cell r="M599"/>
          <cell r="N599"/>
          <cell r="O599" t="str">
            <v>Luxembourg</v>
          </cell>
          <cell r="P599"/>
          <cell r="Q599"/>
          <cell r="R599"/>
          <cell r="S599"/>
          <cell r="T599"/>
          <cell r="U599"/>
          <cell r="V599"/>
          <cell r="W599"/>
          <cell r="X599"/>
          <cell r="Y599"/>
          <cell r="Z599"/>
          <cell r="AA599"/>
          <cell r="AB599"/>
          <cell r="AC599"/>
          <cell r="AD599"/>
          <cell r="AE599"/>
          <cell r="AF599" t="str">
            <v>please refer to another source</v>
          </cell>
          <cell r="AG599" t="str">
            <v>please refer to another source</v>
          </cell>
          <cell r="AH599" t="str">
            <v>Luxemburg SICAV</v>
          </cell>
          <cell r="AI599" t="str">
            <v>JP Morgan ESG EMBIG 1-3Y ex Oil &amp; Gas Quasis and Utilities Bond (TR)</v>
          </cell>
          <cell r="AJ599" t="str">
            <v>Total Return</v>
          </cell>
          <cell r="AK599" t="str">
            <v>USD</v>
          </cell>
          <cell r="AL599"/>
          <cell r="AM599"/>
          <cell r="AN599" t="str">
            <v>JP Morgan</v>
          </cell>
          <cell r="AO599" t="str">
            <v>Emerging</v>
          </cell>
          <cell r="AP599" t="str">
            <v>Emerging markets</v>
          </cell>
          <cell r="AQ599"/>
          <cell r="AR599"/>
          <cell r="AS599" t="str">
            <v>Full or optimized replication</v>
          </cell>
          <cell r="AT599" t="str">
            <v>Physical</v>
          </cell>
          <cell r="AU599" t="str">
            <v>Optimized</v>
          </cell>
          <cell r="AV599" t="str">
            <v>Bonds</v>
          </cell>
          <cell r="AW599" t="str">
            <v>No</v>
          </cell>
          <cell r="AX599" t="str">
            <v>Yes with UCITS V</v>
          </cell>
          <cell r="AY599"/>
          <cell r="AZ599"/>
          <cell r="BA599"/>
          <cell r="BB599"/>
          <cell r="BC599"/>
          <cell r="BD599"/>
          <cell r="BE599"/>
          <cell r="BF599"/>
          <cell r="BG599" t="str">
            <v>Daily</v>
          </cell>
          <cell r="BH599"/>
          <cell r="BI599"/>
          <cell r="BJ599"/>
          <cell r="BK599"/>
          <cell r="BL599"/>
          <cell r="BM599"/>
          <cell r="BN599"/>
          <cell r="BO599"/>
          <cell r="BP599"/>
          <cell r="BQ599"/>
          <cell r="BR599"/>
          <cell r="BS599"/>
          <cell r="BT599"/>
          <cell r="BU599"/>
          <cell r="BV599"/>
          <cell r="BW599"/>
          <cell r="BX599"/>
          <cell r="BY599"/>
          <cell r="BZ599"/>
          <cell r="CA599"/>
          <cell r="CB599"/>
          <cell r="CC599"/>
          <cell r="CD599"/>
          <cell r="CE599"/>
          <cell r="CF599"/>
          <cell r="CG599"/>
          <cell r="CH599"/>
          <cell r="CI599"/>
          <cell r="CJ599"/>
          <cell r="CK599"/>
          <cell r="CL599"/>
          <cell r="CM599"/>
          <cell r="CN599"/>
          <cell r="CO599"/>
          <cell r="CP599"/>
          <cell r="CQ599"/>
          <cell r="CR599"/>
          <cell r="CS599"/>
          <cell r="CT599"/>
          <cell r="CU599"/>
          <cell r="CV599"/>
          <cell r="CW599"/>
          <cell r="CX599"/>
          <cell r="CY599" t="str">
            <v>Yes</v>
          </cell>
          <cell r="CZ599" t="str">
            <v>ESG</v>
          </cell>
          <cell r="DA599" t="str">
            <v>Beta</v>
          </cell>
          <cell r="DB599" t="str">
            <v>No</v>
          </cell>
          <cell r="DC599" t="str">
            <v>Other funds (no equities or &lt;25% equities)</v>
          </cell>
          <cell r="DD599"/>
          <cell r="DE599"/>
          <cell r="DF599"/>
          <cell r="DG599"/>
          <cell r="DH599"/>
          <cell r="DI599"/>
          <cell r="DJ599"/>
          <cell r="DK599"/>
          <cell r="DL599"/>
          <cell r="DM599"/>
          <cell r="DN599"/>
          <cell r="DO599"/>
          <cell r="DP599"/>
          <cell r="DQ599" t="str">
            <v>BNP Paribas Securities Services Luxembourg</v>
          </cell>
          <cell r="DR599" t="str">
            <v>BNP Paribas Securities Services Luxembourg</v>
          </cell>
          <cell r="DS599" t="str">
            <v>in-house lawyers</v>
          </cell>
          <cell r="DT599" t="str">
            <v>BNP Paribas Securities Services Luxembourg</v>
          </cell>
          <cell r="DU599" t="str">
            <v>31th of December</v>
          </cell>
          <cell r="DV599" t="str">
            <v>ESG</v>
          </cell>
          <cell r="DW599" t="str">
            <v>FIXED INCOME</v>
          </cell>
          <cell r="DX599" t="str">
            <v>Closed with December 2021 Propectus (has never been launched)</v>
          </cell>
          <cell r="DY599"/>
          <cell r="DZ599" t="str">
            <v>ART 8</v>
          </cell>
          <cell r="EA599" t="str">
            <v>TBC</v>
          </cell>
        </row>
        <row r="600">
          <cell r="H600" t="str">
            <v>LU2118274757</v>
          </cell>
          <cell r="I600" t="str">
            <v>Track Classic</v>
          </cell>
          <cell r="J600" t="str">
            <v>Capitalisation</v>
          </cell>
          <cell r="K600" t="str">
            <v>USD</v>
          </cell>
          <cell r="L600" t="str">
            <v>USD</v>
          </cell>
          <cell r="M600"/>
          <cell r="N600"/>
          <cell r="O600" t="str">
            <v>Luxembourg</v>
          </cell>
          <cell r="P600"/>
          <cell r="Q600"/>
          <cell r="R600"/>
          <cell r="S600"/>
          <cell r="T600"/>
          <cell r="U600"/>
          <cell r="V600"/>
          <cell r="W600"/>
          <cell r="X600"/>
          <cell r="Y600"/>
          <cell r="Z600"/>
          <cell r="AA600"/>
          <cell r="AB600"/>
          <cell r="AC600"/>
          <cell r="AD600"/>
          <cell r="AE600"/>
          <cell r="AF600" t="str">
            <v>please refer to another source</v>
          </cell>
          <cell r="AG600" t="str">
            <v>please refer to another source</v>
          </cell>
          <cell r="AH600" t="str">
            <v>Luxemburg SICAV</v>
          </cell>
          <cell r="AI600" t="str">
            <v>JP Morgan ESG EMBIG 1-3Y ex Oil &amp; Gas Quasis and Utilities Bond (TR)</v>
          </cell>
          <cell r="AJ600" t="str">
            <v>Total Return</v>
          </cell>
          <cell r="AK600" t="str">
            <v>USD</v>
          </cell>
          <cell r="AL600"/>
          <cell r="AM600"/>
          <cell r="AN600" t="str">
            <v>JP Morgan</v>
          </cell>
          <cell r="AO600" t="str">
            <v>Emerging</v>
          </cell>
          <cell r="AP600" t="str">
            <v>Emerging markets</v>
          </cell>
          <cell r="AQ600"/>
          <cell r="AR600"/>
          <cell r="AS600" t="str">
            <v>Full or optimized replication</v>
          </cell>
          <cell r="AT600" t="str">
            <v>Physical</v>
          </cell>
          <cell r="AU600" t="str">
            <v>Optimized</v>
          </cell>
          <cell r="AV600" t="str">
            <v>Bonds</v>
          </cell>
          <cell r="AW600" t="str">
            <v>No</v>
          </cell>
          <cell r="AX600" t="str">
            <v>Yes with UCITS V</v>
          </cell>
          <cell r="AY600"/>
          <cell r="AZ600"/>
          <cell r="BA600"/>
          <cell r="BB600"/>
          <cell r="BC600"/>
          <cell r="BD600"/>
          <cell r="BE600"/>
          <cell r="BF600"/>
          <cell r="BG600" t="str">
            <v>Daily</v>
          </cell>
          <cell r="BH600"/>
          <cell r="BI600"/>
          <cell r="BJ600"/>
          <cell r="BK600"/>
          <cell r="BL600"/>
          <cell r="BM600"/>
          <cell r="BN600"/>
          <cell r="BO600"/>
          <cell r="BP600"/>
          <cell r="BQ600"/>
          <cell r="BR600"/>
          <cell r="BS600"/>
          <cell r="BT600"/>
          <cell r="BU600"/>
          <cell r="BV600"/>
          <cell r="BW600"/>
          <cell r="BX600"/>
          <cell r="BY600"/>
          <cell r="BZ600"/>
          <cell r="CA600"/>
          <cell r="CB600"/>
          <cell r="CC600"/>
          <cell r="CD600"/>
          <cell r="CE600"/>
          <cell r="CF600"/>
          <cell r="CG600"/>
          <cell r="CH600"/>
          <cell r="CI600"/>
          <cell r="CJ600"/>
          <cell r="CK600"/>
          <cell r="CL600"/>
          <cell r="CM600"/>
          <cell r="CN600"/>
          <cell r="CO600"/>
          <cell r="CP600"/>
          <cell r="CQ600"/>
          <cell r="CR600"/>
          <cell r="CS600"/>
          <cell r="CT600"/>
          <cell r="CU600"/>
          <cell r="CV600"/>
          <cell r="CW600"/>
          <cell r="CX600"/>
          <cell r="CY600" t="str">
            <v>Yes</v>
          </cell>
          <cell r="CZ600" t="str">
            <v>ESG</v>
          </cell>
          <cell r="DA600" t="str">
            <v>Beta</v>
          </cell>
          <cell r="DB600" t="str">
            <v>No</v>
          </cell>
          <cell r="DC600" t="str">
            <v>Other funds (no equities or &lt;25% equities)</v>
          </cell>
          <cell r="DD600"/>
          <cell r="DE600"/>
          <cell r="DF600"/>
          <cell r="DG600"/>
          <cell r="DH600"/>
          <cell r="DI600"/>
          <cell r="DJ600"/>
          <cell r="DK600"/>
          <cell r="DL600"/>
          <cell r="DM600"/>
          <cell r="DN600"/>
          <cell r="DO600"/>
          <cell r="DP600"/>
          <cell r="DQ600" t="str">
            <v>BNP Paribas Securities Services Luxembourg</v>
          </cell>
          <cell r="DR600" t="str">
            <v>BNP Paribas Securities Services Luxembourg</v>
          </cell>
          <cell r="DS600" t="str">
            <v>in-house lawyers</v>
          </cell>
          <cell r="DT600" t="str">
            <v>BNP Paribas Securities Services Luxembourg</v>
          </cell>
          <cell r="DU600" t="str">
            <v>31th of December</v>
          </cell>
          <cell r="DV600" t="str">
            <v>ESG</v>
          </cell>
          <cell r="DW600" t="str">
            <v>FIXED INCOME</v>
          </cell>
          <cell r="DX600" t="str">
            <v>Closed with December 2021 Propectus (has never been launched)</v>
          </cell>
          <cell r="DY600"/>
          <cell r="DZ600" t="str">
            <v>ART 8</v>
          </cell>
          <cell r="EA600" t="str">
            <v>TBC</v>
          </cell>
        </row>
        <row r="601">
          <cell r="H601" t="str">
            <v>LU2118274831</v>
          </cell>
          <cell r="I601" t="str">
            <v>Track Classic</v>
          </cell>
          <cell r="J601" t="str">
            <v>Distribution</v>
          </cell>
          <cell r="K601" t="str">
            <v>USD</v>
          </cell>
          <cell r="L601" t="str">
            <v>USD</v>
          </cell>
          <cell r="M601"/>
          <cell r="N601"/>
          <cell r="O601" t="str">
            <v>Luxembourg</v>
          </cell>
          <cell r="P601"/>
          <cell r="Q601"/>
          <cell r="R601"/>
          <cell r="S601"/>
          <cell r="T601"/>
          <cell r="U601"/>
          <cell r="V601"/>
          <cell r="W601"/>
          <cell r="X601"/>
          <cell r="Y601"/>
          <cell r="Z601"/>
          <cell r="AA601"/>
          <cell r="AB601"/>
          <cell r="AC601"/>
          <cell r="AD601"/>
          <cell r="AE601"/>
          <cell r="AF601" t="str">
            <v>please refer to another source</v>
          </cell>
          <cell r="AG601" t="str">
            <v>please refer to another source</v>
          </cell>
          <cell r="AH601" t="str">
            <v>Luxemburg SICAV</v>
          </cell>
          <cell r="AI601" t="str">
            <v>JP Morgan ESG EMBIG 1-3Y ex Oil &amp; Gas Quasis and Utilities Bond (TR)</v>
          </cell>
          <cell r="AJ601" t="str">
            <v>Total Return</v>
          </cell>
          <cell r="AK601" t="str">
            <v>USD</v>
          </cell>
          <cell r="AL601"/>
          <cell r="AM601"/>
          <cell r="AN601" t="str">
            <v>JP Morgan</v>
          </cell>
          <cell r="AO601" t="str">
            <v>Emerging</v>
          </cell>
          <cell r="AP601" t="str">
            <v>Emerging markets</v>
          </cell>
          <cell r="AQ601"/>
          <cell r="AR601"/>
          <cell r="AS601" t="str">
            <v>Full or optimized replication</v>
          </cell>
          <cell r="AT601" t="str">
            <v>Physical</v>
          </cell>
          <cell r="AU601" t="str">
            <v>Optimized</v>
          </cell>
          <cell r="AV601" t="str">
            <v>Bonds</v>
          </cell>
          <cell r="AW601" t="str">
            <v>No</v>
          </cell>
          <cell r="AX601" t="str">
            <v>Yes with UCITS V</v>
          </cell>
          <cell r="AY601"/>
          <cell r="AZ601"/>
          <cell r="BA601"/>
          <cell r="BB601"/>
          <cell r="BC601"/>
          <cell r="BD601"/>
          <cell r="BE601"/>
          <cell r="BF601"/>
          <cell r="BG601" t="str">
            <v>Daily</v>
          </cell>
          <cell r="BH601"/>
          <cell r="BI601"/>
          <cell r="BJ601"/>
          <cell r="BK601"/>
          <cell r="BL601"/>
          <cell r="BM601"/>
          <cell r="BN601"/>
          <cell r="BO601"/>
          <cell r="BP601"/>
          <cell r="BQ601"/>
          <cell r="BR601"/>
          <cell r="BS601"/>
          <cell r="BT601"/>
          <cell r="BU601"/>
          <cell r="BV601"/>
          <cell r="BW601"/>
          <cell r="BX601"/>
          <cell r="BY601"/>
          <cell r="BZ601"/>
          <cell r="CA601"/>
          <cell r="CB601"/>
          <cell r="CC601"/>
          <cell r="CD601"/>
          <cell r="CE601"/>
          <cell r="CF601"/>
          <cell r="CG601"/>
          <cell r="CH601"/>
          <cell r="CI601"/>
          <cell r="CJ601"/>
          <cell r="CK601"/>
          <cell r="CL601"/>
          <cell r="CM601"/>
          <cell r="CN601"/>
          <cell r="CO601"/>
          <cell r="CP601"/>
          <cell r="CQ601"/>
          <cell r="CR601"/>
          <cell r="CS601"/>
          <cell r="CT601"/>
          <cell r="CU601"/>
          <cell r="CV601"/>
          <cell r="CW601"/>
          <cell r="CX601"/>
          <cell r="CY601" t="str">
            <v>Yes</v>
          </cell>
          <cell r="CZ601" t="str">
            <v>ESG</v>
          </cell>
          <cell r="DA601" t="str">
            <v>Beta</v>
          </cell>
          <cell r="DB601" t="str">
            <v>No</v>
          </cell>
          <cell r="DC601" t="str">
            <v>Other funds (no equities or &lt;25% equities)</v>
          </cell>
          <cell r="DD601"/>
          <cell r="DE601"/>
          <cell r="DF601"/>
          <cell r="DG601"/>
          <cell r="DH601"/>
          <cell r="DI601"/>
          <cell r="DJ601"/>
          <cell r="DK601"/>
          <cell r="DL601"/>
          <cell r="DM601"/>
          <cell r="DN601"/>
          <cell r="DO601"/>
          <cell r="DP601"/>
          <cell r="DQ601" t="str">
            <v>BNP Paribas Securities Services Luxembourg</v>
          </cell>
          <cell r="DR601" t="str">
            <v>BNP Paribas Securities Services Luxembourg</v>
          </cell>
          <cell r="DS601" t="str">
            <v>in-house lawyers</v>
          </cell>
          <cell r="DT601" t="str">
            <v>BNP Paribas Securities Services Luxembourg</v>
          </cell>
          <cell r="DU601" t="str">
            <v>31th of December</v>
          </cell>
          <cell r="DV601" t="str">
            <v>ESG</v>
          </cell>
          <cell r="DW601" t="str">
            <v>FIXED INCOME</v>
          </cell>
          <cell r="DX601" t="str">
            <v>Closed with December 2021 Propectus (has never been launched)</v>
          </cell>
          <cell r="DY601"/>
          <cell r="DZ601" t="str">
            <v>ART 8</v>
          </cell>
          <cell r="EA601" t="str">
            <v>TBC</v>
          </cell>
        </row>
        <row r="602">
          <cell r="H602" t="str">
            <v>LU2118274914</v>
          </cell>
          <cell r="I602" t="str">
            <v>Track Classic H EUR</v>
          </cell>
          <cell r="J602" t="str">
            <v>Capitalisation</v>
          </cell>
          <cell r="K602" t="str">
            <v>EUR</v>
          </cell>
          <cell r="L602" t="str">
            <v>USD</v>
          </cell>
          <cell r="M602"/>
          <cell r="N602"/>
          <cell r="O602" t="str">
            <v>Luxembourg</v>
          </cell>
          <cell r="P602"/>
          <cell r="Q602"/>
          <cell r="R602"/>
          <cell r="S602"/>
          <cell r="T602"/>
          <cell r="U602"/>
          <cell r="V602"/>
          <cell r="W602"/>
          <cell r="X602"/>
          <cell r="Y602"/>
          <cell r="Z602"/>
          <cell r="AA602"/>
          <cell r="AB602"/>
          <cell r="AC602"/>
          <cell r="AD602"/>
          <cell r="AE602"/>
          <cell r="AF602" t="str">
            <v>please refer to another source</v>
          </cell>
          <cell r="AG602" t="str">
            <v>please refer to another source</v>
          </cell>
          <cell r="AH602" t="str">
            <v>Luxemburg SICAV</v>
          </cell>
          <cell r="AI602" t="str">
            <v>JP Morgan ESG EMBIG 1-3Y ex Oil &amp; Gas Quasis and Utilities Bond (TR)</v>
          </cell>
          <cell r="AJ602" t="str">
            <v>Total Return</v>
          </cell>
          <cell r="AK602" t="str">
            <v>USD</v>
          </cell>
          <cell r="AL602"/>
          <cell r="AM602"/>
          <cell r="AN602" t="str">
            <v>JP Morgan</v>
          </cell>
          <cell r="AO602" t="str">
            <v>Emerging</v>
          </cell>
          <cell r="AP602" t="str">
            <v>Emerging markets</v>
          </cell>
          <cell r="AQ602"/>
          <cell r="AR602"/>
          <cell r="AS602" t="str">
            <v>Full or optimized replication</v>
          </cell>
          <cell r="AT602" t="str">
            <v>Physical</v>
          </cell>
          <cell r="AU602" t="str">
            <v>Optimized</v>
          </cell>
          <cell r="AV602" t="str">
            <v>Bonds</v>
          </cell>
          <cell r="AW602" t="str">
            <v>No</v>
          </cell>
          <cell r="AX602" t="str">
            <v>Yes with UCITS V</v>
          </cell>
          <cell r="AY602"/>
          <cell r="AZ602"/>
          <cell r="BA602"/>
          <cell r="BB602"/>
          <cell r="BC602"/>
          <cell r="BD602"/>
          <cell r="BE602"/>
          <cell r="BF602"/>
          <cell r="BG602" t="str">
            <v>Daily</v>
          </cell>
          <cell r="BH602"/>
          <cell r="BI602"/>
          <cell r="BJ602"/>
          <cell r="BK602"/>
          <cell r="BL602"/>
          <cell r="BM602"/>
          <cell r="BN602"/>
          <cell r="BO602"/>
          <cell r="BP602"/>
          <cell r="BQ602"/>
          <cell r="BR602"/>
          <cell r="BS602"/>
          <cell r="BT602"/>
          <cell r="BU602"/>
          <cell r="BV602"/>
          <cell r="BW602"/>
          <cell r="BX602"/>
          <cell r="BY602"/>
          <cell r="BZ602"/>
          <cell r="CA602"/>
          <cell r="CB602"/>
          <cell r="CC602"/>
          <cell r="CD602"/>
          <cell r="CE602"/>
          <cell r="CF602"/>
          <cell r="CG602"/>
          <cell r="CH602"/>
          <cell r="CI602"/>
          <cell r="CJ602"/>
          <cell r="CK602"/>
          <cell r="CL602"/>
          <cell r="CM602"/>
          <cell r="CN602"/>
          <cell r="CO602"/>
          <cell r="CP602"/>
          <cell r="CQ602"/>
          <cell r="CR602"/>
          <cell r="CS602"/>
          <cell r="CT602"/>
          <cell r="CU602"/>
          <cell r="CV602"/>
          <cell r="CW602"/>
          <cell r="CX602"/>
          <cell r="CY602" t="str">
            <v>Yes</v>
          </cell>
          <cell r="CZ602" t="str">
            <v>ESG</v>
          </cell>
          <cell r="DA602" t="str">
            <v>Beta</v>
          </cell>
          <cell r="DB602" t="str">
            <v>No</v>
          </cell>
          <cell r="DC602" t="str">
            <v>Other funds (no equities or &lt;25% equities)</v>
          </cell>
          <cell r="DD602"/>
          <cell r="DE602"/>
          <cell r="DF602"/>
          <cell r="DG602"/>
          <cell r="DH602"/>
          <cell r="DI602"/>
          <cell r="DJ602"/>
          <cell r="DK602"/>
          <cell r="DL602"/>
          <cell r="DM602"/>
          <cell r="DN602"/>
          <cell r="DO602"/>
          <cell r="DP602"/>
          <cell r="DQ602" t="str">
            <v>BNP Paribas Securities Services Luxembourg</v>
          </cell>
          <cell r="DR602" t="str">
            <v>BNP Paribas Securities Services Luxembourg</v>
          </cell>
          <cell r="DS602" t="str">
            <v>in-house lawyers</v>
          </cell>
          <cell r="DT602" t="str">
            <v>BNP Paribas Securities Services Luxembourg</v>
          </cell>
          <cell r="DU602" t="str">
            <v>31th of December</v>
          </cell>
          <cell r="DV602" t="str">
            <v>ESG</v>
          </cell>
          <cell r="DW602" t="str">
            <v>FIXED INCOME</v>
          </cell>
          <cell r="DX602" t="str">
            <v>Closed with December 2021 Propectus (has never been launched)</v>
          </cell>
          <cell r="DY602"/>
          <cell r="DZ602" t="str">
            <v>ART 8</v>
          </cell>
          <cell r="EA602" t="str">
            <v>TBC</v>
          </cell>
        </row>
        <row r="603">
          <cell r="H603" t="str">
            <v>LU2118275051</v>
          </cell>
          <cell r="I603" t="str">
            <v>Track Classic H EUR</v>
          </cell>
          <cell r="J603" t="str">
            <v>Distribution</v>
          </cell>
          <cell r="K603" t="str">
            <v>EUR</v>
          </cell>
          <cell r="L603" t="str">
            <v>USD</v>
          </cell>
          <cell r="M603"/>
          <cell r="N603"/>
          <cell r="O603" t="str">
            <v>Luxembourg</v>
          </cell>
          <cell r="P603"/>
          <cell r="Q603"/>
          <cell r="R603"/>
          <cell r="S603"/>
          <cell r="T603"/>
          <cell r="U603"/>
          <cell r="V603"/>
          <cell r="W603"/>
          <cell r="X603"/>
          <cell r="Y603"/>
          <cell r="Z603"/>
          <cell r="AA603"/>
          <cell r="AB603"/>
          <cell r="AC603"/>
          <cell r="AD603"/>
          <cell r="AE603"/>
          <cell r="AF603" t="str">
            <v>please refer to another source</v>
          </cell>
          <cell r="AG603" t="str">
            <v>please refer to another source</v>
          </cell>
          <cell r="AH603" t="str">
            <v>Luxemburg SICAV</v>
          </cell>
          <cell r="AI603" t="str">
            <v>JP Morgan ESG EMBIG 1-3Y ex Oil &amp; Gas Quasis and Utilities Bond (TR)</v>
          </cell>
          <cell r="AJ603" t="str">
            <v>Total Return</v>
          </cell>
          <cell r="AK603" t="str">
            <v>USD</v>
          </cell>
          <cell r="AL603"/>
          <cell r="AM603"/>
          <cell r="AN603" t="str">
            <v>JP Morgan</v>
          </cell>
          <cell r="AO603" t="str">
            <v>Emerging</v>
          </cell>
          <cell r="AP603" t="str">
            <v>Emerging markets</v>
          </cell>
          <cell r="AQ603"/>
          <cell r="AR603"/>
          <cell r="AS603" t="str">
            <v>Full or optimized replication</v>
          </cell>
          <cell r="AT603" t="str">
            <v>Physical</v>
          </cell>
          <cell r="AU603" t="str">
            <v>Optimized</v>
          </cell>
          <cell r="AV603" t="str">
            <v>Bonds</v>
          </cell>
          <cell r="AW603" t="str">
            <v>No</v>
          </cell>
          <cell r="AX603" t="str">
            <v>Yes with UCITS V</v>
          </cell>
          <cell r="AY603"/>
          <cell r="AZ603"/>
          <cell r="BA603"/>
          <cell r="BB603"/>
          <cell r="BC603"/>
          <cell r="BD603"/>
          <cell r="BE603"/>
          <cell r="BF603"/>
          <cell r="BG603" t="str">
            <v>Daily</v>
          </cell>
          <cell r="BH603"/>
          <cell r="BI603"/>
          <cell r="BJ603"/>
          <cell r="BK603"/>
          <cell r="BL603"/>
          <cell r="BM603"/>
          <cell r="BN603"/>
          <cell r="BO603"/>
          <cell r="BP603"/>
          <cell r="BQ603"/>
          <cell r="BR603"/>
          <cell r="BS603"/>
          <cell r="BT603"/>
          <cell r="BU603"/>
          <cell r="BV603"/>
          <cell r="BW603"/>
          <cell r="BX603"/>
          <cell r="BY603"/>
          <cell r="BZ603"/>
          <cell r="CA603"/>
          <cell r="CB603"/>
          <cell r="CC603"/>
          <cell r="CD603"/>
          <cell r="CE603"/>
          <cell r="CF603"/>
          <cell r="CG603"/>
          <cell r="CH603"/>
          <cell r="CI603"/>
          <cell r="CJ603"/>
          <cell r="CK603"/>
          <cell r="CL603"/>
          <cell r="CM603"/>
          <cell r="CN603"/>
          <cell r="CO603"/>
          <cell r="CP603"/>
          <cell r="CQ603"/>
          <cell r="CR603"/>
          <cell r="CS603"/>
          <cell r="CT603"/>
          <cell r="CU603"/>
          <cell r="CV603"/>
          <cell r="CW603"/>
          <cell r="CX603"/>
          <cell r="CY603" t="str">
            <v>Yes</v>
          </cell>
          <cell r="CZ603" t="str">
            <v>ESG</v>
          </cell>
          <cell r="DA603" t="str">
            <v>Beta</v>
          </cell>
          <cell r="DB603" t="str">
            <v>No</v>
          </cell>
          <cell r="DC603" t="str">
            <v>Other funds (no equities or &lt;25% equities)</v>
          </cell>
          <cell r="DD603"/>
          <cell r="DE603"/>
          <cell r="DF603"/>
          <cell r="DG603"/>
          <cell r="DH603"/>
          <cell r="DI603"/>
          <cell r="DJ603"/>
          <cell r="DK603"/>
          <cell r="DL603"/>
          <cell r="DM603"/>
          <cell r="DN603"/>
          <cell r="DO603"/>
          <cell r="DP603"/>
          <cell r="DQ603" t="str">
            <v>BNP Paribas Securities Services Luxembourg</v>
          </cell>
          <cell r="DR603" t="str">
            <v>BNP Paribas Securities Services Luxembourg</v>
          </cell>
          <cell r="DS603" t="str">
            <v>in-house lawyers</v>
          </cell>
          <cell r="DT603" t="str">
            <v>BNP Paribas Securities Services Luxembourg</v>
          </cell>
          <cell r="DU603" t="str">
            <v>31th of December</v>
          </cell>
          <cell r="DV603" t="str">
            <v>ESG</v>
          </cell>
          <cell r="DW603" t="str">
            <v>FIXED INCOME</v>
          </cell>
          <cell r="DX603" t="str">
            <v>Closed with December 2021 Propectus (has never been launched)</v>
          </cell>
          <cell r="DY603"/>
          <cell r="DZ603" t="str">
            <v>ART 8</v>
          </cell>
          <cell r="EA603" t="str">
            <v>TBC</v>
          </cell>
        </row>
        <row r="604">
          <cell r="H604" t="str">
            <v>LU2118275135</v>
          </cell>
          <cell r="I604" t="str">
            <v>Track Privilege</v>
          </cell>
          <cell r="J604" t="str">
            <v>Capitalisation</v>
          </cell>
          <cell r="K604" t="str">
            <v>USD</v>
          </cell>
          <cell r="L604" t="str">
            <v>USD</v>
          </cell>
          <cell r="M604"/>
          <cell r="N604"/>
          <cell r="O604" t="str">
            <v>Luxembourg</v>
          </cell>
          <cell r="P604"/>
          <cell r="Q604"/>
          <cell r="R604"/>
          <cell r="S604"/>
          <cell r="T604"/>
          <cell r="U604"/>
          <cell r="V604"/>
          <cell r="W604"/>
          <cell r="X604"/>
          <cell r="Y604"/>
          <cell r="Z604"/>
          <cell r="AA604"/>
          <cell r="AB604"/>
          <cell r="AC604"/>
          <cell r="AD604"/>
          <cell r="AE604"/>
          <cell r="AF604" t="str">
            <v>please refer to another source</v>
          </cell>
          <cell r="AG604" t="str">
            <v>please refer to another source</v>
          </cell>
          <cell r="AH604" t="str">
            <v>Luxemburg SICAV</v>
          </cell>
          <cell r="AI604" t="str">
            <v>JP Morgan ESG EMBIG 1-3Y ex Oil &amp; Gas Quasis and Utilities Bond (TR)</v>
          </cell>
          <cell r="AJ604" t="str">
            <v>Total Return</v>
          </cell>
          <cell r="AK604" t="str">
            <v>USD</v>
          </cell>
          <cell r="AL604"/>
          <cell r="AM604"/>
          <cell r="AN604" t="str">
            <v>JP Morgan</v>
          </cell>
          <cell r="AO604" t="str">
            <v>Emerging</v>
          </cell>
          <cell r="AP604" t="str">
            <v>Emerging markets</v>
          </cell>
          <cell r="AQ604"/>
          <cell r="AR604"/>
          <cell r="AS604" t="str">
            <v>Full or optimized replication</v>
          </cell>
          <cell r="AT604" t="str">
            <v>Physical</v>
          </cell>
          <cell r="AU604" t="str">
            <v>Optimized</v>
          </cell>
          <cell r="AV604" t="str">
            <v>Bonds</v>
          </cell>
          <cell r="AW604" t="str">
            <v>No</v>
          </cell>
          <cell r="AX604" t="str">
            <v>Yes with UCITS V</v>
          </cell>
          <cell r="AY604"/>
          <cell r="AZ604"/>
          <cell r="BA604"/>
          <cell r="BB604"/>
          <cell r="BC604"/>
          <cell r="BD604"/>
          <cell r="BE604"/>
          <cell r="BF604"/>
          <cell r="BG604" t="str">
            <v>Daily</v>
          </cell>
          <cell r="BH604"/>
          <cell r="BI604"/>
          <cell r="BJ604"/>
          <cell r="BK604"/>
          <cell r="BL604"/>
          <cell r="BM604"/>
          <cell r="BN604"/>
          <cell r="BO604"/>
          <cell r="BP604"/>
          <cell r="BQ604"/>
          <cell r="BR604"/>
          <cell r="BS604"/>
          <cell r="BT604"/>
          <cell r="BU604"/>
          <cell r="BV604"/>
          <cell r="BW604"/>
          <cell r="BX604"/>
          <cell r="BY604"/>
          <cell r="BZ604"/>
          <cell r="CA604"/>
          <cell r="CB604"/>
          <cell r="CC604"/>
          <cell r="CD604"/>
          <cell r="CE604"/>
          <cell r="CF604"/>
          <cell r="CG604"/>
          <cell r="CH604"/>
          <cell r="CI604"/>
          <cell r="CJ604"/>
          <cell r="CK604"/>
          <cell r="CL604"/>
          <cell r="CM604"/>
          <cell r="CN604"/>
          <cell r="CO604"/>
          <cell r="CP604"/>
          <cell r="CQ604"/>
          <cell r="CR604"/>
          <cell r="CS604"/>
          <cell r="CT604"/>
          <cell r="CU604"/>
          <cell r="CV604"/>
          <cell r="CW604"/>
          <cell r="CX604"/>
          <cell r="CY604" t="str">
            <v>Yes</v>
          </cell>
          <cell r="CZ604" t="str">
            <v>ESG</v>
          </cell>
          <cell r="DA604" t="str">
            <v>Beta</v>
          </cell>
          <cell r="DB604" t="str">
            <v>No</v>
          </cell>
          <cell r="DC604" t="str">
            <v>Other funds (no equities or &lt;25% equities)</v>
          </cell>
          <cell r="DD604"/>
          <cell r="DE604"/>
          <cell r="DF604"/>
          <cell r="DG604"/>
          <cell r="DH604"/>
          <cell r="DI604"/>
          <cell r="DJ604"/>
          <cell r="DK604"/>
          <cell r="DL604"/>
          <cell r="DM604"/>
          <cell r="DN604"/>
          <cell r="DO604"/>
          <cell r="DP604"/>
          <cell r="DQ604" t="str">
            <v>BNP Paribas Securities Services Luxembourg</v>
          </cell>
          <cell r="DR604" t="str">
            <v>BNP Paribas Securities Services Luxembourg</v>
          </cell>
          <cell r="DS604" t="str">
            <v>in-house lawyers</v>
          </cell>
          <cell r="DT604" t="str">
            <v>BNP Paribas Securities Services Luxembourg</v>
          </cell>
          <cell r="DU604" t="str">
            <v>31th of December</v>
          </cell>
          <cell r="DV604" t="str">
            <v>ESG</v>
          </cell>
          <cell r="DW604" t="str">
            <v>FIXED INCOME</v>
          </cell>
          <cell r="DX604" t="str">
            <v>Closed with December 2021 Propectus (has never been launched)</v>
          </cell>
          <cell r="DY604"/>
          <cell r="DZ604" t="str">
            <v>ART 8</v>
          </cell>
          <cell r="EA604" t="str">
            <v>TBC</v>
          </cell>
        </row>
        <row r="605">
          <cell r="H605" t="str">
            <v>LU2118275218</v>
          </cell>
          <cell r="I605" t="str">
            <v>Track Privilege</v>
          </cell>
          <cell r="J605" t="str">
            <v>Distribution</v>
          </cell>
          <cell r="K605" t="str">
            <v>USD</v>
          </cell>
          <cell r="L605" t="str">
            <v>USD</v>
          </cell>
          <cell r="M605"/>
          <cell r="N605"/>
          <cell r="O605" t="str">
            <v>Luxembourg</v>
          </cell>
          <cell r="P605"/>
          <cell r="Q605"/>
          <cell r="R605"/>
          <cell r="S605"/>
          <cell r="T605"/>
          <cell r="U605"/>
          <cell r="V605"/>
          <cell r="W605"/>
          <cell r="X605"/>
          <cell r="Y605"/>
          <cell r="Z605"/>
          <cell r="AA605"/>
          <cell r="AB605"/>
          <cell r="AC605"/>
          <cell r="AD605"/>
          <cell r="AE605"/>
          <cell r="AF605" t="str">
            <v>please refer to another source</v>
          </cell>
          <cell r="AG605" t="str">
            <v>please refer to another source</v>
          </cell>
          <cell r="AH605" t="str">
            <v>Luxemburg SICAV</v>
          </cell>
          <cell r="AI605" t="str">
            <v>JP Morgan ESG EMBIG 1-3Y ex Oil &amp; Gas Quasis and Utilities Bond (TR)</v>
          </cell>
          <cell r="AJ605" t="str">
            <v>Total Return</v>
          </cell>
          <cell r="AK605" t="str">
            <v>USD</v>
          </cell>
          <cell r="AL605"/>
          <cell r="AM605"/>
          <cell r="AN605" t="str">
            <v>JP Morgan</v>
          </cell>
          <cell r="AO605" t="str">
            <v>Emerging</v>
          </cell>
          <cell r="AP605" t="str">
            <v>Emerging markets</v>
          </cell>
          <cell r="AQ605"/>
          <cell r="AR605"/>
          <cell r="AS605" t="str">
            <v>Full or optimized replication</v>
          </cell>
          <cell r="AT605" t="str">
            <v>Physical</v>
          </cell>
          <cell r="AU605" t="str">
            <v>Optimized</v>
          </cell>
          <cell r="AV605" t="str">
            <v>Bonds</v>
          </cell>
          <cell r="AW605" t="str">
            <v>No</v>
          </cell>
          <cell r="AX605" t="str">
            <v>Yes with UCITS V</v>
          </cell>
          <cell r="AY605"/>
          <cell r="AZ605"/>
          <cell r="BA605"/>
          <cell r="BB605"/>
          <cell r="BC605"/>
          <cell r="BD605"/>
          <cell r="BE605"/>
          <cell r="BF605"/>
          <cell r="BG605" t="str">
            <v>Daily</v>
          </cell>
          <cell r="BH605"/>
          <cell r="BI605"/>
          <cell r="BJ605"/>
          <cell r="BK605"/>
          <cell r="BL605"/>
          <cell r="BM605"/>
          <cell r="BN605"/>
          <cell r="BO605"/>
          <cell r="BP605"/>
          <cell r="BQ605"/>
          <cell r="BR605"/>
          <cell r="BS605"/>
          <cell r="BT605"/>
          <cell r="BU605"/>
          <cell r="BV605"/>
          <cell r="BW605"/>
          <cell r="BX605"/>
          <cell r="BY605"/>
          <cell r="BZ605"/>
          <cell r="CA605"/>
          <cell r="CB605"/>
          <cell r="CC605"/>
          <cell r="CD605"/>
          <cell r="CE605"/>
          <cell r="CF605"/>
          <cell r="CG605"/>
          <cell r="CH605"/>
          <cell r="CI605"/>
          <cell r="CJ605"/>
          <cell r="CK605"/>
          <cell r="CL605"/>
          <cell r="CM605"/>
          <cell r="CN605"/>
          <cell r="CO605"/>
          <cell r="CP605"/>
          <cell r="CQ605"/>
          <cell r="CR605"/>
          <cell r="CS605"/>
          <cell r="CT605"/>
          <cell r="CU605"/>
          <cell r="CV605"/>
          <cell r="CW605"/>
          <cell r="CX605"/>
          <cell r="CY605" t="str">
            <v>Yes</v>
          </cell>
          <cell r="CZ605" t="str">
            <v>ESG</v>
          </cell>
          <cell r="DA605" t="str">
            <v>Beta</v>
          </cell>
          <cell r="DB605" t="str">
            <v>No</v>
          </cell>
          <cell r="DC605" t="str">
            <v>Other funds (no equities or &lt;25% equities)</v>
          </cell>
          <cell r="DD605"/>
          <cell r="DE605"/>
          <cell r="DF605"/>
          <cell r="DG605"/>
          <cell r="DH605"/>
          <cell r="DI605"/>
          <cell r="DJ605"/>
          <cell r="DK605"/>
          <cell r="DL605"/>
          <cell r="DM605"/>
          <cell r="DN605"/>
          <cell r="DO605"/>
          <cell r="DP605"/>
          <cell r="DQ605" t="str">
            <v>BNP Paribas Securities Services Luxembourg</v>
          </cell>
          <cell r="DR605" t="str">
            <v>BNP Paribas Securities Services Luxembourg</v>
          </cell>
          <cell r="DS605" t="str">
            <v>in-house lawyers</v>
          </cell>
          <cell r="DT605" t="str">
            <v>BNP Paribas Securities Services Luxembourg</v>
          </cell>
          <cell r="DU605" t="str">
            <v>31th of December</v>
          </cell>
          <cell r="DV605" t="str">
            <v>ESG</v>
          </cell>
          <cell r="DW605" t="str">
            <v>FIXED INCOME</v>
          </cell>
          <cell r="DX605" t="str">
            <v>Closed with December 2021 Propectus (has never been launched)</v>
          </cell>
          <cell r="DY605"/>
          <cell r="DZ605" t="str">
            <v>ART 8</v>
          </cell>
          <cell r="EA605" t="str">
            <v>TBC</v>
          </cell>
        </row>
        <row r="606">
          <cell r="H606" t="str">
            <v>LU2118275309</v>
          </cell>
          <cell r="I606" t="str">
            <v>Track Privilege H EUR</v>
          </cell>
          <cell r="J606" t="str">
            <v>Capitalisation</v>
          </cell>
          <cell r="K606" t="str">
            <v>EUR</v>
          </cell>
          <cell r="L606" t="str">
            <v>USD</v>
          </cell>
          <cell r="M606"/>
          <cell r="N606"/>
          <cell r="O606" t="str">
            <v>Luxembourg</v>
          </cell>
          <cell r="P606"/>
          <cell r="Q606"/>
          <cell r="R606"/>
          <cell r="S606"/>
          <cell r="T606"/>
          <cell r="U606"/>
          <cell r="V606"/>
          <cell r="W606"/>
          <cell r="X606"/>
          <cell r="Y606"/>
          <cell r="Z606"/>
          <cell r="AA606"/>
          <cell r="AB606"/>
          <cell r="AC606"/>
          <cell r="AD606"/>
          <cell r="AE606"/>
          <cell r="AF606" t="str">
            <v>please refer to another source</v>
          </cell>
          <cell r="AG606" t="str">
            <v>please refer to another source</v>
          </cell>
          <cell r="AH606" t="str">
            <v>Luxemburg SICAV</v>
          </cell>
          <cell r="AI606" t="str">
            <v>JP Morgan ESG EMBIG 1-3Y ex Oil &amp; Gas Quasis and Utilities Bond (TR)</v>
          </cell>
          <cell r="AJ606" t="str">
            <v>Total Return</v>
          </cell>
          <cell r="AK606" t="str">
            <v>USD</v>
          </cell>
          <cell r="AL606"/>
          <cell r="AM606"/>
          <cell r="AN606" t="str">
            <v>JP Morgan</v>
          </cell>
          <cell r="AO606" t="str">
            <v>Emerging</v>
          </cell>
          <cell r="AP606" t="str">
            <v>Emerging markets</v>
          </cell>
          <cell r="AQ606"/>
          <cell r="AR606"/>
          <cell r="AS606" t="str">
            <v>Full or optimized replication</v>
          </cell>
          <cell r="AT606" t="str">
            <v>Physical</v>
          </cell>
          <cell r="AU606" t="str">
            <v>Optimized</v>
          </cell>
          <cell r="AV606" t="str">
            <v>Bonds</v>
          </cell>
          <cell r="AW606" t="str">
            <v>No</v>
          </cell>
          <cell r="AX606" t="str">
            <v>Yes with UCITS V</v>
          </cell>
          <cell r="AY606"/>
          <cell r="AZ606"/>
          <cell r="BA606"/>
          <cell r="BB606"/>
          <cell r="BC606"/>
          <cell r="BD606"/>
          <cell r="BE606"/>
          <cell r="BF606"/>
          <cell r="BG606" t="str">
            <v>Daily</v>
          </cell>
          <cell r="BH606"/>
          <cell r="BI606"/>
          <cell r="BJ606"/>
          <cell r="BK606"/>
          <cell r="BL606"/>
          <cell r="BM606"/>
          <cell r="BN606"/>
          <cell r="BO606"/>
          <cell r="BP606"/>
          <cell r="BQ606"/>
          <cell r="BR606"/>
          <cell r="BS606"/>
          <cell r="BT606"/>
          <cell r="BU606"/>
          <cell r="BV606"/>
          <cell r="BW606"/>
          <cell r="BX606"/>
          <cell r="BY606"/>
          <cell r="BZ606"/>
          <cell r="CA606"/>
          <cell r="CB606"/>
          <cell r="CC606"/>
          <cell r="CD606"/>
          <cell r="CE606"/>
          <cell r="CF606"/>
          <cell r="CG606"/>
          <cell r="CH606"/>
          <cell r="CI606"/>
          <cell r="CJ606"/>
          <cell r="CK606"/>
          <cell r="CL606"/>
          <cell r="CM606"/>
          <cell r="CN606"/>
          <cell r="CO606"/>
          <cell r="CP606"/>
          <cell r="CQ606"/>
          <cell r="CR606"/>
          <cell r="CS606"/>
          <cell r="CT606"/>
          <cell r="CU606"/>
          <cell r="CV606"/>
          <cell r="CW606"/>
          <cell r="CX606"/>
          <cell r="CY606" t="str">
            <v>Yes</v>
          </cell>
          <cell r="CZ606" t="str">
            <v>ESG</v>
          </cell>
          <cell r="DA606" t="str">
            <v>Beta</v>
          </cell>
          <cell r="DB606" t="str">
            <v>No</v>
          </cell>
          <cell r="DC606" t="str">
            <v>Other funds (no equities or &lt;25% equities)</v>
          </cell>
          <cell r="DD606"/>
          <cell r="DE606"/>
          <cell r="DF606"/>
          <cell r="DG606"/>
          <cell r="DH606"/>
          <cell r="DI606"/>
          <cell r="DJ606"/>
          <cell r="DK606"/>
          <cell r="DL606"/>
          <cell r="DM606"/>
          <cell r="DN606"/>
          <cell r="DO606"/>
          <cell r="DP606"/>
          <cell r="DQ606" t="str">
            <v>BNP Paribas Securities Services Luxembourg</v>
          </cell>
          <cell r="DR606" t="str">
            <v>BNP Paribas Securities Services Luxembourg</v>
          </cell>
          <cell r="DS606" t="str">
            <v>in-house lawyers</v>
          </cell>
          <cell r="DT606" t="str">
            <v>BNP Paribas Securities Services Luxembourg</v>
          </cell>
          <cell r="DU606" t="str">
            <v>31th of December</v>
          </cell>
          <cell r="DV606" t="str">
            <v>ESG</v>
          </cell>
          <cell r="DW606" t="str">
            <v>FIXED INCOME</v>
          </cell>
          <cell r="DX606" t="str">
            <v>Closed with December 2021 Propectus (has never been launched)</v>
          </cell>
          <cell r="DY606"/>
          <cell r="DZ606" t="str">
            <v>ART 8</v>
          </cell>
          <cell r="EA606" t="str">
            <v>TBC</v>
          </cell>
        </row>
        <row r="607">
          <cell r="H607" t="str">
            <v>LU2118275481</v>
          </cell>
          <cell r="I607" t="str">
            <v>Track Privilege H EUR</v>
          </cell>
          <cell r="J607" t="str">
            <v>Distribution</v>
          </cell>
          <cell r="K607" t="str">
            <v>EUR</v>
          </cell>
          <cell r="L607" t="str">
            <v>USD</v>
          </cell>
          <cell r="M607"/>
          <cell r="N607"/>
          <cell r="O607" t="str">
            <v>Luxembourg</v>
          </cell>
          <cell r="P607"/>
          <cell r="Q607"/>
          <cell r="R607"/>
          <cell r="S607"/>
          <cell r="T607"/>
          <cell r="U607"/>
          <cell r="V607"/>
          <cell r="W607"/>
          <cell r="X607"/>
          <cell r="Y607"/>
          <cell r="Z607"/>
          <cell r="AA607"/>
          <cell r="AB607"/>
          <cell r="AC607"/>
          <cell r="AD607"/>
          <cell r="AE607"/>
          <cell r="AF607" t="str">
            <v>please refer to another source</v>
          </cell>
          <cell r="AG607" t="str">
            <v>please refer to another source</v>
          </cell>
          <cell r="AH607" t="str">
            <v>Luxemburg SICAV</v>
          </cell>
          <cell r="AI607" t="str">
            <v>JP Morgan ESG EMBIG 1-3Y ex Oil &amp; Gas Quasis and Utilities Bond (TR)</v>
          </cell>
          <cell r="AJ607" t="str">
            <v>Total Return</v>
          </cell>
          <cell r="AK607" t="str">
            <v>USD</v>
          </cell>
          <cell r="AL607"/>
          <cell r="AM607"/>
          <cell r="AN607" t="str">
            <v>JP Morgan</v>
          </cell>
          <cell r="AO607" t="str">
            <v>Emerging</v>
          </cell>
          <cell r="AP607" t="str">
            <v>Emerging markets</v>
          </cell>
          <cell r="AQ607"/>
          <cell r="AR607"/>
          <cell r="AS607" t="str">
            <v>Full or optimized replication</v>
          </cell>
          <cell r="AT607" t="str">
            <v>Physical</v>
          </cell>
          <cell r="AU607" t="str">
            <v>Optimized</v>
          </cell>
          <cell r="AV607" t="str">
            <v>Bonds</v>
          </cell>
          <cell r="AW607" t="str">
            <v>No</v>
          </cell>
          <cell r="AX607" t="str">
            <v>Yes with UCITS V</v>
          </cell>
          <cell r="AY607"/>
          <cell r="AZ607"/>
          <cell r="BA607"/>
          <cell r="BB607"/>
          <cell r="BC607"/>
          <cell r="BD607"/>
          <cell r="BE607"/>
          <cell r="BF607"/>
          <cell r="BG607" t="str">
            <v>Daily</v>
          </cell>
          <cell r="BH607"/>
          <cell r="BI607"/>
          <cell r="BJ607"/>
          <cell r="BK607"/>
          <cell r="BL607"/>
          <cell r="BM607"/>
          <cell r="BN607"/>
          <cell r="BO607"/>
          <cell r="BP607"/>
          <cell r="BQ607"/>
          <cell r="BR607"/>
          <cell r="BS607"/>
          <cell r="BT607"/>
          <cell r="BU607"/>
          <cell r="BV607"/>
          <cell r="BW607"/>
          <cell r="BX607"/>
          <cell r="BY607"/>
          <cell r="BZ607"/>
          <cell r="CA607"/>
          <cell r="CB607"/>
          <cell r="CC607"/>
          <cell r="CD607"/>
          <cell r="CE607"/>
          <cell r="CF607"/>
          <cell r="CG607"/>
          <cell r="CH607"/>
          <cell r="CI607"/>
          <cell r="CJ607"/>
          <cell r="CK607"/>
          <cell r="CL607"/>
          <cell r="CM607"/>
          <cell r="CN607"/>
          <cell r="CO607"/>
          <cell r="CP607"/>
          <cell r="CQ607"/>
          <cell r="CR607"/>
          <cell r="CS607"/>
          <cell r="CT607"/>
          <cell r="CU607"/>
          <cell r="CV607"/>
          <cell r="CW607"/>
          <cell r="CX607"/>
          <cell r="CY607" t="str">
            <v>Yes</v>
          </cell>
          <cell r="CZ607" t="str">
            <v>ESG</v>
          </cell>
          <cell r="DA607" t="str">
            <v>Beta</v>
          </cell>
          <cell r="DB607" t="str">
            <v>No</v>
          </cell>
          <cell r="DC607" t="str">
            <v>Other funds (no equities or &lt;25% equities)</v>
          </cell>
          <cell r="DD607"/>
          <cell r="DE607"/>
          <cell r="DF607"/>
          <cell r="DG607"/>
          <cell r="DH607"/>
          <cell r="DI607"/>
          <cell r="DJ607"/>
          <cell r="DK607"/>
          <cell r="DL607"/>
          <cell r="DM607"/>
          <cell r="DN607"/>
          <cell r="DO607"/>
          <cell r="DP607"/>
          <cell r="DQ607" t="str">
            <v>BNP Paribas Securities Services Luxembourg</v>
          </cell>
          <cell r="DR607" t="str">
            <v>BNP Paribas Securities Services Luxembourg</v>
          </cell>
          <cell r="DS607" t="str">
            <v>in-house lawyers</v>
          </cell>
          <cell r="DT607" t="str">
            <v>BNP Paribas Securities Services Luxembourg</v>
          </cell>
          <cell r="DU607" t="str">
            <v>31th of December</v>
          </cell>
          <cell r="DV607" t="str">
            <v>ESG</v>
          </cell>
          <cell r="DW607" t="str">
            <v>FIXED INCOME</v>
          </cell>
          <cell r="DX607" t="str">
            <v>Closed with December 2021 Propectus (has never been launched)</v>
          </cell>
          <cell r="DY607"/>
          <cell r="DZ607" t="str">
            <v>ART 8</v>
          </cell>
          <cell r="EA607" t="str">
            <v>TBC</v>
          </cell>
        </row>
        <row r="608">
          <cell r="H608" t="str">
            <v>LU2118275564</v>
          </cell>
          <cell r="I608" t="str">
            <v>Track I</v>
          </cell>
          <cell r="J608" t="str">
            <v>Capitalisation</v>
          </cell>
          <cell r="K608" t="str">
            <v>USD</v>
          </cell>
          <cell r="L608" t="str">
            <v>USD</v>
          </cell>
          <cell r="M608"/>
          <cell r="N608"/>
          <cell r="O608" t="str">
            <v>Luxembourg</v>
          </cell>
          <cell r="P608"/>
          <cell r="Q608"/>
          <cell r="R608"/>
          <cell r="S608"/>
          <cell r="T608"/>
          <cell r="U608"/>
          <cell r="V608"/>
          <cell r="W608"/>
          <cell r="X608"/>
          <cell r="Y608"/>
          <cell r="Z608"/>
          <cell r="AA608"/>
          <cell r="AB608"/>
          <cell r="AC608"/>
          <cell r="AD608"/>
          <cell r="AE608"/>
          <cell r="AF608" t="str">
            <v>please refer to another source</v>
          </cell>
          <cell r="AG608" t="str">
            <v>please refer to another source</v>
          </cell>
          <cell r="AH608" t="str">
            <v>Luxemburg SICAV</v>
          </cell>
          <cell r="AI608" t="str">
            <v>JP Morgan ESG EMBIG 1-3Y ex Oil &amp; Gas Quasis and Utilities Bond (TR)</v>
          </cell>
          <cell r="AJ608" t="str">
            <v>Total Return</v>
          </cell>
          <cell r="AK608" t="str">
            <v>USD</v>
          </cell>
          <cell r="AL608"/>
          <cell r="AM608"/>
          <cell r="AN608" t="str">
            <v>JP Morgan</v>
          </cell>
          <cell r="AO608" t="str">
            <v>Emerging</v>
          </cell>
          <cell r="AP608" t="str">
            <v>Emerging markets</v>
          </cell>
          <cell r="AQ608"/>
          <cell r="AR608"/>
          <cell r="AS608" t="str">
            <v>Full or optimized replication</v>
          </cell>
          <cell r="AT608" t="str">
            <v>Physical</v>
          </cell>
          <cell r="AU608" t="str">
            <v>Optimized</v>
          </cell>
          <cell r="AV608" t="str">
            <v>Bonds</v>
          </cell>
          <cell r="AW608" t="str">
            <v>No</v>
          </cell>
          <cell r="AX608" t="str">
            <v>Yes with UCITS V</v>
          </cell>
          <cell r="AY608"/>
          <cell r="AZ608"/>
          <cell r="BA608"/>
          <cell r="BB608"/>
          <cell r="BC608"/>
          <cell r="BD608"/>
          <cell r="BE608"/>
          <cell r="BF608"/>
          <cell r="BG608" t="str">
            <v>Daily</v>
          </cell>
          <cell r="BH608"/>
          <cell r="BI608"/>
          <cell r="BJ608"/>
          <cell r="BK608"/>
          <cell r="BL608"/>
          <cell r="BM608"/>
          <cell r="BN608"/>
          <cell r="BO608"/>
          <cell r="BP608"/>
          <cell r="BQ608"/>
          <cell r="BR608"/>
          <cell r="BS608"/>
          <cell r="BT608"/>
          <cell r="BU608"/>
          <cell r="BV608"/>
          <cell r="BW608"/>
          <cell r="BX608"/>
          <cell r="BY608"/>
          <cell r="BZ608"/>
          <cell r="CA608"/>
          <cell r="CB608"/>
          <cell r="CC608"/>
          <cell r="CD608"/>
          <cell r="CE608"/>
          <cell r="CF608"/>
          <cell r="CG608"/>
          <cell r="CH608"/>
          <cell r="CI608"/>
          <cell r="CJ608"/>
          <cell r="CK608"/>
          <cell r="CL608"/>
          <cell r="CM608"/>
          <cell r="CN608"/>
          <cell r="CO608"/>
          <cell r="CP608"/>
          <cell r="CQ608"/>
          <cell r="CR608"/>
          <cell r="CS608"/>
          <cell r="CT608"/>
          <cell r="CU608"/>
          <cell r="CV608"/>
          <cell r="CW608"/>
          <cell r="CX608"/>
          <cell r="CY608" t="str">
            <v>Yes</v>
          </cell>
          <cell r="CZ608" t="str">
            <v>ESG</v>
          </cell>
          <cell r="DA608" t="str">
            <v>Beta</v>
          </cell>
          <cell r="DB608" t="str">
            <v>No</v>
          </cell>
          <cell r="DC608" t="str">
            <v>Other funds (no equities or &lt;25% equities)</v>
          </cell>
          <cell r="DD608"/>
          <cell r="DE608"/>
          <cell r="DF608"/>
          <cell r="DG608"/>
          <cell r="DH608"/>
          <cell r="DI608"/>
          <cell r="DJ608"/>
          <cell r="DK608"/>
          <cell r="DL608"/>
          <cell r="DM608"/>
          <cell r="DN608"/>
          <cell r="DO608"/>
          <cell r="DP608"/>
          <cell r="DQ608" t="str">
            <v>BNP Paribas Securities Services Luxembourg</v>
          </cell>
          <cell r="DR608" t="str">
            <v>BNP Paribas Securities Services Luxembourg</v>
          </cell>
          <cell r="DS608" t="str">
            <v>in-house lawyers</v>
          </cell>
          <cell r="DT608" t="str">
            <v>BNP Paribas Securities Services Luxembourg</v>
          </cell>
          <cell r="DU608" t="str">
            <v>31th of December</v>
          </cell>
          <cell r="DV608" t="str">
            <v>ESG</v>
          </cell>
          <cell r="DW608" t="str">
            <v>FIXED INCOME</v>
          </cell>
          <cell r="DX608" t="str">
            <v>Closed with December 2021 Propectus (has never been launched)</v>
          </cell>
          <cell r="DY608"/>
          <cell r="DZ608" t="str">
            <v>ART 8</v>
          </cell>
          <cell r="EA608" t="str">
            <v>TBC</v>
          </cell>
        </row>
        <row r="609">
          <cell r="H609" t="str">
            <v>LU2118275648</v>
          </cell>
          <cell r="I609" t="str">
            <v>Track I</v>
          </cell>
          <cell r="J609" t="str">
            <v>Distribution</v>
          </cell>
          <cell r="K609" t="str">
            <v>USD</v>
          </cell>
          <cell r="L609" t="str">
            <v>USD</v>
          </cell>
          <cell r="M609"/>
          <cell r="N609"/>
          <cell r="O609" t="str">
            <v>Luxembourg</v>
          </cell>
          <cell r="P609"/>
          <cell r="Q609"/>
          <cell r="R609"/>
          <cell r="S609"/>
          <cell r="T609"/>
          <cell r="U609"/>
          <cell r="V609"/>
          <cell r="W609"/>
          <cell r="X609"/>
          <cell r="Y609"/>
          <cell r="Z609"/>
          <cell r="AA609"/>
          <cell r="AB609"/>
          <cell r="AC609"/>
          <cell r="AD609"/>
          <cell r="AE609"/>
          <cell r="AF609" t="str">
            <v>please refer to another source</v>
          </cell>
          <cell r="AG609" t="str">
            <v>please refer to another source</v>
          </cell>
          <cell r="AH609" t="str">
            <v>Luxemburg SICAV</v>
          </cell>
          <cell r="AI609" t="str">
            <v>JP Morgan ESG EMBIG 1-3Y ex Oil &amp; Gas Quasis and Utilities Bond (TR)</v>
          </cell>
          <cell r="AJ609" t="str">
            <v>Total Return</v>
          </cell>
          <cell r="AK609" t="str">
            <v>USD</v>
          </cell>
          <cell r="AL609"/>
          <cell r="AM609"/>
          <cell r="AN609" t="str">
            <v>JP Morgan</v>
          </cell>
          <cell r="AO609" t="str">
            <v>Emerging</v>
          </cell>
          <cell r="AP609" t="str">
            <v>Emerging markets</v>
          </cell>
          <cell r="AQ609"/>
          <cell r="AR609"/>
          <cell r="AS609" t="str">
            <v>Full or optimized replication</v>
          </cell>
          <cell r="AT609" t="str">
            <v>Physical</v>
          </cell>
          <cell r="AU609" t="str">
            <v>Optimized</v>
          </cell>
          <cell r="AV609" t="str">
            <v>Bonds</v>
          </cell>
          <cell r="AW609" t="str">
            <v>No</v>
          </cell>
          <cell r="AX609" t="str">
            <v>Yes with UCITS V</v>
          </cell>
          <cell r="AY609"/>
          <cell r="AZ609"/>
          <cell r="BA609"/>
          <cell r="BB609"/>
          <cell r="BC609"/>
          <cell r="BD609"/>
          <cell r="BE609"/>
          <cell r="BF609"/>
          <cell r="BG609" t="str">
            <v>Daily</v>
          </cell>
          <cell r="BH609"/>
          <cell r="BI609"/>
          <cell r="BJ609"/>
          <cell r="BK609"/>
          <cell r="BL609"/>
          <cell r="BM609"/>
          <cell r="BN609"/>
          <cell r="BO609"/>
          <cell r="BP609"/>
          <cell r="BQ609"/>
          <cell r="BR609"/>
          <cell r="BS609"/>
          <cell r="BT609"/>
          <cell r="BU609"/>
          <cell r="BV609"/>
          <cell r="BW609"/>
          <cell r="BX609"/>
          <cell r="BY609"/>
          <cell r="BZ609"/>
          <cell r="CA609"/>
          <cell r="CB609"/>
          <cell r="CC609"/>
          <cell r="CD609"/>
          <cell r="CE609"/>
          <cell r="CF609"/>
          <cell r="CG609"/>
          <cell r="CH609"/>
          <cell r="CI609"/>
          <cell r="CJ609"/>
          <cell r="CK609"/>
          <cell r="CL609"/>
          <cell r="CM609"/>
          <cell r="CN609"/>
          <cell r="CO609"/>
          <cell r="CP609"/>
          <cell r="CQ609"/>
          <cell r="CR609"/>
          <cell r="CS609"/>
          <cell r="CT609"/>
          <cell r="CU609"/>
          <cell r="CV609"/>
          <cell r="CW609"/>
          <cell r="CX609"/>
          <cell r="CY609" t="str">
            <v>Yes</v>
          </cell>
          <cell r="CZ609" t="str">
            <v>ESG</v>
          </cell>
          <cell r="DA609" t="str">
            <v>Beta</v>
          </cell>
          <cell r="DB609" t="str">
            <v>No</v>
          </cell>
          <cell r="DC609" t="str">
            <v>Other funds (no equities or &lt;25% equities)</v>
          </cell>
          <cell r="DD609"/>
          <cell r="DE609"/>
          <cell r="DF609"/>
          <cell r="DG609"/>
          <cell r="DH609"/>
          <cell r="DI609"/>
          <cell r="DJ609"/>
          <cell r="DK609"/>
          <cell r="DL609"/>
          <cell r="DM609"/>
          <cell r="DN609"/>
          <cell r="DO609"/>
          <cell r="DP609"/>
          <cell r="DQ609" t="str">
            <v>BNP Paribas Securities Services Luxembourg</v>
          </cell>
          <cell r="DR609" t="str">
            <v>BNP Paribas Securities Services Luxembourg</v>
          </cell>
          <cell r="DS609" t="str">
            <v>in-house lawyers</v>
          </cell>
          <cell r="DT609" t="str">
            <v>BNP Paribas Securities Services Luxembourg</v>
          </cell>
          <cell r="DU609" t="str">
            <v>31th of December</v>
          </cell>
          <cell r="DV609" t="str">
            <v>ESG</v>
          </cell>
          <cell r="DW609" t="str">
            <v>FIXED INCOME</v>
          </cell>
          <cell r="DX609" t="str">
            <v>Closed with December 2021 Propectus (has never been launched)</v>
          </cell>
          <cell r="DY609"/>
          <cell r="DZ609" t="str">
            <v>ART 8</v>
          </cell>
          <cell r="EA609" t="str">
            <v>TBC</v>
          </cell>
        </row>
        <row r="610">
          <cell r="H610" t="str">
            <v>LU2118275721</v>
          </cell>
          <cell r="I610" t="str">
            <v>Track IH EUR</v>
          </cell>
          <cell r="J610" t="str">
            <v>Capitalisation</v>
          </cell>
          <cell r="K610" t="str">
            <v>EUR</v>
          </cell>
          <cell r="L610" t="str">
            <v>USD</v>
          </cell>
          <cell r="M610"/>
          <cell r="N610"/>
          <cell r="O610" t="str">
            <v>Luxembourg</v>
          </cell>
          <cell r="P610"/>
          <cell r="Q610"/>
          <cell r="R610"/>
          <cell r="S610"/>
          <cell r="T610"/>
          <cell r="U610"/>
          <cell r="V610"/>
          <cell r="W610"/>
          <cell r="X610"/>
          <cell r="Y610"/>
          <cell r="Z610"/>
          <cell r="AA610"/>
          <cell r="AB610"/>
          <cell r="AC610"/>
          <cell r="AD610"/>
          <cell r="AE610"/>
          <cell r="AF610" t="str">
            <v>please refer to another source</v>
          </cell>
          <cell r="AG610" t="str">
            <v>please refer to another source</v>
          </cell>
          <cell r="AH610" t="str">
            <v>Luxemburg SICAV</v>
          </cell>
          <cell r="AI610" t="str">
            <v>JP Morgan ESG EMBIG 1-3Y ex Oil &amp; Gas Quasis and Utilities Bond (TR)</v>
          </cell>
          <cell r="AJ610" t="str">
            <v>Total Return</v>
          </cell>
          <cell r="AK610" t="str">
            <v>USD</v>
          </cell>
          <cell r="AL610"/>
          <cell r="AM610"/>
          <cell r="AN610" t="str">
            <v>JP Morgan</v>
          </cell>
          <cell r="AO610" t="str">
            <v>Emerging</v>
          </cell>
          <cell r="AP610" t="str">
            <v>Emerging markets</v>
          </cell>
          <cell r="AQ610"/>
          <cell r="AR610"/>
          <cell r="AS610" t="str">
            <v>Full or optimized replication</v>
          </cell>
          <cell r="AT610" t="str">
            <v>Physical</v>
          </cell>
          <cell r="AU610" t="str">
            <v>Optimized</v>
          </cell>
          <cell r="AV610" t="str">
            <v>Bonds</v>
          </cell>
          <cell r="AW610" t="str">
            <v>No</v>
          </cell>
          <cell r="AX610" t="str">
            <v>Yes with UCITS V</v>
          </cell>
          <cell r="AY610"/>
          <cell r="AZ610"/>
          <cell r="BA610"/>
          <cell r="BB610"/>
          <cell r="BC610"/>
          <cell r="BD610"/>
          <cell r="BE610"/>
          <cell r="BF610"/>
          <cell r="BG610" t="str">
            <v>Daily</v>
          </cell>
          <cell r="BH610"/>
          <cell r="BI610"/>
          <cell r="BJ610"/>
          <cell r="BK610"/>
          <cell r="BL610"/>
          <cell r="BM610"/>
          <cell r="BN610"/>
          <cell r="BO610"/>
          <cell r="BP610"/>
          <cell r="BQ610"/>
          <cell r="BR610"/>
          <cell r="BS610"/>
          <cell r="BT610"/>
          <cell r="BU610"/>
          <cell r="BV610"/>
          <cell r="BW610"/>
          <cell r="BX610"/>
          <cell r="BY610"/>
          <cell r="BZ610"/>
          <cell r="CA610"/>
          <cell r="CB610"/>
          <cell r="CC610"/>
          <cell r="CD610"/>
          <cell r="CE610"/>
          <cell r="CF610"/>
          <cell r="CG610"/>
          <cell r="CH610"/>
          <cell r="CI610"/>
          <cell r="CJ610"/>
          <cell r="CK610"/>
          <cell r="CL610"/>
          <cell r="CM610"/>
          <cell r="CN610"/>
          <cell r="CO610"/>
          <cell r="CP610"/>
          <cell r="CQ610"/>
          <cell r="CR610"/>
          <cell r="CS610"/>
          <cell r="CT610"/>
          <cell r="CU610"/>
          <cell r="CV610"/>
          <cell r="CW610"/>
          <cell r="CX610"/>
          <cell r="CY610" t="str">
            <v>Yes</v>
          </cell>
          <cell r="CZ610" t="str">
            <v>ESG</v>
          </cell>
          <cell r="DA610" t="str">
            <v>Beta</v>
          </cell>
          <cell r="DB610" t="str">
            <v>No</v>
          </cell>
          <cell r="DC610" t="str">
            <v>Other funds (no equities or &lt;25% equities)</v>
          </cell>
          <cell r="DD610"/>
          <cell r="DE610"/>
          <cell r="DF610"/>
          <cell r="DG610"/>
          <cell r="DH610"/>
          <cell r="DI610"/>
          <cell r="DJ610"/>
          <cell r="DK610"/>
          <cell r="DL610"/>
          <cell r="DM610"/>
          <cell r="DN610"/>
          <cell r="DO610"/>
          <cell r="DP610"/>
          <cell r="DQ610" t="str">
            <v>BNP Paribas Securities Services Luxembourg</v>
          </cell>
          <cell r="DR610" t="str">
            <v>BNP Paribas Securities Services Luxembourg</v>
          </cell>
          <cell r="DS610" t="str">
            <v>in-house lawyers</v>
          </cell>
          <cell r="DT610" t="str">
            <v>BNP Paribas Securities Services Luxembourg</v>
          </cell>
          <cell r="DU610" t="str">
            <v>31th of December</v>
          </cell>
          <cell r="DV610" t="str">
            <v>ESG</v>
          </cell>
          <cell r="DW610" t="str">
            <v>FIXED INCOME</v>
          </cell>
          <cell r="DX610" t="str">
            <v>Closed with December 2021 Propectus (has never been launched)</v>
          </cell>
          <cell r="DY610"/>
          <cell r="DZ610" t="str">
            <v>ART 8</v>
          </cell>
          <cell r="EA610" t="str">
            <v>TBC</v>
          </cell>
        </row>
        <row r="611">
          <cell r="H611" t="str">
            <v>LU2118275994</v>
          </cell>
          <cell r="I611" t="str">
            <v>Track IH EUR</v>
          </cell>
          <cell r="J611" t="str">
            <v>Distribution</v>
          </cell>
          <cell r="K611" t="str">
            <v>EUR</v>
          </cell>
          <cell r="L611" t="str">
            <v>USD</v>
          </cell>
          <cell r="M611"/>
          <cell r="N611"/>
          <cell r="O611" t="str">
            <v>Luxembourg</v>
          </cell>
          <cell r="P611"/>
          <cell r="Q611"/>
          <cell r="R611"/>
          <cell r="S611"/>
          <cell r="T611"/>
          <cell r="U611"/>
          <cell r="V611"/>
          <cell r="W611"/>
          <cell r="X611"/>
          <cell r="Y611"/>
          <cell r="Z611"/>
          <cell r="AA611"/>
          <cell r="AB611"/>
          <cell r="AC611"/>
          <cell r="AD611"/>
          <cell r="AE611"/>
          <cell r="AF611" t="str">
            <v>please refer to another source</v>
          </cell>
          <cell r="AG611" t="str">
            <v>please refer to another source</v>
          </cell>
          <cell r="AH611" t="str">
            <v>Luxemburg SICAV</v>
          </cell>
          <cell r="AI611" t="str">
            <v>JP Morgan ESG EMBIG 1-3Y ex Oil &amp; Gas Quasis and Utilities Bond (TR)</v>
          </cell>
          <cell r="AJ611" t="str">
            <v>Total Return</v>
          </cell>
          <cell r="AK611" t="str">
            <v>USD</v>
          </cell>
          <cell r="AL611"/>
          <cell r="AM611"/>
          <cell r="AN611" t="str">
            <v>JP Morgan</v>
          </cell>
          <cell r="AO611" t="str">
            <v>Emerging</v>
          </cell>
          <cell r="AP611" t="str">
            <v>Emerging markets</v>
          </cell>
          <cell r="AQ611"/>
          <cell r="AR611"/>
          <cell r="AS611" t="str">
            <v>Full or optimized replication</v>
          </cell>
          <cell r="AT611" t="str">
            <v>Physical</v>
          </cell>
          <cell r="AU611" t="str">
            <v>Optimized</v>
          </cell>
          <cell r="AV611" t="str">
            <v>Bonds</v>
          </cell>
          <cell r="AW611" t="str">
            <v>No</v>
          </cell>
          <cell r="AX611" t="str">
            <v>Yes with UCITS V</v>
          </cell>
          <cell r="AY611"/>
          <cell r="AZ611"/>
          <cell r="BA611"/>
          <cell r="BB611"/>
          <cell r="BC611"/>
          <cell r="BD611"/>
          <cell r="BE611"/>
          <cell r="BF611"/>
          <cell r="BG611" t="str">
            <v>Daily</v>
          </cell>
          <cell r="BH611"/>
          <cell r="BI611"/>
          <cell r="BJ611"/>
          <cell r="BK611"/>
          <cell r="BL611"/>
          <cell r="BM611"/>
          <cell r="BN611"/>
          <cell r="BO611"/>
          <cell r="BP611"/>
          <cell r="BQ611"/>
          <cell r="BR611"/>
          <cell r="BS611"/>
          <cell r="BT611"/>
          <cell r="BU611"/>
          <cell r="BV611"/>
          <cell r="BW611"/>
          <cell r="BX611"/>
          <cell r="BY611"/>
          <cell r="BZ611"/>
          <cell r="CA611"/>
          <cell r="CB611"/>
          <cell r="CC611"/>
          <cell r="CD611"/>
          <cell r="CE611"/>
          <cell r="CF611"/>
          <cell r="CG611"/>
          <cell r="CH611"/>
          <cell r="CI611"/>
          <cell r="CJ611"/>
          <cell r="CK611"/>
          <cell r="CL611"/>
          <cell r="CM611"/>
          <cell r="CN611"/>
          <cell r="CO611"/>
          <cell r="CP611"/>
          <cell r="CQ611"/>
          <cell r="CR611"/>
          <cell r="CS611"/>
          <cell r="CT611"/>
          <cell r="CU611"/>
          <cell r="CV611"/>
          <cell r="CW611"/>
          <cell r="CX611"/>
          <cell r="CY611" t="str">
            <v>Yes</v>
          </cell>
          <cell r="CZ611" t="str">
            <v>ESG</v>
          </cell>
          <cell r="DA611" t="str">
            <v>Beta</v>
          </cell>
          <cell r="DB611" t="str">
            <v>No</v>
          </cell>
          <cell r="DC611" t="str">
            <v>Other funds (no equities or &lt;25% equities)</v>
          </cell>
          <cell r="DD611"/>
          <cell r="DE611"/>
          <cell r="DF611"/>
          <cell r="DG611"/>
          <cell r="DH611"/>
          <cell r="DI611"/>
          <cell r="DJ611"/>
          <cell r="DK611"/>
          <cell r="DL611"/>
          <cell r="DM611"/>
          <cell r="DN611"/>
          <cell r="DO611"/>
          <cell r="DP611"/>
          <cell r="DQ611" t="str">
            <v>BNP Paribas Securities Services Luxembourg</v>
          </cell>
          <cell r="DR611" t="str">
            <v>BNP Paribas Securities Services Luxembourg</v>
          </cell>
          <cell r="DS611" t="str">
            <v>in-house lawyers</v>
          </cell>
          <cell r="DT611" t="str">
            <v>BNP Paribas Securities Services Luxembourg</v>
          </cell>
          <cell r="DU611" t="str">
            <v>31th of December</v>
          </cell>
          <cell r="DV611" t="str">
            <v>ESG</v>
          </cell>
          <cell r="DW611" t="str">
            <v>FIXED INCOME</v>
          </cell>
          <cell r="DX611" t="str">
            <v>Closed with December 2021 Propectus (has never been launched)</v>
          </cell>
          <cell r="DY611"/>
          <cell r="DZ611" t="str">
            <v>ART 8</v>
          </cell>
          <cell r="EA611" t="str">
            <v>TBC</v>
          </cell>
        </row>
        <row r="612">
          <cell r="H612" t="str">
            <v>LU2118276299</v>
          </cell>
          <cell r="I612" t="str">
            <v>Track X</v>
          </cell>
          <cell r="J612" t="str">
            <v>Capitalisation</v>
          </cell>
          <cell r="K612" t="str">
            <v>USD</v>
          </cell>
          <cell r="L612" t="str">
            <v>USD</v>
          </cell>
          <cell r="M612"/>
          <cell r="N612"/>
          <cell r="O612" t="str">
            <v>Luxembourg</v>
          </cell>
          <cell r="P612"/>
          <cell r="Q612"/>
          <cell r="R612"/>
          <cell r="S612"/>
          <cell r="T612"/>
          <cell r="U612"/>
          <cell r="V612"/>
          <cell r="W612"/>
          <cell r="X612"/>
          <cell r="Y612"/>
          <cell r="Z612"/>
          <cell r="AA612"/>
          <cell r="AB612"/>
          <cell r="AC612"/>
          <cell r="AD612"/>
          <cell r="AE612"/>
          <cell r="AF612" t="str">
            <v>please refer to another source</v>
          </cell>
          <cell r="AG612" t="str">
            <v>please refer to another source</v>
          </cell>
          <cell r="AH612" t="str">
            <v>Luxemburg SICAV</v>
          </cell>
          <cell r="AI612" t="str">
            <v>JP Morgan ESG EMBIG 1-3Y ex Oil &amp; Gas Quasis and Utilities Bond (TR)</v>
          </cell>
          <cell r="AJ612" t="str">
            <v>Total Return</v>
          </cell>
          <cell r="AK612" t="str">
            <v>USD</v>
          </cell>
          <cell r="AL612"/>
          <cell r="AM612"/>
          <cell r="AN612" t="str">
            <v>JP Morgan</v>
          </cell>
          <cell r="AO612" t="str">
            <v>Emerging</v>
          </cell>
          <cell r="AP612" t="str">
            <v>Emerging markets</v>
          </cell>
          <cell r="AQ612"/>
          <cell r="AR612"/>
          <cell r="AS612" t="str">
            <v>Full or optimized replication</v>
          </cell>
          <cell r="AT612" t="str">
            <v>Physical</v>
          </cell>
          <cell r="AU612" t="str">
            <v>Optimized</v>
          </cell>
          <cell r="AV612" t="str">
            <v>Bonds</v>
          </cell>
          <cell r="AW612" t="str">
            <v>No</v>
          </cell>
          <cell r="AX612" t="str">
            <v>Yes with UCITS V</v>
          </cell>
          <cell r="AY612"/>
          <cell r="AZ612"/>
          <cell r="BA612"/>
          <cell r="BB612"/>
          <cell r="BC612"/>
          <cell r="BD612"/>
          <cell r="BE612"/>
          <cell r="BF612"/>
          <cell r="BG612" t="str">
            <v>Daily</v>
          </cell>
          <cell r="BH612"/>
          <cell r="BI612"/>
          <cell r="BJ612"/>
          <cell r="BK612"/>
          <cell r="BL612"/>
          <cell r="BM612"/>
          <cell r="BN612"/>
          <cell r="BO612"/>
          <cell r="BP612"/>
          <cell r="BQ612"/>
          <cell r="BR612"/>
          <cell r="BS612"/>
          <cell r="BT612"/>
          <cell r="BU612"/>
          <cell r="BV612"/>
          <cell r="BW612"/>
          <cell r="BX612"/>
          <cell r="BY612"/>
          <cell r="BZ612"/>
          <cell r="CA612"/>
          <cell r="CB612"/>
          <cell r="CC612"/>
          <cell r="CD612"/>
          <cell r="CE612"/>
          <cell r="CF612"/>
          <cell r="CG612"/>
          <cell r="CH612"/>
          <cell r="CI612"/>
          <cell r="CJ612"/>
          <cell r="CK612"/>
          <cell r="CL612"/>
          <cell r="CM612"/>
          <cell r="CN612"/>
          <cell r="CO612"/>
          <cell r="CP612"/>
          <cell r="CQ612"/>
          <cell r="CR612"/>
          <cell r="CS612"/>
          <cell r="CT612"/>
          <cell r="CU612"/>
          <cell r="CV612"/>
          <cell r="CW612"/>
          <cell r="CX612"/>
          <cell r="CY612" t="str">
            <v>Yes</v>
          </cell>
          <cell r="CZ612" t="str">
            <v>ESG</v>
          </cell>
          <cell r="DA612" t="str">
            <v>Beta</v>
          </cell>
          <cell r="DB612" t="str">
            <v>No</v>
          </cell>
          <cell r="DC612" t="str">
            <v>Other funds (no equities or &lt;25% equities)</v>
          </cell>
          <cell r="DD612"/>
          <cell r="DE612"/>
          <cell r="DF612"/>
          <cell r="DG612"/>
          <cell r="DH612"/>
          <cell r="DI612"/>
          <cell r="DJ612"/>
          <cell r="DK612"/>
          <cell r="DL612"/>
          <cell r="DM612"/>
          <cell r="DN612"/>
          <cell r="DO612"/>
          <cell r="DP612"/>
          <cell r="DQ612" t="str">
            <v>BNP Paribas Securities Services Luxembourg</v>
          </cell>
          <cell r="DR612" t="str">
            <v>BNP Paribas Securities Services Luxembourg</v>
          </cell>
          <cell r="DS612" t="str">
            <v>in-house lawyers</v>
          </cell>
          <cell r="DT612" t="str">
            <v>BNP Paribas Securities Services Luxembourg</v>
          </cell>
          <cell r="DU612" t="str">
            <v>31th of December</v>
          </cell>
          <cell r="DV612" t="str">
            <v>ESG</v>
          </cell>
          <cell r="DW612" t="str">
            <v>FIXED INCOME</v>
          </cell>
          <cell r="DX612" t="str">
            <v>Closed with December 2021 Propectus (has never been launched)</v>
          </cell>
          <cell r="DY612"/>
          <cell r="DZ612" t="str">
            <v>ART 8</v>
          </cell>
          <cell r="EA612" t="str">
            <v>TBC</v>
          </cell>
        </row>
        <row r="613">
          <cell r="H613" t="str">
            <v>LU2118276455</v>
          </cell>
          <cell r="I613" t="str">
            <v>Track X</v>
          </cell>
          <cell r="J613" t="str">
            <v>Distribution</v>
          </cell>
          <cell r="K613" t="str">
            <v>USD</v>
          </cell>
          <cell r="L613" t="str">
            <v>USD</v>
          </cell>
          <cell r="M613"/>
          <cell r="N613"/>
          <cell r="O613" t="str">
            <v>Luxembourg</v>
          </cell>
          <cell r="P613"/>
          <cell r="Q613"/>
          <cell r="R613"/>
          <cell r="S613"/>
          <cell r="T613"/>
          <cell r="U613"/>
          <cell r="V613"/>
          <cell r="W613"/>
          <cell r="X613"/>
          <cell r="Y613"/>
          <cell r="Z613"/>
          <cell r="AA613"/>
          <cell r="AB613"/>
          <cell r="AC613"/>
          <cell r="AD613"/>
          <cell r="AE613"/>
          <cell r="AF613" t="str">
            <v>please refer to another source</v>
          </cell>
          <cell r="AG613" t="str">
            <v>please refer to another source</v>
          </cell>
          <cell r="AH613" t="str">
            <v>Luxemburg SICAV</v>
          </cell>
          <cell r="AI613" t="str">
            <v>JP Morgan ESG EMBIG 1-3Y ex Oil &amp; Gas Quasis and Utilities Bond (TR)</v>
          </cell>
          <cell r="AJ613" t="str">
            <v>Total Return</v>
          </cell>
          <cell r="AK613" t="str">
            <v>USD</v>
          </cell>
          <cell r="AL613"/>
          <cell r="AM613"/>
          <cell r="AN613" t="str">
            <v>JP Morgan</v>
          </cell>
          <cell r="AO613" t="str">
            <v>Emerging</v>
          </cell>
          <cell r="AP613" t="str">
            <v>Emerging markets</v>
          </cell>
          <cell r="AQ613"/>
          <cell r="AR613"/>
          <cell r="AS613" t="str">
            <v>Full or optimized replication</v>
          </cell>
          <cell r="AT613" t="str">
            <v>Physical</v>
          </cell>
          <cell r="AU613" t="str">
            <v>Optimized</v>
          </cell>
          <cell r="AV613" t="str">
            <v>Bonds</v>
          </cell>
          <cell r="AW613" t="str">
            <v>No</v>
          </cell>
          <cell r="AX613" t="str">
            <v>Yes with UCITS V</v>
          </cell>
          <cell r="AY613"/>
          <cell r="AZ613"/>
          <cell r="BA613"/>
          <cell r="BB613"/>
          <cell r="BC613"/>
          <cell r="BD613"/>
          <cell r="BE613"/>
          <cell r="BF613"/>
          <cell r="BG613" t="str">
            <v>Daily</v>
          </cell>
          <cell r="BH613"/>
          <cell r="BI613"/>
          <cell r="BJ613"/>
          <cell r="BK613"/>
          <cell r="BL613"/>
          <cell r="BM613"/>
          <cell r="BN613"/>
          <cell r="BO613"/>
          <cell r="BP613"/>
          <cell r="BQ613"/>
          <cell r="BR613"/>
          <cell r="BS613"/>
          <cell r="BT613"/>
          <cell r="BU613"/>
          <cell r="BV613"/>
          <cell r="BW613"/>
          <cell r="BX613"/>
          <cell r="BY613"/>
          <cell r="BZ613"/>
          <cell r="CA613"/>
          <cell r="CB613"/>
          <cell r="CC613"/>
          <cell r="CD613"/>
          <cell r="CE613"/>
          <cell r="CF613"/>
          <cell r="CG613"/>
          <cell r="CH613"/>
          <cell r="CI613"/>
          <cell r="CJ613"/>
          <cell r="CK613"/>
          <cell r="CL613"/>
          <cell r="CM613"/>
          <cell r="CN613"/>
          <cell r="CO613"/>
          <cell r="CP613"/>
          <cell r="CQ613"/>
          <cell r="CR613"/>
          <cell r="CS613"/>
          <cell r="CT613"/>
          <cell r="CU613"/>
          <cell r="CV613"/>
          <cell r="CW613"/>
          <cell r="CX613"/>
          <cell r="CY613" t="str">
            <v>Yes</v>
          </cell>
          <cell r="CZ613" t="str">
            <v>ESG</v>
          </cell>
          <cell r="DA613" t="str">
            <v>Beta</v>
          </cell>
          <cell r="DB613" t="str">
            <v>No</v>
          </cell>
          <cell r="DC613" t="str">
            <v>Other funds (no equities or &lt;25% equities)</v>
          </cell>
          <cell r="DD613"/>
          <cell r="DE613"/>
          <cell r="DF613"/>
          <cell r="DG613"/>
          <cell r="DH613"/>
          <cell r="DI613"/>
          <cell r="DJ613"/>
          <cell r="DK613"/>
          <cell r="DL613"/>
          <cell r="DM613"/>
          <cell r="DN613"/>
          <cell r="DO613"/>
          <cell r="DP613"/>
          <cell r="DQ613" t="str">
            <v>BNP Paribas Securities Services Luxembourg</v>
          </cell>
          <cell r="DR613" t="str">
            <v>BNP Paribas Securities Services Luxembourg</v>
          </cell>
          <cell r="DS613" t="str">
            <v>in-house lawyers</v>
          </cell>
          <cell r="DT613" t="str">
            <v>BNP Paribas Securities Services Luxembourg</v>
          </cell>
          <cell r="DU613" t="str">
            <v>31th of December</v>
          </cell>
          <cell r="DV613" t="str">
            <v>ESG</v>
          </cell>
          <cell r="DW613" t="str">
            <v>FIXED INCOME</v>
          </cell>
          <cell r="DX613" t="str">
            <v>Closed with December 2021 Propectus (has never been launched)</v>
          </cell>
          <cell r="DY613"/>
          <cell r="DZ613" t="str">
            <v>ART 8</v>
          </cell>
          <cell r="EA613" t="str">
            <v>TBC</v>
          </cell>
        </row>
        <row r="614">
          <cell r="H614" t="str">
            <v>LU1291109533</v>
          </cell>
          <cell r="I614" t="str">
            <v>UCITS ETF</v>
          </cell>
          <cell r="J614" t="str">
            <v>Capitalisation</v>
          </cell>
          <cell r="K614" t="str">
            <v>USD</v>
          </cell>
          <cell r="L614" t="str">
            <v>USD</v>
          </cell>
          <cell r="M614" t="str">
            <v>No</v>
          </cell>
          <cell r="N614"/>
          <cell r="O614" t="str">
            <v>Luxembourg</v>
          </cell>
          <cell r="P614" t="str">
            <v>CH</v>
          </cell>
          <cell r="Q614" t="str">
            <v>SIX Swiss Exchange</v>
          </cell>
          <cell r="R614" t="str">
            <v xml:space="preserve">XSWX </v>
          </cell>
          <cell r="S614">
            <v>42298</v>
          </cell>
          <cell r="T614">
            <v>44091</v>
          </cell>
          <cell r="U614" t="str">
            <v>No</v>
          </cell>
          <cell r="V614" t="str">
            <v>BNPIC52T</v>
          </cell>
          <cell r="W614" t="str">
            <v>Share not hedged</v>
          </cell>
          <cell r="X614" t="str">
            <v>GSCU SE</v>
          </cell>
          <cell r="Y614" t="str">
            <v>IGSCU</v>
          </cell>
          <cell r="Z614" t="str">
            <v>NSCFR0IGSCU0</v>
          </cell>
          <cell r="AA614" t="str">
            <v>GSCU</v>
          </cell>
          <cell r="AB614" t="str">
            <v>.BNPIC52T</v>
          </cell>
          <cell r="AC614" t="str">
            <v>GSCU.S</v>
          </cell>
          <cell r="AD614" t="str">
            <v>IGSCUINAV.PA</v>
          </cell>
          <cell r="AE614" t="str">
            <v xml:space="preserve">BNP Paribas Easy Energy &amp; Metals Enhanced Roll is a UCITS compliant exchange-traded fund incorporated in Luxembourg. The objective of the Fund is to achieve a return comparable to the BNP Paribas Energy &amp; Metals Enhanced Roll (TR)* index </v>
          </cell>
          <cell r="AF614" t="str">
            <v>please refer to another source</v>
          </cell>
          <cell r="AG614" t="str">
            <v>please refer to another source</v>
          </cell>
          <cell r="AH614" t="str">
            <v>Luxemburg SICAV</v>
          </cell>
          <cell r="AI614" t="str">
            <v>BNP Paribas Energy &amp; Metals Enhanced Roll (TR)</v>
          </cell>
          <cell r="AJ614" t="str">
            <v>Total Return</v>
          </cell>
          <cell r="AK614" t="str">
            <v>USD</v>
          </cell>
          <cell r="AL614"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614" t="str">
            <v>please refer to another source</v>
          </cell>
          <cell r="AN614" t="str">
            <v>BNP Paribas</v>
          </cell>
          <cell r="AO614" t="str">
            <v>Global</v>
          </cell>
          <cell r="AP614" t="str">
            <v>Global</v>
          </cell>
          <cell r="AQ614" t="str">
            <v>FR, LU,AT,DE, NL, CH</v>
          </cell>
          <cell r="AR614" t="str">
            <v>AT, CH, DE, ES, FR, IT**, LU, NL</v>
          </cell>
          <cell r="AS614" t="str">
            <v>Synthetic replication</v>
          </cell>
          <cell r="AT614" t="str">
            <v>Synthetic</v>
          </cell>
          <cell r="AU614" t="str">
            <v>Synthetic</v>
          </cell>
          <cell r="AV614" t="str">
            <v>Swaps</v>
          </cell>
          <cell r="AW614" t="str">
            <v>No</v>
          </cell>
          <cell r="AX614" t="str">
            <v>Yes with UCITS V</v>
          </cell>
          <cell r="AY614" t="str">
            <v>SUSQUEHANNA</v>
          </cell>
          <cell r="AZ61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14" t="str">
            <v>No</v>
          </cell>
          <cell r="BB614"/>
          <cell r="BC614"/>
          <cell r="BD614"/>
          <cell r="BE614"/>
          <cell r="BF614" t="str">
            <v>Euronext</v>
          </cell>
          <cell r="BG614" t="str">
            <v>Daily</v>
          </cell>
          <cell r="BH614"/>
          <cell r="BI614"/>
          <cell r="BJ614"/>
          <cell r="BK614" t="str">
            <v>Reinvested</v>
          </cell>
          <cell r="BL614"/>
          <cell r="BM614"/>
          <cell r="BN614"/>
          <cell r="BO614"/>
          <cell r="BP614"/>
          <cell r="BQ614"/>
          <cell r="BR614">
            <v>500000</v>
          </cell>
          <cell r="BS614" t="str">
            <v>-</v>
          </cell>
          <cell r="BT614" t="str">
            <v>02:45 PM Paris time</v>
          </cell>
          <cell r="BU614" t="str">
            <v>NA</v>
          </cell>
          <cell r="BV614" t="str">
            <v>02:00 PM Paris time</v>
          </cell>
          <cell r="BW614" t="str">
            <v>D</v>
          </cell>
          <cell r="BX614" t="str">
            <v>D+1</v>
          </cell>
          <cell r="BY614" t="str">
            <v>D+3</v>
          </cell>
          <cell r="BZ614" t="str">
            <v>Please refer to PM</v>
          </cell>
          <cell r="CA614" t="str">
            <v>Please refer to PM</v>
          </cell>
          <cell r="CB614">
            <v>0</v>
          </cell>
          <cell r="CC614">
            <v>0</v>
          </cell>
          <cell r="CD614" t="str">
            <v>0,1% on the primary market</v>
          </cell>
          <cell r="CE614" t="str">
            <v>0,1% on the primary market</v>
          </cell>
          <cell r="CF614" t="str">
            <v>Yes</v>
          </cell>
          <cell r="CG614" t="str">
            <v>Daily</v>
          </cell>
          <cell r="CH614">
            <v>100000</v>
          </cell>
          <cell r="CI614" t="str">
            <v>No securities lending</v>
          </cell>
          <cell r="CJ614" t="str">
            <v>BNP</v>
          </cell>
          <cell r="CK614" t="str">
            <v>Up to 10%</v>
          </cell>
          <cell r="CL614" t="str">
            <v>Cash</v>
          </cell>
          <cell r="CM614" t="str">
            <v>BNP Paribas Securities Services</v>
          </cell>
          <cell r="CN614" t="str">
            <v>collateral.mgt@bnpparibas-ip.com</v>
          </cell>
          <cell r="CO614" t="str">
            <v>No</v>
          </cell>
          <cell r="CP614" t="str">
            <v>NA</v>
          </cell>
          <cell r="CQ614" t="str">
            <v>NA</v>
          </cell>
          <cell r="CR614" t="str">
            <v>No</v>
          </cell>
          <cell r="CS614" t="str">
            <v>Ashok Outtandy</v>
          </cell>
          <cell r="CT614" t="str">
            <v>BYV9SN2</v>
          </cell>
          <cell r="CU614"/>
          <cell r="CV614" t="str">
            <v>A2AJZL</v>
          </cell>
          <cell r="CW614" t="str">
            <v>LP68368816</v>
          </cell>
          <cell r="CX614">
            <v>31811651</v>
          </cell>
          <cell r="CY614" t="str">
            <v>No</v>
          </cell>
          <cell r="CZ614" t="str">
            <v>No</v>
          </cell>
          <cell r="DA614" t="str">
            <v>Beta</v>
          </cell>
          <cell r="DB614" t="str">
            <v>No</v>
          </cell>
          <cell r="DC614" t="str">
            <v>Equity fund (&gt;51% equities)</v>
          </cell>
          <cell r="DD614" t="str">
            <v>Yes</v>
          </cell>
          <cell r="DE614" t="str">
            <v>No</v>
          </cell>
          <cell r="DF614" t="str">
            <v>No</v>
          </cell>
          <cell r="DG614">
            <v>26</v>
          </cell>
          <cell r="DH614">
            <v>12</v>
          </cell>
          <cell r="DI614">
            <v>0</v>
          </cell>
          <cell r="DJ614">
            <v>38</v>
          </cell>
          <cell r="DK614">
            <v>38</v>
          </cell>
          <cell r="DL614">
            <v>26</v>
          </cell>
          <cell r="DM614">
            <v>0</v>
          </cell>
          <cell r="DN614">
            <v>12</v>
          </cell>
          <cell r="DO614" t="str">
            <v>Primary market: Authorised Participants and Institutionnal Investors
Secondary market: All</v>
          </cell>
          <cell r="DP614" t="str">
            <v>None</v>
          </cell>
          <cell r="DQ614" t="str">
            <v>BNP Paribas Securities Services Luxembourg</v>
          </cell>
          <cell r="DR614" t="str">
            <v>BNP Paribas Securities Services Luxembourg</v>
          </cell>
          <cell r="DS614" t="str">
            <v>in-house lawyers</v>
          </cell>
          <cell r="DT614" t="str">
            <v>BNP Paribas Securities Services Luxembourg</v>
          </cell>
          <cell r="DU614" t="str">
            <v>31th of December</v>
          </cell>
          <cell r="DV614" t="str">
            <v>Essentials</v>
          </cell>
          <cell r="DW614" t="str">
            <v>COMMODITIES</v>
          </cell>
          <cell r="DX614"/>
          <cell r="DY614"/>
          <cell r="DZ614" t="str">
            <v>Neither ART 9 nor ART 8 (ART 6)</v>
          </cell>
          <cell r="EA614" t="str">
            <v>CAT 3</v>
          </cell>
        </row>
        <row r="615">
          <cell r="H615" t="str">
            <v>LU1291109616</v>
          </cell>
          <cell r="I615" t="str">
            <v>UCITS ETF EUR</v>
          </cell>
          <cell r="J615" t="str">
            <v>Capitalisation</v>
          </cell>
          <cell r="K615" t="str">
            <v>EUR</v>
          </cell>
          <cell r="L615" t="str">
            <v>USD</v>
          </cell>
          <cell r="M615" t="str">
            <v>No</v>
          </cell>
          <cell r="N615"/>
          <cell r="O615" t="str">
            <v>Luxembourg</v>
          </cell>
          <cell r="P615" t="str">
            <v>CH</v>
          </cell>
          <cell r="Q615" t="str">
            <v>SIX Swiss Exchange</v>
          </cell>
          <cell r="R615" t="str">
            <v xml:space="preserve">XSWX </v>
          </cell>
          <cell r="S615">
            <v>42298</v>
          </cell>
          <cell r="T615">
            <v>44091</v>
          </cell>
          <cell r="U615" t="str">
            <v>No</v>
          </cell>
          <cell r="V615" t="str">
            <v>BNPIC52T</v>
          </cell>
          <cell r="W615" t="str">
            <v>Share not hedged</v>
          </cell>
          <cell r="X615" t="str">
            <v>GSCE SE</v>
          </cell>
          <cell r="Y615" t="str">
            <v>IGSCE</v>
          </cell>
          <cell r="Z615" t="str">
            <v>NSCFR0IGSCE4</v>
          </cell>
          <cell r="AA615" t="str">
            <v>GSCE</v>
          </cell>
          <cell r="AB615" t="str">
            <v>.BNPIC52T</v>
          </cell>
          <cell r="AC615" t="str">
            <v>GSCE.S</v>
          </cell>
          <cell r="AD615" t="str">
            <v>IGSCEINAV.PA</v>
          </cell>
          <cell r="AE615" t="str">
            <v xml:space="preserve">BNP Paribas Easy Energy &amp; Metals Enhanced Roll is a UCITS compliant exchange-traded fund incorporated in Luxembourg. The objective of the Fund is to achieve a return comparable to the BNP Paribas Energy &amp; Metals Enhanced Roll (TR)* index </v>
          </cell>
          <cell r="AF615" t="str">
            <v>please refer to another source</v>
          </cell>
          <cell r="AG615" t="str">
            <v>please refer to another source</v>
          </cell>
          <cell r="AH615" t="str">
            <v>Luxemburg SICAV</v>
          </cell>
          <cell r="AI615" t="str">
            <v>BNP Paribas Energy &amp; Metals Enhanced Roll (TR)</v>
          </cell>
          <cell r="AJ615" t="str">
            <v>Total Return</v>
          </cell>
          <cell r="AK615" t="str">
            <v>USD</v>
          </cell>
          <cell r="AL615"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615" t="str">
            <v>please refer to another source</v>
          </cell>
          <cell r="AN615" t="str">
            <v>BNP Paribas</v>
          </cell>
          <cell r="AO615" t="str">
            <v>Global</v>
          </cell>
          <cell r="AP615" t="str">
            <v>Global</v>
          </cell>
          <cell r="AQ615" t="str">
            <v>AT,  DE, FR, UK, LU, NL, IT**, CH, ES, SK</v>
          </cell>
          <cell r="AR615" t="str">
            <v>AT, CH, DE, ES, FR, GB, IT**, LU, NL, SK</v>
          </cell>
          <cell r="AS615" t="str">
            <v>Synthetic replication</v>
          </cell>
          <cell r="AT615" t="str">
            <v>Synthetic</v>
          </cell>
          <cell r="AU615" t="str">
            <v>Synthetic</v>
          </cell>
          <cell r="AV615" t="str">
            <v>Swaps</v>
          </cell>
          <cell r="AW615" t="str">
            <v>No</v>
          </cell>
          <cell r="AX615" t="str">
            <v>Yes with UCITS V</v>
          </cell>
          <cell r="AY615" t="str">
            <v>SUSQUEHANNA, FLOW TRADERS</v>
          </cell>
          <cell r="AZ61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15" t="str">
            <v>No</v>
          </cell>
          <cell r="BB615"/>
          <cell r="BC615"/>
          <cell r="BD615"/>
          <cell r="BE615"/>
          <cell r="BF615" t="str">
            <v>Euronext</v>
          </cell>
          <cell r="BG615" t="str">
            <v>Daily</v>
          </cell>
          <cell r="BH615"/>
          <cell r="BI615"/>
          <cell r="BJ615"/>
          <cell r="BK615" t="str">
            <v>Reinvested</v>
          </cell>
          <cell r="BL615"/>
          <cell r="BM615"/>
          <cell r="BN615"/>
          <cell r="BO615"/>
          <cell r="BP615"/>
          <cell r="BQ615"/>
          <cell r="BR615">
            <v>500000</v>
          </cell>
          <cell r="BS615" t="str">
            <v>-</v>
          </cell>
          <cell r="BT615" t="str">
            <v>02:45 PM Paris time</v>
          </cell>
          <cell r="BU615" t="str">
            <v>NA</v>
          </cell>
          <cell r="BV615" t="str">
            <v>02:00 PM Paris time</v>
          </cell>
          <cell r="BW615" t="str">
            <v>D</v>
          </cell>
          <cell r="BX615" t="str">
            <v>D+1</v>
          </cell>
          <cell r="BY615" t="str">
            <v>D+3</v>
          </cell>
          <cell r="BZ615" t="str">
            <v>Please refer to PM</v>
          </cell>
          <cell r="CA615" t="str">
            <v>Please refer to PM</v>
          </cell>
          <cell r="CB615">
            <v>0</v>
          </cell>
          <cell r="CC615">
            <v>0</v>
          </cell>
          <cell r="CD615" t="str">
            <v>0,1% on the primary market</v>
          </cell>
          <cell r="CE615" t="str">
            <v>0,1% on the primary market</v>
          </cell>
          <cell r="CF615" t="str">
            <v>Yes</v>
          </cell>
          <cell r="CG615" t="str">
            <v>Daily</v>
          </cell>
          <cell r="CH615">
            <v>100000</v>
          </cell>
          <cell r="CI615" t="str">
            <v>No securities lending</v>
          </cell>
          <cell r="CJ615" t="str">
            <v>BNP</v>
          </cell>
          <cell r="CK615" t="str">
            <v>Up to 10%</v>
          </cell>
          <cell r="CL615" t="str">
            <v>Cash</v>
          </cell>
          <cell r="CM615" t="str">
            <v>BNP Paribas Securities Services</v>
          </cell>
          <cell r="CN615" t="str">
            <v>collateral.mgt@bnpparibas-ip.com</v>
          </cell>
          <cell r="CO615" t="str">
            <v>No</v>
          </cell>
          <cell r="CP615" t="str">
            <v>NA</v>
          </cell>
          <cell r="CQ615" t="str">
            <v>NA</v>
          </cell>
          <cell r="CR615" t="str">
            <v>No</v>
          </cell>
          <cell r="CS615" t="str">
            <v>Ashok Outtandy</v>
          </cell>
          <cell r="CT615" t="str">
            <v>BYZC3Q5</v>
          </cell>
          <cell r="CU615"/>
          <cell r="CV615" t="str">
            <v>A2AE6P</v>
          </cell>
          <cell r="CW615" t="str">
            <v>LP68361868</v>
          </cell>
          <cell r="CX615">
            <v>31698012</v>
          </cell>
          <cell r="CY615" t="str">
            <v>No</v>
          </cell>
          <cell r="CZ615" t="str">
            <v>No</v>
          </cell>
          <cell r="DA615" t="str">
            <v>Beta</v>
          </cell>
          <cell r="DB615" t="str">
            <v>No</v>
          </cell>
          <cell r="DC615" t="str">
            <v>Equity fund (&gt;51% equities)</v>
          </cell>
          <cell r="DD615" t="str">
            <v>Yes</v>
          </cell>
          <cell r="DE615" t="str">
            <v>No</v>
          </cell>
          <cell r="DF615" t="str">
            <v>No</v>
          </cell>
          <cell r="DG615">
            <v>26</v>
          </cell>
          <cell r="DH615">
            <v>12</v>
          </cell>
          <cell r="DI615">
            <v>0</v>
          </cell>
          <cell r="DJ615">
            <v>38</v>
          </cell>
          <cell r="DK615">
            <v>38</v>
          </cell>
          <cell r="DL615">
            <v>26</v>
          </cell>
          <cell r="DM615">
            <v>0</v>
          </cell>
          <cell r="DN615">
            <v>12</v>
          </cell>
          <cell r="DO615" t="str">
            <v>Primary market: Authorised Participants and Institutionnal Investors
Secondary market: All</v>
          </cell>
          <cell r="DP615" t="str">
            <v>None</v>
          </cell>
          <cell r="DQ615" t="str">
            <v>BNP Paribas Securities Services Luxembourg</v>
          </cell>
          <cell r="DR615" t="str">
            <v>BNP Paribas Securities Services Luxembourg</v>
          </cell>
          <cell r="DS615" t="str">
            <v>in-house lawyers</v>
          </cell>
          <cell r="DT615" t="str">
            <v>BNP Paribas Securities Services Luxembourg</v>
          </cell>
          <cell r="DU615" t="str">
            <v>31th of December</v>
          </cell>
          <cell r="DV615" t="str">
            <v>Essentials</v>
          </cell>
          <cell r="DW615" t="str">
            <v>COMMODITIES</v>
          </cell>
          <cell r="DX615"/>
          <cell r="DY615"/>
          <cell r="DZ615" t="str">
            <v>Neither ART 9 nor ART 8 (ART 6)</v>
          </cell>
          <cell r="EA615" t="str">
            <v>CAT 3</v>
          </cell>
        </row>
        <row r="616">
          <cell r="H616" t="str">
            <v>LU1547516291</v>
          </cell>
          <cell r="I616" t="str">
            <v>UCITS ETF RH EUR</v>
          </cell>
          <cell r="J616" t="str">
            <v>Capitalisation</v>
          </cell>
          <cell r="K616" t="str">
            <v>EUR</v>
          </cell>
          <cell r="L616" t="str">
            <v>USD</v>
          </cell>
          <cell r="M616" t="str">
            <v>yes</v>
          </cell>
          <cell r="N616"/>
          <cell r="O616" t="str">
            <v>Luxembourg</v>
          </cell>
          <cell r="P616" t="str">
            <v>CH</v>
          </cell>
          <cell r="Q616" t="str">
            <v>SIX Swiss Exchange</v>
          </cell>
          <cell r="R616" t="str">
            <v xml:space="preserve">XSWX </v>
          </cell>
          <cell r="S616">
            <v>43000</v>
          </cell>
          <cell r="T616">
            <v>44091</v>
          </cell>
          <cell r="U616" t="str">
            <v>No</v>
          </cell>
          <cell r="V616" t="str">
            <v>BNPIC52T</v>
          </cell>
          <cell r="W616"/>
          <cell r="X616" t="str">
            <v>EMEH SE</v>
          </cell>
          <cell r="Y616" t="str">
            <v>IEMEH</v>
          </cell>
          <cell r="Z616" t="str">
            <v>NSCFR0IEMEH1</v>
          </cell>
          <cell r="AA616" t="str">
            <v>EMEH</v>
          </cell>
          <cell r="AB616" t="str">
            <v>.BNPIC52T</v>
          </cell>
          <cell r="AC616" t="str">
            <v>EMEH.S</v>
          </cell>
          <cell r="AD616" t="str">
            <v>IEMEHINAV.PA</v>
          </cell>
          <cell r="AE616" t="str">
            <v xml:space="preserve">BNP Paribas Easy Energy &amp; Metals Enhanced Roll is a UCITS compliant exchange-traded fund incorporated in Luxembourg. The objective of the Fund is to achieve a return comparable to the BNP Paribas Energy &amp; Metals Enhanced Roll (TR)* index </v>
          </cell>
          <cell r="AF616" t="str">
            <v>please refer to another source</v>
          </cell>
          <cell r="AG616" t="str">
            <v>please refer to another source</v>
          </cell>
          <cell r="AH616" t="str">
            <v>Luxemburg SICAV</v>
          </cell>
          <cell r="AI616" t="str">
            <v>BNP Paribas Energy &amp; Metals Enhanced Roll (TR)</v>
          </cell>
          <cell r="AJ616" t="str">
            <v>Total Return</v>
          </cell>
          <cell r="AK616" t="str">
            <v>USD</v>
          </cell>
          <cell r="AL616"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616" t="str">
            <v>please refer to another source</v>
          </cell>
          <cell r="AN616" t="str">
            <v>BNP Paribas</v>
          </cell>
          <cell r="AO616" t="str">
            <v>Global</v>
          </cell>
          <cell r="AP616" t="str">
            <v>Global</v>
          </cell>
          <cell r="AQ616" t="str">
            <v>DE,AT,LU,FR, CH, SK</v>
          </cell>
          <cell r="AR616" t="str">
            <v>AT, CH, DE, ES, FR, IT**, LU, SK</v>
          </cell>
          <cell r="AS616" t="str">
            <v>Synthetic replication</v>
          </cell>
          <cell r="AT616" t="str">
            <v>Synthetic</v>
          </cell>
          <cell r="AU616" t="str">
            <v>Synthetic</v>
          </cell>
          <cell r="AV616" t="str">
            <v>Swaps</v>
          </cell>
          <cell r="AW616" t="str">
            <v>No</v>
          </cell>
          <cell r="AX616" t="str">
            <v>Yes with UCITS V</v>
          </cell>
          <cell r="AY616" t="str">
            <v>SUSQUEHANNA</v>
          </cell>
          <cell r="AZ61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16" t="str">
            <v>No</v>
          </cell>
          <cell r="BB616"/>
          <cell r="BC616"/>
          <cell r="BD616"/>
          <cell r="BE616"/>
          <cell r="BF616" t="str">
            <v>Euronext</v>
          </cell>
          <cell r="BG616" t="str">
            <v>Daily</v>
          </cell>
          <cell r="BH616"/>
          <cell r="BI616"/>
          <cell r="BJ616"/>
          <cell r="BK616" t="str">
            <v>Reinvested</v>
          </cell>
          <cell r="BL616"/>
          <cell r="BM616"/>
          <cell r="BN616"/>
          <cell r="BO616"/>
          <cell r="BP616"/>
          <cell r="BQ616"/>
          <cell r="BR616">
            <v>500000</v>
          </cell>
          <cell r="BS616" t="str">
            <v>-</v>
          </cell>
          <cell r="BT616" t="str">
            <v>02:45 PM Paris time</v>
          </cell>
          <cell r="BU616" t="str">
            <v>NA</v>
          </cell>
          <cell r="BV616" t="str">
            <v>02:00 PM Paris time</v>
          </cell>
          <cell r="BW616" t="str">
            <v>D</v>
          </cell>
          <cell r="BX616" t="str">
            <v>D+1</v>
          </cell>
          <cell r="BY616" t="str">
            <v>D+3</v>
          </cell>
          <cell r="BZ616" t="str">
            <v>Please refer to PM</v>
          </cell>
          <cell r="CA616" t="str">
            <v>Please refer to PM</v>
          </cell>
          <cell r="CB616">
            <v>0</v>
          </cell>
          <cell r="CC616">
            <v>0</v>
          </cell>
          <cell r="CD616" t="str">
            <v>0.1% on the primary market</v>
          </cell>
          <cell r="CE616" t="str">
            <v>0.1% on the primary market</v>
          </cell>
          <cell r="CF616" t="str">
            <v>Yes</v>
          </cell>
          <cell r="CG616" t="str">
            <v>Daily</v>
          </cell>
          <cell r="CH616">
            <v>100000</v>
          </cell>
          <cell r="CI616" t="str">
            <v>No securities lending</v>
          </cell>
          <cell r="CJ616" t="str">
            <v>BNP</v>
          </cell>
          <cell r="CK616" t="str">
            <v>Up to 10%</v>
          </cell>
          <cell r="CL616" t="str">
            <v>Cash</v>
          </cell>
          <cell r="CM616" t="str">
            <v>BNP Paribas Securities Services</v>
          </cell>
          <cell r="CN616" t="str">
            <v>collateral.mgt@bnpparibas-ip.com</v>
          </cell>
          <cell r="CO616" t="str">
            <v>No</v>
          </cell>
          <cell r="CP616" t="str">
            <v>NA</v>
          </cell>
          <cell r="CQ616" t="str">
            <v>NA</v>
          </cell>
          <cell r="CR616" t="str">
            <v>No</v>
          </cell>
          <cell r="CS616" t="str">
            <v>Ashok Outtandy</v>
          </cell>
          <cell r="CT616"/>
          <cell r="CU616"/>
          <cell r="CV616" t="str">
            <v xml:space="preserve">A2DU5K </v>
          </cell>
          <cell r="CW616"/>
          <cell r="CX616">
            <v>37974739</v>
          </cell>
          <cell r="CY616" t="str">
            <v>No</v>
          </cell>
          <cell r="CZ616" t="str">
            <v>No</v>
          </cell>
          <cell r="DA616" t="str">
            <v>Beta</v>
          </cell>
          <cell r="DB616" t="str">
            <v>No</v>
          </cell>
          <cell r="DC616" t="str">
            <v>Equity fund (&gt;51% equities)</v>
          </cell>
          <cell r="DD616" t="str">
            <v>yes</v>
          </cell>
          <cell r="DE616"/>
          <cell r="DF616" t="str">
            <v>No</v>
          </cell>
          <cell r="DG616">
            <v>26</v>
          </cell>
          <cell r="DH616">
            <v>12</v>
          </cell>
          <cell r="DI616">
            <v>0</v>
          </cell>
          <cell r="DJ616">
            <v>38</v>
          </cell>
          <cell r="DK616">
            <v>38</v>
          </cell>
          <cell r="DL616">
            <v>26</v>
          </cell>
          <cell r="DM616">
            <v>0</v>
          </cell>
          <cell r="DN616">
            <v>20</v>
          </cell>
          <cell r="DO616" t="str">
            <v>Primary market: Authorised Participants and Institutionnal Investors
Secondary market: All</v>
          </cell>
          <cell r="DP616" t="str">
            <v>None</v>
          </cell>
          <cell r="DQ616" t="str">
            <v>BNP Paribas Securities Services Luxembourg</v>
          </cell>
          <cell r="DR616" t="str">
            <v>BNP Paribas Securities Services Luxembourg</v>
          </cell>
          <cell r="DS616" t="str">
            <v>in-house lawyers</v>
          </cell>
          <cell r="DT616" t="str">
            <v>BNP Paribas Securities Services Luxembourg</v>
          </cell>
          <cell r="DU616" t="str">
            <v>31th of December</v>
          </cell>
          <cell r="DV616" t="str">
            <v>Essentials</v>
          </cell>
          <cell r="DW616" t="str">
            <v>COMMODITIES</v>
          </cell>
          <cell r="DX616"/>
          <cell r="DY616"/>
          <cell r="DZ616" t="str">
            <v>Neither ART 9 nor ART 8 (ART 6)</v>
          </cell>
          <cell r="EA616" t="str">
            <v>CAT 3</v>
          </cell>
        </row>
        <row r="617">
          <cell r="H617" t="str">
            <v>LU2257990759</v>
          </cell>
          <cell r="I617" t="str">
            <v>Track Privilege</v>
          </cell>
          <cell r="J617" t="str">
            <v>Distribution</v>
          </cell>
          <cell r="K617" t="str">
            <v>EUR</v>
          </cell>
          <cell r="L617" t="str">
            <v>EUR</v>
          </cell>
          <cell r="M617" t="str">
            <v>No</v>
          </cell>
          <cell r="N617"/>
          <cell r="O617" t="str">
            <v>Luxembourg</v>
          </cell>
          <cell r="P617" t="str">
            <v>NA</v>
          </cell>
          <cell r="Q617" t="str">
            <v>NA</v>
          </cell>
          <cell r="R617" t="str">
            <v>NA</v>
          </cell>
          <cell r="S617">
            <v>44295</v>
          </cell>
          <cell r="T617" t="str">
            <v>Not listed</v>
          </cell>
          <cell r="U617" t="str">
            <v>Not listed</v>
          </cell>
          <cell r="V617" t="str">
            <v>I34235EU</v>
          </cell>
          <cell r="W617" t="str">
            <v>Share not hedged</v>
          </cell>
          <cell r="X617" t="str">
            <v>BSRFFTP LX</v>
          </cell>
          <cell r="Y617" t="str">
            <v>NA</v>
          </cell>
          <cell r="Z617" t="str">
            <v>NA</v>
          </cell>
          <cell r="AA617" t="str">
            <v>BSRFFTP</v>
          </cell>
          <cell r="AB617" t="str">
            <v>.BCMSCIEU</v>
          </cell>
          <cell r="AC617">
            <v>68652896</v>
          </cell>
          <cell r="AD617" t="str">
            <v>NA</v>
          </cell>
          <cell r="AE617"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617" t="str">
            <v>please refer to another source</v>
          </cell>
          <cell r="AG617" t="str">
            <v>please refer to another source</v>
          </cell>
          <cell r="AH617" t="str">
            <v>Luxemburg SICAV</v>
          </cell>
          <cell r="AI617" t="str">
            <v>Bloomberg MSCI Euro Corporate SRI Sustainable Select Ex Fossil Fuel PAB (NTR) index</v>
          </cell>
          <cell r="AJ617" t="str">
            <v>Net Total Return</v>
          </cell>
          <cell r="AK617" t="str">
            <v>EUR</v>
          </cell>
          <cell r="AL617"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617" t="str">
            <v>please refer to another source</v>
          </cell>
          <cell r="AN617" t="str">
            <v>Bloomberg MSCI</v>
          </cell>
          <cell r="AO617" t="str">
            <v>Europe</v>
          </cell>
          <cell r="AP617" t="str">
            <v>Eurozone</v>
          </cell>
          <cell r="AQ617" t="str">
            <v>AT, DE, FR, IT**, LU, NL, ES, CZ, IE, FI, DK, SE, UK</v>
          </cell>
          <cell r="AR617" t="str">
            <v>AT, DE, FR, IT**, LU, NL, ES, CZ, IE, FI, DK, SE, UK</v>
          </cell>
          <cell r="AS617" t="str">
            <v>Full or optimized replication</v>
          </cell>
          <cell r="AT617" t="str">
            <v>Physical</v>
          </cell>
          <cell r="AU617" t="str">
            <v xml:space="preserve">Optimized  </v>
          </cell>
          <cell r="AV617" t="str">
            <v>Bonds</v>
          </cell>
          <cell r="AW617" t="str">
            <v>No</v>
          </cell>
          <cell r="AX617" t="str">
            <v>Yes with UCITS V</v>
          </cell>
          <cell r="AY617"/>
          <cell r="AZ617"/>
          <cell r="BA617" t="str">
            <v>Yes</v>
          </cell>
          <cell r="BB617"/>
          <cell r="BC617"/>
          <cell r="BD617"/>
          <cell r="BE617"/>
          <cell r="BF617" t="str">
            <v>NA</v>
          </cell>
          <cell r="BG617" t="str">
            <v>Daily</v>
          </cell>
          <cell r="BH617"/>
          <cell r="BI617"/>
          <cell r="BJ617"/>
          <cell r="BK617" t="str">
            <v>Annually</v>
          </cell>
          <cell r="BL617"/>
          <cell r="BM617"/>
          <cell r="BN617"/>
          <cell r="BO617"/>
          <cell r="BP617"/>
          <cell r="BQ617"/>
          <cell r="BR617" t="str">
            <v>None</v>
          </cell>
          <cell r="BS617" t="str">
            <v>-</v>
          </cell>
          <cell r="BT617" t="str">
            <v>02:00 PM Paris time</v>
          </cell>
          <cell r="BU617" t="str">
            <v>12:00 Paris time</v>
          </cell>
          <cell r="BV617" t="str">
            <v>NA</v>
          </cell>
          <cell r="BW617" t="str">
            <v>D</v>
          </cell>
          <cell r="BX617" t="str">
            <v>D+1</v>
          </cell>
          <cell r="BY617" t="str">
            <v>D+3</v>
          </cell>
          <cell r="BZ617" t="str">
            <v>Please refer to PM</v>
          </cell>
          <cell r="CA617" t="str">
            <v>Please refer to PM</v>
          </cell>
          <cell r="CB617">
            <v>16</v>
          </cell>
          <cell r="CC617">
            <v>0</v>
          </cell>
          <cell r="CD617">
            <v>1.4999999999999999E-2</v>
          </cell>
          <cell r="CE617">
            <v>0.01</v>
          </cell>
          <cell r="CF617" t="str">
            <v>No</v>
          </cell>
          <cell r="CG617" t="str">
            <v>NA</v>
          </cell>
          <cell r="CH617" t="str">
            <v>NA</v>
          </cell>
          <cell r="CI617" t="str">
            <v>No securities lending</v>
          </cell>
          <cell r="CJ617"/>
          <cell r="CK617" t="str">
            <v>No collateral</v>
          </cell>
          <cell r="CL617" t="str">
            <v>No collateral</v>
          </cell>
          <cell r="CM617" t="str">
            <v>No collateral</v>
          </cell>
          <cell r="CN617" t="str">
            <v>No collateral</v>
          </cell>
          <cell r="CO617" t="str">
            <v>No</v>
          </cell>
          <cell r="CP617" t="str">
            <v>NA</v>
          </cell>
          <cell r="CQ617" t="str">
            <v>NA</v>
          </cell>
          <cell r="CR617" t="str">
            <v>No</v>
          </cell>
          <cell r="CS617" t="str">
            <v>Luca Pagni</v>
          </cell>
          <cell r="CT617"/>
          <cell r="CU617"/>
          <cell r="CV617" t="str">
            <v>A2QQ08</v>
          </cell>
          <cell r="CW617"/>
          <cell r="CX617"/>
          <cell r="CY617" t="str">
            <v>Yes</v>
          </cell>
          <cell r="CZ617" t="str">
            <v>SRI</v>
          </cell>
          <cell r="DA617" t="str">
            <v>Beta</v>
          </cell>
          <cell r="DB617" t="str">
            <v>No</v>
          </cell>
          <cell r="DC617" t="str">
            <v>Other funds (no equities or &lt;25% equities)</v>
          </cell>
          <cell r="DD617" t="str">
            <v>TBC</v>
          </cell>
          <cell r="DE617"/>
          <cell r="DF617" t="str">
            <v>No</v>
          </cell>
          <cell r="DG617">
            <v>3</v>
          </cell>
          <cell r="DH617">
            <v>12</v>
          </cell>
          <cell r="DI617">
            <v>5</v>
          </cell>
          <cell r="DJ617">
            <v>20</v>
          </cell>
          <cell r="DK617">
            <v>20</v>
          </cell>
          <cell r="DL617">
            <v>3</v>
          </cell>
          <cell r="DM617">
            <v>5</v>
          </cell>
          <cell r="DN617">
            <v>12</v>
          </cell>
          <cell r="DO617" t="str">
            <v>All, Distributors, Managers</v>
          </cell>
          <cell r="DP617" t="str">
            <v>Distributors : None
Managers: none (refer to Book II by sub-fund for min holding amount applicable)
Others : EUR 100 000 per sub-fund</v>
          </cell>
          <cell r="DQ617" t="str">
            <v>BNP Paribas Securities Services Luxembourg</v>
          </cell>
          <cell r="DR617" t="str">
            <v>BNP Paribas Securities Services Luxembourg</v>
          </cell>
          <cell r="DS617" t="str">
            <v>in-house lawyers</v>
          </cell>
          <cell r="DT617" t="str">
            <v>BNP Paribas Securities Services Luxembourg</v>
          </cell>
          <cell r="DU617" t="str">
            <v>31th of December</v>
          </cell>
          <cell r="DV617" t="str">
            <v>ESG</v>
          </cell>
          <cell r="DW617" t="str">
            <v>FIXED INCOME</v>
          </cell>
          <cell r="DX617" t="str">
            <v>Absorbed BNP Paribas Easy Markit iBoxx EUR Liquid Corporates on 09/04/2021 (April 9th 2021). Has absorbed LU1291094594 Track Privilege. 
Index name change from 19/02/2021 from Bloomberg-Barclays MSCI Euro Corp SRI Sustainable Reduced Fossil Fuel (NTR) Index to Bloomberg-Barclays MSCI Euro Corp SRI Sustainable Ex Fossil Fuel (NTR) ==&gt; Additionnal exclusion criteria in the methodology</v>
          </cell>
          <cell r="DY617"/>
          <cell r="DZ617" t="str">
            <v>ART 8</v>
          </cell>
          <cell r="EA617" t="str">
            <v>CAT 1</v>
          </cell>
        </row>
        <row r="618">
          <cell r="H618" t="str">
            <v>LU2244387457</v>
          </cell>
          <cell r="I618" t="str">
            <v>UCITS ETF</v>
          </cell>
          <cell r="J618" t="str">
            <v>Capitalisation</v>
          </cell>
          <cell r="K618" t="str">
            <v>EUR</v>
          </cell>
          <cell r="L618" t="str">
            <v>EUR</v>
          </cell>
          <cell r="M618" t="str">
            <v>No</v>
          </cell>
          <cell r="N618"/>
          <cell r="O618" t="str">
            <v>Luxembourg</v>
          </cell>
          <cell r="P618" t="str">
            <v>FR</v>
          </cell>
          <cell r="Q618" t="str">
            <v>Euronext Paris</v>
          </cell>
          <cell r="R618" t="str">
            <v>XPAR</v>
          </cell>
          <cell r="S618">
            <v>44217</v>
          </cell>
          <cell r="T618">
            <v>44250</v>
          </cell>
          <cell r="U618" t="str">
            <v>Yes</v>
          </cell>
          <cell r="V618" t="str">
            <v>GBIEIG35 Index</v>
          </cell>
          <cell r="W618" t="str">
            <v>Share not hedged</v>
          </cell>
          <cell r="X618" t="str">
            <v>GEMU FP</v>
          </cell>
          <cell r="Y618" t="str">
            <v>IGEMU</v>
          </cell>
          <cell r="Z618" t="str">
            <v>NSCFR0IGEMU9</v>
          </cell>
          <cell r="AA618" t="str">
            <v>GEMU</v>
          </cell>
          <cell r="AB618" t="str">
            <v>.GBIEIG35</v>
          </cell>
          <cell r="AC618" t="str">
            <v>GEMU.PA</v>
          </cell>
          <cell r="AD618" t="str">
            <v>IGEMUINAV.PA</v>
          </cell>
          <cell r="AE618"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18" t="str">
            <v>please refer to another source</v>
          </cell>
          <cell r="AG618" t="str">
            <v>please refer to another source</v>
          </cell>
          <cell r="AH618" t="str">
            <v>Luxemburg SICAV</v>
          </cell>
          <cell r="AI618" t="str">
            <v>J.P. Morgan ESG EMU Government Bond IG 3- 5 Year (TR) Index</v>
          </cell>
          <cell r="AJ618" t="str">
            <v>Total Return</v>
          </cell>
          <cell r="AK618" t="str">
            <v>EUR</v>
          </cell>
          <cell r="AL618"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18" t="str">
            <v>please refer to another source</v>
          </cell>
          <cell r="AN618" t="str">
            <v>JP Morgan</v>
          </cell>
          <cell r="AO618" t="str">
            <v>Europe</v>
          </cell>
          <cell r="AP618" t="str">
            <v>Europe</v>
          </cell>
          <cell r="AQ618" t="str">
            <v>AT, DE, FR, IT, LU, NL, ES</v>
          </cell>
          <cell r="AR618" t="str">
            <v>AT, DE, ES, FR, IT**, LU, NL</v>
          </cell>
          <cell r="AS618" t="str">
            <v>Full or optimized replication</v>
          </cell>
          <cell r="AT618" t="str">
            <v>Physical</v>
          </cell>
          <cell r="AU618" t="str">
            <v>Full</v>
          </cell>
          <cell r="AV618" t="str">
            <v>Bonds</v>
          </cell>
          <cell r="AW618" t="str">
            <v>No</v>
          </cell>
          <cell r="AX618" t="str">
            <v>Yes with UCITS V</v>
          </cell>
          <cell r="AY618" t="str">
            <v>BNP Paribas</v>
          </cell>
          <cell r="AZ618"/>
          <cell r="BA618" t="str">
            <v>No</v>
          </cell>
          <cell r="BB618"/>
          <cell r="BC618"/>
          <cell r="BD618"/>
          <cell r="BE618"/>
          <cell r="BF618" t="str">
            <v>Euronext</v>
          </cell>
          <cell r="BG618" t="str">
            <v>Daily</v>
          </cell>
          <cell r="BH618"/>
          <cell r="BI618"/>
          <cell r="BJ618"/>
          <cell r="BK618" t="str">
            <v>Reinvested</v>
          </cell>
          <cell r="BL618"/>
          <cell r="BM618"/>
          <cell r="BN618"/>
          <cell r="BO618"/>
          <cell r="BP618"/>
          <cell r="BQ618"/>
          <cell r="BR618">
            <v>500000</v>
          </cell>
          <cell r="BS618" t="str">
            <v>-</v>
          </cell>
          <cell r="BT618" t="str">
            <v>03:30 PM Paris time</v>
          </cell>
          <cell r="BU618" t="str">
            <v>NA</v>
          </cell>
          <cell r="BV618" t="str">
            <v>02:45 PM Paris time</v>
          </cell>
          <cell r="BW618" t="str">
            <v>D</v>
          </cell>
          <cell r="BX618" t="str">
            <v>D+1</v>
          </cell>
          <cell r="BY618" t="str">
            <v>D+3</v>
          </cell>
          <cell r="BZ618" t="str">
            <v>Please refer to PM</v>
          </cell>
          <cell r="CA618" t="str">
            <v>Please refer to PM</v>
          </cell>
          <cell r="CB618">
            <v>0</v>
          </cell>
          <cell r="CC618">
            <v>0</v>
          </cell>
          <cell r="CD618" t="str">
            <v>0.25% on the primary market</v>
          </cell>
          <cell r="CE618" t="str">
            <v>0.1% on the primary market</v>
          </cell>
          <cell r="CF618" t="str">
            <v>No</v>
          </cell>
          <cell r="CG618" t="str">
            <v>NA</v>
          </cell>
          <cell r="CH618" t="str">
            <v>NA</v>
          </cell>
          <cell r="CI618" t="str">
            <v>No securities lending</v>
          </cell>
          <cell r="CJ618"/>
          <cell r="CK618" t="str">
            <v>No collateral</v>
          </cell>
          <cell r="CL618" t="str">
            <v>No collateral</v>
          </cell>
          <cell r="CM618" t="str">
            <v>No collateral</v>
          </cell>
          <cell r="CN618" t="str">
            <v>No collateral</v>
          </cell>
          <cell r="CO618" t="str">
            <v>No</v>
          </cell>
          <cell r="CP618" t="str">
            <v>NA</v>
          </cell>
          <cell r="CQ618" t="str">
            <v>NA</v>
          </cell>
          <cell r="CR618" t="str">
            <v>No</v>
          </cell>
          <cell r="CS618" t="str">
            <v>Luca Pagni</v>
          </cell>
          <cell r="CT618"/>
          <cell r="CU618"/>
          <cell r="CV618" t="str">
            <v>A2QMK2</v>
          </cell>
          <cell r="CW618"/>
          <cell r="CX618"/>
          <cell r="CY618" t="str">
            <v>Yes</v>
          </cell>
          <cell r="CZ618" t="str">
            <v>ESG</v>
          </cell>
          <cell r="DA618" t="str">
            <v>Beta</v>
          </cell>
          <cell r="DB618" t="str">
            <v>No</v>
          </cell>
          <cell r="DC618" t="str">
            <v>Other funds (no equities or &lt;25% equities)</v>
          </cell>
          <cell r="DD618" t="str">
            <v>Yes</v>
          </cell>
          <cell r="DE618"/>
          <cell r="DF618" t="str">
            <v>No</v>
          </cell>
          <cell r="DG618">
            <v>3</v>
          </cell>
          <cell r="DH618">
            <v>12</v>
          </cell>
          <cell r="DI618">
            <v>0</v>
          </cell>
          <cell r="DJ618">
            <v>15</v>
          </cell>
          <cell r="DK618">
            <v>15</v>
          </cell>
          <cell r="DL618">
            <v>3</v>
          </cell>
          <cell r="DM618">
            <v>0</v>
          </cell>
          <cell r="DN618">
            <v>12</v>
          </cell>
          <cell r="DO618" t="str">
            <v>Primary market: Authorised Participants and Institutionnal Investors
Secondary market: All</v>
          </cell>
          <cell r="DP618" t="str">
            <v>None</v>
          </cell>
          <cell r="DQ618" t="str">
            <v>BNP Paribas Securities Services Luxembourg</v>
          </cell>
          <cell r="DR618" t="str">
            <v>BNP Paribas Securities Services Luxembourg</v>
          </cell>
          <cell r="DS618" t="str">
            <v>in-house lawyers</v>
          </cell>
          <cell r="DT618" t="str">
            <v>BNP Paribas Securities Services Luxembourg</v>
          </cell>
          <cell r="DU618" t="str">
            <v>31th of December</v>
          </cell>
          <cell r="DV618" t="str">
            <v>ESG</v>
          </cell>
          <cell r="DW618" t="str">
            <v>FIXED INCOME</v>
          </cell>
          <cell r="DX618"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618"/>
          <cell r="DZ618" t="str">
            <v>ART 8</v>
          </cell>
          <cell r="EA618" t="str">
            <v>CAT 2</v>
          </cell>
        </row>
        <row r="619">
          <cell r="H619" t="str">
            <v xml:space="preserve"> LU2244387531</v>
          </cell>
          <cell r="I619" t="str">
            <v>UCITS ETF</v>
          </cell>
          <cell r="J619" t="str">
            <v>Distribution</v>
          </cell>
          <cell r="K619" t="str">
            <v>EUR</v>
          </cell>
          <cell r="L619" t="str">
            <v>EUR</v>
          </cell>
          <cell r="M619" t="str">
            <v>No</v>
          </cell>
          <cell r="N619"/>
          <cell r="O619" t="str">
            <v>Luxembourg</v>
          </cell>
          <cell r="P619"/>
          <cell r="Q619"/>
          <cell r="R619"/>
          <cell r="S619"/>
          <cell r="T619"/>
          <cell r="U619"/>
          <cell r="V619" t="str">
            <v>GBIEIG35 Index</v>
          </cell>
          <cell r="W619" t="str">
            <v>Share not hedged</v>
          </cell>
          <cell r="X619"/>
          <cell r="Y619"/>
          <cell r="Z619"/>
          <cell r="AA619"/>
          <cell r="AB619" t="str">
            <v>.GBIEIG35</v>
          </cell>
          <cell r="AC619"/>
          <cell r="AD619"/>
          <cell r="AE619"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19" t="str">
            <v>please refer to another source</v>
          </cell>
          <cell r="AG619" t="str">
            <v>please refer to another source</v>
          </cell>
          <cell r="AH619" t="str">
            <v>Luxemburg SICAV</v>
          </cell>
          <cell r="AI619" t="str">
            <v>J.P. Morgan ESG EMU Government Bond IG 3- 5 Year (TR) Index</v>
          </cell>
          <cell r="AJ619" t="str">
            <v>Total Return</v>
          </cell>
          <cell r="AK619" t="str">
            <v>EUR</v>
          </cell>
          <cell r="AL619"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19" t="str">
            <v>please refer to another source</v>
          </cell>
          <cell r="AN619" t="str">
            <v>JP Morgan</v>
          </cell>
          <cell r="AO619" t="str">
            <v>Europe</v>
          </cell>
          <cell r="AP619" t="str">
            <v>Europe</v>
          </cell>
          <cell r="AQ619"/>
          <cell r="AR619"/>
          <cell r="AS619" t="str">
            <v>Full or optimized replication</v>
          </cell>
          <cell r="AT619" t="str">
            <v>Physical</v>
          </cell>
          <cell r="AU619" t="str">
            <v>Full</v>
          </cell>
          <cell r="AV619" t="str">
            <v>Bonds</v>
          </cell>
          <cell r="AW619" t="str">
            <v>No</v>
          </cell>
          <cell r="AX619" t="str">
            <v>Yes with UCITS V</v>
          </cell>
          <cell r="AY619"/>
          <cell r="AZ619"/>
          <cell r="BA619" t="str">
            <v>No</v>
          </cell>
          <cell r="BB619"/>
          <cell r="BC619"/>
          <cell r="BD619"/>
          <cell r="BE619"/>
          <cell r="BF619"/>
          <cell r="BG619" t="str">
            <v>Daily</v>
          </cell>
          <cell r="BH619"/>
          <cell r="BI619"/>
          <cell r="BJ619"/>
          <cell r="BK619" t="str">
            <v>Annually</v>
          </cell>
          <cell r="BL619"/>
          <cell r="BM619"/>
          <cell r="BN619"/>
          <cell r="BO619"/>
          <cell r="BP619"/>
          <cell r="BQ619"/>
          <cell r="BR619">
            <v>500000</v>
          </cell>
          <cell r="BS619" t="str">
            <v>-</v>
          </cell>
          <cell r="BT619" t="str">
            <v>03:30 PM Paris time</v>
          </cell>
          <cell r="BU619" t="str">
            <v>NA</v>
          </cell>
          <cell r="BV619" t="str">
            <v>02:45 PM Paris time</v>
          </cell>
          <cell r="BW619" t="str">
            <v>D</v>
          </cell>
          <cell r="BX619" t="str">
            <v>D+1</v>
          </cell>
          <cell r="BY619" t="str">
            <v>D+3</v>
          </cell>
          <cell r="BZ619" t="str">
            <v>Please refer to PM</v>
          </cell>
          <cell r="CA619" t="str">
            <v>Please refer to PM</v>
          </cell>
          <cell r="CB619">
            <v>0</v>
          </cell>
          <cell r="CC619">
            <v>0</v>
          </cell>
          <cell r="CD619" t="str">
            <v>0.25% on the primary market</v>
          </cell>
          <cell r="CE619" t="str">
            <v>0.1% on the primary market</v>
          </cell>
          <cell r="CF619" t="str">
            <v>No</v>
          </cell>
          <cell r="CG619" t="str">
            <v>NA</v>
          </cell>
          <cell r="CH619" t="str">
            <v>NA</v>
          </cell>
          <cell r="CI619" t="str">
            <v>No securities lending</v>
          </cell>
          <cell r="CJ619"/>
          <cell r="CK619" t="str">
            <v>No collateral</v>
          </cell>
          <cell r="CL619" t="str">
            <v>No collateral</v>
          </cell>
          <cell r="CM619" t="str">
            <v>No collateral</v>
          </cell>
          <cell r="CN619" t="str">
            <v>No collateral</v>
          </cell>
          <cell r="CO619" t="str">
            <v>No</v>
          </cell>
          <cell r="CP619" t="str">
            <v>NA</v>
          </cell>
          <cell r="CQ619" t="str">
            <v>NA</v>
          </cell>
          <cell r="CR619" t="str">
            <v>No</v>
          </cell>
          <cell r="CS619" t="str">
            <v>Luca Pagni</v>
          </cell>
          <cell r="CT619"/>
          <cell r="CU619"/>
          <cell r="CV619"/>
          <cell r="CW619"/>
          <cell r="CX619"/>
          <cell r="CY619" t="str">
            <v>Yes</v>
          </cell>
          <cell r="CZ619" t="str">
            <v>ESG</v>
          </cell>
          <cell r="DA619" t="str">
            <v>Beta</v>
          </cell>
          <cell r="DB619" t="str">
            <v>No</v>
          </cell>
          <cell r="DC619" t="str">
            <v>Other funds (no equities or &lt;25% equities)</v>
          </cell>
          <cell r="DD619"/>
          <cell r="DE619"/>
          <cell r="DF619" t="str">
            <v>No</v>
          </cell>
          <cell r="DG619">
            <v>3</v>
          </cell>
          <cell r="DH619">
            <v>12</v>
          </cell>
          <cell r="DI619">
            <v>0</v>
          </cell>
          <cell r="DJ619">
            <v>15</v>
          </cell>
          <cell r="DK619">
            <v>15</v>
          </cell>
          <cell r="DL619">
            <v>3</v>
          </cell>
          <cell r="DM619">
            <v>0</v>
          </cell>
          <cell r="DN619">
            <v>12</v>
          </cell>
          <cell r="DO619" t="str">
            <v>Primary market: Authorised Participants and Institutionnal Investors
Secondary market: All</v>
          </cell>
          <cell r="DP619" t="str">
            <v>None</v>
          </cell>
          <cell r="DQ619" t="str">
            <v>BNP Paribas Securities Services Luxembourg</v>
          </cell>
          <cell r="DR619" t="str">
            <v>BNP Paribas Securities Services Luxembourg</v>
          </cell>
          <cell r="DS619" t="str">
            <v>in-house lawyers</v>
          </cell>
          <cell r="DT619" t="str">
            <v>BNP Paribas Securities Services Luxembourg</v>
          </cell>
          <cell r="DU619" t="str">
            <v>31th of December</v>
          </cell>
          <cell r="DV619" t="str">
            <v>ESG</v>
          </cell>
          <cell r="DW619" t="str">
            <v>FIXED INCOME</v>
          </cell>
          <cell r="DX619"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619"/>
          <cell r="DZ619" t="str">
            <v>ART 8</v>
          </cell>
          <cell r="EA619" t="str">
            <v>CAT 2</v>
          </cell>
        </row>
        <row r="620">
          <cell r="H620" t="str">
            <v xml:space="preserve"> LU2244387614</v>
          </cell>
          <cell r="I620" t="str">
            <v>Track Classic</v>
          </cell>
          <cell r="J620" t="str">
            <v>Capitalisation</v>
          </cell>
          <cell r="K620" t="str">
            <v>EUR</v>
          </cell>
          <cell r="L620" t="str">
            <v>EUR</v>
          </cell>
          <cell r="M620" t="str">
            <v>No</v>
          </cell>
          <cell r="N620"/>
          <cell r="O620" t="str">
            <v>Luxembourg</v>
          </cell>
          <cell r="P620"/>
          <cell r="Q620"/>
          <cell r="R620"/>
          <cell r="S620"/>
          <cell r="T620"/>
          <cell r="U620"/>
          <cell r="V620" t="str">
            <v>GBIEIG35 Index</v>
          </cell>
          <cell r="W620" t="str">
            <v>Share not hedged</v>
          </cell>
          <cell r="X620"/>
          <cell r="Y620"/>
          <cell r="Z620"/>
          <cell r="AA620"/>
          <cell r="AB620" t="str">
            <v>.GBIEIG35</v>
          </cell>
          <cell r="AC620"/>
          <cell r="AD620"/>
          <cell r="AE620"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20" t="str">
            <v>please refer to another source</v>
          </cell>
          <cell r="AG620" t="str">
            <v>please refer to another source</v>
          </cell>
          <cell r="AH620" t="str">
            <v>Luxemburg SICAV</v>
          </cell>
          <cell r="AI620" t="str">
            <v>J.P. Morgan ESG EMU Government Bond IG 3- 5 Year (TR) Index</v>
          </cell>
          <cell r="AJ620" t="str">
            <v>Total Return</v>
          </cell>
          <cell r="AK620" t="str">
            <v>EUR</v>
          </cell>
          <cell r="AL620"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20" t="str">
            <v>please refer to another source</v>
          </cell>
          <cell r="AN620" t="str">
            <v>JP Morgan</v>
          </cell>
          <cell r="AO620" t="str">
            <v>Europe</v>
          </cell>
          <cell r="AP620" t="str">
            <v>Europe</v>
          </cell>
          <cell r="AQ620"/>
          <cell r="AR620"/>
          <cell r="AS620" t="str">
            <v>Full or optimized replication</v>
          </cell>
          <cell r="AT620" t="str">
            <v>Physical</v>
          </cell>
          <cell r="AU620" t="str">
            <v>Full</v>
          </cell>
          <cell r="AV620" t="str">
            <v>Bonds</v>
          </cell>
          <cell r="AW620" t="str">
            <v>No</v>
          </cell>
          <cell r="AX620" t="str">
            <v>Yes with UCITS V</v>
          </cell>
          <cell r="AY620" t="str">
            <v>NA</v>
          </cell>
          <cell r="AZ620" t="str">
            <v>NA</v>
          </cell>
          <cell r="BA620" t="str">
            <v>Yes</v>
          </cell>
          <cell r="BB620"/>
          <cell r="BC620"/>
          <cell r="BD620"/>
          <cell r="BE620"/>
          <cell r="BF620"/>
          <cell r="BG620" t="str">
            <v>Daily</v>
          </cell>
          <cell r="BH620"/>
          <cell r="BI620"/>
          <cell r="BJ620"/>
          <cell r="BK620" t="str">
            <v>Reinvested</v>
          </cell>
          <cell r="BL620"/>
          <cell r="BM620"/>
          <cell r="BN620"/>
          <cell r="BO620"/>
          <cell r="BP620"/>
          <cell r="BQ620"/>
          <cell r="BR620" t="str">
            <v>None</v>
          </cell>
          <cell r="BS620" t="str">
            <v>-</v>
          </cell>
          <cell r="BT620" t="str">
            <v>02:00 PM Paris time</v>
          </cell>
          <cell r="BU620" t="str">
            <v>12:00 Paris time</v>
          </cell>
          <cell r="BV620" t="str">
            <v>NA</v>
          </cell>
          <cell r="BW620" t="str">
            <v>D</v>
          </cell>
          <cell r="BX620" t="str">
            <v>D+1</v>
          </cell>
          <cell r="BY620" t="str">
            <v>D+3</v>
          </cell>
          <cell r="BZ620" t="str">
            <v>Please refer to PM</v>
          </cell>
          <cell r="CA620" t="str">
            <v>Please refer to PM</v>
          </cell>
          <cell r="CB620">
            <v>0</v>
          </cell>
          <cell r="CC620">
            <v>0</v>
          </cell>
          <cell r="CD620">
            <v>2.5000000000000001E-3</v>
          </cell>
          <cell r="CE620">
            <v>1E-3</v>
          </cell>
          <cell r="CF620" t="str">
            <v>No</v>
          </cell>
          <cell r="CG620" t="str">
            <v>NA</v>
          </cell>
          <cell r="CH620" t="str">
            <v>NA</v>
          </cell>
          <cell r="CI620" t="str">
            <v>No securities lending</v>
          </cell>
          <cell r="CJ620"/>
          <cell r="CK620" t="str">
            <v>No collateral</v>
          </cell>
          <cell r="CL620" t="str">
            <v>No collateral</v>
          </cell>
          <cell r="CM620" t="str">
            <v>No collateral</v>
          </cell>
          <cell r="CN620" t="str">
            <v>No collateral</v>
          </cell>
          <cell r="CO620" t="str">
            <v>No</v>
          </cell>
          <cell r="CP620" t="str">
            <v>NA</v>
          </cell>
          <cell r="CQ620" t="str">
            <v>NA</v>
          </cell>
          <cell r="CR620" t="str">
            <v>No</v>
          </cell>
          <cell r="CS620" t="str">
            <v>Luca Pagni</v>
          </cell>
          <cell r="CT620"/>
          <cell r="CU620"/>
          <cell r="CV620"/>
          <cell r="CW620"/>
          <cell r="CX620"/>
          <cell r="CY620" t="str">
            <v>Yes</v>
          </cell>
          <cell r="CZ620" t="str">
            <v>ESG</v>
          </cell>
          <cell r="DA620" t="str">
            <v>Beta</v>
          </cell>
          <cell r="DB620" t="str">
            <v>No</v>
          </cell>
          <cell r="DC620" t="str">
            <v>Other funds (no equities or &lt;25% equities)</v>
          </cell>
          <cell r="DD620"/>
          <cell r="DE620"/>
          <cell r="DF620" t="str">
            <v>No</v>
          </cell>
          <cell r="DG620">
            <v>50</v>
          </cell>
          <cell r="DH620">
            <v>30</v>
          </cell>
          <cell r="DI620">
            <v>5</v>
          </cell>
          <cell r="DJ620">
            <v>85</v>
          </cell>
          <cell r="DK620">
            <v>85</v>
          </cell>
          <cell r="DL620">
            <v>50</v>
          </cell>
          <cell r="DM620">
            <v>5</v>
          </cell>
          <cell r="DN620">
            <v>30</v>
          </cell>
          <cell r="DO620" t="str">
            <v>All</v>
          </cell>
          <cell r="DP620" t="str">
            <v>None</v>
          </cell>
          <cell r="DQ620" t="str">
            <v>BNP Paribas Securities Services Luxembourg</v>
          </cell>
          <cell r="DR620" t="str">
            <v>BNP Paribas Securities Services Luxembourg</v>
          </cell>
          <cell r="DS620" t="str">
            <v>in-house lawyers</v>
          </cell>
          <cell r="DT620" t="str">
            <v>BNP Paribas Securities Services Luxembourg</v>
          </cell>
          <cell r="DU620" t="str">
            <v>31th of December</v>
          </cell>
          <cell r="DV620" t="str">
            <v>ESG</v>
          </cell>
          <cell r="DW620" t="str">
            <v>FIXED INCOME</v>
          </cell>
          <cell r="DX620"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620"/>
          <cell r="DZ620" t="str">
            <v>ART 8</v>
          </cell>
          <cell r="EA620" t="str">
            <v>CAT 2</v>
          </cell>
        </row>
        <row r="621">
          <cell r="H621" t="str">
            <v>LU2244387705</v>
          </cell>
          <cell r="I621" t="str">
            <v>Track Classic</v>
          </cell>
          <cell r="J621" t="str">
            <v>Distribution</v>
          </cell>
          <cell r="K621" t="str">
            <v>EUR</v>
          </cell>
          <cell r="L621" t="str">
            <v>EUR</v>
          </cell>
          <cell r="M621" t="str">
            <v>No</v>
          </cell>
          <cell r="N621"/>
          <cell r="O621" t="str">
            <v>Luxembourg</v>
          </cell>
          <cell r="P621"/>
          <cell r="Q621"/>
          <cell r="R621"/>
          <cell r="S621"/>
          <cell r="T621"/>
          <cell r="U621"/>
          <cell r="V621" t="str">
            <v>GBIEIG35 Index</v>
          </cell>
          <cell r="W621" t="str">
            <v>Share not hedged</v>
          </cell>
          <cell r="X621"/>
          <cell r="Y621"/>
          <cell r="Z621"/>
          <cell r="AA621"/>
          <cell r="AB621" t="str">
            <v>.GBIEIG35</v>
          </cell>
          <cell r="AC621"/>
          <cell r="AD621"/>
          <cell r="AE621"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21" t="str">
            <v>please refer to another source</v>
          </cell>
          <cell r="AG621" t="str">
            <v>please refer to another source</v>
          </cell>
          <cell r="AH621" t="str">
            <v>Luxemburg SICAV</v>
          </cell>
          <cell r="AI621" t="str">
            <v>J.P. Morgan ESG EMU Government Bond IG 3- 5 Year (TR) Index</v>
          </cell>
          <cell r="AJ621" t="str">
            <v>Total Return</v>
          </cell>
          <cell r="AK621" t="str">
            <v>EUR</v>
          </cell>
          <cell r="AL621"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21" t="str">
            <v>please refer to another source</v>
          </cell>
          <cell r="AN621" t="str">
            <v>JP Morgan</v>
          </cell>
          <cell r="AO621" t="str">
            <v>Europe</v>
          </cell>
          <cell r="AP621" t="str">
            <v>Europe</v>
          </cell>
          <cell r="AQ621"/>
          <cell r="AR621"/>
          <cell r="AS621" t="str">
            <v>Full or optimized replication</v>
          </cell>
          <cell r="AT621" t="str">
            <v>Physical</v>
          </cell>
          <cell r="AU621" t="str">
            <v>Full</v>
          </cell>
          <cell r="AV621" t="str">
            <v>Bonds</v>
          </cell>
          <cell r="AW621" t="str">
            <v>No</v>
          </cell>
          <cell r="AX621" t="str">
            <v>Yes with UCITS V</v>
          </cell>
          <cell r="AY621" t="str">
            <v>NA</v>
          </cell>
          <cell r="AZ621" t="str">
            <v>NA</v>
          </cell>
          <cell r="BA621" t="str">
            <v>Yes</v>
          </cell>
          <cell r="BB621"/>
          <cell r="BC621"/>
          <cell r="BD621"/>
          <cell r="BE621"/>
          <cell r="BF621"/>
          <cell r="BG621" t="str">
            <v>Daily</v>
          </cell>
          <cell r="BH621"/>
          <cell r="BI621"/>
          <cell r="BJ621"/>
          <cell r="BK621" t="str">
            <v>Annually</v>
          </cell>
          <cell r="BL621"/>
          <cell r="BM621"/>
          <cell r="BN621"/>
          <cell r="BO621"/>
          <cell r="BP621"/>
          <cell r="BQ621"/>
          <cell r="BR621" t="str">
            <v>None</v>
          </cell>
          <cell r="BS621" t="str">
            <v>-</v>
          </cell>
          <cell r="BT621" t="str">
            <v>02:00 PM Paris time</v>
          </cell>
          <cell r="BU621" t="str">
            <v>12:00 Paris time</v>
          </cell>
          <cell r="BV621" t="str">
            <v>NA</v>
          </cell>
          <cell r="BW621" t="str">
            <v>D</v>
          </cell>
          <cell r="BX621" t="str">
            <v>D+1</v>
          </cell>
          <cell r="BY621" t="str">
            <v>D+3</v>
          </cell>
          <cell r="BZ621" t="str">
            <v>Please refer to PM</v>
          </cell>
          <cell r="CA621" t="str">
            <v>Please refer to PM</v>
          </cell>
          <cell r="CB621">
            <v>0</v>
          </cell>
          <cell r="CC621">
            <v>0</v>
          </cell>
          <cell r="CD621">
            <v>2.5000000000000001E-3</v>
          </cell>
          <cell r="CE621">
            <v>1E-3</v>
          </cell>
          <cell r="CF621" t="str">
            <v>No</v>
          </cell>
          <cell r="CG621" t="str">
            <v>NA</v>
          </cell>
          <cell r="CH621" t="str">
            <v>NA</v>
          </cell>
          <cell r="CI621" t="str">
            <v>No securities lending</v>
          </cell>
          <cell r="CJ621"/>
          <cell r="CK621" t="str">
            <v>No collateral</v>
          </cell>
          <cell r="CL621" t="str">
            <v>No collateral</v>
          </cell>
          <cell r="CM621" t="str">
            <v>No collateral</v>
          </cell>
          <cell r="CN621" t="str">
            <v>No collateral</v>
          </cell>
          <cell r="CO621" t="str">
            <v>No</v>
          </cell>
          <cell r="CP621" t="str">
            <v>NA</v>
          </cell>
          <cell r="CQ621" t="str">
            <v>NA</v>
          </cell>
          <cell r="CR621" t="str">
            <v>No</v>
          </cell>
          <cell r="CS621" t="str">
            <v>Luca Pagni</v>
          </cell>
          <cell r="CT621"/>
          <cell r="CU621"/>
          <cell r="CV621"/>
          <cell r="CW621"/>
          <cell r="CX621"/>
          <cell r="CY621" t="str">
            <v>Yes</v>
          </cell>
          <cell r="CZ621" t="str">
            <v>ESG</v>
          </cell>
          <cell r="DA621" t="str">
            <v>Beta</v>
          </cell>
          <cell r="DB621" t="str">
            <v>No</v>
          </cell>
          <cell r="DC621" t="str">
            <v>Other funds (no equities or &lt;25% equities)</v>
          </cell>
          <cell r="DD621"/>
          <cell r="DE621"/>
          <cell r="DF621" t="str">
            <v>No</v>
          </cell>
          <cell r="DG621">
            <v>50</v>
          </cell>
          <cell r="DH621">
            <v>30</v>
          </cell>
          <cell r="DI621">
            <v>5</v>
          </cell>
          <cell r="DJ621">
            <v>85</v>
          </cell>
          <cell r="DK621">
            <v>85</v>
          </cell>
          <cell r="DL621">
            <v>50</v>
          </cell>
          <cell r="DM621">
            <v>5</v>
          </cell>
          <cell r="DN621">
            <v>30</v>
          </cell>
          <cell r="DO621" t="str">
            <v>All</v>
          </cell>
          <cell r="DP621" t="str">
            <v>None</v>
          </cell>
          <cell r="DQ621" t="str">
            <v>BNP Paribas Securities Services Luxembourg</v>
          </cell>
          <cell r="DR621" t="str">
            <v>BNP Paribas Securities Services Luxembourg</v>
          </cell>
          <cell r="DS621" t="str">
            <v>in-house lawyers</v>
          </cell>
          <cell r="DT621" t="str">
            <v>BNP Paribas Securities Services Luxembourg</v>
          </cell>
          <cell r="DU621" t="str">
            <v>31th of December</v>
          </cell>
          <cell r="DV621" t="str">
            <v>ESG</v>
          </cell>
          <cell r="DW621" t="str">
            <v>FIXED INCOME</v>
          </cell>
          <cell r="DX621"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621"/>
          <cell r="DZ621" t="str">
            <v>ART 8</v>
          </cell>
          <cell r="EA621" t="str">
            <v>CAT 2</v>
          </cell>
        </row>
        <row r="622">
          <cell r="H622" t="str">
            <v>LU2244388935</v>
          </cell>
          <cell r="I622" t="str">
            <v>UCITS ETF QD H CHF</v>
          </cell>
          <cell r="J622" t="str">
            <v>Distribution</v>
          </cell>
          <cell r="K622" t="str">
            <v>CHF</v>
          </cell>
          <cell r="L622" t="str">
            <v>EUR</v>
          </cell>
          <cell r="M622" t="str">
            <v>Yes</v>
          </cell>
          <cell r="N622"/>
          <cell r="O622" t="str">
            <v>Luxembourg</v>
          </cell>
          <cell r="P622" t="str">
            <v>NA</v>
          </cell>
          <cell r="Q622"/>
          <cell r="R622"/>
          <cell r="S622"/>
          <cell r="T622"/>
          <cell r="U622"/>
          <cell r="V622" t="str">
            <v>NEPRA</v>
          </cell>
          <cell r="W622"/>
          <cell r="X622"/>
          <cell r="Y622"/>
          <cell r="Z622"/>
          <cell r="AA622"/>
          <cell r="AB622" t="str">
            <v>.TFTRPRAE</v>
          </cell>
          <cell r="AC622"/>
          <cell r="AD622"/>
          <cell r="AE622"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622" t="str">
            <v>please refer to another source</v>
          </cell>
          <cell r="AG622" t="str">
            <v>please refer to another source</v>
          </cell>
          <cell r="AH622" t="str">
            <v>Luxemburg SICAV</v>
          </cell>
          <cell r="AI622" t="str">
            <v>FTSE EPRA Nareit Developed Europe (NTR) index</v>
          </cell>
          <cell r="AJ622" t="str">
            <v xml:space="preserve"> Net Total Return</v>
          </cell>
          <cell r="AK622" t="str">
            <v>EUR</v>
          </cell>
          <cell r="AL622"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622" t="str">
            <v>please refer to another source</v>
          </cell>
          <cell r="AN622" t="str">
            <v>FTSE International Limited</v>
          </cell>
          <cell r="AO622" t="str">
            <v>EUROPE</v>
          </cell>
          <cell r="AP622" t="str">
            <v>Europe</v>
          </cell>
          <cell r="AQ622"/>
          <cell r="AR622"/>
          <cell r="AS622" t="str">
            <v>Full replication</v>
          </cell>
          <cell r="AT622" t="str">
            <v>Physical</v>
          </cell>
          <cell r="AU622" t="str">
            <v>Full</v>
          </cell>
          <cell r="AV622" t="str">
            <v>Equities</v>
          </cell>
          <cell r="AW622" t="str">
            <v>No</v>
          </cell>
          <cell r="AX622" t="str">
            <v>Yes with UCITS V</v>
          </cell>
          <cell r="AY622"/>
          <cell r="AZ622"/>
          <cell r="BA622" t="str">
            <v>No</v>
          </cell>
          <cell r="BB622"/>
          <cell r="BC622"/>
          <cell r="BD622"/>
          <cell r="BE622"/>
          <cell r="BF622"/>
          <cell r="BG622" t="str">
            <v>Daily</v>
          </cell>
          <cell r="BH622"/>
          <cell r="BI622"/>
          <cell r="BJ622"/>
          <cell r="BK622" t="str">
            <v>Quaterly</v>
          </cell>
          <cell r="BL622"/>
          <cell r="BM622"/>
          <cell r="BN622"/>
          <cell r="BO622"/>
          <cell r="BP622"/>
          <cell r="BQ622"/>
          <cell r="BR622">
            <v>500000</v>
          </cell>
          <cell r="BS622" t="str">
            <v>-</v>
          </cell>
          <cell r="BT622" t="str">
            <v>03:30 PM Paris time</v>
          </cell>
          <cell r="BU622" t="str">
            <v>NA</v>
          </cell>
          <cell r="BV622" t="str">
            <v>02:45 PM Paris time</v>
          </cell>
          <cell r="BW622" t="str">
            <v>D</v>
          </cell>
          <cell r="BX622" t="str">
            <v>D+1</v>
          </cell>
          <cell r="BY622" t="str">
            <v>D+3</v>
          </cell>
          <cell r="BZ622" t="str">
            <v>Please refer to PM</v>
          </cell>
          <cell r="CA622" t="str">
            <v>Please refer to PM</v>
          </cell>
          <cell r="CB622">
            <v>18</v>
          </cell>
          <cell r="CC622">
            <v>1</v>
          </cell>
          <cell r="CD622" t="str">
            <v>0,3% on the primary market</v>
          </cell>
          <cell r="CE622" t="str">
            <v>0,05% on the primary market</v>
          </cell>
          <cell r="CF622" t="str">
            <v>Yes</v>
          </cell>
          <cell r="CG622"/>
          <cell r="CH622"/>
          <cell r="CI622"/>
          <cell r="CJ622"/>
          <cell r="CK622"/>
          <cell r="CL622"/>
          <cell r="CM622"/>
          <cell r="CN622"/>
          <cell r="CO622" t="str">
            <v>No</v>
          </cell>
          <cell r="CP622" t="str">
            <v>NA</v>
          </cell>
          <cell r="CQ622" t="str">
            <v>NA</v>
          </cell>
          <cell r="CR622" t="str">
            <v>No</v>
          </cell>
          <cell r="CS622" t="str">
            <v>Ashok Outtandy</v>
          </cell>
          <cell r="CT622"/>
          <cell r="CU622"/>
          <cell r="CV622"/>
          <cell r="CW622"/>
          <cell r="CX622"/>
          <cell r="CY622" t="str">
            <v>No</v>
          </cell>
          <cell r="CZ622" t="str">
            <v>No</v>
          </cell>
          <cell r="DA622" t="str">
            <v>Beta</v>
          </cell>
          <cell r="DB622" t="str">
            <v>No</v>
          </cell>
          <cell r="DC622" t="str">
            <v>Foreign real estate fund (&gt;51% foreign real estate)</v>
          </cell>
          <cell r="DD622"/>
          <cell r="DE622"/>
          <cell r="DF622" t="str">
            <v>No</v>
          </cell>
          <cell r="DG622">
            <v>28</v>
          </cell>
          <cell r="DH622">
            <v>12</v>
          </cell>
          <cell r="DI622">
            <v>0</v>
          </cell>
          <cell r="DJ622">
            <v>40</v>
          </cell>
          <cell r="DK622">
            <v>40</v>
          </cell>
          <cell r="DL622">
            <v>28</v>
          </cell>
          <cell r="DM622">
            <v>0</v>
          </cell>
          <cell r="DN622">
            <v>12</v>
          </cell>
          <cell r="DO622" t="str">
            <v>Primary market: Authorised Participants and Institutionnal Investors
Secondary market: All</v>
          </cell>
          <cell r="DP622" t="str">
            <v>None</v>
          </cell>
          <cell r="DQ622" t="str">
            <v>BNP Paribas Securities Services Luxembourg</v>
          </cell>
          <cell r="DR622" t="str">
            <v>BNP Paribas Securities Services Luxembourg</v>
          </cell>
          <cell r="DS622" t="str">
            <v>in-house lawyers</v>
          </cell>
          <cell r="DT622" t="str">
            <v>BNP Paribas Securities Services Luxembourg</v>
          </cell>
          <cell r="DU622" t="str">
            <v>31th of December</v>
          </cell>
          <cell r="DV622" t="str">
            <v>Essentials</v>
          </cell>
          <cell r="DW622" t="str">
            <v>LISTED REAL ESTATE</v>
          </cell>
          <cell r="DX622"/>
          <cell r="DY622"/>
          <cell r="DZ622" t="str">
            <v>Neither ART 9 nor ART 8 (ART 6)</v>
          </cell>
          <cell r="EA622" t="str">
            <v>CAT 3</v>
          </cell>
        </row>
        <row r="623">
          <cell r="H623" t="str">
            <v>LU2244389073</v>
          </cell>
          <cell r="I623" t="str">
            <v>UCITS ETF QD H CHF</v>
          </cell>
          <cell r="J623" t="str">
            <v>Distribution</v>
          </cell>
          <cell r="K623" t="str">
            <v>CHF</v>
          </cell>
          <cell r="L623" t="str">
            <v>EUR</v>
          </cell>
          <cell r="M623" t="str">
            <v>No</v>
          </cell>
          <cell r="N623"/>
          <cell r="O623" t="str">
            <v>Luxembourg</v>
          </cell>
          <cell r="P623"/>
          <cell r="Q623"/>
          <cell r="R623"/>
          <cell r="S623"/>
          <cell r="T623"/>
          <cell r="U623"/>
          <cell r="V623" t="str">
            <v>NR0EUE</v>
          </cell>
          <cell r="W623"/>
          <cell r="X623"/>
          <cell r="Y623"/>
          <cell r="Z623"/>
          <cell r="AA623"/>
          <cell r="AB623" t="str">
            <v>.TRIROEU</v>
          </cell>
          <cell r="AC623"/>
          <cell r="AD623"/>
          <cell r="AE623"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623" t="str">
            <v>please refer to another source</v>
          </cell>
          <cell r="AG623" t="str">
            <v>please refer to another source</v>
          </cell>
          <cell r="AH623" t="str">
            <v>Luxemburg SICAV</v>
          </cell>
          <cell r="AI623" t="str">
            <v>FTSE EPRA Nareit Eurozone Capped (NTR) index</v>
          </cell>
          <cell r="AJ623" t="str">
            <v xml:space="preserve"> Net Total Return</v>
          </cell>
          <cell r="AK623" t="str">
            <v>EUR</v>
          </cell>
          <cell r="AL623"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623" t="str">
            <v>please refer to another source</v>
          </cell>
          <cell r="AN623" t="str">
            <v>FTSE International Limited</v>
          </cell>
          <cell r="AO623" t="str">
            <v>EUROPE</v>
          </cell>
          <cell r="AP623" t="str">
            <v>Eurozone</v>
          </cell>
          <cell r="AQ623"/>
          <cell r="AR623"/>
          <cell r="AS623" t="str">
            <v>Full replication</v>
          </cell>
          <cell r="AT623" t="str">
            <v>Physical</v>
          </cell>
          <cell r="AU623" t="str">
            <v>Full</v>
          </cell>
          <cell r="AV623" t="str">
            <v>Equities</v>
          </cell>
          <cell r="AW623" t="str">
            <v>No</v>
          </cell>
          <cell r="AX623" t="str">
            <v>Yes with UCITS V</v>
          </cell>
          <cell r="AY623"/>
          <cell r="AZ623"/>
          <cell r="BA623" t="str">
            <v>No</v>
          </cell>
          <cell r="BB623"/>
          <cell r="BC623"/>
          <cell r="BD623"/>
          <cell r="BE623"/>
          <cell r="BF623"/>
          <cell r="BG623" t="str">
            <v>Daily</v>
          </cell>
          <cell r="BH623"/>
          <cell r="BI623"/>
          <cell r="BJ623"/>
          <cell r="BK623" t="str">
            <v>Quaterly</v>
          </cell>
          <cell r="BL623"/>
          <cell r="BM623"/>
          <cell r="BN623"/>
          <cell r="BO623"/>
          <cell r="BP623"/>
          <cell r="BQ623"/>
          <cell r="BR623">
            <v>500000</v>
          </cell>
          <cell r="BS623" t="str">
            <v>-</v>
          </cell>
          <cell r="BT623" t="str">
            <v>03:30 PM Paris time</v>
          </cell>
          <cell r="BU623" t="str">
            <v>NA</v>
          </cell>
          <cell r="BV623" t="str">
            <v>02:45 PM Paris time</v>
          </cell>
          <cell r="BW623" t="str">
            <v>D</v>
          </cell>
          <cell r="BX623" t="str">
            <v>D+1</v>
          </cell>
          <cell r="BY623" t="str">
            <v>D+3</v>
          </cell>
          <cell r="BZ623" t="str">
            <v>Please refer to PM</v>
          </cell>
          <cell r="CA623" t="str">
            <v>Please refer to PM</v>
          </cell>
          <cell r="CB623">
            <v>10</v>
          </cell>
          <cell r="CC623">
            <v>1</v>
          </cell>
          <cell r="CD623" t="str">
            <v>0.25% on the primary market</v>
          </cell>
          <cell r="CE623" t="str">
            <v>0,1% on the primary market</v>
          </cell>
          <cell r="CF623"/>
          <cell r="CG623"/>
          <cell r="CH623"/>
          <cell r="CI623" t="str">
            <v>No securities lending</v>
          </cell>
          <cell r="CJ623"/>
          <cell r="CK623"/>
          <cell r="CL623"/>
          <cell r="CM623"/>
          <cell r="CN623"/>
          <cell r="CO623"/>
          <cell r="CP623"/>
          <cell r="CQ623"/>
          <cell r="CR623"/>
          <cell r="CS623" t="str">
            <v>Ashok Outtandy</v>
          </cell>
          <cell r="CT623"/>
          <cell r="CU623"/>
          <cell r="CV623"/>
          <cell r="CW623"/>
          <cell r="CX623"/>
          <cell r="CY623" t="str">
            <v>No</v>
          </cell>
          <cell r="CZ623" t="str">
            <v>No</v>
          </cell>
          <cell r="DA623" t="str">
            <v>Beta</v>
          </cell>
          <cell r="DB623" t="str">
            <v>No</v>
          </cell>
          <cell r="DC623" t="str">
            <v>Foreign real estate fund (&gt;51% foreign real estate)</v>
          </cell>
          <cell r="DD623"/>
          <cell r="DE623"/>
          <cell r="DF623"/>
          <cell r="DG623">
            <v>28</v>
          </cell>
          <cell r="DH623">
            <v>12</v>
          </cell>
          <cell r="DI623">
            <v>0</v>
          </cell>
          <cell r="DJ623">
            <v>40</v>
          </cell>
          <cell r="DK623">
            <v>40</v>
          </cell>
          <cell r="DL623">
            <v>28</v>
          </cell>
          <cell r="DM623">
            <v>0</v>
          </cell>
          <cell r="DN623">
            <v>12</v>
          </cell>
          <cell r="DO623" t="str">
            <v>Primary market: Authorised Participants and Institutionnal Investors
Secondary market: All</v>
          </cell>
          <cell r="DP623" t="str">
            <v>None</v>
          </cell>
          <cell r="DQ623" t="str">
            <v>BNP Paribas Securities Services Luxembourg</v>
          </cell>
          <cell r="DR623" t="str">
            <v>BNP Paribas Securities Services Luxembourg</v>
          </cell>
          <cell r="DS623" t="str">
            <v>in-house lawyers</v>
          </cell>
          <cell r="DT623" t="str">
            <v>BNP Paribas Securities Services Luxembourg</v>
          </cell>
          <cell r="DU623" t="str">
            <v>31th of December</v>
          </cell>
          <cell r="DV623" t="str">
            <v>Essentials</v>
          </cell>
          <cell r="DW623" t="str">
            <v>LISTED REAL ESTATE</v>
          </cell>
          <cell r="DX623"/>
          <cell r="DY623"/>
          <cell r="DZ623" t="str">
            <v>Neither ART 9 nor ART 8 (ART 6)</v>
          </cell>
          <cell r="EA623" t="str">
            <v>CAT 3</v>
          </cell>
        </row>
        <row r="624">
          <cell r="H624" t="str">
            <v>LU1753046819</v>
          </cell>
          <cell r="I624" t="str">
            <v>UCITS ETF H CHF</v>
          </cell>
          <cell r="J624" t="str">
            <v>Capitalisation</v>
          </cell>
          <cell r="K624" t="str">
            <v>CHF</v>
          </cell>
          <cell r="L624" t="str">
            <v>EUR</v>
          </cell>
          <cell r="M624" t="str">
            <v>No</v>
          </cell>
          <cell r="N624"/>
          <cell r="O624" t="str">
            <v>Luxembourg</v>
          </cell>
          <cell r="P624"/>
          <cell r="Q624"/>
          <cell r="R624"/>
          <cell r="S624"/>
          <cell r="T624"/>
          <cell r="U624"/>
          <cell r="V624" t="str">
            <v>NR0EUE</v>
          </cell>
          <cell r="W624"/>
          <cell r="X624"/>
          <cell r="Y624"/>
          <cell r="Z624"/>
          <cell r="AA624"/>
          <cell r="AB624" t="str">
            <v>.TRIROEU</v>
          </cell>
          <cell r="AC624"/>
          <cell r="AD624"/>
          <cell r="AE624"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624" t="str">
            <v>please refer to another source</v>
          </cell>
          <cell r="AG624" t="str">
            <v>please refer to another source</v>
          </cell>
          <cell r="AH624" t="str">
            <v>Luxemburg SICAV</v>
          </cell>
          <cell r="AI624" t="str">
            <v>FTSE EPRA Nareit Eurozone Capped (NTR) index</v>
          </cell>
          <cell r="AJ624" t="str">
            <v xml:space="preserve"> Net Total Return</v>
          </cell>
          <cell r="AK624" t="str">
            <v>EUR</v>
          </cell>
          <cell r="AL624"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624" t="str">
            <v>please refer to another source</v>
          </cell>
          <cell r="AN624" t="str">
            <v>FTSE International Limited</v>
          </cell>
          <cell r="AO624" t="str">
            <v>EUROPE</v>
          </cell>
          <cell r="AP624" t="str">
            <v>Eurozone</v>
          </cell>
          <cell r="AQ624"/>
          <cell r="AR624"/>
          <cell r="AS624" t="str">
            <v>Full replication</v>
          </cell>
          <cell r="AT624" t="str">
            <v>Physical</v>
          </cell>
          <cell r="AU624" t="str">
            <v>Full</v>
          </cell>
          <cell r="AV624" t="str">
            <v>Equities</v>
          </cell>
          <cell r="AW624" t="str">
            <v>No</v>
          </cell>
          <cell r="AX624" t="str">
            <v>Yes with UCITS V</v>
          </cell>
          <cell r="AY624"/>
          <cell r="AZ624"/>
          <cell r="BA624" t="str">
            <v>No</v>
          </cell>
          <cell r="BB624"/>
          <cell r="BC624"/>
          <cell r="BD624"/>
          <cell r="BE624"/>
          <cell r="BF624"/>
          <cell r="BG624" t="str">
            <v>Daily</v>
          </cell>
          <cell r="BH624"/>
          <cell r="BI624"/>
          <cell r="BJ624"/>
          <cell r="BK624" t="str">
            <v>Reinvested</v>
          </cell>
          <cell r="BL624"/>
          <cell r="BM624"/>
          <cell r="BN624"/>
          <cell r="BO624"/>
          <cell r="BP624"/>
          <cell r="BQ624"/>
          <cell r="BR624">
            <v>500000</v>
          </cell>
          <cell r="BS624" t="str">
            <v>-</v>
          </cell>
          <cell r="BT624" t="str">
            <v>03:30 PM Paris time</v>
          </cell>
          <cell r="BU624" t="str">
            <v>NA</v>
          </cell>
          <cell r="BV624" t="str">
            <v>02:45 PM Paris time</v>
          </cell>
          <cell r="BW624" t="str">
            <v>D</v>
          </cell>
          <cell r="BX624" t="str">
            <v>D+1</v>
          </cell>
          <cell r="BY624" t="str">
            <v>D+3</v>
          </cell>
          <cell r="BZ624" t="str">
            <v>Please refer to PM</v>
          </cell>
          <cell r="CA624" t="str">
            <v>Please refer to PM</v>
          </cell>
          <cell r="CB624">
            <v>10</v>
          </cell>
          <cell r="CC624">
            <v>1</v>
          </cell>
          <cell r="CD624" t="str">
            <v>0.25% on the primary market</v>
          </cell>
          <cell r="CE624" t="str">
            <v>0,1% on the primary market</v>
          </cell>
          <cell r="CF624"/>
          <cell r="CG624"/>
          <cell r="CH624"/>
          <cell r="CI624" t="str">
            <v>No securities lending</v>
          </cell>
          <cell r="CJ624"/>
          <cell r="CK624"/>
          <cell r="CL624"/>
          <cell r="CM624"/>
          <cell r="CN624"/>
          <cell r="CO624"/>
          <cell r="CP624"/>
          <cell r="CQ624"/>
          <cell r="CR624"/>
          <cell r="CS624" t="str">
            <v>Ashok Outtandy</v>
          </cell>
          <cell r="CT624"/>
          <cell r="CU624"/>
          <cell r="CV624"/>
          <cell r="CW624"/>
          <cell r="CX624"/>
          <cell r="CY624" t="str">
            <v>No</v>
          </cell>
          <cell r="CZ624" t="str">
            <v>No</v>
          </cell>
          <cell r="DA624" t="str">
            <v>Beta</v>
          </cell>
          <cell r="DB624" t="str">
            <v>No</v>
          </cell>
          <cell r="DC624" t="str">
            <v>Foreign real estate fund (&gt;51% foreign real estate)</v>
          </cell>
          <cell r="DD624"/>
          <cell r="DE624"/>
          <cell r="DF624"/>
          <cell r="DG624">
            <v>28</v>
          </cell>
          <cell r="DH624">
            <v>12</v>
          </cell>
          <cell r="DI624">
            <v>0</v>
          </cell>
          <cell r="DJ624">
            <v>40</v>
          </cell>
          <cell r="DK624">
            <v>40</v>
          </cell>
          <cell r="DL624">
            <v>28</v>
          </cell>
          <cell r="DM624">
            <v>0</v>
          </cell>
          <cell r="DN624">
            <v>12</v>
          </cell>
          <cell r="DO624" t="str">
            <v>Primary market: Authorised Participants and Institutionnal Investors
Secondary market: All</v>
          </cell>
          <cell r="DP624" t="str">
            <v>None</v>
          </cell>
          <cell r="DQ624" t="str">
            <v>BNP Paribas Securities Services Luxembourg</v>
          </cell>
          <cell r="DR624" t="str">
            <v>BNP Paribas Securities Services Luxembourg</v>
          </cell>
          <cell r="DS624" t="str">
            <v>in-house lawyers</v>
          </cell>
          <cell r="DT624" t="str">
            <v>BNP Paribas Securities Services Luxembourg</v>
          </cell>
          <cell r="DU624" t="str">
            <v>31th of December</v>
          </cell>
          <cell r="DV624" t="str">
            <v>Essentials</v>
          </cell>
          <cell r="DW624" t="str">
            <v>LISTED REAL ESTATE</v>
          </cell>
          <cell r="DX624"/>
          <cell r="DY624"/>
          <cell r="DZ624" t="str">
            <v>Neither ART 9 nor ART 8 (ART 6)</v>
          </cell>
          <cell r="EA624" t="str">
            <v>CAT 3</v>
          </cell>
        </row>
        <row r="625">
          <cell r="H625" t="str">
            <v>LU2244389156</v>
          </cell>
          <cell r="I625" t="str">
            <v>Track Privilege USD</v>
          </cell>
          <cell r="J625" t="str">
            <v>Capitalisation</v>
          </cell>
          <cell r="K625" t="str">
            <v>USD</v>
          </cell>
          <cell r="L625" t="str">
            <v>EUR</v>
          </cell>
          <cell r="M625" t="str">
            <v>No</v>
          </cell>
          <cell r="N625"/>
          <cell r="O625" t="str">
            <v>Luxembourg</v>
          </cell>
          <cell r="P625"/>
          <cell r="Q625"/>
          <cell r="R625"/>
          <cell r="S625"/>
          <cell r="T625"/>
          <cell r="U625"/>
          <cell r="V625" t="str">
            <v>MXJPEFMT</v>
          </cell>
          <cell r="W625"/>
          <cell r="X625"/>
          <cell r="Y625"/>
          <cell r="Z625"/>
          <cell r="AA625"/>
          <cell r="AB625" t="str">
            <v>.MIJP0FMT2NEU</v>
          </cell>
          <cell r="AC625"/>
          <cell r="AD625"/>
          <cell r="AE625"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625" t="str">
            <v>please refer to another source</v>
          </cell>
          <cell r="AG625" t="str">
            <v>please refer to another source</v>
          </cell>
          <cell r="AH625" t="str">
            <v>Luxemburg SICAV</v>
          </cell>
          <cell r="AI625" t="str">
            <v>MSCI Japan ESG Filtered Min TE (NTR) index</v>
          </cell>
          <cell r="AJ625" t="str">
            <v xml:space="preserve"> Net Total Return</v>
          </cell>
          <cell r="AK625" t="str">
            <v>EUR</v>
          </cell>
          <cell r="AL625"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625" t="str">
            <v>please refer to another source</v>
          </cell>
          <cell r="AN625" t="str">
            <v xml:space="preserve">MSCI </v>
          </cell>
          <cell r="AO625" t="str">
            <v>Asia-Pacific</v>
          </cell>
          <cell r="AP625" t="str">
            <v>Japan</v>
          </cell>
          <cell r="AQ625"/>
          <cell r="AR625"/>
          <cell r="AS625" t="str">
            <v>Full or optimized replication</v>
          </cell>
          <cell r="AT625" t="str">
            <v>Physical</v>
          </cell>
          <cell r="AU625" t="str">
            <v>Full</v>
          </cell>
          <cell r="AV625" t="str">
            <v>Equities</v>
          </cell>
          <cell r="AW625" t="str">
            <v>No</v>
          </cell>
          <cell r="AX625" t="str">
            <v>Yes with UCITS V</v>
          </cell>
          <cell r="AY625"/>
          <cell r="AZ625"/>
          <cell r="BA625"/>
          <cell r="BB625"/>
          <cell r="BC625"/>
          <cell r="BD625"/>
          <cell r="BE625"/>
          <cell r="BF625"/>
          <cell r="BG625" t="str">
            <v>Daily</v>
          </cell>
          <cell r="BH625"/>
          <cell r="BI625"/>
          <cell r="BJ625"/>
          <cell r="BK625" t="str">
            <v>Reinvested</v>
          </cell>
          <cell r="BL625"/>
          <cell r="BM625"/>
          <cell r="BN625"/>
          <cell r="BO625"/>
          <cell r="BP625"/>
          <cell r="BQ625"/>
          <cell r="BR625" t="str">
            <v>None</v>
          </cell>
          <cell r="BS625" t="str">
            <v>-</v>
          </cell>
          <cell r="BT625" t="str">
            <v>(D-1) 04:30 PM Paris time</v>
          </cell>
          <cell r="BU625" t="str">
            <v>(D-1) 12:00 AM Paris time</v>
          </cell>
          <cell r="BV625" t="str">
            <v>NA</v>
          </cell>
          <cell r="BW625" t="str">
            <v>D</v>
          </cell>
          <cell r="BX625" t="str">
            <v>D+1</v>
          </cell>
          <cell r="BY625" t="str">
            <v>D+3</v>
          </cell>
          <cell r="BZ625" t="str">
            <v>Please refer to PM</v>
          </cell>
          <cell r="CA625" t="str">
            <v>Please refer to PM</v>
          </cell>
          <cell r="CB625">
            <v>0</v>
          </cell>
          <cell r="CC625">
            <v>0</v>
          </cell>
          <cell r="CD625">
            <v>5.0000000000000001E-4</v>
          </cell>
          <cell r="CE625">
            <v>5.0000000000000001E-4</v>
          </cell>
          <cell r="CF625" t="str">
            <v>No</v>
          </cell>
          <cell r="CG625" t="str">
            <v>NA</v>
          </cell>
          <cell r="CH625" t="str">
            <v>NA</v>
          </cell>
          <cell r="CI625" t="str">
            <v>No securities lending</v>
          </cell>
          <cell r="CJ625" t="str">
            <v>NA</v>
          </cell>
          <cell r="CK625" t="str">
            <v>No collateral</v>
          </cell>
          <cell r="CL625" t="str">
            <v>No collateral</v>
          </cell>
          <cell r="CM625" t="str">
            <v>No collateral</v>
          </cell>
          <cell r="CN625" t="str">
            <v>No collateral</v>
          </cell>
          <cell r="CO625" t="str">
            <v>No</v>
          </cell>
          <cell r="CP625" t="str">
            <v>NA</v>
          </cell>
          <cell r="CQ625" t="str">
            <v>NA</v>
          </cell>
          <cell r="CR625" t="str">
            <v>No</v>
          </cell>
          <cell r="CS625" t="str">
            <v>Jean-Claude LEVEQUE</v>
          </cell>
          <cell r="CT625"/>
          <cell r="CU625"/>
          <cell r="CV625"/>
          <cell r="CW625"/>
          <cell r="CX625"/>
          <cell r="CY625" t="str">
            <v>Yes</v>
          </cell>
          <cell r="CZ625" t="str">
            <v>ESG</v>
          </cell>
          <cell r="DA625" t="str">
            <v>Beta</v>
          </cell>
          <cell r="DB625" t="str">
            <v>No</v>
          </cell>
          <cell r="DC625" t="str">
            <v>Equity fund (&gt;51% equities)</v>
          </cell>
          <cell r="DD625"/>
          <cell r="DE625"/>
          <cell r="DF625"/>
          <cell r="DG625">
            <v>3</v>
          </cell>
          <cell r="DH625">
            <v>12</v>
          </cell>
          <cell r="DI625">
            <v>5</v>
          </cell>
          <cell r="DJ625">
            <v>20</v>
          </cell>
          <cell r="DK625">
            <v>20</v>
          </cell>
          <cell r="DL625">
            <v>3</v>
          </cell>
          <cell r="DM625">
            <v>5</v>
          </cell>
          <cell r="DN625">
            <v>12</v>
          </cell>
          <cell r="DO625" t="str">
            <v>All, Distributors, 
Managers</v>
          </cell>
          <cell r="DP625" t="str">
            <v xml:space="preserve">Distributors : None
Managers: none (refer to Book II by sub-fund for min holding amount applicable)
Others : EUR 100 000 per sub-fund
</v>
          </cell>
          <cell r="DQ625" t="str">
            <v>BNP Paribas Securities Services Luxembourg</v>
          </cell>
          <cell r="DR625" t="str">
            <v>BNP Paribas Securities Services Luxembourg</v>
          </cell>
          <cell r="DS625" t="str">
            <v>in-house lawyers</v>
          </cell>
          <cell r="DT625" t="str">
            <v>BNP Paribas Securities Services Luxembourg</v>
          </cell>
          <cell r="DU625" t="str">
            <v>31th of December</v>
          </cell>
          <cell r="DV625" t="str">
            <v>ESG</v>
          </cell>
          <cell r="DW625" t="str">
            <v>EQUITY</v>
          </cell>
          <cell r="DX625"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625"/>
          <cell r="DZ625" t="str">
            <v>ART 8</v>
          </cell>
          <cell r="EA625" t="str">
            <v>CAT 1</v>
          </cell>
        </row>
        <row r="626">
          <cell r="H626" t="str">
            <v>LU2194448002</v>
          </cell>
          <cell r="I626" t="str">
            <v>Track X</v>
          </cell>
          <cell r="J626" t="str">
            <v>Capitalisation</v>
          </cell>
          <cell r="K626" t="str">
            <v>EUR</v>
          </cell>
          <cell r="L626" t="str">
            <v>EUR</v>
          </cell>
          <cell r="M626" t="str">
            <v>No</v>
          </cell>
          <cell r="N626"/>
          <cell r="O626" t="str">
            <v>Luxembourg</v>
          </cell>
          <cell r="P626" t="str">
            <v>NA</v>
          </cell>
          <cell r="Q626"/>
          <cell r="R626"/>
          <cell r="S626"/>
          <cell r="T626" t="str">
            <v>Not listed</v>
          </cell>
          <cell r="U626" t="str">
            <v>Not listed</v>
          </cell>
          <cell r="V626" t="str">
            <v>GALPHGIN</v>
          </cell>
          <cell r="W626" t="str">
            <v>Share not hedged</v>
          </cell>
          <cell r="X626"/>
          <cell r="Y626"/>
          <cell r="Z626"/>
          <cell r="AA626"/>
          <cell r="AB626" t="str">
            <v>.GALPHGIN</v>
          </cell>
          <cell r="AC626" t="str">
            <v>NA</v>
          </cell>
          <cell r="AD626" t="str">
            <v>NA</v>
          </cell>
          <cell r="AE626" t="str">
            <v>BNP Paribas Easy ECPI Global ESG Infrastructure UCITS ETF is an exchange-traded fund incorprated in Luxembourg. The Fund seeks to replicate (with a maximum traking error of 1%) the performance of ECPI Global ESG Infrastructure Equity (NR) index.</v>
          </cell>
          <cell r="AF626" t="str">
            <v>please refer to another source</v>
          </cell>
          <cell r="AG626" t="str">
            <v>please refer to another source</v>
          </cell>
          <cell r="AH626" t="str">
            <v>Luxemburg SICAV</v>
          </cell>
          <cell r="AI626" t="str">
            <v>ECPI Global ESG Infrastructure Equity (NR) index</v>
          </cell>
          <cell r="AJ626" t="str">
            <v>Net Return</v>
          </cell>
          <cell r="AK626" t="str">
            <v>EUR</v>
          </cell>
          <cell r="AL626"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626"/>
          <cell r="AN626" t="str">
            <v>ECPI</v>
          </cell>
          <cell r="AO626" t="str">
            <v>Global</v>
          </cell>
          <cell r="AP626" t="str">
            <v>Global</v>
          </cell>
          <cell r="AQ626" t="str">
            <v>LU</v>
          </cell>
          <cell r="AR626" t="str">
            <v>LU</v>
          </cell>
          <cell r="AS626" t="str">
            <v>Full replication</v>
          </cell>
          <cell r="AT626" t="str">
            <v>Physical</v>
          </cell>
          <cell r="AU626" t="str">
            <v>Full</v>
          </cell>
          <cell r="AV626" t="str">
            <v>Equities</v>
          </cell>
          <cell r="AW626" t="str">
            <v>No</v>
          </cell>
          <cell r="AX626" t="str">
            <v>Yes with UCITS V</v>
          </cell>
          <cell r="AY626" t="str">
            <v>NA</v>
          </cell>
          <cell r="AZ626" t="str">
            <v>NA</v>
          </cell>
          <cell r="BA626" t="str">
            <v>Yes</v>
          </cell>
          <cell r="BB626"/>
          <cell r="BC626"/>
          <cell r="BD626"/>
          <cell r="BE626"/>
          <cell r="BF626" t="str">
            <v>NA</v>
          </cell>
          <cell r="BG626" t="str">
            <v>Daily</v>
          </cell>
          <cell r="BH626"/>
          <cell r="BI626"/>
          <cell r="BJ626"/>
          <cell r="BK626" t="str">
            <v>Reinvested</v>
          </cell>
          <cell r="BL626"/>
          <cell r="BM626"/>
          <cell r="BN626"/>
          <cell r="BO626"/>
          <cell r="BP626"/>
          <cell r="BQ626"/>
          <cell r="BR626" t="str">
            <v>None</v>
          </cell>
          <cell r="BS626" t="str">
            <v>-</v>
          </cell>
          <cell r="BT626" t="str">
            <v>(D-1) 04:30 PM Paris time</v>
          </cell>
          <cell r="BU626" t="str">
            <v>(D-1) 12:00 PM Paris time</v>
          </cell>
          <cell r="BV626" t="str">
            <v>NA</v>
          </cell>
          <cell r="BW626" t="str">
            <v>D</v>
          </cell>
          <cell r="BX626" t="str">
            <v>D+1</v>
          </cell>
          <cell r="BY626" t="str">
            <v>D+3</v>
          </cell>
          <cell r="BZ626" t="str">
            <v>Please refer to PM</v>
          </cell>
          <cell r="CA626" t="str">
            <v>Please refer to PM</v>
          </cell>
          <cell r="CB626">
            <v>10</v>
          </cell>
          <cell r="CC626">
            <v>0</v>
          </cell>
          <cell r="CD626">
            <v>2E-3</v>
          </cell>
          <cell r="CE626">
            <v>1E-3</v>
          </cell>
          <cell r="CF626" t="str">
            <v>No</v>
          </cell>
          <cell r="CG626" t="str">
            <v>NA</v>
          </cell>
          <cell r="CH626" t="str">
            <v>NA</v>
          </cell>
          <cell r="CI626" t="str">
            <v>No securities lending</v>
          </cell>
          <cell r="CJ626"/>
          <cell r="CK626" t="str">
            <v>No collateral</v>
          </cell>
          <cell r="CL626" t="str">
            <v>No collateral</v>
          </cell>
          <cell r="CM626" t="str">
            <v>No collateral</v>
          </cell>
          <cell r="CN626" t="str">
            <v>No collateral</v>
          </cell>
          <cell r="CO626" t="str">
            <v>No</v>
          </cell>
          <cell r="CP626" t="str">
            <v>NA</v>
          </cell>
          <cell r="CQ626" t="str">
            <v>NA</v>
          </cell>
          <cell r="CR626" t="str">
            <v>No</v>
          </cell>
          <cell r="CS626" t="str">
            <v>Alexandre Zamora</v>
          </cell>
          <cell r="CT626"/>
          <cell r="CU626"/>
          <cell r="CV626" t="str">
            <v>NA</v>
          </cell>
          <cell r="CW626" t="str">
            <v>NA</v>
          </cell>
          <cell r="CX626" t="str">
            <v>NA</v>
          </cell>
          <cell r="CY626" t="str">
            <v>Yes</v>
          </cell>
          <cell r="CZ626" t="str">
            <v>ESG</v>
          </cell>
          <cell r="DA626" t="str">
            <v>Beta</v>
          </cell>
          <cell r="DB626" t="str">
            <v>No</v>
          </cell>
          <cell r="DC626" t="str">
            <v>Equity fund (&gt;51% equities)</v>
          </cell>
          <cell r="DD626" t="str">
            <v>No</v>
          </cell>
          <cell r="DE626" t="str">
            <v>No</v>
          </cell>
          <cell r="DF626" t="str">
            <v>No</v>
          </cell>
          <cell r="DG626">
            <v>0</v>
          </cell>
          <cell r="DH626">
            <v>12</v>
          </cell>
          <cell r="DI626">
            <v>1</v>
          </cell>
          <cell r="DJ626">
            <v>13</v>
          </cell>
          <cell r="DK626">
            <v>13</v>
          </cell>
          <cell r="DL626">
            <v>0</v>
          </cell>
          <cell r="DM626">
            <v>1</v>
          </cell>
          <cell r="DN626">
            <v>12</v>
          </cell>
          <cell r="DO626" t="str">
            <v>Authorized Investors</v>
          </cell>
          <cell r="DP626" t="str">
            <v>None</v>
          </cell>
          <cell r="DQ626" t="str">
            <v>BNP Paribas Securities Services Luxembourg</v>
          </cell>
          <cell r="DR626" t="str">
            <v>BNP Paribas Securities Services Luxembourg</v>
          </cell>
          <cell r="DS626" t="str">
            <v>in-house lawyers</v>
          </cell>
          <cell r="DT626" t="str">
            <v>BNP Paribas Securities Services Luxembourg</v>
          </cell>
          <cell r="DU626" t="str">
            <v>31th of December</v>
          </cell>
          <cell r="DV626" t="str">
            <v>ESG</v>
          </cell>
          <cell r="DW626" t="str">
            <v>EQUITY</v>
          </cell>
          <cell r="DX626" t="str">
            <v>Index change on April 20, 2020 (20/04/2020) from NMX® 30 Infrastructure Global (TR) index to ECPI Global ESG Infrastructure Equity (NR) index
fee update from 22/02/2021</v>
          </cell>
          <cell r="DY626"/>
          <cell r="DZ626" t="str">
            <v>ART 8</v>
          </cell>
          <cell r="EA626" t="str">
            <v>CAT 1</v>
          </cell>
        </row>
        <row r="627">
          <cell r="H627" t="str">
            <v>LU2194448184</v>
          </cell>
          <cell r="I627" t="str">
            <v>Track X</v>
          </cell>
          <cell r="J627" t="str">
            <v>Distribution</v>
          </cell>
          <cell r="K627" t="str">
            <v>EUR</v>
          </cell>
          <cell r="L627" t="str">
            <v>EUR</v>
          </cell>
          <cell r="M627" t="str">
            <v>No</v>
          </cell>
          <cell r="N627"/>
          <cell r="O627" t="str">
            <v>Luxembourg</v>
          </cell>
          <cell r="P627" t="str">
            <v>NA</v>
          </cell>
          <cell r="Q627"/>
          <cell r="R627"/>
          <cell r="S627"/>
          <cell r="T627" t="str">
            <v>Not listed</v>
          </cell>
          <cell r="U627" t="str">
            <v>Not listed</v>
          </cell>
          <cell r="V627" t="str">
            <v>GALPHGIN</v>
          </cell>
          <cell r="W627" t="str">
            <v>Share not hedged</v>
          </cell>
          <cell r="X627"/>
          <cell r="Y627"/>
          <cell r="Z627"/>
          <cell r="AA627"/>
          <cell r="AB627" t="str">
            <v>.GALPHGIN</v>
          </cell>
          <cell r="AC627" t="str">
            <v>NA</v>
          </cell>
          <cell r="AD627" t="str">
            <v>NA</v>
          </cell>
          <cell r="AE627" t="str">
            <v>BNP Paribas Easy ECPI Global ESG Infrastructure UCITS ETF is an exchange-traded fund incorprated in Luxembourg. The Fund seeks to replicate (with a maximum traking error of 1%) the performance of ECPI Global ESG Infrastructure Equity (NR) index.</v>
          </cell>
          <cell r="AF627" t="str">
            <v>please refer to another source</v>
          </cell>
          <cell r="AG627" t="str">
            <v>please refer to another source</v>
          </cell>
          <cell r="AH627" t="str">
            <v>Luxemburg SICAV</v>
          </cell>
          <cell r="AI627" t="str">
            <v>ECPI Global ESG Infrastructure Equity (NR) index</v>
          </cell>
          <cell r="AJ627" t="str">
            <v>Net Return</v>
          </cell>
          <cell r="AK627" t="str">
            <v>EUR</v>
          </cell>
          <cell r="AL627"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627"/>
          <cell r="AN627" t="str">
            <v>ECPI</v>
          </cell>
          <cell r="AO627" t="str">
            <v>Global</v>
          </cell>
          <cell r="AP627" t="str">
            <v>Global</v>
          </cell>
          <cell r="AQ627" t="str">
            <v>LU</v>
          </cell>
          <cell r="AR627" t="str">
            <v>LU</v>
          </cell>
          <cell r="AS627" t="str">
            <v>Full replication</v>
          </cell>
          <cell r="AT627" t="str">
            <v>Physical</v>
          </cell>
          <cell r="AU627" t="str">
            <v>Full</v>
          </cell>
          <cell r="AV627" t="str">
            <v>Equities</v>
          </cell>
          <cell r="AW627" t="str">
            <v>No</v>
          </cell>
          <cell r="AX627" t="str">
            <v>Yes with UCITS V</v>
          </cell>
          <cell r="AY627" t="str">
            <v>NA</v>
          </cell>
          <cell r="AZ627" t="str">
            <v>NA</v>
          </cell>
          <cell r="BA627" t="str">
            <v>Yes</v>
          </cell>
          <cell r="BB627"/>
          <cell r="BC627"/>
          <cell r="BD627"/>
          <cell r="BE627"/>
          <cell r="BF627" t="str">
            <v>NA</v>
          </cell>
          <cell r="BG627" t="str">
            <v>Daily</v>
          </cell>
          <cell r="BH627"/>
          <cell r="BI627"/>
          <cell r="BJ627"/>
          <cell r="BK627" t="str">
            <v>Annually</v>
          </cell>
          <cell r="BL627"/>
          <cell r="BM627"/>
          <cell r="BN627"/>
          <cell r="BO627"/>
          <cell r="BP627"/>
          <cell r="BQ627"/>
          <cell r="BR627" t="str">
            <v>None</v>
          </cell>
          <cell r="BS627" t="str">
            <v>-</v>
          </cell>
          <cell r="BT627" t="str">
            <v>(D-1) 04:30 PM Paris time</v>
          </cell>
          <cell r="BU627" t="str">
            <v>(D-1) 12:00 PM Paris time</v>
          </cell>
          <cell r="BV627" t="str">
            <v>NA</v>
          </cell>
          <cell r="BW627" t="str">
            <v>D</v>
          </cell>
          <cell r="BX627" t="str">
            <v>D+1</v>
          </cell>
          <cell r="BY627" t="str">
            <v>D+3</v>
          </cell>
          <cell r="BZ627" t="str">
            <v>Please refer to PM</v>
          </cell>
          <cell r="CA627" t="str">
            <v>Please refer to PM</v>
          </cell>
          <cell r="CB627">
            <v>10</v>
          </cell>
          <cell r="CC627">
            <v>0</v>
          </cell>
          <cell r="CD627">
            <v>2E-3</v>
          </cell>
          <cell r="CE627">
            <v>1E-3</v>
          </cell>
          <cell r="CF627" t="str">
            <v>No</v>
          </cell>
          <cell r="CG627" t="str">
            <v>NA</v>
          </cell>
          <cell r="CH627" t="str">
            <v>NA</v>
          </cell>
          <cell r="CI627" t="str">
            <v>No securities lending</v>
          </cell>
          <cell r="CJ627"/>
          <cell r="CK627" t="str">
            <v>No collateral</v>
          </cell>
          <cell r="CL627" t="str">
            <v>No collateral</v>
          </cell>
          <cell r="CM627" t="str">
            <v>No collateral</v>
          </cell>
          <cell r="CN627" t="str">
            <v>No collateral</v>
          </cell>
          <cell r="CO627" t="str">
            <v>No</v>
          </cell>
          <cell r="CP627" t="str">
            <v>NA</v>
          </cell>
          <cell r="CQ627" t="str">
            <v>NA</v>
          </cell>
          <cell r="CR627" t="str">
            <v>No</v>
          </cell>
          <cell r="CS627" t="str">
            <v>Alexandre Zamora</v>
          </cell>
          <cell r="CT627"/>
          <cell r="CU627"/>
          <cell r="CV627" t="str">
            <v>NA</v>
          </cell>
          <cell r="CW627" t="str">
            <v>NA</v>
          </cell>
          <cell r="CX627" t="str">
            <v>NA</v>
          </cell>
          <cell r="CY627" t="str">
            <v>Yes</v>
          </cell>
          <cell r="CZ627" t="str">
            <v>ESG</v>
          </cell>
          <cell r="DA627" t="str">
            <v>Beta</v>
          </cell>
          <cell r="DB627" t="str">
            <v>No</v>
          </cell>
          <cell r="DC627" t="str">
            <v>Equity fund (&gt;51% equities)</v>
          </cell>
          <cell r="DD627" t="str">
            <v>No</v>
          </cell>
          <cell r="DE627" t="str">
            <v>No</v>
          </cell>
          <cell r="DF627" t="str">
            <v>No</v>
          </cell>
          <cell r="DG627">
            <v>0</v>
          </cell>
          <cell r="DH627">
            <v>12</v>
          </cell>
          <cell r="DI627">
            <v>1</v>
          </cell>
          <cell r="DJ627">
            <v>13</v>
          </cell>
          <cell r="DK627">
            <v>13</v>
          </cell>
          <cell r="DL627">
            <v>0</v>
          </cell>
          <cell r="DM627">
            <v>1</v>
          </cell>
          <cell r="DN627">
            <v>12</v>
          </cell>
          <cell r="DO627" t="str">
            <v>Authorized Investors</v>
          </cell>
          <cell r="DP627" t="str">
            <v>None</v>
          </cell>
          <cell r="DQ627" t="str">
            <v>BNP Paribas Securities Services Luxembourg</v>
          </cell>
          <cell r="DR627" t="str">
            <v>BNP Paribas Securities Services Luxembourg</v>
          </cell>
          <cell r="DS627" t="str">
            <v>in-house lawyers</v>
          </cell>
          <cell r="DT627" t="str">
            <v>BNP Paribas Securities Services Luxembourg</v>
          </cell>
          <cell r="DU627" t="str">
            <v>31th of December</v>
          </cell>
          <cell r="DV627" t="str">
            <v>ESG</v>
          </cell>
          <cell r="DW627" t="str">
            <v>EQUITY</v>
          </cell>
          <cell r="DX627" t="str">
            <v>Index change on April 20, 2020 (20/04/2020) from NMX® 30 Infrastructure Global (TR) index to ECPI Global ESG Infrastructure Equity (NR) index
fee update from 22/02/2021</v>
          </cell>
          <cell r="DY627"/>
          <cell r="DZ627" t="str">
            <v>ART 8</v>
          </cell>
          <cell r="EA627" t="str">
            <v>CAT 1</v>
          </cell>
        </row>
        <row r="628">
          <cell r="H628" t="str">
            <v>LU1547515053</v>
          </cell>
          <cell r="I628" t="str">
            <v>UCITS ETF</v>
          </cell>
          <cell r="J628" t="str">
            <v>Capitalisation</v>
          </cell>
          <cell r="K628" t="str">
            <v>USD</v>
          </cell>
          <cell r="L628" t="str">
            <v>USD</v>
          </cell>
          <cell r="M628" t="str">
            <v>no</v>
          </cell>
          <cell r="N628"/>
          <cell r="O628" t="str">
            <v>Luxembourg</v>
          </cell>
          <cell r="P628" t="str">
            <v>DE</v>
          </cell>
          <cell r="Q628" t="str">
            <v>Xetra</v>
          </cell>
          <cell r="R628" t="str">
            <v xml:space="preserve">XETR </v>
          </cell>
          <cell r="S628">
            <v>44217</v>
          </cell>
          <cell r="T628">
            <v>44250</v>
          </cell>
          <cell r="U628" t="str">
            <v>No</v>
          </cell>
          <cell r="V628" t="str">
            <v>JESGEMGD</v>
          </cell>
          <cell r="W628" t="str">
            <v>Share not hedged</v>
          </cell>
          <cell r="X628" t="str">
            <v>ASRC GY</v>
          </cell>
          <cell r="Y628" t="str">
            <v>IEMBI</v>
          </cell>
          <cell r="Z628" t="str">
            <v>NSCFR0IEMBI5</v>
          </cell>
          <cell r="AA628" t="str">
            <v>ASRC</v>
          </cell>
          <cell r="AB628" t="str">
            <v>.JESGEGD</v>
          </cell>
          <cell r="AC628" t="str">
            <v>ASRC.DE</v>
          </cell>
          <cell r="AD628" t="str">
            <v>IEMBIINAV.PA</v>
          </cell>
          <cell r="AE628"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628" t="str">
            <v>please refer to another source</v>
          </cell>
          <cell r="AG628" t="str">
            <v>please refer to another source</v>
          </cell>
          <cell r="AH628" t="str">
            <v>Luxemburg SICAV</v>
          </cell>
          <cell r="AI628" t="str">
            <v>JPM ESG EMBI Global Diversified Composite (TR)  index</v>
          </cell>
          <cell r="AJ628" t="str">
            <v>Total Return</v>
          </cell>
          <cell r="AK628" t="str">
            <v>USD</v>
          </cell>
          <cell r="AL628"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628" t="str">
            <v>please refer to another source</v>
          </cell>
          <cell r="AN628" t="str">
            <v>JP Morgan</v>
          </cell>
          <cell r="AO628" t="str">
            <v>Emerging</v>
          </cell>
          <cell r="AP628" t="str">
            <v>Emerging markets</v>
          </cell>
          <cell r="AQ628" t="str">
            <v>AT, DE, FR, IT**, LU, NL, ES, UK, CL, SE, FI</v>
          </cell>
          <cell r="AR628" t="str">
            <v>AT, DE, FR, IT**, LU, NL, ES, UK, CL, SE, FI</v>
          </cell>
          <cell r="AS628" t="str">
            <v>Full or optimized replication</v>
          </cell>
          <cell r="AT628" t="str">
            <v>Physical</v>
          </cell>
          <cell r="AU628" t="str">
            <v>Optimized</v>
          </cell>
          <cell r="AV628" t="str">
            <v>Bonds</v>
          </cell>
          <cell r="AW628" t="str">
            <v>No</v>
          </cell>
          <cell r="AX628" t="str">
            <v>Yes with UCITS V</v>
          </cell>
          <cell r="AY628" t="str">
            <v>BNP Paribas</v>
          </cell>
          <cell r="AZ628"/>
          <cell r="BA628" t="str">
            <v>No</v>
          </cell>
          <cell r="BB628"/>
          <cell r="BC628"/>
          <cell r="BD628"/>
          <cell r="BE628"/>
          <cell r="BF628" t="str">
            <v>Euronext</v>
          </cell>
          <cell r="BG628" t="str">
            <v>Daily</v>
          </cell>
          <cell r="BH628"/>
          <cell r="BI628"/>
          <cell r="BJ628"/>
          <cell r="BK628" t="str">
            <v>Reinvested</v>
          </cell>
          <cell r="BL628"/>
          <cell r="BM628"/>
          <cell r="BN628"/>
          <cell r="BO628"/>
          <cell r="BP628"/>
          <cell r="BQ628"/>
          <cell r="BR628">
            <v>500000</v>
          </cell>
          <cell r="BS628" t="str">
            <v>-</v>
          </cell>
          <cell r="BT628" t="str">
            <v>(D-1) 04:30 PM Paris time</v>
          </cell>
          <cell r="BU628" t="str">
            <v>NA</v>
          </cell>
          <cell r="BV628" t="str">
            <v>(D-1) 03:45 PM Paris time</v>
          </cell>
          <cell r="BW628" t="str">
            <v>D</v>
          </cell>
          <cell r="BX628" t="str">
            <v>D+1</v>
          </cell>
          <cell r="BY628" t="str">
            <v>D+3</v>
          </cell>
          <cell r="BZ628" t="str">
            <v>Please refer to PM</v>
          </cell>
          <cell r="CA628" t="str">
            <v>Please refer to PM</v>
          </cell>
          <cell r="CB628">
            <v>37</v>
          </cell>
          <cell r="CC628">
            <v>0</v>
          </cell>
          <cell r="CD628" t="str">
            <v>2% on the primary market </v>
          </cell>
          <cell r="CE628" t="str">
            <v>1.50% on the primary market</v>
          </cell>
          <cell r="CF628" t="str">
            <v>No</v>
          </cell>
          <cell r="CG628" t="str">
            <v>NA</v>
          </cell>
          <cell r="CH628" t="str">
            <v>NA</v>
          </cell>
          <cell r="CI628" t="str">
            <v>No securities lending</v>
          </cell>
          <cell r="CJ628" t="str">
            <v>NA</v>
          </cell>
          <cell r="CK628" t="str">
            <v>No collateral</v>
          </cell>
          <cell r="CL628" t="str">
            <v>No collateral</v>
          </cell>
          <cell r="CM628" t="str">
            <v>No collateral</v>
          </cell>
          <cell r="CN628" t="str">
            <v>No collateral</v>
          </cell>
          <cell r="CO628" t="str">
            <v>No</v>
          </cell>
          <cell r="CP628" t="str">
            <v>NA</v>
          </cell>
          <cell r="CQ628" t="str">
            <v>NA</v>
          </cell>
          <cell r="CR628" t="str">
            <v>No</v>
          </cell>
          <cell r="CS628" t="str">
            <v>Luca Pagni</v>
          </cell>
          <cell r="CT628"/>
          <cell r="CU628"/>
          <cell r="CV628" t="str">
            <v>A2QMK1</v>
          </cell>
          <cell r="CW628" t="str">
            <v>NA</v>
          </cell>
          <cell r="CX628" t="str">
            <v>NA</v>
          </cell>
          <cell r="CY628" t="str">
            <v>Yes</v>
          </cell>
          <cell r="CZ628" t="str">
            <v>ESG</v>
          </cell>
          <cell r="DA628" t="str">
            <v>Beta</v>
          </cell>
          <cell r="DB628" t="str">
            <v>No</v>
          </cell>
          <cell r="DC628" t="str">
            <v>Other funds (no equities or &lt;25% equities)</v>
          </cell>
          <cell r="DD628" t="str">
            <v>yes</v>
          </cell>
          <cell r="DE628"/>
          <cell r="DF628" t="str">
            <v>No</v>
          </cell>
          <cell r="DG628">
            <v>13</v>
          </cell>
          <cell r="DH628">
            <v>12</v>
          </cell>
          <cell r="DI628">
            <v>0</v>
          </cell>
          <cell r="DJ628">
            <v>25</v>
          </cell>
          <cell r="DK628">
            <v>25</v>
          </cell>
          <cell r="DL628">
            <v>16</v>
          </cell>
          <cell r="DM628">
            <v>0</v>
          </cell>
          <cell r="DN628">
            <v>12</v>
          </cell>
          <cell r="DO628" t="str">
            <v>Primary market: Authorised Participants and Institutionnal Investors
Secondary market: All</v>
          </cell>
          <cell r="DP628" t="str">
            <v>None</v>
          </cell>
          <cell r="DQ628" t="str">
            <v>BNP Paribas Securities Services Luxembourg</v>
          </cell>
          <cell r="DR628" t="str">
            <v>BNP Paribas Securities Services Luxembourg</v>
          </cell>
          <cell r="DS628" t="str">
            <v>in-house lawyers</v>
          </cell>
          <cell r="DT628" t="str">
            <v>BNP Paribas Securities Services Luxembourg</v>
          </cell>
          <cell r="DU628" t="str">
            <v>31th of December</v>
          </cell>
          <cell r="DV628" t="str">
            <v>ESG</v>
          </cell>
          <cell r="DW628" t="str">
            <v>FIXED INCOME</v>
          </cell>
          <cell r="DX628" t="str">
            <v>Index change on September 16th 2019 (16/09/2019) from JPM EMBI Global Diversified Composite (TR)* index to ESG version</v>
          </cell>
          <cell r="DY628"/>
          <cell r="DZ628" t="str">
            <v>ART 8</v>
          </cell>
          <cell r="EA628" t="str">
            <v>CAT 2</v>
          </cell>
        </row>
        <row r="629">
          <cell r="H629" t="str">
            <v>LU1547515137</v>
          </cell>
          <cell r="I629" t="str">
            <v>UCITS ETF H EUR</v>
          </cell>
          <cell r="J629" t="str">
            <v>Capitalisation</v>
          </cell>
          <cell r="K629" t="str">
            <v>EUR</v>
          </cell>
          <cell r="L629" t="str">
            <v>USD</v>
          </cell>
          <cell r="M629" t="str">
            <v>Yes</v>
          </cell>
          <cell r="N629"/>
          <cell r="O629" t="str">
            <v>Luxembourg</v>
          </cell>
          <cell r="P629" t="str">
            <v>DE</v>
          </cell>
          <cell r="Q629" t="str">
            <v>Xetra</v>
          </cell>
          <cell r="R629" t="str">
            <v xml:space="preserve">XETR </v>
          </cell>
          <cell r="S629">
            <v>44217</v>
          </cell>
          <cell r="T629">
            <v>44250</v>
          </cell>
          <cell r="U629" t="str">
            <v>No</v>
          </cell>
          <cell r="V629" t="str">
            <v>JESGEMGD</v>
          </cell>
          <cell r="W629" t="str">
            <v>TBC</v>
          </cell>
          <cell r="X629" t="str">
            <v>ASRD GY</v>
          </cell>
          <cell r="Y629" t="str">
            <v>IEMBH</v>
          </cell>
          <cell r="Z629" t="str">
            <v>NSCFR0IEMBH7</v>
          </cell>
          <cell r="AA629" t="str">
            <v>ASRC</v>
          </cell>
          <cell r="AB629" t="str">
            <v>.JESGEGD</v>
          </cell>
          <cell r="AC629" t="str">
            <v>ASRD.DE</v>
          </cell>
          <cell r="AD629" t="str">
            <v>IEMBHINAV.PA</v>
          </cell>
          <cell r="AE629"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629" t="str">
            <v>please refer to another source</v>
          </cell>
          <cell r="AG629" t="str">
            <v>please refer to another source</v>
          </cell>
          <cell r="AH629" t="str">
            <v>Luxemburg SICAV</v>
          </cell>
          <cell r="AI629" t="str">
            <v>JPM ESG EMBI Global Diversified Composite (TR)  index</v>
          </cell>
          <cell r="AJ629" t="str">
            <v>Total Return</v>
          </cell>
          <cell r="AK629" t="str">
            <v>USD</v>
          </cell>
          <cell r="AL629"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629" t="str">
            <v>please refer to another source</v>
          </cell>
          <cell r="AN629" t="str">
            <v>JP Morgan</v>
          </cell>
          <cell r="AO629" t="str">
            <v>Emerging</v>
          </cell>
          <cell r="AP629" t="str">
            <v>Emerging markets</v>
          </cell>
          <cell r="AQ629" t="str">
            <v>AT, DE, FR, IT, LU, NL, ES, UK, IE, SE, FI</v>
          </cell>
          <cell r="AR629" t="str">
            <v>AT, CL, DE, ES, FR, GB, IE, IT**, LU, NL</v>
          </cell>
          <cell r="AS629" t="str">
            <v>Full or optimized replication</v>
          </cell>
          <cell r="AT629" t="str">
            <v>Physical</v>
          </cell>
          <cell r="AU629" t="str">
            <v>Optimized</v>
          </cell>
          <cell r="AV629" t="str">
            <v>Bonds</v>
          </cell>
          <cell r="AW629" t="str">
            <v>No</v>
          </cell>
          <cell r="AX629" t="str">
            <v>Yes with UCITS V</v>
          </cell>
          <cell r="AY629" t="str">
            <v>BNP Paribas</v>
          </cell>
          <cell r="AZ629"/>
          <cell r="BA629" t="str">
            <v>No</v>
          </cell>
          <cell r="BB629"/>
          <cell r="BC629"/>
          <cell r="BD629"/>
          <cell r="BE629"/>
          <cell r="BF629" t="str">
            <v>Euronext</v>
          </cell>
          <cell r="BG629" t="str">
            <v>Daily</v>
          </cell>
          <cell r="BH629"/>
          <cell r="BI629"/>
          <cell r="BJ629"/>
          <cell r="BK629" t="str">
            <v>Reinvested</v>
          </cell>
          <cell r="BL629"/>
          <cell r="BM629"/>
          <cell r="BN629"/>
          <cell r="BO629"/>
          <cell r="BP629"/>
          <cell r="BQ629"/>
          <cell r="BR629">
            <v>500000</v>
          </cell>
          <cell r="BS629" t="str">
            <v>-</v>
          </cell>
          <cell r="BT629" t="str">
            <v>(D-1) 04:30 PM Paris time</v>
          </cell>
          <cell r="BU629" t="str">
            <v>NA</v>
          </cell>
          <cell r="BV629" t="str">
            <v>(D-1) 03:45 PM Paris time</v>
          </cell>
          <cell r="BW629" t="str">
            <v>D</v>
          </cell>
          <cell r="BX629" t="str">
            <v>D+1</v>
          </cell>
          <cell r="BY629" t="str">
            <v>D+3</v>
          </cell>
          <cell r="BZ629" t="str">
            <v>Please refer to PM</v>
          </cell>
          <cell r="CA629" t="str">
            <v>Please refer to PM</v>
          </cell>
          <cell r="CB629">
            <v>37</v>
          </cell>
          <cell r="CC629">
            <v>0</v>
          </cell>
          <cell r="CD629" t="str">
            <v>2% on the primary market </v>
          </cell>
          <cell r="CE629" t="str">
            <v>1.50% on the primary market</v>
          </cell>
          <cell r="CF629" t="str">
            <v>Yes</v>
          </cell>
          <cell r="CG629" t="str">
            <v>Daily</v>
          </cell>
          <cell r="CH629">
            <v>100000</v>
          </cell>
          <cell r="CI629" t="str">
            <v>No securities lending</v>
          </cell>
          <cell r="CJ629"/>
          <cell r="CK629" t="str">
            <v>Up to 10%</v>
          </cell>
          <cell r="CL629" t="str">
            <v>Cash</v>
          </cell>
          <cell r="CM629" t="str">
            <v>BNP Paribas Securities Services</v>
          </cell>
          <cell r="CN629" t="str">
            <v>collateral.mgt@bnpparibas-ip.com</v>
          </cell>
          <cell r="CO629" t="str">
            <v>No</v>
          </cell>
          <cell r="CP629" t="str">
            <v>NA</v>
          </cell>
          <cell r="CQ629" t="str">
            <v>NA</v>
          </cell>
          <cell r="CR629" t="str">
            <v>No</v>
          </cell>
          <cell r="CS629" t="str">
            <v>Luca Pagni</v>
          </cell>
          <cell r="CT629"/>
          <cell r="CU629"/>
          <cell r="CV629" t="str">
            <v>A2QMK4</v>
          </cell>
          <cell r="CW629" t="str">
            <v>NA</v>
          </cell>
          <cell r="CX629" t="str">
            <v>NA</v>
          </cell>
          <cell r="CY629" t="str">
            <v>Yes</v>
          </cell>
          <cell r="CZ629" t="str">
            <v>ESG</v>
          </cell>
          <cell r="DA629" t="str">
            <v>Beta</v>
          </cell>
          <cell r="DB629" t="str">
            <v>No</v>
          </cell>
          <cell r="DC629" t="str">
            <v>Other funds (no equities or &lt;25% equities)</v>
          </cell>
          <cell r="DD629" t="str">
            <v>yes</v>
          </cell>
          <cell r="DE629"/>
          <cell r="DF629" t="str">
            <v>No</v>
          </cell>
          <cell r="DG629">
            <v>13</v>
          </cell>
          <cell r="DH629">
            <v>12</v>
          </cell>
          <cell r="DI629">
            <v>0</v>
          </cell>
          <cell r="DJ629">
            <v>25</v>
          </cell>
          <cell r="DK629">
            <v>25</v>
          </cell>
          <cell r="DL629">
            <v>16</v>
          </cell>
          <cell r="DM629">
            <v>0</v>
          </cell>
          <cell r="DN629">
            <v>12</v>
          </cell>
          <cell r="DO629" t="str">
            <v>Primary market: Authorised Participants and Institutionnal Investors
Secondary market: All</v>
          </cell>
          <cell r="DP629" t="str">
            <v>None</v>
          </cell>
          <cell r="DQ629" t="str">
            <v>BNP Paribas Securities Services Luxembourg</v>
          </cell>
          <cell r="DR629" t="str">
            <v>BNP Paribas Securities Services Luxembourg</v>
          </cell>
          <cell r="DS629" t="str">
            <v>in-house lawyers</v>
          </cell>
          <cell r="DT629" t="str">
            <v>BNP Paribas Securities Services Luxembourg</v>
          </cell>
          <cell r="DU629" t="str">
            <v>31th of December</v>
          </cell>
          <cell r="DV629" t="str">
            <v>ESG</v>
          </cell>
          <cell r="DW629" t="str">
            <v>FIXED INCOME</v>
          </cell>
          <cell r="DX629" t="str">
            <v>Index change on September 16th 2019 (16/09/2019) from JPM EMBI Global Diversified Composite (TR)* index to ESG version</v>
          </cell>
          <cell r="DY629"/>
          <cell r="DZ629" t="str">
            <v>ART 8</v>
          </cell>
          <cell r="EA629" t="str">
            <v>CAT 2</v>
          </cell>
        </row>
        <row r="630">
          <cell r="H630" t="str">
            <v>LU2244387457</v>
          </cell>
          <cell r="I630" t="str">
            <v>UCITS ETF</v>
          </cell>
          <cell r="J630" t="str">
            <v>Capitalisation</v>
          </cell>
          <cell r="K630" t="str">
            <v>EUR</v>
          </cell>
          <cell r="L630" t="str">
            <v>EUR</v>
          </cell>
          <cell r="M630" t="str">
            <v>No</v>
          </cell>
          <cell r="N630"/>
          <cell r="O630" t="str">
            <v>Luxembourg</v>
          </cell>
          <cell r="P630" t="str">
            <v>DE</v>
          </cell>
          <cell r="Q630" t="str">
            <v>Xetra</v>
          </cell>
          <cell r="R630" t="str">
            <v>XETR</v>
          </cell>
          <cell r="S630">
            <v>44217</v>
          </cell>
          <cell r="T630">
            <v>44250</v>
          </cell>
          <cell r="U630" t="str">
            <v>No</v>
          </cell>
          <cell r="V630" t="str">
            <v>GBIEIG35 Index</v>
          </cell>
          <cell r="W630" t="str">
            <v>Share not hedged</v>
          </cell>
          <cell r="X630" t="str">
            <v>ASRE GY</v>
          </cell>
          <cell r="Y630" t="str">
            <v>IGEMU</v>
          </cell>
          <cell r="Z630" t="str">
            <v>NSCFR0IGEMU9</v>
          </cell>
          <cell r="AA630" t="str">
            <v>ASRE</v>
          </cell>
          <cell r="AB630" t="str">
            <v>.GBIEIG35</v>
          </cell>
          <cell r="AC630" t="str">
            <v>ASREG.DE</v>
          </cell>
          <cell r="AD630" t="str">
            <v>IGEMUINAV.PA</v>
          </cell>
          <cell r="AE630"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30" t="str">
            <v>please refer to another source</v>
          </cell>
          <cell r="AG630" t="str">
            <v>please refer to another source</v>
          </cell>
          <cell r="AH630" t="str">
            <v>Luxemburg SICAV</v>
          </cell>
          <cell r="AI630" t="str">
            <v>J.P. Morgan ESG EMU Government Bond IG 3- 5 Year (TR) Index</v>
          </cell>
          <cell r="AJ630" t="str">
            <v>Total Return</v>
          </cell>
          <cell r="AK630" t="str">
            <v>EUR</v>
          </cell>
          <cell r="AL630"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30" t="str">
            <v>please refer to another source</v>
          </cell>
          <cell r="AN630" t="str">
            <v>JP Morgan</v>
          </cell>
          <cell r="AO630" t="str">
            <v>Europe</v>
          </cell>
          <cell r="AP630" t="str">
            <v>Europe</v>
          </cell>
          <cell r="AQ630" t="str">
            <v>AT, DE, FR, IT, LU, NL, ES</v>
          </cell>
          <cell r="AR630" t="str">
            <v>AT, DE, ES, FR, IT**, LU, NL</v>
          </cell>
          <cell r="AS630" t="str">
            <v>Full or optimized replication</v>
          </cell>
          <cell r="AT630" t="str">
            <v>Physical</v>
          </cell>
          <cell r="AU630" t="str">
            <v>Full</v>
          </cell>
          <cell r="AV630" t="str">
            <v>Bonds</v>
          </cell>
          <cell r="AW630" t="str">
            <v>No</v>
          </cell>
          <cell r="AX630" t="str">
            <v>Yes with UCITS V</v>
          </cell>
          <cell r="AY630" t="str">
            <v>BNP Paribas</v>
          </cell>
          <cell r="AZ630"/>
          <cell r="BA630" t="str">
            <v>No</v>
          </cell>
          <cell r="BB630"/>
          <cell r="BC630"/>
          <cell r="BD630"/>
          <cell r="BE630"/>
          <cell r="BF630" t="str">
            <v>Euronext</v>
          </cell>
          <cell r="BG630" t="str">
            <v>Daily</v>
          </cell>
          <cell r="BH630"/>
          <cell r="BI630"/>
          <cell r="BJ630"/>
          <cell r="BK630" t="str">
            <v>Reinvested</v>
          </cell>
          <cell r="BL630"/>
          <cell r="BM630"/>
          <cell r="BN630"/>
          <cell r="BO630"/>
          <cell r="BP630"/>
          <cell r="BQ630"/>
          <cell r="BR630">
            <v>500000</v>
          </cell>
          <cell r="BS630" t="str">
            <v>-</v>
          </cell>
          <cell r="BT630" t="str">
            <v>03:30 PM Paris time</v>
          </cell>
          <cell r="BU630" t="str">
            <v>NA</v>
          </cell>
          <cell r="BV630" t="str">
            <v>02:45 PM Paris time</v>
          </cell>
          <cell r="BW630" t="str">
            <v>D</v>
          </cell>
          <cell r="BX630" t="str">
            <v>D+1</v>
          </cell>
          <cell r="BY630" t="str">
            <v>D+3</v>
          </cell>
          <cell r="BZ630" t="str">
            <v>Please refer to PM</v>
          </cell>
          <cell r="CA630" t="str">
            <v>Please refer to PM</v>
          </cell>
          <cell r="CB630">
            <v>0</v>
          </cell>
          <cell r="CC630">
            <v>0</v>
          </cell>
          <cell r="CD630" t="str">
            <v>0.25% on the primary market</v>
          </cell>
          <cell r="CE630" t="str">
            <v>0.1% on the primary market</v>
          </cell>
          <cell r="CF630" t="str">
            <v>No</v>
          </cell>
          <cell r="CG630" t="str">
            <v>NA</v>
          </cell>
          <cell r="CH630" t="str">
            <v>NA</v>
          </cell>
          <cell r="CI630" t="str">
            <v>No securities lending</v>
          </cell>
          <cell r="CJ630"/>
          <cell r="CK630" t="str">
            <v>No collateral</v>
          </cell>
          <cell r="CL630" t="str">
            <v>No collateral</v>
          </cell>
          <cell r="CM630" t="str">
            <v>No collateral</v>
          </cell>
          <cell r="CN630" t="str">
            <v>No collateral</v>
          </cell>
          <cell r="CO630" t="str">
            <v>No</v>
          </cell>
          <cell r="CP630" t="str">
            <v>NA</v>
          </cell>
          <cell r="CQ630" t="str">
            <v>NA</v>
          </cell>
          <cell r="CR630" t="str">
            <v>No</v>
          </cell>
          <cell r="CS630" t="str">
            <v>Luca Pagni</v>
          </cell>
          <cell r="CT630"/>
          <cell r="CU630"/>
          <cell r="CV630" t="str">
            <v>A2QMK2</v>
          </cell>
          <cell r="CW630"/>
          <cell r="CX630"/>
          <cell r="CY630" t="str">
            <v>Yes</v>
          </cell>
          <cell r="CZ630" t="str">
            <v>ESG</v>
          </cell>
          <cell r="DA630" t="str">
            <v>Beta</v>
          </cell>
          <cell r="DB630" t="str">
            <v>No</v>
          </cell>
          <cell r="DC630" t="str">
            <v>Other funds (no equities or &lt;25% equities)</v>
          </cell>
          <cell r="DD630" t="str">
            <v>Yes</v>
          </cell>
          <cell r="DE630"/>
          <cell r="DF630" t="str">
            <v>No</v>
          </cell>
          <cell r="DG630">
            <v>3</v>
          </cell>
          <cell r="DH630">
            <v>12</v>
          </cell>
          <cell r="DI630">
            <v>0</v>
          </cell>
          <cell r="DJ630">
            <v>15</v>
          </cell>
          <cell r="DK630">
            <v>15</v>
          </cell>
          <cell r="DL630">
            <v>3</v>
          </cell>
          <cell r="DM630">
            <v>0</v>
          </cell>
          <cell r="DN630">
            <v>12</v>
          </cell>
          <cell r="DO630" t="str">
            <v>Primary market: Authorised Participants and Institutionnal Investors
Secondary market: All</v>
          </cell>
          <cell r="DP630" t="str">
            <v>None</v>
          </cell>
          <cell r="DQ630" t="str">
            <v>BNP Paribas Securities Services Luxembourg</v>
          </cell>
          <cell r="DR630" t="str">
            <v>BNP Paribas Securities Services Luxembourg</v>
          </cell>
          <cell r="DS630" t="str">
            <v>in-house lawyers</v>
          </cell>
          <cell r="DT630" t="str">
            <v>BNP Paribas Securities Services Luxembourg</v>
          </cell>
          <cell r="DU630" t="str">
            <v>31th of December</v>
          </cell>
          <cell r="DV630" t="str">
            <v>ESG</v>
          </cell>
          <cell r="DW630" t="str">
            <v>FIXED INCOME</v>
          </cell>
          <cell r="DX630"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630"/>
          <cell r="DZ630" t="str">
            <v>ART 8</v>
          </cell>
          <cell r="EA630" t="str">
            <v>CAT 2</v>
          </cell>
        </row>
        <row r="631">
          <cell r="H631" t="str">
            <v>LU2244386053</v>
          </cell>
          <cell r="I631" t="str">
            <v>UCITS ETF</v>
          </cell>
          <cell r="J631" t="str">
            <v>capitalisation</v>
          </cell>
          <cell r="K631" t="str">
            <v>EUR</v>
          </cell>
          <cell r="L631" t="str">
            <v>EUR</v>
          </cell>
          <cell r="M631" t="str">
            <v>No</v>
          </cell>
          <cell r="N631"/>
          <cell r="O631" t="str">
            <v>Luxembourg</v>
          </cell>
          <cell r="P631" t="str">
            <v>FR</v>
          </cell>
          <cell r="Q631" t="str">
            <v>Euronext Paris</v>
          </cell>
          <cell r="R631" t="str">
            <v>XPAR</v>
          </cell>
          <cell r="S631">
            <v>44245</v>
          </cell>
          <cell r="T631">
            <v>44280</v>
          </cell>
          <cell r="U631" t="str">
            <v>Yes</v>
          </cell>
          <cell r="V631" t="str">
            <v>I35881</v>
          </cell>
          <cell r="W631" t="str">
            <v>Share not hedged</v>
          </cell>
          <cell r="X631" t="str">
            <v>HYSRI FP</v>
          </cell>
          <cell r="Y631" t="str">
            <v>IHYSRI</v>
          </cell>
          <cell r="Z631" t="str">
            <v>NSCFR0IHYSR8</v>
          </cell>
          <cell r="AA631" t="str">
            <v>HYSRI</v>
          </cell>
          <cell r="AB631" t="str">
            <v>.BGMSCIEHYEUR</v>
          </cell>
          <cell r="AC631" t="str">
            <v>HYSRI.PA</v>
          </cell>
          <cell r="AD631" t="str">
            <v>IHYSRIINAV.PA</v>
          </cell>
          <cell r="AE631"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1" t="str">
            <v>please refer to another source</v>
          </cell>
          <cell r="AG631" t="str">
            <v>please refer to another source</v>
          </cell>
          <cell r="AH631" t="str">
            <v>Luxemburg SICAV</v>
          </cell>
          <cell r="AI631" t="str">
            <v>Bloomberg MSCI Euro High Yield SRI Sustainable Ex Fossil Fuel (NTR) Index</v>
          </cell>
          <cell r="AJ631" t="str">
            <v>Net Total Return</v>
          </cell>
          <cell r="AK631" t="str">
            <v>EUR</v>
          </cell>
          <cell r="AL631"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1" t="str">
            <v>please refer to another source</v>
          </cell>
          <cell r="AN631" t="str">
            <v>Bloomberg MSCI</v>
          </cell>
          <cell r="AO631" t="str">
            <v>Europe</v>
          </cell>
          <cell r="AP631" t="str">
            <v>Eurozone</v>
          </cell>
          <cell r="AQ631" t="str">
            <v>AT, DE, FR, IT, LU, NL, ES, SK</v>
          </cell>
          <cell r="AR631" t="str">
            <v>AT, DE, ES, FR, IT**, LU, NL, SK</v>
          </cell>
          <cell r="AS631" t="str">
            <v>Full or optimized replication</v>
          </cell>
          <cell r="AT631" t="str">
            <v>Physical</v>
          </cell>
          <cell r="AU631" t="str">
            <v xml:space="preserve">full  </v>
          </cell>
          <cell r="AV631" t="str">
            <v>Bonds</v>
          </cell>
          <cell r="AW631" t="str">
            <v>No</v>
          </cell>
          <cell r="AX631" t="str">
            <v>Yes with UCITS V</v>
          </cell>
          <cell r="AY631" t="str">
            <v>BNP Paribas</v>
          </cell>
          <cell r="AZ631"/>
          <cell r="BA631" t="str">
            <v>No</v>
          </cell>
          <cell r="BB631"/>
          <cell r="BC631"/>
          <cell r="BD631"/>
          <cell r="BE631"/>
          <cell r="BF631" t="str">
            <v>Euronext</v>
          </cell>
          <cell r="BG631" t="str">
            <v>Daily</v>
          </cell>
          <cell r="BH631"/>
          <cell r="BI631"/>
          <cell r="BJ631"/>
          <cell r="BK631" t="str">
            <v>Reinvested</v>
          </cell>
          <cell r="BL631"/>
          <cell r="BM631"/>
          <cell r="BN631"/>
          <cell r="BO631"/>
          <cell r="BP631"/>
          <cell r="BQ631"/>
          <cell r="BR631">
            <v>500000</v>
          </cell>
          <cell r="BS631" t="str">
            <v>-</v>
          </cell>
          <cell r="BT631" t="str">
            <v>02:45 PM Paris time</v>
          </cell>
          <cell r="BU631" t="str">
            <v>NA</v>
          </cell>
          <cell r="BV631" t="str">
            <v>02:00 PM Paris time</v>
          </cell>
          <cell r="BW631" t="str">
            <v>D</v>
          </cell>
          <cell r="BX631" t="str">
            <v>D+1</v>
          </cell>
          <cell r="BY631" t="str">
            <v>D+3</v>
          </cell>
          <cell r="BZ631" t="str">
            <v>Please refer to PM</v>
          </cell>
          <cell r="CA631" t="str">
            <v>Please refer to PM</v>
          </cell>
          <cell r="CB631">
            <v>30</v>
          </cell>
          <cell r="CC631">
            <v>0</v>
          </cell>
          <cell r="CD631" t="str">
            <v>2% on the primary market </v>
          </cell>
          <cell r="CE631" t="str">
            <v>2% on the primary market </v>
          </cell>
          <cell r="CF631" t="str">
            <v>No</v>
          </cell>
          <cell r="CG631" t="str">
            <v>NA</v>
          </cell>
          <cell r="CH631" t="str">
            <v>NA</v>
          </cell>
          <cell r="CI631" t="str">
            <v>No securities lending</v>
          </cell>
          <cell r="CJ631"/>
          <cell r="CK631" t="str">
            <v>No collateral</v>
          </cell>
          <cell r="CL631" t="str">
            <v>No collateral</v>
          </cell>
          <cell r="CM631" t="str">
            <v>No collateral</v>
          </cell>
          <cell r="CN631" t="str">
            <v>No collateral</v>
          </cell>
          <cell r="CO631" t="str">
            <v>No</v>
          </cell>
          <cell r="CP631" t="str">
            <v>NA</v>
          </cell>
          <cell r="CQ631" t="str">
            <v>NA</v>
          </cell>
          <cell r="CR631" t="str">
            <v>No</v>
          </cell>
          <cell r="CS631" t="str">
            <v>Luca Pagni</v>
          </cell>
          <cell r="CT631"/>
          <cell r="CU631"/>
          <cell r="CV631" t="str">
            <v>A2QMK5</v>
          </cell>
          <cell r="CW631"/>
          <cell r="CX631"/>
          <cell r="CY631" t="str">
            <v>Yes</v>
          </cell>
          <cell r="CZ631" t="str">
            <v>SRI</v>
          </cell>
          <cell r="DA631" t="str">
            <v>Beta</v>
          </cell>
          <cell r="DB631" t="str">
            <v>No</v>
          </cell>
          <cell r="DC631" t="str">
            <v>Other funds (no equities or &lt;25% equities)</v>
          </cell>
          <cell r="DD631" t="str">
            <v>Yes</v>
          </cell>
          <cell r="DE631"/>
          <cell r="DF631" t="str">
            <v>No</v>
          </cell>
          <cell r="DG631">
            <v>13</v>
          </cell>
          <cell r="DH631">
            <v>12</v>
          </cell>
          <cell r="DI631">
            <v>0</v>
          </cell>
          <cell r="DJ631">
            <v>25</v>
          </cell>
          <cell r="DK631">
            <v>25</v>
          </cell>
          <cell r="DL631">
            <v>13</v>
          </cell>
          <cell r="DM631">
            <v>0</v>
          </cell>
          <cell r="DN631">
            <v>12</v>
          </cell>
          <cell r="DO631" t="str">
            <v>Primary market: Authorised Participants and Institutionnal Investors
Secondary market: All</v>
          </cell>
          <cell r="DP631" t="str">
            <v>None</v>
          </cell>
          <cell r="DQ631" t="str">
            <v>BNP Paribas Securities Services Luxembourg</v>
          </cell>
          <cell r="DR631" t="str">
            <v>BNP Paribas Securities Services Luxembourg</v>
          </cell>
          <cell r="DS631" t="str">
            <v>in-house lawyers</v>
          </cell>
          <cell r="DT631" t="str">
            <v>BNP Paribas Securities Services Luxembourg</v>
          </cell>
          <cell r="DU631" t="str">
            <v>31th of December</v>
          </cell>
          <cell r="DV631" t="str">
            <v>ESG</v>
          </cell>
          <cell r="DW631" t="str">
            <v>FIXED INCOME</v>
          </cell>
          <cell r="DX631"/>
          <cell r="DY631"/>
          <cell r="DZ631" t="str">
            <v>ART 8</v>
          </cell>
          <cell r="EA631" t="str">
            <v>CAT 1</v>
          </cell>
        </row>
        <row r="632">
          <cell r="H632" t="str">
            <v>LU2244386137</v>
          </cell>
          <cell r="I632" t="str">
            <v>UCITS ETF</v>
          </cell>
          <cell r="J632" t="str">
            <v>Distribution</v>
          </cell>
          <cell r="K632" t="str">
            <v>EUR</v>
          </cell>
          <cell r="L632" t="str">
            <v>EUR</v>
          </cell>
          <cell r="M632" t="str">
            <v>No</v>
          </cell>
          <cell r="N632"/>
          <cell r="O632" t="str">
            <v>Luxembourg</v>
          </cell>
          <cell r="P632" t="str">
            <v>FR</v>
          </cell>
          <cell r="Q632" t="str">
            <v>Euronext Paris</v>
          </cell>
          <cell r="R632" t="str">
            <v>XPAR</v>
          </cell>
          <cell r="S632">
            <v>44245</v>
          </cell>
          <cell r="T632">
            <v>44280</v>
          </cell>
          <cell r="U632" t="str">
            <v>Yes</v>
          </cell>
          <cell r="V632" t="str">
            <v>I35881</v>
          </cell>
          <cell r="W632" t="str">
            <v>Share not hedged</v>
          </cell>
          <cell r="X632" t="str">
            <v>HSRID FP</v>
          </cell>
          <cell r="Y632" t="str">
            <v>IHSRID</v>
          </cell>
          <cell r="Z632" t="str">
            <v>NSCFR0IHSRI1</v>
          </cell>
          <cell r="AA632" t="str">
            <v>HSRID</v>
          </cell>
          <cell r="AB632" t="str">
            <v>.BGMSCIEHYEUR</v>
          </cell>
          <cell r="AC632" t="str">
            <v>HSRID.PA</v>
          </cell>
          <cell r="AD632" t="str">
            <v>IHSRIDINAV.PA</v>
          </cell>
          <cell r="AE632"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2" t="str">
            <v>please refer to another source</v>
          </cell>
          <cell r="AG632" t="str">
            <v>please refer to another source</v>
          </cell>
          <cell r="AH632" t="str">
            <v>Luxemburg SICAV</v>
          </cell>
          <cell r="AI632" t="str">
            <v>Bloomberg MSCI Euro High Yield SRI Sustainable Ex Fossil Fuel (NTR) Index</v>
          </cell>
          <cell r="AJ632" t="str">
            <v>Net Total Return</v>
          </cell>
          <cell r="AK632" t="str">
            <v>EUR</v>
          </cell>
          <cell r="AL632"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2" t="str">
            <v>please refer to another source</v>
          </cell>
          <cell r="AN632" t="str">
            <v>Bloomberg MSCI</v>
          </cell>
          <cell r="AO632" t="str">
            <v>Europe</v>
          </cell>
          <cell r="AP632" t="str">
            <v>Eurozone</v>
          </cell>
          <cell r="AQ632" t="str">
            <v>AT, DE, FR, IT, LU, NL, ES,</v>
          </cell>
          <cell r="AR632" t="str">
            <v>AT, DE, ES, FR, IT**, LU, NL</v>
          </cell>
          <cell r="AS632" t="str">
            <v>Full or optimized replication</v>
          </cell>
          <cell r="AT632" t="str">
            <v>Physical</v>
          </cell>
          <cell r="AU632" t="str">
            <v xml:space="preserve">full  </v>
          </cell>
          <cell r="AV632" t="str">
            <v>Bonds</v>
          </cell>
          <cell r="AW632" t="str">
            <v>No</v>
          </cell>
          <cell r="AX632" t="str">
            <v>Yes with UCITS V</v>
          </cell>
          <cell r="AY632" t="str">
            <v>BNP Paribas</v>
          </cell>
          <cell r="AZ632"/>
          <cell r="BA632" t="str">
            <v>No</v>
          </cell>
          <cell r="BB632"/>
          <cell r="BC632"/>
          <cell r="BD632"/>
          <cell r="BE632"/>
          <cell r="BF632" t="str">
            <v>Euronext</v>
          </cell>
          <cell r="BG632" t="str">
            <v>Daily</v>
          </cell>
          <cell r="BH632"/>
          <cell r="BI632"/>
          <cell r="BJ632"/>
          <cell r="BK632" t="str">
            <v>Annually</v>
          </cell>
          <cell r="BL632"/>
          <cell r="BM632"/>
          <cell r="BN632"/>
          <cell r="BO632"/>
          <cell r="BP632"/>
          <cell r="BQ632"/>
          <cell r="BR632">
            <v>500000</v>
          </cell>
          <cell r="BS632" t="str">
            <v>-</v>
          </cell>
          <cell r="BT632" t="str">
            <v>02:45 PM Paris time</v>
          </cell>
          <cell r="BU632" t="str">
            <v>NA</v>
          </cell>
          <cell r="BV632" t="str">
            <v>02:00 PM Paris time</v>
          </cell>
          <cell r="BW632" t="str">
            <v>D</v>
          </cell>
          <cell r="BX632" t="str">
            <v>D+1</v>
          </cell>
          <cell r="BY632" t="str">
            <v>D+3</v>
          </cell>
          <cell r="BZ632" t="str">
            <v>Please refer to PM</v>
          </cell>
          <cell r="CA632" t="str">
            <v>Please refer to PM</v>
          </cell>
          <cell r="CB632">
            <v>30</v>
          </cell>
          <cell r="CC632">
            <v>0</v>
          </cell>
          <cell r="CD632" t="str">
            <v>2% on the primary market </v>
          </cell>
          <cell r="CE632" t="str">
            <v>2% on the primary market </v>
          </cell>
          <cell r="CF632" t="str">
            <v>No</v>
          </cell>
          <cell r="CG632" t="str">
            <v>NA</v>
          </cell>
          <cell r="CH632" t="str">
            <v>NA</v>
          </cell>
          <cell r="CI632" t="str">
            <v>No securities lending</v>
          </cell>
          <cell r="CJ632"/>
          <cell r="CK632" t="str">
            <v>No collateral</v>
          </cell>
          <cell r="CL632" t="str">
            <v>No collateral</v>
          </cell>
          <cell r="CM632" t="str">
            <v>No collateral</v>
          </cell>
          <cell r="CN632" t="str">
            <v>No collateral</v>
          </cell>
          <cell r="CO632" t="str">
            <v>No</v>
          </cell>
          <cell r="CP632" t="str">
            <v>NA</v>
          </cell>
          <cell r="CQ632" t="str">
            <v>NA</v>
          </cell>
          <cell r="CR632" t="str">
            <v>No</v>
          </cell>
          <cell r="CS632" t="str">
            <v>Luca Pagni</v>
          </cell>
          <cell r="CT632"/>
          <cell r="CU632"/>
          <cell r="CV632" t="str">
            <v>A2QMK3</v>
          </cell>
          <cell r="CW632"/>
          <cell r="CX632"/>
          <cell r="CY632" t="str">
            <v>Yes</v>
          </cell>
          <cell r="CZ632" t="str">
            <v>SRI</v>
          </cell>
          <cell r="DA632" t="str">
            <v>Beta</v>
          </cell>
          <cell r="DB632" t="str">
            <v>No</v>
          </cell>
          <cell r="DC632" t="str">
            <v>Other funds (no equities or &lt;25% equities)</v>
          </cell>
          <cell r="DD632" t="str">
            <v>Yes</v>
          </cell>
          <cell r="DE632"/>
          <cell r="DF632" t="str">
            <v>No</v>
          </cell>
          <cell r="DG632">
            <v>13</v>
          </cell>
          <cell r="DH632">
            <v>12</v>
          </cell>
          <cell r="DI632">
            <v>0</v>
          </cell>
          <cell r="DJ632">
            <v>25</v>
          </cell>
          <cell r="DK632">
            <v>25</v>
          </cell>
          <cell r="DL632">
            <v>13</v>
          </cell>
          <cell r="DM632">
            <v>0</v>
          </cell>
          <cell r="DN632">
            <v>12</v>
          </cell>
          <cell r="DO632" t="str">
            <v>Primary market: Authorised Participants and Institutionnal Investors
Secondary market: All</v>
          </cell>
          <cell r="DP632" t="str">
            <v>None</v>
          </cell>
          <cell r="DQ632" t="str">
            <v>BNP Paribas Securities Services Luxembourg</v>
          </cell>
          <cell r="DR632" t="str">
            <v>BNP Paribas Securities Services Luxembourg</v>
          </cell>
          <cell r="DS632" t="str">
            <v>in-house lawyers</v>
          </cell>
          <cell r="DT632" t="str">
            <v>BNP Paribas Securities Services Luxembourg</v>
          </cell>
          <cell r="DU632" t="str">
            <v>31th of December</v>
          </cell>
          <cell r="DV632" t="str">
            <v>ESG</v>
          </cell>
          <cell r="DW632" t="str">
            <v>FIXED INCOME</v>
          </cell>
          <cell r="DX632"/>
          <cell r="DY632"/>
          <cell r="DZ632" t="str">
            <v>ART 8</v>
          </cell>
          <cell r="EA632" t="str">
            <v>CAT 1</v>
          </cell>
        </row>
        <row r="633">
          <cell r="H633" t="str">
            <v>LU2244386210</v>
          </cell>
          <cell r="I633" t="str">
            <v>Track Classic</v>
          </cell>
          <cell r="J633" t="str">
            <v>capitalisation</v>
          </cell>
          <cell r="K633" t="str">
            <v>EUR</v>
          </cell>
          <cell r="L633" t="str">
            <v>EUR</v>
          </cell>
          <cell r="M633" t="str">
            <v>No</v>
          </cell>
          <cell r="N633"/>
          <cell r="O633" t="str">
            <v>Luxembourg</v>
          </cell>
          <cell r="P633" t="str">
            <v>LU</v>
          </cell>
          <cell r="Q633" t="str">
            <v>Luxembourg Euro MTF (at NAV)</v>
          </cell>
          <cell r="R633" t="str">
            <v>NA</v>
          </cell>
          <cell r="S633">
            <v>44245</v>
          </cell>
          <cell r="T633">
            <v>44287</v>
          </cell>
          <cell r="U633" t="str">
            <v>Yes</v>
          </cell>
          <cell r="V633" t="str">
            <v>I35881</v>
          </cell>
          <cell r="W633" t="str">
            <v>Share not hedged</v>
          </cell>
          <cell r="X633" t="str">
            <v xml:space="preserve">BNSFFTC LX </v>
          </cell>
          <cell r="Y633" t="str">
            <v>NA</v>
          </cell>
          <cell r="Z633" t="str">
            <v>NA</v>
          </cell>
          <cell r="AA633" t="str">
            <v>BNSFFTC</v>
          </cell>
          <cell r="AB633" t="str">
            <v>.BGMSCIEHYEUR</v>
          </cell>
          <cell r="AC633">
            <v>68646332</v>
          </cell>
          <cell r="AD633" t="str">
            <v>NA</v>
          </cell>
          <cell r="AE633"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3" t="str">
            <v>please refer to another source</v>
          </cell>
          <cell r="AG633" t="str">
            <v>please refer to another source</v>
          </cell>
          <cell r="AH633" t="str">
            <v>Luxemburg SICAV</v>
          </cell>
          <cell r="AI633" t="str">
            <v>Bloomberg MSCI Euro High Yield SRI Sustainable Ex Fossil Fuel (NTR) Index</v>
          </cell>
          <cell r="AJ633" t="str">
            <v>Net Total Return</v>
          </cell>
          <cell r="AK633" t="str">
            <v>EUR</v>
          </cell>
          <cell r="AL633"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3" t="str">
            <v>please refer to another source</v>
          </cell>
          <cell r="AN633" t="str">
            <v>Bloomberg MSCI</v>
          </cell>
          <cell r="AO633" t="str">
            <v>Europe</v>
          </cell>
          <cell r="AP633" t="str">
            <v>Eurozone</v>
          </cell>
          <cell r="AQ633" t="str">
            <v>AT, DE, FR, IT**, LU, ES</v>
          </cell>
          <cell r="AR633" t="str">
            <v>AT, DE, FR, IT**, LU, ES</v>
          </cell>
          <cell r="AS633" t="str">
            <v>Full or optimized replication</v>
          </cell>
          <cell r="AT633" t="str">
            <v>Physical</v>
          </cell>
          <cell r="AU633" t="str">
            <v xml:space="preserve">full  </v>
          </cell>
          <cell r="AV633" t="str">
            <v>Bonds</v>
          </cell>
          <cell r="AW633" t="str">
            <v>No</v>
          </cell>
          <cell r="AX633" t="str">
            <v>Yes with UCITS V</v>
          </cell>
          <cell r="AY633" t="str">
            <v>NA</v>
          </cell>
          <cell r="AZ633"/>
          <cell r="BA633" t="str">
            <v>Yes</v>
          </cell>
          <cell r="BB633"/>
          <cell r="BC633"/>
          <cell r="BD633"/>
          <cell r="BE633"/>
          <cell r="BF633" t="str">
            <v>NA</v>
          </cell>
          <cell r="BG633" t="str">
            <v>Daily</v>
          </cell>
          <cell r="BH633"/>
          <cell r="BI633"/>
          <cell r="BJ633"/>
          <cell r="BK633" t="str">
            <v>Reinvested</v>
          </cell>
          <cell r="BL633"/>
          <cell r="BM633"/>
          <cell r="BN633"/>
          <cell r="BO633"/>
          <cell r="BP633"/>
          <cell r="BQ633"/>
          <cell r="BR633" t="str">
            <v>None</v>
          </cell>
          <cell r="BS633" t="str">
            <v>-</v>
          </cell>
          <cell r="BT633" t="str">
            <v>02:00 PM Paris time</v>
          </cell>
          <cell r="BU633" t="str">
            <v>12:00 Paris time</v>
          </cell>
          <cell r="BV633" t="str">
            <v>NA</v>
          </cell>
          <cell r="BW633" t="str">
            <v>D</v>
          </cell>
          <cell r="BX633" t="str">
            <v>D+1</v>
          </cell>
          <cell r="BY633" t="str">
            <v>D+3</v>
          </cell>
          <cell r="BZ633" t="str">
            <v>Please refer to PM</v>
          </cell>
          <cell r="CA633" t="str">
            <v>Please refer to PM</v>
          </cell>
          <cell r="CB633">
            <v>30</v>
          </cell>
          <cell r="CC633">
            <v>0</v>
          </cell>
          <cell r="CD633">
            <v>0.02</v>
          </cell>
          <cell r="CE633">
            <v>0.02</v>
          </cell>
          <cell r="CF633" t="str">
            <v>No</v>
          </cell>
          <cell r="CG633" t="str">
            <v>NA</v>
          </cell>
          <cell r="CH633" t="str">
            <v>NA</v>
          </cell>
          <cell r="CI633" t="str">
            <v>No securities lending</v>
          </cell>
          <cell r="CJ633"/>
          <cell r="CK633" t="str">
            <v>No collateral</v>
          </cell>
          <cell r="CL633" t="str">
            <v>No collateral</v>
          </cell>
          <cell r="CM633" t="str">
            <v>No collateral</v>
          </cell>
          <cell r="CN633" t="str">
            <v>No collateral</v>
          </cell>
          <cell r="CO633" t="str">
            <v>No</v>
          </cell>
          <cell r="CP633" t="str">
            <v>NA</v>
          </cell>
          <cell r="CQ633" t="str">
            <v>NA</v>
          </cell>
          <cell r="CR633" t="str">
            <v>No</v>
          </cell>
          <cell r="CS633" t="str">
            <v>Luca Pagni</v>
          </cell>
          <cell r="CT633"/>
          <cell r="CU633"/>
          <cell r="CV633" t="str">
            <v>A2QPCV</v>
          </cell>
          <cell r="CW633"/>
          <cell r="CX633"/>
          <cell r="CY633" t="str">
            <v>Yes</v>
          </cell>
          <cell r="CZ633" t="str">
            <v>SRI</v>
          </cell>
          <cell r="DA633" t="str">
            <v>Beta</v>
          </cell>
          <cell r="DB633" t="str">
            <v>No</v>
          </cell>
          <cell r="DC633" t="str">
            <v>Other funds (no equities or &lt;25% equities)</v>
          </cell>
          <cell r="DD633" t="str">
            <v>Yes</v>
          </cell>
          <cell r="DE633"/>
          <cell r="DF633" t="str">
            <v>No</v>
          </cell>
          <cell r="DG633">
            <v>65</v>
          </cell>
          <cell r="DH633">
            <v>40</v>
          </cell>
          <cell r="DI633">
            <v>0</v>
          </cell>
          <cell r="DJ633">
            <v>105</v>
          </cell>
          <cell r="DK633">
            <v>105</v>
          </cell>
          <cell r="DL633">
            <v>65</v>
          </cell>
          <cell r="DM633">
            <v>5</v>
          </cell>
          <cell r="DN633">
            <v>40</v>
          </cell>
          <cell r="DO633" t="str">
            <v>All</v>
          </cell>
          <cell r="DP633" t="str">
            <v>None</v>
          </cell>
          <cell r="DQ633" t="str">
            <v>BNP Paribas Securities Services Luxembourg</v>
          </cell>
          <cell r="DR633" t="str">
            <v>BNP Paribas Securities Services Luxembourg</v>
          </cell>
          <cell r="DS633" t="str">
            <v>in-house lawyers</v>
          </cell>
          <cell r="DT633" t="str">
            <v>BNP Paribas Securities Services Luxembourg</v>
          </cell>
          <cell r="DU633" t="str">
            <v>31th of December</v>
          </cell>
          <cell r="DV633" t="str">
            <v>ESG</v>
          </cell>
          <cell r="DW633" t="str">
            <v>FIXED INCOME</v>
          </cell>
          <cell r="DX633"/>
          <cell r="DY633"/>
          <cell r="DZ633" t="str">
            <v>ART 8</v>
          </cell>
          <cell r="EA633" t="str">
            <v>CAT 1</v>
          </cell>
        </row>
        <row r="634">
          <cell r="H634" t="str">
            <v>LU2244386301</v>
          </cell>
          <cell r="I634" t="str">
            <v>Track Classic</v>
          </cell>
          <cell r="J634" t="str">
            <v>Distribution</v>
          </cell>
          <cell r="K634" t="str">
            <v>EUR</v>
          </cell>
          <cell r="L634" t="str">
            <v>EUR</v>
          </cell>
          <cell r="M634" t="str">
            <v>No</v>
          </cell>
          <cell r="N634"/>
          <cell r="O634" t="str">
            <v>Luxembourg</v>
          </cell>
          <cell r="P634"/>
          <cell r="Q634"/>
          <cell r="R634"/>
          <cell r="S634"/>
          <cell r="T634"/>
          <cell r="U634" t="str">
            <v>Not listed</v>
          </cell>
          <cell r="V634" t="str">
            <v>I35881</v>
          </cell>
          <cell r="W634" t="str">
            <v>Share not hedged</v>
          </cell>
          <cell r="X634"/>
          <cell r="Y634" t="str">
            <v>NA</v>
          </cell>
          <cell r="Z634" t="str">
            <v>NA</v>
          </cell>
          <cell r="AA634"/>
          <cell r="AB634" t="str">
            <v>.BGMSCIEHYEUR</v>
          </cell>
          <cell r="AC634"/>
          <cell r="AD634" t="str">
            <v>NA</v>
          </cell>
          <cell r="AE634"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4" t="str">
            <v>please refer to another source</v>
          </cell>
          <cell r="AG634" t="str">
            <v>please refer to another source</v>
          </cell>
          <cell r="AH634" t="str">
            <v>Luxemburg SICAV</v>
          </cell>
          <cell r="AI634" t="str">
            <v>Bloomberg-Barclays MSCI Euro High Yield SRI Sustainable Ex Fossil Fuel (NTR) Index</v>
          </cell>
          <cell r="AJ634" t="str">
            <v>Net Total Return</v>
          </cell>
          <cell r="AK634" t="str">
            <v>EUR</v>
          </cell>
          <cell r="AL634" t="str">
            <v>The benchmark is the Bloomberg-Barclays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4" t="str">
            <v>please refer to another source</v>
          </cell>
          <cell r="AN634" t="str">
            <v>Bloomberg-Barclays / MSCI</v>
          </cell>
          <cell r="AO634" t="str">
            <v>Europe</v>
          </cell>
          <cell r="AP634" t="str">
            <v>Eurozone</v>
          </cell>
          <cell r="AQ634"/>
          <cell r="AR634"/>
          <cell r="AS634" t="str">
            <v>Full or optimized replication</v>
          </cell>
          <cell r="AT634" t="str">
            <v>Physical</v>
          </cell>
          <cell r="AU634" t="str">
            <v xml:space="preserve">full  </v>
          </cell>
          <cell r="AV634" t="str">
            <v>Bonds</v>
          </cell>
          <cell r="AW634" t="str">
            <v>No</v>
          </cell>
          <cell r="AX634" t="str">
            <v>Yes with UCITS V</v>
          </cell>
          <cell r="AY634" t="str">
            <v>NA</v>
          </cell>
          <cell r="AZ634"/>
          <cell r="BA634" t="str">
            <v>Yes</v>
          </cell>
          <cell r="BB634"/>
          <cell r="BC634"/>
          <cell r="BD634"/>
          <cell r="BE634"/>
          <cell r="BF634" t="str">
            <v>NA</v>
          </cell>
          <cell r="BG634" t="str">
            <v>Daily</v>
          </cell>
          <cell r="BH634"/>
          <cell r="BI634"/>
          <cell r="BJ634"/>
          <cell r="BK634" t="str">
            <v>Annually</v>
          </cell>
          <cell r="BL634"/>
          <cell r="BM634"/>
          <cell r="BN634"/>
          <cell r="BO634"/>
          <cell r="BP634"/>
          <cell r="BQ634"/>
          <cell r="BR634" t="str">
            <v>None</v>
          </cell>
          <cell r="BS634" t="str">
            <v>-</v>
          </cell>
          <cell r="BT634" t="str">
            <v>02:00 PM Paris time</v>
          </cell>
          <cell r="BU634" t="str">
            <v>12:00 Paris time</v>
          </cell>
          <cell r="BV634" t="str">
            <v>NA</v>
          </cell>
          <cell r="BW634" t="str">
            <v>D</v>
          </cell>
          <cell r="BX634" t="str">
            <v>D+1</v>
          </cell>
          <cell r="BY634" t="str">
            <v>D+3</v>
          </cell>
          <cell r="BZ634" t="str">
            <v>Please refer to PM</v>
          </cell>
          <cell r="CA634" t="str">
            <v>Please refer to PM</v>
          </cell>
          <cell r="CB634">
            <v>30</v>
          </cell>
          <cell r="CC634">
            <v>0</v>
          </cell>
          <cell r="CD634">
            <v>0.02</v>
          </cell>
          <cell r="CE634">
            <v>0.02</v>
          </cell>
          <cell r="CF634" t="str">
            <v>No</v>
          </cell>
          <cell r="CG634" t="str">
            <v>NA</v>
          </cell>
          <cell r="CH634" t="str">
            <v>NA</v>
          </cell>
          <cell r="CI634" t="str">
            <v>No securities lending</v>
          </cell>
          <cell r="CJ634"/>
          <cell r="CK634" t="str">
            <v>No collateral</v>
          </cell>
          <cell r="CL634" t="str">
            <v>No collateral</v>
          </cell>
          <cell r="CM634" t="str">
            <v>No collateral</v>
          </cell>
          <cell r="CN634" t="str">
            <v>No collateral</v>
          </cell>
          <cell r="CO634" t="str">
            <v>No</v>
          </cell>
          <cell r="CP634" t="str">
            <v>NA</v>
          </cell>
          <cell r="CQ634" t="str">
            <v>NA</v>
          </cell>
          <cell r="CR634" t="str">
            <v>No</v>
          </cell>
          <cell r="CS634" t="str">
            <v>Luca Pagni</v>
          </cell>
          <cell r="CT634"/>
          <cell r="CU634"/>
          <cell r="CV634"/>
          <cell r="CW634"/>
          <cell r="CX634"/>
          <cell r="CY634" t="str">
            <v>Yes</v>
          </cell>
          <cell r="CZ634" t="str">
            <v>SRI</v>
          </cell>
          <cell r="DA634" t="str">
            <v>Beta</v>
          </cell>
          <cell r="DB634" t="str">
            <v>No</v>
          </cell>
          <cell r="DC634" t="str">
            <v>Other funds (no equities or &lt;25% equities)</v>
          </cell>
          <cell r="DD634"/>
          <cell r="DE634"/>
          <cell r="DF634" t="str">
            <v>No</v>
          </cell>
          <cell r="DG634">
            <v>65</v>
          </cell>
          <cell r="DH634">
            <v>40</v>
          </cell>
          <cell r="DI634">
            <v>5</v>
          </cell>
          <cell r="DJ634">
            <v>110</v>
          </cell>
          <cell r="DK634">
            <v>110</v>
          </cell>
          <cell r="DL634">
            <v>65</v>
          </cell>
          <cell r="DM634">
            <v>5</v>
          </cell>
          <cell r="DN634">
            <v>40</v>
          </cell>
          <cell r="DO634" t="str">
            <v>All</v>
          </cell>
          <cell r="DP634" t="str">
            <v>None</v>
          </cell>
          <cell r="DQ634" t="str">
            <v>BNP Paribas Securities Services Luxembourg</v>
          </cell>
          <cell r="DR634" t="str">
            <v>BNP Paribas Securities Services Luxembourg</v>
          </cell>
          <cell r="DS634" t="str">
            <v>in-house lawyers</v>
          </cell>
          <cell r="DT634" t="str">
            <v>BNP Paribas Securities Services Luxembourg</v>
          </cell>
          <cell r="DU634" t="str">
            <v>31th of December</v>
          </cell>
          <cell r="DV634" t="str">
            <v>ESG</v>
          </cell>
          <cell r="DW634" t="str">
            <v>FIXED INCOME</v>
          </cell>
          <cell r="DX634"/>
          <cell r="DY634"/>
          <cell r="DZ634" t="str">
            <v>ART 8</v>
          </cell>
          <cell r="EA634" t="str">
            <v>CAT 1</v>
          </cell>
        </row>
        <row r="635">
          <cell r="H635" t="str">
            <v>LU2244386483</v>
          </cell>
          <cell r="I635" t="str">
            <v>Track Privilege</v>
          </cell>
          <cell r="J635" t="str">
            <v>capitalisation</v>
          </cell>
          <cell r="K635" t="str">
            <v>EUR</v>
          </cell>
          <cell r="L635" t="str">
            <v>EUR</v>
          </cell>
          <cell r="M635" t="str">
            <v>No</v>
          </cell>
          <cell r="N635"/>
          <cell r="O635" t="str">
            <v>Luxembourg</v>
          </cell>
          <cell r="P635" t="str">
            <v>LU</v>
          </cell>
          <cell r="Q635" t="str">
            <v>Luxembourg Euro MTF (at NAV)</v>
          </cell>
          <cell r="R635" t="str">
            <v>NA</v>
          </cell>
          <cell r="S635">
            <v>44245</v>
          </cell>
          <cell r="T635">
            <v>44287</v>
          </cell>
          <cell r="U635" t="str">
            <v>Yes</v>
          </cell>
          <cell r="V635" t="str">
            <v>I35881</v>
          </cell>
          <cell r="W635" t="str">
            <v>Share not hedged</v>
          </cell>
          <cell r="X635" t="str">
            <v xml:space="preserve">BNSFFTP LX </v>
          </cell>
          <cell r="Y635" t="str">
            <v>NA</v>
          </cell>
          <cell r="Z635" t="str">
            <v>NA</v>
          </cell>
          <cell r="AA635" t="str">
            <v>BNSFFTP</v>
          </cell>
          <cell r="AB635" t="str">
            <v>.BGMSCIEHYEUR</v>
          </cell>
          <cell r="AC635">
            <v>68646334</v>
          </cell>
          <cell r="AD635" t="str">
            <v>NA</v>
          </cell>
          <cell r="AE635"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5" t="str">
            <v>please refer to another source</v>
          </cell>
          <cell r="AG635" t="str">
            <v>please refer to another source</v>
          </cell>
          <cell r="AH635" t="str">
            <v>Luxemburg SICAV</v>
          </cell>
          <cell r="AI635" t="str">
            <v>Bloomberg MSCI Euro High Yield SRI Sustainable Ex Fossil Fuel (NTR) Index</v>
          </cell>
          <cell r="AJ635" t="str">
            <v>Net Total Return</v>
          </cell>
          <cell r="AK635" t="str">
            <v>EUR</v>
          </cell>
          <cell r="AL635"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5" t="str">
            <v>please refer to another source</v>
          </cell>
          <cell r="AN635" t="str">
            <v>Bloomberg MSCI</v>
          </cell>
          <cell r="AO635" t="str">
            <v>Europe</v>
          </cell>
          <cell r="AP635" t="str">
            <v>Eurozone</v>
          </cell>
          <cell r="AQ635" t="str">
            <v>AT, DE, FR, IT**, LU, NL, ES</v>
          </cell>
          <cell r="AR635" t="str">
            <v>AT, DE, FR, IT**, LU, NL, ES</v>
          </cell>
          <cell r="AS635" t="str">
            <v>Full or optimized replication</v>
          </cell>
          <cell r="AT635" t="str">
            <v>Physical</v>
          </cell>
          <cell r="AU635" t="str">
            <v xml:space="preserve">full  </v>
          </cell>
          <cell r="AV635" t="str">
            <v>Bonds</v>
          </cell>
          <cell r="AW635" t="str">
            <v>No</v>
          </cell>
          <cell r="AX635" t="str">
            <v>Yes with UCITS V</v>
          </cell>
          <cell r="AY635" t="str">
            <v>NA</v>
          </cell>
          <cell r="AZ635"/>
          <cell r="BA635" t="str">
            <v>Yes</v>
          </cell>
          <cell r="BB635"/>
          <cell r="BC635"/>
          <cell r="BD635"/>
          <cell r="BE635"/>
          <cell r="BF635" t="str">
            <v>NA</v>
          </cell>
          <cell r="BG635" t="str">
            <v>Daily</v>
          </cell>
          <cell r="BH635"/>
          <cell r="BI635"/>
          <cell r="BJ635"/>
          <cell r="BK635" t="str">
            <v>Reinvested</v>
          </cell>
          <cell r="BL635"/>
          <cell r="BM635"/>
          <cell r="BN635"/>
          <cell r="BO635"/>
          <cell r="BP635"/>
          <cell r="BQ635"/>
          <cell r="BR635" t="str">
            <v>None</v>
          </cell>
          <cell r="BS635" t="str">
            <v>-</v>
          </cell>
          <cell r="BT635" t="str">
            <v>02:00 PM Paris time</v>
          </cell>
          <cell r="BU635" t="str">
            <v>12:00 Paris time</v>
          </cell>
          <cell r="BV635" t="str">
            <v>NA</v>
          </cell>
          <cell r="BW635" t="str">
            <v>D</v>
          </cell>
          <cell r="BX635" t="str">
            <v>D+1</v>
          </cell>
          <cell r="BY635" t="str">
            <v>D+3</v>
          </cell>
          <cell r="BZ635" t="str">
            <v>Please refer to PM</v>
          </cell>
          <cell r="CA635" t="str">
            <v>Please refer to PM</v>
          </cell>
          <cell r="CB635">
            <v>30</v>
          </cell>
          <cell r="CC635">
            <v>0</v>
          </cell>
          <cell r="CD635">
            <v>0.02</v>
          </cell>
          <cell r="CE635">
            <v>0.02</v>
          </cell>
          <cell r="CF635" t="str">
            <v>No</v>
          </cell>
          <cell r="CG635" t="str">
            <v>NA</v>
          </cell>
          <cell r="CH635" t="str">
            <v>NA</v>
          </cell>
          <cell r="CI635" t="str">
            <v>No securities lending</v>
          </cell>
          <cell r="CJ635"/>
          <cell r="CK635" t="str">
            <v>No collateral</v>
          </cell>
          <cell r="CL635" t="str">
            <v>No collateral</v>
          </cell>
          <cell r="CM635" t="str">
            <v>No collateral</v>
          </cell>
          <cell r="CN635" t="str">
            <v>No collateral</v>
          </cell>
          <cell r="CO635" t="str">
            <v>No</v>
          </cell>
          <cell r="CP635" t="str">
            <v>NA</v>
          </cell>
          <cell r="CQ635" t="str">
            <v>NA</v>
          </cell>
          <cell r="CR635" t="str">
            <v>No</v>
          </cell>
          <cell r="CS635" t="str">
            <v>Luca Pagni</v>
          </cell>
          <cell r="CT635"/>
          <cell r="CU635"/>
          <cell r="CV635" t="str">
            <v>A2QPCY</v>
          </cell>
          <cell r="CW635"/>
          <cell r="CX635"/>
          <cell r="CY635" t="str">
            <v>Yes</v>
          </cell>
          <cell r="CZ635" t="str">
            <v>SRI</v>
          </cell>
          <cell r="DA635" t="str">
            <v>Beta</v>
          </cell>
          <cell r="DB635" t="str">
            <v>No</v>
          </cell>
          <cell r="DC635" t="str">
            <v>Other funds (no equities or &lt;25% equities)</v>
          </cell>
          <cell r="DD635" t="str">
            <v>Yes</v>
          </cell>
          <cell r="DE635"/>
          <cell r="DF635" t="str">
            <v>No</v>
          </cell>
          <cell r="DG635">
            <v>13</v>
          </cell>
          <cell r="DH635">
            <v>12</v>
          </cell>
          <cell r="DI635">
            <v>0</v>
          </cell>
          <cell r="DJ635">
            <v>25</v>
          </cell>
          <cell r="DK635">
            <v>25</v>
          </cell>
          <cell r="DL635">
            <v>13</v>
          </cell>
          <cell r="DM635">
            <v>5</v>
          </cell>
          <cell r="DN635">
            <v>12</v>
          </cell>
          <cell r="DO635" t="str">
            <v>All, Distributors, Managers</v>
          </cell>
          <cell r="DP635" t="str">
            <v>Distributors : None
Managers: none (refer to Book II by sub-fund for min holding amount applicable)
Others : EUR 100 000 per sub-fund</v>
          </cell>
          <cell r="DQ635" t="str">
            <v>BNP Paribas Securities Services Luxembourg</v>
          </cell>
          <cell r="DR635" t="str">
            <v>BNP Paribas Securities Services Luxembourg</v>
          </cell>
          <cell r="DS635" t="str">
            <v>in-house lawyers</v>
          </cell>
          <cell r="DT635" t="str">
            <v>BNP Paribas Securities Services Luxembourg</v>
          </cell>
          <cell r="DU635" t="str">
            <v>31th of December</v>
          </cell>
          <cell r="DV635" t="str">
            <v>ESG</v>
          </cell>
          <cell r="DW635" t="str">
            <v>FIXED INCOME</v>
          </cell>
          <cell r="DX635"/>
          <cell r="DY635"/>
          <cell r="DZ635" t="str">
            <v>ART 8</v>
          </cell>
          <cell r="EA635" t="str">
            <v>CAT 1</v>
          </cell>
        </row>
        <row r="636">
          <cell r="H636" t="str">
            <v>LU2244386566</v>
          </cell>
          <cell r="I636" t="str">
            <v>Track Privilege</v>
          </cell>
          <cell r="J636" t="str">
            <v>Distribution</v>
          </cell>
          <cell r="K636" t="str">
            <v>EUR</v>
          </cell>
          <cell r="L636" t="str">
            <v>EUR</v>
          </cell>
          <cell r="M636" t="str">
            <v>No</v>
          </cell>
          <cell r="N636"/>
          <cell r="O636" t="str">
            <v>Luxembourg</v>
          </cell>
          <cell r="P636" t="str">
            <v>LU</v>
          </cell>
          <cell r="Q636" t="str">
            <v>Luxembourg Euro MTF (at NAV)</v>
          </cell>
          <cell r="R636" t="str">
            <v>NA</v>
          </cell>
          <cell r="S636">
            <v>44245</v>
          </cell>
          <cell r="T636">
            <v>44287</v>
          </cell>
          <cell r="U636" t="str">
            <v>Yes</v>
          </cell>
          <cell r="V636" t="str">
            <v>I35881</v>
          </cell>
          <cell r="W636" t="str">
            <v>Share not hedged</v>
          </cell>
          <cell r="X636" t="str">
            <v xml:space="preserve">BNSFFTI LX </v>
          </cell>
          <cell r="Y636" t="str">
            <v>NA</v>
          </cell>
          <cell r="Z636" t="str">
            <v>NA</v>
          </cell>
          <cell r="AA636" t="str">
            <v xml:space="preserve">BNSFFTI </v>
          </cell>
          <cell r="AB636" t="str">
            <v>.BGMSCIEHYEUR</v>
          </cell>
          <cell r="AC636">
            <v>68646335</v>
          </cell>
          <cell r="AD636" t="str">
            <v>NA</v>
          </cell>
          <cell r="AE636"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6" t="str">
            <v>please refer to another source</v>
          </cell>
          <cell r="AG636" t="str">
            <v>please refer to another source</v>
          </cell>
          <cell r="AH636" t="str">
            <v>Luxemburg SICAV</v>
          </cell>
          <cell r="AI636" t="str">
            <v>Bloomberg MSCI Euro High Yield SRI Sustainable Ex Fossil Fuel (NTR) Index</v>
          </cell>
          <cell r="AJ636" t="str">
            <v>Net Total Return</v>
          </cell>
          <cell r="AK636" t="str">
            <v>EUR</v>
          </cell>
          <cell r="AL636"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6" t="str">
            <v>please refer to another source</v>
          </cell>
          <cell r="AN636" t="str">
            <v>Bloomberg MSCI</v>
          </cell>
          <cell r="AO636" t="str">
            <v>Europe</v>
          </cell>
          <cell r="AP636" t="str">
            <v>Eurozone</v>
          </cell>
          <cell r="AQ636" t="str">
            <v>AT, DE, FR, IT**, LU, NL, ES</v>
          </cell>
          <cell r="AR636" t="str">
            <v>AT, DE, FR, IT**, LU, NL, ES</v>
          </cell>
          <cell r="AS636" t="str">
            <v>Full or optimized replication</v>
          </cell>
          <cell r="AT636" t="str">
            <v>Physical</v>
          </cell>
          <cell r="AU636" t="str">
            <v xml:space="preserve">full  </v>
          </cell>
          <cell r="AV636" t="str">
            <v>Bonds</v>
          </cell>
          <cell r="AW636" t="str">
            <v>No</v>
          </cell>
          <cell r="AX636" t="str">
            <v>Yes with UCITS V</v>
          </cell>
          <cell r="AY636" t="str">
            <v>NA</v>
          </cell>
          <cell r="AZ636"/>
          <cell r="BA636" t="str">
            <v>Yes</v>
          </cell>
          <cell r="BB636"/>
          <cell r="BC636"/>
          <cell r="BD636"/>
          <cell r="BE636"/>
          <cell r="BF636" t="str">
            <v>NA</v>
          </cell>
          <cell r="BG636" t="str">
            <v>Daily</v>
          </cell>
          <cell r="BH636"/>
          <cell r="BI636"/>
          <cell r="BJ636"/>
          <cell r="BK636" t="str">
            <v>Annually</v>
          </cell>
          <cell r="BL636"/>
          <cell r="BM636"/>
          <cell r="BN636"/>
          <cell r="BO636"/>
          <cell r="BP636"/>
          <cell r="BQ636"/>
          <cell r="BR636" t="str">
            <v>None</v>
          </cell>
          <cell r="BS636" t="str">
            <v>-</v>
          </cell>
          <cell r="BT636" t="str">
            <v>02:00 PM Paris time</v>
          </cell>
          <cell r="BU636" t="str">
            <v>12:00 Paris time</v>
          </cell>
          <cell r="BV636" t="str">
            <v>NA</v>
          </cell>
          <cell r="BW636" t="str">
            <v>D</v>
          </cell>
          <cell r="BX636" t="str">
            <v>D+1</v>
          </cell>
          <cell r="BY636" t="str">
            <v>D+3</v>
          </cell>
          <cell r="BZ636" t="str">
            <v>Please refer to PM</v>
          </cell>
          <cell r="CA636" t="str">
            <v>Please refer to PM</v>
          </cell>
          <cell r="CB636">
            <v>30</v>
          </cell>
          <cell r="CC636">
            <v>0</v>
          </cell>
          <cell r="CD636">
            <v>0.02</v>
          </cell>
          <cell r="CE636">
            <v>0.02</v>
          </cell>
          <cell r="CF636" t="str">
            <v>No</v>
          </cell>
          <cell r="CG636" t="str">
            <v>NA</v>
          </cell>
          <cell r="CH636" t="str">
            <v>NA</v>
          </cell>
          <cell r="CI636" t="str">
            <v>No securities lending</v>
          </cell>
          <cell r="CJ636"/>
          <cell r="CK636" t="str">
            <v>No collateral</v>
          </cell>
          <cell r="CL636" t="str">
            <v>No collateral</v>
          </cell>
          <cell r="CM636" t="str">
            <v>No collateral</v>
          </cell>
          <cell r="CN636" t="str">
            <v>No collateral</v>
          </cell>
          <cell r="CO636" t="str">
            <v>No</v>
          </cell>
          <cell r="CP636" t="str">
            <v>NA</v>
          </cell>
          <cell r="CQ636" t="str">
            <v>NA</v>
          </cell>
          <cell r="CR636" t="str">
            <v>No</v>
          </cell>
          <cell r="CS636" t="str">
            <v>Luca Pagni</v>
          </cell>
          <cell r="CT636"/>
          <cell r="CU636"/>
          <cell r="CV636" t="str">
            <v>A2QPCW</v>
          </cell>
          <cell r="CW636"/>
          <cell r="CX636"/>
          <cell r="CY636" t="str">
            <v>Yes</v>
          </cell>
          <cell r="CZ636" t="str">
            <v>SRI</v>
          </cell>
          <cell r="DA636" t="str">
            <v>Beta</v>
          </cell>
          <cell r="DB636" t="str">
            <v>No</v>
          </cell>
          <cell r="DC636" t="str">
            <v>Other funds (no equities or &lt;25% equities)</v>
          </cell>
          <cell r="DD636" t="str">
            <v>Yes</v>
          </cell>
          <cell r="DE636"/>
          <cell r="DF636" t="str">
            <v>No</v>
          </cell>
          <cell r="DG636">
            <v>13</v>
          </cell>
          <cell r="DH636">
            <v>12</v>
          </cell>
          <cell r="DI636">
            <v>0</v>
          </cell>
          <cell r="DJ636">
            <v>25</v>
          </cell>
          <cell r="DK636">
            <v>25</v>
          </cell>
          <cell r="DL636">
            <v>13</v>
          </cell>
          <cell r="DM636">
            <v>5</v>
          </cell>
          <cell r="DN636">
            <v>12</v>
          </cell>
          <cell r="DO636" t="str">
            <v>All, Distributors, Managers</v>
          </cell>
          <cell r="DP636" t="str">
            <v>Distributors : None
Managers: none (refer to Book II by sub-fund for min holding amount applicable)
Others : EUR 100 000 per sub-fund</v>
          </cell>
          <cell r="DQ636" t="str">
            <v>BNP Paribas Securities Services Luxembourg</v>
          </cell>
          <cell r="DR636" t="str">
            <v>BNP Paribas Securities Services Luxembourg</v>
          </cell>
          <cell r="DS636" t="str">
            <v>in-house lawyers</v>
          </cell>
          <cell r="DT636" t="str">
            <v>BNP Paribas Securities Services Luxembourg</v>
          </cell>
          <cell r="DU636" t="str">
            <v>31th of December</v>
          </cell>
          <cell r="DV636" t="str">
            <v>ESG</v>
          </cell>
          <cell r="DW636" t="str">
            <v>FIXED INCOME</v>
          </cell>
          <cell r="DX636"/>
          <cell r="DY636"/>
          <cell r="DZ636" t="str">
            <v>ART 8</v>
          </cell>
          <cell r="EA636" t="str">
            <v>CAT 1</v>
          </cell>
        </row>
        <row r="637">
          <cell r="H637" t="str">
            <v>LU2244386640</v>
          </cell>
          <cell r="I637" t="str">
            <v>Track I Plus</v>
          </cell>
          <cell r="J637" t="str">
            <v>capitalisation</v>
          </cell>
          <cell r="K637" t="str">
            <v>EUR</v>
          </cell>
          <cell r="L637" t="str">
            <v>EUR</v>
          </cell>
          <cell r="M637" t="str">
            <v>No</v>
          </cell>
          <cell r="N637"/>
          <cell r="O637" t="str">
            <v>Luxembourg</v>
          </cell>
          <cell r="P637"/>
          <cell r="Q637"/>
          <cell r="R637"/>
          <cell r="S637"/>
          <cell r="T637"/>
          <cell r="U637" t="str">
            <v>Not listed</v>
          </cell>
          <cell r="V637" t="str">
            <v>I35881</v>
          </cell>
          <cell r="W637" t="str">
            <v>Share not hedged</v>
          </cell>
          <cell r="X637"/>
          <cell r="Y637" t="str">
            <v>NA</v>
          </cell>
          <cell r="Z637" t="str">
            <v>NA</v>
          </cell>
          <cell r="AA637"/>
          <cell r="AB637" t="str">
            <v>.BGMSCIEHYEUR</v>
          </cell>
          <cell r="AC637"/>
          <cell r="AD637" t="str">
            <v>NA</v>
          </cell>
          <cell r="AE637"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7" t="str">
            <v>please refer to another source</v>
          </cell>
          <cell r="AG637" t="str">
            <v>please refer to another source</v>
          </cell>
          <cell r="AH637" t="str">
            <v>Luxemburg SICAV</v>
          </cell>
          <cell r="AI637" t="str">
            <v>Bloomberg-Barclays MSCI Euro High Yield SRI Sustainable Ex Fossil Fuel (NTR) Index</v>
          </cell>
          <cell r="AJ637" t="str">
            <v>Net Total Return</v>
          </cell>
          <cell r="AK637" t="str">
            <v>EUR</v>
          </cell>
          <cell r="AL637" t="str">
            <v>The benchmark is the Bloomberg-Barclays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7" t="str">
            <v>please refer to another source</v>
          </cell>
          <cell r="AN637" t="str">
            <v>Bloomberg-Barclays / MSCI</v>
          </cell>
          <cell r="AO637" t="str">
            <v>Europe</v>
          </cell>
          <cell r="AP637" t="str">
            <v>Eurozone</v>
          </cell>
          <cell r="AQ637"/>
          <cell r="AR637"/>
          <cell r="AS637" t="str">
            <v>Full or optimized replication</v>
          </cell>
          <cell r="AT637" t="str">
            <v>Physical</v>
          </cell>
          <cell r="AU637" t="str">
            <v xml:space="preserve">full  </v>
          </cell>
          <cell r="AV637" t="str">
            <v>Bonds</v>
          </cell>
          <cell r="AW637" t="str">
            <v>No</v>
          </cell>
          <cell r="AX637" t="str">
            <v>Yes with UCITS V</v>
          </cell>
          <cell r="AY637" t="str">
            <v>NA</v>
          </cell>
          <cell r="AZ637"/>
          <cell r="BA637" t="str">
            <v>Yes</v>
          </cell>
          <cell r="BB637"/>
          <cell r="BC637"/>
          <cell r="BD637"/>
          <cell r="BE637"/>
          <cell r="BF637" t="str">
            <v>NA</v>
          </cell>
          <cell r="BG637" t="str">
            <v>Daily</v>
          </cell>
          <cell r="BH637"/>
          <cell r="BI637"/>
          <cell r="BJ637"/>
          <cell r="BK637" t="str">
            <v>Reinvested</v>
          </cell>
          <cell r="BL637"/>
          <cell r="BM637"/>
          <cell r="BN637"/>
          <cell r="BO637"/>
          <cell r="BP637"/>
          <cell r="BQ637"/>
          <cell r="BR637" t="str">
            <v>None</v>
          </cell>
          <cell r="BS637" t="str">
            <v>-</v>
          </cell>
          <cell r="BT637" t="str">
            <v>02:00 PM Paris time</v>
          </cell>
          <cell r="BU637" t="str">
            <v>12:00 Paris time</v>
          </cell>
          <cell r="BV637" t="str">
            <v>NA</v>
          </cell>
          <cell r="BW637" t="str">
            <v>D</v>
          </cell>
          <cell r="BX637" t="str">
            <v>D+1</v>
          </cell>
          <cell r="BY637" t="str">
            <v>D+3</v>
          </cell>
          <cell r="BZ637" t="str">
            <v>Please refer to PM</v>
          </cell>
          <cell r="CA637" t="str">
            <v>Please refer to PM</v>
          </cell>
          <cell r="CB637">
            <v>30</v>
          </cell>
          <cell r="CC637">
            <v>0</v>
          </cell>
          <cell r="CD637">
            <v>0.02</v>
          </cell>
          <cell r="CE637">
            <v>0.02</v>
          </cell>
          <cell r="CF637" t="str">
            <v>No</v>
          </cell>
          <cell r="CG637" t="str">
            <v>NA</v>
          </cell>
          <cell r="CH637" t="str">
            <v>NA</v>
          </cell>
          <cell r="CI637" t="str">
            <v>No securities lending</v>
          </cell>
          <cell r="CJ637"/>
          <cell r="CK637" t="str">
            <v>No collateral</v>
          </cell>
          <cell r="CL637" t="str">
            <v>No collateral</v>
          </cell>
          <cell r="CM637" t="str">
            <v>No collateral</v>
          </cell>
          <cell r="CN637" t="str">
            <v>No collateral</v>
          </cell>
          <cell r="CO637" t="str">
            <v>No</v>
          </cell>
          <cell r="CP637" t="str">
            <v>NA</v>
          </cell>
          <cell r="CQ637" t="str">
            <v>NA</v>
          </cell>
          <cell r="CR637" t="str">
            <v>No</v>
          </cell>
          <cell r="CS637" t="str">
            <v>Luca Pagni</v>
          </cell>
          <cell r="CT637"/>
          <cell r="CU637"/>
          <cell r="CV637"/>
          <cell r="CW637"/>
          <cell r="CX637"/>
          <cell r="CY637" t="str">
            <v>Yes</v>
          </cell>
          <cell r="CZ637" t="str">
            <v>SRI</v>
          </cell>
          <cell r="DA637" t="str">
            <v>Beta</v>
          </cell>
          <cell r="DB637" t="str">
            <v>No</v>
          </cell>
          <cell r="DC637" t="str">
            <v>Other funds (no equities or &lt;25% equities)</v>
          </cell>
          <cell r="DD637"/>
          <cell r="DE637"/>
          <cell r="DF637" t="str">
            <v>No</v>
          </cell>
          <cell r="DG637">
            <v>12</v>
          </cell>
          <cell r="DH637">
            <v>12</v>
          </cell>
          <cell r="DI637">
            <v>1</v>
          </cell>
          <cell r="DJ637">
            <v>25</v>
          </cell>
          <cell r="DK637">
            <v>25</v>
          </cell>
          <cell r="DL637">
            <v>12</v>
          </cell>
          <cell r="DM637">
            <v>1</v>
          </cell>
          <cell r="DN637">
            <v>12</v>
          </cell>
          <cell r="DO637" t="str">
            <v>Authorised Investors: Institutionnal Investors &amp; UCIs</v>
          </cell>
          <cell r="DP637" t="str">
            <v>50 million in the Company</v>
          </cell>
          <cell r="DQ637" t="str">
            <v>BNP Paribas Securities Services Luxembourg</v>
          </cell>
          <cell r="DR637" t="str">
            <v>BNP Paribas Securities Services Luxembourg</v>
          </cell>
          <cell r="DS637" t="str">
            <v>in-house lawyers</v>
          </cell>
          <cell r="DT637" t="str">
            <v>BNP Paribas Securities Services Luxembourg</v>
          </cell>
          <cell r="DU637" t="str">
            <v>31th of December</v>
          </cell>
          <cell r="DV637" t="str">
            <v>ESG</v>
          </cell>
          <cell r="DW637" t="str">
            <v>FIXED INCOME</v>
          </cell>
          <cell r="DX637"/>
          <cell r="DY637"/>
          <cell r="DZ637" t="str">
            <v>ART 8</v>
          </cell>
          <cell r="EA637" t="str">
            <v>CAT 1</v>
          </cell>
        </row>
        <row r="638">
          <cell r="H638" t="str">
            <v>LU2244386723</v>
          </cell>
          <cell r="I638" t="str">
            <v>Track I Plus</v>
          </cell>
          <cell r="J638" t="str">
            <v>Distribution</v>
          </cell>
          <cell r="K638" t="str">
            <v>EUR</v>
          </cell>
          <cell r="L638" t="str">
            <v>EUR</v>
          </cell>
          <cell r="M638" t="str">
            <v>No</v>
          </cell>
          <cell r="N638"/>
          <cell r="O638" t="str">
            <v>Luxembourg</v>
          </cell>
          <cell r="P638"/>
          <cell r="Q638"/>
          <cell r="R638"/>
          <cell r="S638"/>
          <cell r="T638"/>
          <cell r="U638" t="str">
            <v>Not listed</v>
          </cell>
          <cell r="V638" t="str">
            <v>I35881</v>
          </cell>
          <cell r="W638" t="str">
            <v>Share not hedged</v>
          </cell>
          <cell r="X638"/>
          <cell r="Y638" t="str">
            <v>NA</v>
          </cell>
          <cell r="Z638" t="str">
            <v>NA</v>
          </cell>
          <cell r="AA638"/>
          <cell r="AB638" t="str">
            <v>.BGMSCIEHYEUR</v>
          </cell>
          <cell r="AC638"/>
          <cell r="AD638" t="str">
            <v>NA</v>
          </cell>
          <cell r="AE638"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8" t="str">
            <v>please refer to another source</v>
          </cell>
          <cell r="AG638" t="str">
            <v>please refer to another source</v>
          </cell>
          <cell r="AH638" t="str">
            <v>Luxemburg SICAV</v>
          </cell>
          <cell r="AI638" t="str">
            <v>Bloomberg-Barclays MSCI Euro High Yield SRI Sustainable Ex Fossil Fuel (NTR) Index</v>
          </cell>
          <cell r="AJ638" t="str">
            <v>Net Total Return</v>
          </cell>
          <cell r="AK638" t="str">
            <v>EUR</v>
          </cell>
          <cell r="AL638" t="str">
            <v>The benchmark is the Bloomberg-Barclays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8" t="str">
            <v>please refer to another source</v>
          </cell>
          <cell r="AN638" t="str">
            <v>Bloomberg-Barclays / MSCI</v>
          </cell>
          <cell r="AO638" t="str">
            <v>Europe</v>
          </cell>
          <cell r="AP638" t="str">
            <v>Eurozone</v>
          </cell>
          <cell r="AQ638"/>
          <cell r="AR638"/>
          <cell r="AS638" t="str">
            <v>Full or optimized replication</v>
          </cell>
          <cell r="AT638" t="str">
            <v>Physical</v>
          </cell>
          <cell r="AU638" t="str">
            <v xml:space="preserve">full  </v>
          </cell>
          <cell r="AV638" t="str">
            <v>Bonds</v>
          </cell>
          <cell r="AW638" t="str">
            <v>No</v>
          </cell>
          <cell r="AX638" t="str">
            <v>Yes with UCITS V</v>
          </cell>
          <cell r="AY638" t="str">
            <v>NA</v>
          </cell>
          <cell r="AZ638"/>
          <cell r="BA638" t="str">
            <v>Yes</v>
          </cell>
          <cell r="BB638"/>
          <cell r="BC638"/>
          <cell r="BD638"/>
          <cell r="BE638"/>
          <cell r="BF638" t="str">
            <v>NA</v>
          </cell>
          <cell r="BG638" t="str">
            <v>Daily</v>
          </cell>
          <cell r="BH638"/>
          <cell r="BI638"/>
          <cell r="BJ638"/>
          <cell r="BK638" t="str">
            <v>Annually</v>
          </cell>
          <cell r="BL638"/>
          <cell r="BM638"/>
          <cell r="BN638"/>
          <cell r="BO638"/>
          <cell r="BP638"/>
          <cell r="BQ638"/>
          <cell r="BR638" t="str">
            <v>None</v>
          </cell>
          <cell r="BS638" t="str">
            <v>-</v>
          </cell>
          <cell r="BT638" t="str">
            <v>02:00 PM Paris time</v>
          </cell>
          <cell r="BU638" t="str">
            <v>12:00 Paris time</v>
          </cell>
          <cell r="BV638" t="str">
            <v>NA</v>
          </cell>
          <cell r="BW638" t="str">
            <v>D</v>
          </cell>
          <cell r="BX638" t="str">
            <v>D+1</v>
          </cell>
          <cell r="BY638" t="str">
            <v>D+3</v>
          </cell>
          <cell r="BZ638" t="str">
            <v>Please refer to PM</v>
          </cell>
          <cell r="CA638" t="str">
            <v>Please refer to PM</v>
          </cell>
          <cell r="CB638">
            <v>30</v>
          </cell>
          <cell r="CC638">
            <v>0</v>
          </cell>
          <cell r="CD638">
            <v>0.02</v>
          </cell>
          <cell r="CE638">
            <v>0.02</v>
          </cell>
          <cell r="CF638" t="str">
            <v>No</v>
          </cell>
          <cell r="CG638" t="str">
            <v>NA</v>
          </cell>
          <cell r="CH638" t="str">
            <v>NA</v>
          </cell>
          <cell r="CI638" t="str">
            <v>No securities lending</v>
          </cell>
          <cell r="CJ638"/>
          <cell r="CK638" t="str">
            <v>No collateral</v>
          </cell>
          <cell r="CL638" t="str">
            <v>No collateral</v>
          </cell>
          <cell r="CM638" t="str">
            <v>No collateral</v>
          </cell>
          <cell r="CN638" t="str">
            <v>No collateral</v>
          </cell>
          <cell r="CO638" t="str">
            <v>No</v>
          </cell>
          <cell r="CP638" t="str">
            <v>NA</v>
          </cell>
          <cell r="CQ638" t="str">
            <v>NA</v>
          </cell>
          <cell r="CR638" t="str">
            <v>No</v>
          </cell>
          <cell r="CS638" t="str">
            <v>Luca Pagni</v>
          </cell>
          <cell r="CT638"/>
          <cell r="CU638"/>
          <cell r="CV638"/>
          <cell r="CW638"/>
          <cell r="CX638"/>
          <cell r="CY638" t="str">
            <v>Yes</v>
          </cell>
          <cell r="CZ638" t="str">
            <v>SRI</v>
          </cell>
          <cell r="DA638" t="str">
            <v>Beta</v>
          </cell>
          <cell r="DB638" t="str">
            <v>No</v>
          </cell>
          <cell r="DC638" t="str">
            <v>Other funds (no equities or &lt;25% equities)</v>
          </cell>
          <cell r="DD638"/>
          <cell r="DE638"/>
          <cell r="DF638" t="str">
            <v>No</v>
          </cell>
          <cell r="DG638">
            <v>12</v>
          </cell>
          <cell r="DH638">
            <v>12</v>
          </cell>
          <cell r="DI638">
            <v>1</v>
          </cell>
          <cell r="DJ638">
            <v>25</v>
          </cell>
          <cell r="DK638">
            <v>25</v>
          </cell>
          <cell r="DL638">
            <v>12</v>
          </cell>
          <cell r="DM638">
            <v>1</v>
          </cell>
          <cell r="DN638">
            <v>12</v>
          </cell>
          <cell r="DO638" t="str">
            <v>Authorised Investors: Institutionnal Investors &amp; UCIs</v>
          </cell>
          <cell r="DP638" t="str">
            <v>50 million in the Company</v>
          </cell>
          <cell r="DQ638" t="str">
            <v>BNP Paribas Securities Services Luxembourg</v>
          </cell>
          <cell r="DR638" t="str">
            <v>BNP Paribas Securities Services Luxembourg</v>
          </cell>
          <cell r="DS638" t="str">
            <v>in-house lawyers</v>
          </cell>
          <cell r="DT638" t="str">
            <v>BNP Paribas Securities Services Luxembourg</v>
          </cell>
          <cell r="DU638" t="str">
            <v>31th of December</v>
          </cell>
          <cell r="DV638" t="str">
            <v>ESG</v>
          </cell>
          <cell r="DW638" t="str">
            <v>FIXED INCOME</v>
          </cell>
          <cell r="DX638"/>
          <cell r="DY638"/>
          <cell r="DZ638" t="str">
            <v>ART 8</v>
          </cell>
          <cell r="EA638" t="str">
            <v>CAT 1</v>
          </cell>
        </row>
        <row r="639">
          <cell r="H639" t="str">
            <v>LU2244386996</v>
          </cell>
          <cell r="I639" t="str">
            <v>Track I</v>
          </cell>
          <cell r="J639" t="str">
            <v>capitalisation</v>
          </cell>
          <cell r="K639" t="str">
            <v>EUR</v>
          </cell>
          <cell r="L639" t="str">
            <v>EUR</v>
          </cell>
          <cell r="M639" t="str">
            <v>No</v>
          </cell>
          <cell r="N639"/>
          <cell r="O639" t="str">
            <v>Luxembourg</v>
          </cell>
          <cell r="P639" t="str">
            <v>LU</v>
          </cell>
          <cell r="Q639" t="str">
            <v>Luxembourg Euro MTF (at NAV)</v>
          </cell>
          <cell r="R639" t="str">
            <v>NA</v>
          </cell>
          <cell r="S639">
            <v>44245</v>
          </cell>
          <cell r="T639">
            <v>44287</v>
          </cell>
          <cell r="U639" t="str">
            <v>Yes</v>
          </cell>
          <cell r="V639" t="str">
            <v>I35881</v>
          </cell>
          <cell r="W639" t="str">
            <v>Share not hedged</v>
          </cell>
          <cell r="X639" t="str">
            <v xml:space="preserve">BNSFFTE LX </v>
          </cell>
          <cell r="Y639" t="str">
            <v>NA</v>
          </cell>
          <cell r="Z639" t="str">
            <v>NA</v>
          </cell>
          <cell r="AA639" t="str">
            <v>BNSFFTE</v>
          </cell>
          <cell r="AB639" t="str">
            <v>.BGMSCIEHYEUR</v>
          </cell>
          <cell r="AC639">
            <v>68646338</v>
          </cell>
          <cell r="AD639" t="str">
            <v>NA</v>
          </cell>
          <cell r="AE639"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39" t="str">
            <v>please refer to another source</v>
          </cell>
          <cell r="AG639" t="str">
            <v>please refer to another source</v>
          </cell>
          <cell r="AH639" t="str">
            <v>Luxemburg SICAV</v>
          </cell>
          <cell r="AI639" t="str">
            <v>Bloomberg MSCI Euro High Yield SRI Sustainable Ex Fossil Fuel (NTR) Index</v>
          </cell>
          <cell r="AJ639" t="str">
            <v>Net Total Return</v>
          </cell>
          <cell r="AK639" t="str">
            <v>EUR</v>
          </cell>
          <cell r="AL639"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39" t="str">
            <v>please refer to another source</v>
          </cell>
          <cell r="AN639" t="str">
            <v>Bloomberg MSCI</v>
          </cell>
          <cell r="AO639" t="str">
            <v>Europe</v>
          </cell>
          <cell r="AP639" t="str">
            <v>Eurozone</v>
          </cell>
          <cell r="AQ639" t="str">
            <v>AT, DE, FR, IT**, LU, NL, ES</v>
          </cell>
          <cell r="AR639" t="str">
            <v>AT, DE, FR, IT**, LU, NL, ES</v>
          </cell>
          <cell r="AS639" t="str">
            <v>Full or optimized replication</v>
          </cell>
          <cell r="AT639" t="str">
            <v>Physical</v>
          </cell>
          <cell r="AU639" t="str">
            <v xml:space="preserve">full  </v>
          </cell>
          <cell r="AV639" t="str">
            <v>Bonds</v>
          </cell>
          <cell r="AW639" t="str">
            <v>No</v>
          </cell>
          <cell r="AX639" t="str">
            <v>Yes with UCITS V</v>
          </cell>
          <cell r="AY639" t="str">
            <v>NA</v>
          </cell>
          <cell r="AZ639"/>
          <cell r="BA639" t="str">
            <v>Yes</v>
          </cell>
          <cell r="BB639"/>
          <cell r="BC639"/>
          <cell r="BD639"/>
          <cell r="BE639"/>
          <cell r="BF639" t="str">
            <v>NA</v>
          </cell>
          <cell r="BG639" t="str">
            <v>Daily</v>
          </cell>
          <cell r="BH639"/>
          <cell r="BI639"/>
          <cell r="BJ639"/>
          <cell r="BK639" t="str">
            <v>Reinvested</v>
          </cell>
          <cell r="BL639"/>
          <cell r="BM639"/>
          <cell r="BN639"/>
          <cell r="BO639"/>
          <cell r="BP639"/>
          <cell r="BQ639"/>
          <cell r="BR639" t="str">
            <v>None</v>
          </cell>
          <cell r="BS639" t="str">
            <v>-</v>
          </cell>
          <cell r="BT639" t="str">
            <v>02:00 PM Paris time</v>
          </cell>
          <cell r="BU639" t="str">
            <v>12:00 Paris time</v>
          </cell>
          <cell r="BV639" t="str">
            <v>NA</v>
          </cell>
          <cell r="BW639" t="str">
            <v>D</v>
          </cell>
          <cell r="BX639" t="str">
            <v>D+1</v>
          </cell>
          <cell r="BY639" t="str">
            <v>D+3</v>
          </cell>
          <cell r="BZ639" t="str">
            <v>Please refer to PM</v>
          </cell>
          <cell r="CA639" t="str">
            <v>Please refer to PM</v>
          </cell>
          <cell r="CB639">
            <v>30</v>
          </cell>
          <cell r="CC639">
            <v>0</v>
          </cell>
          <cell r="CD639">
            <v>0.02</v>
          </cell>
          <cell r="CE639">
            <v>0.02</v>
          </cell>
          <cell r="CF639" t="str">
            <v>No</v>
          </cell>
          <cell r="CG639" t="str">
            <v>NA</v>
          </cell>
          <cell r="CH639" t="str">
            <v>NA</v>
          </cell>
          <cell r="CI639" t="str">
            <v>No securities lending</v>
          </cell>
          <cell r="CJ639"/>
          <cell r="CK639" t="str">
            <v>No collateral</v>
          </cell>
          <cell r="CL639" t="str">
            <v>No collateral</v>
          </cell>
          <cell r="CM639" t="str">
            <v>No collateral</v>
          </cell>
          <cell r="CN639" t="str">
            <v>No collateral</v>
          </cell>
          <cell r="CO639" t="str">
            <v>No</v>
          </cell>
          <cell r="CP639" t="str">
            <v>NA</v>
          </cell>
          <cell r="CQ639" t="str">
            <v>NA</v>
          </cell>
          <cell r="CR639" t="str">
            <v>No</v>
          </cell>
          <cell r="CS639" t="str">
            <v>Luca Pagni</v>
          </cell>
          <cell r="CT639"/>
          <cell r="CU639"/>
          <cell r="CV639" t="str">
            <v>A2QPCX</v>
          </cell>
          <cell r="CW639"/>
          <cell r="CX639"/>
          <cell r="CY639" t="str">
            <v>Yes</v>
          </cell>
          <cell r="CZ639" t="str">
            <v>SRI</v>
          </cell>
          <cell r="DA639" t="str">
            <v>Beta</v>
          </cell>
          <cell r="DB639" t="str">
            <v>No</v>
          </cell>
          <cell r="DC639" t="str">
            <v>Other funds (no equities or &lt;25% equities)</v>
          </cell>
          <cell r="DD639" t="str">
            <v>Yes</v>
          </cell>
          <cell r="DE639"/>
          <cell r="DF639" t="str">
            <v>No</v>
          </cell>
          <cell r="DG639">
            <v>13</v>
          </cell>
          <cell r="DH639">
            <v>12</v>
          </cell>
          <cell r="DI639">
            <v>0</v>
          </cell>
          <cell r="DJ639">
            <v>25</v>
          </cell>
          <cell r="DK639">
            <v>25</v>
          </cell>
          <cell r="DL639">
            <v>13</v>
          </cell>
          <cell r="DM639">
            <v>1</v>
          </cell>
          <cell r="DN639">
            <v>12</v>
          </cell>
          <cell r="DO639" t="str">
            <v>Institutional Investors
 UCIs</v>
          </cell>
          <cell r="DP639" t="str">
            <v>Institutional Investors: 250 000 per sub-fund
UCIs: None</v>
          </cell>
          <cell r="DQ639" t="str">
            <v>BNP Paribas Securities Services Luxembourg</v>
          </cell>
          <cell r="DR639" t="str">
            <v>BNP Paribas Securities Services Luxembourg</v>
          </cell>
          <cell r="DS639" t="str">
            <v>in-house lawyers</v>
          </cell>
          <cell r="DT639" t="str">
            <v>BNP Paribas Securities Services Luxembourg</v>
          </cell>
          <cell r="DU639" t="str">
            <v>31th of December</v>
          </cell>
          <cell r="DV639" t="str">
            <v>ESG</v>
          </cell>
          <cell r="DW639" t="str">
            <v>FIXED INCOME</v>
          </cell>
          <cell r="DX639"/>
          <cell r="DY639"/>
          <cell r="DZ639" t="str">
            <v>ART 8</v>
          </cell>
          <cell r="EA639" t="str">
            <v>CAT 1</v>
          </cell>
        </row>
        <row r="640">
          <cell r="H640" t="str">
            <v>LU2244387028</v>
          </cell>
          <cell r="I640" t="str">
            <v>Track I</v>
          </cell>
          <cell r="J640" t="str">
            <v>Distribution</v>
          </cell>
          <cell r="K640" t="str">
            <v>EUR</v>
          </cell>
          <cell r="L640" t="str">
            <v>EUR</v>
          </cell>
          <cell r="M640" t="str">
            <v>No</v>
          </cell>
          <cell r="N640"/>
          <cell r="O640" t="str">
            <v>Luxembourg</v>
          </cell>
          <cell r="P640"/>
          <cell r="Q640"/>
          <cell r="R640"/>
          <cell r="S640"/>
          <cell r="T640"/>
          <cell r="U640" t="str">
            <v>Not listed</v>
          </cell>
          <cell r="V640" t="str">
            <v>I35881</v>
          </cell>
          <cell r="W640" t="str">
            <v>Share not hedged</v>
          </cell>
          <cell r="X640"/>
          <cell r="Y640" t="str">
            <v>NA</v>
          </cell>
          <cell r="Z640" t="str">
            <v>NA</v>
          </cell>
          <cell r="AA640"/>
          <cell r="AB640" t="str">
            <v>.BGMSCIEHYEUR</v>
          </cell>
          <cell r="AC640"/>
          <cell r="AD640" t="str">
            <v>NA</v>
          </cell>
          <cell r="AE640"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40" t="str">
            <v>please refer to another source</v>
          </cell>
          <cell r="AG640" t="str">
            <v>please refer to another source</v>
          </cell>
          <cell r="AH640" t="str">
            <v>Luxemburg SICAV</v>
          </cell>
          <cell r="AI640" t="str">
            <v>Bloomberg-Barclays MSCI Euro High Yield SRI Sustainable Ex Fossil Fuel (NTR) Index</v>
          </cell>
          <cell r="AJ640" t="str">
            <v>Net Total Return</v>
          </cell>
          <cell r="AK640" t="str">
            <v>EUR</v>
          </cell>
          <cell r="AL640" t="str">
            <v>The benchmark is the Bloomberg-Barclays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40" t="str">
            <v>please refer to another source</v>
          </cell>
          <cell r="AN640" t="str">
            <v>Bloomberg-Barclays / MSCI</v>
          </cell>
          <cell r="AO640" t="str">
            <v>Europe</v>
          </cell>
          <cell r="AP640" t="str">
            <v>Eurozone</v>
          </cell>
          <cell r="AQ640"/>
          <cell r="AR640"/>
          <cell r="AS640" t="str">
            <v>Full or optimized replication</v>
          </cell>
          <cell r="AT640" t="str">
            <v>Physical</v>
          </cell>
          <cell r="AU640" t="str">
            <v xml:space="preserve">full  </v>
          </cell>
          <cell r="AV640" t="str">
            <v>Bonds</v>
          </cell>
          <cell r="AW640" t="str">
            <v>No</v>
          </cell>
          <cell r="AX640" t="str">
            <v>Yes with UCITS V</v>
          </cell>
          <cell r="AY640" t="str">
            <v>NA</v>
          </cell>
          <cell r="AZ640"/>
          <cell r="BA640" t="str">
            <v>Yes</v>
          </cell>
          <cell r="BB640"/>
          <cell r="BC640"/>
          <cell r="BD640"/>
          <cell r="BE640"/>
          <cell r="BF640" t="str">
            <v>NA</v>
          </cell>
          <cell r="BG640" t="str">
            <v>Daily</v>
          </cell>
          <cell r="BH640"/>
          <cell r="BI640"/>
          <cell r="BJ640"/>
          <cell r="BK640" t="str">
            <v>Annually</v>
          </cell>
          <cell r="BL640"/>
          <cell r="BM640"/>
          <cell r="BN640"/>
          <cell r="BO640"/>
          <cell r="BP640"/>
          <cell r="BQ640"/>
          <cell r="BR640" t="str">
            <v>None</v>
          </cell>
          <cell r="BS640" t="str">
            <v>-</v>
          </cell>
          <cell r="BT640" t="str">
            <v>02:00 PM Paris time</v>
          </cell>
          <cell r="BU640" t="str">
            <v>12:00 Paris time</v>
          </cell>
          <cell r="BV640" t="str">
            <v>NA</v>
          </cell>
          <cell r="BW640" t="str">
            <v>D</v>
          </cell>
          <cell r="BX640" t="str">
            <v>D+1</v>
          </cell>
          <cell r="BY640" t="str">
            <v>D+3</v>
          </cell>
          <cell r="BZ640" t="str">
            <v>Please refer to PM</v>
          </cell>
          <cell r="CA640" t="str">
            <v>Please refer to PM</v>
          </cell>
          <cell r="CB640">
            <v>30</v>
          </cell>
          <cell r="CC640">
            <v>0</v>
          </cell>
          <cell r="CD640">
            <v>0.02</v>
          </cell>
          <cell r="CE640">
            <v>0.02</v>
          </cell>
          <cell r="CF640" t="str">
            <v>No</v>
          </cell>
          <cell r="CG640" t="str">
            <v>NA</v>
          </cell>
          <cell r="CH640" t="str">
            <v>NA</v>
          </cell>
          <cell r="CI640" t="str">
            <v>No securities lending</v>
          </cell>
          <cell r="CJ640"/>
          <cell r="CK640" t="str">
            <v>No collateral</v>
          </cell>
          <cell r="CL640" t="str">
            <v>No collateral</v>
          </cell>
          <cell r="CM640" t="str">
            <v>No collateral</v>
          </cell>
          <cell r="CN640" t="str">
            <v>No collateral</v>
          </cell>
          <cell r="CO640" t="str">
            <v>No</v>
          </cell>
          <cell r="CP640" t="str">
            <v>NA</v>
          </cell>
          <cell r="CQ640" t="str">
            <v>NA</v>
          </cell>
          <cell r="CR640" t="str">
            <v>No</v>
          </cell>
          <cell r="CS640" t="str">
            <v>Luca Pagni</v>
          </cell>
          <cell r="CT640"/>
          <cell r="CU640"/>
          <cell r="CV640"/>
          <cell r="CW640"/>
          <cell r="CX640"/>
          <cell r="CY640" t="str">
            <v>Yes</v>
          </cell>
          <cell r="CZ640" t="str">
            <v>SRI</v>
          </cell>
          <cell r="DA640" t="str">
            <v>Beta</v>
          </cell>
          <cell r="DB640" t="str">
            <v>No</v>
          </cell>
          <cell r="DC640" t="str">
            <v>Other funds (no equities or &lt;25% equities)</v>
          </cell>
          <cell r="DD640"/>
          <cell r="DE640"/>
          <cell r="DF640" t="str">
            <v>No</v>
          </cell>
          <cell r="DG640">
            <v>13</v>
          </cell>
          <cell r="DH640">
            <v>12</v>
          </cell>
          <cell r="DI640">
            <v>1</v>
          </cell>
          <cell r="DJ640">
            <v>26</v>
          </cell>
          <cell r="DK640">
            <v>26</v>
          </cell>
          <cell r="DL640">
            <v>23</v>
          </cell>
          <cell r="DM640">
            <v>1</v>
          </cell>
          <cell r="DN640">
            <v>12</v>
          </cell>
          <cell r="DO640" t="str">
            <v>Institutional Investors
 UCIs</v>
          </cell>
          <cell r="DP640" t="str">
            <v>Institutional Investors: 250 000 per sub-fund
UCIs: None</v>
          </cell>
          <cell r="DQ640" t="str">
            <v>BNP Paribas Securities Services Luxembourg</v>
          </cell>
          <cell r="DR640" t="str">
            <v>BNP Paribas Securities Services Luxembourg</v>
          </cell>
          <cell r="DS640" t="str">
            <v>in-house lawyers</v>
          </cell>
          <cell r="DT640" t="str">
            <v>BNP Paribas Securities Services Luxembourg</v>
          </cell>
          <cell r="DU640" t="str">
            <v>31th of December</v>
          </cell>
          <cell r="DV640" t="str">
            <v>ESG</v>
          </cell>
          <cell r="DW640" t="str">
            <v>FIXED INCOME</v>
          </cell>
          <cell r="DX640"/>
          <cell r="DY640"/>
          <cell r="DZ640" t="str">
            <v>ART 8</v>
          </cell>
          <cell r="EA640" t="str">
            <v>CAT 1</v>
          </cell>
        </row>
        <row r="641">
          <cell r="H641" t="str">
            <v>LU2244387291</v>
          </cell>
          <cell r="I641" t="str">
            <v>Track X</v>
          </cell>
          <cell r="J641" t="str">
            <v>capitalisation</v>
          </cell>
          <cell r="K641" t="str">
            <v>EUR</v>
          </cell>
          <cell r="L641" t="str">
            <v>EUR</v>
          </cell>
          <cell r="M641" t="str">
            <v>No</v>
          </cell>
          <cell r="N641"/>
          <cell r="O641" t="str">
            <v>Luxembourg</v>
          </cell>
          <cell r="P641"/>
          <cell r="Q641" t="str">
            <v>NA</v>
          </cell>
          <cell r="R641" t="str">
            <v>NA</v>
          </cell>
          <cell r="S641">
            <v>44245</v>
          </cell>
          <cell r="T641" t="str">
            <v>Not listed</v>
          </cell>
          <cell r="U641" t="str">
            <v>Not listed</v>
          </cell>
          <cell r="V641" t="str">
            <v>I35881</v>
          </cell>
          <cell r="W641" t="str">
            <v>Share not hedged</v>
          </cell>
          <cell r="X641" t="str">
            <v xml:space="preserve">BNSFFTX LX </v>
          </cell>
          <cell r="Y641" t="str">
            <v>NA</v>
          </cell>
          <cell r="Z641" t="str">
            <v>NA</v>
          </cell>
          <cell r="AA641" t="str">
            <v>BNSFFTX</v>
          </cell>
          <cell r="AB641" t="str">
            <v>.BGMSCIEHYEUR</v>
          </cell>
          <cell r="AC641"/>
          <cell r="AD641" t="str">
            <v>NA</v>
          </cell>
          <cell r="AE641"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41" t="str">
            <v>please refer to another source</v>
          </cell>
          <cell r="AG641" t="str">
            <v>please refer to another source</v>
          </cell>
          <cell r="AH641" t="str">
            <v>Luxemburg SICAV</v>
          </cell>
          <cell r="AI641" t="str">
            <v>Bloomberg MSCI Euro High Yield SRI Sustainable Ex Fossil Fuel (NTR) Index</v>
          </cell>
          <cell r="AJ641" t="str">
            <v>Net Total Return</v>
          </cell>
          <cell r="AK641" t="str">
            <v>EUR</v>
          </cell>
          <cell r="AL641"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41" t="str">
            <v>please refer to another source</v>
          </cell>
          <cell r="AN641" t="str">
            <v>Bloomberg MSCI</v>
          </cell>
          <cell r="AO641" t="str">
            <v>Europe</v>
          </cell>
          <cell r="AP641" t="str">
            <v>Eurozone</v>
          </cell>
          <cell r="AQ641" t="str">
            <v>LU</v>
          </cell>
          <cell r="AR641" t="str">
            <v>LU</v>
          </cell>
          <cell r="AS641" t="str">
            <v>Full or optimized replication</v>
          </cell>
          <cell r="AT641" t="str">
            <v>Physical</v>
          </cell>
          <cell r="AU641" t="str">
            <v xml:space="preserve">full  </v>
          </cell>
          <cell r="AV641" t="str">
            <v>Bonds</v>
          </cell>
          <cell r="AW641" t="str">
            <v>No</v>
          </cell>
          <cell r="AX641" t="str">
            <v>Yes with UCITS V</v>
          </cell>
          <cell r="AY641" t="str">
            <v>NA</v>
          </cell>
          <cell r="AZ641"/>
          <cell r="BA641" t="str">
            <v>Yes</v>
          </cell>
          <cell r="BB641"/>
          <cell r="BC641"/>
          <cell r="BD641"/>
          <cell r="BE641"/>
          <cell r="BF641" t="str">
            <v>NA</v>
          </cell>
          <cell r="BG641" t="str">
            <v>Daily</v>
          </cell>
          <cell r="BH641"/>
          <cell r="BI641"/>
          <cell r="BJ641"/>
          <cell r="BK641" t="str">
            <v>Reinvested</v>
          </cell>
          <cell r="BL641"/>
          <cell r="BM641"/>
          <cell r="BN641"/>
          <cell r="BO641"/>
          <cell r="BP641"/>
          <cell r="BQ641"/>
          <cell r="BR641" t="str">
            <v>None</v>
          </cell>
          <cell r="BS641" t="str">
            <v>-</v>
          </cell>
          <cell r="BT641" t="str">
            <v>02:00 PM Paris time</v>
          </cell>
          <cell r="BU641" t="str">
            <v>12:00 Paris time</v>
          </cell>
          <cell r="BV641" t="str">
            <v>NA</v>
          </cell>
          <cell r="BW641" t="str">
            <v>D</v>
          </cell>
          <cell r="BX641" t="str">
            <v>D+1</v>
          </cell>
          <cell r="BY641" t="str">
            <v>D+3</v>
          </cell>
          <cell r="BZ641" t="str">
            <v>Please refer to PM</v>
          </cell>
          <cell r="CA641" t="str">
            <v>Please refer to PM</v>
          </cell>
          <cell r="CB641">
            <v>30</v>
          </cell>
          <cell r="CC641">
            <v>0</v>
          </cell>
          <cell r="CD641">
            <v>0.02</v>
          </cell>
          <cell r="CE641">
            <v>0.02</v>
          </cell>
          <cell r="CF641" t="str">
            <v>No</v>
          </cell>
          <cell r="CG641" t="str">
            <v>NA</v>
          </cell>
          <cell r="CH641" t="str">
            <v>NA</v>
          </cell>
          <cell r="CI641" t="str">
            <v>No securities lending</v>
          </cell>
          <cell r="CJ641"/>
          <cell r="CK641" t="str">
            <v>No collateral</v>
          </cell>
          <cell r="CL641" t="str">
            <v>No collateral</v>
          </cell>
          <cell r="CM641" t="str">
            <v>No collateral</v>
          </cell>
          <cell r="CN641" t="str">
            <v>No collateral</v>
          </cell>
          <cell r="CO641" t="str">
            <v>No</v>
          </cell>
          <cell r="CP641" t="str">
            <v>NA</v>
          </cell>
          <cell r="CQ641" t="str">
            <v>NA</v>
          </cell>
          <cell r="CR641" t="str">
            <v>No</v>
          </cell>
          <cell r="CS641" t="str">
            <v>Luca Pagni</v>
          </cell>
          <cell r="CT641"/>
          <cell r="CU641"/>
          <cell r="CV641"/>
          <cell r="CW641"/>
          <cell r="CX641"/>
          <cell r="CY641" t="str">
            <v>Yes</v>
          </cell>
          <cell r="CZ641" t="str">
            <v>SRI</v>
          </cell>
          <cell r="DA641" t="str">
            <v>Beta</v>
          </cell>
          <cell r="DB641" t="str">
            <v>No</v>
          </cell>
          <cell r="DC641" t="str">
            <v>Other funds (no equities or &lt;25% equities)</v>
          </cell>
          <cell r="DD641"/>
          <cell r="DE641"/>
          <cell r="DF641" t="str">
            <v>No</v>
          </cell>
          <cell r="DG641">
            <v>0</v>
          </cell>
          <cell r="DH641">
            <v>12</v>
          </cell>
          <cell r="DI641">
            <v>1</v>
          </cell>
          <cell r="DJ641">
            <v>13</v>
          </cell>
          <cell r="DK641">
            <v>13</v>
          </cell>
          <cell r="DL641">
            <v>0</v>
          </cell>
          <cell r="DM641">
            <v>1</v>
          </cell>
          <cell r="DN641">
            <v>12</v>
          </cell>
          <cell r="DO641" t="str">
            <v>Authorised 
Investors</v>
          </cell>
          <cell r="DP641" t="str">
            <v>None</v>
          </cell>
          <cell r="DQ641" t="str">
            <v>BNP Paribas Securities Services Luxembourg</v>
          </cell>
          <cell r="DR641" t="str">
            <v>BNP Paribas Securities Services Luxembourg</v>
          </cell>
          <cell r="DS641" t="str">
            <v>in-house lawyers</v>
          </cell>
          <cell r="DT641" t="str">
            <v>BNP Paribas Securities Services Luxembourg</v>
          </cell>
          <cell r="DU641" t="str">
            <v>31th of December</v>
          </cell>
          <cell r="DV641" t="str">
            <v>ESG</v>
          </cell>
          <cell r="DW641" t="str">
            <v>FIXED INCOME</v>
          </cell>
          <cell r="DX641"/>
          <cell r="DY641"/>
          <cell r="DZ641" t="str">
            <v>ART 8</v>
          </cell>
          <cell r="EA641" t="str">
            <v>CAT 1</v>
          </cell>
        </row>
        <row r="642">
          <cell r="H642" t="str">
            <v>LU2244387374</v>
          </cell>
          <cell r="I642" t="str">
            <v>Track X</v>
          </cell>
          <cell r="J642" t="str">
            <v>Distribution</v>
          </cell>
          <cell r="K642" t="str">
            <v>EUR</v>
          </cell>
          <cell r="L642" t="str">
            <v>EUR</v>
          </cell>
          <cell r="M642" t="str">
            <v>No</v>
          </cell>
          <cell r="N642"/>
          <cell r="O642" t="str">
            <v>Luxembourg</v>
          </cell>
          <cell r="P642"/>
          <cell r="Q642" t="str">
            <v>NA</v>
          </cell>
          <cell r="R642" t="str">
            <v>NA</v>
          </cell>
          <cell r="S642">
            <v>44245</v>
          </cell>
          <cell r="T642" t="str">
            <v>Not listed</v>
          </cell>
          <cell r="U642" t="str">
            <v>Not listed</v>
          </cell>
          <cell r="V642" t="str">
            <v>I35881</v>
          </cell>
          <cell r="W642" t="str">
            <v>Share not hedged</v>
          </cell>
          <cell r="X642" t="str">
            <v>BNSFFEI LX</v>
          </cell>
          <cell r="Y642" t="str">
            <v>NA</v>
          </cell>
          <cell r="Z642" t="str">
            <v>NA</v>
          </cell>
          <cell r="AA642" t="str">
            <v xml:space="preserve">BNSFFEI </v>
          </cell>
          <cell r="AB642" t="str">
            <v>.BGMSCIEHYEUR</v>
          </cell>
          <cell r="AC642"/>
          <cell r="AD642" t="str">
            <v>NA</v>
          </cell>
          <cell r="AE642"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42" t="str">
            <v>please refer to another source</v>
          </cell>
          <cell r="AG642" t="str">
            <v>please refer to another source</v>
          </cell>
          <cell r="AH642" t="str">
            <v>Luxemburg SICAV</v>
          </cell>
          <cell r="AI642" t="str">
            <v>Bloomberg MSCI Euro High Yield SRI Sustainable Ex Fossil Fuel (NTR) Index</v>
          </cell>
          <cell r="AJ642" t="str">
            <v>Net Total Return</v>
          </cell>
          <cell r="AK642" t="str">
            <v>EUR</v>
          </cell>
          <cell r="AL642"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42" t="str">
            <v>please refer to another source</v>
          </cell>
          <cell r="AN642" t="str">
            <v>Bloomberg MSCI</v>
          </cell>
          <cell r="AO642" t="str">
            <v>Europe</v>
          </cell>
          <cell r="AP642" t="str">
            <v>Eurozone</v>
          </cell>
          <cell r="AQ642" t="str">
            <v>LU</v>
          </cell>
          <cell r="AR642" t="str">
            <v>LU</v>
          </cell>
          <cell r="AS642" t="str">
            <v>Full or optimized replication</v>
          </cell>
          <cell r="AT642" t="str">
            <v>Physical</v>
          </cell>
          <cell r="AU642" t="str">
            <v xml:space="preserve">full  </v>
          </cell>
          <cell r="AV642" t="str">
            <v>Bonds</v>
          </cell>
          <cell r="AW642" t="str">
            <v>No</v>
          </cell>
          <cell r="AX642" t="str">
            <v>Yes with UCITS V</v>
          </cell>
          <cell r="AY642" t="str">
            <v>NA</v>
          </cell>
          <cell r="AZ642"/>
          <cell r="BA642" t="str">
            <v>Yes</v>
          </cell>
          <cell r="BB642"/>
          <cell r="BC642"/>
          <cell r="BD642"/>
          <cell r="BE642"/>
          <cell r="BF642" t="str">
            <v>NA</v>
          </cell>
          <cell r="BG642" t="str">
            <v>Daily</v>
          </cell>
          <cell r="BH642"/>
          <cell r="BI642"/>
          <cell r="BJ642"/>
          <cell r="BK642" t="str">
            <v>Annually</v>
          </cell>
          <cell r="BL642"/>
          <cell r="BM642"/>
          <cell r="BN642"/>
          <cell r="BO642"/>
          <cell r="BP642"/>
          <cell r="BQ642"/>
          <cell r="BR642" t="str">
            <v>None</v>
          </cell>
          <cell r="BS642" t="str">
            <v>-</v>
          </cell>
          <cell r="BT642" t="str">
            <v>02:00 PM Paris time</v>
          </cell>
          <cell r="BU642" t="str">
            <v>12:00 Paris time</v>
          </cell>
          <cell r="BV642" t="str">
            <v>NA</v>
          </cell>
          <cell r="BW642" t="str">
            <v>D</v>
          </cell>
          <cell r="BX642" t="str">
            <v>D+1</v>
          </cell>
          <cell r="BY642" t="str">
            <v>D+3</v>
          </cell>
          <cell r="BZ642" t="str">
            <v>Please refer to PM</v>
          </cell>
          <cell r="CA642" t="str">
            <v>Please refer to PM</v>
          </cell>
          <cell r="CB642">
            <v>30</v>
          </cell>
          <cell r="CC642">
            <v>0</v>
          </cell>
          <cell r="CD642">
            <v>0.02</v>
          </cell>
          <cell r="CE642">
            <v>0.02</v>
          </cell>
          <cell r="CF642" t="str">
            <v>No</v>
          </cell>
          <cell r="CG642" t="str">
            <v>NA</v>
          </cell>
          <cell r="CH642" t="str">
            <v>NA</v>
          </cell>
          <cell r="CI642" t="str">
            <v>No securities lending</v>
          </cell>
          <cell r="CJ642"/>
          <cell r="CK642" t="str">
            <v>No collateral</v>
          </cell>
          <cell r="CL642" t="str">
            <v>No collateral</v>
          </cell>
          <cell r="CM642" t="str">
            <v>No collateral</v>
          </cell>
          <cell r="CN642" t="str">
            <v>No collateral</v>
          </cell>
          <cell r="CO642" t="str">
            <v>No</v>
          </cell>
          <cell r="CP642" t="str">
            <v>NA</v>
          </cell>
          <cell r="CQ642" t="str">
            <v>NA</v>
          </cell>
          <cell r="CR642" t="str">
            <v>No</v>
          </cell>
          <cell r="CS642" t="str">
            <v>Luca Pagni</v>
          </cell>
          <cell r="CT642"/>
          <cell r="CU642"/>
          <cell r="CV642"/>
          <cell r="CW642"/>
          <cell r="CX642"/>
          <cell r="CY642" t="str">
            <v>Yes</v>
          </cell>
          <cell r="CZ642" t="str">
            <v>SRI</v>
          </cell>
          <cell r="DA642" t="str">
            <v>Beta</v>
          </cell>
          <cell r="DB642" t="str">
            <v>No</v>
          </cell>
          <cell r="DC642" t="str">
            <v>Other funds (no equities or &lt;25% equities)</v>
          </cell>
          <cell r="DD642"/>
          <cell r="DE642"/>
          <cell r="DF642" t="str">
            <v>No</v>
          </cell>
          <cell r="DG642">
            <v>0</v>
          </cell>
          <cell r="DH642">
            <v>12</v>
          </cell>
          <cell r="DI642">
            <v>1</v>
          </cell>
          <cell r="DJ642">
            <v>13</v>
          </cell>
          <cell r="DK642">
            <v>13</v>
          </cell>
          <cell r="DL642">
            <v>0</v>
          </cell>
          <cell r="DM642">
            <v>1</v>
          </cell>
          <cell r="DN642">
            <v>12</v>
          </cell>
          <cell r="DO642" t="str">
            <v>Authorised 
Investors</v>
          </cell>
          <cell r="DP642" t="str">
            <v>None</v>
          </cell>
          <cell r="DQ642" t="str">
            <v>BNP Paribas Securities Services Luxembourg</v>
          </cell>
          <cell r="DR642" t="str">
            <v>BNP Paribas Securities Services Luxembourg</v>
          </cell>
          <cell r="DS642" t="str">
            <v>in-house lawyers</v>
          </cell>
          <cell r="DT642" t="str">
            <v>BNP Paribas Securities Services Luxembourg</v>
          </cell>
          <cell r="DU642" t="str">
            <v>31th of December</v>
          </cell>
          <cell r="DV642" t="str">
            <v>ESG</v>
          </cell>
          <cell r="DW642" t="str">
            <v>FIXED INCOME</v>
          </cell>
          <cell r="DX642"/>
          <cell r="DY642"/>
          <cell r="DZ642" t="str">
            <v>ART 8</v>
          </cell>
          <cell r="EA642" t="str">
            <v>CAT 1</v>
          </cell>
        </row>
        <row r="643">
          <cell r="H643" t="str">
            <v>LU2244386053</v>
          </cell>
          <cell r="I643" t="str">
            <v>UCITS ETF</v>
          </cell>
          <cell r="J643" t="str">
            <v>capitalisation</v>
          </cell>
          <cell r="K643" t="str">
            <v>EUR</v>
          </cell>
          <cell r="L643" t="str">
            <v>EUR</v>
          </cell>
          <cell r="M643" t="str">
            <v>No</v>
          </cell>
          <cell r="N643"/>
          <cell r="O643" t="str">
            <v>Luxembourg</v>
          </cell>
          <cell r="P643" t="str">
            <v>DE</v>
          </cell>
          <cell r="Q643" t="str">
            <v>Xetra</v>
          </cell>
          <cell r="R643" t="str">
            <v>XETR</v>
          </cell>
          <cell r="S643">
            <v>44245</v>
          </cell>
          <cell r="T643">
            <v>44280</v>
          </cell>
          <cell r="U643" t="str">
            <v>No</v>
          </cell>
          <cell r="V643" t="str">
            <v>I35881</v>
          </cell>
          <cell r="W643" t="str">
            <v>Share not hedged</v>
          </cell>
          <cell r="X643" t="str">
            <v>ASRF GY</v>
          </cell>
          <cell r="Y643" t="str">
            <v>IHYSRI</v>
          </cell>
          <cell r="Z643" t="str">
            <v>NSCFR0IHYSR8</v>
          </cell>
          <cell r="AA643" t="str">
            <v>ASRF</v>
          </cell>
          <cell r="AB643" t="str">
            <v>.BGMSCIEHYEUR</v>
          </cell>
          <cell r="AC643" t="str">
            <v>ASRF.DE</v>
          </cell>
          <cell r="AD643" t="str">
            <v>IHYSRIINAV.PA</v>
          </cell>
          <cell r="AE643"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43" t="str">
            <v>please refer to another source</v>
          </cell>
          <cell r="AG643" t="str">
            <v>please refer to another source</v>
          </cell>
          <cell r="AH643" t="str">
            <v>Luxemburg SICAV</v>
          </cell>
          <cell r="AI643" t="str">
            <v>Bloomberg MSCI Euro High Yield SRI Sustainable Ex Fossil Fuel (NTR) Index</v>
          </cell>
          <cell r="AJ643" t="str">
            <v>Net Total Return</v>
          </cell>
          <cell r="AK643" t="str">
            <v>EUR</v>
          </cell>
          <cell r="AL643"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43" t="str">
            <v>please refer to another source</v>
          </cell>
          <cell r="AN643" t="str">
            <v>Bloomberg MSCI</v>
          </cell>
          <cell r="AO643" t="str">
            <v>Europe</v>
          </cell>
          <cell r="AP643" t="str">
            <v>Eurozone</v>
          </cell>
          <cell r="AQ643" t="str">
            <v>AT, DE, FR, IT, LU, NL, ES, SK</v>
          </cell>
          <cell r="AR643" t="str">
            <v>AT, DE, ES, FR, IT**, LU, NL, SK</v>
          </cell>
          <cell r="AS643" t="str">
            <v>Full or optimized replication</v>
          </cell>
          <cell r="AT643" t="str">
            <v>Physical</v>
          </cell>
          <cell r="AU643" t="str">
            <v xml:space="preserve">full  </v>
          </cell>
          <cell r="AV643" t="str">
            <v>Bonds</v>
          </cell>
          <cell r="AW643" t="str">
            <v>No</v>
          </cell>
          <cell r="AX643" t="str">
            <v>Yes with UCITS V</v>
          </cell>
          <cell r="AY643" t="str">
            <v>BNP Paribas</v>
          </cell>
          <cell r="AZ643"/>
          <cell r="BA643" t="str">
            <v>No</v>
          </cell>
          <cell r="BB643"/>
          <cell r="BC643"/>
          <cell r="BD643"/>
          <cell r="BE643"/>
          <cell r="BF643" t="str">
            <v>Euronext</v>
          </cell>
          <cell r="BG643" t="str">
            <v>Daily</v>
          </cell>
          <cell r="BH643"/>
          <cell r="BI643"/>
          <cell r="BJ643"/>
          <cell r="BK643" t="str">
            <v>Reinvested</v>
          </cell>
          <cell r="BL643"/>
          <cell r="BM643"/>
          <cell r="BN643"/>
          <cell r="BO643"/>
          <cell r="BP643"/>
          <cell r="BQ643"/>
          <cell r="BR643">
            <v>500000</v>
          </cell>
          <cell r="BS643" t="str">
            <v>-</v>
          </cell>
          <cell r="BT643" t="str">
            <v>02:45 PM Paris time</v>
          </cell>
          <cell r="BU643" t="str">
            <v>NA</v>
          </cell>
          <cell r="BV643" t="str">
            <v>02:00 PM Paris time</v>
          </cell>
          <cell r="BW643" t="str">
            <v>D</v>
          </cell>
          <cell r="BX643" t="str">
            <v>D+1</v>
          </cell>
          <cell r="BY643" t="str">
            <v>D+3</v>
          </cell>
          <cell r="BZ643" t="str">
            <v>Please refer to PM</v>
          </cell>
          <cell r="CA643" t="str">
            <v>Please refer to PM</v>
          </cell>
          <cell r="CB643">
            <v>30</v>
          </cell>
          <cell r="CC643">
            <v>0</v>
          </cell>
          <cell r="CD643" t="str">
            <v>2% on the primary market </v>
          </cell>
          <cell r="CE643" t="str">
            <v>2% on the primary market </v>
          </cell>
          <cell r="CF643" t="str">
            <v>No</v>
          </cell>
          <cell r="CG643" t="str">
            <v>NA</v>
          </cell>
          <cell r="CH643" t="str">
            <v>NA</v>
          </cell>
          <cell r="CI643" t="str">
            <v>No securities lending</v>
          </cell>
          <cell r="CJ643"/>
          <cell r="CK643" t="str">
            <v>No collateral</v>
          </cell>
          <cell r="CL643" t="str">
            <v>No collateral</v>
          </cell>
          <cell r="CM643" t="str">
            <v>No collateral</v>
          </cell>
          <cell r="CN643" t="str">
            <v>No collateral</v>
          </cell>
          <cell r="CO643" t="str">
            <v>No</v>
          </cell>
          <cell r="CP643" t="str">
            <v>NA</v>
          </cell>
          <cell r="CQ643" t="str">
            <v>NA</v>
          </cell>
          <cell r="CR643" t="str">
            <v>No</v>
          </cell>
          <cell r="CS643" t="str">
            <v>Luca Pagni</v>
          </cell>
          <cell r="CT643"/>
          <cell r="CU643"/>
          <cell r="CV643" t="str">
            <v>A2QMK5</v>
          </cell>
          <cell r="CW643"/>
          <cell r="CX643"/>
          <cell r="CY643" t="str">
            <v>Yes</v>
          </cell>
          <cell r="CZ643" t="str">
            <v>SRI</v>
          </cell>
          <cell r="DA643" t="str">
            <v>Beta</v>
          </cell>
          <cell r="DB643" t="str">
            <v>No</v>
          </cell>
          <cell r="DC643" t="str">
            <v>Other funds (no equities or &lt;25% equities)</v>
          </cell>
          <cell r="DD643" t="str">
            <v>Yes</v>
          </cell>
          <cell r="DE643"/>
          <cell r="DF643" t="str">
            <v>No</v>
          </cell>
          <cell r="DG643">
            <v>13</v>
          </cell>
          <cell r="DH643">
            <v>12</v>
          </cell>
          <cell r="DI643">
            <v>0</v>
          </cell>
          <cell r="DJ643">
            <v>25</v>
          </cell>
          <cell r="DK643">
            <v>25</v>
          </cell>
          <cell r="DL643">
            <v>13</v>
          </cell>
          <cell r="DM643">
            <v>0</v>
          </cell>
          <cell r="DN643">
            <v>12</v>
          </cell>
          <cell r="DO643" t="str">
            <v>Primary market: Authorised Participants and Institutionnal Investors
Secondary market: All</v>
          </cell>
          <cell r="DP643" t="str">
            <v>None</v>
          </cell>
          <cell r="DQ643" t="str">
            <v>BNP Paribas Securities Services Luxembourg</v>
          </cell>
          <cell r="DR643" t="str">
            <v>BNP Paribas Securities Services Luxembourg</v>
          </cell>
          <cell r="DS643" t="str">
            <v>in-house lawyers</v>
          </cell>
          <cell r="DT643" t="str">
            <v>BNP Paribas Securities Services Luxembourg</v>
          </cell>
          <cell r="DU643" t="str">
            <v>31th of December</v>
          </cell>
          <cell r="DV643" t="str">
            <v>ESG</v>
          </cell>
          <cell r="DW643" t="str">
            <v>FIXED INCOME</v>
          </cell>
          <cell r="DX643"/>
          <cell r="DY643"/>
          <cell r="DZ643" t="str">
            <v>ART 8</v>
          </cell>
          <cell r="EA643" t="str">
            <v>CAT 1</v>
          </cell>
        </row>
        <row r="644">
          <cell r="H644" t="str">
            <v>LU2244386137</v>
          </cell>
          <cell r="I644" t="str">
            <v>UCITS ETF</v>
          </cell>
          <cell r="J644" t="str">
            <v>Distribution</v>
          </cell>
          <cell r="K644" t="str">
            <v>EUR</v>
          </cell>
          <cell r="L644" t="str">
            <v>EUR</v>
          </cell>
          <cell r="M644" t="str">
            <v>No</v>
          </cell>
          <cell r="N644"/>
          <cell r="O644" t="str">
            <v>Luxembourg</v>
          </cell>
          <cell r="P644" t="str">
            <v>DE</v>
          </cell>
          <cell r="Q644" t="str">
            <v>Xetra</v>
          </cell>
          <cell r="R644" t="str">
            <v>XETR</v>
          </cell>
          <cell r="S644">
            <v>44245</v>
          </cell>
          <cell r="T644">
            <v>44280</v>
          </cell>
          <cell r="U644" t="str">
            <v>No</v>
          </cell>
          <cell r="V644" t="str">
            <v>I35881</v>
          </cell>
          <cell r="W644" t="str">
            <v>Share not hedged</v>
          </cell>
          <cell r="X644" t="str">
            <v>ASRG GY</v>
          </cell>
          <cell r="Y644" t="str">
            <v>IHSRID</v>
          </cell>
          <cell r="Z644" t="str">
            <v>NSCFR0IHSRI1</v>
          </cell>
          <cell r="AA644" t="str">
            <v>ASRG</v>
          </cell>
          <cell r="AB644" t="str">
            <v>.BGMSCIEHYEUR</v>
          </cell>
          <cell r="AC644" t="str">
            <v>ASRG1.DE</v>
          </cell>
          <cell r="AD644" t="str">
            <v>IHSRIDINAV.PA</v>
          </cell>
          <cell r="AE644"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44" t="str">
            <v>please refer to another source</v>
          </cell>
          <cell r="AG644" t="str">
            <v>please refer to another source</v>
          </cell>
          <cell r="AH644" t="str">
            <v>Luxemburg SICAV</v>
          </cell>
          <cell r="AI644" t="str">
            <v>Bloomberg MSCI Euro High Yield SRI Sustainable Ex Fossil Fuel (NTR) Index</v>
          </cell>
          <cell r="AJ644" t="str">
            <v>Net Total Return</v>
          </cell>
          <cell r="AK644" t="str">
            <v>EUR</v>
          </cell>
          <cell r="AL644"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44" t="str">
            <v>please refer to another source</v>
          </cell>
          <cell r="AN644" t="str">
            <v>Bloomberg MSCI</v>
          </cell>
          <cell r="AO644" t="str">
            <v>Europe</v>
          </cell>
          <cell r="AP644" t="str">
            <v>Eurozone</v>
          </cell>
          <cell r="AQ644" t="str">
            <v>AT, DE, FR, IT, LU, NL, ES,</v>
          </cell>
          <cell r="AR644" t="str">
            <v>AT, DE, ES, FR, IT**, LU, NL</v>
          </cell>
          <cell r="AS644" t="str">
            <v>Full or optimized replication</v>
          </cell>
          <cell r="AT644" t="str">
            <v>Physical</v>
          </cell>
          <cell r="AU644" t="str">
            <v xml:space="preserve">full  </v>
          </cell>
          <cell r="AV644" t="str">
            <v>Bonds</v>
          </cell>
          <cell r="AW644" t="str">
            <v>No</v>
          </cell>
          <cell r="AX644" t="str">
            <v>Yes with UCITS V</v>
          </cell>
          <cell r="AY644" t="str">
            <v>BNP Paribas</v>
          </cell>
          <cell r="AZ644"/>
          <cell r="BA644" t="str">
            <v>No</v>
          </cell>
          <cell r="BB644"/>
          <cell r="BC644"/>
          <cell r="BD644"/>
          <cell r="BE644"/>
          <cell r="BF644" t="str">
            <v>Euronext</v>
          </cell>
          <cell r="BG644" t="str">
            <v>Daily</v>
          </cell>
          <cell r="BH644"/>
          <cell r="BI644"/>
          <cell r="BJ644"/>
          <cell r="BK644" t="str">
            <v>Annually</v>
          </cell>
          <cell r="BL644"/>
          <cell r="BM644"/>
          <cell r="BN644"/>
          <cell r="BO644"/>
          <cell r="BP644"/>
          <cell r="BQ644"/>
          <cell r="BR644">
            <v>500000</v>
          </cell>
          <cell r="BS644" t="str">
            <v>-</v>
          </cell>
          <cell r="BT644" t="str">
            <v>02:45 PM Paris time</v>
          </cell>
          <cell r="BU644" t="str">
            <v>NA</v>
          </cell>
          <cell r="BV644" t="str">
            <v>02:00 PM Paris time</v>
          </cell>
          <cell r="BW644" t="str">
            <v>D</v>
          </cell>
          <cell r="BX644" t="str">
            <v>D+1</v>
          </cell>
          <cell r="BY644" t="str">
            <v>D+3</v>
          </cell>
          <cell r="BZ644" t="str">
            <v>Please refer to PM</v>
          </cell>
          <cell r="CA644" t="str">
            <v>Please refer to PM</v>
          </cell>
          <cell r="CB644">
            <v>30</v>
          </cell>
          <cell r="CC644">
            <v>0</v>
          </cell>
          <cell r="CD644" t="str">
            <v>2% on the primary market </v>
          </cell>
          <cell r="CE644" t="str">
            <v>2% on the primary market </v>
          </cell>
          <cell r="CF644" t="str">
            <v>No</v>
          </cell>
          <cell r="CG644" t="str">
            <v>NA</v>
          </cell>
          <cell r="CH644" t="str">
            <v>NA</v>
          </cell>
          <cell r="CI644" t="str">
            <v>No securities lending</v>
          </cell>
          <cell r="CJ644"/>
          <cell r="CK644" t="str">
            <v>No collateral</v>
          </cell>
          <cell r="CL644" t="str">
            <v>No collateral</v>
          </cell>
          <cell r="CM644" t="str">
            <v>No collateral</v>
          </cell>
          <cell r="CN644" t="str">
            <v>No collateral</v>
          </cell>
          <cell r="CO644" t="str">
            <v>No</v>
          </cell>
          <cell r="CP644" t="str">
            <v>NA</v>
          </cell>
          <cell r="CQ644" t="str">
            <v>NA</v>
          </cell>
          <cell r="CR644" t="str">
            <v>No</v>
          </cell>
          <cell r="CS644" t="str">
            <v>Luca Pagni</v>
          </cell>
          <cell r="CT644"/>
          <cell r="CU644"/>
          <cell r="CV644" t="str">
            <v>A2QMK3</v>
          </cell>
          <cell r="CW644"/>
          <cell r="CX644"/>
          <cell r="CY644" t="str">
            <v>Yes</v>
          </cell>
          <cell r="CZ644" t="str">
            <v>SRI</v>
          </cell>
          <cell r="DA644" t="str">
            <v>Beta</v>
          </cell>
          <cell r="DB644" t="str">
            <v>No</v>
          </cell>
          <cell r="DC644" t="str">
            <v>Other funds (no equities or &lt;25% equities)</v>
          </cell>
          <cell r="DD644" t="str">
            <v>Yes</v>
          </cell>
          <cell r="DE644"/>
          <cell r="DF644" t="str">
            <v>No</v>
          </cell>
          <cell r="DG644">
            <v>13</v>
          </cell>
          <cell r="DH644">
            <v>12</v>
          </cell>
          <cell r="DI644">
            <v>0</v>
          </cell>
          <cell r="DJ644">
            <v>25</v>
          </cell>
          <cell r="DK644">
            <v>25</v>
          </cell>
          <cell r="DL644">
            <v>13</v>
          </cell>
          <cell r="DM644">
            <v>0</v>
          </cell>
          <cell r="DN644">
            <v>12</v>
          </cell>
          <cell r="DO644" t="str">
            <v>Primary market: Authorised Participants and Institutionnal Investors
Secondary market: All</v>
          </cell>
          <cell r="DP644" t="str">
            <v>None</v>
          </cell>
          <cell r="DQ644" t="str">
            <v>BNP Paribas Securities Services Luxembourg</v>
          </cell>
          <cell r="DR644" t="str">
            <v>BNP Paribas Securities Services Luxembourg</v>
          </cell>
          <cell r="DS644" t="str">
            <v>in-house lawyers</v>
          </cell>
          <cell r="DT644" t="str">
            <v>BNP Paribas Securities Services Luxembourg</v>
          </cell>
          <cell r="DU644" t="str">
            <v>31th of December</v>
          </cell>
          <cell r="DV644" t="str">
            <v>ESG</v>
          </cell>
          <cell r="DW644" t="str">
            <v>FIXED INCOME</v>
          </cell>
          <cell r="DX644"/>
          <cell r="DY644"/>
          <cell r="DZ644" t="str">
            <v>ART 8</v>
          </cell>
          <cell r="EA644" t="str">
            <v>CAT 1</v>
          </cell>
        </row>
        <row r="645">
          <cell r="H645" t="str">
            <v>LU2244386053</v>
          </cell>
          <cell r="I645" t="str">
            <v>UCITS ETF</v>
          </cell>
          <cell r="J645" t="str">
            <v>capitalisation</v>
          </cell>
          <cell r="K645" t="str">
            <v>EUR</v>
          </cell>
          <cell r="L645" t="str">
            <v>EUR</v>
          </cell>
          <cell r="M645" t="str">
            <v>No</v>
          </cell>
          <cell r="N645"/>
          <cell r="O645" t="str">
            <v>Luxembourg</v>
          </cell>
          <cell r="P645" t="str">
            <v>IT</v>
          </cell>
          <cell r="Q645" t="str">
            <v>Borsa Italiana</v>
          </cell>
          <cell r="R645" t="str">
            <v>XMIL</v>
          </cell>
          <cell r="S645">
            <v>44245</v>
          </cell>
          <cell r="T645">
            <v>44294</v>
          </cell>
          <cell r="U645" t="str">
            <v>No</v>
          </cell>
          <cell r="V645" t="str">
            <v>I35881</v>
          </cell>
          <cell r="W645" t="str">
            <v>Share not hedged</v>
          </cell>
          <cell r="X645" t="str">
            <v>HYSRI IM</v>
          </cell>
          <cell r="Y645" t="str">
            <v>IHYSRI</v>
          </cell>
          <cell r="Z645" t="str">
            <v>NSCFR0IHYSR8</v>
          </cell>
          <cell r="AA645" t="str">
            <v>HYSRI</v>
          </cell>
          <cell r="AB645" t="str">
            <v>.BGMSCIEHYEUR</v>
          </cell>
          <cell r="AC645" t="str">
            <v>HYSRI.MI</v>
          </cell>
          <cell r="AD645" t="str">
            <v>IHYSRIINAV.PA</v>
          </cell>
          <cell r="AE645"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45" t="str">
            <v>please refer to another source</v>
          </cell>
          <cell r="AG645" t="str">
            <v>please refer to another source</v>
          </cell>
          <cell r="AH645" t="str">
            <v>Luxemburg SICAV</v>
          </cell>
          <cell r="AI645" t="str">
            <v>Bloomberg MSCI Euro High Yield SRI Sustainable Ex Fossil Fuel (NTR) Index</v>
          </cell>
          <cell r="AJ645" t="str">
            <v>Net Total Return</v>
          </cell>
          <cell r="AK645" t="str">
            <v>EUR</v>
          </cell>
          <cell r="AL645"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45" t="str">
            <v>please refer to another source</v>
          </cell>
          <cell r="AN645" t="str">
            <v>Bloomberg MSCI</v>
          </cell>
          <cell r="AO645" t="str">
            <v>Europe</v>
          </cell>
          <cell r="AP645" t="str">
            <v>Eurozone</v>
          </cell>
          <cell r="AQ645" t="str">
            <v>AT, DE, FR, IT, LU, NL, ES, SK</v>
          </cell>
          <cell r="AR645" t="str">
            <v>AT, DE, ES, FR, IT**, LU, NL, SK</v>
          </cell>
          <cell r="AS645" t="str">
            <v>Full or optimized replication</v>
          </cell>
          <cell r="AT645" t="str">
            <v>Physical</v>
          </cell>
          <cell r="AU645" t="str">
            <v xml:space="preserve">full  </v>
          </cell>
          <cell r="AV645" t="str">
            <v>Bonds</v>
          </cell>
          <cell r="AW645" t="str">
            <v>No</v>
          </cell>
          <cell r="AX645" t="str">
            <v>Yes with UCITS V</v>
          </cell>
          <cell r="AY645" t="str">
            <v>BNP Paribas</v>
          </cell>
          <cell r="AZ645"/>
          <cell r="BA645" t="str">
            <v>No</v>
          </cell>
          <cell r="BB645"/>
          <cell r="BC645"/>
          <cell r="BD645"/>
          <cell r="BE645"/>
          <cell r="BF645" t="str">
            <v>Euronext</v>
          </cell>
          <cell r="BG645" t="str">
            <v>Daily</v>
          </cell>
          <cell r="BH645"/>
          <cell r="BI645"/>
          <cell r="BJ645"/>
          <cell r="BK645" t="str">
            <v>Reinvested</v>
          </cell>
          <cell r="BL645"/>
          <cell r="BM645"/>
          <cell r="BN645"/>
          <cell r="BO645"/>
          <cell r="BP645"/>
          <cell r="BQ645"/>
          <cell r="BR645">
            <v>500000</v>
          </cell>
          <cell r="BS645" t="str">
            <v>-</v>
          </cell>
          <cell r="BT645" t="str">
            <v>02:45 PM Paris time</v>
          </cell>
          <cell r="BU645" t="str">
            <v>NA</v>
          </cell>
          <cell r="BV645" t="str">
            <v>02:00 PM Paris time</v>
          </cell>
          <cell r="BW645" t="str">
            <v>D</v>
          </cell>
          <cell r="BX645" t="str">
            <v>D+1</v>
          </cell>
          <cell r="BY645" t="str">
            <v>D+3</v>
          </cell>
          <cell r="BZ645" t="str">
            <v>Please refer to PM</v>
          </cell>
          <cell r="CA645" t="str">
            <v>Please refer to PM</v>
          </cell>
          <cell r="CB645">
            <v>30</v>
          </cell>
          <cell r="CC645">
            <v>0</v>
          </cell>
          <cell r="CD645" t="str">
            <v>2% on the primary market </v>
          </cell>
          <cell r="CE645" t="str">
            <v>2% on the primary market </v>
          </cell>
          <cell r="CF645" t="str">
            <v>No</v>
          </cell>
          <cell r="CG645" t="str">
            <v>NA</v>
          </cell>
          <cell r="CH645" t="str">
            <v>NA</v>
          </cell>
          <cell r="CI645" t="str">
            <v>No securities lending</v>
          </cell>
          <cell r="CJ645"/>
          <cell r="CK645" t="str">
            <v>No collateral</v>
          </cell>
          <cell r="CL645" t="str">
            <v>No collateral</v>
          </cell>
          <cell r="CM645" t="str">
            <v>No collateral</v>
          </cell>
          <cell r="CN645" t="str">
            <v>No collateral</v>
          </cell>
          <cell r="CO645" t="str">
            <v>No</v>
          </cell>
          <cell r="CP645" t="str">
            <v>NA</v>
          </cell>
          <cell r="CQ645" t="str">
            <v>NA</v>
          </cell>
          <cell r="CR645" t="str">
            <v>No</v>
          </cell>
          <cell r="CS645" t="str">
            <v>Luca Pagni</v>
          </cell>
          <cell r="CT645"/>
          <cell r="CU645"/>
          <cell r="CV645" t="str">
            <v>A2QMK5</v>
          </cell>
          <cell r="CW645"/>
          <cell r="CX645"/>
          <cell r="CY645" t="str">
            <v>Yes</v>
          </cell>
          <cell r="CZ645" t="str">
            <v>SRI</v>
          </cell>
          <cell r="DA645" t="str">
            <v>Beta</v>
          </cell>
          <cell r="DB645" t="str">
            <v>No</v>
          </cell>
          <cell r="DC645" t="str">
            <v>Other funds (no equities or &lt;25% equities)</v>
          </cell>
          <cell r="DD645" t="str">
            <v>Yes</v>
          </cell>
          <cell r="DE645"/>
          <cell r="DF645" t="str">
            <v>No</v>
          </cell>
          <cell r="DG645">
            <v>13</v>
          </cell>
          <cell r="DH645">
            <v>12</v>
          </cell>
          <cell r="DI645">
            <v>0</v>
          </cell>
          <cell r="DJ645">
            <v>25</v>
          </cell>
          <cell r="DK645">
            <v>25</v>
          </cell>
          <cell r="DL645">
            <v>13</v>
          </cell>
          <cell r="DM645">
            <v>0</v>
          </cell>
          <cell r="DN645">
            <v>12</v>
          </cell>
          <cell r="DO645" t="str">
            <v>Primary market: Authorised Participants and Institutionnal Investors
Secondary market: All</v>
          </cell>
          <cell r="DP645" t="str">
            <v>None</v>
          </cell>
          <cell r="DQ645" t="str">
            <v>BNP Paribas Securities Services Luxembourg</v>
          </cell>
          <cell r="DR645" t="str">
            <v>BNP Paribas Securities Services Luxembourg</v>
          </cell>
          <cell r="DS645" t="str">
            <v>in-house lawyers</v>
          </cell>
          <cell r="DT645" t="str">
            <v>BNP Paribas Securities Services Luxembourg</v>
          </cell>
          <cell r="DU645" t="str">
            <v>31th of December</v>
          </cell>
          <cell r="DV645" t="str">
            <v>ESG</v>
          </cell>
          <cell r="DW645" t="str">
            <v>FIXED INCOME</v>
          </cell>
          <cell r="DX645"/>
          <cell r="DY645"/>
          <cell r="DZ645" t="str">
            <v>ART 8</v>
          </cell>
          <cell r="EA645" t="str">
            <v>CAT 1</v>
          </cell>
        </row>
        <row r="646">
          <cell r="H646" t="str">
            <v>LU2244386137</v>
          </cell>
          <cell r="I646" t="str">
            <v>UCITS ETF</v>
          </cell>
          <cell r="J646" t="str">
            <v>Distribution</v>
          </cell>
          <cell r="K646" t="str">
            <v>EUR</v>
          </cell>
          <cell r="L646" t="str">
            <v>EUR</v>
          </cell>
          <cell r="M646" t="str">
            <v>No</v>
          </cell>
          <cell r="N646"/>
          <cell r="O646" t="str">
            <v>Luxembourg</v>
          </cell>
          <cell r="P646" t="str">
            <v>IT</v>
          </cell>
          <cell r="Q646" t="str">
            <v>Borsa Italiana</v>
          </cell>
          <cell r="R646" t="str">
            <v>XMIL</v>
          </cell>
          <cell r="S646">
            <v>44245</v>
          </cell>
          <cell r="T646">
            <v>44294</v>
          </cell>
          <cell r="U646" t="str">
            <v>No</v>
          </cell>
          <cell r="V646" t="str">
            <v>I35881</v>
          </cell>
          <cell r="W646" t="str">
            <v>Share not hedged</v>
          </cell>
          <cell r="X646" t="str">
            <v>HSRID IM</v>
          </cell>
          <cell r="Y646" t="str">
            <v>IHSRID</v>
          </cell>
          <cell r="Z646" t="str">
            <v>NSCFR0IHSRI1</v>
          </cell>
          <cell r="AA646" t="str">
            <v>HSRID</v>
          </cell>
          <cell r="AB646" t="str">
            <v>.BGMSCIEHYEUR</v>
          </cell>
          <cell r="AC646" t="str">
            <v>HSRID.MI</v>
          </cell>
          <cell r="AD646" t="str">
            <v>IHSRIDINAV.PA</v>
          </cell>
          <cell r="AE646"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46" t="str">
            <v>please refer to another source</v>
          </cell>
          <cell r="AG646" t="str">
            <v>please refer to another source</v>
          </cell>
          <cell r="AH646" t="str">
            <v>Luxemburg SICAV</v>
          </cell>
          <cell r="AI646" t="str">
            <v>Bloomberg MSCI Euro High Yield SRI Sustainable Ex Fossil Fuel (NTR) Index</v>
          </cell>
          <cell r="AJ646" t="str">
            <v>Net Total Return</v>
          </cell>
          <cell r="AK646" t="str">
            <v>EUR</v>
          </cell>
          <cell r="AL646"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46" t="str">
            <v>please refer to another source</v>
          </cell>
          <cell r="AN646" t="str">
            <v>Bloomberg MSCI</v>
          </cell>
          <cell r="AO646" t="str">
            <v>Europe</v>
          </cell>
          <cell r="AP646" t="str">
            <v>Eurozone</v>
          </cell>
          <cell r="AQ646" t="str">
            <v>AT, DE, FR, IT, LU, NL, ES,</v>
          </cell>
          <cell r="AR646" t="str">
            <v>AT, DE, ES, FR, IT**, LU, NL</v>
          </cell>
          <cell r="AS646" t="str">
            <v>Full or optimized replication</v>
          </cell>
          <cell r="AT646" t="str">
            <v>Physical</v>
          </cell>
          <cell r="AU646" t="str">
            <v xml:space="preserve">full  </v>
          </cell>
          <cell r="AV646" t="str">
            <v>Bonds</v>
          </cell>
          <cell r="AW646" t="str">
            <v>No</v>
          </cell>
          <cell r="AX646" t="str">
            <v>Yes with UCITS V</v>
          </cell>
          <cell r="AY646" t="str">
            <v>BNP Paribas</v>
          </cell>
          <cell r="AZ646"/>
          <cell r="BA646" t="str">
            <v>No</v>
          </cell>
          <cell r="BB646"/>
          <cell r="BC646"/>
          <cell r="BD646"/>
          <cell r="BE646"/>
          <cell r="BF646" t="str">
            <v>Euronext</v>
          </cell>
          <cell r="BG646" t="str">
            <v>Daily</v>
          </cell>
          <cell r="BH646"/>
          <cell r="BI646"/>
          <cell r="BJ646"/>
          <cell r="BK646" t="str">
            <v>Annually</v>
          </cell>
          <cell r="BL646"/>
          <cell r="BM646"/>
          <cell r="BN646"/>
          <cell r="BO646"/>
          <cell r="BP646"/>
          <cell r="BQ646"/>
          <cell r="BR646">
            <v>500000</v>
          </cell>
          <cell r="BS646" t="str">
            <v>-</v>
          </cell>
          <cell r="BT646" t="str">
            <v>02:45 PM Paris time</v>
          </cell>
          <cell r="BU646" t="str">
            <v>NA</v>
          </cell>
          <cell r="BV646" t="str">
            <v>02:00 PM Paris time</v>
          </cell>
          <cell r="BW646" t="str">
            <v>D</v>
          </cell>
          <cell r="BX646" t="str">
            <v>D+1</v>
          </cell>
          <cell r="BY646" t="str">
            <v>D+3</v>
          </cell>
          <cell r="BZ646" t="str">
            <v>Please refer to PM</v>
          </cell>
          <cell r="CA646" t="str">
            <v>Please refer to PM</v>
          </cell>
          <cell r="CB646">
            <v>30</v>
          </cell>
          <cell r="CC646">
            <v>0</v>
          </cell>
          <cell r="CD646" t="str">
            <v>2% on the primary market </v>
          </cell>
          <cell r="CE646" t="str">
            <v>2% on the primary market </v>
          </cell>
          <cell r="CF646" t="str">
            <v>No</v>
          </cell>
          <cell r="CG646" t="str">
            <v>NA</v>
          </cell>
          <cell r="CH646" t="str">
            <v>NA</v>
          </cell>
          <cell r="CI646" t="str">
            <v>No securities lending</v>
          </cell>
          <cell r="CJ646"/>
          <cell r="CK646" t="str">
            <v>No collateral</v>
          </cell>
          <cell r="CL646" t="str">
            <v>No collateral</v>
          </cell>
          <cell r="CM646" t="str">
            <v>No collateral</v>
          </cell>
          <cell r="CN646" t="str">
            <v>No collateral</v>
          </cell>
          <cell r="CO646" t="str">
            <v>No</v>
          </cell>
          <cell r="CP646" t="str">
            <v>NA</v>
          </cell>
          <cell r="CQ646" t="str">
            <v>NA</v>
          </cell>
          <cell r="CR646" t="str">
            <v>No</v>
          </cell>
          <cell r="CS646" t="str">
            <v>Luca Pagni</v>
          </cell>
          <cell r="CT646"/>
          <cell r="CU646"/>
          <cell r="CV646" t="str">
            <v>A2QMK3</v>
          </cell>
          <cell r="CW646"/>
          <cell r="CX646"/>
          <cell r="CY646" t="str">
            <v>Yes</v>
          </cell>
          <cell r="CZ646" t="str">
            <v>SRI</v>
          </cell>
          <cell r="DA646" t="str">
            <v>Beta</v>
          </cell>
          <cell r="DB646" t="str">
            <v>No</v>
          </cell>
          <cell r="DC646" t="str">
            <v>Other funds (no equities or &lt;25% equities)</v>
          </cell>
          <cell r="DD646" t="str">
            <v>Yes</v>
          </cell>
          <cell r="DE646"/>
          <cell r="DF646" t="str">
            <v>No</v>
          </cell>
          <cell r="DG646">
            <v>13</v>
          </cell>
          <cell r="DH646">
            <v>12</v>
          </cell>
          <cell r="DI646">
            <v>0</v>
          </cell>
          <cell r="DJ646">
            <v>25</v>
          </cell>
          <cell r="DK646">
            <v>25</v>
          </cell>
          <cell r="DL646">
            <v>13</v>
          </cell>
          <cell r="DM646">
            <v>0</v>
          </cell>
          <cell r="DN646">
            <v>12</v>
          </cell>
          <cell r="DO646" t="str">
            <v>Primary market: Authorised Participants and Institutionnal Investors
Secondary market: All</v>
          </cell>
          <cell r="DP646" t="str">
            <v>None</v>
          </cell>
          <cell r="DQ646" t="str">
            <v>BNP Paribas Securities Services Luxembourg</v>
          </cell>
          <cell r="DR646" t="str">
            <v>BNP Paribas Securities Services Luxembourg</v>
          </cell>
          <cell r="DS646" t="str">
            <v>in-house lawyers</v>
          </cell>
          <cell r="DT646" t="str">
            <v>BNP Paribas Securities Services Luxembourg</v>
          </cell>
          <cell r="DU646" t="str">
            <v>31th of December</v>
          </cell>
          <cell r="DV646" t="str">
            <v>ESG</v>
          </cell>
          <cell r="DW646" t="str">
            <v>FIXED INCOME</v>
          </cell>
          <cell r="DX646"/>
          <cell r="DY646"/>
          <cell r="DZ646" t="str">
            <v>ART 8</v>
          </cell>
          <cell r="EA646" t="str">
            <v>CAT 1</v>
          </cell>
        </row>
        <row r="647">
          <cell r="H647" t="str">
            <v>LU1547515137</v>
          </cell>
          <cell r="I647" t="str">
            <v>UCITS ETF H EUR</v>
          </cell>
          <cell r="J647" t="str">
            <v>Capitalisation</v>
          </cell>
          <cell r="K647" t="str">
            <v>EUR</v>
          </cell>
          <cell r="L647" t="str">
            <v>USD</v>
          </cell>
          <cell r="M647" t="str">
            <v>Yes</v>
          </cell>
          <cell r="N647"/>
          <cell r="O647" t="str">
            <v>Luxembourg</v>
          </cell>
          <cell r="P647" t="str">
            <v>IT</v>
          </cell>
          <cell r="Q647" t="str">
            <v>Borsa Italiana</v>
          </cell>
          <cell r="R647" t="str">
            <v>XMIL</v>
          </cell>
          <cell r="S647">
            <v>44217</v>
          </cell>
          <cell r="T647">
            <v>44294</v>
          </cell>
          <cell r="U647" t="str">
            <v>No</v>
          </cell>
          <cell r="V647" t="str">
            <v>JESGEMGD</v>
          </cell>
          <cell r="W647" t="str">
            <v>TBC</v>
          </cell>
          <cell r="X647" t="str">
            <v>ASRD IM</v>
          </cell>
          <cell r="Y647" t="str">
            <v>IEMBH</v>
          </cell>
          <cell r="Z647" t="str">
            <v>NSCFR0IEMBH7</v>
          </cell>
          <cell r="AA647" t="str">
            <v>ASRD</v>
          </cell>
          <cell r="AB647" t="str">
            <v>.JESGEGD</v>
          </cell>
          <cell r="AC647" t="str">
            <v>ASRD.MI</v>
          </cell>
          <cell r="AD647" t="str">
            <v>IEMBHINAV.PA</v>
          </cell>
          <cell r="AE647"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647" t="str">
            <v>please refer to another source</v>
          </cell>
          <cell r="AG647" t="str">
            <v>please refer to another source</v>
          </cell>
          <cell r="AH647" t="str">
            <v>Luxemburg SICAV</v>
          </cell>
          <cell r="AI647" t="str">
            <v>JPM ESG EMBI Global Diversified Composite (TR)  index</v>
          </cell>
          <cell r="AJ647" t="str">
            <v>Total Return</v>
          </cell>
          <cell r="AK647" t="str">
            <v>USD</v>
          </cell>
          <cell r="AL647"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647" t="str">
            <v>please refer to another source</v>
          </cell>
          <cell r="AN647" t="str">
            <v>JP Morgan</v>
          </cell>
          <cell r="AO647" t="str">
            <v>Emerging</v>
          </cell>
          <cell r="AP647" t="str">
            <v>Emerging markets</v>
          </cell>
          <cell r="AQ647" t="str">
            <v>AT, DE, FR, IT, LU, NL, ES, UK, IE, SE, FI</v>
          </cell>
          <cell r="AR647" t="str">
            <v>AT, CL, DE, ES, FR, GB, IE, IT**, LU, NL</v>
          </cell>
          <cell r="AS647" t="str">
            <v>Full or optimized replication</v>
          </cell>
          <cell r="AT647" t="str">
            <v>Physical</v>
          </cell>
          <cell r="AU647" t="str">
            <v>Optimized</v>
          </cell>
          <cell r="AV647" t="str">
            <v>Bonds</v>
          </cell>
          <cell r="AW647" t="str">
            <v>No</v>
          </cell>
          <cell r="AX647" t="str">
            <v>Yes with UCITS V</v>
          </cell>
          <cell r="AY647" t="str">
            <v>BNP Paribas</v>
          </cell>
          <cell r="AZ647"/>
          <cell r="BA647" t="str">
            <v>No</v>
          </cell>
          <cell r="BB647"/>
          <cell r="BC647"/>
          <cell r="BD647"/>
          <cell r="BE647"/>
          <cell r="BF647" t="str">
            <v>Euronext</v>
          </cell>
          <cell r="BG647" t="str">
            <v>Daily</v>
          </cell>
          <cell r="BH647"/>
          <cell r="BI647"/>
          <cell r="BJ647"/>
          <cell r="BK647" t="str">
            <v>Reinvested</v>
          </cell>
          <cell r="BL647"/>
          <cell r="BM647"/>
          <cell r="BN647"/>
          <cell r="BO647"/>
          <cell r="BP647"/>
          <cell r="BQ647"/>
          <cell r="BR647">
            <v>500000</v>
          </cell>
          <cell r="BS647" t="str">
            <v>-</v>
          </cell>
          <cell r="BT647" t="str">
            <v>(D-1) 04:30 PM Paris time</v>
          </cell>
          <cell r="BU647" t="str">
            <v>NA</v>
          </cell>
          <cell r="BV647" t="str">
            <v>(D-1) 03:45 PM Paris time</v>
          </cell>
          <cell r="BW647" t="str">
            <v>D</v>
          </cell>
          <cell r="BX647" t="str">
            <v>D+1</v>
          </cell>
          <cell r="BY647" t="str">
            <v>D+3</v>
          </cell>
          <cell r="BZ647" t="str">
            <v>Please refer to PM</v>
          </cell>
          <cell r="CA647" t="str">
            <v>Please refer to PM</v>
          </cell>
          <cell r="CB647">
            <v>37</v>
          </cell>
          <cell r="CC647">
            <v>0</v>
          </cell>
          <cell r="CD647" t="str">
            <v>2% on the primary market </v>
          </cell>
          <cell r="CE647" t="str">
            <v>1.50% on the primary market</v>
          </cell>
          <cell r="CF647" t="str">
            <v>Yes</v>
          </cell>
          <cell r="CG647" t="str">
            <v>Daily</v>
          </cell>
          <cell r="CH647">
            <v>100000</v>
          </cell>
          <cell r="CI647" t="str">
            <v>No securities lending</v>
          </cell>
          <cell r="CJ647"/>
          <cell r="CK647" t="str">
            <v>Up to 10%</v>
          </cell>
          <cell r="CL647" t="str">
            <v>Cash</v>
          </cell>
          <cell r="CM647" t="str">
            <v>BNP Paribas Securities Services</v>
          </cell>
          <cell r="CN647" t="str">
            <v>collateral.mgt@bnpparibas-ip.com</v>
          </cell>
          <cell r="CO647" t="str">
            <v>No</v>
          </cell>
          <cell r="CP647" t="str">
            <v>NA</v>
          </cell>
          <cell r="CQ647" t="str">
            <v>NA</v>
          </cell>
          <cell r="CR647" t="str">
            <v>No</v>
          </cell>
          <cell r="CS647" t="str">
            <v>Luca Pagni</v>
          </cell>
          <cell r="CT647"/>
          <cell r="CU647"/>
          <cell r="CV647" t="str">
            <v>A2QMK4</v>
          </cell>
          <cell r="CW647" t="str">
            <v>NA</v>
          </cell>
          <cell r="CX647" t="str">
            <v>NA</v>
          </cell>
          <cell r="CY647" t="str">
            <v>Yes</v>
          </cell>
          <cell r="CZ647" t="str">
            <v>ESG</v>
          </cell>
          <cell r="DA647" t="str">
            <v>Beta</v>
          </cell>
          <cell r="DB647" t="str">
            <v>No</v>
          </cell>
          <cell r="DC647" t="str">
            <v>Other funds (no equities or &lt;25% equities)</v>
          </cell>
          <cell r="DD647" t="str">
            <v>yes</v>
          </cell>
          <cell r="DE647"/>
          <cell r="DF647" t="str">
            <v>No</v>
          </cell>
          <cell r="DG647">
            <v>13</v>
          </cell>
          <cell r="DH647">
            <v>12</v>
          </cell>
          <cell r="DI647">
            <v>0</v>
          </cell>
          <cell r="DJ647">
            <v>25</v>
          </cell>
          <cell r="DK647">
            <v>25</v>
          </cell>
          <cell r="DL647">
            <v>16</v>
          </cell>
          <cell r="DM647">
            <v>0</v>
          </cell>
          <cell r="DN647">
            <v>12</v>
          </cell>
          <cell r="DO647" t="str">
            <v>Primary market: Authorised Participants and Institutionnal Investors
Secondary market: All</v>
          </cell>
          <cell r="DP647" t="str">
            <v>None</v>
          </cell>
          <cell r="DQ647" t="str">
            <v>BNP Paribas Securities Services Luxembourg</v>
          </cell>
          <cell r="DR647" t="str">
            <v>BNP Paribas Securities Services Luxembourg</v>
          </cell>
          <cell r="DS647" t="str">
            <v>in-house lawyers</v>
          </cell>
          <cell r="DT647" t="str">
            <v>BNP Paribas Securities Services Luxembourg</v>
          </cell>
          <cell r="DU647" t="str">
            <v>31th of December</v>
          </cell>
          <cell r="DV647" t="str">
            <v>ESG</v>
          </cell>
          <cell r="DW647" t="str">
            <v>FIXED INCOME</v>
          </cell>
          <cell r="DX647" t="str">
            <v>Index change on September 16th 2019 (16/09/2019) from JPM EMBI Global Diversified Composite (TR)* index to ESG version</v>
          </cell>
          <cell r="DY647"/>
          <cell r="DZ647" t="str">
            <v>ART 8</v>
          </cell>
          <cell r="EA647" t="str">
            <v>CAT 2</v>
          </cell>
        </row>
        <row r="648">
          <cell r="H648" t="str">
            <v>LU2244387457</v>
          </cell>
          <cell r="I648" t="str">
            <v>UCITS ETF</v>
          </cell>
          <cell r="J648" t="str">
            <v>Capitalisation</v>
          </cell>
          <cell r="K648" t="str">
            <v>EUR</v>
          </cell>
          <cell r="L648" t="str">
            <v>EUR</v>
          </cell>
          <cell r="M648" t="str">
            <v>No</v>
          </cell>
          <cell r="N648"/>
          <cell r="O648" t="str">
            <v>Luxembourg</v>
          </cell>
          <cell r="P648" t="str">
            <v>IT</v>
          </cell>
          <cell r="Q648" t="str">
            <v>Borsa Italiana</v>
          </cell>
          <cell r="R648" t="str">
            <v>XMIL</v>
          </cell>
          <cell r="S648">
            <v>44217</v>
          </cell>
          <cell r="T648">
            <v>44294</v>
          </cell>
          <cell r="U648" t="str">
            <v>No</v>
          </cell>
          <cell r="V648" t="str">
            <v>GBIEIG35 Index</v>
          </cell>
          <cell r="W648" t="str">
            <v>Share not hedged</v>
          </cell>
          <cell r="X648" t="str">
            <v>GEMU IM</v>
          </cell>
          <cell r="Y648" t="str">
            <v>IGEMU</v>
          </cell>
          <cell r="Z648" t="str">
            <v>NSCFR0IGEMU9</v>
          </cell>
          <cell r="AA648" t="str">
            <v>ASRD</v>
          </cell>
          <cell r="AB648" t="str">
            <v>.GBIEIG35</v>
          </cell>
          <cell r="AC648" t="str">
            <v>GEMU.MI</v>
          </cell>
          <cell r="AD648" t="str">
            <v>IGEMUINAV.PA</v>
          </cell>
          <cell r="AE648"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648" t="str">
            <v>please refer to another source</v>
          </cell>
          <cell r="AG648" t="str">
            <v>please refer to another source</v>
          </cell>
          <cell r="AH648" t="str">
            <v>Luxemburg SICAV</v>
          </cell>
          <cell r="AI648" t="str">
            <v>J.P. Morgan ESG EMU Government Bond IG 3- 5 Year (TR) Index</v>
          </cell>
          <cell r="AJ648" t="str">
            <v>Total Return</v>
          </cell>
          <cell r="AK648" t="str">
            <v>EUR</v>
          </cell>
          <cell r="AL648"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648" t="str">
            <v>please refer to another source</v>
          </cell>
          <cell r="AN648" t="str">
            <v>JP Morgan</v>
          </cell>
          <cell r="AO648" t="str">
            <v>Europe</v>
          </cell>
          <cell r="AP648" t="str">
            <v>Europe</v>
          </cell>
          <cell r="AQ648" t="str">
            <v>AT, DE, FR, IT, LU, NL, ES</v>
          </cell>
          <cell r="AR648" t="str">
            <v>AT, DE, ES, FR, IT**, LU, NL</v>
          </cell>
          <cell r="AS648" t="str">
            <v>Full or optimized replication</v>
          </cell>
          <cell r="AT648" t="str">
            <v>Physical</v>
          </cell>
          <cell r="AU648" t="str">
            <v>Full</v>
          </cell>
          <cell r="AV648" t="str">
            <v>Bonds</v>
          </cell>
          <cell r="AW648" t="str">
            <v>No</v>
          </cell>
          <cell r="AX648" t="str">
            <v>Yes with UCITS V</v>
          </cell>
          <cell r="AY648" t="str">
            <v>BNP Paribas</v>
          </cell>
          <cell r="AZ648"/>
          <cell r="BA648" t="str">
            <v>No</v>
          </cell>
          <cell r="BB648"/>
          <cell r="BC648"/>
          <cell r="BD648"/>
          <cell r="BE648"/>
          <cell r="BF648" t="str">
            <v>Euronext</v>
          </cell>
          <cell r="BG648" t="str">
            <v>Daily</v>
          </cell>
          <cell r="BH648"/>
          <cell r="BI648"/>
          <cell r="BJ648"/>
          <cell r="BK648" t="str">
            <v>Reinvested</v>
          </cell>
          <cell r="BL648"/>
          <cell r="BM648"/>
          <cell r="BN648"/>
          <cell r="BO648"/>
          <cell r="BP648"/>
          <cell r="BQ648"/>
          <cell r="BR648">
            <v>500000</v>
          </cell>
          <cell r="BS648" t="str">
            <v>-</v>
          </cell>
          <cell r="BT648" t="str">
            <v>03:30 PM Paris time</v>
          </cell>
          <cell r="BU648" t="str">
            <v>NA</v>
          </cell>
          <cell r="BV648" t="str">
            <v>02:45 PM Paris time</v>
          </cell>
          <cell r="BW648" t="str">
            <v>D</v>
          </cell>
          <cell r="BX648" t="str">
            <v>D+1</v>
          </cell>
          <cell r="BY648" t="str">
            <v>D+3</v>
          </cell>
          <cell r="BZ648" t="str">
            <v>Please refer to PM</v>
          </cell>
          <cell r="CA648" t="str">
            <v>Please refer to PM</v>
          </cell>
          <cell r="CB648">
            <v>0</v>
          </cell>
          <cell r="CC648">
            <v>0</v>
          </cell>
          <cell r="CD648" t="str">
            <v>0.25% on the primary market</v>
          </cell>
          <cell r="CE648" t="str">
            <v>0.1% on the primary market</v>
          </cell>
          <cell r="CF648" t="str">
            <v>No</v>
          </cell>
          <cell r="CG648" t="str">
            <v>NA</v>
          </cell>
          <cell r="CH648" t="str">
            <v>NA</v>
          </cell>
          <cell r="CI648" t="str">
            <v>No securities lending</v>
          </cell>
          <cell r="CJ648"/>
          <cell r="CK648" t="str">
            <v>No collateral</v>
          </cell>
          <cell r="CL648" t="str">
            <v>No collateral</v>
          </cell>
          <cell r="CM648" t="str">
            <v>No collateral</v>
          </cell>
          <cell r="CN648" t="str">
            <v>No collateral</v>
          </cell>
          <cell r="CO648" t="str">
            <v>No</v>
          </cell>
          <cell r="CP648" t="str">
            <v>NA</v>
          </cell>
          <cell r="CQ648" t="str">
            <v>NA</v>
          </cell>
          <cell r="CR648" t="str">
            <v>No</v>
          </cell>
          <cell r="CS648" t="str">
            <v>Luca Pagni</v>
          </cell>
          <cell r="CT648"/>
          <cell r="CU648"/>
          <cell r="CV648" t="str">
            <v>A2QMK2</v>
          </cell>
          <cell r="CW648"/>
          <cell r="CX648"/>
          <cell r="CY648" t="str">
            <v>Yes</v>
          </cell>
          <cell r="CZ648" t="str">
            <v>ESG</v>
          </cell>
          <cell r="DA648" t="str">
            <v>Beta</v>
          </cell>
          <cell r="DB648" t="str">
            <v>No</v>
          </cell>
          <cell r="DC648" t="str">
            <v>Other funds (no equities or &lt;25% equities)</v>
          </cell>
          <cell r="DD648" t="str">
            <v>Yes</v>
          </cell>
          <cell r="DE648"/>
          <cell r="DF648" t="str">
            <v>No</v>
          </cell>
          <cell r="DG648">
            <v>3</v>
          </cell>
          <cell r="DH648">
            <v>12</v>
          </cell>
          <cell r="DI648">
            <v>0</v>
          </cell>
          <cell r="DJ648">
            <v>15</v>
          </cell>
          <cell r="DK648">
            <v>15</v>
          </cell>
          <cell r="DL648">
            <v>3</v>
          </cell>
          <cell r="DM648">
            <v>0</v>
          </cell>
          <cell r="DN648">
            <v>12</v>
          </cell>
          <cell r="DO648" t="str">
            <v>Primary market: Authorised Participants and Institutionnal Investors
Secondary market: All</v>
          </cell>
          <cell r="DP648" t="str">
            <v>None</v>
          </cell>
          <cell r="DQ648" t="str">
            <v>BNP Paribas Securities Services Luxembourg</v>
          </cell>
          <cell r="DR648" t="str">
            <v>BNP Paribas Securities Services Luxembourg</v>
          </cell>
          <cell r="DS648" t="str">
            <v>in-house lawyers</v>
          </cell>
          <cell r="DT648" t="str">
            <v>BNP Paribas Securities Services Luxembourg</v>
          </cell>
          <cell r="DU648" t="str">
            <v>31th of December</v>
          </cell>
          <cell r="DV648" t="str">
            <v>ESG</v>
          </cell>
          <cell r="DW648" t="str">
            <v>FIXED INCOME</v>
          </cell>
          <cell r="DX648"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648"/>
          <cell r="DZ648" t="str">
            <v>ART 8</v>
          </cell>
          <cell r="EA648" t="str">
            <v>CAT 2</v>
          </cell>
        </row>
        <row r="649">
          <cell r="H649" t="str">
            <v>LU2244387887</v>
          </cell>
          <cell r="I649" t="str">
            <v>UCITS ETF</v>
          </cell>
          <cell r="J649" t="str">
            <v>Capitalisation</v>
          </cell>
          <cell r="K649" t="str">
            <v>EUR</v>
          </cell>
          <cell r="L649" t="str">
            <v>EUR</v>
          </cell>
          <cell r="M649" t="str">
            <v>No</v>
          </cell>
          <cell r="N649"/>
          <cell r="O649" t="str">
            <v>Luxembourg</v>
          </cell>
          <cell r="P649" t="str">
            <v>FR</v>
          </cell>
          <cell r="Q649" t="str">
            <v>Euronext Paris</v>
          </cell>
          <cell r="R649" t="str">
            <v>XPAR</v>
          </cell>
          <cell r="S649">
            <v>44301</v>
          </cell>
          <cell r="T649">
            <v>44369</v>
          </cell>
          <cell r="U649" t="str">
            <v>Yes</v>
          </cell>
          <cell r="V649" t="str">
            <v>BNPIFEGE</v>
          </cell>
          <cell r="W649" t="str">
            <v>Share not hedged</v>
          </cell>
          <cell r="X649" t="str">
            <v>EGRO FP</v>
          </cell>
          <cell r="Y649" t="str">
            <v>IEGRO</v>
          </cell>
          <cell r="Z649" t="str">
            <v>NSCFR0IEGRO1</v>
          </cell>
          <cell r="AA649" t="str">
            <v>EGRO</v>
          </cell>
          <cell r="AB649" t="str">
            <v>.BNPIFEGE</v>
          </cell>
          <cell r="AC649" t="str">
            <v>EGRO.PA</v>
          </cell>
          <cell r="AD649" t="str">
            <v xml:space="preserve">
IEGROINAV.PA</v>
          </cell>
          <cell r="AE649"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49" t="str">
            <v>please refer to another source</v>
          </cell>
          <cell r="AG649" t="str">
            <v>please refer to another source</v>
          </cell>
          <cell r="AH649" t="str">
            <v>Luxemburg SICAV</v>
          </cell>
          <cell r="AI649" t="str">
            <v>BNP Paribas Growth Europe ESG (TR) index</v>
          </cell>
          <cell r="AJ649" t="str">
            <v>Total Return</v>
          </cell>
          <cell r="AK649" t="str">
            <v>EUR</v>
          </cell>
          <cell r="AL649" t="str">
            <v>The benchmark is the BNP Paribas Growth Europe ESG (TR) index published in EUR by BNP Paribas. The composition of the index is reviewed on a monthly basis. It It is a Total Return index.</v>
          </cell>
          <cell r="AM649" t="str">
            <v>please refer to another source</v>
          </cell>
          <cell r="AN649" t="str">
            <v>BNP Paribas</v>
          </cell>
          <cell r="AO649" t="str">
            <v>Europe</v>
          </cell>
          <cell r="AP649" t="str">
            <v>Europe</v>
          </cell>
          <cell r="AQ649" t="str">
            <v>DE, FR, IT,LU, NL</v>
          </cell>
          <cell r="AR649" t="str">
            <v>DE, FR, IT**, LU, NL</v>
          </cell>
          <cell r="AS649" t="str">
            <v>Full or synthetic replication</v>
          </cell>
          <cell r="AT649" t="str">
            <v>Synthetic</v>
          </cell>
          <cell r="AU649" t="str">
            <v>Synthetic</v>
          </cell>
          <cell r="AV649" t="str">
            <v>swaps</v>
          </cell>
          <cell r="AW649" t="str">
            <v>No</v>
          </cell>
          <cell r="AX649" t="str">
            <v>Yes with UCITS V</v>
          </cell>
          <cell r="AY649" t="str">
            <v>BNP Paribas Arbitrage</v>
          </cell>
          <cell r="AZ649"/>
          <cell r="BA649" t="str">
            <v>No</v>
          </cell>
          <cell r="BB649"/>
          <cell r="BC649"/>
          <cell r="BD649"/>
          <cell r="BE649"/>
          <cell r="BF649" t="str">
            <v>Euronext</v>
          </cell>
          <cell r="BG649" t="str">
            <v>Daily</v>
          </cell>
          <cell r="BH649"/>
          <cell r="BI649"/>
          <cell r="BJ649"/>
          <cell r="BK649" t="str">
            <v>Reinvested</v>
          </cell>
          <cell r="BL649"/>
          <cell r="BM649"/>
          <cell r="BN649"/>
          <cell r="BO649"/>
          <cell r="BP649"/>
          <cell r="BQ649"/>
          <cell r="BR649">
            <v>500000</v>
          </cell>
          <cell r="BS649" t="str">
            <v>-</v>
          </cell>
          <cell r="BT649" t="str">
            <v>03:30 PM Paris time</v>
          </cell>
          <cell r="BU649" t="str">
            <v>NA</v>
          </cell>
          <cell r="BV649" t="str">
            <v>02:45 PM Paris time</v>
          </cell>
          <cell r="BW649" t="str">
            <v>D</v>
          </cell>
          <cell r="BX649" t="str">
            <v>D+1</v>
          </cell>
          <cell r="BY649" t="str">
            <v>D+3</v>
          </cell>
          <cell r="BZ649" t="str">
            <v>Please refer to PM</v>
          </cell>
          <cell r="CA649" t="str">
            <v>Please refer to PM</v>
          </cell>
          <cell r="CB649">
            <v>4</v>
          </cell>
          <cell r="CC649">
            <v>0</v>
          </cell>
          <cell r="CD649" t="str">
            <v>0,3% on the primary market</v>
          </cell>
          <cell r="CE649" t="str">
            <v>0,08% on the primary market</v>
          </cell>
          <cell r="CF649" t="str">
            <v>Yes</v>
          </cell>
          <cell r="CG649" t="str">
            <v>Daily</v>
          </cell>
          <cell r="CH649">
            <v>100000</v>
          </cell>
          <cell r="CI649" t="str">
            <v>No securities lending</v>
          </cell>
          <cell r="CJ649" t="str">
            <v>BNP</v>
          </cell>
          <cell r="CK649" t="str">
            <v>Up to 10%</v>
          </cell>
          <cell r="CL649" t="str">
            <v>Cash</v>
          </cell>
          <cell r="CM649" t="str">
            <v>BNP Paribas Securities Services</v>
          </cell>
          <cell r="CN649" t="str">
            <v>collateral.mgt@bnpparibas-ip.com</v>
          </cell>
          <cell r="CO649" t="str">
            <v>No</v>
          </cell>
          <cell r="CP649" t="str">
            <v>NA</v>
          </cell>
          <cell r="CQ649" t="str">
            <v>NA</v>
          </cell>
          <cell r="CR649" t="str">
            <v>No</v>
          </cell>
          <cell r="CS649" t="str">
            <v xml:space="preserve">Marie Barberot </v>
          </cell>
          <cell r="CT649"/>
          <cell r="CU649"/>
          <cell r="CV649" t="str">
            <v>A3CM2M</v>
          </cell>
          <cell r="CW649"/>
          <cell r="CX649"/>
          <cell r="CY649" t="str">
            <v>Yes</v>
          </cell>
          <cell r="CZ649" t="str">
            <v>ESG</v>
          </cell>
          <cell r="DA649" t="str">
            <v>Smart Beta</v>
          </cell>
          <cell r="DB649" t="str">
            <v>Yes</v>
          </cell>
          <cell r="DC649" t="str">
            <v>Equity fund (&gt;51% equities)</v>
          </cell>
          <cell r="DD649"/>
          <cell r="DE649"/>
          <cell r="DF649" t="str">
            <v>No</v>
          </cell>
          <cell r="DG649">
            <v>18</v>
          </cell>
          <cell r="DH649">
            <v>12</v>
          </cell>
          <cell r="DI649">
            <v>0</v>
          </cell>
          <cell r="DJ649">
            <v>30</v>
          </cell>
          <cell r="DK649">
            <v>30</v>
          </cell>
          <cell r="DL649">
            <v>18</v>
          </cell>
          <cell r="DM649">
            <v>0</v>
          </cell>
          <cell r="DN649">
            <v>11.999999999999998</v>
          </cell>
          <cell r="DO649" t="str">
            <v>Primary market: Authorised Participants and Institutionnal Investors
Secondary market: All</v>
          </cell>
          <cell r="DP649" t="str">
            <v>None</v>
          </cell>
          <cell r="DQ649" t="str">
            <v>BNP Paribas Securities Services Luxembourg</v>
          </cell>
          <cell r="DR649" t="str">
            <v>BNP Paribas Securities Services Luxembourg</v>
          </cell>
          <cell r="DS649" t="str">
            <v>in-house lawyers</v>
          </cell>
          <cell r="DT649" t="str">
            <v>BNP Paribas Securities Services Luxembourg</v>
          </cell>
          <cell r="DU649" t="str">
            <v>31th of December</v>
          </cell>
          <cell r="DV649" t="str">
            <v>ESG</v>
          </cell>
          <cell r="DW649" t="str">
            <v>EQUITY</v>
          </cell>
          <cell r="DX649"/>
          <cell r="DY649"/>
          <cell r="DZ649" t="str">
            <v>ART 8</v>
          </cell>
          <cell r="EA649" t="str">
            <v>CAT 2 (synthetic)</v>
          </cell>
        </row>
        <row r="650">
          <cell r="H650" t="str">
            <v>LU2244387960</v>
          </cell>
          <cell r="I650" t="str">
            <v>UCITS ETF</v>
          </cell>
          <cell r="J650" t="str">
            <v>Distribution</v>
          </cell>
          <cell r="K650" t="str">
            <v>EUR</v>
          </cell>
          <cell r="L650" t="str">
            <v>EUR</v>
          </cell>
          <cell r="M650" t="str">
            <v>No</v>
          </cell>
          <cell r="N650"/>
          <cell r="O650" t="str">
            <v>Luxembourg</v>
          </cell>
          <cell r="P650" t="str">
            <v>FR</v>
          </cell>
          <cell r="Q650" t="str">
            <v>Euronext Paris</v>
          </cell>
          <cell r="R650" t="str">
            <v>XPAR</v>
          </cell>
          <cell r="S650"/>
          <cell r="T650"/>
          <cell r="U650" t="str">
            <v>Yes</v>
          </cell>
          <cell r="V650" t="str">
            <v>BNPIFEGE</v>
          </cell>
          <cell r="W650" t="str">
            <v>Share not hedged</v>
          </cell>
          <cell r="X650"/>
          <cell r="Y650"/>
          <cell r="Z650"/>
          <cell r="AA650"/>
          <cell r="AB650" t="str">
            <v>.BNPIFEGE</v>
          </cell>
          <cell r="AC650"/>
          <cell r="AD650"/>
          <cell r="AE650"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50" t="str">
            <v>please refer to another source</v>
          </cell>
          <cell r="AG650" t="str">
            <v>please refer to another source</v>
          </cell>
          <cell r="AH650" t="str">
            <v>Luxemburg SICAV</v>
          </cell>
          <cell r="AI650" t="str">
            <v>BNP Paribas Growth Europe ESG (TR) index</v>
          </cell>
          <cell r="AJ650" t="str">
            <v>Total Return</v>
          </cell>
          <cell r="AK650" t="str">
            <v>EUR</v>
          </cell>
          <cell r="AL650" t="str">
            <v>The benchmark is the BNP Paribas Growth Europe ESG (TR) index published in EUR by BNP Paribas. The composition of the index is reviewed on a monthly basis. It It is a Total Return index.</v>
          </cell>
          <cell r="AM650" t="str">
            <v>please refer to another source</v>
          </cell>
          <cell r="AN650" t="str">
            <v>BNP Paribas</v>
          </cell>
          <cell r="AO650" t="str">
            <v>Europe</v>
          </cell>
          <cell r="AP650" t="str">
            <v>Europe</v>
          </cell>
          <cell r="AQ650"/>
          <cell r="AR650"/>
          <cell r="AS650" t="str">
            <v>Full or synthetic replication</v>
          </cell>
          <cell r="AT650" t="str">
            <v>Synthetic</v>
          </cell>
          <cell r="AU650" t="str">
            <v>Synthetic</v>
          </cell>
          <cell r="AV650" t="str">
            <v>swaps</v>
          </cell>
          <cell r="AW650" t="str">
            <v>No</v>
          </cell>
          <cell r="AX650" t="str">
            <v>Yes with UCITS V</v>
          </cell>
          <cell r="AY650" t="str">
            <v>BNP Paribas Arbitrage</v>
          </cell>
          <cell r="AZ650"/>
          <cell r="BA650" t="str">
            <v>No</v>
          </cell>
          <cell r="BB650"/>
          <cell r="BC650"/>
          <cell r="BD650"/>
          <cell r="BE650"/>
          <cell r="BF650" t="str">
            <v>Euronext</v>
          </cell>
          <cell r="BG650" t="str">
            <v>Daily</v>
          </cell>
          <cell r="BH650"/>
          <cell r="BI650"/>
          <cell r="BJ650"/>
          <cell r="BK650" t="str">
            <v>Annually</v>
          </cell>
          <cell r="BL650"/>
          <cell r="BM650"/>
          <cell r="BN650"/>
          <cell r="BO650"/>
          <cell r="BP650"/>
          <cell r="BQ650"/>
          <cell r="BR650">
            <v>500000</v>
          </cell>
          <cell r="BS650" t="str">
            <v>-</v>
          </cell>
          <cell r="BT650" t="str">
            <v>03:30 PM Paris time</v>
          </cell>
          <cell r="BU650" t="str">
            <v>NA</v>
          </cell>
          <cell r="BV650" t="str">
            <v>02:45 PM Paris time</v>
          </cell>
          <cell r="BW650" t="str">
            <v>D</v>
          </cell>
          <cell r="BX650" t="str">
            <v>D+1</v>
          </cell>
          <cell r="BY650" t="str">
            <v>D+3</v>
          </cell>
          <cell r="BZ650" t="str">
            <v>Please refer to PM</v>
          </cell>
          <cell r="CA650" t="str">
            <v>Please refer to PM</v>
          </cell>
          <cell r="CB650">
            <v>4</v>
          </cell>
          <cell r="CC650">
            <v>0</v>
          </cell>
          <cell r="CD650" t="str">
            <v>0,3% on the primary market</v>
          </cell>
          <cell r="CE650" t="str">
            <v>0,08% on the primary market</v>
          </cell>
          <cell r="CF650" t="str">
            <v>Yes</v>
          </cell>
          <cell r="CG650" t="str">
            <v>Daily</v>
          </cell>
          <cell r="CH650">
            <v>100000</v>
          </cell>
          <cell r="CI650" t="str">
            <v>No securities lending</v>
          </cell>
          <cell r="CJ650" t="str">
            <v>BNP</v>
          </cell>
          <cell r="CK650" t="str">
            <v>Up to 10%</v>
          </cell>
          <cell r="CL650" t="str">
            <v>Cash</v>
          </cell>
          <cell r="CM650" t="str">
            <v>BNP Paribas Securities Services</v>
          </cell>
          <cell r="CN650" t="str">
            <v>collateral.mgt@bnpparibas-ip.com</v>
          </cell>
          <cell r="CO650" t="str">
            <v>No</v>
          </cell>
          <cell r="CP650" t="str">
            <v>NA</v>
          </cell>
          <cell r="CQ650" t="str">
            <v>NA</v>
          </cell>
          <cell r="CR650" t="str">
            <v>No</v>
          </cell>
          <cell r="CS650" t="str">
            <v xml:space="preserve">Marie Barberot </v>
          </cell>
          <cell r="CT650"/>
          <cell r="CU650"/>
          <cell r="CV650"/>
          <cell r="CW650"/>
          <cell r="CX650"/>
          <cell r="CY650" t="str">
            <v>Yes</v>
          </cell>
          <cell r="CZ650" t="str">
            <v>ESG</v>
          </cell>
          <cell r="DA650" t="str">
            <v>Smart Beta</v>
          </cell>
          <cell r="DB650" t="str">
            <v>Yes</v>
          </cell>
          <cell r="DC650" t="str">
            <v>Equity fund (&gt;51% equities)</v>
          </cell>
          <cell r="DD650"/>
          <cell r="DE650"/>
          <cell r="DF650" t="str">
            <v>No</v>
          </cell>
          <cell r="DG650">
            <v>18</v>
          </cell>
          <cell r="DH650">
            <v>12</v>
          </cell>
          <cell r="DI650">
            <v>0</v>
          </cell>
          <cell r="DJ650">
            <v>30</v>
          </cell>
          <cell r="DK650">
            <v>30</v>
          </cell>
          <cell r="DL650">
            <v>18</v>
          </cell>
          <cell r="DM650">
            <v>0</v>
          </cell>
          <cell r="DN650">
            <v>11.999999999999998</v>
          </cell>
          <cell r="DO650" t="str">
            <v>Primary market: Authorised Participants and Institutionnal Investors
Secondary market: All</v>
          </cell>
          <cell r="DP650" t="str">
            <v>None</v>
          </cell>
          <cell r="DQ650" t="str">
            <v>BNP Paribas Securities Services Luxembourg</v>
          </cell>
          <cell r="DR650" t="str">
            <v>BNP Paribas Securities Services Luxembourg</v>
          </cell>
          <cell r="DS650" t="str">
            <v>in-house lawyers</v>
          </cell>
          <cell r="DT650" t="str">
            <v>BNP Paribas Securities Services Luxembourg</v>
          </cell>
          <cell r="DU650" t="str">
            <v>31th of December</v>
          </cell>
          <cell r="DV650" t="str">
            <v>ESG</v>
          </cell>
          <cell r="DW650" t="str">
            <v>EQUITY</v>
          </cell>
          <cell r="DX650"/>
          <cell r="DY650"/>
          <cell r="DZ650" t="str">
            <v>ART 8</v>
          </cell>
          <cell r="EA650" t="str">
            <v>CAT 2 (synthetic)</v>
          </cell>
        </row>
        <row r="651">
          <cell r="H651" t="str">
            <v>LU2244388000</v>
          </cell>
          <cell r="I651" t="str">
            <v>Track Classic</v>
          </cell>
          <cell r="J651" t="str">
            <v>Capitalisation</v>
          </cell>
          <cell r="K651" t="str">
            <v>EUR</v>
          </cell>
          <cell r="L651" t="str">
            <v>EUR</v>
          </cell>
          <cell r="M651" t="str">
            <v>No</v>
          </cell>
          <cell r="N651"/>
          <cell r="O651" t="str">
            <v>Luxembourg</v>
          </cell>
          <cell r="P651" t="str">
            <v>NA</v>
          </cell>
          <cell r="Q651" t="str">
            <v>NA</v>
          </cell>
          <cell r="R651" t="str">
            <v>NA</v>
          </cell>
          <cell r="S651">
            <v>44301</v>
          </cell>
          <cell r="T651" t="str">
            <v>Not listed</v>
          </cell>
          <cell r="U651" t="str">
            <v>Not listed</v>
          </cell>
          <cell r="V651" t="str">
            <v>BNPIFEGE</v>
          </cell>
          <cell r="W651" t="str">
            <v>Share not hedged</v>
          </cell>
          <cell r="X651" t="str">
            <v xml:space="preserve">BNEESGC LX </v>
          </cell>
          <cell r="Y651" t="str">
            <v>NA</v>
          </cell>
          <cell r="Z651" t="str">
            <v>NA</v>
          </cell>
          <cell r="AA651" t="str">
            <v>BNEESGC</v>
          </cell>
          <cell r="AB651" t="str">
            <v>.BNPIFEGE</v>
          </cell>
          <cell r="AC651" t="str">
            <v>NA</v>
          </cell>
          <cell r="AD651" t="str">
            <v>NA</v>
          </cell>
          <cell r="AE651"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51" t="str">
            <v>please refer to another source</v>
          </cell>
          <cell r="AG651" t="str">
            <v>please refer to another source</v>
          </cell>
          <cell r="AH651" t="str">
            <v>Luxemburg SICAV</v>
          </cell>
          <cell r="AI651" t="str">
            <v>BNP Paribas Growth Europe ESG (TR) index</v>
          </cell>
          <cell r="AJ651" t="str">
            <v>Total Return</v>
          </cell>
          <cell r="AK651" t="str">
            <v>EUR</v>
          </cell>
          <cell r="AL651" t="str">
            <v>The benchmark is the BNP Paribas Growth Europe ESG (TR) index published in EUR by BNP Paribas. The composition of the index is reviewed on a monthly basis. It It is a Total Return index.</v>
          </cell>
          <cell r="AM651" t="str">
            <v>please refer to another source</v>
          </cell>
          <cell r="AN651" t="str">
            <v>BNP Paribas</v>
          </cell>
          <cell r="AO651" t="str">
            <v>Europe</v>
          </cell>
          <cell r="AP651" t="str">
            <v>Europe</v>
          </cell>
          <cell r="AQ651" t="str">
            <v>DE, FR, IT**,LU</v>
          </cell>
          <cell r="AR651" t="str">
            <v>DE, FR, IT**,LU</v>
          </cell>
          <cell r="AS651" t="str">
            <v>Full or synthetic replication</v>
          </cell>
          <cell r="AT651" t="str">
            <v>Synthetic</v>
          </cell>
          <cell r="AU651" t="str">
            <v>Synthetic</v>
          </cell>
          <cell r="AV651" t="str">
            <v>swaps</v>
          </cell>
          <cell r="AW651" t="str">
            <v>No</v>
          </cell>
          <cell r="AX651" t="str">
            <v>Yes with UCITS V</v>
          </cell>
          <cell r="AY651" t="str">
            <v>BNP Paribas Arbitrage</v>
          </cell>
          <cell r="AZ651" t="str">
            <v>NA</v>
          </cell>
          <cell r="BA651" t="str">
            <v>Yes</v>
          </cell>
          <cell r="BB651"/>
          <cell r="BC651"/>
          <cell r="BD651"/>
          <cell r="BE651"/>
          <cell r="BF651" t="str">
            <v>NA</v>
          </cell>
          <cell r="BG651" t="str">
            <v>Daily</v>
          </cell>
          <cell r="BH651"/>
          <cell r="BI651"/>
          <cell r="BJ651"/>
          <cell r="BK651" t="str">
            <v>Reinvested</v>
          </cell>
          <cell r="BL651"/>
          <cell r="BM651"/>
          <cell r="BN651"/>
          <cell r="BO651"/>
          <cell r="BP651"/>
          <cell r="BQ651"/>
          <cell r="BR651" t="str">
            <v>None</v>
          </cell>
          <cell r="BS651" t="str">
            <v>-</v>
          </cell>
          <cell r="BT651" t="str">
            <v>03:00 PM Paris Time</v>
          </cell>
          <cell r="BU651" t="str">
            <v>12:00 AM Paris time</v>
          </cell>
          <cell r="BV651" t="str">
            <v>NA</v>
          </cell>
          <cell r="BW651" t="str">
            <v>D</v>
          </cell>
          <cell r="BX651" t="str">
            <v>D+1</v>
          </cell>
          <cell r="BY651" t="str">
            <v>D+3</v>
          </cell>
          <cell r="BZ651" t="str">
            <v>Please refer to PM</v>
          </cell>
          <cell r="CA651" t="str">
            <v>Please refer to PM</v>
          </cell>
          <cell r="CB651">
            <v>4</v>
          </cell>
          <cell r="CC651">
            <v>0</v>
          </cell>
          <cell r="CD651">
            <v>3.0000000000000001E-3</v>
          </cell>
          <cell r="CE651" t="str">
            <v>0,08%</v>
          </cell>
          <cell r="CF651" t="str">
            <v>Yes</v>
          </cell>
          <cell r="CG651" t="str">
            <v>Daily</v>
          </cell>
          <cell r="CH651">
            <v>100000</v>
          </cell>
          <cell r="CI651" t="str">
            <v>No securities lending</v>
          </cell>
          <cell r="CJ651" t="str">
            <v>BNP</v>
          </cell>
          <cell r="CK651" t="str">
            <v>Up to 10%</v>
          </cell>
          <cell r="CL651" t="str">
            <v>Cash</v>
          </cell>
          <cell r="CM651" t="str">
            <v>BNP Paribas Securities Services</v>
          </cell>
          <cell r="CN651" t="str">
            <v>collateral.mgt@bnpparibas-ip.com</v>
          </cell>
          <cell r="CO651" t="str">
            <v>No</v>
          </cell>
          <cell r="CP651" t="str">
            <v>NA</v>
          </cell>
          <cell r="CQ651" t="str">
            <v>NA</v>
          </cell>
          <cell r="CR651" t="str">
            <v>No</v>
          </cell>
          <cell r="CS651" t="str">
            <v xml:space="preserve">Marie Barberot </v>
          </cell>
          <cell r="CT651"/>
          <cell r="CU651"/>
          <cell r="CV651" t="str">
            <v>A3CM2P</v>
          </cell>
          <cell r="CW651"/>
          <cell r="CX651"/>
          <cell r="CY651" t="str">
            <v>Yes</v>
          </cell>
          <cell r="CZ651" t="str">
            <v>ESG</v>
          </cell>
          <cell r="DA651" t="str">
            <v>Smart Beta</v>
          </cell>
          <cell r="DB651" t="str">
            <v>Yes</v>
          </cell>
          <cell r="DC651" t="str">
            <v>Equity fund (&gt;51% equities)</v>
          </cell>
          <cell r="DD651"/>
          <cell r="DE651"/>
          <cell r="DF651" t="str">
            <v>No</v>
          </cell>
          <cell r="DG651">
            <v>65</v>
          </cell>
          <cell r="DH651">
            <v>40</v>
          </cell>
          <cell r="DI651">
            <v>5</v>
          </cell>
          <cell r="DJ651">
            <v>110</v>
          </cell>
          <cell r="DK651">
            <v>110</v>
          </cell>
          <cell r="DL651">
            <v>65</v>
          </cell>
          <cell r="DM651">
            <v>5</v>
          </cell>
          <cell r="DN651">
            <v>40</v>
          </cell>
          <cell r="DO651" t="str">
            <v>All</v>
          </cell>
          <cell r="DP651" t="str">
            <v>None</v>
          </cell>
          <cell r="DQ651" t="str">
            <v>BNP Paribas Securities Services Luxembourg</v>
          </cell>
          <cell r="DR651" t="str">
            <v>BNP Paribas Securities Services Luxembourg</v>
          </cell>
          <cell r="DS651" t="str">
            <v>in-house lawyers</v>
          </cell>
          <cell r="DT651" t="str">
            <v>BNP Paribas Securities Services Luxembourg</v>
          </cell>
          <cell r="DU651" t="str">
            <v>31th of December</v>
          </cell>
          <cell r="DV651" t="str">
            <v>ESG</v>
          </cell>
          <cell r="DW651" t="str">
            <v>EQUITY</v>
          </cell>
          <cell r="DX651"/>
          <cell r="DY651"/>
          <cell r="DZ651" t="str">
            <v>ART 8</v>
          </cell>
          <cell r="EA651" t="str">
            <v>CAT 2 (synthetic)</v>
          </cell>
        </row>
        <row r="652">
          <cell r="H652" t="str">
            <v>LU2244388182</v>
          </cell>
          <cell r="I652" t="str">
            <v>Track Classic</v>
          </cell>
          <cell r="J652" t="str">
            <v>Distribution</v>
          </cell>
          <cell r="K652" t="str">
            <v>EUR</v>
          </cell>
          <cell r="L652" t="str">
            <v>EUR</v>
          </cell>
          <cell r="M652" t="str">
            <v>No</v>
          </cell>
          <cell r="N652"/>
          <cell r="O652" t="str">
            <v>Luxembourg</v>
          </cell>
          <cell r="P652" t="str">
            <v>NA</v>
          </cell>
          <cell r="Q652" t="str">
            <v>NA</v>
          </cell>
          <cell r="R652" t="str">
            <v>NA</v>
          </cell>
          <cell r="S652"/>
          <cell r="T652" t="str">
            <v>Not listed</v>
          </cell>
          <cell r="U652" t="str">
            <v>Not listed</v>
          </cell>
          <cell r="V652" t="str">
            <v>BNPIFEGE</v>
          </cell>
          <cell r="W652" t="str">
            <v>Share not hedged</v>
          </cell>
          <cell r="X652"/>
          <cell r="Y652"/>
          <cell r="Z652"/>
          <cell r="AA652"/>
          <cell r="AB652" t="str">
            <v>.BNPIFEGE</v>
          </cell>
          <cell r="AC652"/>
          <cell r="AD652"/>
          <cell r="AE652"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52" t="str">
            <v>please refer to another source</v>
          </cell>
          <cell r="AG652" t="str">
            <v>please refer to another source</v>
          </cell>
          <cell r="AH652" t="str">
            <v>Luxemburg SICAV</v>
          </cell>
          <cell r="AI652" t="str">
            <v>BNP Paribas Growth Europe ESG (TR) index</v>
          </cell>
          <cell r="AJ652" t="str">
            <v>Total Return</v>
          </cell>
          <cell r="AK652" t="str">
            <v>EUR</v>
          </cell>
          <cell r="AL652" t="str">
            <v>The benchmark is the BNP Paribas Growth Europe ESG (TR) index published in EUR by BNP Paribas. The composition of the index is reviewed on a monthly basis. It It is a Total Return index.</v>
          </cell>
          <cell r="AM652" t="str">
            <v>please refer to another source</v>
          </cell>
          <cell r="AN652" t="str">
            <v>BNP Paribas</v>
          </cell>
          <cell r="AO652" t="str">
            <v>Europe</v>
          </cell>
          <cell r="AP652" t="str">
            <v>Europe</v>
          </cell>
          <cell r="AQ652"/>
          <cell r="AR652"/>
          <cell r="AS652" t="str">
            <v>Full or synthetic replication</v>
          </cell>
          <cell r="AT652" t="str">
            <v>Synthetic</v>
          </cell>
          <cell r="AU652" t="str">
            <v>Synthetic</v>
          </cell>
          <cell r="AV652" t="str">
            <v>swaps</v>
          </cell>
          <cell r="AW652" t="str">
            <v>No</v>
          </cell>
          <cell r="AX652" t="str">
            <v>Yes with UCITS V</v>
          </cell>
          <cell r="AY652" t="str">
            <v>BNP Paribas Arbitrage</v>
          </cell>
          <cell r="AZ652" t="str">
            <v>NA</v>
          </cell>
          <cell r="BA652" t="str">
            <v>Yes</v>
          </cell>
          <cell r="BB652"/>
          <cell r="BC652"/>
          <cell r="BD652"/>
          <cell r="BE652"/>
          <cell r="BF652" t="str">
            <v>NA</v>
          </cell>
          <cell r="BG652" t="str">
            <v>Daily</v>
          </cell>
          <cell r="BH652"/>
          <cell r="BI652"/>
          <cell r="BJ652"/>
          <cell r="BK652" t="str">
            <v>Annually</v>
          </cell>
          <cell r="BL652"/>
          <cell r="BM652"/>
          <cell r="BN652"/>
          <cell r="BO652"/>
          <cell r="BP652"/>
          <cell r="BQ652"/>
          <cell r="BR652" t="str">
            <v>None</v>
          </cell>
          <cell r="BS652" t="str">
            <v>-</v>
          </cell>
          <cell r="BT652" t="str">
            <v>03:00 PM Paris Time</v>
          </cell>
          <cell r="BU652" t="str">
            <v>12:00 AM Paris time</v>
          </cell>
          <cell r="BV652" t="str">
            <v>NA</v>
          </cell>
          <cell r="BW652" t="str">
            <v>D</v>
          </cell>
          <cell r="BX652" t="str">
            <v>D+1</v>
          </cell>
          <cell r="BY652" t="str">
            <v>D+3</v>
          </cell>
          <cell r="BZ652" t="str">
            <v>Please refer to PM</v>
          </cell>
          <cell r="CA652" t="str">
            <v>Please refer to PM</v>
          </cell>
          <cell r="CB652">
            <v>4</v>
          </cell>
          <cell r="CC652">
            <v>0</v>
          </cell>
          <cell r="CD652">
            <v>3.0000000000000001E-3</v>
          </cell>
          <cell r="CE652" t="str">
            <v>0,08%</v>
          </cell>
          <cell r="CF652" t="str">
            <v>Yes</v>
          </cell>
          <cell r="CG652" t="str">
            <v>Daily</v>
          </cell>
          <cell r="CH652">
            <v>100000</v>
          </cell>
          <cell r="CI652" t="str">
            <v>No securities lending</v>
          </cell>
          <cell r="CJ652" t="str">
            <v>BNP</v>
          </cell>
          <cell r="CK652" t="str">
            <v>Up to 10%</v>
          </cell>
          <cell r="CL652" t="str">
            <v>Cash</v>
          </cell>
          <cell r="CM652" t="str">
            <v>BNP Paribas Securities Services</v>
          </cell>
          <cell r="CN652" t="str">
            <v>collateral.mgt@bnpparibas-ip.com</v>
          </cell>
          <cell r="CO652" t="str">
            <v>No</v>
          </cell>
          <cell r="CP652" t="str">
            <v>NA</v>
          </cell>
          <cell r="CQ652" t="str">
            <v>NA</v>
          </cell>
          <cell r="CR652" t="str">
            <v>No</v>
          </cell>
          <cell r="CS652" t="str">
            <v xml:space="preserve">Marie Barberot </v>
          </cell>
          <cell r="CT652"/>
          <cell r="CU652"/>
          <cell r="CV652"/>
          <cell r="CW652"/>
          <cell r="CX652"/>
          <cell r="CY652" t="str">
            <v>Yes</v>
          </cell>
          <cell r="CZ652" t="str">
            <v>ESG</v>
          </cell>
          <cell r="DA652" t="str">
            <v>Smart Beta</v>
          </cell>
          <cell r="DB652" t="str">
            <v>Yes</v>
          </cell>
          <cell r="DC652" t="str">
            <v>Equity fund (&gt;51% equities)</v>
          </cell>
          <cell r="DD652"/>
          <cell r="DE652"/>
          <cell r="DF652" t="str">
            <v>No</v>
          </cell>
          <cell r="DG652">
            <v>65</v>
          </cell>
          <cell r="DH652">
            <v>40</v>
          </cell>
          <cell r="DI652">
            <v>5</v>
          </cell>
          <cell r="DJ652">
            <v>110</v>
          </cell>
          <cell r="DK652">
            <v>110</v>
          </cell>
          <cell r="DL652">
            <v>65</v>
          </cell>
          <cell r="DM652">
            <v>5</v>
          </cell>
          <cell r="DN652">
            <v>40</v>
          </cell>
          <cell r="DO652" t="str">
            <v>All</v>
          </cell>
          <cell r="DP652" t="str">
            <v>None</v>
          </cell>
          <cell r="DQ652" t="str">
            <v>BNP Paribas Securities Services Luxembourg</v>
          </cell>
          <cell r="DR652" t="str">
            <v>BNP Paribas Securities Services Luxembourg</v>
          </cell>
          <cell r="DS652" t="str">
            <v>in-house lawyers</v>
          </cell>
          <cell r="DT652" t="str">
            <v>BNP Paribas Securities Services Luxembourg</v>
          </cell>
          <cell r="DU652" t="str">
            <v>31th of December</v>
          </cell>
          <cell r="DV652" t="str">
            <v>ESG</v>
          </cell>
          <cell r="DW652" t="str">
            <v>EQUITY</v>
          </cell>
          <cell r="DX652"/>
          <cell r="DY652"/>
          <cell r="DZ652" t="str">
            <v>ART 8</v>
          </cell>
          <cell r="EA652" t="str">
            <v>CAT 2 (synthetic)</v>
          </cell>
        </row>
        <row r="653">
          <cell r="H653" t="str">
            <v>LU2244388265</v>
          </cell>
          <cell r="I653" t="str">
            <v>Track Privilege</v>
          </cell>
          <cell r="J653" t="str">
            <v>Capitalisation</v>
          </cell>
          <cell r="K653" t="str">
            <v>EUR</v>
          </cell>
          <cell r="L653" t="str">
            <v>EUR</v>
          </cell>
          <cell r="M653" t="str">
            <v>No</v>
          </cell>
          <cell r="N653"/>
          <cell r="O653" t="str">
            <v>Luxembourg</v>
          </cell>
          <cell r="P653" t="str">
            <v>NA</v>
          </cell>
          <cell r="Q653" t="str">
            <v>NA</v>
          </cell>
          <cell r="R653" t="str">
            <v>NA</v>
          </cell>
          <cell r="S653">
            <v>44301</v>
          </cell>
          <cell r="T653" t="str">
            <v>Not listed</v>
          </cell>
          <cell r="U653" t="str">
            <v>Not listed</v>
          </cell>
          <cell r="V653" t="str">
            <v>BNPIFEGE</v>
          </cell>
          <cell r="W653" t="str">
            <v>Share not hedged</v>
          </cell>
          <cell r="X653" t="str">
            <v xml:space="preserve">BNEESGP LX </v>
          </cell>
          <cell r="Y653" t="str">
            <v>NA</v>
          </cell>
          <cell r="Z653" t="str">
            <v>NA</v>
          </cell>
          <cell r="AA653" t="str">
            <v>BNEESGP</v>
          </cell>
          <cell r="AB653" t="str">
            <v>.BNPIFEGE</v>
          </cell>
          <cell r="AC653" t="str">
            <v>NA</v>
          </cell>
          <cell r="AD653" t="str">
            <v>NA</v>
          </cell>
          <cell r="AE653"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53" t="str">
            <v>please refer to another source</v>
          </cell>
          <cell r="AG653" t="str">
            <v>please refer to another source</v>
          </cell>
          <cell r="AH653" t="str">
            <v>Luxemburg SICAV</v>
          </cell>
          <cell r="AI653" t="str">
            <v>BNP Paribas Growth Europe ESG (TR) index</v>
          </cell>
          <cell r="AJ653" t="str">
            <v>Total Return</v>
          </cell>
          <cell r="AK653" t="str">
            <v>EUR</v>
          </cell>
          <cell r="AL653" t="str">
            <v>The benchmark is the BNP Paribas Growth Europe ESG (TR) index published in EUR by BNP Paribas. The composition of the index is reviewed on a monthly basis. It It is a Total Return index.</v>
          </cell>
          <cell r="AM653" t="str">
            <v>please refer to another source</v>
          </cell>
          <cell r="AN653" t="str">
            <v>BNP Paribas</v>
          </cell>
          <cell r="AO653" t="str">
            <v>Europe</v>
          </cell>
          <cell r="AP653" t="str">
            <v>Europe</v>
          </cell>
          <cell r="AQ653" t="str">
            <v>DE, FR, IT**,LU, NL</v>
          </cell>
          <cell r="AR653" t="str">
            <v>DE, FR, IT**,LU, NL</v>
          </cell>
          <cell r="AS653" t="str">
            <v>Full or synthetic replication</v>
          </cell>
          <cell r="AT653" t="str">
            <v>Synthetic</v>
          </cell>
          <cell r="AU653" t="str">
            <v>Synthetic</v>
          </cell>
          <cell r="AV653" t="str">
            <v>swaps</v>
          </cell>
          <cell r="AW653" t="str">
            <v>No</v>
          </cell>
          <cell r="AX653" t="str">
            <v>Yes with UCITS V</v>
          </cell>
          <cell r="AY653" t="str">
            <v>BNP Paribas Arbitrage</v>
          </cell>
          <cell r="AZ653" t="str">
            <v>NA</v>
          </cell>
          <cell r="BA653" t="str">
            <v>Yes</v>
          </cell>
          <cell r="BB653"/>
          <cell r="BC653"/>
          <cell r="BD653"/>
          <cell r="BE653"/>
          <cell r="BF653" t="str">
            <v>NA</v>
          </cell>
          <cell r="BG653" t="str">
            <v>Daily</v>
          </cell>
          <cell r="BH653"/>
          <cell r="BI653"/>
          <cell r="BJ653"/>
          <cell r="BK653" t="str">
            <v>Reinvested</v>
          </cell>
          <cell r="BL653"/>
          <cell r="BM653"/>
          <cell r="BN653"/>
          <cell r="BO653"/>
          <cell r="BP653"/>
          <cell r="BQ653"/>
          <cell r="BR653" t="str">
            <v>None</v>
          </cell>
          <cell r="BS653" t="str">
            <v>-</v>
          </cell>
          <cell r="BT653" t="str">
            <v>03:00 PM Paris Time</v>
          </cell>
          <cell r="BU653" t="str">
            <v>12:00 AM Paris time</v>
          </cell>
          <cell r="BV653" t="str">
            <v>NA</v>
          </cell>
          <cell r="BW653" t="str">
            <v>D</v>
          </cell>
          <cell r="BX653" t="str">
            <v>D+1</v>
          </cell>
          <cell r="BY653" t="str">
            <v>D+3</v>
          </cell>
          <cell r="BZ653" t="str">
            <v>Please refer to PM</v>
          </cell>
          <cell r="CA653" t="str">
            <v>Please refer to PM</v>
          </cell>
          <cell r="CB653">
            <v>4</v>
          </cell>
          <cell r="CC653">
            <v>0</v>
          </cell>
          <cell r="CD653">
            <v>3.0000000000000001E-3</v>
          </cell>
          <cell r="CE653" t="str">
            <v>0,08%</v>
          </cell>
          <cell r="CF653" t="str">
            <v>Yes</v>
          </cell>
          <cell r="CG653" t="str">
            <v>Daily</v>
          </cell>
          <cell r="CH653">
            <v>100000</v>
          </cell>
          <cell r="CI653" t="str">
            <v>No securities lending</v>
          </cell>
          <cell r="CJ653" t="str">
            <v>BNP</v>
          </cell>
          <cell r="CK653" t="str">
            <v>Up to 10%</v>
          </cell>
          <cell r="CL653" t="str">
            <v>Cash</v>
          </cell>
          <cell r="CM653" t="str">
            <v>BNP Paribas Securities Services</v>
          </cell>
          <cell r="CN653" t="str">
            <v>collateral.mgt@bnpparibas-ip.com</v>
          </cell>
          <cell r="CO653" t="str">
            <v>No</v>
          </cell>
          <cell r="CP653" t="str">
            <v>NA</v>
          </cell>
          <cell r="CQ653" t="str">
            <v>NA</v>
          </cell>
          <cell r="CR653" t="str">
            <v>No</v>
          </cell>
          <cell r="CS653" t="str">
            <v xml:space="preserve">Marie Barberot </v>
          </cell>
          <cell r="CT653"/>
          <cell r="CU653"/>
          <cell r="CV653" t="str">
            <v>A3CM2N</v>
          </cell>
          <cell r="CW653"/>
          <cell r="CX653"/>
          <cell r="CY653" t="str">
            <v>Yes</v>
          </cell>
          <cell r="CZ653" t="str">
            <v>ESG</v>
          </cell>
          <cell r="DA653" t="str">
            <v>Smart Beta</v>
          </cell>
          <cell r="DB653" t="str">
            <v>Yes</v>
          </cell>
          <cell r="DC653" t="str">
            <v>Equity fund (&gt;51% equities)</v>
          </cell>
          <cell r="DD653"/>
          <cell r="DE653"/>
          <cell r="DF653" t="str">
            <v>No</v>
          </cell>
          <cell r="DG653">
            <v>18</v>
          </cell>
          <cell r="DH653">
            <v>12</v>
          </cell>
          <cell r="DI653">
            <v>5</v>
          </cell>
          <cell r="DJ653">
            <v>35</v>
          </cell>
          <cell r="DK653">
            <v>35</v>
          </cell>
          <cell r="DL653">
            <v>18</v>
          </cell>
          <cell r="DM653">
            <v>5</v>
          </cell>
          <cell r="DN653">
            <v>11.999999999999998</v>
          </cell>
          <cell r="DO653" t="str">
            <v xml:space="preserve">All, Distributors, </v>
          </cell>
          <cell r="DP653" t="str">
            <v xml:space="preserve">Distributors : None
Managers: none (refer to Book II by sub-fund for min holding amount applicable)
Others : EUR 100 000 per sub-fund
</v>
          </cell>
          <cell r="DQ653" t="str">
            <v>BNP Paribas Securities Services Luxembourg</v>
          </cell>
          <cell r="DR653" t="str">
            <v>BNP Paribas Securities Services Luxembourg</v>
          </cell>
          <cell r="DS653" t="str">
            <v>in-house lawyers</v>
          </cell>
          <cell r="DT653" t="str">
            <v>BNP Paribas Securities Services Luxembourg</v>
          </cell>
          <cell r="DU653" t="str">
            <v>31th of December</v>
          </cell>
          <cell r="DV653" t="str">
            <v>ESG</v>
          </cell>
          <cell r="DW653" t="str">
            <v>EQUITY</v>
          </cell>
          <cell r="DX653"/>
          <cell r="DY653"/>
          <cell r="DZ653" t="str">
            <v>ART 8</v>
          </cell>
          <cell r="EA653" t="str">
            <v>CAT 2 (synthetic)</v>
          </cell>
        </row>
        <row r="654">
          <cell r="H654" t="str">
            <v>LU2244388349</v>
          </cell>
          <cell r="I654" t="str">
            <v>Track Privilege</v>
          </cell>
          <cell r="J654" t="str">
            <v>Distribution</v>
          </cell>
          <cell r="K654" t="str">
            <v>EUR</v>
          </cell>
          <cell r="L654" t="str">
            <v>EUR</v>
          </cell>
          <cell r="M654" t="str">
            <v>No</v>
          </cell>
          <cell r="N654"/>
          <cell r="O654" t="str">
            <v>Luxembourg</v>
          </cell>
          <cell r="P654" t="str">
            <v>NA</v>
          </cell>
          <cell r="Q654" t="str">
            <v>NA</v>
          </cell>
          <cell r="R654" t="str">
            <v>NA</v>
          </cell>
          <cell r="S654"/>
          <cell r="T654" t="str">
            <v>Not listed</v>
          </cell>
          <cell r="U654" t="str">
            <v>Not listed</v>
          </cell>
          <cell r="V654" t="str">
            <v>BNPIFEGE</v>
          </cell>
          <cell r="W654" t="str">
            <v>Share not hedged</v>
          </cell>
          <cell r="X654"/>
          <cell r="Y654"/>
          <cell r="Z654"/>
          <cell r="AA654"/>
          <cell r="AB654" t="str">
            <v>.BNPIFEGE</v>
          </cell>
          <cell r="AC654"/>
          <cell r="AD654"/>
          <cell r="AE654"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54" t="str">
            <v>please refer to another source</v>
          </cell>
          <cell r="AG654" t="str">
            <v>please refer to another source</v>
          </cell>
          <cell r="AH654" t="str">
            <v>Luxemburg SICAV</v>
          </cell>
          <cell r="AI654" t="str">
            <v>BNP Paribas Growth Europe ESG (TR) index</v>
          </cell>
          <cell r="AJ654" t="str">
            <v>Total Return</v>
          </cell>
          <cell r="AK654" t="str">
            <v>EUR</v>
          </cell>
          <cell r="AL654" t="str">
            <v>The benchmark is the BNP Paribas Growth Europe ESG (TR) index published in EUR by BNP Paribas. The composition of the index is reviewed on a monthly basis. It It is a Total Return index.</v>
          </cell>
          <cell r="AM654" t="str">
            <v>please refer to another source</v>
          </cell>
          <cell r="AN654" t="str">
            <v>BNP Paribas</v>
          </cell>
          <cell r="AO654" t="str">
            <v>Europe</v>
          </cell>
          <cell r="AP654" t="str">
            <v>Europe</v>
          </cell>
          <cell r="AQ654"/>
          <cell r="AR654"/>
          <cell r="AS654" t="str">
            <v>Full or synthetic replication</v>
          </cell>
          <cell r="AT654" t="str">
            <v>Synthetic</v>
          </cell>
          <cell r="AU654" t="str">
            <v>Synthetic</v>
          </cell>
          <cell r="AV654" t="str">
            <v>swaps</v>
          </cell>
          <cell r="AW654" t="str">
            <v>No</v>
          </cell>
          <cell r="AX654" t="str">
            <v>Yes with UCITS V</v>
          </cell>
          <cell r="AY654" t="str">
            <v>BNP Paribas Arbitrage</v>
          </cell>
          <cell r="AZ654" t="str">
            <v>NA</v>
          </cell>
          <cell r="BA654" t="str">
            <v>Yes</v>
          </cell>
          <cell r="BB654"/>
          <cell r="BC654"/>
          <cell r="BD654"/>
          <cell r="BE654"/>
          <cell r="BF654" t="str">
            <v>NA</v>
          </cell>
          <cell r="BG654" t="str">
            <v>Daily</v>
          </cell>
          <cell r="BH654"/>
          <cell r="BI654"/>
          <cell r="BJ654"/>
          <cell r="BK654" t="str">
            <v>Annually</v>
          </cell>
          <cell r="BL654"/>
          <cell r="BM654"/>
          <cell r="BN654"/>
          <cell r="BO654"/>
          <cell r="BP654"/>
          <cell r="BQ654"/>
          <cell r="BR654" t="str">
            <v>None</v>
          </cell>
          <cell r="BS654" t="str">
            <v>-</v>
          </cell>
          <cell r="BT654" t="str">
            <v>03:00 PM Paris Time</v>
          </cell>
          <cell r="BU654" t="str">
            <v>12:00 AM Paris time</v>
          </cell>
          <cell r="BV654" t="str">
            <v>NA</v>
          </cell>
          <cell r="BW654" t="str">
            <v>D</v>
          </cell>
          <cell r="BX654" t="str">
            <v>D+1</v>
          </cell>
          <cell r="BY654" t="str">
            <v>D+3</v>
          </cell>
          <cell r="BZ654" t="str">
            <v>Please refer to PM</v>
          </cell>
          <cell r="CA654" t="str">
            <v>Please refer to PM</v>
          </cell>
          <cell r="CB654">
            <v>4</v>
          </cell>
          <cell r="CC654">
            <v>0</v>
          </cell>
          <cell r="CD654">
            <v>3.0000000000000001E-3</v>
          </cell>
          <cell r="CE654" t="str">
            <v>0,08%</v>
          </cell>
          <cell r="CF654" t="str">
            <v>Yes</v>
          </cell>
          <cell r="CG654" t="str">
            <v>Daily</v>
          </cell>
          <cell r="CH654">
            <v>100000</v>
          </cell>
          <cell r="CI654" t="str">
            <v>No securities lending</v>
          </cell>
          <cell r="CJ654" t="str">
            <v>BNP</v>
          </cell>
          <cell r="CK654" t="str">
            <v>Up to 10%</v>
          </cell>
          <cell r="CL654" t="str">
            <v>Cash</v>
          </cell>
          <cell r="CM654" t="str">
            <v>BNP Paribas Securities Services</v>
          </cell>
          <cell r="CN654" t="str">
            <v>collateral.mgt@bnpparibas-ip.com</v>
          </cell>
          <cell r="CO654" t="str">
            <v>No</v>
          </cell>
          <cell r="CP654" t="str">
            <v>NA</v>
          </cell>
          <cell r="CQ654" t="str">
            <v>NA</v>
          </cell>
          <cell r="CR654" t="str">
            <v>No</v>
          </cell>
          <cell r="CS654" t="str">
            <v xml:space="preserve">Marie Barberot </v>
          </cell>
          <cell r="CT654"/>
          <cell r="CU654"/>
          <cell r="CV654"/>
          <cell r="CW654"/>
          <cell r="CX654"/>
          <cell r="CY654" t="str">
            <v>Yes</v>
          </cell>
          <cell r="CZ654" t="str">
            <v>ESG</v>
          </cell>
          <cell r="DA654" t="str">
            <v>Smart Beta</v>
          </cell>
          <cell r="DB654" t="str">
            <v>Yes</v>
          </cell>
          <cell r="DC654" t="str">
            <v>Equity fund (&gt;51% equities)</v>
          </cell>
          <cell r="DD654"/>
          <cell r="DE654"/>
          <cell r="DF654" t="str">
            <v>No</v>
          </cell>
          <cell r="DG654">
            <v>18</v>
          </cell>
          <cell r="DH654">
            <v>12</v>
          </cell>
          <cell r="DI654">
            <v>5</v>
          </cell>
          <cell r="DJ654">
            <v>35</v>
          </cell>
          <cell r="DK654">
            <v>35</v>
          </cell>
          <cell r="DL654">
            <v>18</v>
          </cell>
          <cell r="DM654">
            <v>5</v>
          </cell>
          <cell r="DN654">
            <v>11.999999999999998</v>
          </cell>
          <cell r="DO654" t="str">
            <v xml:space="preserve">All, Distributors, </v>
          </cell>
          <cell r="DP654" t="str">
            <v xml:space="preserve">Distributors : None
Managers: none (refer to Book II by sub-fund for min holding amount applicable)
Others : EUR 100 000 per sub-fund
</v>
          </cell>
          <cell r="DQ654" t="str">
            <v>BNP Paribas Securities Services Luxembourg</v>
          </cell>
          <cell r="DR654" t="str">
            <v>BNP Paribas Securities Services Luxembourg</v>
          </cell>
          <cell r="DS654" t="str">
            <v>in-house lawyers</v>
          </cell>
          <cell r="DT654" t="str">
            <v>BNP Paribas Securities Services Luxembourg</v>
          </cell>
          <cell r="DU654" t="str">
            <v>31th of December</v>
          </cell>
          <cell r="DV654" t="str">
            <v>ESG</v>
          </cell>
          <cell r="DW654" t="str">
            <v>EQUITY</v>
          </cell>
          <cell r="DX654"/>
          <cell r="DY654"/>
          <cell r="DZ654" t="str">
            <v>ART 8</v>
          </cell>
          <cell r="EA654" t="str">
            <v>CAT 2 (synthetic)</v>
          </cell>
        </row>
        <row r="655">
          <cell r="H655" t="str">
            <v>LU2244388422</v>
          </cell>
          <cell r="I655" t="str">
            <v>Track I</v>
          </cell>
          <cell r="J655" t="str">
            <v>Capitalisation</v>
          </cell>
          <cell r="K655" t="str">
            <v>EUR</v>
          </cell>
          <cell r="L655" t="str">
            <v>EUR</v>
          </cell>
          <cell r="M655" t="str">
            <v>No</v>
          </cell>
          <cell r="N655"/>
          <cell r="O655" t="str">
            <v>Luxembourg</v>
          </cell>
          <cell r="P655" t="str">
            <v>NA</v>
          </cell>
          <cell r="Q655" t="str">
            <v>NA</v>
          </cell>
          <cell r="R655" t="str">
            <v>NA</v>
          </cell>
          <cell r="S655"/>
          <cell r="T655" t="str">
            <v>Not listed</v>
          </cell>
          <cell r="U655" t="str">
            <v>Not listed</v>
          </cell>
          <cell r="V655" t="str">
            <v>BNPIFEGE</v>
          </cell>
          <cell r="W655" t="str">
            <v>Share not hedged</v>
          </cell>
          <cell r="X655"/>
          <cell r="Y655"/>
          <cell r="Z655"/>
          <cell r="AA655"/>
          <cell r="AB655" t="str">
            <v>.BNPIFEGE</v>
          </cell>
          <cell r="AC655"/>
          <cell r="AD655"/>
          <cell r="AE655"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55" t="str">
            <v>please refer to another source</v>
          </cell>
          <cell r="AG655" t="str">
            <v>please refer to another source</v>
          </cell>
          <cell r="AH655" t="str">
            <v>Luxemburg SICAV</v>
          </cell>
          <cell r="AI655" t="str">
            <v>BNP Paribas Growth Europe ESG (TR) index</v>
          </cell>
          <cell r="AJ655" t="str">
            <v>Total Return</v>
          </cell>
          <cell r="AK655" t="str">
            <v>EUR</v>
          </cell>
          <cell r="AL655" t="str">
            <v>The benchmark is the BNP Paribas Growth Europe ESG (TR) index published in EUR by BNP Paribas. The composition of the index is reviewed on a monthly basis. It It is a Total Return index.</v>
          </cell>
          <cell r="AM655" t="str">
            <v>please refer to another source</v>
          </cell>
          <cell r="AN655" t="str">
            <v>BNP Paribas</v>
          </cell>
          <cell r="AO655" t="str">
            <v>Europe</v>
          </cell>
          <cell r="AP655" t="str">
            <v>Europe</v>
          </cell>
          <cell r="AQ655"/>
          <cell r="AR655"/>
          <cell r="AS655" t="str">
            <v>Full or synthetic replication</v>
          </cell>
          <cell r="AT655" t="str">
            <v>Synthetic</v>
          </cell>
          <cell r="AU655" t="str">
            <v>Synthetic</v>
          </cell>
          <cell r="AV655" t="str">
            <v>swaps</v>
          </cell>
          <cell r="AW655" t="str">
            <v>No</v>
          </cell>
          <cell r="AX655" t="str">
            <v>Yes with UCITS V</v>
          </cell>
          <cell r="AY655" t="str">
            <v>BNP Paribas Arbitrage</v>
          </cell>
          <cell r="AZ655" t="str">
            <v>NA</v>
          </cell>
          <cell r="BA655" t="str">
            <v>Yes</v>
          </cell>
          <cell r="BB655"/>
          <cell r="BC655"/>
          <cell r="BD655"/>
          <cell r="BE655"/>
          <cell r="BF655" t="str">
            <v>NA</v>
          </cell>
          <cell r="BG655" t="str">
            <v>Daily</v>
          </cell>
          <cell r="BH655"/>
          <cell r="BI655"/>
          <cell r="BJ655"/>
          <cell r="BK655" t="str">
            <v>Reinvested</v>
          </cell>
          <cell r="BL655"/>
          <cell r="BM655"/>
          <cell r="BN655"/>
          <cell r="BO655"/>
          <cell r="BP655"/>
          <cell r="BQ655"/>
          <cell r="BR655" t="str">
            <v>None</v>
          </cell>
          <cell r="BS655" t="str">
            <v>-</v>
          </cell>
          <cell r="BT655" t="str">
            <v>03:00 PM Paris Time</v>
          </cell>
          <cell r="BU655" t="str">
            <v>12:00 AM Paris time</v>
          </cell>
          <cell r="BV655" t="str">
            <v>NA</v>
          </cell>
          <cell r="BW655" t="str">
            <v>D</v>
          </cell>
          <cell r="BX655" t="str">
            <v>D+1</v>
          </cell>
          <cell r="BY655" t="str">
            <v>D+3</v>
          </cell>
          <cell r="BZ655" t="str">
            <v>Please refer to PM</v>
          </cell>
          <cell r="CA655" t="str">
            <v>Please refer to PM</v>
          </cell>
          <cell r="CB655">
            <v>4</v>
          </cell>
          <cell r="CC655">
            <v>0</v>
          </cell>
          <cell r="CD655">
            <v>3.0000000000000001E-3</v>
          </cell>
          <cell r="CE655" t="str">
            <v>0,08%</v>
          </cell>
          <cell r="CF655" t="str">
            <v>Yes</v>
          </cell>
          <cell r="CG655" t="str">
            <v>Daily</v>
          </cell>
          <cell r="CH655">
            <v>100000</v>
          </cell>
          <cell r="CI655" t="str">
            <v>No securities lending</v>
          </cell>
          <cell r="CJ655" t="str">
            <v>BNP</v>
          </cell>
          <cell r="CK655" t="str">
            <v>Up to 10%</v>
          </cell>
          <cell r="CL655" t="str">
            <v>Cash</v>
          </cell>
          <cell r="CM655" t="str">
            <v>BNP Paribas Securities Services</v>
          </cell>
          <cell r="CN655" t="str">
            <v>collateral.mgt@bnpparibas-ip.com</v>
          </cell>
          <cell r="CO655" t="str">
            <v>No</v>
          </cell>
          <cell r="CP655" t="str">
            <v>NA</v>
          </cell>
          <cell r="CQ655" t="str">
            <v>NA</v>
          </cell>
          <cell r="CR655" t="str">
            <v>No</v>
          </cell>
          <cell r="CS655" t="str">
            <v xml:space="preserve">Marie Barberot </v>
          </cell>
          <cell r="CT655"/>
          <cell r="CU655"/>
          <cell r="CV655"/>
          <cell r="CW655"/>
          <cell r="CX655"/>
          <cell r="CY655" t="str">
            <v>Yes</v>
          </cell>
          <cell r="CZ655" t="str">
            <v>ESG</v>
          </cell>
          <cell r="DA655" t="str">
            <v>Smart Beta</v>
          </cell>
          <cell r="DB655" t="str">
            <v>Yes</v>
          </cell>
          <cell r="DC655" t="str">
            <v>Equity fund (&gt;51% equities)</v>
          </cell>
          <cell r="DD655"/>
          <cell r="DE655"/>
          <cell r="DF655" t="str">
            <v>No</v>
          </cell>
          <cell r="DG655">
            <v>18</v>
          </cell>
          <cell r="DH655">
            <v>12</v>
          </cell>
          <cell r="DI655">
            <v>1</v>
          </cell>
          <cell r="DJ655">
            <v>31</v>
          </cell>
          <cell r="DK655">
            <v>31</v>
          </cell>
          <cell r="DL655">
            <v>18</v>
          </cell>
          <cell r="DM655">
            <v>1</v>
          </cell>
          <cell r="DN655">
            <v>11.999999999999998</v>
          </cell>
          <cell r="DO655" t="str">
            <v>Institutional Investors
 UCIs</v>
          </cell>
          <cell r="DP655" t="str">
            <v>Institutional Investors: 250 000 per sub-fund
UCIs: None</v>
          </cell>
          <cell r="DQ655" t="str">
            <v>BNP Paribas Securities Services Luxembourg</v>
          </cell>
          <cell r="DR655" t="str">
            <v>BNP Paribas Securities Services Luxembourg</v>
          </cell>
          <cell r="DS655" t="str">
            <v>in-house lawyers</v>
          </cell>
          <cell r="DT655" t="str">
            <v>BNP Paribas Securities Services Luxembourg</v>
          </cell>
          <cell r="DU655" t="str">
            <v>31th of December</v>
          </cell>
          <cell r="DV655" t="str">
            <v>ESG</v>
          </cell>
          <cell r="DW655" t="str">
            <v>EQUITY</v>
          </cell>
          <cell r="DX655"/>
          <cell r="DY655"/>
          <cell r="DZ655" t="str">
            <v>ART 8</v>
          </cell>
          <cell r="EA655" t="str">
            <v>CAT 2 (synthetic)</v>
          </cell>
        </row>
        <row r="656">
          <cell r="H656" t="str">
            <v>LU2244388695</v>
          </cell>
          <cell r="I656" t="str">
            <v>Track I</v>
          </cell>
          <cell r="J656" t="str">
            <v>Distribution</v>
          </cell>
          <cell r="K656" t="str">
            <v>EUR</v>
          </cell>
          <cell r="L656" t="str">
            <v>EUR</v>
          </cell>
          <cell r="M656" t="str">
            <v>No</v>
          </cell>
          <cell r="N656"/>
          <cell r="O656" t="str">
            <v>Luxembourg</v>
          </cell>
          <cell r="P656" t="str">
            <v>NA</v>
          </cell>
          <cell r="Q656" t="str">
            <v>NA</v>
          </cell>
          <cell r="R656" t="str">
            <v>NA</v>
          </cell>
          <cell r="S656"/>
          <cell r="T656" t="str">
            <v>Not listed</v>
          </cell>
          <cell r="U656" t="str">
            <v>Not listed</v>
          </cell>
          <cell r="V656" t="str">
            <v>BNPIFEGE</v>
          </cell>
          <cell r="W656" t="str">
            <v>Share not hedged</v>
          </cell>
          <cell r="X656"/>
          <cell r="Y656"/>
          <cell r="Z656"/>
          <cell r="AA656"/>
          <cell r="AB656" t="str">
            <v>.BNPIFEGE</v>
          </cell>
          <cell r="AC656"/>
          <cell r="AD656"/>
          <cell r="AE656"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56" t="str">
            <v>please refer to another source</v>
          </cell>
          <cell r="AG656" t="str">
            <v>please refer to another source</v>
          </cell>
          <cell r="AH656" t="str">
            <v>Luxemburg SICAV</v>
          </cell>
          <cell r="AI656" t="str">
            <v>BNP Paribas Growth Europe ESG (TR) index</v>
          </cell>
          <cell r="AJ656" t="str">
            <v>Total Return</v>
          </cell>
          <cell r="AK656" t="str">
            <v>EUR</v>
          </cell>
          <cell r="AL656" t="str">
            <v>The benchmark is the BNP Paribas Growth Europe ESG (TR) index published in EUR by BNP Paribas. The composition of the index is reviewed on a monthly basis. It It is a Total Return index.</v>
          </cell>
          <cell r="AM656" t="str">
            <v>please refer to another source</v>
          </cell>
          <cell r="AN656" t="str">
            <v>BNP Paribas</v>
          </cell>
          <cell r="AO656" t="str">
            <v>Europe</v>
          </cell>
          <cell r="AP656" t="str">
            <v>Europe</v>
          </cell>
          <cell r="AQ656"/>
          <cell r="AR656"/>
          <cell r="AS656" t="str">
            <v>Full or synthetic replication</v>
          </cell>
          <cell r="AT656" t="str">
            <v>Synthetic</v>
          </cell>
          <cell r="AU656" t="str">
            <v>Synthetic</v>
          </cell>
          <cell r="AV656" t="str">
            <v>swaps</v>
          </cell>
          <cell r="AW656" t="str">
            <v>No</v>
          </cell>
          <cell r="AX656" t="str">
            <v>Yes with UCITS V</v>
          </cell>
          <cell r="AY656" t="str">
            <v>BNP Paribas Arbitrage</v>
          </cell>
          <cell r="AZ656" t="str">
            <v>NA</v>
          </cell>
          <cell r="BA656" t="str">
            <v>Yes</v>
          </cell>
          <cell r="BB656"/>
          <cell r="BC656"/>
          <cell r="BD656"/>
          <cell r="BE656"/>
          <cell r="BF656" t="str">
            <v>NA</v>
          </cell>
          <cell r="BG656" t="str">
            <v>Daily</v>
          </cell>
          <cell r="BH656"/>
          <cell r="BI656"/>
          <cell r="BJ656"/>
          <cell r="BK656" t="str">
            <v>Annually</v>
          </cell>
          <cell r="BL656"/>
          <cell r="BM656"/>
          <cell r="BN656"/>
          <cell r="BO656"/>
          <cell r="BP656"/>
          <cell r="BQ656"/>
          <cell r="BR656" t="str">
            <v>None</v>
          </cell>
          <cell r="BS656" t="str">
            <v>-</v>
          </cell>
          <cell r="BT656" t="str">
            <v>03:00 PM Paris Time</v>
          </cell>
          <cell r="BU656" t="str">
            <v>12:00 AM Paris time</v>
          </cell>
          <cell r="BV656" t="str">
            <v>NA</v>
          </cell>
          <cell r="BW656" t="str">
            <v>D</v>
          </cell>
          <cell r="BX656" t="str">
            <v>D+1</v>
          </cell>
          <cell r="BY656" t="str">
            <v>D+3</v>
          </cell>
          <cell r="BZ656" t="str">
            <v>Please refer to PM</v>
          </cell>
          <cell r="CA656" t="str">
            <v>Please refer to PM</v>
          </cell>
          <cell r="CB656">
            <v>4</v>
          </cell>
          <cell r="CC656">
            <v>0</v>
          </cell>
          <cell r="CD656">
            <v>3.0000000000000001E-3</v>
          </cell>
          <cell r="CE656" t="str">
            <v>0,08%</v>
          </cell>
          <cell r="CF656" t="str">
            <v>Yes</v>
          </cell>
          <cell r="CG656" t="str">
            <v>Daily</v>
          </cell>
          <cell r="CH656">
            <v>100000</v>
          </cell>
          <cell r="CI656" t="str">
            <v>No securities lending</v>
          </cell>
          <cell r="CJ656" t="str">
            <v>BNP</v>
          </cell>
          <cell r="CK656" t="str">
            <v>Up to 10%</v>
          </cell>
          <cell r="CL656" t="str">
            <v>Cash</v>
          </cell>
          <cell r="CM656" t="str">
            <v>BNP Paribas Securities Services</v>
          </cell>
          <cell r="CN656" t="str">
            <v>collateral.mgt@bnpparibas-ip.com</v>
          </cell>
          <cell r="CO656" t="str">
            <v>No</v>
          </cell>
          <cell r="CP656" t="str">
            <v>NA</v>
          </cell>
          <cell r="CQ656" t="str">
            <v>NA</v>
          </cell>
          <cell r="CR656" t="str">
            <v>No</v>
          </cell>
          <cell r="CS656" t="str">
            <v xml:space="preserve">Marie Barberot </v>
          </cell>
          <cell r="CT656"/>
          <cell r="CU656"/>
          <cell r="CV656"/>
          <cell r="CW656"/>
          <cell r="CX656"/>
          <cell r="CY656" t="str">
            <v>Yes</v>
          </cell>
          <cell r="CZ656" t="str">
            <v>ESG</v>
          </cell>
          <cell r="DA656" t="str">
            <v>Smart Beta</v>
          </cell>
          <cell r="DB656" t="str">
            <v>Yes</v>
          </cell>
          <cell r="DC656" t="str">
            <v>Equity fund (&gt;51% equities)</v>
          </cell>
          <cell r="DD656"/>
          <cell r="DE656"/>
          <cell r="DF656" t="str">
            <v>No</v>
          </cell>
          <cell r="DG656">
            <v>18</v>
          </cell>
          <cell r="DH656">
            <v>12</v>
          </cell>
          <cell r="DI656">
            <v>1</v>
          </cell>
          <cell r="DJ656">
            <v>31</v>
          </cell>
          <cell r="DK656">
            <v>31</v>
          </cell>
          <cell r="DL656">
            <v>18</v>
          </cell>
          <cell r="DM656">
            <v>1</v>
          </cell>
          <cell r="DN656">
            <v>11.999999999999998</v>
          </cell>
          <cell r="DO656" t="str">
            <v>Institutional Investors
 UCIs</v>
          </cell>
          <cell r="DP656" t="str">
            <v>Institutional Investors: 250 000 per sub-fund
UCIs: None</v>
          </cell>
          <cell r="DQ656" t="str">
            <v>BNP Paribas Securities Services Luxembourg</v>
          </cell>
          <cell r="DR656" t="str">
            <v>BNP Paribas Securities Services Luxembourg</v>
          </cell>
          <cell r="DS656" t="str">
            <v>in-house lawyers</v>
          </cell>
          <cell r="DT656" t="str">
            <v>BNP Paribas Securities Services Luxembourg</v>
          </cell>
          <cell r="DU656" t="str">
            <v>31th of December</v>
          </cell>
          <cell r="DV656" t="str">
            <v>ESG</v>
          </cell>
          <cell r="DW656" t="str">
            <v>EQUITY</v>
          </cell>
          <cell r="DX656"/>
          <cell r="DY656"/>
          <cell r="DZ656" t="str">
            <v>ART 8</v>
          </cell>
          <cell r="EA656" t="str">
            <v>CAT 2 (synthetic)</v>
          </cell>
        </row>
        <row r="657">
          <cell r="H657" t="str">
            <v>LU2244388778</v>
          </cell>
          <cell r="I657" t="str">
            <v>Track X</v>
          </cell>
          <cell r="J657" t="str">
            <v>Capitalisation</v>
          </cell>
          <cell r="K657" t="str">
            <v>EUR</v>
          </cell>
          <cell r="L657" t="str">
            <v>EUR</v>
          </cell>
          <cell r="M657" t="str">
            <v>No</v>
          </cell>
          <cell r="N657"/>
          <cell r="O657" t="str">
            <v>Luxembourg</v>
          </cell>
          <cell r="P657" t="str">
            <v>NA</v>
          </cell>
          <cell r="Q657" t="str">
            <v>NA</v>
          </cell>
          <cell r="R657" t="str">
            <v>NA</v>
          </cell>
          <cell r="S657"/>
          <cell r="T657" t="str">
            <v>Not listed</v>
          </cell>
          <cell r="U657" t="str">
            <v>Not listed</v>
          </cell>
          <cell r="V657" t="str">
            <v>BNPIFEGE</v>
          </cell>
          <cell r="W657" t="str">
            <v>Share not hedged</v>
          </cell>
          <cell r="X657"/>
          <cell r="Y657"/>
          <cell r="Z657"/>
          <cell r="AA657"/>
          <cell r="AB657" t="str">
            <v>.BNPIFEGE</v>
          </cell>
          <cell r="AC657"/>
          <cell r="AD657"/>
          <cell r="AE657"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57" t="str">
            <v>please refer to another source</v>
          </cell>
          <cell r="AG657" t="str">
            <v>please refer to another source</v>
          </cell>
          <cell r="AH657" t="str">
            <v>Luxemburg SICAV</v>
          </cell>
          <cell r="AI657" t="str">
            <v>BNP Paribas Growth Europe ESG (TR) index</v>
          </cell>
          <cell r="AJ657" t="str">
            <v>Total Return</v>
          </cell>
          <cell r="AK657" t="str">
            <v>EUR</v>
          </cell>
          <cell r="AL657" t="str">
            <v>The benchmark is the BNP Paribas Growth Europe ESG (TR) index published in EUR by BNP Paribas. The composition of the index is reviewed on a monthly basis. It It is a Total Return index.</v>
          </cell>
          <cell r="AM657" t="str">
            <v>please refer to another source</v>
          </cell>
          <cell r="AN657" t="str">
            <v>BNP Paribas</v>
          </cell>
          <cell r="AO657" t="str">
            <v>Europe</v>
          </cell>
          <cell r="AP657" t="str">
            <v>Europe</v>
          </cell>
          <cell r="AQ657"/>
          <cell r="AR657"/>
          <cell r="AS657" t="str">
            <v>Full or synthetic replication</v>
          </cell>
          <cell r="AT657" t="str">
            <v>Synthetic</v>
          </cell>
          <cell r="AU657" t="str">
            <v>Synthetic</v>
          </cell>
          <cell r="AV657" t="str">
            <v>swaps</v>
          </cell>
          <cell r="AW657" t="str">
            <v>No</v>
          </cell>
          <cell r="AX657" t="str">
            <v>Yes with UCITS V</v>
          </cell>
          <cell r="AY657" t="str">
            <v>BNP Paribas Arbitrage</v>
          </cell>
          <cell r="AZ657" t="str">
            <v>NA</v>
          </cell>
          <cell r="BA657" t="str">
            <v>Yes</v>
          </cell>
          <cell r="BB657"/>
          <cell r="BC657"/>
          <cell r="BD657"/>
          <cell r="BE657"/>
          <cell r="BF657" t="str">
            <v>NA</v>
          </cell>
          <cell r="BG657" t="str">
            <v>Daily</v>
          </cell>
          <cell r="BH657"/>
          <cell r="BI657"/>
          <cell r="BJ657"/>
          <cell r="BK657" t="str">
            <v>Reinvested</v>
          </cell>
          <cell r="BL657"/>
          <cell r="BM657"/>
          <cell r="BN657"/>
          <cell r="BO657"/>
          <cell r="BP657"/>
          <cell r="BQ657"/>
          <cell r="BR657" t="str">
            <v>None</v>
          </cell>
          <cell r="BS657" t="str">
            <v>-</v>
          </cell>
          <cell r="BT657" t="str">
            <v>03:00 PM Paris Time</v>
          </cell>
          <cell r="BU657" t="str">
            <v>12:00 AM Paris time</v>
          </cell>
          <cell r="BV657" t="str">
            <v>NA</v>
          </cell>
          <cell r="BW657" t="str">
            <v>D</v>
          </cell>
          <cell r="BX657" t="str">
            <v>D+1</v>
          </cell>
          <cell r="BY657" t="str">
            <v>D+3</v>
          </cell>
          <cell r="BZ657" t="str">
            <v>Please refer to PM</v>
          </cell>
          <cell r="CA657" t="str">
            <v>Please refer to PM</v>
          </cell>
          <cell r="CB657">
            <v>4</v>
          </cell>
          <cell r="CC657">
            <v>0</v>
          </cell>
          <cell r="CD657">
            <v>3.0000000000000001E-3</v>
          </cell>
          <cell r="CE657" t="str">
            <v>0,08%</v>
          </cell>
          <cell r="CF657" t="str">
            <v>Yes</v>
          </cell>
          <cell r="CG657" t="str">
            <v>Daily</v>
          </cell>
          <cell r="CH657">
            <v>100000</v>
          </cell>
          <cell r="CI657" t="str">
            <v>No securities lending</v>
          </cell>
          <cell r="CJ657" t="str">
            <v>BNP</v>
          </cell>
          <cell r="CK657" t="str">
            <v>Up to 10%</v>
          </cell>
          <cell r="CL657" t="str">
            <v>Cash</v>
          </cell>
          <cell r="CM657" t="str">
            <v>BNP Paribas Securities Services</v>
          </cell>
          <cell r="CN657" t="str">
            <v>collateral.mgt@bnpparibas-ip.com</v>
          </cell>
          <cell r="CO657" t="str">
            <v>No</v>
          </cell>
          <cell r="CP657" t="str">
            <v>NA</v>
          </cell>
          <cell r="CQ657" t="str">
            <v>NA</v>
          </cell>
          <cell r="CR657" t="str">
            <v>No</v>
          </cell>
          <cell r="CS657" t="str">
            <v xml:space="preserve">Marie Barberot </v>
          </cell>
          <cell r="CT657"/>
          <cell r="CU657"/>
          <cell r="CV657"/>
          <cell r="CW657"/>
          <cell r="CX657"/>
          <cell r="CY657" t="str">
            <v>Yes</v>
          </cell>
          <cell r="CZ657" t="str">
            <v>ESG</v>
          </cell>
          <cell r="DA657" t="str">
            <v>Smart Beta</v>
          </cell>
          <cell r="DB657" t="str">
            <v>Yes</v>
          </cell>
          <cell r="DC657" t="str">
            <v>Equity fund (&gt;51% equities)</v>
          </cell>
          <cell r="DD657"/>
          <cell r="DE657"/>
          <cell r="DF657" t="str">
            <v>No</v>
          </cell>
          <cell r="DG657">
            <v>0</v>
          </cell>
          <cell r="DH657">
            <v>12</v>
          </cell>
          <cell r="DI657">
            <v>1</v>
          </cell>
          <cell r="DJ657">
            <v>13</v>
          </cell>
          <cell r="DK657">
            <v>13</v>
          </cell>
          <cell r="DL657">
            <v>0</v>
          </cell>
          <cell r="DM657">
            <v>1</v>
          </cell>
          <cell r="DN657">
            <v>12</v>
          </cell>
          <cell r="DO657" t="str">
            <v>Authorized Investors</v>
          </cell>
          <cell r="DP657" t="str">
            <v>None</v>
          </cell>
          <cell r="DQ657" t="str">
            <v>BNP Paribas Securities Services Luxembourg</v>
          </cell>
          <cell r="DR657" t="str">
            <v>BNP Paribas Securities Services Luxembourg</v>
          </cell>
          <cell r="DS657" t="str">
            <v>in-house lawyers</v>
          </cell>
          <cell r="DT657" t="str">
            <v>BNP Paribas Securities Services Luxembourg</v>
          </cell>
          <cell r="DU657" t="str">
            <v>31th of December</v>
          </cell>
          <cell r="DV657" t="str">
            <v>ESG</v>
          </cell>
          <cell r="DW657" t="str">
            <v>EQUITY</v>
          </cell>
          <cell r="DX657"/>
          <cell r="DY657"/>
          <cell r="DZ657" t="str">
            <v>ART 8</v>
          </cell>
          <cell r="EA657" t="str">
            <v>CAT 2 (synthetic)</v>
          </cell>
        </row>
        <row r="658">
          <cell r="H658" t="str">
            <v>LU2244388851</v>
          </cell>
          <cell r="I658" t="str">
            <v>Track X</v>
          </cell>
          <cell r="J658" t="str">
            <v>Distribution</v>
          </cell>
          <cell r="K658" t="str">
            <v>EUR</v>
          </cell>
          <cell r="L658" t="str">
            <v>EUR</v>
          </cell>
          <cell r="M658" t="str">
            <v>No</v>
          </cell>
          <cell r="N658"/>
          <cell r="O658" t="str">
            <v>Luxembourg</v>
          </cell>
          <cell r="P658" t="str">
            <v>NA</v>
          </cell>
          <cell r="Q658" t="str">
            <v>NA</v>
          </cell>
          <cell r="R658" t="str">
            <v>NA</v>
          </cell>
          <cell r="S658"/>
          <cell r="T658" t="str">
            <v>Not listed</v>
          </cell>
          <cell r="U658" t="str">
            <v>Not listed</v>
          </cell>
          <cell r="V658" t="str">
            <v>BNPIFEGE</v>
          </cell>
          <cell r="W658" t="str">
            <v>Share not hedged</v>
          </cell>
          <cell r="X658"/>
          <cell r="Y658"/>
          <cell r="Z658"/>
          <cell r="AA658"/>
          <cell r="AB658" t="str">
            <v>.BNPIFEGE</v>
          </cell>
          <cell r="AC658"/>
          <cell r="AD658"/>
          <cell r="AE658"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58" t="str">
            <v>please refer to another source</v>
          </cell>
          <cell r="AG658" t="str">
            <v>please refer to another source</v>
          </cell>
          <cell r="AH658" t="str">
            <v>Luxemburg SICAV</v>
          </cell>
          <cell r="AI658" t="str">
            <v>BNP Paribas Growth Europe ESG (TR) index</v>
          </cell>
          <cell r="AJ658" t="str">
            <v>Total Return</v>
          </cell>
          <cell r="AK658" t="str">
            <v>EUR</v>
          </cell>
          <cell r="AL658" t="str">
            <v>The benchmark is the BNP Paribas Growth Europe ESG (TR) index published in EUR by BNP Paribas. The composition of the index is reviewed on a monthly basis. It It is a Total Return index.</v>
          </cell>
          <cell r="AM658" t="str">
            <v>please refer to another source</v>
          </cell>
          <cell r="AN658" t="str">
            <v>BNP Paribas</v>
          </cell>
          <cell r="AO658" t="str">
            <v>Europe</v>
          </cell>
          <cell r="AP658" t="str">
            <v>Europe</v>
          </cell>
          <cell r="AQ658"/>
          <cell r="AR658"/>
          <cell r="AS658" t="str">
            <v>Full or synthetic replication</v>
          </cell>
          <cell r="AT658" t="str">
            <v>Synthetic</v>
          </cell>
          <cell r="AU658" t="str">
            <v>Synthetic</v>
          </cell>
          <cell r="AV658" t="str">
            <v>swaps</v>
          </cell>
          <cell r="AW658" t="str">
            <v>No</v>
          </cell>
          <cell r="AX658" t="str">
            <v>Yes with UCITS V</v>
          </cell>
          <cell r="AY658" t="str">
            <v>BNP Paribas Arbitrage</v>
          </cell>
          <cell r="AZ658" t="str">
            <v>NA</v>
          </cell>
          <cell r="BA658" t="str">
            <v>Yes</v>
          </cell>
          <cell r="BB658"/>
          <cell r="BC658"/>
          <cell r="BD658"/>
          <cell r="BE658"/>
          <cell r="BF658" t="str">
            <v>NA</v>
          </cell>
          <cell r="BG658" t="str">
            <v>Daily</v>
          </cell>
          <cell r="BH658"/>
          <cell r="BI658"/>
          <cell r="BJ658"/>
          <cell r="BK658" t="str">
            <v>Annually</v>
          </cell>
          <cell r="BL658"/>
          <cell r="BM658"/>
          <cell r="BN658"/>
          <cell r="BO658"/>
          <cell r="BP658"/>
          <cell r="BQ658"/>
          <cell r="BR658" t="str">
            <v>None</v>
          </cell>
          <cell r="BS658" t="str">
            <v>-</v>
          </cell>
          <cell r="BT658" t="str">
            <v>03:00 PM Paris Time</v>
          </cell>
          <cell r="BU658" t="str">
            <v>12:00 AM Paris time</v>
          </cell>
          <cell r="BV658" t="str">
            <v>NA</v>
          </cell>
          <cell r="BW658" t="str">
            <v>D</v>
          </cell>
          <cell r="BX658" t="str">
            <v>D+1</v>
          </cell>
          <cell r="BY658" t="str">
            <v>D+3</v>
          </cell>
          <cell r="BZ658" t="str">
            <v>Please refer to PM</v>
          </cell>
          <cell r="CA658" t="str">
            <v>Please refer to PM</v>
          </cell>
          <cell r="CB658">
            <v>4</v>
          </cell>
          <cell r="CC658">
            <v>0</v>
          </cell>
          <cell r="CD658">
            <v>3.0000000000000001E-3</v>
          </cell>
          <cell r="CE658" t="str">
            <v>0,08%</v>
          </cell>
          <cell r="CF658" t="str">
            <v>Yes</v>
          </cell>
          <cell r="CG658" t="str">
            <v>Daily</v>
          </cell>
          <cell r="CH658">
            <v>100000</v>
          </cell>
          <cell r="CI658" t="str">
            <v>No securities lending</v>
          </cell>
          <cell r="CJ658" t="str">
            <v>BNP</v>
          </cell>
          <cell r="CK658" t="str">
            <v>Up to 10%</v>
          </cell>
          <cell r="CL658" t="str">
            <v>Cash</v>
          </cell>
          <cell r="CM658" t="str">
            <v>BNP Paribas Securities Services</v>
          </cell>
          <cell r="CN658" t="str">
            <v>collateral.mgt@bnpparibas-ip.com</v>
          </cell>
          <cell r="CO658" t="str">
            <v>No</v>
          </cell>
          <cell r="CP658" t="str">
            <v>NA</v>
          </cell>
          <cell r="CQ658" t="str">
            <v>NA</v>
          </cell>
          <cell r="CR658" t="str">
            <v>No</v>
          </cell>
          <cell r="CS658" t="str">
            <v xml:space="preserve">Marie Barberot </v>
          </cell>
          <cell r="CT658"/>
          <cell r="CU658"/>
          <cell r="CV658"/>
          <cell r="CW658"/>
          <cell r="CX658"/>
          <cell r="CY658" t="str">
            <v>Yes</v>
          </cell>
          <cell r="CZ658" t="str">
            <v>ESG</v>
          </cell>
          <cell r="DA658" t="str">
            <v>Smart Beta</v>
          </cell>
          <cell r="DB658" t="str">
            <v>Yes</v>
          </cell>
          <cell r="DC658" t="str">
            <v>Equity fund (&gt;51% equities)</v>
          </cell>
          <cell r="DD658"/>
          <cell r="DE658"/>
          <cell r="DF658" t="str">
            <v>No</v>
          </cell>
          <cell r="DG658">
            <v>0</v>
          </cell>
          <cell r="DH658">
            <v>12</v>
          </cell>
          <cell r="DI658">
            <v>1</v>
          </cell>
          <cell r="DJ658">
            <v>13</v>
          </cell>
          <cell r="DK658">
            <v>13</v>
          </cell>
          <cell r="DL658">
            <v>0</v>
          </cell>
          <cell r="DM658">
            <v>1</v>
          </cell>
          <cell r="DN658">
            <v>12</v>
          </cell>
          <cell r="DO658" t="str">
            <v>Authorized Investors</v>
          </cell>
          <cell r="DP658" t="str">
            <v>None</v>
          </cell>
          <cell r="DQ658" t="str">
            <v>BNP Paribas Securities Services Luxembourg</v>
          </cell>
          <cell r="DR658" t="str">
            <v>BNP Paribas Securities Services Luxembourg</v>
          </cell>
          <cell r="DS658" t="str">
            <v>in-house lawyers</v>
          </cell>
          <cell r="DT658" t="str">
            <v>BNP Paribas Securities Services Luxembourg</v>
          </cell>
          <cell r="DU658" t="str">
            <v>31th of December</v>
          </cell>
          <cell r="DV658" t="str">
            <v>ESG</v>
          </cell>
          <cell r="DW658" t="str">
            <v>EQUITY</v>
          </cell>
          <cell r="DX658"/>
          <cell r="DY658"/>
          <cell r="DZ658" t="str">
            <v>ART 8</v>
          </cell>
          <cell r="EA658" t="str">
            <v>CAT 2 (synthetic)</v>
          </cell>
        </row>
        <row r="659">
          <cell r="H659" t="str">
            <v>LU2314312922</v>
          </cell>
          <cell r="I659" t="str">
            <v>UCITS ETF</v>
          </cell>
          <cell r="J659" t="str">
            <v>Capitalisation</v>
          </cell>
          <cell r="K659" t="str">
            <v>USD</v>
          </cell>
          <cell r="L659" t="str">
            <v>USD</v>
          </cell>
          <cell r="M659" t="str">
            <v>No</v>
          </cell>
          <cell r="N659"/>
          <cell r="O659" t="str">
            <v>Luxembourg</v>
          </cell>
          <cell r="P659" t="str">
            <v>FR</v>
          </cell>
          <cell r="Q659" t="str">
            <v>Euronext Paris</v>
          </cell>
          <cell r="R659" t="str">
            <v>XPAR</v>
          </cell>
          <cell r="S659">
            <v>44377</v>
          </cell>
          <cell r="T659">
            <v>44404</v>
          </cell>
          <cell r="U659" t="str">
            <v>Yes</v>
          </cell>
          <cell r="V659" t="str">
            <v>MXCNSSNU</v>
          </cell>
          <cell r="W659" t="str">
            <v>Share not hedged</v>
          </cell>
          <cell r="X659" t="str">
            <v>CHINA FP</v>
          </cell>
          <cell r="Y659" t="str">
            <v>ICHINA</v>
          </cell>
          <cell r="Z659" t="str">
            <v>NSCFR0ICHIN4</v>
          </cell>
          <cell r="AA659" t="str">
            <v>CHINA</v>
          </cell>
          <cell r="AB659" t="str">
            <v>.MICN0SSSCNUS</v>
          </cell>
          <cell r="AC659" t="str">
            <v>CHINA.PA</v>
          </cell>
          <cell r="AD659" t="str">
            <v>ICHIAINAV.PA</v>
          </cell>
          <cell r="AE659"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59" t="str">
            <v>please refer to another source</v>
          </cell>
          <cell r="AG659" t="str">
            <v>please refer to another source</v>
          </cell>
          <cell r="AH659" t="str">
            <v>Luxemburg SICAV</v>
          </cell>
          <cell r="AI659" t="str">
            <v>MSCI China Select SRI S-Series 10% Capped (NTR) Index</v>
          </cell>
          <cell r="AJ659" t="str">
            <v>Net Total Return</v>
          </cell>
          <cell r="AK659" t="str">
            <v>USD</v>
          </cell>
          <cell r="AL659"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59" t="str">
            <v>please refer to another source</v>
          </cell>
          <cell r="AN659" t="str">
            <v xml:space="preserve">MSCI </v>
          </cell>
          <cell r="AO659" t="str">
            <v>Asia</v>
          </cell>
          <cell r="AP659" t="str">
            <v>Asia - China</v>
          </cell>
          <cell r="AQ659" t="str">
            <v xml:space="preserve">AT, DE, FR, IT**, LU, NL, ES </v>
          </cell>
          <cell r="AR659" t="str">
            <v>AT, DE, ES, FR, IT**, LU, NL</v>
          </cell>
          <cell r="AS659" t="str">
            <v>Full or optimized replication</v>
          </cell>
          <cell r="AT659" t="str">
            <v>Physical</v>
          </cell>
          <cell r="AU659" t="str">
            <v>Full</v>
          </cell>
          <cell r="AV659" t="str">
            <v>Equities</v>
          </cell>
          <cell r="AW659" t="str">
            <v>No</v>
          </cell>
          <cell r="AX659" t="str">
            <v>Yes with UCITS V</v>
          </cell>
          <cell r="AY659" t="str">
            <v>BNP Paribas Arbitrage</v>
          </cell>
          <cell r="AZ659"/>
          <cell r="BA659" t="str">
            <v>No</v>
          </cell>
          <cell r="BB659"/>
          <cell r="BC659"/>
          <cell r="BD659"/>
          <cell r="BE659"/>
          <cell r="BF659" t="str">
            <v>Euronext</v>
          </cell>
          <cell r="BG659" t="str">
            <v>Daily</v>
          </cell>
          <cell r="BH659"/>
          <cell r="BI659"/>
          <cell r="BJ659"/>
          <cell r="BK659" t="str">
            <v>Reinvested</v>
          </cell>
          <cell r="BL659"/>
          <cell r="BM659"/>
          <cell r="BN659"/>
          <cell r="BO659"/>
          <cell r="BP659"/>
          <cell r="BQ659"/>
          <cell r="BR659">
            <v>500000</v>
          </cell>
          <cell r="BS659" t="str">
            <v>-</v>
          </cell>
          <cell r="BT659" t="str">
            <v>(D-1) 04:30 PM Paris time</v>
          </cell>
          <cell r="BU659" t="str">
            <v>NA</v>
          </cell>
          <cell r="BV659" t="str">
            <v>(D-1) 03:45 PM Paris time</v>
          </cell>
          <cell r="BW659" t="str">
            <v>D</v>
          </cell>
          <cell r="BX659" t="str">
            <v>D+1</v>
          </cell>
          <cell r="BY659" t="str">
            <v>D+3</v>
          </cell>
          <cell r="BZ659" t="str">
            <v>Please refer to PM</v>
          </cell>
          <cell r="CA659" t="str">
            <v>Please refer to PM</v>
          </cell>
          <cell r="CB659">
            <v>11</v>
          </cell>
          <cell r="CC659">
            <v>11</v>
          </cell>
          <cell r="CD659" t="str">
            <v xml:space="preserve">0.30% on the primary market </v>
          </cell>
          <cell r="CE659" t="str">
            <v xml:space="preserve">0.30% on the primary market </v>
          </cell>
          <cell r="CF659" t="str">
            <v>No</v>
          </cell>
          <cell r="CG659" t="str">
            <v>NA</v>
          </cell>
          <cell r="CH659" t="str">
            <v>NA</v>
          </cell>
          <cell r="CI659" t="str">
            <v>No securities lending</v>
          </cell>
          <cell r="CJ659"/>
          <cell r="CK659" t="str">
            <v>No collateral</v>
          </cell>
          <cell r="CL659" t="str">
            <v>No collateral</v>
          </cell>
          <cell r="CM659" t="str">
            <v>No collateral</v>
          </cell>
          <cell r="CN659" t="str">
            <v>No collateral</v>
          </cell>
          <cell r="CO659" t="str">
            <v>No</v>
          </cell>
          <cell r="CP659" t="str">
            <v>NA</v>
          </cell>
          <cell r="CQ659" t="str">
            <v>NA</v>
          </cell>
          <cell r="CR659" t="str">
            <v>No</v>
          </cell>
          <cell r="CS659" t="str">
            <v xml:space="preserve">Jean-Baptiste SIMOEN  </v>
          </cell>
          <cell r="CT659"/>
          <cell r="CU659"/>
          <cell r="CV659"/>
          <cell r="CW659"/>
          <cell r="CX659"/>
          <cell r="CY659" t="str">
            <v>Yes</v>
          </cell>
          <cell r="CZ659" t="str">
            <v>SRI</v>
          </cell>
          <cell r="DA659" t="str">
            <v>Beta</v>
          </cell>
          <cell r="DB659" t="str">
            <v>No</v>
          </cell>
          <cell r="DC659" t="str">
            <v>Equity fund (&gt;51% equities)</v>
          </cell>
          <cell r="DD659"/>
          <cell r="DE659"/>
          <cell r="DF659" t="str">
            <v>No</v>
          </cell>
          <cell r="DG659">
            <v>18</v>
          </cell>
          <cell r="DH659">
            <v>12</v>
          </cell>
          <cell r="DI659">
            <v>0</v>
          </cell>
          <cell r="DJ659">
            <v>30</v>
          </cell>
          <cell r="DK659">
            <v>30</v>
          </cell>
          <cell r="DL659">
            <v>18</v>
          </cell>
          <cell r="DM659">
            <v>0</v>
          </cell>
          <cell r="DN659">
            <v>12</v>
          </cell>
          <cell r="DO659" t="str">
            <v>Primary market: Authorised Participants and Institutionnal Investors
Secondary market: All</v>
          </cell>
          <cell r="DP659" t="str">
            <v>None</v>
          </cell>
          <cell r="DQ659" t="str">
            <v>BNP Paribas Securities Services Luxembourg</v>
          </cell>
          <cell r="DR659" t="str">
            <v>BNP Paribas Securities Services Luxembourg</v>
          </cell>
          <cell r="DS659" t="str">
            <v>in-house lawyers</v>
          </cell>
          <cell r="DT659" t="str">
            <v>BNP Paribas Securities Services Luxembourg</v>
          </cell>
          <cell r="DU659" t="str">
            <v>31th of December</v>
          </cell>
          <cell r="DV659" t="str">
            <v>ESG</v>
          </cell>
          <cell r="DW659" t="str">
            <v>EQUITY</v>
          </cell>
          <cell r="DX659"/>
          <cell r="DY659"/>
          <cell r="DZ659" t="str">
            <v>ART 8</v>
          </cell>
          <cell r="EA659" t="str">
            <v>CAT 1</v>
          </cell>
        </row>
        <row r="660">
          <cell r="H660" t="str">
            <v>LU2314312849</v>
          </cell>
          <cell r="I660" t="str">
            <v>UCITS ETF EUR</v>
          </cell>
          <cell r="J660" t="str">
            <v>Capitalisation</v>
          </cell>
          <cell r="K660" t="str">
            <v>EUR</v>
          </cell>
          <cell r="L660" t="str">
            <v>USD</v>
          </cell>
          <cell r="M660" t="str">
            <v>No</v>
          </cell>
          <cell r="N660"/>
          <cell r="O660" t="str">
            <v>Luxembourg</v>
          </cell>
          <cell r="P660" t="str">
            <v>FR</v>
          </cell>
          <cell r="Q660" t="str">
            <v>Euronext Paris</v>
          </cell>
          <cell r="R660" t="str">
            <v>XPAR</v>
          </cell>
          <cell r="S660">
            <v>44377</v>
          </cell>
          <cell r="T660">
            <v>44404</v>
          </cell>
          <cell r="U660" t="str">
            <v>Yes</v>
          </cell>
          <cell r="V660" t="str">
            <v>MXCNSSNU</v>
          </cell>
          <cell r="W660" t="str">
            <v>Share not hedged</v>
          </cell>
          <cell r="X660" t="str">
            <v>CHINE FP</v>
          </cell>
          <cell r="Y660" t="str">
            <v>ICHINE</v>
          </cell>
          <cell r="Z660" t="str">
            <v>NSCFR0INCHI4</v>
          </cell>
          <cell r="AA660" t="str">
            <v>CHINE</v>
          </cell>
          <cell r="AB660" t="str">
            <v>.MICN0SSSCNUS</v>
          </cell>
          <cell r="AC660" t="str">
            <v>CHINE.PA</v>
          </cell>
          <cell r="AD660" t="str">
            <v>ICHIEINAV.PA</v>
          </cell>
          <cell r="AE660"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0" t="str">
            <v>please refer to another source</v>
          </cell>
          <cell r="AG660" t="str">
            <v>please refer to another source</v>
          </cell>
          <cell r="AH660" t="str">
            <v>Luxemburg SICAV</v>
          </cell>
          <cell r="AI660" t="str">
            <v>MSCI China Select SRI S-Series 10% Capped (NTR) Index</v>
          </cell>
          <cell r="AJ660" t="str">
            <v>Net Total Return</v>
          </cell>
          <cell r="AK660" t="str">
            <v>USD</v>
          </cell>
          <cell r="AL660"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0" t="str">
            <v>please refer to another source</v>
          </cell>
          <cell r="AN660" t="str">
            <v xml:space="preserve">MSCI </v>
          </cell>
          <cell r="AO660" t="str">
            <v>Asia</v>
          </cell>
          <cell r="AP660" t="str">
            <v>Asia - China</v>
          </cell>
          <cell r="AQ660" t="str">
            <v xml:space="preserve">AT, DE, FR, IT, LU, NL, ES </v>
          </cell>
          <cell r="AR660" t="str">
            <v>AT, DE, ES, FR, IT**, LU, NL</v>
          </cell>
          <cell r="AS660" t="str">
            <v>Full or optimized replication</v>
          </cell>
          <cell r="AT660" t="str">
            <v>Physical</v>
          </cell>
          <cell r="AU660" t="str">
            <v>Full</v>
          </cell>
          <cell r="AV660" t="str">
            <v>Equities</v>
          </cell>
          <cell r="AW660" t="str">
            <v>No</v>
          </cell>
          <cell r="AX660" t="str">
            <v>Yes with UCITS V</v>
          </cell>
          <cell r="AY660" t="str">
            <v>BNP Paribas Arbitrage</v>
          </cell>
          <cell r="AZ660"/>
          <cell r="BA660" t="str">
            <v>No</v>
          </cell>
          <cell r="BB660"/>
          <cell r="BC660"/>
          <cell r="BD660"/>
          <cell r="BE660"/>
          <cell r="BF660" t="str">
            <v>Euronext</v>
          </cell>
          <cell r="BG660" t="str">
            <v>Daily</v>
          </cell>
          <cell r="BH660"/>
          <cell r="BI660"/>
          <cell r="BJ660"/>
          <cell r="BK660" t="str">
            <v>Reinvested</v>
          </cell>
          <cell r="BL660"/>
          <cell r="BM660"/>
          <cell r="BN660"/>
          <cell r="BO660"/>
          <cell r="BP660"/>
          <cell r="BQ660"/>
          <cell r="BR660">
            <v>500000</v>
          </cell>
          <cell r="BS660" t="str">
            <v>-</v>
          </cell>
          <cell r="BT660" t="str">
            <v>(D-1) 04:30 PM Paris time</v>
          </cell>
          <cell r="BU660" t="str">
            <v>NA</v>
          </cell>
          <cell r="BV660" t="str">
            <v>(D-1) 03:45 PM Paris time</v>
          </cell>
          <cell r="BW660" t="str">
            <v>D</v>
          </cell>
          <cell r="BX660" t="str">
            <v>D+1</v>
          </cell>
          <cell r="BY660" t="str">
            <v>D+3</v>
          </cell>
          <cell r="BZ660" t="str">
            <v>Please refer to PM</v>
          </cell>
          <cell r="CA660" t="str">
            <v>Please refer to PM</v>
          </cell>
          <cell r="CB660">
            <v>11</v>
          </cell>
          <cell r="CC660">
            <v>11</v>
          </cell>
          <cell r="CD660" t="str">
            <v xml:space="preserve">0.30% on the primary market </v>
          </cell>
          <cell r="CE660" t="str">
            <v xml:space="preserve">0.30% on the primary market </v>
          </cell>
          <cell r="CF660" t="str">
            <v>No</v>
          </cell>
          <cell r="CG660" t="str">
            <v>NA</v>
          </cell>
          <cell r="CH660" t="str">
            <v>NA</v>
          </cell>
          <cell r="CI660" t="str">
            <v>No securities lending</v>
          </cell>
          <cell r="CJ660"/>
          <cell r="CK660" t="str">
            <v>No collateral</v>
          </cell>
          <cell r="CL660" t="str">
            <v>No collateral</v>
          </cell>
          <cell r="CM660" t="str">
            <v>No collateral</v>
          </cell>
          <cell r="CN660" t="str">
            <v>No collateral</v>
          </cell>
          <cell r="CO660" t="str">
            <v>No</v>
          </cell>
          <cell r="CP660" t="str">
            <v>NA</v>
          </cell>
          <cell r="CQ660" t="str">
            <v>NA</v>
          </cell>
          <cell r="CR660" t="str">
            <v>No</v>
          </cell>
          <cell r="CS660" t="str">
            <v xml:space="preserve">Jean-Baptiste SIMOEN  </v>
          </cell>
          <cell r="CT660"/>
          <cell r="CU660"/>
          <cell r="CV660"/>
          <cell r="CW660"/>
          <cell r="CX660"/>
          <cell r="CY660" t="str">
            <v>Yes</v>
          </cell>
          <cell r="CZ660" t="str">
            <v>SRI</v>
          </cell>
          <cell r="DA660" t="str">
            <v>Beta</v>
          </cell>
          <cell r="DB660" t="str">
            <v>No</v>
          </cell>
          <cell r="DC660" t="str">
            <v>Equity fund (&gt;51% equities)</v>
          </cell>
          <cell r="DD660"/>
          <cell r="DE660"/>
          <cell r="DF660" t="str">
            <v>No</v>
          </cell>
          <cell r="DG660">
            <v>18</v>
          </cell>
          <cell r="DH660">
            <v>12</v>
          </cell>
          <cell r="DI660">
            <v>0</v>
          </cell>
          <cell r="DJ660">
            <v>30</v>
          </cell>
          <cell r="DK660">
            <v>30</v>
          </cell>
          <cell r="DL660">
            <v>18</v>
          </cell>
          <cell r="DM660">
            <v>0</v>
          </cell>
          <cell r="DN660">
            <v>12</v>
          </cell>
          <cell r="DO660" t="str">
            <v>Primary market: Authorised Participants and Institutionnal Investors
Secondary market: All</v>
          </cell>
          <cell r="DP660" t="str">
            <v>None</v>
          </cell>
          <cell r="DQ660" t="str">
            <v>BNP Paribas Securities Services Luxembourg</v>
          </cell>
          <cell r="DR660" t="str">
            <v>BNP Paribas Securities Services Luxembourg</v>
          </cell>
          <cell r="DS660" t="str">
            <v>in-house lawyers</v>
          </cell>
          <cell r="DT660" t="str">
            <v>BNP Paribas Securities Services Luxembourg</v>
          </cell>
          <cell r="DU660" t="str">
            <v>31th of December</v>
          </cell>
          <cell r="DV660" t="str">
            <v>ESG</v>
          </cell>
          <cell r="DW660" t="str">
            <v>EQUITY</v>
          </cell>
          <cell r="DX660"/>
          <cell r="DY660"/>
          <cell r="DZ660" t="str">
            <v>ART 8</v>
          </cell>
          <cell r="EA660" t="str">
            <v>CAT 1</v>
          </cell>
        </row>
        <row r="661">
          <cell r="H661" t="str">
            <v>LU2314315941</v>
          </cell>
          <cell r="I661" t="str">
            <v>UCITS ETF RH EUR</v>
          </cell>
          <cell r="J661" t="str">
            <v>Capitalisation</v>
          </cell>
          <cell r="K661" t="str">
            <v>EUR</v>
          </cell>
          <cell r="L661" t="str">
            <v>USD</v>
          </cell>
          <cell r="M661" t="str">
            <v>Yes</v>
          </cell>
          <cell r="N661"/>
          <cell r="O661" t="str">
            <v>Luxembourg</v>
          </cell>
          <cell r="P661" t="str">
            <v>FR</v>
          </cell>
          <cell r="Q661" t="str">
            <v>Euronext Paris</v>
          </cell>
          <cell r="R661" t="str">
            <v>XPAR</v>
          </cell>
          <cell r="S661"/>
          <cell r="T661"/>
          <cell r="U661" t="str">
            <v>Yes</v>
          </cell>
          <cell r="V661" t="str">
            <v>MXCNSSNU</v>
          </cell>
          <cell r="W661"/>
          <cell r="X661"/>
          <cell r="Y661"/>
          <cell r="Z661"/>
          <cell r="AA661"/>
          <cell r="AB661" t="str">
            <v>.MICN0SSSCNUS</v>
          </cell>
          <cell r="AC661"/>
          <cell r="AD661"/>
          <cell r="AE661"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1" t="str">
            <v>please refer to another source</v>
          </cell>
          <cell r="AG661" t="str">
            <v>please refer to another source</v>
          </cell>
          <cell r="AH661" t="str">
            <v>Luxemburg SICAV</v>
          </cell>
          <cell r="AI661" t="str">
            <v>MSCI China Select SRI S-Series 10% Capped (NTR) Index</v>
          </cell>
          <cell r="AJ661" t="str">
            <v>Net Total Return</v>
          </cell>
          <cell r="AK661" t="str">
            <v>USD</v>
          </cell>
          <cell r="AL661"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1" t="str">
            <v>please refer to another source</v>
          </cell>
          <cell r="AN661" t="str">
            <v xml:space="preserve">MSCI </v>
          </cell>
          <cell r="AO661" t="str">
            <v>Asia</v>
          </cell>
          <cell r="AP661" t="str">
            <v>Asia - China</v>
          </cell>
          <cell r="AQ661"/>
          <cell r="AR661"/>
          <cell r="AS661" t="str">
            <v>Full or optimized replication</v>
          </cell>
          <cell r="AT661" t="str">
            <v>Physical</v>
          </cell>
          <cell r="AU661" t="str">
            <v>Full</v>
          </cell>
          <cell r="AV661" t="str">
            <v>Equities</v>
          </cell>
          <cell r="AW661" t="str">
            <v>No</v>
          </cell>
          <cell r="AX661" t="str">
            <v>Yes with UCITS V</v>
          </cell>
          <cell r="AY661" t="str">
            <v>BNP Paribas Arbitrage</v>
          </cell>
          <cell r="AZ661"/>
          <cell r="BA661" t="str">
            <v>No</v>
          </cell>
          <cell r="BB661"/>
          <cell r="BC661"/>
          <cell r="BD661"/>
          <cell r="BE661"/>
          <cell r="BF661"/>
          <cell r="BG661" t="str">
            <v>Daily</v>
          </cell>
          <cell r="BH661"/>
          <cell r="BI661"/>
          <cell r="BJ661"/>
          <cell r="BK661" t="str">
            <v>Reinvested</v>
          </cell>
          <cell r="BL661"/>
          <cell r="BM661"/>
          <cell r="BN661"/>
          <cell r="BO661"/>
          <cell r="BP661"/>
          <cell r="BQ661"/>
          <cell r="BR661">
            <v>500000</v>
          </cell>
          <cell r="BS661" t="str">
            <v>-</v>
          </cell>
          <cell r="BT661" t="str">
            <v>(D-1) 04:30 PM Paris time</v>
          </cell>
          <cell r="BU661" t="str">
            <v>NA</v>
          </cell>
          <cell r="BV661" t="str">
            <v>(D-1) 03:45 PM Paris time</v>
          </cell>
          <cell r="BW661" t="str">
            <v>D</v>
          </cell>
          <cell r="BX661" t="str">
            <v>D+1</v>
          </cell>
          <cell r="BY661" t="str">
            <v>D+3</v>
          </cell>
          <cell r="BZ661" t="str">
            <v>Please refer to PM</v>
          </cell>
          <cell r="CA661" t="str">
            <v>Please refer to PM</v>
          </cell>
          <cell r="CB661">
            <v>11</v>
          </cell>
          <cell r="CC661">
            <v>11</v>
          </cell>
          <cell r="CD661" t="str">
            <v xml:space="preserve">0.30% on the primary market </v>
          </cell>
          <cell r="CE661" t="str">
            <v xml:space="preserve">0.30% on the primary market </v>
          </cell>
          <cell r="CF661"/>
          <cell r="CG661"/>
          <cell r="CH661"/>
          <cell r="CI661"/>
          <cell r="CJ661"/>
          <cell r="CK661"/>
          <cell r="CL661"/>
          <cell r="CM661"/>
          <cell r="CN661"/>
          <cell r="CO661"/>
          <cell r="CP661"/>
          <cell r="CQ661"/>
          <cell r="CR661" t="str">
            <v>No</v>
          </cell>
          <cell r="CS661" t="str">
            <v xml:space="preserve">Jean-Baptiste SIMOEN  </v>
          </cell>
          <cell r="CT661"/>
          <cell r="CU661"/>
          <cell r="CV661"/>
          <cell r="CW661"/>
          <cell r="CX661"/>
          <cell r="CY661" t="str">
            <v>Yes</v>
          </cell>
          <cell r="CZ661" t="str">
            <v>SRI</v>
          </cell>
          <cell r="DA661" t="str">
            <v>Beta</v>
          </cell>
          <cell r="DB661" t="str">
            <v>No</v>
          </cell>
          <cell r="DC661" t="str">
            <v>Equity fund (&gt;51% equities)</v>
          </cell>
          <cell r="DD661"/>
          <cell r="DE661"/>
          <cell r="DF661" t="str">
            <v>No</v>
          </cell>
          <cell r="DG661">
            <v>18</v>
          </cell>
          <cell r="DH661">
            <v>12</v>
          </cell>
          <cell r="DI661">
            <v>0</v>
          </cell>
          <cell r="DJ661">
            <v>30</v>
          </cell>
          <cell r="DK661">
            <v>30</v>
          </cell>
          <cell r="DL661">
            <v>33</v>
          </cell>
          <cell r="DM661">
            <v>0</v>
          </cell>
          <cell r="DN661">
            <v>12</v>
          </cell>
          <cell r="DO661" t="str">
            <v>Primary market: Authorised Participants and Institutionnal Investors
Secondary market: All</v>
          </cell>
          <cell r="DP661" t="str">
            <v>None</v>
          </cell>
          <cell r="DQ661" t="str">
            <v>BNP Paribas Securities Services Luxembourg</v>
          </cell>
          <cell r="DR661" t="str">
            <v>BNP Paribas Securities Services Luxembourg</v>
          </cell>
          <cell r="DS661" t="str">
            <v>in-house lawyers</v>
          </cell>
          <cell r="DT661" t="str">
            <v>BNP Paribas Securities Services Luxembourg</v>
          </cell>
          <cell r="DU661" t="str">
            <v>31th of December</v>
          </cell>
          <cell r="DV661" t="str">
            <v>ESG</v>
          </cell>
          <cell r="DW661" t="str">
            <v>EQUITY</v>
          </cell>
          <cell r="DX661"/>
          <cell r="DY661"/>
          <cell r="DZ661" t="str">
            <v>ART 8</v>
          </cell>
          <cell r="EA661" t="str">
            <v>CAT 1</v>
          </cell>
        </row>
        <row r="662">
          <cell r="H662" t="str">
            <v>LU2314314381</v>
          </cell>
          <cell r="I662" t="str">
            <v>Track Classic</v>
          </cell>
          <cell r="J662" t="str">
            <v>Capitalisation</v>
          </cell>
          <cell r="K662" t="str">
            <v>USD</v>
          </cell>
          <cell r="L662" t="str">
            <v>USD</v>
          </cell>
          <cell r="M662" t="str">
            <v>No</v>
          </cell>
          <cell r="N662"/>
          <cell r="O662" t="str">
            <v>Luxembourg</v>
          </cell>
          <cell r="P662"/>
          <cell r="Q662"/>
          <cell r="R662"/>
          <cell r="S662"/>
          <cell r="T662" t="str">
            <v>Not listed</v>
          </cell>
          <cell r="U662"/>
          <cell r="V662" t="str">
            <v>MXCNSSNU</v>
          </cell>
          <cell r="W662" t="str">
            <v>Share not hedged</v>
          </cell>
          <cell r="X662"/>
          <cell r="Y662"/>
          <cell r="Z662"/>
          <cell r="AA662"/>
          <cell r="AB662" t="str">
            <v>.MICN0SSSCNUS</v>
          </cell>
          <cell r="AC662"/>
          <cell r="AD662"/>
          <cell r="AE662"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2" t="str">
            <v>please refer to another source</v>
          </cell>
          <cell r="AG662" t="str">
            <v>please refer to another source</v>
          </cell>
          <cell r="AH662" t="str">
            <v>Luxemburg SICAV</v>
          </cell>
          <cell r="AI662" t="str">
            <v>MSCI China Select SRI S-Series 10% Capped (NTR) Index</v>
          </cell>
          <cell r="AJ662" t="str">
            <v>Net Total Return</v>
          </cell>
          <cell r="AK662" t="str">
            <v>USD</v>
          </cell>
          <cell r="AL662"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2" t="str">
            <v>please refer to another source</v>
          </cell>
          <cell r="AN662" t="str">
            <v xml:space="preserve">MSCI </v>
          </cell>
          <cell r="AO662" t="str">
            <v>Asia</v>
          </cell>
          <cell r="AP662" t="str">
            <v>Asia - China</v>
          </cell>
          <cell r="AQ662"/>
          <cell r="AR662"/>
          <cell r="AS662" t="str">
            <v>Full or optimized replication</v>
          </cell>
          <cell r="AT662" t="str">
            <v>Physical</v>
          </cell>
          <cell r="AU662" t="str">
            <v>Full</v>
          </cell>
          <cell r="AV662" t="str">
            <v>Equities</v>
          </cell>
          <cell r="AW662" t="str">
            <v>No</v>
          </cell>
          <cell r="AX662" t="str">
            <v>Yes with UCITS V</v>
          </cell>
          <cell r="AY662" t="str">
            <v>NA</v>
          </cell>
          <cell r="AZ662" t="str">
            <v>NA</v>
          </cell>
          <cell r="BA662" t="str">
            <v>Yes</v>
          </cell>
          <cell r="BB662"/>
          <cell r="BC662"/>
          <cell r="BD662"/>
          <cell r="BE662"/>
          <cell r="BF662"/>
          <cell r="BG662" t="str">
            <v>Daily</v>
          </cell>
          <cell r="BH662"/>
          <cell r="BI662"/>
          <cell r="BJ662"/>
          <cell r="BK662" t="str">
            <v>Reinvested</v>
          </cell>
          <cell r="BL662"/>
          <cell r="BM662"/>
          <cell r="BN662"/>
          <cell r="BO662"/>
          <cell r="BP662"/>
          <cell r="BQ662"/>
          <cell r="BR662" t="str">
            <v>None</v>
          </cell>
          <cell r="BS662" t="str">
            <v>-</v>
          </cell>
          <cell r="BT662" t="str">
            <v>(D-1) 04:30 PM Paris time</v>
          </cell>
          <cell r="BU662" t="str">
            <v>(D-1) 12:00 AM Paris time</v>
          </cell>
          <cell r="BV662" t="str">
            <v>NA</v>
          </cell>
          <cell r="BW662" t="str">
            <v>D</v>
          </cell>
          <cell r="BX662" t="str">
            <v>D+1</v>
          </cell>
          <cell r="BY662" t="str">
            <v>D+3</v>
          </cell>
          <cell r="BZ662" t="str">
            <v>Please refer to PM</v>
          </cell>
          <cell r="CA662" t="str">
            <v>Please refer to PM</v>
          </cell>
          <cell r="CB662">
            <v>11</v>
          </cell>
          <cell r="CC662">
            <v>11</v>
          </cell>
          <cell r="CD662">
            <v>3.0000000000000001E-3</v>
          </cell>
          <cell r="CE662">
            <v>3.0000000000000001E-3</v>
          </cell>
          <cell r="CF662" t="str">
            <v>No</v>
          </cell>
          <cell r="CG662" t="str">
            <v>NA</v>
          </cell>
          <cell r="CH662" t="str">
            <v>NA</v>
          </cell>
          <cell r="CI662" t="str">
            <v>No securities lending</v>
          </cell>
          <cell r="CJ662"/>
          <cell r="CK662" t="str">
            <v>No collateral</v>
          </cell>
          <cell r="CL662" t="str">
            <v>No collateral</v>
          </cell>
          <cell r="CM662" t="str">
            <v>No collateral</v>
          </cell>
          <cell r="CN662" t="str">
            <v>No collateral</v>
          </cell>
          <cell r="CO662" t="str">
            <v>No</v>
          </cell>
          <cell r="CP662" t="str">
            <v>NA</v>
          </cell>
          <cell r="CQ662" t="str">
            <v>NA</v>
          </cell>
          <cell r="CR662" t="str">
            <v>No</v>
          </cell>
          <cell r="CS662" t="str">
            <v xml:space="preserve">Jean-Baptiste SIMOEN  </v>
          </cell>
          <cell r="CT662"/>
          <cell r="CU662"/>
          <cell r="CV662"/>
          <cell r="CW662"/>
          <cell r="CX662"/>
          <cell r="CY662" t="str">
            <v>Yes</v>
          </cell>
          <cell r="CZ662" t="str">
            <v>SRI</v>
          </cell>
          <cell r="DA662" t="str">
            <v>Beta</v>
          </cell>
          <cell r="DB662" t="str">
            <v>No</v>
          </cell>
          <cell r="DC662" t="str">
            <v>Equity fund (&gt;51% equities)</v>
          </cell>
          <cell r="DD662"/>
          <cell r="DE662"/>
          <cell r="DF662" t="str">
            <v>No</v>
          </cell>
          <cell r="DG662">
            <v>65</v>
          </cell>
          <cell r="DH662">
            <v>40</v>
          </cell>
          <cell r="DI662">
            <v>5</v>
          </cell>
          <cell r="DJ662">
            <v>110</v>
          </cell>
          <cell r="DK662">
            <v>110</v>
          </cell>
          <cell r="DL662">
            <v>65</v>
          </cell>
          <cell r="DM662">
            <v>5</v>
          </cell>
          <cell r="DN662">
            <v>40</v>
          </cell>
          <cell r="DO662" t="str">
            <v>All</v>
          </cell>
          <cell r="DP662" t="str">
            <v>None</v>
          </cell>
          <cell r="DQ662" t="str">
            <v>BNP Paribas Securities Services Luxembourg</v>
          </cell>
          <cell r="DR662" t="str">
            <v>BNP Paribas Securities Services Luxembourg</v>
          </cell>
          <cell r="DS662" t="str">
            <v>in-house lawyers</v>
          </cell>
          <cell r="DT662" t="str">
            <v>BNP Paribas Securities Services Luxembourg</v>
          </cell>
          <cell r="DU662" t="str">
            <v>31th of December</v>
          </cell>
          <cell r="DV662" t="str">
            <v>ESG</v>
          </cell>
          <cell r="DW662" t="str">
            <v>EQUITY</v>
          </cell>
          <cell r="DX662"/>
          <cell r="DY662"/>
          <cell r="DZ662" t="str">
            <v>ART 8</v>
          </cell>
          <cell r="EA662" t="str">
            <v>CAT 1</v>
          </cell>
        </row>
        <row r="663">
          <cell r="H663" t="str">
            <v>LU2314314209</v>
          </cell>
          <cell r="I663" t="str">
            <v>Track Classic EUR</v>
          </cell>
          <cell r="J663" t="str">
            <v>Capitalisation</v>
          </cell>
          <cell r="K663" t="str">
            <v>EUR</v>
          </cell>
          <cell r="L663" t="str">
            <v>USD</v>
          </cell>
          <cell r="M663" t="str">
            <v>No</v>
          </cell>
          <cell r="N663"/>
          <cell r="O663" t="str">
            <v>Luxembourg</v>
          </cell>
          <cell r="P663"/>
          <cell r="Q663"/>
          <cell r="R663"/>
          <cell r="S663">
            <v>44377</v>
          </cell>
          <cell r="T663" t="str">
            <v>Not listed</v>
          </cell>
          <cell r="U663"/>
          <cell r="V663" t="str">
            <v>MXCNSSNU</v>
          </cell>
          <cell r="W663" t="str">
            <v>Share not hedged</v>
          </cell>
          <cell r="X663" t="str">
            <v>BMCSSCE LX</v>
          </cell>
          <cell r="Y663"/>
          <cell r="Z663"/>
          <cell r="AA663" t="str">
            <v>BMCSSCE</v>
          </cell>
          <cell r="AB663" t="str">
            <v>.MICN0SSSCNUS</v>
          </cell>
          <cell r="AC663"/>
          <cell r="AD663"/>
          <cell r="AE663"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3" t="str">
            <v>please refer to another source</v>
          </cell>
          <cell r="AG663" t="str">
            <v>please refer to another source</v>
          </cell>
          <cell r="AH663" t="str">
            <v>Luxemburg SICAV</v>
          </cell>
          <cell r="AI663" t="str">
            <v>MSCI China Select SRI S-Series 10% Capped (NTR) Index</v>
          </cell>
          <cell r="AJ663" t="str">
            <v>Net Total Return</v>
          </cell>
          <cell r="AK663" t="str">
            <v>USD</v>
          </cell>
          <cell r="AL663"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3" t="str">
            <v>please refer to another source</v>
          </cell>
          <cell r="AN663" t="str">
            <v xml:space="preserve">MSCI </v>
          </cell>
          <cell r="AO663" t="str">
            <v>Asia</v>
          </cell>
          <cell r="AP663" t="str">
            <v>Asia - China</v>
          </cell>
          <cell r="AQ663" t="str">
            <v>AT, DE, FR, IT**, LU</v>
          </cell>
          <cell r="AR663" t="str">
            <v>AT, DE, FR, IT**, LU</v>
          </cell>
          <cell r="AS663" t="str">
            <v>Full or optimized replication</v>
          </cell>
          <cell r="AT663" t="str">
            <v>Physical</v>
          </cell>
          <cell r="AU663" t="str">
            <v>Full</v>
          </cell>
          <cell r="AV663" t="str">
            <v>Equities</v>
          </cell>
          <cell r="AW663" t="str">
            <v>No</v>
          </cell>
          <cell r="AX663" t="str">
            <v>Yes with UCITS V</v>
          </cell>
          <cell r="AY663" t="str">
            <v>NA</v>
          </cell>
          <cell r="AZ663" t="str">
            <v>NA</v>
          </cell>
          <cell r="BA663" t="str">
            <v>Yes</v>
          </cell>
          <cell r="BB663"/>
          <cell r="BC663"/>
          <cell r="BD663"/>
          <cell r="BE663"/>
          <cell r="BF663"/>
          <cell r="BG663" t="str">
            <v>Daily</v>
          </cell>
          <cell r="BH663"/>
          <cell r="BI663"/>
          <cell r="BJ663"/>
          <cell r="BK663" t="str">
            <v>Reinvested</v>
          </cell>
          <cell r="BL663"/>
          <cell r="BM663"/>
          <cell r="BN663"/>
          <cell r="BO663"/>
          <cell r="BP663"/>
          <cell r="BQ663"/>
          <cell r="BR663" t="str">
            <v>None</v>
          </cell>
          <cell r="BS663" t="str">
            <v>-</v>
          </cell>
          <cell r="BT663" t="str">
            <v>(D-1) 04:30 PM Paris time</v>
          </cell>
          <cell r="BU663" t="str">
            <v>(D-1) 12:00 AM Paris time</v>
          </cell>
          <cell r="BV663" t="str">
            <v>NA</v>
          </cell>
          <cell r="BW663" t="str">
            <v>D</v>
          </cell>
          <cell r="BX663" t="str">
            <v>D+1</v>
          </cell>
          <cell r="BY663" t="str">
            <v>D+3</v>
          </cell>
          <cell r="BZ663" t="str">
            <v>Please refer to PM</v>
          </cell>
          <cell r="CA663" t="str">
            <v>Please refer to PM</v>
          </cell>
          <cell r="CB663">
            <v>11</v>
          </cell>
          <cell r="CC663">
            <v>11</v>
          </cell>
          <cell r="CD663">
            <v>3.0000000000000001E-3</v>
          </cell>
          <cell r="CE663">
            <v>3.0000000000000001E-3</v>
          </cell>
          <cell r="CF663" t="str">
            <v>No</v>
          </cell>
          <cell r="CG663" t="str">
            <v>NA</v>
          </cell>
          <cell r="CH663" t="str">
            <v>NA</v>
          </cell>
          <cell r="CI663" t="str">
            <v>No securities lending</v>
          </cell>
          <cell r="CJ663"/>
          <cell r="CK663" t="str">
            <v>No collateral</v>
          </cell>
          <cell r="CL663" t="str">
            <v>No collateral</v>
          </cell>
          <cell r="CM663" t="str">
            <v>No collateral</v>
          </cell>
          <cell r="CN663" t="str">
            <v>No collateral</v>
          </cell>
          <cell r="CO663" t="str">
            <v>No</v>
          </cell>
          <cell r="CP663" t="str">
            <v>NA</v>
          </cell>
          <cell r="CQ663" t="str">
            <v>NA</v>
          </cell>
          <cell r="CR663" t="str">
            <v>No</v>
          </cell>
          <cell r="CS663" t="str">
            <v xml:space="preserve">Jean-Baptiste SIMOEN  </v>
          </cell>
          <cell r="CT663"/>
          <cell r="CU663"/>
          <cell r="CV663"/>
          <cell r="CW663"/>
          <cell r="CX663"/>
          <cell r="CY663" t="str">
            <v>Yes</v>
          </cell>
          <cell r="CZ663" t="str">
            <v>SRI</v>
          </cell>
          <cell r="DA663" t="str">
            <v>Beta</v>
          </cell>
          <cell r="DB663" t="str">
            <v>No</v>
          </cell>
          <cell r="DC663" t="str">
            <v>Equity fund (&gt;51% equities)</v>
          </cell>
          <cell r="DD663"/>
          <cell r="DE663"/>
          <cell r="DF663" t="str">
            <v>No</v>
          </cell>
          <cell r="DG663">
            <v>65</v>
          </cell>
          <cell r="DH663">
            <v>40</v>
          </cell>
          <cell r="DI663">
            <v>5</v>
          </cell>
          <cell r="DJ663">
            <v>110</v>
          </cell>
          <cell r="DK663">
            <v>110</v>
          </cell>
          <cell r="DL663">
            <v>65</v>
          </cell>
          <cell r="DM663">
            <v>5</v>
          </cell>
          <cell r="DN663">
            <v>40</v>
          </cell>
          <cell r="DO663" t="str">
            <v>All</v>
          </cell>
          <cell r="DP663" t="str">
            <v>None</v>
          </cell>
          <cell r="DQ663" t="str">
            <v>BNP Paribas Securities Services Luxembourg</v>
          </cell>
          <cell r="DR663" t="str">
            <v>BNP Paribas Securities Services Luxembourg</v>
          </cell>
          <cell r="DS663" t="str">
            <v>in-house lawyers</v>
          </cell>
          <cell r="DT663" t="str">
            <v>BNP Paribas Securities Services Luxembourg</v>
          </cell>
          <cell r="DU663" t="str">
            <v>31th of December</v>
          </cell>
          <cell r="DV663" t="str">
            <v>ESG</v>
          </cell>
          <cell r="DW663" t="str">
            <v>EQUITY</v>
          </cell>
          <cell r="DX663"/>
          <cell r="DY663"/>
          <cell r="DZ663" t="str">
            <v>ART 8</v>
          </cell>
          <cell r="EA663" t="str">
            <v>CAT 1</v>
          </cell>
        </row>
        <row r="664">
          <cell r="H664" t="str">
            <v>LU2314314118</v>
          </cell>
          <cell r="I664" t="str">
            <v>Track Privilege</v>
          </cell>
          <cell r="J664" t="str">
            <v>Capitalisation</v>
          </cell>
          <cell r="K664" t="str">
            <v>USD</v>
          </cell>
          <cell r="L664" t="str">
            <v>USD</v>
          </cell>
          <cell r="M664" t="str">
            <v>No</v>
          </cell>
          <cell r="N664"/>
          <cell r="O664" t="str">
            <v>Luxembourg</v>
          </cell>
          <cell r="P664"/>
          <cell r="Q664"/>
          <cell r="R664"/>
          <cell r="S664"/>
          <cell r="T664" t="str">
            <v>Not listed</v>
          </cell>
          <cell r="U664"/>
          <cell r="V664" t="str">
            <v>MXCNSSNU</v>
          </cell>
          <cell r="W664" t="str">
            <v>Share not hedged</v>
          </cell>
          <cell r="X664"/>
          <cell r="Y664"/>
          <cell r="Z664"/>
          <cell r="AA664"/>
          <cell r="AB664" t="str">
            <v>.MICN0SSSCNUS</v>
          </cell>
          <cell r="AC664"/>
          <cell r="AD664"/>
          <cell r="AE664"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4" t="str">
            <v>please refer to another source</v>
          </cell>
          <cell r="AG664" t="str">
            <v>please refer to another source</v>
          </cell>
          <cell r="AH664" t="str">
            <v>Luxemburg SICAV</v>
          </cell>
          <cell r="AI664" t="str">
            <v>MSCI China Select SRI S-Series 10% Capped (NTR) Index</v>
          </cell>
          <cell r="AJ664" t="str">
            <v>Net Total Return</v>
          </cell>
          <cell r="AK664" t="str">
            <v>USD</v>
          </cell>
          <cell r="AL664"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4" t="str">
            <v>please refer to another source</v>
          </cell>
          <cell r="AN664" t="str">
            <v xml:space="preserve">MSCI </v>
          </cell>
          <cell r="AO664" t="str">
            <v>Asia</v>
          </cell>
          <cell r="AP664" t="str">
            <v>Asia - China</v>
          </cell>
          <cell r="AQ664"/>
          <cell r="AR664"/>
          <cell r="AS664" t="str">
            <v>Full or optimized replication</v>
          </cell>
          <cell r="AT664" t="str">
            <v>Physical</v>
          </cell>
          <cell r="AU664" t="str">
            <v>Full</v>
          </cell>
          <cell r="AV664" t="str">
            <v>Equities</v>
          </cell>
          <cell r="AW664" t="str">
            <v>No</v>
          </cell>
          <cell r="AX664" t="str">
            <v>Yes with UCITS V</v>
          </cell>
          <cell r="AY664" t="str">
            <v>NA</v>
          </cell>
          <cell r="AZ664" t="str">
            <v>NA</v>
          </cell>
          <cell r="BA664" t="str">
            <v>Yes</v>
          </cell>
          <cell r="BB664"/>
          <cell r="BC664"/>
          <cell r="BD664"/>
          <cell r="BE664"/>
          <cell r="BF664"/>
          <cell r="BG664" t="str">
            <v>Daily</v>
          </cell>
          <cell r="BH664"/>
          <cell r="BI664"/>
          <cell r="BJ664"/>
          <cell r="BK664" t="str">
            <v>Reinvested</v>
          </cell>
          <cell r="BL664"/>
          <cell r="BM664"/>
          <cell r="BN664"/>
          <cell r="BO664"/>
          <cell r="BP664"/>
          <cell r="BQ664"/>
          <cell r="BR664" t="str">
            <v>None</v>
          </cell>
          <cell r="BS664" t="str">
            <v>-</v>
          </cell>
          <cell r="BT664" t="str">
            <v>(D-1) 04:30 PM Paris time</v>
          </cell>
          <cell r="BU664" t="str">
            <v>(D-1) 12:00 AM Paris time</v>
          </cell>
          <cell r="BV664" t="str">
            <v>NA</v>
          </cell>
          <cell r="BW664" t="str">
            <v>D</v>
          </cell>
          <cell r="BX664" t="str">
            <v>D+1</v>
          </cell>
          <cell r="BY664" t="str">
            <v>D+3</v>
          </cell>
          <cell r="BZ664" t="str">
            <v>Please refer to PM</v>
          </cell>
          <cell r="CA664" t="str">
            <v>Please refer to PM</v>
          </cell>
          <cell r="CB664">
            <v>11</v>
          </cell>
          <cell r="CC664">
            <v>11</v>
          </cell>
          <cell r="CD664">
            <v>3.0000000000000001E-3</v>
          </cell>
          <cell r="CE664">
            <v>3.0000000000000001E-3</v>
          </cell>
          <cell r="CF664" t="str">
            <v>No</v>
          </cell>
          <cell r="CG664" t="str">
            <v>NA</v>
          </cell>
          <cell r="CH664" t="str">
            <v>NA</v>
          </cell>
          <cell r="CI664" t="str">
            <v>No securities lending</v>
          </cell>
          <cell r="CJ664"/>
          <cell r="CK664" t="str">
            <v>No collateral</v>
          </cell>
          <cell r="CL664" t="str">
            <v>No collateral</v>
          </cell>
          <cell r="CM664" t="str">
            <v>No collateral</v>
          </cell>
          <cell r="CN664" t="str">
            <v>No collateral</v>
          </cell>
          <cell r="CO664" t="str">
            <v>No</v>
          </cell>
          <cell r="CP664" t="str">
            <v>NA</v>
          </cell>
          <cell r="CQ664" t="str">
            <v>NA</v>
          </cell>
          <cell r="CR664" t="str">
            <v>No</v>
          </cell>
          <cell r="CS664" t="str">
            <v xml:space="preserve">Jean-Baptiste SIMOEN  </v>
          </cell>
          <cell r="CT664"/>
          <cell r="CU664"/>
          <cell r="CV664"/>
          <cell r="CW664"/>
          <cell r="CX664"/>
          <cell r="CY664" t="str">
            <v>Yes</v>
          </cell>
          <cell r="CZ664" t="str">
            <v>SRI</v>
          </cell>
          <cell r="DA664" t="str">
            <v>Beta</v>
          </cell>
          <cell r="DB664" t="str">
            <v>No</v>
          </cell>
          <cell r="DC664" t="str">
            <v>Equity fund (&gt;51% equities)</v>
          </cell>
          <cell r="DD664"/>
          <cell r="DE664"/>
          <cell r="DF664" t="str">
            <v>No</v>
          </cell>
          <cell r="DG664">
            <v>18</v>
          </cell>
          <cell r="DH664">
            <v>12</v>
          </cell>
          <cell r="DI664">
            <v>5</v>
          </cell>
          <cell r="DJ664">
            <v>35</v>
          </cell>
          <cell r="DK664">
            <v>35</v>
          </cell>
          <cell r="DL664">
            <v>33</v>
          </cell>
          <cell r="DM664">
            <v>5</v>
          </cell>
          <cell r="DN664">
            <v>12</v>
          </cell>
          <cell r="DO664" t="str">
            <v>All, Distributors, Managers</v>
          </cell>
          <cell r="DP664" t="str">
            <v>Distributors : None
Managers: none (refer to Book II by sub-fund for min holding amount applicable)
Others : EUR 100 000 per sub-fund</v>
          </cell>
          <cell r="DQ664" t="str">
            <v>BNP Paribas Securities Services Luxembourg</v>
          </cell>
          <cell r="DR664" t="str">
            <v>BNP Paribas Securities Services Luxembourg</v>
          </cell>
          <cell r="DS664" t="str">
            <v>in-house lawyers</v>
          </cell>
          <cell r="DT664" t="str">
            <v>BNP Paribas Securities Services Luxembourg</v>
          </cell>
          <cell r="DU664" t="str">
            <v>31th of December</v>
          </cell>
          <cell r="DV664" t="str">
            <v>ESG</v>
          </cell>
          <cell r="DW664" t="str">
            <v>EQUITY</v>
          </cell>
          <cell r="DX664"/>
          <cell r="DY664"/>
          <cell r="DZ664" t="str">
            <v>ART 8</v>
          </cell>
          <cell r="EA664" t="str">
            <v>CAT 1</v>
          </cell>
        </row>
        <row r="665">
          <cell r="H665" t="str">
            <v>LU2314314035</v>
          </cell>
          <cell r="I665" t="str">
            <v>Track Privilege EUR</v>
          </cell>
          <cell r="J665" t="str">
            <v>Capitalisation</v>
          </cell>
          <cell r="K665" t="str">
            <v>EUR</v>
          </cell>
          <cell r="L665" t="str">
            <v>USD</v>
          </cell>
          <cell r="M665" t="str">
            <v>No</v>
          </cell>
          <cell r="N665"/>
          <cell r="O665" t="str">
            <v>Luxembourg</v>
          </cell>
          <cell r="P665"/>
          <cell r="Q665"/>
          <cell r="R665"/>
          <cell r="S665">
            <v>44377</v>
          </cell>
          <cell r="T665" t="str">
            <v>Not listed</v>
          </cell>
          <cell r="U665"/>
          <cell r="V665" t="str">
            <v>MXCNSSNU</v>
          </cell>
          <cell r="W665" t="str">
            <v>Share not hedged</v>
          </cell>
          <cell r="X665" t="str">
            <v xml:space="preserve">BNS1CPE LX </v>
          </cell>
          <cell r="Y665"/>
          <cell r="Z665"/>
          <cell r="AA665" t="str">
            <v>BNS1CPE</v>
          </cell>
          <cell r="AB665" t="str">
            <v>.MICN0SSSCNUS</v>
          </cell>
          <cell r="AC665"/>
          <cell r="AD665"/>
          <cell r="AE665"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5" t="str">
            <v>please refer to another source</v>
          </cell>
          <cell r="AG665" t="str">
            <v>please refer to another source</v>
          </cell>
          <cell r="AH665" t="str">
            <v>Luxemburg SICAV</v>
          </cell>
          <cell r="AI665" t="str">
            <v>MSCI China Select SRI S-Series 10% Capped (NTR) Index</v>
          </cell>
          <cell r="AJ665" t="str">
            <v>Net Total Return</v>
          </cell>
          <cell r="AK665" t="str">
            <v>USD</v>
          </cell>
          <cell r="AL665"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5" t="str">
            <v>please refer to another source</v>
          </cell>
          <cell r="AN665" t="str">
            <v xml:space="preserve">MSCI </v>
          </cell>
          <cell r="AO665" t="str">
            <v>Asia</v>
          </cell>
          <cell r="AP665" t="str">
            <v>Asia - China</v>
          </cell>
          <cell r="AQ665" t="str">
            <v xml:space="preserve">AT, DE, FR, IT**, LU, NL </v>
          </cell>
          <cell r="AR665" t="str">
            <v xml:space="preserve">AT, DE, FR, IT**, LU, NL </v>
          </cell>
          <cell r="AS665" t="str">
            <v>Full or optimized replication</v>
          </cell>
          <cell r="AT665" t="str">
            <v>Physical</v>
          </cell>
          <cell r="AU665" t="str">
            <v>Full</v>
          </cell>
          <cell r="AV665" t="str">
            <v>Equities</v>
          </cell>
          <cell r="AW665" t="str">
            <v>No</v>
          </cell>
          <cell r="AX665" t="str">
            <v>Yes with UCITS V</v>
          </cell>
          <cell r="AY665" t="str">
            <v>NA</v>
          </cell>
          <cell r="AZ665" t="str">
            <v>NA</v>
          </cell>
          <cell r="BA665" t="str">
            <v>Yes</v>
          </cell>
          <cell r="BB665"/>
          <cell r="BC665"/>
          <cell r="BD665"/>
          <cell r="BE665"/>
          <cell r="BF665"/>
          <cell r="BG665" t="str">
            <v>Daily</v>
          </cell>
          <cell r="BH665"/>
          <cell r="BI665"/>
          <cell r="BJ665"/>
          <cell r="BK665" t="str">
            <v>Reinvested</v>
          </cell>
          <cell r="BL665"/>
          <cell r="BM665"/>
          <cell r="BN665"/>
          <cell r="BO665"/>
          <cell r="BP665"/>
          <cell r="BQ665"/>
          <cell r="BR665" t="str">
            <v>None</v>
          </cell>
          <cell r="BS665" t="str">
            <v>-</v>
          </cell>
          <cell r="BT665" t="str">
            <v>(D-1) 04:30 PM Paris time</v>
          </cell>
          <cell r="BU665" t="str">
            <v>(D-1) 12:00 AM Paris time</v>
          </cell>
          <cell r="BV665" t="str">
            <v>NA</v>
          </cell>
          <cell r="BW665" t="str">
            <v>D</v>
          </cell>
          <cell r="BX665" t="str">
            <v>D+1</v>
          </cell>
          <cell r="BY665" t="str">
            <v>D+3</v>
          </cell>
          <cell r="BZ665" t="str">
            <v>Please refer to PM</v>
          </cell>
          <cell r="CA665" t="str">
            <v>Please refer to PM</v>
          </cell>
          <cell r="CB665">
            <v>11</v>
          </cell>
          <cell r="CC665">
            <v>11</v>
          </cell>
          <cell r="CD665">
            <v>3.0000000000000001E-3</v>
          </cell>
          <cell r="CE665">
            <v>3.0000000000000001E-3</v>
          </cell>
          <cell r="CF665" t="str">
            <v>No</v>
          </cell>
          <cell r="CG665" t="str">
            <v>NA</v>
          </cell>
          <cell r="CH665" t="str">
            <v>NA</v>
          </cell>
          <cell r="CI665" t="str">
            <v>No securities lending</v>
          </cell>
          <cell r="CJ665"/>
          <cell r="CK665" t="str">
            <v>No collateral</v>
          </cell>
          <cell r="CL665" t="str">
            <v>No collateral</v>
          </cell>
          <cell r="CM665" t="str">
            <v>No collateral</v>
          </cell>
          <cell r="CN665" t="str">
            <v>No collateral</v>
          </cell>
          <cell r="CO665" t="str">
            <v>No</v>
          </cell>
          <cell r="CP665" t="str">
            <v>NA</v>
          </cell>
          <cell r="CQ665" t="str">
            <v>NA</v>
          </cell>
          <cell r="CR665" t="str">
            <v>No</v>
          </cell>
          <cell r="CS665" t="str">
            <v xml:space="preserve">Jean-Baptiste SIMOEN  </v>
          </cell>
          <cell r="CT665"/>
          <cell r="CU665"/>
          <cell r="CV665"/>
          <cell r="CW665"/>
          <cell r="CX665"/>
          <cell r="CY665" t="str">
            <v>Yes</v>
          </cell>
          <cell r="CZ665" t="str">
            <v>SRI</v>
          </cell>
          <cell r="DA665" t="str">
            <v>Beta</v>
          </cell>
          <cell r="DB665" t="str">
            <v>No</v>
          </cell>
          <cell r="DC665" t="str">
            <v>Equity fund (&gt;51% equities)</v>
          </cell>
          <cell r="DD665"/>
          <cell r="DE665"/>
          <cell r="DF665" t="str">
            <v>No</v>
          </cell>
          <cell r="DG665">
            <v>18</v>
          </cell>
          <cell r="DH665">
            <v>12</v>
          </cell>
          <cell r="DI665">
            <v>5</v>
          </cell>
          <cell r="DJ665">
            <v>35</v>
          </cell>
          <cell r="DK665">
            <v>35</v>
          </cell>
          <cell r="DL665">
            <v>18</v>
          </cell>
          <cell r="DM665">
            <v>5</v>
          </cell>
          <cell r="DN665">
            <v>12</v>
          </cell>
          <cell r="DO665" t="str">
            <v>All, Distributors, Managers</v>
          </cell>
          <cell r="DP665" t="str">
            <v>Distributors : None
Managers: none (refer to Book II by sub-fund for min holding amount applicable)
Others : EUR 100 000 per sub-fund</v>
          </cell>
          <cell r="DQ665" t="str">
            <v>BNP Paribas Securities Services Luxembourg</v>
          </cell>
          <cell r="DR665" t="str">
            <v>BNP Paribas Securities Services Luxembourg</v>
          </cell>
          <cell r="DS665" t="str">
            <v>in-house lawyers</v>
          </cell>
          <cell r="DT665" t="str">
            <v>BNP Paribas Securities Services Luxembourg</v>
          </cell>
          <cell r="DU665" t="str">
            <v>31th of December</v>
          </cell>
          <cell r="DV665" t="str">
            <v>ESG</v>
          </cell>
          <cell r="DW665" t="str">
            <v>EQUITY</v>
          </cell>
          <cell r="DX665"/>
          <cell r="DY665"/>
          <cell r="DZ665" t="str">
            <v>ART 8</v>
          </cell>
          <cell r="EA665" t="str">
            <v>CAT 1</v>
          </cell>
        </row>
        <row r="666">
          <cell r="H666" t="str">
            <v>LU2314313904</v>
          </cell>
          <cell r="I666" t="str">
            <v>Track Privilege</v>
          </cell>
          <cell r="J666" t="str">
            <v>Distribution</v>
          </cell>
          <cell r="K666" t="str">
            <v>USD</v>
          </cell>
          <cell r="L666" t="str">
            <v>USD</v>
          </cell>
          <cell r="M666" t="str">
            <v>No</v>
          </cell>
          <cell r="N666"/>
          <cell r="O666" t="str">
            <v>Luxembourg</v>
          </cell>
          <cell r="P666"/>
          <cell r="Q666"/>
          <cell r="R666"/>
          <cell r="S666"/>
          <cell r="T666" t="str">
            <v>Not listed</v>
          </cell>
          <cell r="U666"/>
          <cell r="V666" t="str">
            <v>MXCNSSNU</v>
          </cell>
          <cell r="W666" t="str">
            <v>Share not hedged</v>
          </cell>
          <cell r="X666"/>
          <cell r="Y666"/>
          <cell r="Z666"/>
          <cell r="AA666"/>
          <cell r="AB666" t="str">
            <v>.MICN0SSSCNUS</v>
          </cell>
          <cell r="AC666"/>
          <cell r="AD666"/>
          <cell r="AE666"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6" t="str">
            <v>please refer to another source</v>
          </cell>
          <cell r="AG666" t="str">
            <v>please refer to another source</v>
          </cell>
          <cell r="AH666" t="str">
            <v>Luxemburg SICAV</v>
          </cell>
          <cell r="AI666" t="str">
            <v>MSCI China Select SRI S-Series 10% Capped (NTR) Index</v>
          </cell>
          <cell r="AJ666" t="str">
            <v>Net Total Return</v>
          </cell>
          <cell r="AK666" t="str">
            <v>USD</v>
          </cell>
          <cell r="AL666"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6" t="str">
            <v>please refer to another source</v>
          </cell>
          <cell r="AN666" t="str">
            <v xml:space="preserve">MSCI </v>
          </cell>
          <cell r="AO666" t="str">
            <v>Asia</v>
          </cell>
          <cell r="AP666" t="str">
            <v>Asia - China</v>
          </cell>
          <cell r="AQ666"/>
          <cell r="AR666"/>
          <cell r="AS666" t="str">
            <v>Full or optimized replication</v>
          </cell>
          <cell r="AT666" t="str">
            <v>Physical</v>
          </cell>
          <cell r="AU666" t="str">
            <v>Full</v>
          </cell>
          <cell r="AV666" t="str">
            <v>Equities</v>
          </cell>
          <cell r="AW666" t="str">
            <v>No</v>
          </cell>
          <cell r="AX666" t="str">
            <v>Yes with UCITS V</v>
          </cell>
          <cell r="AY666" t="str">
            <v>NA</v>
          </cell>
          <cell r="AZ666" t="str">
            <v>NA</v>
          </cell>
          <cell r="BA666" t="str">
            <v>Yes</v>
          </cell>
          <cell r="BB666"/>
          <cell r="BC666"/>
          <cell r="BD666"/>
          <cell r="BE666"/>
          <cell r="BF666"/>
          <cell r="BG666" t="str">
            <v>Daily</v>
          </cell>
          <cell r="BH666"/>
          <cell r="BI666"/>
          <cell r="BJ666"/>
          <cell r="BK666" t="str">
            <v>Annually</v>
          </cell>
          <cell r="BL666"/>
          <cell r="BM666"/>
          <cell r="BN666"/>
          <cell r="BO666"/>
          <cell r="BP666"/>
          <cell r="BQ666"/>
          <cell r="BR666" t="str">
            <v>None</v>
          </cell>
          <cell r="BS666" t="str">
            <v>-</v>
          </cell>
          <cell r="BT666" t="str">
            <v>(D-1) 04:30 PM Paris time</v>
          </cell>
          <cell r="BU666" t="str">
            <v>(D-1) 12:00 AM Paris time</v>
          </cell>
          <cell r="BV666" t="str">
            <v>NA</v>
          </cell>
          <cell r="BW666" t="str">
            <v>D</v>
          </cell>
          <cell r="BX666" t="str">
            <v>D+1</v>
          </cell>
          <cell r="BY666" t="str">
            <v>D+3</v>
          </cell>
          <cell r="BZ666" t="str">
            <v>Please refer to PM</v>
          </cell>
          <cell r="CA666" t="str">
            <v>Please refer to PM</v>
          </cell>
          <cell r="CB666">
            <v>11</v>
          </cell>
          <cell r="CC666">
            <v>11</v>
          </cell>
          <cell r="CD666">
            <v>3.0000000000000001E-3</v>
          </cell>
          <cell r="CE666">
            <v>3.0000000000000001E-3</v>
          </cell>
          <cell r="CF666" t="str">
            <v>No</v>
          </cell>
          <cell r="CG666" t="str">
            <v>NA</v>
          </cell>
          <cell r="CH666" t="str">
            <v>NA</v>
          </cell>
          <cell r="CI666" t="str">
            <v>No securities lending</v>
          </cell>
          <cell r="CJ666"/>
          <cell r="CK666" t="str">
            <v>No collateral</v>
          </cell>
          <cell r="CL666" t="str">
            <v>No collateral</v>
          </cell>
          <cell r="CM666" t="str">
            <v>No collateral</v>
          </cell>
          <cell r="CN666" t="str">
            <v>No collateral</v>
          </cell>
          <cell r="CO666" t="str">
            <v>No</v>
          </cell>
          <cell r="CP666" t="str">
            <v>NA</v>
          </cell>
          <cell r="CQ666" t="str">
            <v>NA</v>
          </cell>
          <cell r="CR666" t="str">
            <v>No</v>
          </cell>
          <cell r="CS666" t="str">
            <v xml:space="preserve">Jean-Baptiste SIMOEN  </v>
          </cell>
          <cell r="CT666"/>
          <cell r="CU666"/>
          <cell r="CV666"/>
          <cell r="CW666"/>
          <cell r="CX666"/>
          <cell r="CY666" t="str">
            <v>Yes</v>
          </cell>
          <cell r="CZ666" t="str">
            <v>SRI</v>
          </cell>
          <cell r="DA666" t="str">
            <v>Beta</v>
          </cell>
          <cell r="DB666" t="str">
            <v>No</v>
          </cell>
          <cell r="DC666" t="str">
            <v>Equity fund (&gt;51% equities)</v>
          </cell>
          <cell r="DD666"/>
          <cell r="DE666"/>
          <cell r="DF666" t="str">
            <v>No</v>
          </cell>
          <cell r="DG666">
            <v>18</v>
          </cell>
          <cell r="DH666">
            <v>12</v>
          </cell>
          <cell r="DI666">
            <v>5</v>
          </cell>
          <cell r="DJ666">
            <v>35</v>
          </cell>
          <cell r="DK666">
            <v>35</v>
          </cell>
          <cell r="DL666">
            <v>33</v>
          </cell>
          <cell r="DM666">
            <v>5</v>
          </cell>
          <cell r="DN666">
            <v>12</v>
          </cell>
          <cell r="DO666" t="str">
            <v>All, Distributors, Managers</v>
          </cell>
          <cell r="DP666" t="str">
            <v>Distributors : None
Managers: none (refer to Book II by sub-fund for min holding amount applicable)
Others : EUR 100 000 per sub-fund</v>
          </cell>
          <cell r="DQ666" t="str">
            <v>BNP Paribas Securities Services Luxembourg</v>
          </cell>
          <cell r="DR666" t="str">
            <v>BNP Paribas Securities Services Luxembourg</v>
          </cell>
          <cell r="DS666" t="str">
            <v>in-house lawyers</v>
          </cell>
          <cell r="DT666" t="str">
            <v>BNP Paribas Securities Services Luxembourg</v>
          </cell>
          <cell r="DU666" t="str">
            <v>31th of December</v>
          </cell>
          <cell r="DV666" t="str">
            <v>ESG</v>
          </cell>
          <cell r="DW666" t="str">
            <v>EQUITY</v>
          </cell>
          <cell r="DX666"/>
          <cell r="DY666"/>
          <cell r="DZ666" t="str">
            <v>ART 8</v>
          </cell>
          <cell r="EA666" t="str">
            <v>CAT 1</v>
          </cell>
        </row>
        <row r="667">
          <cell r="H667" t="str">
            <v>LU2314313730</v>
          </cell>
          <cell r="I667" t="str">
            <v>Track Privilege EUR</v>
          </cell>
          <cell r="J667" t="str">
            <v>Distribution</v>
          </cell>
          <cell r="K667" t="str">
            <v>EUR</v>
          </cell>
          <cell r="L667" t="str">
            <v>USD</v>
          </cell>
          <cell r="M667" t="str">
            <v>No</v>
          </cell>
          <cell r="N667"/>
          <cell r="O667" t="str">
            <v>Luxembourg</v>
          </cell>
          <cell r="P667"/>
          <cell r="Q667"/>
          <cell r="R667"/>
          <cell r="S667"/>
          <cell r="T667" t="str">
            <v>Not listed</v>
          </cell>
          <cell r="U667"/>
          <cell r="V667" t="str">
            <v>MXCNSSNU</v>
          </cell>
          <cell r="W667" t="str">
            <v>Share not hedged</v>
          </cell>
          <cell r="X667"/>
          <cell r="Y667"/>
          <cell r="Z667"/>
          <cell r="AA667"/>
          <cell r="AB667" t="str">
            <v>.MICN0SSSCNUS</v>
          </cell>
          <cell r="AC667"/>
          <cell r="AD667"/>
          <cell r="AE667"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7" t="str">
            <v>please refer to another source</v>
          </cell>
          <cell r="AG667" t="str">
            <v>please refer to another source</v>
          </cell>
          <cell r="AH667" t="str">
            <v>Luxemburg SICAV</v>
          </cell>
          <cell r="AI667" t="str">
            <v>MSCI China Select SRI S-Series 10% Capped (NTR) Index</v>
          </cell>
          <cell r="AJ667" t="str">
            <v>Net Total Return</v>
          </cell>
          <cell r="AK667" t="str">
            <v>USD</v>
          </cell>
          <cell r="AL667"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7" t="str">
            <v>please refer to another source</v>
          </cell>
          <cell r="AN667" t="str">
            <v xml:space="preserve">MSCI </v>
          </cell>
          <cell r="AO667" t="str">
            <v>Asia</v>
          </cell>
          <cell r="AP667" t="str">
            <v>Asia - China</v>
          </cell>
          <cell r="AQ667"/>
          <cell r="AR667"/>
          <cell r="AS667" t="str">
            <v>Full or optimized replication</v>
          </cell>
          <cell r="AT667" t="str">
            <v>Physical</v>
          </cell>
          <cell r="AU667" t="str">
            <v>Full</v>
          </cell>
          <cell r="AV667" t="str">
            <v>Equities</v>
          </cell>
          <cell r="AW667" t="str">
            <v>No</v>
          </cell>
          <cell r="AX667" t="str">
            <v>Yes with UCITS V</v>
          </cell>
          <cell r="AY667" t="str">
            <v>NA</v>
          </cell>
          <cell r="AZ667" t="str">
            <v>NA</v>
          </cell>
          <cell r="BA667" t="str">
            <v>Yes</v>
          </cell>
          <cell r="BB667"/>
          <cell r="BC667"/>
          <cell r="BD667"/>
          <cell r="BE667"/>
          <cell r="BF667"/>
          <cell r="BG667" t="str">
            <v>Daily</v>
          </cell>
          <cell r="BH667"/>
          <cell r="BI667"/>
          <cell r="BJ667"/>
          <cell r="BK667" t="str">
            <v>Annually</v>
          </cell>
          <cell r="BL667"/>
          <cell r="BM667"/>
          <cell r="BN667"/>
          <cell r="BO667"/>
          <cell r="BP667"/>
          <cell r="BQ667"/>
          <cell r="BR667" t="str">
            <v>None</v>
          </cell>
          <cell r="BS667" t="str">
            <v>-</v>
          </cell>
          <cell r="BT667" t="str">
            <v>(D-1) 04:30 PM Paris time</v>
          </cell>
          <cell r="BU667" t="str">
            <v>(D-1) 12:00 AM Paris time</v>
          </cell>
          <cell r="BV667" t="str">
            <v>NA</v>
          </cell>
          <cell r="BW667" t="str">
            <v>D</v>
          </cell>
          <cell r="BX667" t="str">
            <v>D+1</v>
          </cell>
          <cell r="BY667" t="str">
            <v>D+3</v>
          </cell>
          <cell r="BZ667" t="str">
            <v>Please refer to PM</v>
          </cell>
          <cell r="CA667" t="str">
            <v>Please refer to PM</v>
          </cell>
          <cell r="CB667">
            <v>11</v>
          </cell>
          <cell r="CC667">
            <v>11</v>
          </cell>
          <cell r="CD667">
            <v>3.0000000000000001E-3</v>
          </cell>
          <cell r="CE667">
            <v>3.0000000000000001E-3</v>
          </cell>
          <cell r="CF667" t="str">
            <v>No</v>
          </cell>
          <cell r="CG667" t="str">
            <v>NA</v>
          </cell>
          <cell r="CH667" t="str">
            <v>NA</v>
          </cell>
          <cell r="CI667" t="str">
            <v>No securities lending</v>
          </cell>
          <cell r="CJ667"/>
          <cell r="CK667" t="str">
            <v>No collateral</v>
          </cell>
          <cell r="CL667" t="str">
            <v>No collateral</v>
          </cell>
          <cell r="CM667" t="str">
            <v>No collateral</v>
          </cell>
          <cell r="CN667" t="str">
            <v>No collateral</v>
          </cell>
          <cell r="CO667" t="str">
            <v>No</v>
          </cell>
          <cell r="CP667" t="str">
            <v>NA</v>
          </cell>
          <cell r="CQ667" t="str">
            <v>NA</v>
          </cell>
          <cell r="CR667" t="str">
            <v>No</v>
          </cell>
          <cell r="CS667" t="str">
            <v xml:space="preserve">Jean-Baptiste SIMOEN  </v>
          </cell>
          <cell r="CT667"/>
          <cell r="CU667"/>
          <cell r="CV667"/>
          <cell r="CW667"/>
          <cell r="CX667"/>
          <cell r="CY667" t="str">
            <v>Yes</v>
          </cell>
          <cell r="CZ667" t="str">
            <v>SRI</v>
          </cell>
          <cell r="DA667" t="str">
            <v>Beta</v>
          </cell>
          <cell r="DB667" t="str">
            <v>No</v>
          </cell>
          <cell r="DC667" t="str">
            <v>Equity fund (&gt;51% equities)</v>
          </cell>
          <cell r="DD667"/>
          <cell r="DE667"/>
          <cell r="DF667" t="str">
            <v>No</v>
          </cell>
          <cell r="DG667">
            <v>18</v>
          </cell>
          <cell r="DH667">
            <v>12</v>
          </cell>
          <cell r="DI667">
            <v>5</v>
          </cell>
          <cell r="DJ667">
            <v>35</v>
          </cell>
          <cell r="DK667">
            <v>35</v>
          </cell>
          <cell r="DL667">
            <v>33</v>
          </cell>
          <cell r="DM667">
            <v>5</v>
          </cell>
          <cell r="DN667">
            <v>12</v>
          </cell>
          <cell r="DO667" t="str">
            <v>All, Distributors, Managers</v>
          </cell>
          <cell r="DP667" t="str">
            <v>Distributors : None
Managers: none (refer to Book II by sub-fund for min holding amount applicable)
Others : EUR 100 000 per sub-fund</v>
          </cell>
          <cell r="DQ667" t="str">
            <v>BNP Paribas Securities Services Luxembourg</v>
          </cell>
          <cell r="DR667" t="str">
            <v>BNP Paribas Securities Services Luxembourg</v>
          </cell>
          <cell r="DS667" t="str">
            <v>in-house lawyers</v>
          </cell>
          <cell r="DT667" t="str">
            <v>BNP Paribas Securities Services Luxembourg</v>
          </cell>
          <cell r="DU667" t="str">
            <v>31th of December</v>
          </cell>
          <cell r="DV667" t="str">
            <v>ESG</v>
          </cell>
          <cell r="DW667" t="str">
            <v>EQUITY</v>
          </cell>
          <cell r="DX667"/>
          <cell r="DY667"/>
          <cell r="DZ667" t="str">
            <v>ART 8</v>
          </cell>
          <cell r="EA667" t="str">
            <v>CAT 1</v>
          </cell>
        </row>
        <row r="668">
          <cell r="H668" t="str">
            <v>LU2314313656</v>
          </cell>
          <cell r="I668" t="str">
            <v>Track I</v>
          </cell>
          <cell r="J668" t="str">
            <v>Capitalisation</v>
          </cell>
          <cell r="K668" t="str">
            <v>USD</v>
          </cell>
          <cell r="L668" t="str">
            <v>USD</v>
          </cell>
          <cell r="M668" t="str">
            <v>No</v>
          </cell>
          <cell r="N668"/>
          <cell r="O668" t="str">
            <v>Luxembourg</v>
          </cell>
          <cell r="P668"/>
          <cell r="Q668"/>
          <cell r="R668"/>
          <cell r="S668">
            <v>44377</v>
          </cell>
          <cell r="T668" t="str">
            <v>Not listed</v>
          </cell>
          <cell r="U668"/>
          <cell r="V668" t="str">
            <v>MXCNSSNU</v>
          </cell>
          <cell r="W668" t="str">
            <v>Share not hedged</v>
          </cell>
          <cell r="X668" t="str">
            <v xml:space="preserve">BNS1CIC LX </v>
          </cell>
          <cell r="Y668"/>
          <cell r="Z668"/>
          <cell r="AA668" t="str">
            <v>BNS1CIC</v>
          </cell>
          <cell r="AB668" t="str">
            <v>.MICN0SSSCNUS</v>
          </cell>
          <cell r="AC668"/>
          <cell r="AD668"/>
          <cell r="AE668"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8" t="str">
            <v>please refer to another source</v>
          </cell>
          <cell r="AG668" t="str">
            <v>please refer to another source</v>
          </cell>
          <cell r="AH668" t="str">
            <v>Luxemburg SICAV</v>
          </cell>
          <cell r="AI668" t="str">
            <v>MSCI China Select SRI S-Series 10% Capped (NTR) Index</v>
          </cell>
          <cell r="AJ668" t="str">
            <v>Net Total Return</v>
          </cell>
          <cell r="AK668" t="str">
            <v>USD</v>
          </cell>
          <cell r="AL668"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8" t="str">
            <v>please refer to another source</v>
          </cell>
          <cell r="AN668" t="str">
            <v xml:space="preserve">MSCI </v>
          </cell>
          <cell r="AO668" t="str">
            <v>Asia</v>
          </cell>
          <cell r="AP668" t="str">
            <v>Asia - China</v>
          </cell>
          <cell r="AQ668" t="str">
            <v xml:space="preserve">AT, DE, FR, IT**, LU, NL </v>
          </cell>
          <cell r="AR668" t="str">
            <v xml:space="preserve">AT, DE, FR, IT**, LU, NL </v>
          </cell>
          <cell r="AS668" t="str">
            <v>Full or optimized replication</v>
          </cell>
          <cell r="AT668" t="str">
            <v>Physical</v>
          </cell>
          <cell r="AU668" t="str">
            <v>Full</v>
          </cell>
          <cell r="AV668" t="str">
            <v>Equities</v>
          </cell>
          <cell r="AW668" t="str">
            <v>No</v>
          </cell>
          <cell r="AX668" t="str">
            <v>Yes with UCITS V</v>
          </cell>
          <cell r="AY668" t="str">
            <v>NA</v>
          </cell>
          <cell r="AZ668" t="str">
            <v>NA</v>
          </cell>
          <cell r="BA668" t="str">
            <v>Yes</v>
          </cell>
          <cell r="BB668"/>
          <cell r="BC668"/>
          <cell r="BD668"/>
          <cell r="BE668"/>
          <cell r="BF668"/>
          <cell r="BG668" t="str">
            <v>Daily</v>
          </cell>
          <cell r="BH668"/>
          <cell r="BI668"/>
          <cell r="BJ668"/>
          <cell r="BK668" t="str">
            <v>Reinvested</v>
          </cell>
          <cell r="BL668"/>
          <cell r="BM668"/>
          <cell r="BN668"/>
          <cell r="BO668"/>
          <cell r="BP668"/>
          <cell r="BQ668"/>
          <cell r="BR668" t="str">
            <v>None</v>
          </cell>
          <cell r="BS668" t="str">
            <v>-</v>
          </cell>
          <cell r="BT668" t="str">
            <v>(D-1) 04:30 PM Paris time</v>
          </cell>
          <cell r="BU668" t="str">
            <v>(D-1) 12:00 AM Paris time</v>
          </cell>
          <cell r="BV668" t="str">
            <v>NA</v>
          </cell>
          <cell r="BW668" t="str">
            <v>D</v>
          </cell>
          <cell r="BX668" t="str">
            <v>D+1</v>
          </cell>
          <cell r="BY668" t="str">
            <v>D+3</v>
          </cell>
          <cell r="BZ668" t="str">
            <v>Please refer to PM</v>
          </cell>
          <cell r="CA668" t="str">
            <v>Please refer to PM</v>
          </cell>
          <cell r="CB668">
            <v>11</v>
          </cell>
          <cell r="CC668">
            <v>11</v>
          </cell>
          <cell r="CD668">
            <v>3.0000000000000001E-3</v>
          </cell>
          <cell r="CE668">
            <v>3.0000000000000001E-3</v>
          </cell>
          <cell r="CF668" t="str">
            <v>No</v>
          </cell>
          <cell r="CG668" t="str">
            <v>NA</v>
          </cell>
          <cell r="CH668" t="str">
            <v>NA</v>
          </cell>
          <cell r="CI668" t="str">
            <v>No securities lending</v>
          </cell>
          <cell r="CJ668"/>
          <cell r="CK668" t="str">
            <v>No collateral</v>
          </cell>
          <cell r="CL668" t="str">
            <v>No collateral</v>
          </cell>
          <cell r="CM668" t="str">
            <v>No collateral</v>
          </cell>
          <cell r="CN668" t="str">
            <v>No collateral</v>
          </cell>
          <cell r="CO668" t="str">
            <v>No</v>
          </cell>
          <cell r="CP668" t="str">
            <v>NA</v>
          </cell>
          <cell r="CQ668" t="str">
            <v>NA</v>
          </cell>
          <cell r="CR668" t="str">
            <v>No</v>
          </cell>
          <cell r="CS668" t="str">
            <v xml:space="preserve">Jean-Baptiste SIMOEN  </v>
          </cell>
          <cell r="CT668"/>
          <cell r="CU668"/>
          <cell r="CV668"/>
          <cell r="CW668"/>
          <cell r="CX668"/>
          <cell r="CY668" t="str">
            <v>Yes</v>
          </cell>
          <cell r="CZ668" t="str">
            <v>SRI</v>
          </cell>
          <cell r="DA668" t="str">
            <v>Beta</v>
          </cell>
          <cell r="DB668" t="str">
            <v>No</v>
          </cell>
          <cell r="DC668" t="str">
            <v>Equity fund (&gt;51% equities)</v>
          </cell>
          <cell r="DD668"/>
          <cell r="DE668"/>
          <cell r="DF668" t="str">
            <v>No</v>
          </cell>
          <cell r="DG668">
            <v>18</v>
          </cell>
          <cell r="DH668">
            <v>12</v>
          </cell>
          <cell r="DI668">
            <v>1</v>
          </cell>
          <cell r="DJ668">
            <v>31</v>
          </cell>
          <cell r="DK668">
            <v>31</v>
          </cell>
          <cell r="DL668">
            <v>18</v>
          </cell>
          <cell r="DM668">
            <v>1</v>
          </cell>
          <cell r="DN668">
            <v>12</v>
          </cell>
          <cell r="DO668" t="str">
            <v>Institutional Investors
 UCIs</v>
          </cell>
          <cell r="DP668" t="str">
            <v>Institutional Investors: 250 000 per sub-fund
UCIs: None</v>
          </cell>
          <cell r="DQ668" t="str">
            <v>BNP Paribas Securities Services Luxembourg</v>
          </cell>
          <cell r="DR668" t="str">
            <v>BNP Paribas Securities Services Luxembourg</v>
          </cell>
          <cell r="DS668" t="str">
            <v>in-house lawyers</v>
          </cell>
          <cell r="DT668" t="str">
            <v>BNP Paribas Securities Services Luxembourg</v>
          </cell>
          <cell r="DU668" t="str">
            <v>31th of December</v>
          </cell>
          <cell r="DV668" t="str">
            <v>ESG</v>
          </cell>
          <cell r="DW668" t="str">
            <v>EQUITY</v>
          </cell>
          <cell r="DX668"/>
          <cell r="DY668"/>
          <cell r="DZ668" t="str">
            <v>ART 8</v>
          </cell>
          <cell r="EA668" t="str">
            <v>CAT 1</v>
          </cell>
        </row>
        <row r="669">
          <cell r="H669" t="str">
            <v>LU2314313573</v>
          </cell>
          <cell r="I669" t="str">
            <v>Track I Plus</v>
          </cell>
          <cell r="J669" t="str">
            <v>Capitalisation</v>
          </cell>
          <cell r="K669" t="str">
            <v>USD</v>
          </cell>
          <cell r="L669" t="str">
            <v>USD</v>
          </cell>
          <cell r="M669" t="str">
            <v>No</v>
          </cell>
          <cell r="N669"/>
          <cell r="O669" t="str">
            <v>Luxembourg</v>
          </cell>
          <cell r="P669"/>
          <cell r="Q669"/>
          <cell r="R669"/>
          <cell r="S669"/>
          <cell r="T669" t="str">
            <v>Not listed</v>
          </cell>
          <cell r="U669"/>
          <cell r="V669" t="str">
            <v>MXCNSSNU</v>
          </cell>
          <cell r="W669" t="str">
            <v>Share not hedged</v>
          </cell>
          <cell r="X669"/>
          <cell r="Y669"/>
          <cell r="Z669"/>
          <cell r="AA669"/>
          <cell r="AB669" t="str">
            <v>.MICN0SSSCNUS</v>
          </cell>
          <cell r="AC669"/>
          <cell r="AD669"/>
          <cell r="AE669"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69" t="str">
            <v>please refer to another source</v>
          </cell>
          <cell r="AG669" t="str">
            <v>please refer to another source</v>
          </cell>
          <cell r="AH669" t="str">
            <v>Luxemburg SICAV</v>
          </cell>
          <cell r="AI669" t="str">
            <v>MSCI China Select SRI S-Series 10% Capped (NTR) Index</v>
          </cell>
          <cell r="AJ669" t="str">
            <v>Net Total Return</v>
          </cell>
          <cell r="AK669" t="str">
            <v>USD</v>
          </cell>
          <cell r="AL669"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69" t="str">
            <v>please refer to another source</v>
          </cell>
          <cell r="AN669" t="str">
            <v xml:space="preserve">MSCI </v>
          </cell>
          <cell r="AO669" t="str">
            <v>Asia</v>
          </cell>
          <cell r="AP669" t="str">
            <v>Asia - China</v>
          </cell>
          <cell r="AQ669"/>
          <cell r="AR669"/>
          <cell r="AS669" t="str">
            <v>Full or optimized replication</v>
          </cell>
          <cell r="AT669" t="str">
            <v>Physical</v>
          </cell>
          <cell r="AU669" t="str">
            <v>Full</v>
          </cell>
          <cell r="AV669" t="str">
            <v>Equities</v>
          </cell>
          <cell r="AW669" t="str">
            <v>No</v>
          </cell>
          <cell r="AX669" t="str">
            <v>Yes with UCITS V</v>
          </cell>
          <cell r="AY669" t="str">
            <v>NA</v>
          </cell>
          <cell r="AZ669" t="str">
            <v>NA</v>
          </cell>
          <cell r="BA669" t="str">
            <v>Yes</v>
          </cell>
          <cell r="BB669"/>
          <cell r="BC669"/>
          <cell r="BD669"/>
          <cell r="BE669"/>
          <cell r="BF669"/>
          <cell r="BG669" t="str">
            <v>Daily</v>
          </cell>
          <cell r="BH669"/>
          <cell r="BI669"/>
          <cell r="BJ669"/>
          <cell r="BK669" t="str">
            <v>Reinvested</v>
          </cell>
          <cell r="BL669"/>
          <cell r="BM669"/>
          <cell r="BN669"/>
          <cell r="BO669"/>
          <cell r="BP669"/>
          <cell r="BQ669"/>
          <cell r="BR669" t="str">
            <v>None</v>
          </cell>
          <cell r="BS669" t="str">
            <v>-</v>
          </cell>
          <cell r="BT669" t="str">
            <v>(D-1) 04:30 PM Paris time</v>
          </cell>
          <cell r="BU669" t="str">
            <v>(D-1) 12:00 AM Paris time</v>
          </cell>
          <cell r="BV669" t="str">
            <v>NA</v>
          </cell>
          <cell r="BW669" t="str">
            <v>D</v>
          </cell>
          <cell r="BX669" t="str">
            <v>D+1</v>
          </cell>
          <cell r="BY669" t="str">
            <v>D+3</v>
          </cell>
          <cell r="BZ669" t="str">
            <v>Please refer to PM</v>
          </cell>
          <cell r="CA669" t="str">
            <v>Please refer to PM</v>
          </cell>
          <cell r="CB669">
            <v>11</v>
          </cell>
          <cell r="CC669">
            <v>11</v>
          </cell>
          <cell r="CD669">
            <v>3.0000000000000001E-3</v>
          </cell>
          <cell r="CE669">
            <v>3.0000000000000001E-3</v>
          </cell>
          <cell r="CF669" t="str">
            <v>No</v>
          </cell>
          <cell r="CG669" t="str">
            <v>NA</v>
          </cell>
          <cell r="CH669" t="str">
            <v>NA</v>
          </cell>
          <cell r="CI669" t="str">
            <v>No securities lending</v>
          </cell>
          <cell r="CJ669"/>
          <cell r="CK669" t="str">
            <v>No collateral</v>
          </cell>
          <cell r="CL669" t="str">
            <v>No collateral</v>
          </cell>
          <cell r="CM669" t="str">
            <v>No collateral</v>
          </cell>
          <cell r="CN669" t="str">
            <v>No collateral</v>
          </cell>
          <cell r="CO669" t="str">
            <v>No</v>
          </cell>
          <cell r="CP669" t="str">
            <v>NA</v>
          </cell>
          <cell r="CQ669" t="str">
            <v>NA</v>
          </cell>
          <cell r="CR669" t="str">
            <v>No</v>
          </cell>
          <cell r="CS669" t="str">
            <v xml:space="preserve">Jean-Baptiste SIMOEN  </v>
          </cell>
          <cell r="CT669"/>
          <cell r="CU669"/>
          <cell r="CV669"/>
          <cell r="CW669"/>
          <cell r="CX669"/>
          <cell r="CY669" t="str">
            <v>Yes</v>
          </cell>
          <cell r="CZ669" t="str">
            <v>SRI</v>
          </cell>
          <cell r="DA669" t="str">
            <v>Beta</v>
          </cell>
          <cell r="DB669" t="str">
            <v>No</v>
          </cell>
          <cell r="DC669" t="str">
            <v>Equity fund (&gt;51% equities)</v>
          </cell>
          <cell r="DD669"/>
          <cell r="DE669"/>
          <cell r="DF669" t="str">
            <v>No</v>
          </cell>
          <cell r="DG669">
            <v>5</v>
          </cell>
          <cell r="DH669">
            <v>12</v>
          </cell>
          <cell r="DI669">
            <v>1</v>
          </cell>
          <cell r="DJ669">
            <v>18</v>
          </cell>
          <cell r="DK669">
            <v>18</v>
          </cell>
          <cell r="DL669">
            <v>5</v>
          </cell>
          <cell r="DM669">
            <v>1</v>
          </cell>
          <cell r="DN669">
            <v>12</v>
          </cell>
          <cell r="DO669" t="str">
            <v>Authorised Investors: Institutional Investors &amp; UCIs</v>
          </cell>
          <cell r="DP669" t="str">
            <v>50 million in the Company</v>
          </cell>
          <cell r="DQ669" t="str">
            <v>BNP Paribas Securities Services Luxembourg</v>
          </cell>
          <cell r="DR669" t="str">
            <v>BNP Paribas Securities Services Luxembourg</v>
          </cell>
          <cell r="DS669" t="str">
            <v>in-house lawyers</v>
          </cell>
          <cell r="DT669" t="str">
            <v>BNP Paribas Securities Services Luxembourg</v>
          </cell>
          <cell r="DU669" t="str">
            <v>31th of December</v>
          </cell>
          <cell r="DV669" t="str">
            <v>ESG</v>
          </cell>
          <cell r="DW669" t="str">
            <v>EQUITY</v>
          </cell>
          <cell r="DX669"/>
          <cell r="DY669"/>
          <cell r="DZ669" t="str">
            <v>ART 8</v>
          </cell>
          <cell r="EA669" t="str">
            <v>CAT 1</v>
          </cell>
        </row>
        <row r="670">
          <cell r="H670" t="str">
            <v>LU2314313490</v>
          </cell>
          <cell r="I670" t="str">
            <v>Track I Plus EUR</v>
          </cell>
          <cell r="J670" t="str">
            <v>Capitalisation</v>
          </cell>
          <cell r="K670" t="str">
            <v>EUR</v>
          </cell>
          <cell r="L670" t="str">
            <v>USD</v>
          </cell>
          <cell r="M670" t="str">
            <v>No</v>
          </cell>
          <cell r="N670"/>
          <cell r="O670" t="str">
            <v>Luxembourg</v>
          </cell>
          <cell r="P670"/>
          <cell r="Q670"/>
          <cell r="R670"/>
          <cell r="S670">
            <v>44377</v>
          </cell>
          <cell r="T670" t="str">
            <v>Not listed</v>
          </cell>
          <cell r="U670"/>
          <cell r="V670" t="str">
            <v>MXCNSSNU</v>
          </cell>
          <cell r="W670" t="str">
            <v>Share not hedged</v>
          </cell>
          <cell r="X670" t="str">
            <v xml:space="preserve">BNS1CIP LX </v>
          </cell>
          <cell r="Y670"/>
          <cell r="Z670"/>
          <cell r="AA670" t="str">
            <v>BNS1CIP</v>
          </cell>
          <cell r="AB670" t="str">
            <v>.MICN0SSSCNUS</v>
          </cell>
          <cell r="AC670"/>
          <cell r="AD670"/>
          <cell r="AE670"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70" t="str">
            <v>please refer to another source</v>
          </cell>
          <cell r="AG670" t="str">
            <v>please refer to another source</v>
          </cell>
          <cell r="AH670" t="str">
            <v>Luxemburg SICAV</v>
          </cell>
          <cell r="AI670" t="str">
            <v>MSCI China Select SRI S-Series 10% Capped (NTR) Index</v>
          </cell>
          <cell r="AJ670" t="str">
            <v>Net Total Return</v>
          </cell>
          <cell r="AK670" t="str">
            <v>USD</v>
          </cell>
          <cell r="AL670"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70" t="str">
            <v>please refer to another source</v>
          </cell>
          <cell r="AN670" t="str">
            <v xml:space="preserve">MSCI </v>
          </cell>
          <cell r="AO670" t="str">
            <v>Asia</v>
          </cell>
          <cell r="AP670" t="str">
            <v>Asia - China</v>
          </cell>
          <cell r="AQ670" t="str">
            <v xml:space="preserve">AT, DE, FR, IT**, LU, NL </v>
          </cell>
          <cell r="AR670" t="str">
            <v xml:space="preserve">AT, DE, FR, IT**, LU, NL </v>
          </cell>
          <cell r="AS670" t="str">
            <v>Full or optimized replication</v>
          </cell>
          <cell r="AT670" t="str">
            <v>Physical</v>
          </cell>
          <cell r="AU670" t="str">
            <v>Full</v>
          </cell>
          <cell r="AV670" t="str">
            <v>Equities</v>
          </cell>
          <cell r="AW670" t="str">
            <v>No</v>
          </cell>
          <cell r="AX670" t="str">
            <v>Yes with UCITS V</v>
          </cell>
          <cell r="AY670" t="str">
            <v>NA</v>
          </cell>
          <cell r="AZ670" t="str">
            <v>NA</v>
          </cell>
          <cell r="BA670" t="str">
            <v>Yes</v>
          </cell>
          <cell r="BB670"/>
          <cell r="BC670"/>
          <cell r="BD670"/>
          <cell r="BE670"/>
          <cell r="BF670"/>
          <cell r="BG670" t="str">
            <v>Daily</v>
          </cell>
          <cell r="BH670"/>
          <cell r="BI670"/>
          <cell r="BJ670"/>
          <cell r="BK670" t="str">
            <v>Reinvested</v>
          </cell>
          <cell r="BL670"/>
          <cell r="BM670"/>
          <cell r="BN670"/>
          <cell r="BO670"/>
          <cell r="BP670"/>
          <cell r="BQ670"/>
          <cell r="BR670" t="str">
            <v>None</v>
          </cell>
          <cell r="BS670" t="str">
            <v>-</v>
          </cell>
          <cell r="BT670" t="str">
            <v>(D-1) 04:30 PM Paris time</v>
          </cell>
          <cell r="BU670" t="str">
            <v>(D-1) 12:00 AM Paris time</v>
          </cell>
          <cell r="BV670" t="str">
            <v>NA</v>
          </cell>
          <cell r="BW670" t="str">
            <v>D</v>
          </cell>
          <cell r="BX670" t="str">
            <v>D+1</v>
          </cell>
          <cell r="BY670" t="str">
            <v>D+3</v>
          </cell>
          <cell r="BZ670" t="str">
            <v>Please refer to PM</v>
          </cell>
          <cell r="CA670" t="str">
            <v>Please refer to PM</v>
          </cell>
          <cell r="CB670">
            <v>11</v>
          </cell>
          <cell r="CC670">
            <v>11</v>
          </cell>
          <cell r="CD670">
            <v>3.0000000000000001E-3</v>
          </cell>
          <cell r="CE670">
            <v>3.0000000000000001E-3</v>
          </cell>
          <cell r="CF670" t="str">
            <v>No</v>
          </cell>
          <cell r="CG670" t="str">
            <v>NA</v>
          </cell>
          <cell r="CH670" t="str">
            <v>NA</v>
          </cell>
          <cell r="CI670" t="str">
            <v>No securities lending</v>
          </cell>
          <cell r="CJ670"/>
          <cell r="CK670" t="str">
            <v>No collateral</v>
          </cell>
          <cell r="CL670" t="str">
            <v>No collateral</v>
          </cell>
          <cell r="CM670" t="str">
            <v>No collateral</v>
          </cell>
          <cell r="CN670" t="str">
            <v>No collateral</v>
          </cell>
          <cell r="CO670" t="str">
            <v>No</v>
          </cell>
          <cell r="CP670" t="str">
            <v>NA</v>
          </cell>
          <cell r="CQ670" t="str">
            <v>NA</v>
          </cell>
          <cell r="CR670" t="str">
            <v>No</v>
          </cell>
          <cell r="CS670" t="str">
            <v xml:space="preserve">Jean-Baptiste SIMOEN  </v>
          </cell>
          <cell r="CT670"/>
          <cell r="CU670"/>
          <cell r="CV670"/>
          <cell r="CW670"/>
          <cell r="CX670"/>
          <cell r="CY670" t="str">
            <v>Yes</v>
          </cell>
          <cell r="CZ670" t="str">
            <v>SRI</v>
          </cell>
          <cell r="DA670" t="str">
            <v>Beta</v>
          </cell>
          <cell r="DB670" t="str">
            <v>No</v>
          </cell>
          <cell r="DC670" t="str">
            <v>Equity fund (&gt;51% equities)</v>
          </cell>
          <cell r="DD670"/>
          <cell r="DE670"/>
          <cell r="DF670" t="str">
            <v>No</v>
          </cell>
          <cell r="DG670">
            <v>5</v>
          </cell>
          <cell r="DH670">
            <v>12</v>
          </cell>
          <cell r="DI670">
            <v>1</v>
          </cell>
          <cell r="DJ670">
            <v>18</v>
          </cell>
          <cell r="DK670">
            <v>18</v>
          </cell>
          <cell r="DL670">
            <v>5</v>
          </cell>
          <cell r="DM670">
            <v>1</v>
          </cell>
          <cell r="DN670">
            <v>12</v>
          </cell>
          <cell r="DO670" t="str">
            <v>Authorised Investors: Institutional Investors &amp; UCIs</v>
          </cell>
          <cell r="DP670" t="str">
            <v>50 million in the Company</v>
          </cell>
          <cell r="DQ670" t="str">
            <v>BNP Paribas Securities Services Luxembourg</v>
          </cell>
          <cell r="DR670" t="str">
            <v>BNP Paribas Securities Services Luxembourg</v>
          </cell>
          <cell r="DS670" t="str">
            <v>in-house lawyers</v>
          </cell>
          <cell r="DT670" t="str">
            <v>BNP Paribas Securities Services Luxembourg</v>
          </cell>
          <cell r="DU670" t="str">
            <v>31th of December</v>
          </cell>
          <cell r="DV670" t="str">
            <v>ESG</v>
          </cell>
          <cell r="DW670" t="str">
            <v>EQUITY</v>
          </cell>
          <cell r="DX670"/>
          <cell r="DY670"/>
          <cell r="DZ670" t="str">
            <v>ART 8</v>
          </cell>
          <cell r="EA670" t="str">
            <v>CAT 1</v>
          </cell>
        </row>
        <row r="671">
          <cell r="H671" t="str">
            <v>LU2314313227</v>
          </cell>
          <cell r="I671" t="str">
            <v>Track I Plus RH EUR</v>
          </cell>
          <cell r="J671" t="str">
            <v>Capitalisation</v>
          </cell>
          <cell r="K671" t="str">
            <v>EUR</v>
          </cell>
          <cell r="L671" t="str">
            <v>USD</v>
          </cell>
          <cell r="M671" t="str">
            <v>Yes</v>
          </cell>
          <cell r="N671"/>
          <cell r="O671" t="str">
            <v>Luxembourg</v>
          </cell>
          <cell r="P671"/>
          <cell r="Q671"/>
          <cell r="R671"/>
          <cell r="S671"/>
          <cell r="T671" t="str">
            <v>Not listed</v>
          </cell>
          <cell r="U671"/>
          <cell r="V671" t="str">
            <v>MXCNSSNU</v>
          </cell>
          <cell r="W671"/>
          <cell r="X671"/>
          <cell r="Y671"/>
          <cell r="Z671"/>
          <cell r="AA671"/>
          <cell r="AB671" t="str">
            <v>.MICN0SSSCNUS</v>
          </cell>
          <cell r="AC671"/>
          <cell r="AD671"/>
          <cell r="AE671"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71" t="str">
            <v>please refer to another source</v>
          </cell>
          <cell r="AG671" t="str">
            <v>please refer to another source</v>
          </cell>
          <cell r="AH671" t="str">
            <v>Luxemburg SICAV</v>
          </cell>
          <cell r="AI671" t="str">
            <v>MSCI China Select SRI S-Series 10% Capped (NTR) Index</v>
          </cell>
          <cell r="AJ671" t="str">
            <v>Net Total Return</v>
          </cell>
          <cell r="AK671" t="str">
            <v>USD</v>
          </cell>
          <cell r="AL671"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71" t="str">
            <v>please refer to another source</v>
          </cell>
          <cell r="AN671" t="str">
            <v xml:space="preserve">MSCI </v>
          </cell>
          <cell r="AO671" t="str">
            <v>Asia</v>
          </cell>
          <cell r="AP671" t="str">
            <v>Asia - China</v>
          </cell>
          <cell r="AQ671"/>
          <cell r="AR671"/>
          <cell r="AS671" t="str">
            <v>Full or optimized replication</v>
          </cell>
          <cell r="AT671" t="str">
            <v>Physical</v>
          </cell>
          <cell r="AU671" t="str">
            <v>Full</v>
          </cell>
          <cell r="AV671" t="str">
            <v>Equities</v>
          </cell>
          <cell r="AW671" t="str">
            <v>No</v>
          </cell>
          <cell r="AX671" t="str">
            <v>Yes with UCITS V</v>
          </cell>
          <cell r="AY671" t="str">
            <v>NA</v>
          </cell>
          <cell r="AZ671" t="str">
            <v>NA</v>
          </cell>
          <cell r="BA671" t="str">
            <v>Yes</v>
          </cell>
          <cell r="BB671"/>
          <cell r="BC671"/>
          <cell r="BD671"/>
          <cell r="BE671"/>
          <cell r="BF671"/>
          <cell r="BG671" t="str">
            <v>Daily</v>
          </cell>
          <cell r="BH671"/>
          <cell r="BI671"/>
          <cell r="BJ671"/>
          <cell r="BK671" t="str">
            <v>Reinvested</v>
          </cell>
          <cell r="BL671"/>
          <cell r="BM671"/>
          <cell r="BN671"/>
          <cell r="BO671"/>
          <cell r="BP671"/>
          <cell r="BQ671"/>
          <cell r="BR671" t="str">
            <v>None</v>
          </cell>
          <cell r="BS671" t="str">
            <v>-</v>
          </cell>
          <cell r="BT671" t="str">
            <v>(D-1) 04:30 PM Paris time</v>
          </cell>
          <cell r="BU671" t="str">
            <v>(D-1) 12:00 AM Paris time</v>
          </cell>
          <cell r="BV671" t="str">
            <v>NA</v>
          </cell>
          <cell r="BW671" t="str">
            <v>D</v>
          </cell>
          <cell r="BX671" t="str">
            <v>D+1</v>
          </cell>
          <cell r="BY671" t="str">
            <v>D+3</v>
          </cell>
          <cell r="BZ671" t="str">
            <v>Please refer to PM</v>
          </cell>
          <cell r="CA671" t="str">
            <v>Please refer to PM</v>
          </cell>
          <cell r="CB671">
            <v>11</v>
          </cell>
          <cell r="CC671">
            <v>11</v>
          </cell>
          <cell r="CD671">
            <v>3.0000000000000001E-3</v>
          </cell>
          <cell r="CE671">
            <v>3.0000000000000001E-3</v>
          </cell>
          <cell r="CF671"/>
          <cell r="CG671"/>
          <cell r="CH671"/>
          <cell r="CI671"/>
          <cell r="CJ671"/>
          <cell r="CK671"/>
          <cell r="CL671"/>
          <cell r="CM671"/>
          <cell r="CN671"/>
          <cell r="CO671"/>
          <cell r="CP671"/>
          <cell r="CQ671"/>
          <cell r="CR671" t="str">
            <v>No</v>
          </cell>
          <cell r="CS671" t="str">
            <v xml:space="preserve">Jean-Baptiste SIMOEN  </v>
          </cell>
          <cell r="CT671"/>
          <cell r="CU671"/>
          <cell r="CV671"/>
          <cell r="CW671"/>
          <cell r="CX671"/>
          <cell r="CY671" t="str">
            <v>Yes</v>
          </cell>
          <cell r="CZ671" t="str">
            <v>SRI</v>
          </cell>
          <cell r="DA671" t="str">
            <v>Beta</v>
          </cell>
          <cell r="DB671" t="str">
            <v>No</v>
          </cell>
          <cell r="DC671" t="str">
            <v>Equity fund (&gt;51% equities)</v>
          </cell>
          <cell r="DD671"/>
          <cell r="DE671"/>
          <cell r="DF671" t="str">
            <v>No</v>
          </cell>
          <cell r="DG671">
            <v>5</v>
          </cell>
          <cell r="DH671">
            <v>12</v>
          </cell>
          <cell r="DI671">
            <v>1</v>
          </cell>
          <cell r="DJ671">
            <v>18</v>
          </cell>
          <cell r="DK671">
            <v>18</v>
          </cell>
          <cell r="DL671">
            <v>5</v>
          </cell>
          <cell r="DM671">
            <v>1</v>
          </cell>
          <cell r="DN671">
            <v>12</v>
          </cell>
          <cell r="DO671" t="str">
            <v>Authorised Investors: Institutional Investors &amp; UCIs</v>
          </cell>
          <cell r="DP671" t="str">
            <v>50 million in the Company</v>
          </cell>
          <cell r="DQ671" t="str">
            <v>BNP Paribas Securities Services Luxembourg</v>
          </cell>
          <cell r="DR671" t="str">
            <v>BNP Paribas Securities Services Luxembourg</v>
          </cell>
          <cell r="DS671" t="str">
            <v>in-house lawyers</v>
          </cell>
          <cell r="DT671" t="str">
            <v>BNP Paribas Securities Services Luxembourg</v>
          </cell>
          <cell r="DU671" t="str">
            <v>31th of December</v>
          </cell>
          <cell r="DV671" t="str">
            <v>ESG</v>
          </cell>
          <cell r="DW671" t="str">
            <v>EQUITY</v>
          </cell>
          <cell r="DX671"/>
          <cell r="DY671"/>
          <cell r="DZ671" t="str">
            <v>ART 8</v>
          </cell>
          <cell r="EA671" t="str">
            <v>CAT 1</v>
          </cell>
        </row>
        <row r="672">
          <cell r="H672" t="str">
            <v>LU2314313144</v>
          </cell>
          <cell r="I672" t="str">
            <v>Track X</v>
          </cell>
          <cell r="J672" t="str">
            <v>Capitalisation</v>
          </cell>
          <cell r="K672" t="str">
            <v>USD</v>
          </cell>
          <cell r="L672" t="str">
            <v>USD</v>
          </cell>
          <cell r="M672" t="str">
            <v>No</v>
          </cell>
          <cell r="N672"/>
          <cell r="O672" t="str">
            <v>Luxembourg</v>
          </cell>
          <cell r="P672"/>
          <cell r="Q672"/>
          <cell r="R672"/>
          <cell r="S672">
            <v>44377</v>
          </cell>
          <cell r="T672" t="str">
            <v>Not listed</v>
          </cell>
          <cell r="U672"/>
          <cell r="V672" t="str">
            <v>MXCNSSNU</v>
          </cell>
          <cell r="W672" t="str">
            <v>Share not hedged</v>
          </cell>
          <cell r="X672" t="str">
            <v xml:space="preserve">BNS1CXC LX </v>
          </cell>
          <cell r="Y672"/>
          <cell r="Z672"/>
          <cell r="AA672" t="str">
            <v>BNS1CXC</v>
          </cell>
          <cell r="AB672" t="str">
            <v>.MICN0SSSCNUS</v>
          </cell>
          <cell r="AC672"/>
          <cell r="AD672"/>
          <cell r="AE672"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72" t="str">
            <v>please refer to another source</v>
          </cell>
          <cell r="AG672" t="str">
            <v>please refer to another source</v>
          </cell>
          <cell r="AH672" t="str">
            <v>Luxemburg SICAV</v>
          </cell>
          <cell r="AI672" t="str">
            <v>MSCI China Select SRI S-Series 10% Capped (NTR) Index</v>
          </cell>
          <cell r="AJ672" t="str">
            <v>Net Total Return</v>
          </cell>
          <cell r="AK672" t="str">
            <v>USD</v>
          </cell>
          <cell r="AL672"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72" t="str">
            <v>please refer to another source</v>
          </cell>
          <cell r="AN672" t="str">
            <v xml:space="preserve">MSCI </v>
          </cell>
          <cell r="AO672" t="str">
            <v>Asia</v>
          </cell>
          <cell r="AP672" t="str">
            <v>Asia - China</v>
          </cell>
          <cell r="AQ672" t="str">
            <v>LU</v>
          </cell>
          <cell r="AR672" t="str">
            <v>LU</v>
          </cell>
          <cell r="AS672" t="str">
            <v>Full or optimized replication</v>
          </cell>
          <cell r="AT672" t="str">
            <v>Physical</v>
          </cell>
          <cell r="AU672" t="str">
            <v>Full</v>
          </cell>
          <cell r="AV672" t="str">
            <v>Equities</v>
          </cell>
          <cell r="AW672" t="str">
            <v>No</v>
          </cell>
          <cell r="AX672" t="str">
            <v>Yes with UCITS V</v>
          </cell>
          <cell r="AY672" t="str">
            <v>NA</v>
          </cell>
          <cell r="AZ672" t="str">
            <v>NA</v>
          </cell>
          <cell r="BA672" t="str">
            <v>Yes</v>
          </cell>
          <cell r="BB672"/>
          <cell r="BC672"/>
          <cell r="BD672"/>
          <cell r="BE672"/>
          <cell r="BF672"/>
          <cell r="BG672" t="str">
            <v>Daily</v>
          </cell>
          <cell r="BH672"/>
          <cell r="BI672"/>
          <cell r="BJ672"/>
          <cell r="BK672" t="str">
            <v>Reinvested</v>
          </cell>
          <cell r="BL672"/>
          <cell r="BM672"/>
          <cell r="BN672"/>
          <cell r="BO672"/>
          <cell r="BP672"/>
          <cell r="BQ672"/>
          <cell r="BR672" t="str">
            <v>None</v>
          </cell>
          <cell r="BS672" t="str">
            <v>-</v>
          </cell>
          <cell r="BT672" t="str">
            <v>(D-1) 04:30 PM Paris time</v>
          </cell>
          <cell r="BU672" t="str">
            <v>(D-1) 12:00 AM Paris time</v>
          </cell>
          <cell r="BV672" t="str">
            <v>NA</v>
          </cell>
          <cell r="BW672" t="str">
            <v>D</v>
          </cell>
          <cell r="BX672" t="str">
            <v>D+1</v>
          </cell>
          <cell r="BY672" t="str">
            <v>D+3</v>
          </cell>
          <cell r="BZ672" t="str">
            <v>Please refer to PM</v>
          </cell>
          <cell r="CA672" t="str">
            <v>Please refer to PM</v>
          </cell>
          <cell r="CB672">
            <v>11</v>
          </cell>
          <cell r="CC672">
            <v>11</v>
          </cell>
          <cell r="CD672">
            <v>3.0000000000000001E-3</v>
          </cell>
          <cell r="CE672">
            <v>3.0000000000000001E-3</v>
          </cell>
          <cell r="CF672" t="str">
            <v>No</v>
          </cell>
          <cell r="CG672" t="str">
            <v>NA</v>
          </cell>
          <cell r="CH672" t="str">
            <v>NA</v>
          </cell>
          <cell r="CI672" t="str">
            <v>No securities lending</v>
          </cell>
          <cell r="CJ672"/>
          <cell r="CK672" t="str">
            <v>No collateral</v>
          </cell>
          <cell r="CL672" t="str">
            <v>No collateral</v>
          </cell>
          <cell r="CM672" t="str">
            <v>No collateral</v>
          </cell>
          <cell r="CN672" t="str">
            <v>No collateral</v>
          </cell>
          <cell r="CO672" t="str">
            <v>No</v>
          </cell>
          <cell r="CP672" t="str">
            <v>NA</v>
          </cell>
          <cell r="CQ672" t="str">
            <v>NA</v>
          </cell>
          <cell r="CR672" t="str">
            <v>No</v>
          </cell>
          <cell r="CS672" t="str">
            <v xml:space="preserve">Jean-Baptiste SIMOEN  </v>
          </cell>
          <cell r="CT672"/>
          <cell r="CU672"/>
          <cell r="CV672"/>
          <cell r="CW672"/>
          <cell r="CX672"/>
          <cell r="CY672" t="str">
            <v>Yes</v>
          </cell>
          <cell r="CZ672" t="str">
            <v>SRI</v>
          </cell>
          <cell r="DA672" t="str">
            <v>Beta</v>
          </cell>
          <cell r="DB672" t="str">
            <v>No</v>
          </cell>
          <cell r="DC672" t="str">
            <v>Equity fund (&gt;51% equities)</v>
          </cell>
          <cell r="DD672"/>
          <cell r="DE672"/>
          <cell r="DF672" t="str">
            <v>No</v>
          </cell>
          <cell r="DG672">
            <v>0</v>
          </cell>
          <cell r="DH672">
            <v>12</v>
          </cell>
          <cell r="DI672">
            <v>1</v>
          </cell>
          <cell r="DJ672">
            <v>13</v>
          </cell>
          <cell r="DK672">
            <v>13</v>
          </cell>
          <cell r="DL672">
            <v>0</v>
          </cell>
          <cell r="DM672">
            <v>1</v>
          </cell>
          <cell r="DN672">
            <v>12</v>
          </cell>
          <cell r="DO672" t="str">
            <v>Authorised 
Investors</v>
          </cell>
          <cell r="DP672" t="str">
            <v>None</v>
          </cell>
          <cell r="DQ672" t="str">
            <v>BNP Paribas Securities Services Luxembourg</v>
          </cell>
          <cell r="DR672" t="str">
            <v>BNP Paribas Securities Services Luxembourg</v>
          </cell>
          <cell r="DS672" t="str">
            <v>in-house lawyers</v>
          </cell>
          <cell r="DT672" t="str">
            <v>BNP Paribas Securities Services Luxembourg</v>
          </cell>
          <cell r="DU672" t="str">
            <v>31th of December</v>
          </cell>
          <cell r="DV672" t="str">
            <v>ESG</v>
          </cell>
          <cell r="DW672" t="str">
            <v>EQUITY</v>
          </cell>
          <cell r="DX672"/>
          <cell r="DY672"/>
          <cell r="DZ672" t="str">
            <v>ART 8</v>
          </cell>
          <cell r="EA672" t="str">
            <v>CAT 1</v>
          </cell>
        </row>
        <row r="673">
          <cell r="H673" t="str">
            <v>LU2314313060</v>
          </cell>
          <cell r="I673" t="str">
            <v>Track X</v>
          </cell>
          <cell r="J673" t="str">
            <v>Distribution</v>
          </cell>
          <cell r="K673" t="str">
            <v>USD</v>
          </cell>
          <cell r="L673" t="str">
            <v>USD</v>
          </cell>
          <cell r="M673" t="str">
            <v>No</v>
          </cell>
          <cell r="N673"/>
          <cell r="O673" t="str">
            <v>Luxembourg</v>
          </cell>
          <cell r="P673"/>
          <cell r="Q673"/>
          <cell r="R673"/>
          <cell r="S673">
            <v>44377</v>
          </cell>
          <cell r="T673" t="str">
            <v>Not listed</v>
          </cell>
          <cell r="U673"/>
          <cell r="V673" t="str">
            <v>MXCNSSNU</v>
          </cell>
          <cell r="W673" t="str">
            <v>Share not hedged</v>
          </cell>
          <cell r="X673" t="str">
            <v>BNS1CXD LX</v>
          </cell>
          <cell r="Y673"/>
          <cell r="Z673"/>
          <cell r="AA673" t="str">
            <v>BNS1CXD</v>
          </cell>
          <cell r="AB673" t="str">
            <v>.MICN0SSSCNUS</v>
          </cell>
          <cell r="AC673"/>
          <cell r="AD673"/>
          <cell r="AE673"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73" t="str">
            <v>please refer to another source</v>
          </cell>
          <cell r="AG673" t="str">
            <v>please refer to another source</v>
          </cell>
          <cell r="AH673" t="str">
            <v>Luxemburg SICAV</v>
          </cell>
          <cell r="AI673" t="str">
            <v>MSCI China Select SRI S-Series 10% Capped (NTR) Index</v>
          </cell>
          <cell r="AJ673" t="str">
            <v>Net Total Return</v>
          </cell>
          <cell r="AK673" t="str">
            <v>USD</v>
          </cell>
          <cell r="AL673"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73" t="str">
            <v>please refer to another source</v>
          </cell>
          <cell r="AN673" t="str">
            <v xml:space="preserve">MSCI </v>
          </cell>
          <cell r="AO673" t="str">
            <v>Asia</v>
          </cell>
          <cell r="AP673" t="str">
            <v>Asia - China</v>
          </cell>
          <cell r="AQ673" t="str">
            <v>LU</v>
          </cell>
          <cell r="AR673" t="str">
            <v>LU</v>
          </cell>
          <cell r="AS673" t="str">
            <v>Full or optimized replication</v>
          </cell>
          <cell r="AT673" t="str">
            <v>Physical</v>
          </cell>
          <cell r="AU673" t="str">
            <v>Full</v>
          </cell>
          <cell r="AV673" t="str">
            <v>Equities</v>
          </cell>
          <cell r="AW673" t="str">
            <v>No</v>
          </cell>
          <cell r="AX673" t="str">
            <v>Yes with UCITS V</v>
          </cell>
          <cell r="AY673" t="str">
            <v>NA</v>
          </cell>
          <cell r="AZ673" t="str">
            <v>NA</v>
          </cell>
          <cell r="BA673" t="str">
            <v>Yes</v>
          </cell>
          <cell r="BB673"/>
          <cell r="BC673"/>
          <cell r="BD673"/>
          <cell r="BE673"/>
          <cell r="BF673"/>
          <cell r="BG673" t="str">
            <v>Daily</v>
          </cell>
          <cell r="BH673"/>
          <cell r="BI673"/>
          <cell r="BJ673"/>
          <cell r="BK673" t="str">
            <v>Annually</v>
          </cell>
          <cell r="BL673"/>
          <cell r="BM673"/>
          <cell r="BN673"/>
          <cell r="BO673"/>
          <cell r="BP673"/>
          <cell r="BQ673"/>
          <cell r="BR673" t="str">
            <v>None</v>
          </cell>
          <cell r="BS673" t="str">
            <v>-</v>
          </cell>
          <cell r="BT673" t="str">
            <v>(D-1) 04:30 PM Paris time</v>
          </cell>
          <cell r="BU673" t="str">
            <v>(D-1) 12:00 AM Paris time</v>
          </cell>
          <cell r="BV673" t="str">
            <v>NA</v>
          </cell>
          <cell r="BW673" t="str">
            <v>D</v>
          </cell>
          <cell r="BX673" t="str">
            <v>D+1</v>
          </cell>
          <cell r="BY673" t="str">
            <v>D+3</v>
          </cell>
          <cell r="BZ673" t="str">
            <v>Please refer to PM</v>
          </cell>
          <cell r="CA673" t="str">
            <v>Please refer to PM</v>
          </cell>
          <cell r="CB673">
            <v>11</v>
          </cell>
          <cell r="CC673">
            <v>11</v>
          </cell>
          <cell r="CD673">
            <v>3.0000000000000001E-3</v>
          </cell>
          <cell r="CE673">
            <v>3.0000000000000001E-3</v>
          </cell>
          <cell r="CF673" t="str">
            <v>No</v>
          </cell>
          <cell r="CG673" t="str">
            <v>NA</v>
          </cell>
          <cell r="CH673" t="str">
            <v>NA</v>
          </cell>
          <cell r="CI673" t="str">
            <v>No securities lending</v>
          </cell>
          <cell r="CJ673"/>
          <cell r="CK673" t="str">
            <v>No collateral</v>
          </cell>
          <cell r="CL673" t="str">
            <v>No collateral</v>
          </cell>
          <cell r="CM673" t="str">
            <v>No collateral</v>
          </cell>
          <cell r="CN673" t="str">
            <v>No collateral</v>
          </cell>
          <cell r="CO673" t="str">
            <v>No</v>
          </cell>
          <cell r="CP673" t="str">
            <v>NA</v>
          </cell>
          <cell r="CQ673" t="str">
            <v>NA</v>
          </cell>
          <cell r="CR673" t="str">
            <v>No</v>
          </cell>
          <cell r="CS673" t="str">
            <v xml:space="preserve">Jean-Baptiste SIMOEN  </v>
          </cell>
          <cell r="CT673"/>
          <cell r="CU673"/>
          <cell r="CV673"/>
          <cell r="CW673"/>
          <cell r="CX673"/>
          <cell r="CY673" t="str">
            <v>Yes</v>
          </cell>
          <cell r="CZ673" t="str">
            <v>SRI</v>
          </cell>
          <cell r="DA673" t="str">
            <v>Beta</v>
          </cell>
          <cell r="DB673" t="str">
            <v>No</v>
          </cell>
          <cell r="DC673" t="str">
            <v>Equity fund (&gt;51% equities)</v>
          </cell>
          <cell r="DD673"/>
          <cell r="DE673"/>
          <cell r="DF673" t="str">
            <v>No</v>
          </cell>
          <cell r="DG673">
            <v>0</v>
          </cell>
          <cell r="DH673">
            <v>12</v>
          </cell>
          <cell r="DI673">
            <v>1</v>
          </cell>
          <cell r="DJ673">
            <v>13</v>
          </cell>
          <cell r="DK673">
            <v>13</v>
          </cell>
          <cell r="DL673">
            <v>0</v>
          </cell>
          <cell r="DM673">
            <v>1</v>
          </cell>
          <cell r="DN673">
            <v>12</v>
          </cell>
          <cell r="DO673" t="str">
            <v>Authorised 
Investors</v>
          </cell>
          <cell r="DP673" t="str">
            <v>None</v>
          </cell>
          <cell r="DQ673" t="str">
            <v>BNP Paribas Securities Services Luxembourg</v>
          </cell>
          <cell r="DR673" t="str">
            <v>BNP Paribas Securities Services Luxembourg</v>
          </cell>
          <cell r="DS673" t="str">
            <v>in-house lawyers</v>
          </cell>
          <cell r="DT673" t="str">
            <v>BNP Paribas Securities Services Luxembourg</v>
          </cell>
          <cell r="DU673" t="str">
            <v>31th of December</v>
          </cell>
          <cell r="DV673" t="str">
            <v>ESG</v>
          </cell>
          <cell r="DW673" t="str">
            <v>EQUITY</v>
          </cell>
          <cell r="DX673"/>
          <cell r="DY673"/>
          <cell r="DZ673" t="str">
            <v>ART 8</v>
          </cell>
          <cell r="EA673" t="str">
            <v>CAT 1</v>
          </cell>
        </row>
        <row r="674">
          <cell r="H674" t="str">
            <v>LU2314312765</v>
          </cell>
          <cell r="I674" t="str">
            <v>Track Classic</v>
          </cell>
          <cell r="J674" t="str">
            <v>Capitalisation</v>
          </cell>
          <cell r="K674" t="str">
            <v>EUR</v>
          </cell>
          <cell r="L674" t="str">
            <v>EUR</v>
          </cell>
          <cell r="M674" t="str">
            <v>No</v>
          </cell>
          <cell r="N674"/>
          <cell r="O674" t="str">
            <v>Luxembourg</v>
          </cell>
          <cell r="P674" t="str">
            <v>NA</v>
          </cell>
          <cell r="Q674" t="str">
            <v>NA</v>
          </cell>
          <cell r="R674" t="str">
            <v>NA</v>
          </cell>
          <cell r="S674">
            <v>44519</v>
          </cell>
          <cell r="T674" t="str">
            <v>Not listed</v>
          </cell>
          <cell r="U674" t="str">
            <v>Not listed</v>
          </cell>
          <cell r="V674" t="str">
            <v>FENGRECN</v>
          </cell>
          <cell r="W674" t="str">
            <v>Share not hedged</v>
          </cell>
          <cell r="X674"/>
          <cell r="Y674" t="str">
            <v>NA</v>
          </cell>
          <cell r="Z674" t="str">
            <v>NA</v>
          </cell>
          <cell r="AA674"/>
          <cell r="AB674" t="str">
            <v>.TFTFENGRECNE</v>
          </cell>
          <cell r="AC674"/>
          <cell r="AD674" t="str">
            <v>NA</v>
          </cell>
          <cell r="AE674"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4" t="str">
            <v>please refer to another source</v>
          </cell>
          <cell r="AG674" t="str">
            <v>please refer to another source</v>
          </cell>
          <cell r="AH674" t="str">
            <v>Luxemburg SICAV</v>
          </cell>
          <cell r="AI674" t="str">
            <v>FTSE EPRA Nareit Developed Green EU CTB (NTR) Index</v>
          </cell>
          <cell r="AJ674" t="str">
            <v>Net Total Return</v>
          </cell>
          <cell r="AK674" t="str">
            <v>EUR</v>
          </cell>
          <cell r="AL674" t="str">
            <v>The benchmark is the FTSE EPRA Nareit Developed Green EU CTB (NTR) Index published in EUR by FTSE International Limited. The composition of the index is reviewed annually in September. It is a Net Total Return index (calculated with net dividends reinvested).</v>
          </cell>
          <cell r="AM674" t="str">
            <v>please refer to another source</v>
          </cell>
          <cell r="AN674" t="str">
            <v>FTSE International Limited</v>
          </cell>
          <cell r="AO674" t="str">
            <v>Global</v>
          </cell>
          <cell r="AP674" t="str">
            <v>Global (Developed market)</v>
          </cell>
          <cell r="AQ674" t="str">
            <v>AT, DE, FR, IT**, LU</v>
          </cell>
          <cell r="AR674" t="str">
            <v>AT, DE, FR, IT**, LU</v>
          </cell>
          <cell r="AS674" t="str">
            <v>Full replication</v>
          </cell>
          <cell r="AT674" t="str">
            <v>Physical</v>
          </cell>
          <cell r="AU674" t="str">
            <v>Full</v>
          </cell>
          <cell r="AV674" t="str">
            <v>Equities</v>
          </cell>
          <cell r="AW674" t="str">
            <v>No</v>
          </cell>
          <cell r="AX674" t="str">
            <v>Yes with UCITS V</v>
          </cell>
          <cell r="AY674" t="str">
            <v>NA</v>
          </cell>
          <cell r="AZ674" t="str">
            <v>NA</v>
          </cell>
          <cell r="BA674" t="str">
            <v>Yes</v>
          </cell>
          <cell r="BB674"/>
          <cell r="BC674"/>
          <cell r="BD674"/>
          <cell r="BE674"/>
          <cell r="BF674"/>
          <cell r="BG674" t="str">
            <v>Daily</v>
          </cell>
          <cell r="BH674"/>
          <cell r="BI674"/>
          <cell r="BJ674"/>
          <cell r="BK674" t="str">
            <v>Reinvested</v>
          </cell>
          <cell r="BL674"/>
          <cell r="BM674"/>
          <cell r="BN674"/>
          <cell r="BO674"/>
          <cell r="BP674"/>
          <cell r="BQ674"/>
          <cell r="BR674" t="str">
            <v>None</v>
          </cell>
          <cell r="BS674" t="str">
            <v>-</v>
          </cell>
          <cell r="BT674" t="str">
            <v>(D-1) 04:30 PM Paris time</v>
          </cell>
          <cell r="BU674" t="str">
            <v>12:00 PM Paris time</v>
          </cell>
          <cell r="BV674" t="str">
            <v>NA</v>
          </cell>
          <cell r="BW674" t="str">
            <v>D</v>
          </cell>
          <cell r="BX674" t="str">
            <v>D+1</v>
          </cell>
          <cell r="BY674" t="str">
            <v>D+3</v>
          </cell>
          <cell r="BZ674" t="str">
            <v>Please refer to PM</v>
          </cell>
          <cell r="CA674" t="str">
            <v>Please refer to PM</v>
          </cell>
          <cell r="CB674">
            <v>6</v>
          </cell>
          <cell r="CC674">
            <v>0</v>
          </cell>
          <cell r="CD674">
            <v>2E-3</v>
          </cell>
          <cell r="CE674">
            <v>2E-3</v>
          </cell>
          <cell r="CF674" t="str">
            <v>No</v>
          </cell>
          <cell r="CG674" t="str">
            <v>NA</v>
          </cell>
          <cell r="CH674" t="str">
            <v>NA</v>
          </cell>
          <cell r="CI674" t="str">
            <v>No securities lending</v>
          </cell>
          <cell r="CJ674"/>
          <cell r="CK674" t="str">
            <v>No collateral</v>
          </cell>
          <cell r="CL674" t="str">
            <v>No collateral</v>
          </cell>
          <cell r="CM674" t="str">
            <v>No collateral</v>
          </cell>
          <cell r="CN674" t="str">
            <v>No collateral</v>
          </cell>
          <cell r="CO674" t="str">
            <v>No</v>
          </cell>
          <cell r="CP674" t="str">
            <v>NA</v>
          </cell>
          <cell r="CQ674" t="str">
            <v>NA</v>
          </cell>
          <cell r="CR674" t="str">
            <v>No</v>
          </cell>
          <cell r="CS674" t="str">
            <v>Ashok Outtandy</v>
          </cell>
          <cell r="CT674"/>
          <cell r="CU674"/>
          <cell r="CV674"/>
          <cell r="CW674"/>
          <cell r="CX674"/>
          <cell r="CY674" t="str">
            <v>Yes</v>
          </cell>
          <cell r="CZ674" t="str">
            <v>ESG</v>
          </cell>
          <cell r="DA674" t="str">
            <v>Beta</v>
          </cell>
          <cell r="DB674" t="str">
            <v>No</v>
          </cell>
          <cell r="DC674" t="str">
            <v>Foreign real estate fund (&gt;51% foreign real estate)</v>
          </cell>
          <cell r="DD674" t="str">
            <v>Yes</v>
          </cell>
          <cell r="DE674"/>
          <cell r="DF674" t="str">
            <v>No</v>
          </cell>
          <cell r="DG674">
            <v>65</v>
          </cell>
          <cell r="DH674">
            <v>40</v>
          </cell>
          <cell r="DI674">
            <v>5</v>
          </cell>
          <cell r="DJ674">
            <v>110</v>
          </cell>
          <cell r="DK674">
            <v>110</v>
          </cell>
          <cell r="DL674">
            <v>65</v>
          </cell>
          <cell r="DM674">
            <v>5</v>
          </cell>
          <cell r="DN674">
            <v>40</v>
          </cell>
          <cell r="DO674" t="str">
            <v>All</v>
          </cell>
          <cell r="DP674" t="str">
            <v>None</v>
          </cell>
          <cell r="DQ674" t="str">
            <v>BNP Paribas Securities Services Luxembourg</v>
          </cell>
          <cell r="DR674" t="str">
            <v>BNP Paribas Securities Services Luxembourg</v>
          </cell>
          <cell r="DS674" t="str">
            <v>in-house lawyers</v>
          </cell>
          <cell r="DT674" t="str">
            <v>BNP Paribas Securities Services Luxembourg</v>
          </cell>
          <cell r="DU674" t="str">
            <v>31th of December</v>
          </cell>
          <cell r="DV674" t="str">
            <v>ESG</v>
          </cell>
          <cell r="DW674" t="str">
            <v>LISTED REAL ESTATE</v>
          </cell>
          <cell r="DX674"/>
          <cell r="DY674"/>
          <cell r="DZ674" t="str">
            <v>ART 8</v>
          </cell>
          <cell r="EA674" t="str">
            <v>CAT 1</v>
          </cell>
        </row>
        <row r="675">
          <cell r="H675" t="str">
            <v>LU2314315867</v>
          </cell>
          <cell r="I675" t="str">
            <v>Track Classic USD</v>
          </cell>
          <cell r="J675" t="str">
            <v>Capitalisation</v>
          </cell>
          <cell r="K675" t="str">
            <v>USD</v>
          </cell>
          <cell r="L675" t="str">
            <v>EUR</v>
          </cell>
          <cell r="M675" t="str">
            <v>No</v>
          </cell>
          <cell r="N675"/>
          <cell r="O675" t="str">
            <v>Luxembourg</v>
          </cell>
          <cell r="P675" t="str">
            <v>NA</v>
          </cell>
          <cell r="Q675" t="str">
            <v>NA</v>
          </cell>
          <cell r="R675" t="str">
            <v>NA</v>
          </cell>
          <cell r="S675"/>
          <cell r="T675" t="str">
            <v>Not listed</v>
          </cell>
          <cell r="U675" t="str">
            <v>Not listed</v>
          </cell>
          <cell r="V675" t="str">
            <v>FENGRECN</v>
          </cell>
          <cell r="W675" t="str">
            <v>Share not hedged</v>
          </cell>
          <cell r="X675"/>
          <cell r="Y675" t="str">
            <v>NA</v>
          </cell>
          <cell r="Z675" t="str">
            <v>NA</v>
          </cell>
          <cell r="AA675"/>
          <cell r="AB675" t="str">
            <v>.TFTFENGRECNE</v>
          </cell>
          <cell r="AC675"/>
          <cell r="AD675" t="str">
            <v>NA</v>
          </cell>
          <cell r="AE675"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5" t="str">
            <v>please refer to another source</v>
          </cell>
          <cell r="AG675" t="str">
            <v>please refer to another source</v>
          </cell>
          <cell r="AH675" t="str">
            <v>Luxemburg SICAV</v>
          </cell>
          <cell r="AI675" t="str">
            <v>FTSE EPRA Nareit Developed Green EU CTB (NTR) Index</v>
          </cell>
          <cell r="AJ675" t="str">
            <v>Net Total Return</v>
          </cell>
          <cell r="AK675" t="str">
            <v>EUR</v>
          </cell>
          <cell r="AL675" t="str">
            <v>The benchmark is the FTSE EPRA Nareit Developed Green EU CTB (NTR) Index published in EUR by FTSE International Limited. The composition of the index is reviewed annually in September. It is a Net Total Return index (calculated with net dividends reinvested).</v>
          </cell>
          <cell r="AM675" t="str">
            <v>please refer to another source</v>
          </cell>
          <cell r="AN675" t="str">
            <v>FTSE International Limited</v>
          </cell>
          <cell r="AO675" t="str">
            <v>Global</v>
          </cell>
          <cell r="AP675" t="str">
            <v>Global (Developed market)</v>
          </cell>
          <cell r="AQ675"/>
          <cell r="AR675"/>
          <cell r="AS675" t="str">
            <v>Full replication</v>
          </cell>
          <cell r="AT675" t="str">
            <v>Physical</v>
          </cell>
          <cell r="AU675" t="str">
            <v>Full</v>
          </cell>
          <cell r="AV675" t="str">
            <v>Equities</v>
          </cell>
          <cell r="AW675" t="str">
            <v>No</v>
          </cell>
          <cell r="AX675" t="str">
            <v>Yes with UCITS V</v>
          </cell>
          <cell r="AY675" t="str">
            <v>NA</v>
          </cell>
          <cell r="AZ675" t="str">
            <v>NA</v>
          </cell>
          <cell r="BA675" t="str">
            <v>Yes</v>
          </cell>
          <cell r="BB675"/>
          <cell r="BC675"/>
          <cell r="BD675"/>
          <cell r="BE675"/>
          <cell r="BF675"/>
          <cell r="BG675" t="str">
            <v>Daily</v>
          </cell>
          <cell r="BH675"/>
          <cell r="BI675"/>
          <cell r="BJ675"/>
          <cell r="BK675" t="str">
            <v>Reinvested</v>
          </cell>
          <cell r="BL675"/>
          <cell r="BM675"/>
          <cell r="BN675"/>
          <cell r="BO675"/>
          <cell r="BP675"/>
          <cell r="BQ675"/>
          <cell r="BR675" t="str">
            <v>None</v>
          </cell>
          <cell r="BS675" t="str">
            <v>-</v>
          </cell>
          <cell r="BT675" t="str">
            <v>(D-1) 04:30 PM Paris time</v>
          </cell>
          <cell r="BU675" t="str">
            <v>12:00 PM Paris time</v>
          </cell>
          <cell r="BV675" t="str">
            <v>NA</v>
          </cell>
          <cell r="BW675" t="str">
            <v>D</v>
          </cell>
          <cell r="BX675" t="str">
            <v>D+1</v>
          </cell>
          <cell r="BY675" t="str">
            <v>D+3</v>
          </cell>
          <cell r="BZ675" t="str">
            <v>Please refer to PM</v>
          </cell>
          <cell r="CA675" t="str">
            <v>Please refer to PM</v>
          </cell>
          <cell r="CB675">
            <v>6</v>
          </cell>
          <cell r="CC675">
            <v>0</v>
          </cell>
          <cell r="CD675">
            <v>2E-3</v>
          </cell>
          <cell r="CE675">
            <v>2E-3</v>
          </cell>
          <cell r="CF675" t="str">
            <v>No</v>
          </cell>
          <cell r="CG675" t="str">
            <v>NA</v>
          </cell>
          <cell r="CH675" t="str">
            <v>NA</v>
          </cell>
          <cell r="CI675" t="str">
            <v>No securities lending</v>
          </cell>
          <cell r="CJ675"/>
          <cell r="CK675" t="str">
            <v>No collateral</v>
          </cell>
          <cell r="CL675" t="str">
            <v>No collateral</v>
          </cell>
          <cell r="CM675" t="str">
            <v>No collateral</v>
          </cell>
          <cell r="CN675" t="str">
            <v>No collateral</v>
          </cell>
          <cell r="CO675" t="str">
            <v>No</v>
          </cell>
          <cell r="CP675" t="str">
            <v>NA</v>
          </cell>
          <cell r="CQ675" t="str">
            <v>NA</v>
          </cell>
          <cell r="CR675" t="str">
            <v>No</v>
          </cell>
          <cell r="CS675" t="str">
            <v>Ashok Outtandy</v>
          </cell>
          <cell r="CT675"/>
          <cell r="CU675"/>
          <cell r="CV675"/>
          <cell r="CW675"/>
          <cell r="CX675"/>
          <cell r="CY675" t="str">
            <v>Yes</v>
          </cell>
          <cell r="CZ675" t="str">
            <v>ESG</v>
          </cell>
          <cell r="DA675" t="str">
            <v>Beta</v>
          </cell>
          <cell r="DB675" t="str">
            <v>No</v>
          </cell>
          <cell r="DC675" t="str">
            <v>Foreign real estate fund (&gt;51% foreign real estate)</v>
          </cell>
          <cell r="DD675"/>
          <cell r="DE675"/>
          <cell r="DF675" t="str">
            <v>No</v>
          </cell>
          <cell r="DG675">
            <v>65</v>
          </cell>
          <cell r="DH675">
            <v>40</v>
          </cell>
          <cell r="DI675">
            <v>5</v>
          </cell>
          <cell r="DJ675">
            <v>110</v>
          </cell>
          <cell r="DK675">
            <v>110</v>
          </cell>
          <cell r="DL675">
            <v>65</v>
          </cell>
          <cell r="DM675">
            <v>5</v>
          </cell>
          <cell r="DN675">
            <v>40</v>
          </cell>
          <cell r="DO675" t="str">
            <v>All</v>
          </cell>
          <cell r="DP675" t="str">
            <v>None</v>
          </cell>
          <cell r="DQ675" t="str">
            <v>BNP Paribas Securities Services Luxembourg</v>
          </cell>
          <cell r="DR675" t="str">
            <v>BNP Paribas Securities Services Luxembourg</v>
          </cell>
          <cell r="DS675" t="str">
            <v>in-house lawyers</v>
          </cell>
          <cell r="DT675" t="str">
            <v>BNP Paribas Securities Services Luxembourg</v>
          </cell>
          <cell r="DU675" t="str">
            <v>31th of December</v>
          </cell>
          <cell r="DV675" t="str">
            <v>ESG</v>
          </cell>
          <cell r="DW675" t="str">
            <v>LISTED REAL ESTATE</v>
          </cell>
          <cell r="DX675"/>
          <cell r="DY675"/>
          <cell r="DZ675" t="str">
            <v>ART 8</v>
          </cell>
          <cell r="EA675" t="str">
            <v>CAT 1</v>
          </cell>
        </row>
        <row r="676">
          <cell r="H676" t="str">
            <v>LU2314315784</v>
          </cell>
          <cell r="I676" t="str">
            <v>Track Classic</v>
          </cell>
          <cell r="J676" t="str">
            <v>Distribution</v>
          </cell>
          <cell r="K676" t="str">
            <v>EUR</v>
          </cell>
          <cell r="L676" t="str">
            <v>EUR</v>
          </cell>
          <cell r="M676" t="str">
            <v>No</v>
          </cell>
          <cell r="N676"/>
          <cell r="O676" t="str">
            <v>Luxembourg</v>
          </cell>
          <cell r="P676" t="str">
            <v>NA</v>
          </cell>
          <cell r="Q676" t="str">
            <v>NA</v>
          </cell>
          <cell r="R676" t="str">
            <v>NA</v>
          </cell>
          <cell r="S676"/>
          <cell r="T676" t="str">
            <v>Not listed</v>
          </cell>
          <cell r="U676" t="str">
            <v>Not listed</v>
          </cell>
          <cell r="V676" t="str">
            <v>FENGRECN</v>
          </cell>
          <cell r="W676" t="str">
            <v>Share not hedged</v>
          </cell>
          <cell r="X676"/>
          <cell r="Y676" t="str">
            <v>NA</v>
          </cell>
          <cell r="Z676" t="str">
            <v>NA</v>
          </cell>
          <cell r="AA676"/>
          <cell r="AB676" t="str">
            <v>.TFTFENGRECNE</v>
          </cell>
          <cell r="AC676"/>
          <cell r="AD676" t="str">
            <v>NA</v>
          </cell>
          <cell r="AE676"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6" t="str">
            <v>please refer to another source</v>
          </cell>
          <cell r="AG676" t="str">
            <v>please refer to another source</v>
          </cell>
          <cell r="AH676" t="str">
            <v>Luxemburg SICAV</v>
          </cell>
          <cell r="AI676" t="str">
            <v>FTSE EPRA Nareit Developed Green EU CTB (NTR) Index</v>
          </cell>
          <cell r="AJ676" t="str">
            <v>Net Total Return</v>
          </cell>
          <cell r="AK676" t="str">
            <v>EUR</v>
          </cell>
          <cell r="AL676" t="str">
            <v>The benchmark is the FTSE EPRA Nareit Developed Green EU CTB (NTR) Index published in EUR by FTSE International Limited. The composition of the index is reviewed annually in September. It is a Net Total Return index (calculated with net dividends reinvested).</v>
          </cell>
          <cell r="AM676" t="str">
            <v>please refer to another source</v>
          </cell>
          <cell r="AN676" t="str">
            <v>FTSE International Limited</v>
          </cell>
          <cell r="AO676" t="str">
            <v>Global</v>
          </cell>
          <cell r="AP676" t="str">
            <v>Global (Developed market)</v>
          </cell>
          <cell r="AQ676"/>
          <cell r="AR676"/>
          <cell r="AS676" t="str">
            <v>Full replication</v>
          </cell>
          <cell r="AT676" t="str">
            <v>Physical</v>
          </cell>
          <cell r="AU676" t="str">
            <v>Full</v>
          </cell>
          <cell r="AV676" t="str">
            <v>Equities</v>
          </cell>
          <cell r="AW676" t="str">
            <v>No</v>
          </cell>
          <cell r="AX676" t="str">
            <v>Yes with UCITS V</v>
          </cell>
          <cell r="AY676" t="str">
            <v>NA</v>
          </cell>
          <cell r="AZ676" t="str">
            <v>NA</v>
          </cell>
          <cell r="BA676" t="str">
            <v>Yes</v>
          </cell>
          <cell r="BB676"/>
          <cell r="BC676"/>
          <cell r="BD676"/>
          <cell r="BE676"/>
          <cell r="BF676"/>
          <cell r="BG676" t="str">
            <v>Daily</v>
          </cell>
          <cell r="BH676"/>
          <cell r="BI676"/>
          <cell r="BJ676"/>
          <cell r="BK676" t="str">
            <v>Annually</v>
          </cell>
          <cell r="BL676"/>
          <cell r="BM676"/>
          <cell r="BN676"/>
          <cell r="BO676"/>
          <cell r="BP676"/>
          <cell r="BQ676"/>
          <cell r="BR676" t="str">
            <v>None</v>
          </cell>
          <cell r="BS676" t="str">
            <v>-</v>
          </cell>
          <cell r="BT676" t="str">
            <v>(D-1) 04:30 PM Paris time</v>
          </cell>
          <cell r="BU676" t="str">
            <v>12:00 PM Paris time</v>
          </cell>
          <cell r="BV676" t="str">
            <v>NA</v>
          </cell>
          <cell r="BW676" t="str">
            <v>D</v>
          </cell>
          <cell r="BX676" t="str">
            <v>D+1</v>
          </cell>
          <cell r="BY676" t="str">
            <v>D+3</v>
          </cell>
          <cell r="BZ676" t="str">
            <v>Please refer to PM</v>
          </cell>
          <cell r="CA676" t="str">
            <v>Please refer to PM</v>
          </cell>
          <cell r="CB676">
            <v>6</v>
          </cell>
          <cell r="CC676">
            <v>0</v>
          </cell>
          <cell r="CD676">
            <v>2E-3</v>
          </cell>
          <cell r="CE676">
            <v>2E-3</v>
          </cell>
          <cell r="CF676" t="str">
            <v>No</v>
          </cell>
          <cell r="CG676" t="str">
            <v>NA</v>
          </cell>
          <cell r="CH676" t="str">
            <v>NA</v>
          </cell>
          <cell r="CI676" t="str">
            <v>No securities lending</v>
          </cell>
          <cell r="CJ676"/>
          <cell r="CK676" t="str">
            <v>No collateral</v>
          </cell>
          <cell r="CL676" t="str">
            <v>No collateral</v>
          </cell>
          <cell r="CM676" t="str">
            <v>No collateral</v>
          </cell>
          <cell r="CN676" t="str">
            <v>No collateral</v>
          </cell>
          <cell r="CO676" t="str">
            <v>No</v>
          </cell>
          <cell r="CP676" t="str">
            <v>NA</v>
          </cell>
          <cell r="CQ676" t="str">
            <v>NA</v>
          </cell>
          <cell r="CR676" t="str">
            <v>No</v>
          </cell>
          <cell r="CS676" t="str">
            <v>Ashok Outtandy</v>
          </cell>
          <cell r="CT676"/>
          <cell r="CU676"/>
          <cell r="CV676"/>
          <cell r="CW676"/>
          <cell r="CX676"/>
          <cell r="CY676" t="str">
            <v>Yes</v>
          </cell>
          <cell r="CZ676" t="str">
            <v>ESG</v>
          </cell>
          <cell r="DA676" t="str">
            <v>Beta</v>
          </cell>
          <cell r="DB676" t="str">
            <v>No</v>
          </cell>
          <cell r="DC676" t="str">
            <v>Foreign real estate fund (&gt;51% foreign real estate)</v>
          </cell>
          <cell r="DD676"/>
          <cell r="DE676"/>
          <cell r="DF676" t="str">
            <v>No</v>
          </cell>
          <cell r="DG676">
            <v>65</v>
          </cell>
          <cell r="DH676">
            <v>40</v>
          </cell>
          <cell r="DI676">
            <v>5</v>
          </cell>
          <cell r="DJ676">
            <v>110</v>
          </cell>
          <cell r="DK676">
            <v>110</v>
          </cell>
          <cell r="DL676">
            <v>65</v>
          </cell>
          <cell r="DM676">
            <v>5</v>
          </cell>
          <cell r="DN676">
            <v>40</v>
          </cell>
          <cell r="DO676" t="str">
            <v>All</v>
          </cell>
          <cell r="DP676" t="str">
            <v>None</v>
          </cell>
          <cell r="DQ676" t="str">
            <v>BNP Paribas Securities Services Luxembourg</v>
          </cell>
          <cell r="DR676" t="str">
            <v>BNP Paribas Securities Services Luxembourg</v>
          </cell>
          <cell r="DS676" t="str">
            <v>in-house lawyers</v>
          </cell>
          <cell r="DT676" t="str">
            <v>BNP Paribas Securities Services Luxembourg</v>
          </cell>
          <cell r="DU676" t="str">
            <v>31th of December</v>
          </cell>
          <cell r="DV676" t="str">
            <v>ESG</v>
          </cell>
          <cell r="DW676" t="str">
            <v>LISTED REAL ESTATE</v>
          </cell>
          <cell r="DX676"/>
          <cell r="DY676"/>
          <cell r="DZ676" t="str">
            <v>ART 8</v>
          </cell>
          <cell r="EA676" t="str">
            <v>CAT 1</v>
          </cell>
        </row>
        <row r="677">
          <cell r="H677" t="str">
            <v>LU2314315602</v>
          </cell>
          <cell r="I677" t="str">
            <v>Track Classic USD</v>
          </cell>
          <cell r="J677" t="str">
            <v>Distribution</v>
          </cell>
          <cell r="K677" t="str">
            <v>USD</v>
          </cell>
          <cell r="L677" t="str">
            <v>EUR</v>
          </cell>
          <cell r="M677" t="str">
            <v>No</v>
          </cell>
          <cell r="N677"/>
          <cell r="O677" t="str">
            <v>Luxembourg</v>
          </cell>
          <cell r="P677" t="str">
            <v>NA</v>
          </cell>
          <cell r="Q677" t="str">
            <v>NA</v>
          </cell>
          <cell r="R677" t="str">
            <v>NA</v>
          </cell>
          <cell r="S677"/>
          <cell r="T677" t="str">
            <v>Not listed</v>
          </cell>
          <cell r="U677" t="str">
            <v>Not listed</v>
          </cell>
          <cell r="V677" t="str">
            <v>FENGRECN</v>
          </cell>
          <cell r="W677" t="str">
            <v>Share not hedged</v>
          </cell>
          <cell r="X677"/>
          <cell r="Y677" t="str">
            <v>NA</v>
          </cell>
          <cell r="Z677" t="str">
            <v>NA</v>
          </cell>
          <cell r="AA677"/>
          <cell r="AB677" t="str">
            <v>.TFTFENGRECNE</v>
          </cell>
          <cell r="AC677"/>
          <cell r="AD677" t="str">
            <v>NA</v>
          </cell>
          <cell r="AE677"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7" t="str">
            <v>please refer to another source</v>
          </cell>
          <cell r="AG677" t="str">
            <v>please refer to another source</v>
          </cell>
          <cell r="AH677" t="str">
            <v>Luxemburg SICAV</v>
          </cell>
          <cell r="AI677" t="str">
            <v>FTSE EPRA Nareit Developed Green EU CTB (NTR) Index</v>
          </cell>
          <cell r="AJ677" t="str">
            <v>Net Total Return</v>
          </cell>
          <cell r="AK677" t="str">
            <v>EUR</v>
          </cell>
          <cell r="AL677" t="str">
            <v>The benchmark is the FTSE EPRA Nareit Developed Green EU CTB (NTR) Index published in EUR by FTSE International Limited. The composition of the index is reviewed annually in September. It is a Net Total Return index (calculated with net dividends reinvested).</v>
          </cell>
          <cell r="AM677" t="str">
            <v>please refer to another source</v>
          </cell>
          <cell r="AN677" t="str">
            <v>FTSE International Limited</v>
          </cell>
          <cell r="AO677" t="str">
            <v>Global</v>
          </cell>
          <cell r="AP677" t="str">
            <v>Global (Developed market)</v>
          </cell>
          <cell r="AQ677"/>
          <cell r="AR677"/>
          <cell r="AS677" t="str">
            <v>Full replication</v>
          </cell>
          <cell r="AT677" t="str">
            <v>Physical</v>
          </cell>
          <cell r="AU677" t="str">
            <v>Full</v>
          </cell>
          <cell r="AV677" t="str">
            <v>Equities</v>
          </cell>
          <cell r="AW677" t="str">
            <v>No</v>
          </cell>
          <cell r="AX677" t="str">
            <v>Yes with UCITS V</v>
          </cell>
          <cell r="AY677" t="str">
            <v>NA</v>
          </cell>
          <cell r="AZ677" t="str">
            <v>NA</v>
          </cell>
          <cell r="BA677" t="str">
            <v>Yes</v>
          </cell>
          <cell r="BB677"/>
          <cell r="BC677"/>
          <cell r="BD677"/>
          <cell r="BE677"/>
          <cell r="BF677"/>
          <cell r="BG677" t="str">
            <v>Daily</v>
          </cell>
          <cell r="BH677"/>
          <cell r="BI677"/>
          <cell r="BJ677"/>
          <cell r="BK677" t="str">
            <v>Annually</v>
          </cell>
          <cell r="BL677"/>
          <cell r="BM677"/>
          <cell r="BN677"/>
          <cell r="BO677"/>
          <cell r="BP677"/>
          <cell r="BQ677"/>
          <cell r="BR677" t="str">
            <v>None</v>
          </cell>
          <cell r="BS677" t="str">
            <v>-</v>
          </cell>
          <cell r="BT677" t="str">
            <v>(D-1) 04:30 PM Paris time</v>
          </cell>
          <cell r="BU677" t="str">
            <v>12:00 PM Paris time</v>
          </cell>
          <cell r="BV677" t="str">
            <v>NA</v>
          </cell>
          <cell r="BW677" t="str">
            <v>D</v>
          </cell>
          <cell r="BX677" t="str">
            <v>D+1</v>
          </cell>
          <cell r="BY677" t="str">
            <v>D+3</v>
          </cell>
          <cell r="BZ677" t="str">
            <v>Please refer to PM</v>
          </cell>
          <cell r="CA677" t="str">
            <v>Please refer to PM</v>
          </cell>
          <cell r="CB677">
            <v>6</v>
          </cell>
          <cell r="CC677">
            <v>0</v>
          </cell>
          <cell r="CD677">
            <v>2E-3</v>
          </cell>
          <cell r="CE677">
            <v>2E-3</v>
          </cell>
          <cell r="CF677" t="str">
            <v>No</v>
          </cell>
          <cell r="CG677" t="str">
            <v>NA</v>
          </cell>
          <cell r="CH677" t="str">
            <v>NA</v>
          </cell>
          <cell r="CI677" t="str">
            <v>No securities lending</v>
          </cell>
          <cell r="CJ677"/>
          <cell r="CK677" t="str">
            <v>No collateral</v>
          </cell>
          <cell r="CL677" t="str">
            <v>No collateral</v>
          </cell>
          <cell r="CM677" t="str">
            <v>No collateral</v>
          </cell>
          <cell r="CN677" t="str">
            <v>No collateral</v>
          </cell>
          <cell r="CO677" t="str">
            <v>No</v>
          </cell>
          <cell r="CP677" t="str">
            <v>NA</v>
          </cell>
          <cell r="CQ677" t="str">
            <v>NA</v>
          </cell>
          <cell r="CR677" t="str">
            <v>No</v>
          </cell>
          <cell r="CS677" t="str">
            <v>Ashok Outtandy</v>
          </cell>
          <cell r="CT677"/>
          <cell r="CU677"/>
          <cell r="CV677"/>
          <cell r="CW677"/>
          <cell r="CX677"/>
          <cell r="CY677" t="str">
            <v>Yes</v>
          </cell>
          <cell r="CZ677" t="str">
            <v>ESG</v>
          </cell>
          <cell r="DA677" t="str">
            <v>Beta</v>
          </cell>
          <cell r="DB677" t="str">
            <v>No</v>
          </cell>
          <cell r="DC677" t="str">
            <v>Foreign real estate fund (&gt;51% foreign real estate)</v>
          </cell>
          <cell r="DD677"/>
          <cell r="DE677"/>
          <cell r="DF677" t="str">
            <v>No</v>
          </cell>
          <cell r="DG677">
            <v>65</v>
          </cell>
          <cell r="DH677">
            <v>40</v>
          </cell>
          <cell r="DI677">
            <v>5</v>
          </cell>
          <cell r="DJ677">
            <v>110</v>
          </cell>
          <cell r="DK677">
            <v>110</v>
          </cell>
          <cell r="DL677">
            <v>65</v>
          </cell>
          <cell r="DM677">
            <v>5</v>
          </cell>
          <cell r="DN677">
            <v>40</v>
          </cell>
          <cell r="DO677" t="str">
            <v>All</v>
          </cell>
          <cell r="DP677" t="str">
            <v>None</v>
          </cell>
          <cell r="DQ677" t="str">
            <v>BNP Paribas Securities Services Luxembourg</v>
          </cell>
          <cell r="DR677" t="str">
            <v>BNP Paribas Securities Services Luxembourg</v>
          </cell>
          <cell r="DS677" t="str">
            <v>in-house lawyers</v>
          </cell>
          <cell r="DT677" t="str">
            <v>BNP Paribas Securities Services Luxembourg</v>
          </cell>
          <cell r="DU677" t="str">
            <v>31th of December</v>
          </cell>
          <cell r="DV677" t="str">
            <v>ESG</v>
          </cell>
          <cell r="DW677" t="str">
            <v>LISTED REAL ESTATE</v>
          </cell>
          <cell r="DX677"/>
          <cell r="DY677"/>
          <cell r="DZ677" t="str">
            <v>ART 8</v>
          </cell>
          <cell r="EA677" t="str">
            <v>CAT 1</v>
          </cell>
        </row>
        <row r="678">
          <cell r="H678" t="str">
            <v>LU2314315511</v>
          </cell>
          <cell r="I678" t="str">
            <v>Track Privilege</v>
          </cell>
          <cell r="J678" t="str">
            <v>Capitalisation</v>
          </cell>
          <cell r="K678" t="str">
            <v>EUR</v>
          </cell>
          <cell r="L678" t="str">
            <v>EUR</v>
          </cell>
          <cell r="M678" t="str">
            <v>No</v>
          </cell>
          <cell r="N678"/>
          <cell r="O678" t="str">
            <v>Luxembourg</v>
          </cell>
          <cell r="P678" t="str">
            <v>NA</v>
          </cell>
          <cell r="Q678" t="str">
            <v>NA</v>
          </cell>
          <cell r="R678" t="str">
            <v>NA</v>
          </cell>
          <cell r="S678">
            <v>44519</v>
          </cell>
          <cell r="T678" t="str">
            <v>Not listed</v>
          </cell>
          <cell r="U678" t="str">
            <v>Not listed</v>
          </cell>
          <cell r="V678" t="str">
            <v>FENGRECN</v>
          </cell>
          <cell r="W678" t="str">
            <v>Share not hedged</v>
          </cell>
          <cell r="X678" t="str">
            <v>BNDGCTP LX</v>
          </cell>
          <cell r="Y678" t="str">
            <v>NA</v>
          </cell>
          <cell r="Z678" t="str">
            <v>NA</v>
          </cell>
          <cell r="AA678"/>
          <cell r="AB678" t="str">
            <v>.TFTFENGRECNE</v>
          </cell>
          <cell r="AC678"/>
          <cell r="AD678" t="str">
            <v>NA</v>
          </cell>
          <cell r="AE678"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8" t="str">
            <v>please refer to another source</v>
          </cell>
          <cell r="AG678" t="str">
            <v>please refer to another source</v>
          </cell>
          <cell r="AH678" t="str">
            <v>Luxemburg SICAV</v>
          </cell>
          <cell r="AI678" t="str">
            <v>FTSE EPRA Nareit Developed Green EU CTB (NTR) Index</v>
          </cell>
          <cell r="AJ678" t="str">
            <v>Net Total Return</v>
          </cell>
          <cell r="AK678" t="str">
            <v>EUR</v>
          </cell>
          <cell r="AL678" t="str">
            <v>The benchmark is the FTSE EPRA Nareit Developed Green EU CTB (NTR) Index published in EUR by FTSE International Limited. The composition of the index is reviewed annually in September. It is a Net Total Return index (calculated with net dividends reinvested).</v>
          </cell>
          <cell r="AM678" t="str">
            <v>please refer to another source</v>
          </cell>
          <cell r="AN678" t="str">
            <v>FTSE International Limited</v>
          </cell>
          <cell r="AO678" t="str">
            <v>Global</v>
          </cell>
          <cell r="AP678" t="str">
            <v>Global (Developed market)</v>
          </cell>
          <cell r="AQ678" t="str">
            <v>AT, DE, FR, IT**, LU, NL</v>
          </cell>
          <cell r="AR678" t="str">
            <v>AT, DE, FR, IT**, LU, NL</v>
          </cell>
          <cell r="AS678" t="str">
            <v>Full replication</v>
          </cell>
          <cell r="AT678" t="str">
            <v>Physical</v>
          </cell>
          <cell r="AU678" t="str">
            <v>Full</v>
          </cell>
          <cell r="AV678" t="str">
            <v>Equities</v>
          </cell>
          <cell r="AW678" t="str">
            <v>No</v>
          </cell>
          <cell r="AX678" t="str">
            <v>Yes with UCITS V</v>
          </cell>
          <cell r="AY678" t="str">
            <v>NA</v>
          </cell>
          <cell r="AZ678" t="str">
            <v>NA</v>
          </cell>
          <cell r="BA678" t="str">
            <v>Yes</v>
          </cell>
          <cell r="BB678"/>
          <cell r="BC678"/>
          <cell r="BD678"/>
          <cell r="BE678"/>
          <cell r="BF678"/>
          <cell r="BG678" t="str">
            <v>Daily</v>
          </cell>
          <cell r="BH678"/>
          <cell r="BI678"/>
          <cell r="BJ678"/>
          <cell r="BK678" t="str">
            <v>Reinvested</v>
          </cell>
          <cell r="BL678"/>
          <cell r="BM678"/>
          <cell r="BN678"/>
          <cell r="BO678"/>
          <cell r="BP678"/>
          <cell r="BQ678"/>
          <cell r="BR678" t="str">
            <v>None</v>
          </cell>
          <cell r="BS678" t="str">
            <v>-</v>
          </cell>
          <cell r="BT678" t="str">
            <v>(D-1) 04:30 PM Paris time</v>
          </cell>
          <cell r="BU678" t="str">
            <v>12:00 PM Paris time</v>
          </cell>
          <cell r="BV678" t="str">
            <v>NA</v>
          </cell>
          <cell r="BW678" t="str">
            <v>D</v>
          </cell>
          <cell r="BX678" t="str">
            <v>D+1</v>
          </cell>
          <cell r="BY678" t="str">
            <v>D+3</v>
          </cell>
          <cell r="BZ678" t="str">
            <v>Please refer to PM</v>
          </cell>
          <cell r="CA678" t="str">
            <v>Please refer to PM</v>
          </cell>
          <cell r="CB678">
            <v>6</v>
          </cell>
          <cell r="CC678">
            <v>0</v>
          </cell>
          <cell r="CD678">
            <v>2E-3</v>
          </cell>
          <cell r="CE678">
            <v>2E-3</v>
          </cell>
          <cell r="CF678" t="str">
            <v>No</v>
          </cell>
          <cell r="CG678" t="str">
            <v>NA</v>
          </cell>
          <cell r="CH678" t="str">
            <v>NA</v>
          </cell>
          <cell r="CI678" t="str">
            <v>No securities lending</v>
          </cell>
          <cell r="CJ678"/>
          <cell r="CK678" t="str">
            <v>No collateral</v>
          </cell>
          <cell r="CL678" t="str">
            <v>No collateral</v>
          </cell>
          <cell r="CM678" t="str">
            <v>No collateral</v>
          </cell>
          <cell r="CN678" t="str">
            <v>No collateral</v>
          </cell>
          <cell r="CO678" t="str">
            <v>No</v>
          </cell>
          <cell r="CP678" t="str">
            <v>NA</v>
          </cell>
          <cell r="CQ678" t="str">
            <v>NA</v>
          </cell>
          <cell r="CR678" t="str">
            <v>No</v>
          </cell>
          <cell r="CS678" t="str">
            <v>Ashok Outtandy</v>
          </cell>
          <cell r="CT678"/>
          <cell r="CU678"/>
          <cell r="CV678"/>
          <cell r="CW678"/>
          <cell r="CX678"/>
          <cell r="CY678" t="str">
            <v>Yes</v>
          </cell>
          <cell r="CZ678" t="str">
            <v>ESG</v>
          </cell>
          <cell r="DA678" t="str">
            <v>Beta</v>
          </cell>
          <cell r="DB678" t="str">
            <v>No</v>
          </cell>
          <cell r="DC678" t="str">
            <v>Foreign real estate fund (&gt;51% foreign real estate)</v>
          </cell>
          <cell r="DD678" t="str">
            <v>Yes</v>
          </cell>
          <cell r="DE678"/>
          <cell r="DF678" t="str">
            <v>No</v>
          </cell>
          <cell r="DG678">
            <v>28</v>
          </cell>
          <cell r="DH678">
            <v>12</v>
          </cell>
          <cell r="DI678">
            <v>5</v>
          </cell>
          <cell r="DJ678">
            <v>45</v>
          </cell>
          <cell r="DK678">
            <v>45</v>
          </cell>
          <cell r="DL678">
            <v>28</v>
          </cell>
          <cell r="DM678">
            <v>5</v>
          </cell>
          <cell r="DN678">
            <v>12</v>
          </cell>
          <cell r="DO678" t="str">
            <v>All, Distributors, Managers</v>
          </cell>
          <cell r="DP678" t="str">
            <v>Distributors : None
Managers: none (refer to Book II by sub-fund for min holding amount applicable)
Others : EUR 100 000 per sub-fund</v>
          </cell>
          <cell r="DQ678" t="str">
            <v>BNP Paribas Securities Services Luxembourg</v>
          </cell>
          <cell r="DR678" t="str">
            <v>BNP Paribas Securities Services Luxembourg</v>
          </cell>
          <cell r="DS678" t="str">
            <v>in-house lawyers</v>
          </cell>
          <cell r="DT678" t="str">
            <v>BNP Paribas Securities Services Luxembourg</v>
          </cell>
          <cell r="DU678" t="str">
            <v>31th of December</v>
          </cell>
          <cell r="DV678" t="str">
            <v>ESG</v>
          </cell>
          <cell r="DW678" t="str">
            <v>LISTED REAL ESTATE</v>
          </cell>
          <cell r="DX678"/>
          <cell r="DY678"/>
          <cell r="DZ678" t="str">
            <v>ART 8</v>
          </cell>
          <cell r="EA678" t="str">
            <v>CAT 1</v>
          </cell>
        </row>
        <row r="679">
          <cell r="H679" t="str">
            <v>LU2314315438</v>
          </cell>
          <cell r="I679" t="str">
            <v>Track Privilege USD</v>
          </cell>
          <cell r="J679" t="str">
            <v>Capitalisation</v>
          </cell>
          <cell r="K679" t="str">
            <v>USD</v>
          </cell>
          <cell r="L679" t="str">
            <v>EUR</v>
          </cell>
          <cell r="M679" t="str">
            <v>No</v>
          </cell>
          <cell r="N679"/>
          <cell r="O679" t="str">
            <v>Luxembourg</v>
          </cell>
          <cell r="P679" t="str">
            <v>NA</v>
          </cell>
          <cell r="Q679" t="str">
            <v>NA</v>
          </cell>
          <cell r="R679" t="str">
            <v>NA</v>
          </cell>
          <cell r="S679"/>
          <cell r="T679" t="str">
            <v>Not listed</v>
          </cell>
          <cell r="U679" t="str">
            <v>Not listed</v>
          </cell>
          <cell r="V679" t="str">
            <v>FENGRECN</v>
          </cell>
          <cell r="W679" t="str">
            <v>Share not hedged</v>
          </cell>
          <cell r="X679"/>
          <cell r="Y679" t="str">
            <v>NA</v>
          </cell>
          <cell r="Z679" t="str">
            <v>NA</v>
          </cell>
          <cell r="AA679"/>
          <cell r="AB679" t="str">
            <v>.TFTFENGRECNE</v>
          </cell>
          <cell r="AC679"/>
          <cell r="AD679" t="str">
            <v>NA</v>
          </cell>
          <cell r="AE679"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79" t="str">
            <v>please refer to another source</v>
          </cell>
          <cell r="AG679" t="str">
            <v>please refer to another source</v>
          </cell>
          <cell r="AH679" t="str">
            <v>Luxemburg SICAV</v>
          </cell>
          <cell r="AI679" t="str">
            <v>FTSE EPRA Nareit Developed Green EU CTB (NTR) Index</v>
          </cell>
          <cell r="AJ679" t="str">
            <v>Net Total Return</v>
          </cell>
          <cell r="AK679" t="str">
            <v>EUR</v>
          </cell>
          <cell r="AL679" t="str">
            <v>The benchmark is the FTSE EPRA Nareit Developed Green EU CTB (NTR) Index published in EUR by FTSE International Limited. The composition of the index is reviewed annually in September. It is a Net Total Return index (calculated with net dividends reinvested).</v>
          </cell>
          <cell r="AM679" t="str">
            <v>please refer to another source</v>
          </cell>
          <cell r="AN679" t="str">
            <v>FTSE International Limited</v>
          </cell>
          <cell r="AO679" t="str">
            <v>Global</v>
          </cell>
          <cell r="AP679" t="str">
            <v>Global (Developed market)</v>
          </cell>
          <cell r="AQ679"/>
          <cell r="AR679"/>
          <cell r="AS679" t="str">
            <v>Full replication</v>
          </cell>
          <cell r="AT679" t="str">
            <v>Physical</v>
          </cell>
          <cell r="AU679" t="str">
            <v>Full</v>
          </cell>
          <cell r="AV679" t="str">
            <v>Equities</v>
          </cell>
          <cell r="AW679" t="str">
            <v>No</v>
          </cell>
          <cell r="AX679" t="str">
            <v>Yes with UCITS V</v>
          </cell>
          <cell r="AY679" t="str">
            <v>NA</v>
          </cell>
          <cell r="AZ679" t="str">
            <v>NA</v>
          </cell>
          <cell r="BA679" t="str">
            <v>Yes</v>
          </cell>
          <cell r="BB679"/>
          <cell r="BC679"/>
          <cell r="BD679"/>
          <cell r="BE679"/>
          <cell r="BF679"/>
          <cell r="BG679" t="str">
            <v>Daily</v>
          </cell>
          <cell r="BH679"/>
          <cell r="BI679"/>
          <cell r="BJ679"/>
          <cell r="BK679" t="str">
            <v>Reinvested</v>
          </cell>
          <cell r="BL679"/>
          <cell r="BM679"/>
          <cell r="BN679"/>
          <cell r="BO679"/>
          <cell r="BP679"/>
          <cell r="BQ679"/>
          <cell r="BR679" t="str">
            <v>None</v>
          </cell>
          <cell r="BS679" t="str">
            <v>-</v>
          </cell>
          <cell r="BT679" t="str">
            <v>(D-1) 04:30 PM Paris time</v>
          </cell>
          <cell r="BU679" t="str">
            <v>12:00 PM Paris time</v>
          </cell>
          <cell r="BV679" t="str">
            <v>NA</v>
          </cell>
          <cell r="BW679" t="str">
            <v>D</v>
          </cell>
          <cell r="BX679" t="str">
            <v>D+1</v>
          </cell>
          <cell r="BY679" t="str">
            <v>D+3</v>
          </cell>
          <cell r="BZ679" t="str">
            <v>Please refer to PM</v>
          </cell>
          <cell r="CA679" t="str">
            <v>Please refer to PM</v>
          </cell>
          <cell r="CB679">
            <v>6</v>
          </cell>
          <cell r="CC679">
            <v>0</v>
          </cell>
          <cell r="CD679">
            <v>2E-3</v>
          </cell>
          <cell r="CE679">
            <v>2E-3</v>
          </cell>
          <cell r="CF679" t="str">
            <v>No</v>
          </cell>
          <cell r="CG679" t="str">
            <v>NA</v>
          </cell>
          <cell r="CH679" t="str">
            <v>NA</v>
          </cell>
          <cell r="CI679" t="str">
            <v>No securities lending</v>
          </cell>
          <cell r="CJ679"/>
          <cell r="CK679" t="str">
            <v>No collateral</v>
          </cell>
          <cell r="CL679" t="str">
            <v>No collateral</v>
          </cell>
          <cell r="CM679" t="str">
            <v>No collateral</v>
          </cell>
          <cell r="CN679" t="str">
            <v>No collateral</v>
          </cell>
          <cell r="CO679" t="str">
            <v>No</v>
          </cell>
          <cell r="CP679" t="str">
            <v>NA</v>
          </cell>
          <cell r="CQ679" t="str">
            <v>NA</v>
          </cell>
          <cell r="CR679" t="str">
            <v>No</v>
          </cell>
          <cell r="CS679" t="str">
            <v>Ashok Outtandy</v>
          </cell>
          <cell r="CT679"/>
          <cell r="CU679"/>
          <cell r="CV679"/>
          <cell r="CW679"/>
          <cell r="CX679"/>
          <cell r="CY679" t="str">
            <v>Yes</v>
          </cell>
          <cell r="CZ679" t="str">
            <v>ESG</v>
          </cell>
          <cell r="DA679" t="str">
            <v>Beta</v>
          </cell>
          <cell r="DB679" t="str">
            <v>No</v>
          </cell>
          <cell r="DC679" t="str">
            <v>Foreign real estate fund (&gt;51% foreign real estate)</v>
          </cell>
          <cell r="DD679"/>
          <cell r="DE679"/>
          <cell r="DF679" t="str">
            <v>No</v>
          </cell>
          <cell r="DG679">
            <v>28</v>
          </cell>
          <cell r="DH679">
            <v>12</v>
          </cell>
          <cell r="DI679">
            <v>5</v>
          </cell>
          <cell r="DJ679">
            <v>45</v>
          </cell>
          <cell r="DK679">
            <v>45</v>
          </cell>
          <cell r="DL679">
            <v>28</v>
          </cell>
          <cell r="DM679">
            <v>5</v>
          </cell>
          <cell r="DN679">
            <v>12</v>
          </cell>
          <cell r="DO679" t="str">
            <v>All, Distributors, Managers</v>
          </cell>
          <cell r="DP679" t="str">
            <v>Distributors : None
Managers: none (refer to Book II by sub-fund for min holding amount applicable)
Others : EUR 100 000 per sub-fund</v>
          </cell>
          <cell r="DQ679" t="str">
            <v>BNP Paribas Securities Services Luxembourg</v>
          </cell>
          <cell r="DR679" t="str">
            <v>BNP Paribas Securities Services Luxembourg</v>
          </cell>
          <cell r="DS679" t="str">
            <v>in-house lawyers</v>
          </cell>
          <cell r="DT679" t="str">
            <v>BNP Paribas Securities Services Luxembourg</v>
          </cell>
          <cell r="DU679" t="str">
            <v>31th of December</v>
          </cell>
          <cell r="DV679" t="str">
            <v>ESG</v>
          </cell>
          <cell r="DW679" t="str">
            <v>LISTED REAL ESTATE</v>
          </cell>
          <cell r="DX679"/>
          <cell r="DY679"/>
          <cell r="DZ679" t="str">
            <v>ART 8</v>
          </cell>
          <cell r="EA679" t="str">
            <v>CAT 1</v>
          </cell>
        </row>
        <row r="680">
          <cell r="H680" t="str">
            <v>LU2314315354</v>
          </cell>
          <cell r="I680" t="str">
            <v>Track Privilege</v>
          </cell>
          <cell r="J680" t="str">
            <v>Distribution</v>
          </cell>
          <cell r="K680" t="str">
            <v>EUR</v>
          </cell>
          <cell r="L680" t="str">
            <v>EUR</v>
          </cell>
          <cell r="M680" t="str">
            <v>No</v>
          </cell>
          <cell r="N680"/>
          <cell r="O680" t="str">
            <v>Luxembourg</v>
          </cell>
          <cell r="P680" t="str">
            <v>NA</v>
          </cell>
          <cell r="Q680" t="str">
            <v>NA</v>
          </cell>
          <cell r="R680" t="str">
            <v>NA</v>
          </cell>
          <cell r="S680"/>
          <cell r="T680" t="str">
            <v>Not listed</v>
          </cell>
          <cell r="U680" t="str">
            <v>Not listed</v>
          </cell>
          <cell r="V680" t="str">
            <v>FENGRECN</v>
          </cell>
          <cell r="W680" t="str">
            <v>Share not hedged</v>
          </cell>
          <cell r="X680"/>
          <cell r="Y680" t="str">
            <v>NA</v>
          </cell>
          <cell r="Z680" t="str">
            <v>NA</v>
          </cell>
          <cell r="AA680"/>
          <cell r="AB680" t="str">
            <v>.TFTFENGRECNE</v>
          </cell>
          <cell r="AC680"/>
          <cell r="AD680" t="str">
            <v>NA</v>
          </cell>
          <cell r="AE680"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80" t="str">
            <v>please refer to another source</v>
          </cell>
          <cell r="AG680" t="str">
            <v>please refer to another source</v>
          </cell>
          <cell r="AH680" t="str">
            <v>Luxemburg SICAV</v>
          </cell>
          <cell r="AI680" t="str">
            <v>FTSE EPRA Nareit Developed Green EU CTB (NTR) Index</v>
          </cell>
          <cell r="AJ680" t="str">
            <v>Net Total Return</v>
          </cell>
          <cell r="AK680" t="str">
            <v>EUR</v>
          </cell>
          <cell r="AL680" t="str">
            <v>The benchmark is the FTSE EPRA Nareit Developed Green EU CTB (NTR) Index published in EUR by FTSE International Limited. The composition of the index is reviewed annually in September. It is a Net Total Return index (calculated with net dividends reinvested).</v>
          </cell>
          <cell r="AM680" t="str">
            <v>please refer to another source</v>
          </cell>
          <cell r="AN680" t="str">
            <v>FTSE International Limited</v>
          </cell>
          <cell r="AO680" t="str">
            <v>Global</v>
          </cell>
          <cell r="AP680" t="str">
            <v>Global (Developed market)</v>
          </cell>
          <cell r="AQ680"/>
          <cell r="AR680"/>
          <cell r="AS680" t="str">
            <v>Full replication</v>
          </cell>
          <cell r="AT680" t="str">
            <v>Physical</v>
          </cell>
          <cell r="AU680" t="str">
            <v>Full</v>
          </cell>
          <cell r="AV680" t="str">
            <v>Equities</v>
          </cell>
          <cell r="AW680" t="str">
            <v>No</v>
          </cell>
          <cell r="AX680" t="str">
            <v>Yes with UCITS V</v>
          </cell>
          <cell r="AY680" t="str">
            <v>NA</v>
          </cell>
          <cell r="AZ680" t="str">
            <v>NA</v>
          </cell>
          <cell r="BA680" t="str">
            <v>Yes</v>
          </cell>
          <cell r="BB680"/>
          <cell r="BC680"/>
          <cell r="BD680"/>
          <cell r="BE680"/>
          <cell r="BF680"/>
          <cell r="BG680" t="str">
            <v>Daily</v>
          </cell>
          <cell r="BH680"/>
          <cell r="BI680"/>
          <cell r="BJ680"/>
          <cell r="BK680" t="str">
            <v>Annually</v>
          </cell>
          <cell r="BL680"/>
          <cell r="BM680"/>
          <cell r="BN680"/>
          <cell r="BO680"/>
          <cell r="BP680"/>
          <cell r="BQ680"/>
          <cell r="BR680" t="str">
            <v>None</v>
          </cell>
          <cell r="BS680" t="str">
            <v>-</v>
          </cell>
          <cell r="BT680" t="str">
            <v>(D-1) 04:30 PM Paris time</v>
          </cell>
          <cell r="BU680" t="str">
            <v>12:00 PM Paris time</v>
          </cell>
          <cell r="BV680" t="str">
            <v>NA</v>
          </cell>
          <cell r="BW680" t="str">
            <v>D</v>
          </cell>
          <cell r="BX680" t="str">
            <v>D+1</v>
          </cell>
          <cell r="BY680" t="str">
            <v>D+3</v>
          </cell>
          <cell r="BZ680" t="str">
            <v>Please refer to PM</v>
          </cell>
          <cell r="CA680" t="str">
            <v>Please refer to PM</v>
          </cell>
          <cell r="CB680">
            <v>6</v>
          </cell>
          <cell r="CC680">
            <v>0</v>
          </cell>
          <cell r="CD680">
            <v>2E-3</v>
          </cell>
          <cell r="CE680">
            <v>2E-3</v>
          </cell>
          <cell r="CF680" t="str">
            <v>No</v>
          </cell>
          <cell r="CG680" t="str">
            <v>NA</v>
          </cell>
          <cell r="CH680" t="str">
            <v>NA</v>
          </cell>
          <cell r="CI680" t="str">
            <v>No securities lending</v>
          </cell>
          <cell r="CJ680"/>
          <cell r="CK680" t="str">
            <v>No collateral</v>
          </cell>
          <cell r="CL680" t="str">
            <v>No collateral</v>
          </cell>
          <cell r="CM680" t="str">
            <v>No collateral</v>
          </cell>
          <cell r="CN680" t="str">
            <v>No collateral</v>
          </cell>
          <cell r="CO680" t="str">
            <v>No</v>
          </cell>
          <cell r="CP680" t="str">
            <v>NA</v>
          </cell>
          <cell r="CQ680" t="str">
            <v>NA</v>
          </cell>
          <cell r="CR680" t="str">
            <v>No</v>
          </cell>
          <cell r="CS680" t="str">
            <v>Ashok Outtandy</v>
          </cell>
          <cell r="CT680"/>
          <cell r="CU680"/>
          <cell r="CV680"/>
          <cell r="CW680"/>
          <cell r="CX680"/>
          <cell r="CY680" t="str">
            <v>Yes</v>
          </cell>
          <cell r="CZ680" t="str">
            <v>ESG</v>
          </cell>
          <cell r="DA680" t="str">
            <v>Beta</v>
          </cell>
          <cell r="DB680" t="str">
            <v>No</v>
          </cell>
          <cell r="DC680" t="str">
            <v>Foreign real estate fund (&gt;51% foreign real estate)</v>
          </cell>
          <cell r="DD680"/>
          <cell r="DE680"/>
          <cell r="DF680" t="str">
            <v>No</v>
          </cell>
          <cell r="DG680">
            <v>28</v>
          </cell>
          <cell r="DH680">
            <v>12</v>
          </cell>
          <cell r="DI680">
            <v>5</v>
          </cell>
          <cell r="DJ680">
            <v>45</v>
          </cell>
          <cell r="DK680">
            <v>45</v>
          </cell>
          <cell r="DL680">
            <v>28</v>
          </cell>
          <cell r="DM680">
            <v>5</v>
          </cell>
          <cell r="DN680">
            <v>12</v>
          </cell>
          <cell r="DO680" t="str">
            <v>All, Distributors, Managers</v>
          </cell>
          <cell r="DP680" t="str">
            <v>Distributors : None
Managers: none (refer to Book II by sub-fund for min holding amount applicable)
Others : EUR 100 000 per sub-fund</v>
          </cell>
          <cell r="DQ680" t="str">
            <v>BNP Paribas Securities Services Luxembourg</v>
          </cell>
          <cell r="DR680" t="str">
            <v>BNP Paribas Securities Services Luxembourg</v>
          </cell>
          <cell r="DS680" t="str">
            <v>in-house lawyers</v>
          </cell>
          <cell r="DT680" t="str">
            <v>BNP Paribas Securities Services Luxembourg</v>
          </cell>
          <cell r="DU680" t="str">
            <v>31th of December</v>
          </cell>
          <cell r="DV680" t="str">
            <v>ESG</v>
          </cell>
          <cell r="DW680" t="str">
            <v>LISTED REAL ESTATE</v>
          </cell>
          <cell r="DX680"/>
          <cell r="DY680"/>
          <cell r="DZ680" t="str">
            <v>ART 8</v>
          </cell>
          <cell r="EA680" t="str">
            <v>CAT 1</v>
          </cell>
        </row>
        <row r="681">
          <cell r="H681" t="str">
            <v>LU2314315271</v>
          </cell>
          <cell r="I681" t="str">
            <v>Track Privilege USD</v>
          </cell>
          <cell r="J681" t="str">
            <v>Distribution</v>
          </cell>
          <cell r="K681" t="str">
            <v>USD</v>
          </cell>
          <cell r="L681" t="str">
            <v>EUR</v>
          </cell>
          <cell r="M681" t="str">
            <v>No</v>
          </cell>
          <cell r="N681"/>
          <cell r="O681" t="str">
            <v>Luxembourg</v>
          </cell>
          <cell r="P681" t="str">
            <v>NA</v>
          </cell>
          <cell r="Q681" t="str">
            <v>NA</v>
          </cell>
          <cell r="R681" t="str">
            <v>NA</v>
          </cell>
          <cell r="S681"/>
          <cell r="T681" t="str">
            <v>Not listed</v>
          </cell>
          <cell r="U681" t="str">
            <v>Not listed</v>
          </cell>
          <cell r="V681" t="str">
            <v>FENGRECN</v>
          </cell>
          <cell r="W681" t="str">
            <v>Share not hedged</v>
          </cell>
          <cell r="X681"/>
          <cell r="Y681" t="str">
            <v>NA</v>
          </cell>
          <cell r="Z681" t="str">
            <v>NA</v>
          </cell>
          <cell r="AA681"/>
          <cell r="AB681" t="str">
            <v>.TFTFENGRECNE</v>
          </cell>
          <cell r="AC681"/>
          <cell r="AD681" t="str">
            <v>NA</v>
          </cell>
          <cell r="AE681"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81" t="str">
            <v>please refer to another source</v>
          </cell>
          <cell r="AG681" t="str">
            <v>please refer to another source</v>
          </cell>
          <cell r="AH681" t="str">
            <v>Luxemburg SICAV</v>
          </cell>
          <cell r="AI681" t="str">
            <v>FTSE EPRA Nareit Developed Green EU CTB (NTR) Index</v>
          </cell>
          <cell r="AJ681" t="str">
            <v>Net Total Return</v>
          </cell>
          <cell r="AK681" t="str">
            <v>EUR</v>
          </cell>
          <cell r="AL681" t="str">
            <v>The benchmark is the FTSE EPRA Nareit Developed Green EU CTB (NTR) Index published in EUR by FTSE International Limited. The composition of the index is reviewed annually in September. It is a Net Total Return index (calculated with net dividends reinvested).</v>
          </cell>
          <cell r="AM681" t="str">
            <v>please refer to another source</v>
          </cell>
          <cell r="AN681" t="str">
            <v>FTSE International Limited</v>
          </cell>
          <cell r="AO681" t="str">
            <v>Global</v>
          </cell>
          <cell r="AP681" t="str">
            <v>Global (Developed market)</v>
          </cell>
          <cell r="AQ681"/>
          <cell r="AR681"/>
          <cell r="AS681" t="str">
            <v>Full replication</v>
          </cell>
          <cell r="AT681" t="str">
            <v>Physical</v>
          </cell>
          <cell r="AU681" t="str">
            <v>Full</v>
          </cell>
          <cell r="AV681" t="str">
            <v>Equities</v>
          </cell>
          <cell r="AW681" t="str">
            <v>No</v>
          </cell>
          <cell r="AX681" t="str">
            <v>Yes with UCITS V</v>
          </cell>
          <cell r="AY681" t="str">
            <v>NA</v>
          </cell>
          <cell r="AZ681" t="str">
            <v>NA</v>
          </cell>
          <cell r="BA681" t="str">
            <v>Yes</v>
          </cell>
          <cell r="BB681"/>
          <cell r="BC681"/>
          <cell r="BD681"/>
          <cell r="BE681"/>
          <cell r="BF681"/>
          <cell r="BG681" t="str">
            <v>Daily</v>
          </cell>
          <cell r="BH681"/>
          <cell r="BI681"/>
          <cell r="BJ681"/>
          <cell r="BK681" t="str">
            <v>Annually</v>
          </cell>
          <cell r="BL681"/>
          <cell r="BM681"/>
          <cell r="BN681"/>
          <cell r="BO681"/>
          <cell r="BP681"/>
          <cell r="BQ681"/>
          <cell r="BR681" t="str">
            <v>None</v>
          </cell>
          <cell r="BS681" t="str">
            <v>-</v>
          </cell>
          <cell r="BT681" t="str">
            <v>(D-1) 04:30 PM Paris time</v>
          </cell>
          <cell r="BU681" t="str">
            <v>12:00 PM Paris time</v>
          </cell>
          <cell r="BV681" t="str">
            <v>NA</v>
          </cell>
          <cell r="BW681" t="str">
            <v>D</v>
          </cell>
          <cell r="BX681" t="str">
            <v>D+1</v>
          </cell>
          <cell r="BY681" t="str">
            <v>D+3</v>
          </cell>
          <cell r="BZ681" t="str">
            <v>Please refer to PM</v>
          </cell>
          <cell r="CA681" t="str">
            <v>Please refer to PM</v>
          </cell>
          <cell r="CB681">
            <v>6</v>
          </cell>
          <cell r="CC681">
            <v>0</v>
          </cell>
          <cell r="CD681">
            <v>2E-3</v>
          </cell>
          <cell r="CE681">
            <v>2E-3</v>
          </cell>
          <cell r="CF681" t="str">
            <v>No</v>
          </cell>
          <cell r="CG681" t="str">
            <v>NA</v>
          </cell>
          <cell r="CH681" t="str">
            <v>NA</v>
          </cell>
          <cell r="CI681" t="str">
            <v>No securities lending</v>
          </cell>
          <cell r="CJ681"/>
          <cell r="CK681" t="str">
            <v>No collateral</v>
          </cell>
          <cell r="CL681" t="str">
            <v>No collateral</v>
          </cell>
          <cell r="CM681" t="str">
            <v>No collateral</v>
          </cell>
          <cell r="CN681" t="str">
            <v>No collateral</v>
          </cell>
          <cell r="CO681" t="str">
            <v>No</v>
          </cell>
          <cell r="CP681" t="str">
            <v>NA</v>
          </cell>
          <cell r="CQ681" t="str">
            <v>NA</v>
          </cell>
          <cell r="CR681" t="str">
            <v>No</v>
          </cell>
          <cell r="CS681" t="str">
            <v>Ashok Outtandy</v>
          </cell>
          <cell r="CT681"/>
          <cell r="CU681"/>
          <cell r="CV681"/>
          <cell r="CW681"/>
          <cell r="CX681"/>
          <cell r="CY681" t="str">
            <v>Yes</v>
          </cell>
          <cell r="CZ681" t="str">
            <v>ESG</v>
          </cell>
          <cell r="DA681" t="str">
            <v>Beta</v>
          </cell>
          <cell r="DB681" t="str">
            <v>No</v>
          </cell>
          <cell r="DC681" t="str">
            <v>Foreign real estate fund (&gt;51% foreign real estate)</v>
          </cell>
          <cell r="DD681"/>
          <cell r="DE681"/>
          <cell r="DF681" t="str">
            <v>No</v>
          </cell>
          <cell r="DG681">
            <v>28</v>
          </cell>
          <cell r="DH681">
            <v>12</v>
          </cell>
          <cell r="DI681">
            <v>5</v>
          </cell>
          <cell r="DJ681">
            <v>45</v>
          </cell>
          <cell r="DK681">
            <v>45</v>
          </cell>
          <cell r="DL681">
            <v>28</v>
          </cell>
          <cell r="DM681">
            <v>5</v>
          </cell>
          <cell r="DN681">
            <v>12</v>
          </cell>
          <cell r="DO681" t="str">
            <v>All, Distributors, Managers</v>
          </cell>
          <cell r="DP681" t="str">
            <v>Distributors : None
Managers: none (refer to Book II by sub-fund for min holding amount applicable)
Others : EUR 100 000 per sub-fund</v>
          </cell>
          <cell r="DQ681" t="str">
            <v>BNP Paribas Securities Services Luxembourg</v>
          </cell>
          <cell r="DR681" t="str">
            <v>BNP Paribas Securities Services Luxembourg</v>
          </cell>
          <cell r="DS681" t="str">
            <v>in-house lawyers</v>
          </cell>
          <cell r="DT681" t="str">
            <v>BNP Paribas Securities Services Luxembourg</v>
          </cell>
          <cell r="DU681" t="str">
            <v>31th of December</v>
          </cell>
          <cell r="DV681" t="str">
            <v>ESG</v>
          </cell>
          <cell r="DW681" t="str">
            <v>LISTED REAL ESTATE</v>
          </cell>
          <cell r="DX681"/>
          <cell r="DY681"/>
          <cell r="DZ681" t="str">
            <v>ART 8</v>
          </cell>
          <cell r="EA681" t="str">
            <v>CAT 1</v>
          </cell>
        </row>
        <row r="682">
          <cell r="H682" t="str">
            <v>LU2314315198</v>
          </cell>
          <cell r="I682" t="str">
            <v>Track I</v>
          </cell>
          <cell r="J682" t="str">
            <v>Capitalisation</v>
          </cell>
          <cell r="K682" t="str">
            <v>EUR</v>
          </cell>
          <cell r="L682" t="str">
            <v>EUR</v>
          </cell>
          <cell r="M682" t="str">
            <v>No</v>
          </cell>
          <cell r="N682"/>
          <cell r="O682" t="str">
            <v>Luxembourg</v>
          </cell>
          <cell r="P682" t="str">
            <v>NA</v>
          </cell>
          <cell r="Q682" t="str">
            <v>NA</v>
          </cell>
          <cell r="R682" t="str">
            <v>NA</v>
          </cell>
          <cell r="S682">
            <v>44519</v>
          </cell>
          <cell r="T682" t="str">
            <v>Not listed</v>
          </cell>
          <cell r="U682" t="str">
            <v>Not listed</v>
          </cell>
          <cell r="V682" t="str">
            <v>FENGRECN</v>
          </cell>
          <cell r="W682" t="str">
            <v>Share not hedged</v>
          </cell>
          <cell r="X682" t="str">
            <v>BNDGCTA LX</v>
          </cell>
          <cell r="Y682" t="str">
            <v>NA</v>
          </cell>
          <cell r="Z682" t="str">
            <v>NA</v>
          </cell>
          <cell r="AA682"/>
          <cell r="AB682" t="str">
            <v>.TFTFENGRECNE</v>
          </cell>
          <cell r="AC682"/>
          <cell r="AD682" t="str">
            <v>NA</v>
          </cell>
          <cell r="AE682"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82" t="str">
            <v>please refer to another source</v>
          </cell>
          <cell r="AG682" t="str">
            <v>please refer to another source</v>
          </cell>
          <cell r="AH682" t="str">
            <v>Luxemburg SICAV</v>
          </cell>
          <cell r="AI682" t="str">
            <v>FTSE EPRA Nareit Developed Green EU CTB (NTR) Index</v>
          </cell>
          <cell r="AJ682" t="str">
            <v>Net Total Return</v>
          </cell>
          <cell r="AK682" t="str">
            <v>EUR</v>
          </cell>
          <cell r="AL682" t="str">
            <v>The benchmark is the FTSE EPRA Nareit Developed Green EU CTB (NTR) Index published in EUR by FTSE International Limited. The composition of the index is reviewed annually in September. It is a Net Total Return index (calculated with net dividends reinvested).</v>
          </cell>
          <cell r="AM682" t="str">
            <v>please refer to another source</v>
          </cell>
          <cell r="AN682" t="str">
            <v>FTSE International Limited</v>
          </cell>
          <cell r="AO682" t="str">
            <v>Global</v>
          </cell>
          <cell r="AP682" t="str">
            <v>Global (Developed market)</v>
          </cell>
          <cell r="AQ682" t="str">
            <v>AT, DE, FR, IT**, LU, NL</v>
          </cell>
          <cell r="AR682" t="str">
            <v>AT, DE, FR, IT**, LU, NL</v>
          </cell>
          <cell r="AS682" t="str">
            <v>Full replication</v>
          </cell>
          <cell r="AT682" t="str">
            <v>Physical</v>
          </cell>
          <cell r="AU682" t="str">
            <v>Full</v>
          </cell>
          <cell r="AV682" t="str">
            <v>Equities</v>
          </cell>
          <cell r="AW682" t="str">
            <v>No</v>
          </cell>
          <cell r="AX682" t="str">
            <v>Yes with UCITS V</v>
          </cell>
          <cell r="AY682" t="str">
            <v>NA</v>
          </cell>
          <cell r="AZ682" t="str">
            <v>NA</v>
          </cell>
          <cell r="BA682" t="str">
            <v>Yes</v>
          </cell>
          <cell r="BB682"/>
          <cell r="BC682"/>
          <cell r="BD682"/>
          <cell r="BE682"/>
          <cell r="BF682"/>
          <cell r="BG682" t="str">
            <v>Daily</v>
          </cell>
          <cell r="BH682"/>
          <cell r="BI682"/>
          <cell r="BJ682"/>
          <cell r="BK682" t="str">
            <v>Reinvested</v>
          </cell>
          <cell r="BL682"/>
          <cell r="BM682"/>
          <cell r="BN682"/>
          <cell r="BO682"/>
          <cell r="BP682"/>
          <cell r="BQ682"/>
          <cell r="BR682" t="str">
            <v>None</v>
          </cell>
          <cell r="BS682" t="str">
            <v>-</v>
          </cell>
          <cell r="BT682" t="str">
            <v>(D-1) 04:30 PM Paris time</v>
          </cell>
          <cell r="BU682" t="str">
            <v>12:00 PM Paris time</v>
          </cell>
          <cell r="BV682" t="str">
            <v>NA</v>
          </cell>
          <cell r="BW682" t="str">
            <v>D</v>
          </cell>
          <cell r="BX682" t="str">
            <v>D+1</v>
          </cell>
          <cell r="BY682" t="str">
            <v>D+3</v>
          </cell>
          <cell r="BZ682" t="str">
            <v>Please refer to PM</v>
          </cell>
          <cell r="CA682" t="str">
            <v>Please refer to PM</v>
          </cell>
          <cell r="CB682">
            <v>6</v>
          </cell>
          <cell r="CC682">
            <v>0</v>
          </cell>
          <cell r="CD682">
            <v>2E-3</v>
          </cell>
          <cell r="CE682">
            <v>2E-3</v>
          </cell>
          <cell r="CF682" t="str">
            <v>No</v>
          </cell>
          <cell r="CG682" t="str">
            <v>NA</v>
          </cell>
          <cell r="CH682" t="str">
            <v>NA</v>
          </cell>
          <cell r="CI682" t="str">
            <v>No securities lending</v>
          </cell>
          <cell r="CJ682"/>
          <cell r="CK682" t="str">
            <v>No collateral</v>
          </cell>
          <cell r="CL682" t="str">
            <v>No collateral</v>
          </cell>
          <cell r="CM682" t="str">
            <v>No collateral</v>
          </cell>
          <cell r="CN682" t="str">
            <v>No collateral</v>
          </cell>
          <cell r="CO682" t="str">
            <v>No</v>
          </cell>
          <cell r="CP682" t="str">
            <v>NA</v>
          </cell>
          <cell r="CQ682" t="str">
            <v>NA</v>
          </cell>
          <cell r="CR682" t="str">
            <v>No</v>
          </cell>
          <cell r="CS682" t="str">
            <v>Ashok Outtandy</v>
          </cell>
          <cell r="CT682"/>
          <cell r="CU682"/>
          <cell r="CV682"/>
          <cell r="CW682"/>
          <cell r="CX682"/>
          <cell r="CY682" t="str">
            <v>Yes</v>
          </cell>
          <cell r="CZ682" t="str">
            <v>ESG</v>
          </cell>
          <cell r="DA682" t="str">
            <v>Beta</v>
          </cell>
          <cell r="DB682" t="str">
            <v>No</v>
          </cell>
          <cell r="DC682" t="str">
            <v>Foreign real estate fund (&gt;51% foreign real estate)</v>
          </cell>
          <cell r="DD682" t="str">
            <v>Yes</v>
          </cell>
          <cell r="DE682"/>
          <cell r="DF682" t="str">
            <v>No</v>
          </cell>
          <cell r="DG682">
            <v>28</v>
          </cell>
          <cell r="DH682">
            <v>12</v>
          </cell>
          <cell r="DI682">
            <v>1</v>
          </cell>
          <cell r="DJ682">
            <v>41</v>
          </cell>
          <cell r="DK682">
            <v>41</v>
          </cell>
          <cell r="DL682">
            <v>28</v>
          </cell>
          <cell r="DM682">
            <v>1</v>
          </cell>
          <cell r="DN682">
            <v>12</v>
          </cell>
          <cell r="DO682" t="str">
            <v>Institutional Investors
 UCIs</v>
          </cell>
          <cell r="DP682" t="str">
            <v>Institutional Investors: 250 000 per sub-fund
UCIs: None</v>
          </cell>
          <cell r="DQ682" t="str">
            <v>BNP Paribas Securities Services Luxembourg</v>
          </cell>
          <cell r="DR682" t="str">
            <v>BNP Paribas Securities Services Luxembourg</v>
          </cell>
          <cell r="DS682" t="str">
            <v>in-house lawyers</v>
          </cell>
          <cell r="DT682" t="str">
            <v>BNP Paribas Securities Services Luxembourg</v>
          </cell>
          <cell r="DU682" t="str">
            <v>31th of December</v>
          </cell>
          <cell r="DV682" t="str">
            <v>ESG</v>
          </cell>
          <cell r="DW682" t="str">
            <v>LISTED REAL ESTATE</v>
          </cell>
          <cell r="DX682"/>
          <cell r="DY682"/>
          <cell r="DZ682" t="str">
            <v>ART 8</v>
          </cell>
          <cell r="EA682" t="str">
            <v>CAT 1</v>
          </cell>
        </row>
        <row r="683">
          <cell r="H683" t="str">
            <v>LU2314314977</v>
          </cell>
          <cell r="I683" t="str">
            <v>Track I USD</v>
          </cell>
          <cell r="J683" t="str">
            <v>Capitalisation</v>
          </cell>
          <cell r="K683" t="str">
            <v>USD</v>
          </cell>
          <cell r="L683" t="str">
            <v>EUR</v>
          </cell>
          <cell r="M683" t="str">
            <v>No</v>
          </cell>
          <cell r="N683"/>
          <cell r="O683" t="str">
            <v>Luxembourg</v>
          </cell>
          <cell r="P683" t="str">
            <v>NA</v>
          </cell>
          <cell r="Q683" t="str">
            <v>NA</v>
          </cell>
          <cell r="R683" t="str">
            <v>NA</v>
          </cell>
          <cell r="S683"/>
          <cell r="T683" t="str">
            <v>Not listed</v>
          </cell>
          <cell r="U683" t="str">
            <v>Not listed</v>
          </cell>
          <cell r="V683" t="str">
            <v>FENGRECN</v>
          </cell>
          <cell r="W683" t="str">
            <v>Share not hedged</v>
          </cell>
          <cell r="X683"/>
          <cell r="Y683" t="str">
            <v>NA</v>
          </cell>
          <cell r="Z683" t="str">
            <v>NA</v>
          </cell>
          <cell r="AA683"/>
          <cell r="AB683" t="str">
            <v>.TFTFENGRECNE</v>
          </cell>
          <cell r="AC683"/>
          <cell r="AD683" t="str">
            <v>NA</v>
          </cell>
          <cell r="AE683"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83" t="str">
            <v>please refer to another source</v>
          </cell>
          <cell r="AG683" t="str">
            <v>please refer to another source</v>
          </cell>
          <cell r="AH683" t="str">
            <v>Luxemburg SICAV</v>
          </cell>
          <cell r="AI683" t="str">
            <v>FTSE EPRA Nareit Developed Green EU CTB (NTR) Index</v>
          </cell>
          <cell r="AJ683" t="str">
            <v>Net Total Return</v>
          </cell>
          <cell r="AK683" t="str">
            <v>EUR</v>
          </cell>
          <cell r="AL683" t="str">
            <v>The benchmark is the FTSE EPRA Nareit Developed Green EU CTB (NTR) Index published in EUR by FTSE International Limited. The composition of the index is reviewed annually in September. It is a Net Total Return index (calculated with net dividends reinvested).</v>
          </cell>
          <cell r="AM683" t="str">
            <v>please refer to another source</v>
          </cell>
          <cell r="AN683" t="str">
            <v>FTSE International Limited</v>
          </cell>
          <cell r="AO683" t="str">
            <v>Global</v>
          </cell>
          <cell r="AP683" t="str">
            <v>Global (Developed market)</v>
          </cell>
          <cell r="AQ683"/>
          <cell r="AR683"/>
          <cell r="AS683" t="str">
            <v>Full replication</v>
          </cell>
          <cell r="AT683" t="str">
            <v>Physical</v>
          </cell>
          <cell r="AU683" t="str">
            <v>Full</v>
          </cell>
          <cell r="AV683" t="str">
            <v>Equities</v>
          </cell>
          <cell r="AW683" t="str">
            <v>No</v>
          </cell>
          <cell r="AX683" t="str">
            <v>Yes with UCITS V</v>
          </cell>
          <cell r="AY683" t="str">
            <v>NA</v>
          </cell>
          <cell r="AZ683" t="str">
            <v>NA</v>
          </cell>
          <cell r="BA683" t="str">
            <v>Yes</v>
          </cell>
          <cell r="BB683"/>
          <cell r="BC683"/>
          <cell r="BD683"/>
          <cell r="BE683"/>
          <cell r="BF683"/>
          <cell r="BG683" t="str">
            <v>Daily</v>
          </cell>
          <cell r="BH683"/>
          <cell r="BI683"/>
          <cell r="BJ683"/>
          <cell r="BK683" t="str">
            <v>Reinvested</v>
          </cell>
          <cell r="BL683"/>
          <cell r="BM683"/>
          <cell r="BN683"/>
          <cell r="BO683"/>
          <cell r="BP683"/>
          <cell r="BQ683"/>
          <cell r="BR683" t="str">
            <v>None</v>
          </cell>
          <cell r="BS683" t="str">
            <v>-</v>
          </cell>
          <cell r="BT683" t="str">
            <v>(D-1) 04:30 PM Paris time</v>
          </cell>
          <cell r="BU683" t="str">
            <v>12:00 PM Paris time</v>
          </cell>
          <cell r="BV683" t="str">
            <v>NA</v>
          </cell>
          <cell r="BW683" t="str">
            <v>D</v>
          </cell>
          <cell r="BX683" t="str">
            <v>D+1</v>
          </cell>
          <cell r="BY683" t="str">
            <v>D+3</v>
          </cell>
          <cell r="BZ683" t="str">
            <v>Please refer to PM</v>
          </cell>
          <cell r="CA683" t="str">
            <v>Please refer to PM</v>
          </cell>
          <cell r="CB683">
            <v>6</v>
          </cell>
          <cell r="CC683">
            <v>0</v>
          </cell>
          <cell r="CD683">
            <v>2E-3</v>
          </cell>
          <cell r="CE683">
            <v>2E-3</v>
          </cell>
          <cell r="CF683" t="str">
            <v>No</v>
          </cell>
          <cell r="CG683" t="str">
            <v>NA</v>
          </cell>
          <cell r="CH683" t="str">
            <v>NA</v>
          </cell>
          <cell r="CI683" t="str">
            <v>No securities lending</v>
          </cell>
          <cell r="CJ683"/>
          <cell r="CK683" t="str">
            <v>No collateral</v>
          </cell>
          <cell r="CL683" t="str">
            <v>No collateral</v>
          </cell>
          <cell r="CM683" t="str">
            <v>No collateral</v>
          </cell>
          <cell r="CN683" t="str">
            <v>No collateral</v>
          </cell>
          <cell r="CO683" t="str">
            <v>No</v>
          </cell>
          <cell r="CP683" t="str">
            <v>NA</v>
          </cell>
          <cell r="CQ683" t="str">
            <v>NA</v>
          </cell>
          <cell r="CR683" t="str">
            <v>No</v>
          </cell>
          <cell r="CS683" t="str">
            <v>Ashok Outtandy</v>
          </cell>
          <cell r="CT683"/>
          <cell r="CU683"/>
          <cell r="CV683"/>
          <cell r="CW683"/>
          <cell r="CX683"/>
          <cell r="CY683" t="str">
            <v>Yes</v>
          </cell>
          <cell r="CZ683" t="str">
            <v>ESG</v>
          </cell>
          <cell r="DA683" t="str">
            <v>Beta</v>
          </cell>
          <cell r="DB683" t="str">
            <v>No</v>
          </cell>
          <cell r="DC683" t="str">
            <v>Foreign real estate fund (&gt;51% foreign real estate)</v>
          </cell>
          <cell r="DD683"/>
          <cell r="DE683"/>
          <cell r="DF683" t="str">
            <v>No</v>
          </cell>
          <cell r="DG683">
            <v>28</v>
          </cell>
          <cell r="DH683">
            <v>12</v>
          </cell>
          <cell r="DI683">
            <v>1</v>
          </cell>
          <cell r="DJ683">
            <v>41</v>
          </cell>
          <cell r="DK683">
            <v>41</v>
          </cell>
          <cell r="DL683">
            <v>28</v>
          </cell>
          <cell r="DM683">
            <v>1</v>
          </cell>
          <cell r="DN683">
            <v>12</v>
          </cell>
          <cell r="DO683" t="str">
            <v>Institutional Investors
 UCIs</v>
          </cell>
          <cell r="DP683" t="str">
            <v>Institutional Investors: 250 000 per sub-fund
UCIs: None</v>
          </cell>
          <cell r="DQ683" t="str">
            <v>BNP Paribas Securities Services Luxembourg</v>
          </cell>
          <cell r="DR683" t="str">
            <v>BNP Paribas Securities Services Luxembourg</v>
          </cell>
          <cell r="DS683" t="str">
            <v>in-house lawyers</v>
          </cell>
          <cell r="DT683" t="str">
            <v>BNP Paribas Securities Services Luxembourg</v>
          </cell>
          <cell r="DU683" t="str">
            <v>31th of December</v>
          </cell>
          <cell r="DV683" t="str">
            <v>ESG</v>
          </cell>
          <cell r="DW683" t="str">
            <v>LISTED REAL ESTATE</v>
          </cell>
          <cell r="DX683"/>
          <cell r="DY683"/>
          <cell r="DZ683" t="str">
            <v>ART 8</v>
          </cell>
          <cell r="EA683" t="str">
            <v>CAT 1</v>
          </cell>
        </row>
        <row r="684">
          <cell r="H684" t="str">
            <v>LU2314314894</v>
          </cell>
          <cell r="I684" t="str">
            <v>Track I</v>
          </cell>
          <cell r="J684" t="str">
            <v>Distribution</v>
          </cell>
          <cell r="K684" t="str">
            <v>EUR</v>
          </cell>
          <cell r="L684" t="str">
            <v>EUR</v>
          </cell>
          <cell r="M684" t="str">
            <v>No</v>
          </cell>
          <cell r="N684"/>
          <cell r="O684" t="str">
            <v>Luxembourg</v>
          </cell>
          <cell r="P684" t="str">
            <v>NA</v>
          </cell>
          <cell r="Q684" t="str">
            <v>NA</v>
          </cell>
          <cell r="R684" t="str">
            <v>NA</v>
          </cell>
          <cell r="S684">
            <v>44519</v>
          </cell>
          <cell r="T684" t="str">
            <v>Not listed</v>
          </cell>
          <cell r="U684" t="str">
            <v>Not listed</v>
          </cell>
          <cell r="V684" t="str">
            <v>FENGRECN</v>
          </cell>
          <cell r="W684" t="str">
            <v>Share not hedged</v>
          </cell>
          <cell r="X684" t="str">
            <v>BNDGCTI LX</v>
          </cell>
          <cell r="Y684" t="str">
            <v>NA</v>
          </cell>
          <cell r="Z684" t="str">
            <v>NA</v>
          </cell>
          <cell r="AA684"/>
          <cell r="AB684" t="str">
            <v>.TFTFENGRECNE</v>
          </cell>
          <cell r="AC684"/>
          <cell r="AD684" t="str">
            <v>NA</v>
          </cell>
          <cell r="AE684"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84" t="str">
            <v>please refer to another source</v>
          </cell>
          <cell r="AG684" t="str">
            <v>please refer to another source</v>
          </cell>
          <cell r="AH684" t="str">
            <v>Luxemburg SICAV</v>
          </cell>
          <cell r="AI684" t="str">
            <v>FTSE EPRA Nareit Developed Green EU CTB (NTR) Index</v>
          </cell>
          <cell r="AJ684" t="str">
            <v>Net Total Return</v>
          </cell>
          <cell r="AK684" t="str">
            <v>EUR</v>
          </cell>
          <cell r="AL684" t="str">
            <v>The benchmark is the FTSE EPRA Nareit Developed Green EU CTB (NTR) Index published in EUR by FTSE International Limited. The composition of the index is reviewed annually in September. It is a Net Total Return index (calculated with net dividends reinvested).</v>
          </cell>
          <cell r="AM684" t="str">
            <v>please refer to another source</v>
          </cell>
          <cell r="AN684" t="str">
            <v>FTSE International Limited</v>
          </cell>
          <cell r="AO684" t="str">
            <v>Global</v>
          </cell>
          <cell r="AP684" t="str">
            <v>Global (Developed market)</v>
          </cell>
          <cell r="AQ684" t="str">
            <v>AT, DE, FR, IT**, LU, NL</v>
          </cell>
          <cell r="AR684" t="str">
            <v>AT, DE, FR, IT**, LU, NL</v>
          </cell>
          <cell r="AS684" t="str">
            <v>Full replication</v>
          </cell>
          <cell r="AT684" t="str">
            <v>Physical</v>
          </cell>
          <cell r="AU684" t="str">
            <v>Full</v>
          </cell>
          <cell r="AV684" t="str">
            <v>Equities</v>
          </cell>
          <cell r="AW684" t="str">
            <v>No</v>
          </cell>
          <cell r="AX684" t="str">
            <v>Yes with UCITS V</v>
          </cell>
          <cell r="AY684" t="str">
            <v>NA</v>
          </cell>
          <cell r="AZ684" t="str">
            <v>NA</v>
          </cell>
          <cell r="BA684" t="str">
            <v>Yes</v>
          </cell>
          <cell r="BB684"/>
          <cell r="BC684"/>
          <cell r="BD684"/>
          <cell r="BE684"/>
          <cell r="BF684"/>
          <cell r="BG684" t="str">
            <v>Daily</v>
          </cell>
          <cell r="BH684"/>
          <cell r="BI684"/>
          <cell r="BJ684"/>
          <cell r="BK684" t="str">
            <v>Annually</v>
          </cell>
          <cell r="BL684"/>
          <cell r="BM684"/>
          <cell r="BN684"/>
          <cell r="BO684"/>
          <cell r="BP684"/>
          <cell r="BQ684"/>
          <cell r="BR684" t="str">
            <v>None</v>
          </cell>
          <cell r="BS684" t="str">
            <v>-</v>
          </cell>
          <cell r="BT684" t="str">
            <v>(D-1) 04:30 PM Paris time</v>
          </cell>
          <cell r="BU684" t="str">
            <v>12:00 PM Paris time</v>
          </cell>
          <cell r="BV684" t="str">
            <v>NA</v>
          </cell>
          <cell r="BW684" t="str">
            <v>D</v>
          </cell>
          <cell r="BX684" t="str">
            <v>D+1</v>
          </cell>
          <cell r="BY684" t="str">
            <v>D+3</v>
          </cell>
          <cell r="BZ684" t="str">
            <v>Please refer to PM</v>
          </cell>
          <cell r="CA684" t="str">
            <v>Please refer to PM</v>
          </cell>
          <cell r="CB684">
            <v>6</v>
          </cell>
          <cell r="CC684">
            <v>0</v>
          </cell>
          <cell r="CD684">
            <v>2E-3</v>
          </cell>
          <cell r="CE684">
            <v>2E-3</v>
          </cell>
          <cell r="CF684" t="str">
            <v>No</v>
          </cell>
          <cell r="CG684" t="str">
            <v>NA</v>
          </cell>
          <cell r="CH684" t="str">
            <v>NA</v>
          </cell>
          <cell r="CI684" t="str">
            <v>No securities lending</v>
          </cell>
          <cell r="CJ684"/>
          <cell r="CK684" t="str">
            <v>No collateral</v>
          </cell>
          <cell r="CL684" t="str">
            <v>No collateral</v>
          </cell>
          <cell r="CM684" t="str">
            <v>No collateral</v>
          </cell>
          <cell r="CN684" t="str">
            <v>No collateral</v>
          </cell>
          <cell r="CO684" t="str">
            <v>No</v>
          </cell>
          <cell r="CP684" t="str">
            <v>NA</v>
          </cell>
          <cell r="CQ684" t="str">
            <v>NA</v>
          </cell>
          <cell r="CR684" t="str">
            <v>No</v>
          </cell>
          <cell r="CS684" t="str">
            <v>Ashok Outtandy</v>
          </cell>
          <cell r="CT684"/>
          <cell r="CU684"/>
          <cell r="CV684"/>
          <cell r="CW684"/>
          <cell r="CX684"/>
          <cell r="CY684" t="str">
            <v>Yes</v>
          </cell>
          <cell r="CZ684" t="str">
            <v>ESG</v>
          </cell>
          <cell r="DA684" t="str">
            <v>Beta</v>
          </cell>
          <cell r="DB684" t="str">
            <v>No</v>
          </cell>
          <cell r="DC684" t="str">
            <v>Foreign real estate fund (&gt;51% foreign real estate)</v>
          </cell>
          <cell r="DD684" t="str">
            <v>Yes</v>
          </cell>
          <cell r="DE684"/>
          <cell r="DF684" t="str">
            <v>No</v>
          </cell>
          <cell r="DG684">
            <v>28</v>
          </cell>
          <cell r="DH684">
            <v>12</v>
          </cell>
          <cell r="DI684">
            <v>1</v>
          </cell>
          <cell r="DJ684">
            <v>41</v>
          </cell>
          <cell r="DK684">
            <v>41</v>
          </cell>
          <cell r="DL684">
            <v>28</v>
          </cell>
          <cell r="DM684">
            <v>1</v>
          </cell>
          <cell r="DN684">
            <v>12</v>
          </cell>
          <cell r="DO684" t="str">
            <v>Institutional Investors
 UCIs</v>
          </cell>
          <cell r="DP684" t="str">
            <v>Institutional Investors: 250 000 per sub-fund
UCIs: None</v>
          </cell>
          <cell r="DQ684" t="str">
            <v>BNP Paribas Securities Services Luxembourg</v>
          </cell>
          <cell r="DR684" t="str">
            <v>BNP Paribas Securities Services Luxembourg</v>
          </cell>
          <cell r="DS684" t="str">
            <v>in-house lawyers</v>
          </cell>
          <cell r="DT684" t="str">
            <v>BNP Paribas Securities Services Luxembourg</v>
          </cell>
          <cell r="DU684" t="str">
            <v>31th of December</v>
          </cell>
          <cell r="DV684" t="str">
            <v>ESG</v>
          </cell>
          <cell r="DW684" t="str">
            <v>LISTED REAL ESTATE</v>
          </cell>
          <cell r="DX684"/>
          <cell r="DY684"/>
          <cell r="DZ684" t="str">
            <v>ART 8</v>
          </cell>
          <cell r="EA684" t="str">
            <v>CAT 1</v>
          </cell>
        </row>
        <row r="685">
          <cell r="H685" t="str">
            <v>LU2314314621</v>
          </cell>
          <cell r="I685" t="str">
            <v>Track X</v>
          </cell>
          <cell r="J685" t="str">
            <v>Capitalisation</v>
          </cell>
          <cell r="K685" t="str">
            <v>EUR</v>
          </cell>
          <cell r="L685" t="str">
            <v>EUR</v>
          </cell>
          <cell r="M685" t="str">
            <v>No</v>
          </cell>
          <cell r="N685"/>
          <cell r="O685" t="str">
            <v>Luxembourg</v>
          </cell>
          <cell r="P685" t="str">
            <v>NA</v>
          </cell>
          <cell r="Q685" t="str">
            <v>NA</v>
          </cell>
          <cell r="R685" t="str">
            <v>NA</v>
          </cell>
          <cell r="S685">
            <v>44519</v>
          </cell>
          <cell r="T685" t="str">
            <v>Not listed</v>
          </cell>
          <cell r="U685" t="str">
            <v>Not listed</v>
          </cell>
          <cell r="V685" t="str">
            <v>FENGRECN</v>
          </cell>
          <cell r="W685" t="str">
            <v>Share not hedged</v>
          </cell>
          <cell r="X685"/>
          <cell r="Y685" t="str">
            <v>NA</v>
          </cell>
          <cell r="Z685" t="str">
            <v>NA</v>
          </cell>
          <cell r="AA685"/>
          <cell r="AB685" t="str">
            <v>.TFTFENGRECNE</v>
          </cell>
          <cell r="AC685"/>
          <cell r="AD685" t="str">
            <v>NA</v>
          </cell>
          <cell r="AE685"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85" t="str">
            <v>please refer to another source</v>
          </cell>
          <cell r="AG685" t="str">
            <v>please refer to another source</v>
          </cell>
          <cell r="AH685" t="str">
            <v>Luxemburg SICAV</v>
          </cell>
          <cell r="AI685" t="str">
            <v>FTSE EPRA Nareit Developed Green EU CTB (NTR) Index</v>
          </cell>
          <cell r="AJ685" t="str">
            <v>Net Total Return</v>
          </cell>
          <cell r="AK685" t="str">
            <v>EUR</v>
          </cell>
          <cell r="AL685" t="str">
            <v>The benchmark is the FTSE EPRA Nareit Developed Green EU CTB (NTR) Index published in EUR by FTSE International Limited. The composition of the index is reviewed annually in September. It is a Net Total Return index (calculated with net dividends reinvested).</v>
          </cell>
          <cell r="AM685" t="str">
            <v>please refer to another source</v>
          </cell>
          <cell r="AN685" t="str">
            <v>FTSE International Limited</v>
          </cell>
          <cell r="AO685" t="str">
            <v>Global</v>
          </cell>
          <cell r="AP685" t="str">
            <v>Global (Developed market)</v>
          </cell>
          <cell r="AQ685" t="str">
            <v>LU</v>
          </cell>
          <cell r="AR685" t="str">
            <v>LU</v>
          </cell>
          <cell r="AS685" t="str">
            <v>Full replication</v>
          </cell>
          <cell r="AT685" t="str">
            <v>Physical</v>
          </cell>
          <cell r="AU685" t="str">
            <v>Full</v>
          </cell>
          <cell r="AV685" t="str">
            <v>Equities</v>
          </cell>
          <cell r="AW685" t="str">
            <v>No</v>
          </cell>
          <cell r="AX685" t="str">
            <v>Yes with UCITS V</v>
          </cell>
          <cell r="AY685" t="str">
            <v>NA</v>
          </cell>
          <cell r="AZ685" t="str">
            <v>NA</v>
          </cell>
          <cell r="BA685" t="str">
            <v>Yes</v>
          </cell>
          <cell r="BB685"/>
          <cell r="BC685"/>
          <cell r="BD685"/>
          <cell r="BE685"/>
          <cell r="BF685"/>
          <cell r="BG685" t="str">
            <v>Daily</v>
          </cell>
          <cell r="BH685"/>
          <cell r="BI685"/>
          <cell r="BJ685"/>
          <cell r="BK685" t="str">
            <v>Reinvested</v>
          </cell>
          <cell r="BL685"/>
          <cell r="BM685"/>
          <cell r="BN685"/>
          <cell r="BO685"/>
          <cell r="BP685"/>
          <cell r="BQ685"/>
          <cell r="BR685" t="str">
            <v>None</v>
          </cell>
          <cell r="BS685" t="str">
            <v>-</v>
          </cell>
          <cell r="BT685" t="str">
            <v>(D-1) 04:30 PM Paris time</v>
          </cell>
          <cell r="BU685" t="str">
            <v>12:00 PM Paris time</v>
          </cell>
          <cell r="BV685" t="str">
            <v>NA</v>
          </cell>
          <cell r="BW685" t="str">
            <v>D</v>
          </cell>
          <cell r="BX685" t="str">
            <v>D+1</v>
          </cell>
          <cell r="BY685" t="str">
            <v>D+3</v>
          </cell>
          <cell r="BZ685" t="str">
            <v>Please refer to PM</v>
          </cell>
          <cell r="CA685" t="str">
            <v>Please refer to PM</v>
          </cell>
          <cell r="CB685">
            <v>6</v>
          </cell>
          <cell r="CC685">
            <v>0</v>
          </cell>
          <cell r="CD685">
            <v>2E-3</v>
          </cell>
          <cell r="CE685">
            <v>2E-3</v>
          </cell>
          <cell r="CF685" t="str">
            <v>No</v>
          </cell>
          <cell r="CG685" t="str">
            <v>NA</v>
          </cell>
          <cell r="CH685" t="str">
            <v>NA</v>
          </cell>
          <cell r="CI685" t="str">
            <v>No securities lending</v>
          </cell>
          <cell r="CJ685"/>
          <cell r="CK685" t="str">
            <v>No collateral</v>
          </cell>
          <cell r="CL685" t="str">
            <v>No collateral</v>
          </cell>
          <cell r="CM685" t="str">
            <v>No collateral</v>
          </cell>
          <cell r="CN685" t="str">
            <v>No collateral</v>
          </cell>
          <cell r="CO685" t="str">
            <v>No</v>
          </cell>
          <cell r="CP685" t="str">
            <v>NA</v>
          </cell>
          <cell r="CQ685" t="str">
            <v>NA</v>
          </cell>
          <cell r="CR685" t="str">
            <v>No</v>
          </cell>
          <cell r="CS685" t="str">
            <v>Ashok Outtandy</v>
          </cell>
          <cell r="CT685"/>
          <cell r="CU685"/>
          <cell r="CV685"/>
          <cell r="CW685"/>
          <cell r="CX685"/>
          <cell r="CY685" t="str">
            <v>Yes</v>
          </cell>
          <cell r="CZ685" t="str">
            <v>ESG</v>
          </cell>
          <cell r="DA685" t="str">
            <v>Beta</v>
          </cell>
          <cell r="DB685" t="str">
            <v>No</v>
          </cell>
          <cell r="DC685" t="str">
            <v>Foreign real estate fund (&gt;51% foreign real estate)</v>
          </cell>
          <cell r="DD685"/>
          <cell r="DE685"/>
          <cell r="DF685" t="str">
            <v>No</v>
          </cell>
          <cell r="DG685">
            <v>0</v>
          </cell>
          <cell r="DH685">
            <v>12</v>
          </cell>
          <cell r="DI685">
            <v>1</v>
          </cell>
          <cell r="DJ685">
            <v>13</v>
          </cell>
          <cell r="DK685">
            <v>13</v>
          </cell>
          <cell r="DL685">
            <v>0</v>
          </cell>
          <cell r="DM685">
            <v>1</v>
          </cell>
          <cell r="DN685">
            <v>12</v>
          </cell>
          <cell r="DO685" t="str">
            <v>Authorised 
Investors</v>
          </cell>
          <cell r="DP685" t="str">
            <v>None</v>
          </cell>
          <cell r="DQ685" t="str">
            <v>BNP Paribas Securities Services Luxembourg</v>
          </cell>
          <cell r="DR685" t="str">
            <v>BNP Paribas Securities Services Luxembourg</v>
          </cell>
          <cell r="DS685" t="str">
            <v>in-house lawyers</v>
          </cell>
          <cell r="DT685" t="str">
            <v>BNP Paribas Securities Services Luxembourg</v>
          </cell>
          <cell r="DU685" t="str">
            <v>31th of December</v>
          </cell>
          <cell r="DV685" t="str">
            <v>ESG</v>
          </cell>
          <cell r="DW685" t="str">
            <v>LISTED REAL ESTATE</v>
          </cell>
          <cell r="DX685"/>
          <cell r="DY685"/>
          <cell r="DZ685" t="str">
            <v>ART 8</v>
          </cell>
          <cell r="EA685" t="str">
            <v>CAT 1</v>
          </cell>
        </row>
        <row r="686">
          <cell r="H686" t="str">
            <v>LU2314314548</v>
          </cell>
          <cell r="I686" t="str">
            <v>Track X</v>
          </cell>
          <cell r="J686" t="str">
            <v>Distribution</v>
          </cell>
          <cell r="K686" t="str">
            <v>EUR</v>
          </cell>
          <cell r="L686" t="str">
            <v>EUR</v>
          </cell>
          <cell r="M686" t="str">
            <v>No</v>
          </cell>
          <cell r="N686"/>
          <cell r="O686" t="str">
            <v>Luxembourg</v>
          </cell>
          <cell r="P686" t="str">
            <v>NA</v>
          </cell>
          <cell r="Q686" t="str">
            <v>NA</v>
          </cell>
          <cell r="R686" t="str">
            <v>NA</v>
          </cell>
          <cell r="S686">
            <v>44519</v>
          </cell>
          <cell r="T686" t="str">
            <v>Not listed</v>
          </cell>
          <cell r="U686" t="str">
            <v>Not listed</v>
          </cell>
          <cell r="V686" t="str">
            <v>FENGRECN</v>
          </cell>
          <cell r="W686" t="str">
            <v>Share not hedged</v>
          </cell>
          <cell r="X686"/>
          <cell r="Y686" t="str">
            <v>NA</v>
          </cell>
          <cell r="Z686" t="str">
            <v>NA</v>
          </cell>
          <cell r="AA686"/>
          <cell r="AB686" t="str">
            <v>.TFTFENGRECNE</v>
          </cell>
          <cell r="AC686"/>
          <cell r="AD686" t="str">
            <v>NA</v>
          </cell>
          <cell r="AE686"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86" t="str">
            <v>please refer to another source</v>
          </cell>
          <cell r="AG686" t="str">
            <v>please refer to another source</v>
          </cell>
          <cell r="AH686" t="str">
            <v>Luxemburg SICAV</v>
          </cell>
          <cell r="AI686" t="str">
            <v>FTSE EPRA Nareit Developed Green EU CTB (NTR) Index</v>
          </cell>
          <cell r="AJ686" t="str">
            <v>Net Total Return</v>
          </cell>
          <cell r="AK686" t="str">
            <v>EUR</v>
          </cell>
          <cell r="AL686" t="str">
            <v>The benchmark is the FTSE EPRA Nareit Developed Green EU CTB (NTR) Index published in EUR by FTSE International Limited. The composition of the index is reviewed annually in September. It is a Net Total Return index (calculated with net dividends reinvested).</v>
          </cell>
          <cell r="AM686" t="str">
            <v>please refer to another source</v>
          </cell>
          <cell r="AN686" t="str">
            <v>FTSE International Limited</v>
          </cell>
          <cell r="AO686" t="str">
            <v>Global</v>
          </cell>
          <cell r="AP686" t="str">
            <v>Global (Developed market)</v>
          </cell>
          <cell r="AQ686" t="str">
            <v>LU</v>
          </cell>
          <cell r="AR686" t="str">
            <v>LU</v>
          </cell>
          <cell r="AS686" t="str">
            <v>Full replication</v>
          </cell>
          <cell r="AT686" t="str">
            <v>Physical</v>
          </cell>
          <cell r="AU686" t="str">
            <v>Full</v>
          </cell>
          <cell r="AV686" t="str">
            <v>Equities</v>
          </cell>
          <cell r="AW686" t="str">
            <v>No</v>
          </cell>
          <cell r="AX686" t="str">
            <v>Yes with UCITS V</v>
          </cell>
          <cell r="AY686" t="str">
            <v>NA</v>
          </cell>
          <cell r="AZ686" t="str">
            <v>NA</v>
          </cell>
          <cell r="BA686" t="str">
            <v>Yes</v>
          </cell>
          <cell r="BB686"/>
          <cell r="BC686"/>
          <cell r="BD686"/>
          <cell r="BE686"/>
          <cell r="BF686"/>
          <cell r="BG686" t="str">
            <v>Daily</v>
          </cell>
          <cell r="BH686"/>
          <cell r="BI686"/>
          <cell r="BJ686"/>
          <cell r="BK686" t="str">
            <v>Annually</v>
          </cell>
          <cell r="BL686"/>
          <cell r="BM686"/>
          <cell r="BN686"/>
          <cell r="BO686"/>
          <cell r="BP686"/>
          <cell r="BQ686"/>
          <cell r="BR686" t="str">
            <v>None</v>
          </cell>
          <cell r="BS686" t="str">
            <v>-</v>
          </cell>
          <cell r="BT686" t="str">
            <v>(D-1) 04:30 PM Paris time</v>
          </cell>
          <cell r="BU686" t="str">
            <v>12:00 PM Paris time</v>
          </cell>
          <cell r="BV686" t="str">
            <v>NA</v>
          </cell>
          <cell r="BW686" t="str">
            <v>D</v>
          </cell>
          <cell r="BX686" t="str">
            <v>D+1</v>
          </cell>
          <cell r="BY686" t="str">
            <v>D+3</v>
          </cell>
          <cell r="BZ686" t="str">
            <v>Please refer to PM</v>
          </cell>
          <cell r="CA686" t="str">
            <v>Please refer to PM</v>
          </cell>
          <cell r="CB686">
            <v>6</v>
          </cell>
          <cell r="CC686">
            <v>0</v>
          </cell>
          <cell r="CD686">
            <v>2E-3</v>
          </cell>
          <cell r="CE686">
            <v>2E-3</v>
          </cell>
          <cell r="CF686" t="str">
            <v>No</v>
          </cell>
          <cell r="CG686" t="str">
            <v>NA</v>
          </cell>
          <cell r="CH686" t="str">
            <v>NA</v>
          </cell>
          <cell r="CI686" t="str">
            <v>No securities lending</v>
          </cell>
          <cell r="CJ686"/>
          <cell r="CK686" t="str">
            <v>No collateral</v>
          </cell>
          <cell r="CL686" t="str">
            <v>No collateral</v>
          </cell>
          <cell r="CM686" t="str">
            <v>No collateral</v>
          </cell>
          <cell r="CN686" t="str">
            <v>No collateral</v>
          </cell>
          <cell r="CO686" t="str">
            <v>No</v>
          </cell>
          <cell r="CP686" t="str">
            <v>NA</v>
          </cell>
          <cell r="CQ686" t="str">
            <v>NA</v>
          </cell>
          <cell r="CR686" t="str">
            <v>No</v>
          </cell>
          <cell r="CS686" t="str">
            <v>Ashok Outtandy</v>
          </cell>
          <cell r="CT686"/>
          <cell r="CU686"/>
          <cell r="CV686"/>
          <cell r="CW686"/>
          <cell r="CX686"/>
          <cell r="CY686" t="str">
            <v>Yes</v>
          </cell>
          <cell r="CZ686" t="str">
            <v>ESG</v>
          </cell>
          <cell r="DA686" t="str">
            <v>Beta</v>
          </cell>
          <cell r="DB686" t="str">
            <v>No</v>
          </cell>
          <cell r="DC686" t="str">
            <v>Foreign real estate fund (&gt;51% foreign real estate)</v>
          </cell>
          <cell r="DD686"/>
          <cell r="DE686"/>
          <cell r="DF686" t="str">
            <v>No</v>
          </cell>
          <cell r="DG686">
            <v>0</v>
          </cell>
          <cell r="DH686">
            <v>12</v>
          </cell>
          <cell r="DI686">
            <v>1</v>
          </cell>
          <cell r="DJ686">
            <v>13</v>
          </cell>
          <cell r="DK686">
            <v>13</v>
          </cell>
          <cell r="DL686">
            <v>0</v>
          </cell>
          <cell r="DM686">
            <v>1</v>
          </cell>
          <cell r="DN686">
            <v>12</v>
          </cell>
          <cell r="DO686" t="str">
            <v>Authorised 
Investors</v>
          </cell>
          <cell r="DP686" t="str">
            <v>None</v>
          </cell>
          <cell r="DQ686" t="str">
            <v>BNP Paribas Securities Services Luxembourg</v>
          </cell>
          <cell r="DR686" t="str">
            <v>BNP Paribas Securities Services Luxembourg</v>
          </cell>
          <cell r="DS686" t="str">
            <v>in-house lawyers</v>
          </cell>
          <cell r="DT686" t="str">
            <v>BNP Paribas Securities Services Luxembourg</v>
          </cell>
          <cell r="DU686" t="str">
            <v>31th of December</v>
          </cell>
          <cell r="DV686" t="str">
            <v>ESG</v>
          </cell>
          <cell r="DW686" t="str">
            <v>LISTED REAL ESTATE</v>
          </cell>
          <cell r="DX686"/>
          <cell r="DY686"/>
          <cell r="DZ686" t="str">
            <v>ART 8</v>
          </cell>
          <cell r="EA686" t="str">
            <v>CAT 1</v>
          </cell>
        </row>
        <row r="687">
          <cell r="H687" t="str">
            <v>LU2314314464</v>
          </cell>
          <cell r="I687" t="str">
            <v>Track IH EUR</v>
          </cell>
          <cell r="J687" t="str">
            <v>Distribution</v>
          </cell>
          <cell r="K687" t="str">
            <v>EUR</v>
          </cell>
          <cell r="L687" t="str">
            <v>USD</v>
          </cell>
          <cell r="M687" t="str">
            <v>Yes</v>
          </cell>
          <cell r="N687"/>
          <cell r="O687" t="str">
            <v>Luxembourg</v>
          </cell>
          <cell r="P687" t="str">
            <v>NA</v>
          </cell>
          <cell r="Q687" t="str">
            <v>NA</v>
          </cell>
          <cell r="R687" t="str">
            <v>NA</v>
          </cell>
          <cell r="S687">
            <v>44299</v>
          </cell>
          <cell r="T687" t="str">
            <v>Not listed</v>
          </cell>
          <cell r="U687" t="str">
            <v>Not listed</v>
          </cell>
          <cell r="V687" t="str">
            <v>JESGEMGD</v>
          </cell>
          <cell r="W687" t="str">
            <v>TBC</v>
          </cell>
          <cell r="X687" t="str">
            <v>BNEMGDI LX</v>
          </cell>
          <cell r="Y687" t="str">
            <v>NA</v>
          </cell>
          <cell r="Z687" t="str">
            <v>NA</v>
          </cell>
          <cell r="AA687" t="str">
            <v>BNEMGDI</v>
          </cell>
          <cell r="AB687" t="str">
            <v>.JESGEGD</v>
          </cell>
          <cell r="AC687">
            <v>68653289</v>
          </cell>
          <cell r="AD687" t="str">
            <v>NA</v>
          </cell>
          <cell r="AE687"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687" t="str">
            <v>please refer to another source</v>
          </cell>
          <cell r="AG687" t="str">
            <v>please refer to another source</v>
          </cell>
          <cell r="AH687" t="str">
            <v>Luxemburg SICAV</v>
          </cell>
          <cell r="AI687" t="str">
            <v>JPM ESG EMBI Global Diversified Composite (TR)  index</v>
          </cell>
          <cell r="AJ687" t="str">
            <v>Total Return</v>
          </cell>
          <cell r="AK687" t="str">
            <v>USD</v>
          </cell>
          <cell r="AL687"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687" t="str">
            <v>please refer to another source</v>
          </cell>
          <cell r="AN687" t="str">
            <v>JP Morgan</v>
          </cell>
          <cell r="AO687" t="str">
            <v>Emerging</v>
          </cell>
          <cell r="AP687" t="str">
            <v>Emerging markets</v>
          </cell>
          <cell r="AQ687" t="str">
            <v>AT, DE, FR, IT**, LU, NL, SE, FI</v>
          </cell>
          <cell r="AR687" t="str">
            <v>AT, DE, FR, IT**, LU, NL, SE, FI</v>
          </cell>
          <cell r="AS687" t="str">
            <v>Full or optimized replication</v>
          </cell>
          <cell r="AT687" t="str">
            <v>Physical</v>
          </cell>
          <cell r="AU687" t="str">
            <v>Optimized</v>
          </cell>
          <cell r="AV687" t="str">
            <v>Bonds</v>
          </cell>
          <cell r="AW687" t="str">
            <v>No</v>
          </cell>
          <cell r="AX687" t="str">
            <v>Yes with UCITS V</v>
          </cell>
          <cell r="AY687" t="str">
            <v>NA</v>
          </cell>
          <cell r="AZ687" t="str">
            <v>NA</v>
          </cell>
          <cell r="BA687" t="str">
            <v>Yes</v>
          </cell>
          <cell r="BB687"/>
          <cell r="BC687"/>
          <cell r="BD687"/>
          <cell r="BE687"/>
          <cell r="BF687" t="str">
            <v>NA</v>
          </cell>
          <cell r="BG687" t="str">
            <v>Daily</v>
          </cell>
          <cell r="BH687"/>
          <cell r="BI687"/>
          <cell r="BJ687"/>
          <cell r="BK687" t="str">
            <v>Annually</v>
          </cell>
          <cell r="BL687"/>
          <cell r="BM687"/>
          <cell r="BN687"/>
          <cell r="BO687"/>
          <cell r="BP687"/>
          <cell r="BQ687"/>
          <cell r="BR687" t="str">
            <v>None</v>
          </cell>
          <cell r="BS687" t="str">
            <v>-</v>
          </cell>
          <cell r="BT687" t="str">
            <v>(D-1) 04:30 PM Paris time</v>
          </cell>
          <cell r="BU687" t="str">
            <v>(D-1) 12:00 AM Paris time</v>
          </cell>
          <cell r="BV687" t="str">
            <v>NA</v>
          </cell>
          <cell r="BW687" t="str">
            <v>D</v>
          </cell>
          <cell r="BX687" t="str">
            <v>D+1</v>
          </cell>
          <cell r="BY687" t="str">
            <v>D+3</v>
          </cell>
          <cell r="BZ687" t="str">
            <v>Please refer to PM</v>
          </cell>
          <cell r="CA687" t="str">
            <v>Please refer to PM</v>
          </cell>
          <cell r="CB687">
            <v>37</v>
          </cell>
          <cell r="CC687">
            <v>0</v>
          </cell>
          <cell r="CD687">
            <v>0.02</v>
          </cell>
          <cell r="CE687" t="str">
            <v>1.50%</v>
          </cell>
          <cell r="CF687" t="str">
            <v>Yes</v>
          </cell>
          <cell r="CG687" t="str">
            <v>Daily</v>
          </cell>
          <cell r="CH687">
            <v>100000</v>
          </cell>
          <cell r="CI687" t="str">
            <v>No securities lending</v>
          </cell>
          <cell r="CJ687" t="str">
            <v>NA</v>
          </cell>
          <cell r="CK687" t="str">
            <v>Up to 10%</v>
          </cell>
          <cell r="CL687" t="str">
            <v>Cash</v>
          </cell>
          <cell r="CM687" t="str">
            <v>BNP Paribas Securities Services</v>
          </cell>
          <cell r="CN687" t="str">
            <v>collateral.mgt@bnpparibas-ip.com</v>
          </cell>
          <cell r="CO687" t="str">
            <v>No</v>
          </cell>
          <cell r="CP687" t="str">
            <v>NA</v>
          </cell>
          <cell r="CQ687" t="str">
            <v>NA</v>
          </cell>
          <cell r="CR687" t="str">
            <v>No</v>
          </cell>
          <cell r="CS687" t="str">
            <v>Luca Pagni</v>
          </cell>
          <cell r="CT687"/>
          <cell r="CU687"/>
          <cell r="CV687" t="str">
            <v>A3CNUL</v>
          </cell>
          <cell r="CW687"/>
          <cell r="CX687"/>
          <cell r="CY687" t="str">
            <v>Yes</v>
          </cell>
          <cell r="CZ687" t="str">
            <v>ESG</v>
          </cell>
          <cell r="DA687" t="str">
            <v>Beta</v>
          </cell>
          <cell r="DB687" t="str">
            <v>No</v>
          </cell>
          <cell r="DC687" t="str">
            <v>Other funds (no equities or &lt;25% equities)</v>
          </cell>
          <cell r="DD687" t="str">
            <v>in progress</v>
          </cell>
          <cell r="DE687"/>
          <cell r="DF687"/>
          <cell r="DG687">
            <v>7.0000000000000009</v>
          </cell>
          <cell r="DH687">
            <v>12</v>
          </cell>
          <cell r="DI687">
            <v>1</v>
          </cell>
          <cell r="DJ687">
            <v>20</v>
          </cell>
          <cell r="DK687">
            <v>20</v>
          </cell>
          <cell r="DL687">
            <v>7</v>
          </cell>
          <cell r="DM687">
            <v>1</v>
          </cell>
          <cell r="DN687">
            <v>12</v>
          </cell>
          <cell r="DO687" t="str">
            <v>Institutionnal Investors UCIs</v>
          </cell>
          <cell r="DP687" t="str">
            <v>Institutional Investors: 250 000 per sub-fund
UCIs: None</v>
          </cell>
          <cell r="DQ687" t="str">
            <v>BNP Paribas Securities Services Luxembourg</v>
          </cell>
          <cell r="DR687" t="str">
            <v>BNP Paribas Securities Services Luxembourg</v>
          </cell>
          <cell r="DS687" t="str">
            <v>in-house lawyers</v>
          </cell>
          <cell r="DT687" t="str">
            <v>BNP Paribas Securities Services Luxembourg</v>
          </cell>
          <cell r="DU687" t="str">
            <v>31th of December</v>
          </cell>
          <cell r="DV687" t="str">
            <v>ESG</v>
          </cell>
          <cell r="DW687" t="str">
            <v>FIXED INCOME</v>
          </cell>
          <cell r="DX687" t="str">
            <v>Index change on September 16th 2019 (16/09/2019) from JPM EMBI Global Diversified Composite (TR)* index to ESG version</v>
          </cell>
          <cell r="DY687"/>
          <cell r="DZ687" t="str">
            <v>ART 8</v>
          </cell>
          <cell r="EA687" t="str">
            <v>CAT 2</v>
          </cell>
        </row>
        <row r="688">
          <cell r="H688" t="str">
            <v>LU2314316089</v>
          </cell>
          <cell r="I688" t="str">
            <v>Track Privilege EUR</v>
          </cell>
          <cell r="J688" t="str">
            <v>Capitalisation</v>
          </cell>
          <cell r="K688" t="str">
            <v>EUR</v>
          </cell>
          <cell r="L688" t="str">
            <v>USD</v>
          </cell>
          <cell r="M688" t="str">
            <v>No</v>
          </cell>
          <cell r="N688"/>
          <cell r="O688" t="str">
            <v>Luxembourg</v>
          </cell>
          <cell r="P688" t="str">
            <v>NA</v>
          </cell>
          <cell r="Q688"/>
          <cell r="R688"/>
          <cell r="S688"/>
          <cell r="T688"/>
          <cell r="U688"/>
          <cell r="V688" t="str">
            <v>M1CXWSC</v>
          </cell>
          <cell r="W688" t="str">
            <v>Share not hedged</v>
          </cell>
          <cell r="X688"/>
          <cell r="Y688"/>
          <cell r="Z688"/>
          <cell r="AA688"/>
          <cell r="AB688" t="str">
            <v>.MIWOF00mTNUS</v>
          </cell>
          <cell r="AC688"/>
          <cell r="AD688"/>
          <cell r="AE688"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688" t="str">
            <v>please refer to another source</v>
          </cell>
          <cell r="AG688" t="str">
            <v>please refer to another source</v>
          </cell>
          <cell r="AH688" t="str">
            <v>Luxemburg SICAV</v>
          </cell>
          <cell r="AI688" t="str">
            <v>MSCI World SRI S-Series PAB 5% Capped (NTR) index</v>
          </cell>
          <cell r="AJ688" t="str">
            <v>Net Total Return</v>
          </cell>
          <cell r="AK688" t="str">
            <v>USD</v>
          </cell>
          <cell r="AL688"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688"/>
          <cell r="AN688" t="str">
            <v xml:space="preserve">MSCI </v>
          </cell>
          <cell r="AO688" t="str">
            <v>Global</v>
          </cell>
          <cell r="AP688" t="str">
            <v>Global ex Emerging Markets</v>
          </cell>
          <cell r="AQ688" t="str">
            <v>LU</v>
          </cell>
          <cell r="AR688" t="str">
            <v>LU</v>
          </cell>
          <cell r="AS688" t="str">
            <v>Full or optimized replication</v>
          </cell>
          <cell r="AT688" t="str">
            <v>Physical</v>
          </cell>
          <cell r="AU688" t="str">
            <v>Full</v>
          </cell>
          <cell r="AV688" t="str">
            <v>Equities</v>
          </cell>
          <cell r="AW688" t="str">
            <v>No</v>
          </cell>
          <cell r="AX688" t="str">
            <v>Yes with UCITS V</v>
          </cell>
          <cell r="AY688" t="str">
            <v>NA</v>
          </cell>
          <cell r="AZ688" t="str">
            <v>NA</v>
          </cell>
          <cell r="BA688" t="str">
            <v>Yes</v>
          </cell>
          <cell r="BB688"/>
          <cell r="BC688"/>
          <cell r="BD688"/>
          <cell r="BE688"/>
          <cell r="BF688" t="str">
            <v>NA</v>
          </cell>
          <cell r="BG688" t="str">
            <v>Daily</v>
          </cell>
          <cell r="BH688"/>
          <cell r="BI688"/>
          <cell r="BJ688"/>
          <cell r="BK688" t="str">
            <v>Reinvested</v>
          </cell>
          <cell r="BL688"/>
          <cell r="BM688"/>
          <cell r="BN688"/>
          <cell r="BO688"/>
          <cell r="BP688"/>
          <cell r="BQ688"/>
          <cell r="BR688" t="str">
            <v>None</v>
          </cell>
          <cell r="BS688" t="str">
            <v>-</v>
          </cell>
          <cell r="BT688" t="str">
            <v>(D-1) 04:30 PM Paris time</v>
          </cell>
          <cell r="BU688" t="str">
            <v>(D-1) 12:00 AM Paris time</v>
          </cell>
          <cell r="BV688" t="str">
            <v>NA</v>
          </cell>
          <cell r="BW688" t="str">
            <v>D</v>
          </cell>
          <cell r="BX688" t="str">
            <v>D+1</v>
          </cell>
          <cell r="BY688" t="str">
            <v>D+3</v>
          </cell>
          <cell r="BZ688" t="str">
            <v>Please refer to PM</v>
          </cell>
          <cell r="CA688" t="str">
            <v>Please refer to PM</v>
          </cell>
          <cell r="CB688">
            <v>5</v>
          </cell>
          <cell r="CC688">
            <v>0</v>
          </cell>
          <cell r="CD688">
            <v>1E-3</v>
          </cell>
          <cell r="CE688">
            <v>1E-3</v>
          </cell>
          <cell r="CF688" t="str">
            <v>No</v>
          </cell>
          <cell r="CG688" t="str">
            <v>NA</v>
          </cell>
          <cell r="CH688" t="str">
            <v>NA</v>
          </cell>
          <cell r="CI688" t="str">
            <v>No securities lending</v>
          </cell>
          <cell r="CJ688"/>
          <cell r="CK688" t="str">
            <v>No collateral</v>
          </cell>
          <cell r="CL688" t="str">
            <v>No collateral</v>
          </cell>
          <cell r="CM688" t="str">
            <v>No collateral</v>
          </cell>
          <cell r="CN688" t="str">
            <v>No collateral</v>
          </cell>
          <cell r="CO688" t="str">
            <v>No</v>
          </cell>
          <cell r="CP688" t="str">
            <v>NA</v>
          </cell>
          <cell r="CQ688" t="str">
            <v>NA</v>
          </cell>
          <cell r="CR688" t="str">
            <v>No</v>
          </cell>
          <cell r="CS688" t="str">
            <v>Alexandre Zamora</v>
          </cell>
          <cell r="CT688"/>
          <cell r="CU688"/>
          <cell r="CV688" t="str">
            <v>NA</v>
          </cell>
          <cell r="CW688" t="str">
            <v>NA</v>
          </cell>
          <cell r="CX688" t="str">
            <v>NA</v>
          </cell>
          <cell r="CY688" t="str">
            <v>Yes</v>
          </cell>
          <cell r="CZ688" t="str">
            <v>SRI</v>
          </cell>
          <cell r="DA688" t="str">
            <v>Beta</v>
          </cell>
          <cell r="DB688" t="str">
            <v>No</v>
          </cell>
          <cell r="DC688" t="str">
            <v>Equity fund (&gt;51% equities)</v>
          </cell>
          <cell r="DD688" t="str">
            <v>No</v>
          </cell>
          <cell r="DE688" t="str">
            <v>No</v>
          </cell>
          <cell r="DF688" t="str">
            <v>No</v>
          </cell>
          <cell r="DG688">
            <v>8</v>
          </cell>
          <cell r="DH688">
            <v>12</v>
          </cell>
          <cell r="DI688">
            <v>5</v>
          </cell>
          <cell r="DJ688">
            <v>25</v>
          </cell>
          <cell r="DK688">
            <v>25</v>
          </cell>
          <cell r="DL688">
            <v>8</v>
          </cell>
          <cell r="DM688">
            <v>5</v>
          </cell>
          <cell r="DN688">
            <v>12</v>
          </cell>
          <cell r="DO688" t="str">
            <v>All, Distributors, 
Managers</v>
          </cell>
          <cell r="DP688" t="str">
            <v>Distributors : None
Managers: none (refer to Book II by sub-fund for min holding amount applicable)
Others : EUR 100 000 per sub-fund</v>
          </cell>
          <cell r="DQ688" t="str">
            <v>BNP Paribas Securities Services Luxembourg</v>
          </cell>
          <cell r="DR688" t="str">
            <v>BNP Paribas Securities Services Luxembourg</v>
          </cell>
          <cell r="DS688" t="str">
            <v>in-house lawyers</v>
          </cell>
          <cell r="DT688" t="str">
            <v>BNP Paribas Securities Services Luxembourg</v>
          </cell>
          <cell r="DU688" t="str">
            <v>31th of December</v>
          </cell>
          <cell r="DV688" t="str">
            <v>ESG</v>
          </cell>
          <cell r="DW688" t="str">
            <v>EQUITY</v>
          </cell>
          <cell r="DX688"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688"/>
          <cell r="DZ688" t="str">
            <v>ART 8</v>
          </cell>
          <cell r="EA688" t="str">
            <v>CAT 1</v>
          </cell>
        </row>
        <row r="689">
          <cell r="H689" t="str">
            <v>LU1953136527</v>
          </cell>
          <cell r="I689" t="str">
            <v>UCITS ETF</v>
          </cell>
          <cell r="J689" t="str">
            <v>Capitalisation</v>
          </cell>
          <cell r="K689" t="str">
            <v>EUR</v>
          </cell>
          <cell r="L689" t="str">
            <v>EUR</v>
          </cell>
          <cell r="M689" t="str">
            <v>No</v>
          </cell>
          <cell r="N689"/>
          <cell r="O689" t="str">
            <v>Luxembourg</v>
          </cell>
          <cell r="P689" t="str">
            <v>MX</v>
          </cell>
          <cell r="Q689" t="str">
            <v>BMV (Mexico)</v>
          </cell>
          <cell r="R689" t="str">
            <v>XMEX</v>
          </cell>
          <cell r="S689">
            <v>43579</v>
          </cell>
          <cell r="T689">
            <v>44309</v>
          </cell>
          <cell r="U689" t="str">
            <v>No</v>
          </cell>
          <cell r="V689" t="str">
            <v>GALPHCEN</v>
          </cell>
          <cell r="W689" t="str">
            <v>Share not hedged</v>
          </cell>
          <cell r="X689" t="str">
            <v>REUSEN MM</v>
          </cell>
          <cell r="Y689" t="str">
            <v>INREF</v>
          </cell>
          <cell r="Z689" t="str">
            <v>NSCFR0IREUS3</v>
          </cell>
          <cell r="AA689" t="str">
            <v>REUSEN</v>
          </cell>
          <cell r="AB689" t="str">
            <v>.GALPHCEN</v>
          </cell>
          <cell r="AC689" t="str">
            <v>REUSE.MX</v>
          </cell>
          <cell r="AD689" t="str">
            <v>INREUINAV.PA</v>
          </cell>
          <cell r="AE689"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689" t="str">
            <v>please refer to another source</v>
          </cell>
          <cell r="AG689" t="str">
            <v>please refer to another source</v>
          </cell>
          <cell r="AH689" t="str">
            <v>Luxemburg SICAV</v>
          </cell>
          <cell r="AI689" t="str">
            <v>ECPI Circular Economy Leaders Equity (NR) Index</v>
          </cell>
          <cell r="AJ689" t="str">
            <v>Net Return</v>
          </cell>
          <cell r="AK689" t="str">
            <v>EUR</v>
          </cell>
          <cell r="AL689"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689" t="str">
            <v>please refer to another source</v>
          </cell>
          <cell r="AN689" t="str">
            <v>ECPI</v>
          </cell>
          <cell r="AO689" t="str">
            <v>Global</v>
          </cell>
          <cell r="AP689" t="str">
            <v>Global ex Emerging Markets</v>
          </cell>
          <cell r="AQ689" t="str">
            <v>AT, DE, FR, IT, LU, NL, ES , IE</v>
          </cell>
          <cell r="AR689" t="str">
            <v>AT, DE, ES, FR, IE, IT**, LU, NL</v>
          </cell>
          <cell r="AS689" t="str">
            <v>Full or optimized replication</v>
          </cell>
          <cell r="AT689" t="str">
            <v>Physical</v>
          </cell>
          <cell r="AU689" t="str">
            <v>Full</v>
          </cell>
          <cell r="AV689" t="str">
            <v>Equities</v>
          </cell>
          <cell r="AW689" t="str">
            <v>No</v>
          </cell>
          <cell r="AX689" t="str">
            <v>Yes with UCITS V</v>
          </cell>
          <cell r="AY689"/>
          <cell r="AZ689" t="str">
            <v>NA</v>
          </cell>
          <cell r="BA689" t="str">
            <v>No</v>
          </cell>
          <cell r="BB689"/>
          <cell r="BC689"/>
          <cell r="BD689"/>
          <cell r="BE689"/>
          <cell r="BF689" t="str">
            <v>Euronext</v>
          </cell>
          <cell r="BG689" t="str">
            <v>Daily</v>
          </cell>
          <cell r="BH689"/>
          <cell r="BI689"/>
          <cell r="BJ689"/>
          <cell r="BK689" t="str">
            <v>Reinvested</v>
          </cell>
          <cell r="BL689"/>
          <cell r="BM689"/>
          <cell r="BN689"/>
          <cell r="BO689"/>
          <cell r="BP689"/>
          <cell r="BQ689"/>
          <cell r="BR689">
            <v>500000</v>
          </cell>
          <cell r="BS689" t="str">
            <v>-</v>
          </cell>
          <cell r="BT689" t="str">
            <v>(D-1) 04:30 PM Paris time</v>
          </cell>
          <cell r="BU689" t="str">
            <v>NA</v>
          </cell>
          <cell r="BV689" t="str">
            <v>(D-1) 03:45 PM Paris time</v>
          </cell>
          <cell r="BW689" t="str">
            <v>D</v>
          </cell>
          <cell r="BX689" t="str">
            <v>D+1</v>
          </cell>
          <cell r="BY689" t="str">
            <v>D+3</v>
          </cell>
          <cell r="BZ689" t="str">
            <v>Please refer to PM</v>
          </cell>
          <cell r="CA689" t="str">
            <v>Please refer to PM</v>
          </cell>
          <cell r="CB689">
            <v>6</v>
          </cell>
          <cell r="CC689">
            <v>0</v>
          </cell>
          <cell r="CD689" t="str">
            <v xml:space="preserve">0.20% on the primary market </v>
          </cell>
          <cell r="CE689" t="str">
            <v xml:space="preserve">0.10% on the primary market </v>
          </cell>
          <cell r="CF689" t="str">
            <v>No</v>
          </cell>
          <cell r="CG689" t="str">
            <v>NA</v>
          </cell>
          <cell r="CH689" t="str">
            <v>NA</v>
          </cell>
          <cell r="CI689" t="str">
            <v>No securities lending</v>
          </cell>
          <cell r="CJ689"/>
          <cell r="CK689" t="str">
            <v>No collateral</v>
          </cell>
          <cell r="CL689" t="str">
            <v>No collateral</v>
          </cell>
          <cell r="CM689" t="str">
            <v>No collateral</v>
          </cell>
          <cell r="CN689" t="str">
            <v>No collateral</v>
          </cell>
          <cell r="CO689" t="str">
            <v>No</v>
          </cell>
          <cell r="CP689" t="str">
            <v>NA</v>
          </cell>
          <cell r="CQ689" t="str">
            <v>NA</v>
          </cell>
          <cell r="CR689" t="str">
            <v>No</v>
          </cell>
          <cell r="CS689" t="str">
            <v>Alexandre Zamora</v>
          </cell>
          <cell r="CT689"/>
          <cell r="CU689"/>
          <cell r="CV689" t="str">
            <v xml:space="preserve">A2PHCA </v>
          </cell>
          <cell r="CW689"/>
          <cell r="CX689"/>
          <cell r="CY689" t="str">
            <v>Yes</v>
          </cell>
          <cell r="CZ689" t="str">
            <v>ESG</v>
          </cell>
          <cell r="DA689" t="str">
            <v>Beta</v>
          </cell>
          <cell r="DB689" t="str">
            <v>No</v>
          </cell>
          <cell r="DC689" t="str">
            <v>Equity fund (&gt;51% equities)</v>
          </cell>
          <cell r="DD689" t="str">
            <v>Yes</v>
          </cell>
          <cell r="DE689"/>
          <cell r="DF689" t="str">
            <v>No</v>
          </cell>
          <cell r="DG689">
            <v>18</v>
          </cell>
          <cell r="DH689">
            <v>12</v>
          </cell>
          <cell r="DI689">
            <v>0</v>
          </cell>
          <cell r="DJ689">
            <v>30</v>
          </cell>
          <cell r="DK689">
            <v>30</v>
          </cell>
          <cell r="DL689">
            <v>18</v>
          </cell>
          <cell r="DM689">
            <v>0</v>
          </cell>
          <cell r="DN689">
            <v>12</v>
          </cell>
          <cell r="DO689" t="str">
            <v>Primary market: Authorised Participants and Institutionnal Investors
Secondary market: All</v>
          </cell>
          <cell r="DP689" t="str">
            <v>None</v>
          </cell>
          <cell r="DQ689" t="str">
            <v>BNP Paribas Securities Services Luxembourg</v>
          </cell>
          <cell r="DR689" t="str">
            <v>BNP Paribas Securities Services Luxembourg</v>
          </cell>
          <cell r="DS689" t="str">
            <v>in-house lawyers</v>
          </cell>
          <cell r="DT689" t="str">
            <v>BNP Paribas Securities Services Luxembourg</v>
          </cell>
          <cell r="DU689" t="str">
            <v>31th of December</v>
          </cell>
          <cell r="DV689" t="str">
            <v>ESG</v>
          </cell>
          <cell r="DW689" t="str">
            <v>EQUITY</v>
          </cell>
          <cell r="DX689" t="str">
            <v>Change of SFDR classification from ART 8 to ART 9 on December 1st, 2021 (01/12/2021)</v>
          </cell>
          <cell r="DY689"/>
          <cell r="DZ689" t="str">
            <v>ART 8</v>
          </cell>
          <cell r="EA689" t="str">
            <v>CAT 1</v>
          </cell>
        </row>
        <row r="690">
          <cell r="H690" t="str">
            <v>LU2244387887</v>
          </cell>
          <cell r="I690" t="str">
            <v>UCITS ETF</v>
          </cell>
          <cell r="J690" t="str">
            <v>Capitalisation</v>
          </cell>
          <cell r="K690" t="str">
            <v>EUR</v>
          </cell>
          <cell r="L690" t="str">
            <v>EUR</v>
          </cell>
          <cell r="M690" t="str">
            <v>No</v>
          </cell>
          <cell r="N690"/>
          <cell r="O690" t="str">
            <v>Luxembourg</v>
          </cell>
          <cell r="P690" t="str">
            <v>DE</v>
          </cell>
          <cell r="Q690" t="str">
            <v>Xetra</v>
          </cell>
          <cell r="R690" t="str">
            <v>XETR</v>
          </cell>
          <cell r="S690">
            <v>44301</v>
          </cell>
          <cell r="T690">
            <v>44369</v>
          </cell>
          <cell r="U690" t="str">
            <v>No</v>
          </cell>
          <cell r="V690" t="str">
            <v>BNPIFEGE</v>
          </cell>
          <cell r="W690" t="str">
            <v>Share not hedged</v>
          </cell>
          <cell r="X690" t="str">
            <v>EGRE GY</v>
          </cell>
          <cell r="Y690" t="str">
            <v>IEGRO</v>
          </cell>
          <cell r="Z690" t="str">
            <v>NSCFR0IEGRO1</v>
          </cell>
          <cell r="AA690" t="str">
            <v>EGRE</v>
          </cell>
          <cell r="AB690" t="str">
            <v>.BNPIFEGE</v>
          </cell>
          <cell r="AC690" t="str">
            <v>EGREG.DE</v>
          </cell>
          <cell r="AD690" t="str">
            <v xml:space="preserve">
IEGROINAV.PA</v>
          </cell>
          <cell r="AE690"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90" t="str">
            <v>please refer to another source</v>
          </cell>
          <cell r="AG690" t="str">
            <v>please refer to another source</v>
          </cell>
          <cell r="AH690" t="str">
            <v>Luxemburg SICAV</v>
          </cell>
          <cell r="AI690" t="str">
            <v>BNP Paribas Growth Europe ESG (TR) index</v>
          </cell>
          <cell r="AJ690" t="str">
            <v>Total Return</v>
          </cell>
          <cell r="AK690" t="str">
            <v>EUR</v>
          </cell>
          <cell r="AL690" t="str">
            <v>The benchmark is the BNP Paribas Growth Europe ESG (TR) index published in EUR by BNP Paribas. The composition of the index is reviewed on a monthly basis. It It is a Total Return index.</v>
          </cell>
          <cell r="AM690" t="str">
            <v>please refer to another source</v>
          </cell>
          <cell r="AN690" t="str">
            <v>BNP Paribas</v>
          </cell>
          <cell r="AO690" t="str">
            <v>Europe</v>
          </cell>
          <cell r="AP690" t="str">
            <v>Europe</v>
          </cell>
          <cell r="AQ690" t="str">
            <v>DE, FR, IT,LU, NL</v>
          </cell>
          <cell r="AR690" t="str">
            <v>DE, FR, IT**, LU, NL</v>
          </cell>
          <cell r="AS690" t="str">
            <v>Full or synthetic replication</v>
          </cell>
          <cell r="AT690" t="str">
            <v>Synthetic</v>
          </cell>
          <cell r="AU690" t="str">
            <v>Synthetic</v>
          </cell>
          <cell r="AV690" t="str">
            <v>swaps</v>
          </cell>
          <cell r="AW690" t="str">
            <v>No</v>
          </cell>
          <cell r="AX690" t="str">
            <v>Yes with UCITS V</v>
          </cell>
          <cell r="AY690" t="str">
            <v>BNP Paribas Arbitrage</v>
          </cell>
          <cell r="AZ690"/>
          <cell r="BA690" t="str">
            <v>No</v>
          </cell>
          <cell r="BB690"/>
          <cell r="BC690"/>
          <cell r="BD690"/>
          <cell r="BE690"/>
          <cell r="BF690" t="str">
            <v>Euronext</v>
          </cell>
          <cell r="BG690" t="str">
            <v>Daily</v>
          </cell>
          <cell r="BH690"/>
          <cell r="BI690"/>
          <cell r="BJ690"/>
          <cell r="BK690" t="str">
            <v>Reinvested</v>
          </cell>
          <cell r="BL690"/>
          <cell r="BM690"/>
          <cell r="BN690"/>
          <cell r="BO690"/>
          <cell r="BP690"/>
          <cell r="BQ690"/>
          <cell r="BR690">
            <v>500000</v>
          </cell>
          <cell r="BS690" t="str">
            <v>-</v>
          </cell>
          <cell r="BT690" t="str">
            <v>03:30 PM Paris time</v>
          </cell>
          <cell r="BU690" t="str">
            <v>NA</v>
          </cell>
          <cell r="BV690" t="str">
            <v>02:45 PM Paris time</v>
          </cell>
          <cell r="BW690" t="str">
            <v>D</v>
          </cell>
          <cell r="BX690" t="str">
            <v>D+1</v>
          </cell>
          <cell r="BY690" t="str">
            <v>D+3</v>
          </cell>
          <cell r="BZ690" t="str">
            <v>Please refer to PM</v>
          </cell>
          <cell r="CA690" t="str">
            <v>Please refer to PM</v>
          </cell>
          <cell r="CB690">
            <v>4</v>
          </cell>
          <cell r="CC690">
            <v>0</v>
          </cell>
          <cell r="CD690" t="str">
            <v>0,3% on the primary market</v>
          </cell>
          <cell r="CE690" t="str">
            <v>0,08% on the primary market</v>
          </cell>
          <cell r="CF690" t="str">
            <v>Yes</v>
          </cell>
          <cell r="CG690" t="str">
            <v>Daily</v>
          </cell>
          <cell r="CH690">
            <v>100000</v>
          </cell>
          <cell r="CI690" t="str">
            <v>No securities lending</v>
          </cell>
          <cell r="CJ690" t="str">
            <v>BNP</v>
          </cell>
          <cell r="CK690" t="str">
            <v>Up to 10%</v>
          </cell>
          <cell r="CL690" t="str">
            <v>Cash</v>
          </cell>
          <cell r="CM690" t="str">
            <v>BNP Paribas Securities Services</v>
          </cell>
          <cell r="CN690" t="str">
            <v>collateral.mgt@bnpparibas-ip.com</v>
          </cell>
          <cell r="CO690" t="str">
            <v>No</v>
          </cell>
          <cell r="CP690" t="str">
            <v>NA</v>
          </cell>
          <cell r="CQ690" t="str">
            <v>NA</v>
          </cell>
          <cell r="CR690" t="str">
            <v>No</v>
          </cell>
          <cell r="CS690" t="str">
            <v xml:space="preserve">Marie Barberot </v>
          </cell>
          <cell r="CT690"/>
          <cell r="CU690"/>
          <cell r="CV690" t="str">
            <v>A3CM2M</v>
          </cell>
          <cell r="CW690"/>
          <cell r="CX690"/>
          <cell r="CY690" t="str">
            <v>Yes</v>
          </cell>
          <cell r="CZ690" t="str">
            <v>ESG</v>
          </cell>
          <cell r="DA690" t="str">
            <v>Smart Beta</v>
          </cell>
          <cell r="DB690" t="str">
            <v>Yes</v>
          </cell>
          <cell r="DC690" t="str">
            <v>Equity fund (&gt;51% equities)</v>
          </cell>
          <cell r="DD690"/>
          <cell r="DE690"/>
          <cell r="DF690" t="str">
            <v>No</v>
          </cell>
          <cell r="DG690">
            <v>18</v>
          </cell>
          <cell r="DH690">
            <v>12</v>
          </cell>
          <cell r="DI690">
            <v>0</v>
          </cell>
          <cell r="DJ690">
            <v>30</v>
          </cell>
          <cell r="DK690">
            <v>30</v>
          </cell>
          <cell r="DL690">
            <v>18</v>
          </cell>
          <cell r="DM690">
            <v>0</v>
          </cell>
          <cell r="DN690">
            <v>11.999999999999998</v>
          </cell>
          <cell r="DO690" t="str">
            <v>Primary market: Authorised Participants and Institutionnal Investors
Secondary market: All</v>
          </cell>
          <cell r="DP690" t="str">
            <v>None</v>
          </cell>
          <cell r="DQ690" t="str">
            <v>BNP Paribas Securities Services Luxembourg</v>
          </cell>
          <cell r="DR690" t="str">
            <v>BNP Paribas Securities Services Luxembourg</v>
          </cell>
          <cell r="DS690" t="str">
            <v>in-house lawyers</v>
          </cell>
          <cell r="DT690" t="str">
            <v>BNP Paribas Securities Services Luxembourg</v>
          </cell>
          <cell r="DU690" t="str">
            <v>31th of December</v>
          </cell>
          <cell r="DV690" t="str">
            <v>ESG</v>
          </cell>
          <cell r="DW690" t="str">
            <v>EQUITY</v>
          </cell>
          <cell r="DX690"/>
          <cell r="DY690"/>
          <cell r="DZ690" t="str">
            <v>ART 8</v>
          </cell>
          <cell r="EA690" t="str">
            <v>CAT 2 (synthetic)</v>
          </cell>
        </row>
        <row r="691">
          <cell r="H691" t="str">
            <v>LU2194449075</v>
          </cell>
          <cell r="I691" t="str">
            <v>UCITS ETF</v>
          </cell>
          <cell r="J691" t="str">
            <v>Capitalisation</v>
          </cell>
          <cell r="K691" t="str">
            <v>EUR</v>
          </cell>
          <cell r="L691" t="str">
            <v>EUR</v>
          </cell>
          <cell r="M691" t="str">
            <v>No</v>
          </cell>
          <cell r="N691"/>
          <cell r="O691" t="str">
            <v>Luxembourg</v>
          </cell>
          <cell r="P691" t="str">
            <v>DE</v>
          </cell>
          <cell r="Q691" t="str">
            <v>Xetra</v>
          </cell>
          <cell r="R691" t="str">
            <v xml:space="preserve">XETR </v>
          </cell>
          <cell r="S691">
            <v>44358</v>
          </cell>
          <cell r="T691">
            <v>44376</v>
          </cell>
          <cell r="U691" t="str">
            <v>No</v>
          </cell>
          <cell r="V691" t="str">
            <v>LC300W</v>
          </cell>
          <cell r="W691" t="str">
            <v>Share not hedged</v>
          </cell>
          <cell r="X691" t="str">
            <v>LOWD GY</v>
          </cell>
          <cell r="Y691" t="str">
            <v>ILCWLD</v>
          </cell>
          <cell r="Z691" t="str">
            <v>NSCFR0ILCWL1</v>
          </cell>
          <cell r="AA691" t="str">
            <v>LOWD</v>
          </cell>
          <cell r="AB691" t="str">
            <v>.LC3W</v>
          </cell>
          <cell r="AC691" t="str">
            <v xml:space="preserve">LOWD.DE </v>
          </cell>
          <cell r="AD691" t="str">
            <v>ILCWLDINAV.PA</v>
          </cell>
          <cell r="AE691"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691" t="str">
            <v>please refer to another source</v>
          </cell>
          <cell r="AG691" t="str">
            <v>please refer to another source</v>
          </cell>
          <cell r="AH691" t="str">
            <v>Luxemburg SICAV</v>
          </cell>
          <cell r="AI691" t="str">
            <v>Euronext Low Carbon 300 World PAB (NTR) index</v>
          </cell>
          <cell r="AJ691" t="str">
            <v>Net Return</v>
          </cell>
          <cell r="AK691" t="str">
            <v>EUR</v>
          </cell>
          <cell r="AL691"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691" t="str">
            <v>please refer to another source</v>
          </cell>
          <cell r="AN691" t="str">
            <v>Euronext</v>
          </cell>
          <cell r="AO691" t="str">
            <v>Global</v>
          </cell>
          <cell r="AP691" t="str">
            <v>Global ex Emerging Markets</v>
          </cell>
          <cell r="AQ691" t="str">
            <v xml:space="preserve">AT, DE, FR, IT, LU, NL, ES </v>
          </cell>
          <cell r="AR691" t="str">
            <v>AT, DE, ES, FR, IT**, LU, NL</v>
          </cell>
          <cell r="AS691" t="str">
            <v>Full or optimized replication</v>
          </cell>
          <cell r="AT691" t="str">
            <v>Physical</v>
          </cell>
          <cell r="AU691" t="str">
            <v>Full</v>
          </cell>
          <cell r="AV691" t="str">
            <v>Equities</v>
          </cell>
          <cell r="AW691" t="str">
            <v>No</v>
          </cell>
          <cell r="AX691" t="str">
            <v>Yes with UCITS V</v>
          </cell>
          <cell r="AY691" t="str">
            <v>BNP Paribas Arbitrage</v>
          </cell>
          <cell r="AZ691"/>
          <cell r="BA691" t="str">
            <v>No</v>
          </cell>
          <cell r="BB691"/>
          <cell r="BC691"/>
          <cell r="BD691"/>
          <cell r="BE691"/>
          <cell r="BF691" t="str">
            <v>Euronext</v>
          </cell>
          <cell r="BG691" t="str">
            <v>Daily</v>
          </cell>
          <cell r="BH691"/>
          <cell r="BI691"/>
          <cell r="BJ691"/>
          <cell r="BK691" t="str">
            <v>Reinvested</v>
          </cell>
          <cell r="BL691"/>
          <cell r="BM691"/>
          <cell r="BN691"/>
          <cell r="BO691"/>
          <cell r="BP691"/>
          <cell r="BQ691"/>
          <cell r="BR691">
            <v>500000</v>
          </cell>
          <cell r="BS691" t="str">
            <v>-</v>
          </cell>
          <cell r="BT691" t="str">
            <v>(D-1) 04:30 PM Paris time</v>
          </cell>
          <cell r="BU691" t="str">
            <v>NA</v>
          </cell>
          <cell r="BV691" t="str">
            <v>(D-1) 03:45 PM Paris time</v>
          </cell>
          <cell r="BW691" t="str">
            <v>D</v>
          </cell>
          <cell r="BX691" t="str">
            <v>D+1</v>
          </cell>
          <cell r="BY691" t="str">
            <v>D+3</v>
          </cell>
          <cell r="BZ691" t="str">
            <v>Please refer to PM</v>
          </cell>
          <cell r="CA691" t="str">
            <v>Please refer to PM</v>
          </cell>
          <cell r="CB691">
            <v>6</v>
          </cell>
          <cell r="CC691">
            <v>0</v>
          </cell>
          <cell r="CD691" t="str">
            <v xml:space="preserve">0.20% on the primary market </v>
          </cell>
          <cell r="CE691" t="str">
            <v xml:space="preserve">0.10% on the primary market </v>
          </cell>
          <cell r="CF691" t="str">
            <v>No</v>
          </cell>
          <cell r="CG691" t="str">
            <v>NA</v>
          </cell>
          <cell r="CH691" t="str">
            <v>NA</v>
          </cell>
          <cell r="CI691" t="str">
            <v>No securities lending</v>
          </cell>
          <cell r="CJ691"/>
          <cell r="CK691" t="str">
            <v>No collateral</v>
          </cell>
          <cell r="CL691" t="str">
            <v>No collateral</v>
          </cell>
          <cell r="CM691" t="str">
            <v>No collateral</v>
          </cell>
          <cell r="CN691" t="str">
            <v>No collateral</v>
          </cell>
          <cell r="CO691" t="str">
            <v>No</v>
          </cell>
          <cell r="CP691" t="str">
            <v>NA</v>
          </cell>
          <cell r="CQ691" t="str">
            <v>NA</v>
          </cell>
          <cell r="CR691" t="str">
            <v>No</v>
          </cell>
          <cell r="CS691" t="str">
            <v>Ashok Outtandy</v>
          </cell>
          <cell r="CT691"/>
          <cell r="CU691"/>
          <cell r="CV691" t="str">
            <v xml:space="preserve">A3CPT0 </v>
          </cell>
          <cell r="CW691"/>
          <cell r="CX691"/>
          <cell r="CY691" t="str">
            <v>Yes</v>
          </cell>
          <cell r="CZ691" t="str">
            <v>ESG</v>
          </cell>
          <cell r="DA691" t="str">
            <v>Beta</v>
          </cell>
          <cell r="DB691" t="str">
            <v>No</v>
          </cell>
          <cell r="DC691" t="str">
            <v>Equity fund (&gt;51% equities)</v>
          </cell>
          <cell r="DD691"/>
          <cell r="DE691"/>
          <cell r="DF691" t="str">
            <v>No</v>
          </cell>
          <cell r="DG691">
            <v>18</v>
          </cell>
          <cell r="DH691">
            <v>12</v>
          </cell>
          <cell r="DI691">
            <v>0</v>
          </cell>
          <cell r="DJ691">
            <v>30</v>
          </cell>
          <cell r="DK691">
            <v>30</v>
          </cell>
          <cell r="DL691">
            <v>18</v>
          </cell>
          <cell r="DM691">
            <v>0</v>
          </cell>
          <cell r="DN691">
            <v>12</v>
          </cell>
          <cell r="DO691" t="str">
            <v>Primary market: Authorised Participants and Institutionnal Investors
Secondary market: All</v>
          </cell>
          <cell r="DP691" t="str">
            <v>None</v>
          </cell>
          <cell r="DQ691" t="str">
            <v>BNP Paribas Securities Services Luxembourg</v>
          </cell>
          <cell r="DR691" t="str">
            <v>BNP Paribas Securities Services Luxembourg</v>
          </cell>
          <cell r="DS691" t="str">
            <v>in-house lawyers</v>
          </cell>
          <cell r="DT691" t="str">
            <v>BNP Paribas Securities Services Luxembourg</v>
          </cell>
          <cell r="DU691" t="str">
            <v>31th of December</v>
          </cell>
          <cell r="DV691" t="str">
            <v>ESG</v>
          </cell>
          <cell r="DW691" t="str">
            <v>EQUITY</v>
          </cell>
          <cell r="DX691"/>
          <cell r="DY691"/>
          <cell r="DZ691" t="str">
            <v>ART 8</v>
          </cell>
          <cell r="EA691" t="str">
            <v>CAT 1</v>
          </cell>
        </row>
        <row r="692">
          <cell r="H692" t="str">
            <v>LU2314312922</v>
          </cell>
          <cell r="I692" t="str">
            <v>UCITS ETF</v>
          </cell>
          <cell r="J692" t="str">
            <v>Capitalisation</v>
          </cell>
          <cell r="K692" t="str">
            <v>USD</v>
          </cell>
          <cell r="L692" t="str">
            <v>USD</v>
          </cell>
          <cell r="M692" t="str">
            <v>No</v>
          </cell>
          <cell r="N692"/>
          <cell r="O692" t="str">
            <v>Luxembourg</v>
          </cell>
          <cell r="P692" t="str">
            <v>DE</v>
          </cell>
          <cell r="Q692" t="str">
            <v>Xetra</v>
          </cell>
          <cell r="R692" t="str">
            <v>XETR</v>
          </cell>
          <cell r="S692">
            <v>44377</v>
          </cell>
          <cell r="T692">
            <v>44404</v>
          </cell>
          <cell r="U692" t="str">
            <v>No</v>
          </cell>
          <cell r="V692" t="str">
            <v>MXCNSSNU</v>
          </cell>
          <cell r="W692" t="str">
            <v>Share not hedged</v>
          </cell>
          <cell r="X692" t="str">
            <v>9W1A GY</v>
          </cell>
          <cell r="Y692" t="str">
            <v>ICHINA</v>
          </cell>
          <cell r="Z692" t="str">
            <v>NSCFR0ICHIN4</v>
          </cell>
          <cell r="AA692" t="str">
            <v>9W1A</v>
          </cell>
          <cell r="AB692" t="str">
            <v>.MICN0SSSCNUS</v>
          </cell>
          <cell r="AC692" t="str">
            <v>9W1A.DE</v>
          </cell>
          <cell r="AD692" t="str">
            <v>ICHIAINAV.PA</v>
          </cell>
          <cell r="AE692"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92" t="str">
            <v>please refer to another source</v>
          </cell>
          <cell r="AG692" t="str">
            <v>please refer to another source</v>
          </cell>
          <cell r="AH692" t="str">
            <v>Luxemburg SICAV</v>
          </cell>
          <cell r="AI692" t="str">
            <v>MSCI China Select SRI S-Series 10% Capped (NTR) Index</v>
          </cell>
          <cell r="AJ692" t="str">
            <v>Net Total Return</v>
          </cell>
          <cell r="AK692" t="str">
            <v>USD</v>
          </cell>
          <cell r="AL692"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92" t="str">
            <v>please refer to another source</v>
          </cell>
          <cell r="AN692" t="str">
            <v xml:space="preserve">MSCI </v>
          </cell>
          <cell r="AO692" t="str">
            <v>Asia</v>
          </cell>
          <cell r="AP692" t="str">
            <v>Asia - China</v>
          </cell>
          <cell r="AQ692" t="str">
            <v xml:space="preserve">AT, DE, FR, IT**, LU, NL, ES </v>
          </cell>
          <cell r="AR692" t="str">
            <v>AT, DE, ES, FR, IT**, LU, NL</v>
          </cell>
          <cell r="AS692" t="str">
            <v>Full or optimized replication</v>
          </cell>
          <cell r="AT692" t="str">
            <v>Physical</v>
          </cell>
          <cell r="AU692" t="str">
            <v>Full</v>
          </cell>
          <cell r="AV692" t="str">
            <v>Equities</v>
          </cell>
          <cell r="AW692" t="str">
            <v>No</v>
          </cell>
          <cell r="AX692" t="str">
            <v>Yes with UCITS V</v>
          </cell>
          <cell r="AY692" t="str">
            <v>BNP Paribas Arbitrage</v>
          </cell>
          <cell r="AZ692"/>
          <cell r="BA692" t="str">
            <v>No</v>
          </cell>
          <cell r="BB692"/>
          <cell r="BC692"/>
          <cell r="BD692"/>
          <cell r="BE692"/>
          <cell r="BF692" t="str">
            <v>Euronext</v>
          </cell>
          <cell r="BG692" t="str">
            <v>Daily</v>
          </cell>
          <cell r="BH692"/>
          <cell r="BI692"/>
          <cell r="BJ692"/>
          <cell r="BK692" t="str">
            <v>Reinvested</v>
          </cell>
          <cell r="BL692"/>
          <cell r="BM692"/>
          <cell r="BN692"/>
          <cell r="BO692"/>
          <cell r="BP692"/>
          <cell r="BQ692"/>
          <cell r="BR692">
            <v>500000</v>
          </cell>
          <cell r="BS692" t="str">
            <v>-</v>
          </cell>
          <cell r="BT692" t="str">
            <v>(D-1) 04:30 PM Paris time</v>
          </cell>
          <cell r="BU692" t="str">
            <v>NA</v>
          </cell>
          <cell r="BV692" t="str">
            <v>(D-1) 03:45 PM Paris time</v>
          </cell>
          <cell r="BW692" t="str">
            <v>D</v>
          </cell>
          <cell r="BX692" t="str">
            <v>D+1</v>
          </cell>
          <cell r="BY692" t="str">
            <v>D+3</v>
          </cell>
          <cell r="BZ692" t="str">
            <v>Please refer to PM</v>
          </cell>
          <cell r="CA692" t="str">
            <v>Please refer to PM</v>
          </cell>
          <cell r="CB692">
            <v>11</v>
          </cell>
          <cell r="CC692">
            <v>11</v>
          </cell>
          <cell r="CD692" t="str">
            <v xml:space="preserve">0.30% on the primary market </v>
          </cell>
          <cell r="CE692" t="str">
            <v xml:space="preserve">0.30% on the primary market </v>
          </cell>
          <cell r="CF692" t="str">
            <v>No</v>
          </cell>
          <cell r="CG692" t="str">
            <v>NA</v>
          </cell>
          <cell r="CH692" t="str">
            <v>NA</v>
          </cell>
          <cell r="CI692" t="str">
            <v>No securities lending</v>
          </cell>
          <cell r="CJ692"/>
          <cell r="CK692" t="str">
            <v>No collateral</v>
          </cell>
          <cell r="CL692" t="str">
            <v>No collateral</v>
          </cell>
          <cell r="CM692" t="str">
            <v>No collateral</v>
          </cell>
          <cell r="CN692" t="str">
            <v>No collateral</v>
          </cell>
          <cell r="CO692" t="str">
            <v>No</v>
          </cell>
          <cell r="CP692" t="str">
            <v>NA</v>
          </cell>
          <cell r="CQ692" t="str">
            <v>NA</v>
          </cell>
          <cell r="CR692" t="str">
            <v>No</v>
          </cell>
          <cell r="CS692" t="str">
            <v xml:space="preserve">Jean-Baptiste SIMOEN  </v>
          </cell>
          <cell r="CT692"/>
          <cell r="CU692"/>
          <cell r="CV692" t="str">
            <v xml:space="preserve">A3CT5B </v>
          </cell>
          <cell r="CW692"/>
          <cell r="CX692"/>
          <cell r="CY692" t="str">
            <v>Yes</v>
          </cell>
          <cell r="CZ692" t="str">
            <v>SRI</v>
          </cell>
          <cell r="DA692" t="str">
            <v>Beta</v>
          </cell>
          <cell r="DB692" t="str">
            <v>No</v>
          </cell>
          <cell r="DC692" t="str">
            <v>Equity fund (&gt;51% equities)</v>
          </cell>
          <cell r="DD692"/>
          <cell r="DE692"/>
          <cell r="DF692" t="str">
            <v>No</v>
          </cell>
          <cell r="DG692">
            <v>18</v>
          </cell>
          <cell r="DH692">
            <v>12</v>
          </cell>
          <cell r="DI692">
            <v>0</v>
          </cell>
          <cell r="DJ692">
            <v>30</v>
          </cell>
          <cell r="DK692">
            <v>30</v>
          </cell>
          <cell r="DL692">
            <v>18</v>
          </cell>
          <cell r="DM692">
            <v>0</v>
          </cell>
          <cell r="DN692">
            <v>12</v>
          </cell>
          <cell r="DO692" t="str">
            <v>Primary market: Authorised Participants and Institutionnal Investors
Secondary market: All</v>
          </cell>
          <cell r="DP692" t="str">
            <v>None</v>
          </cell>
          <cell r="DQ692" t="str">
            <v>BNP Paribas Securities Services Luxembourg</v>
          </cell>
          <cell r="DR692" t="str">
            <v>BNP Paribas Securities Services Luxembourg</v>
          </cell>
          <cell r="DS692" t="str">
            <v>in-house lawyers</v>
          </cell>
          <cell r="DT692" t="str">
            <v>BNP Paribas Securities Services Luxembourg</v>
          </cell>
          <cell r="DU692" t="str">
            <v>31th of December</v>
          </cell>
          <cell r="DV692" t="str">
            <v>ESG</v>
          </cell>
          <cell r="DW692" t="str">
            <v>EQUITY</v>
          </cell>
          <cell r="DX692"/>
          <cell r="DY692"/>
          <cell r="DZ692" t="str">
            <v>ART 8</v>
          </cell>
          <cell r="EA692" t="str">
            <v>CAT 1</v>
          </cell>
        </row>
        <row r="693">
          <cell r="H693" t="str">
            <v>LU2314312849</v>
          </cell>
          <cell r="I693" t="str">
            <v>UCITS ETF EUR</v>
          </cell>
          <cell r="J693" t="str">
            <v>Capitalisation</v>
          </cell>
          <cell r="K693" t="str">
            <v>EUR</v>
          </cell>
          <cell r="L693" t="str">
            <v>USD</v>
          </cell>
          <cell r="M693" t="str">
            <v>No</v>
          </cell>
          <cell r="N693"/>
          <cell r="O693" t="str">
            <v>Luxembourg</v>
          </cell>
          <cell r="P693" t="str">
            <v>DE</v>
          </cell>
          <cell r="Q693" t="str">
            <v>Xetra</v>
          </cell>
          <cell r="R693" t="str">
            <v>XETR</v>
          </cell>
          <cell r="S693">
            <v>44377</v>
          </cell>
          <cell r="T693">
            <v>44404</v>
          </cell>
          <cell r="U693" t="str">
            <v>No</v>
          </cell>
          <cell r="V693" t="str">
            <v>MXCNSSNU</v>
          </cell>
          <cell r="W693" t="str">
            <v>Share not hedged</v>
          </cell>
          <cell r="X693" t="str">
            <v>9W1 GY</v>
          </cell>
          <cell r="Y693" t="str">
            <v>ICHINE</v>
          </cell>
          <cell r="Z693" t="str">
            <v>NSCFR0INCHI4</v>
          </cell>
          <cell r="AA693" t="str">
            <v>9W1</v>
          </cell>
          <cell r="AB693" t="str">
            <v>.MICN0SSSCNUS</v>
          </cell>
          <cell r="AC693" t="str">
            <v>9W1.DE</v>
          </cell>
          <cell r="AD693" t="str">
            <v>ICHIEINAV.PA</v>
          </cell>
          <cell r="AE693"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93" t="str">
            <v>please refer to another source</v>
          </cell>
          <cell r="AG693" t="str">
            <v>please refer to another source</v>
          </cell>
          <cell r="AH693" t="str">
            <v>Luxemburg SICAV</v>
          </cell>
          <cell r="AI693" t="str">
            <v>MSCI China Select SRI S-Series 10% Capped (NTR) Index</v>
          </cell>
          <cell r="AJ693" t="str">
            <v>Net Total Return</v>
          </cell>
          <cell r="AK693" t="str">
            <v>USD</v>
          </cell>
          <cell r="AL693"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93" t="str">
            <v>please refer to another source</v>
          </cell>
          <cell r="AN693" t="str">
            <v xml:space="preserve">MSCI </v>
          </cell>
          <cell r="AO693" t="str">
            <v>Asia</v>
          </cell>
          <cell r="AP693" t="str">
            <v>Asia - China</v>
          </cell>
          <cell r="AQ693" t="str">
            <v xml:space="preserve">AT, DE, FR, IT, LU, NL, ES </v>
          </cell>
          <cell r="AR693" t="str">
            <v>AT, DE, ES, FR, IT**, LU, NL</v>
          </cell>
          <cell r="AS693" t="str">
            <v>Full or optimized replication</v>
          </cell>
          <cell r="AT693" t="str">
            <v>Physical</v>
          </cell>
          <cell r="AU693" t="str">
            <v>Full</v>
          </cell>
          <cell r="AV693" t="str">
            <v>Equities</v>
          </cell>
          <cell r="AW693" t="str">
            <v>No</v>
          </cell>
          <cell r="AX693" t="str">
            <v>Yes with UCITS V</v>
          </cell>
          <cell r="AY693" t="str">
            <v>BNP Paribas Arbitrage</v>
          </cell>
          <cell r="AZ693"/>
          <cell r="BA693" t="str">
            <v>No</v>
          </cell>
          <cell r="BB693"/>
          <cell r="BC693"/>
          <cell r="BD693"/>
          <cell r="BE693"/>
          <cell r="BF693" t="str">
            <v>Euronext</v>
          </cell>
          <cell r="BG693" t="str">
            <v>Daily</v>
          </cell>
          <cell r="BH693"/>
          <cell r="BI693"/>
          <cell r="BJ693"/>
          <cell r="BK693" t="str">
            <v>Reinvested</v>
          </cell>
          <cell r="BL693"/>
          <cell r="BM693"/>
          <cell r="BN693"/>
          <cell r="BO693"/>
          <cell r="BP693"/>
          <cell r="BQ693"/>
          <cell r="BR693">
            <v>500000</v>
          </cell>
          <cell r="BS693" t="str">
            <v>-</v>
          </cell>
          <cell r="BT693" t="str">
            <v>(D-1) 04:30 PM Paris time</v>
          </cell>
          <cell r="BU693" t="str">
            <v>NA</v>
          </cell>
          <cell r="BV693" t="str">
            <v>(D-1) 03:45 PM Paris time</v>
          </cell>
          <cell r="BW693" t="str">
            <v>D</v>
          </cell>
          <cell r="BX693" t="str">
            <v>D+1</v>
          </cell>
          <cell r="BY693" t="str">
            <v>D+3</v>
          </cell>
          <cell r="BZ693" t="str">
            <v>Please refer to PM</v>
          </cell>
          <cell r="CA693" t="str">
            <v>Please refer to PM</v>
          </cell>
          <cell r="CB693">
            <v>11</v>
          </cell>
          <cell r="CC693">
            <v>11</v>
          </cell>
          <cell r="CD693" t="str">
            <v xml:space="preserve">0.30% on the primary market </v>
          </cell>
          <cell r="CE693" t="str">
            <v xml:space="preserve">0.30% on the primary market </v>
          </cell>
          <cell r="CF693" t="str">
            <v>No</v>
          </cell>
          <cell r="CG693" t="str">
            <v>NA</v>
          </cell>
          <cell r="CH693" t="str">
            <v>NA</v>
          </cell>
          <cell r="CI693" t="str">
            <v>No securities lending</v>
          </cell>
          <cell r="CJ693"/>
          <cell r="CK693" t="str">
            <v>No collateral</v>
          </cell>
          <cell r="CL693" t="str">
            <v>No collateral</v>
          </cell>
          <cell r="CM693" t="str">
            <v>No collateral</v>
          </cell>
          <cell r="CN693" t="str">
            <v>No collateral</v>
          </cell>
          <cell r="CO693" t="str">
            <v>No</v>
          </cell>
          <cell r="CP693" t="str">
            <v>NA</v>
          </cell>
          <cell r="CQ693" t="str">
            <v>NA</v>
          </cell>
          <cell r="CR693" t="str">
            <v>No</v>
          </cell>
          <cell r="CS693" t="str">
            <v xml:space="preserve">Jean-Baptiste SIMOEN  </v>
          </cell>
          <cell r="CT693"/>
          <cell r="CU693"/>
          <cell r="CV693" t="str">
            <v xml:space="preserve">A3CT5A </v>
          </cell>
          <cell r="CW693"/>
          <cell r="CX693"/>
          <cell r="CY693" t="str">
            <v>Yes</v>
          </cell>
          <cell r="CZ693" t="str">
            <v>SRI</v>
          </cell>
          <cell r="DA693" t="str">
            <v>Beta</v>
          </cell>
          <cell r="DB693" t="str">
            <v>No</v>
          </cell>
          <cell r="DC693" t="str">
            <v>Equity fund (&gt;51% equities)</v>
          </cell>
          <cell r="DD693"/>
          <cell r="DE693"/>
          <cell r="DF693" t="str">
            <v>No</v>
          </cell>
          <cell r="DG693">
            <v>18</v>
          </cell>
          <cell r="DH693">
            <v>12</v>
          </cell>
          <cell r="DI693">
            <v>0</v>
          </cell>
          <cell r="DJ693">
            <v>30</v>
          </cell>
          <cell r="DK693">
            <v>30</v>
          </cell>
          <cell r="DL693">
            <v>18</v>
          </cell>
          <cell r="DM693">
            <v>0</v>
          </cell>
          <cell r="DN693">
            <v>12</v>
          </cell>
          <cell r="DO693" t="str">
            <v>Primary market: Authorised Participants and Institutionnal Investors
Secondary market: All</v>
          </cell>
          <cell r="DP693" t="str">
            <v>None</v>
          </cell>
          <cell r="DQ693" t="str">
            <v>BNP Paribas Securities Services Luxembourg</v>
          </cell>
          <cell r="DR693" t="str">
            <v>BNP Paribas Securities Services Luxembourg</v>
          </cell>
          <cell r="DS693" t="str">
            <v>in-house lawyers</v>
          </cell>
          <cell r="DT693" t="str">
            <v>BNP Paribas Securities Services Luxembourg</v>
          </cell>
          <cell r="DU693" t="str">
            <v>31th of December</v>
          </cell>
          <cell r="DV693" t="str">
            <v>ESG</v>
          </cell>
          <cell r="DW693" t="str">
            <v>EQUITY</v>
          </cell>
          <cell r="DX693"/>
          <cell r="DY693"/>
          <cell r="DZ693" t="str">
            <v>ART 8</v>
          </cell>
          <cell r="EA693" t="str">
            <v>CAT 1</v>
          </cell>
        </row>
        <row r="694">
          <cell r="H694" t="str">
            <v>LU2314312849</v>
          </cell>
          <cell r="I694" t="str">
            <v>UCITS ETF EUR</v>
          </cell>
          <cell r="J694" t="str">
            <v>Capitalisation</v>
          </cell>
          <cell r="K694" t="str">
            <v>EUR</v>
          </cell>
          <cell r="L694" t="str">
            <v>USD</v>
          </cell>
          <cell r="M694" t="str">
            <v>No</v>
          </cell>
          <cell r="N694"/>
          <cell r="O694" t="str">
            <v>Luxembourg</v>
          </cell>
          <cell r="P694" t="str">
            <v>IT</v>
          </cell>
          <cell r="Q694" t="str">
            <v>Borsa Italiana</v>
          </cell>
          <cell r="R694" t="str">
            <v>XMIL</v>
          </cell>
          <cell r="S694">
            <v>44377</v>
          </cell>
          <cell r="T694">
            <v>44446</v>
          </cell>
          <cell r="U694" t="str">
            <v>No</v>
          </cell>
          <cell r="V694" t="str">
            <v>MXCNSSNU</v>
          </cell>
          <cell r="W694" t="str">
            <v>Share not hedged</v>
          </cell>
          <cell r="X694" t="str">
            <v>CHINE IM</v>
          </cell>
          <cell r="Y694" t="str">
            <v>ICHINE</v>
          </cell>
          <cell r="Z694" t="str">
            <v>NSCFR0INCHI4</v>
          </cell>
          <cell r="AA694" t="str">
            <v>CHINE</v>
          </cell>
          <cell r="AB694" t="str">
            <v>.MICN0SSSCNUS</v>
          </cell>
          <cell r="AC694" t="str">
            <v>CHINA.MI</v>
          </cell>
          <cell r="AD694" t="str">
            <v>ICHIEINAV.PA</v>
          </cell>
          <cell r="AE694"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94" t="str">
            <v>please refer to another source</v>
          </cell>
          <cell r="AG694" t="str">
            <v>please refer to another source</v>
          </cell>
          <cell r="AH694" t="str">
            <v>Luxemburg SICAV</v>
          </cell>
          <cell r="AI694" t="str">
            <v>MSCI China Select SRI S-Series 10% Capped (NTR) Index</v>
          </cell>
          <cell r="AJ694" t="str">
            <v>Net Total Return</v>
          </cell>
          <cell r="AK694" t="str">
            <v>USD</v>
          </cell>
          <cell r="AL694"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94" t="str">
            <v>please refer to another source</v>
          </cell>
          <cell r="AN694" t="str">
            <v xml:space="preserve">MSCI </v>
          </cell>
          <cell r="AO694" t="str">
            <v>Asia</v>
          </cell>
          <cell r="AP694" t="str">
            <v>Asia - China</v>
          </cell>
          <cell r="AQ694" t="str">
            <v xml:space="preserve">AT, DE, FR, IT, LU, NL, ES </v>
          </cell>
          <cell r="AR694" t="str">
            <v>AT, DE, ES, FR, IT**, LU, NL</v>
          </cell>
          <cell r="AS694" t="str">
            <v>Full or optimized replication</v>
          </cell>
          <cell r="AT694" t="str">
            <v>Physical</v>
          </cell>
          <cell r="AU694" t="str">
            <v>Full</v>
          </cell>
          <cell r="AV694" t="str">
            <v>Equities</v>
          </cell>
          <cell r="AW694" t="str">
            <v>No</v>
          </cell>
          <cell r="AX694" t="str">
            <v>Yes with UCITS V</v>
          </cell>
          <cell r="AY694" t="str">
            <v>BNP Paribas Arbitrage</v>
          </cell>
          <cell r="AZ694"/>
          <cell r="BA694" t="str">
            <v>No</v>
          </cell>
          <cell r="BB694"/>
          <cell r="BC694"/>
          <cell r="BD694"/>
          <cell r="BE694"/>
          <cell r="BF694" t="str">
            <v>Euronext</v>
          </cell>
          <cell r="BG694" t="str">
            <v>Daily</v>
          </cell>
          <cell r="BH694"/>
          <cell r="BI694"/>
          <cell r="BJ694"/>
          <cell r="BK694" t="str">
            <v>Reinvested</v>
          </cell>
          <cell r="BL694"/>
          <cell r="BM694"/>
          <cell r="BN694"/>
          <cell r="BO694"/>
          <cell r="BP694"/>
          <cell r="BQ694"/>
          <cell r="BR694">
            <v>500000</v>
          </cell>
          <cell r="BS694" t="str">
            <v>-</v>
          </cell>
          <cell r="BT694" t="str">
            <v>(D-1) 04:30 PM Paris time</v>
          </cell>
          <cell r="BU694" t="str">
            <v>NA</v>
          </cell>
          <cell r="BV694" t="str">
            <v>(D-1) 03:45 PM Paris time</v>
          </cell>
          <cell r="BW694" t="str">
            <v>D</v>
          </cell>
          <cell r="BX694" t="str">
            <v>D+1</v>
          </cell>
          <cell r="BY694" t="str">
            <v>D+3</v>
          </cell>
          <cell r="BZ694" t="str">
            <v>Please refer to PM</v>
          </cell>
          <cell r="CA694" t="str">
            <v>Please refer to PM</v>
          </cell>
          <cell r="CB694">
            <v>11</v>
          </cell>
          <cell r="CC694">
            <v>11</v>
          </cell>
          <cell r="CD694" t="str">
            <v xml:space="preserve">0.30% on the primary market </v>
          </cell>
          <cell r="CE694" t="str">
            <v xml:space="preserve">0.30% on the primary market </v>
          </cell>
          <cell r="CF694" t="str">
            <v>No</v>
          </cell>
          <cell r="CG694" t="str">
            <v>NA</v>
          </cell>
          <cell r="CH694" t="str">
            <v>NA</v>
          </cell>
          <cell r="CI694" t="str">
            <v>No securities lending</v>
          </cell>
          <cell r="CJ694"/>
          <cell r="CK694" t="str">
            <v>No collateral</v>
          </cell>
          <cell r="CL694" t="str">
            <v>No collateral</v>
          </cell>
          <cell r="CM694" t="str">
            <v>No collateral</v>
          </cell>
          <cell r="CN694" t="str">
            <v>No collateral</v>
          </cell>
          <cell r="CO694" t="str">
            <v>No</v>
          </cell>
          <cell r="CP694" t="str">
            <v>NA</v>
          </cell>
          <cell r="CQ694" t="str">
            <v>NA</v>
          </cell>
          <cell r="CR694" t="str">
            <v>No</v>
          </cell>
          <cell r="CS694" t="str">
            <v xml:space="preserve">Jean-Baptiste SIMOEN  </v>
          </cell>
          <cell r="CT694"/>
          <cell r="CU694"/>
          <cell r="CV694"/>
          <cell r="CW694"/>
          <cell r="CX694"/>
          <cell r="CY694" t="str">
            <v>Yes</v>
          </cell>
          <cell r="CZ694" t="str">
            <v>SRI</v>
          </cell>
          <cell r="DA694" t="str">
            <v>Beta</v>
          </cell>
          <cell r="DB694" t="str">
            <v>No</v>
          </cell>
          <cell r="DC694" t="str">
            <v>Equity fund (&gt;51% equities)</v>
          </cell>
          <cell r="DD694"/>
          <cell r="DE694"/>
          <cell r="DF694" t="str">
            <v>No</v>
          </cell>
          <cell r="DG694">
            <v>18</v>
          </cell>
          <cell r="DH694">
            <v>12</v>
          </cell>
          <cell r="DI694">
            <v>0</v>
          </cell>
          <cell r="DJ694">
            <v>30</v>
          </cell>
          <cell r="DK694">
            <v>30</v>
          </cell>
          <cell r="DL694">
            <v>18</v>
          </cell>
          <cell r="DM694">
            <v>0</v>
          </cell>
          <cell r="DN694">
            <v>12</v>
          </cell>
          <cell r="DO694" t="str">
            <v>Primary market: Authorised Participants and Institutionnal Investors
Secondary market: All</v>
          </cell>
          <cell r="DP694" t="str">
            <v>None</v>
          </cell>
          <cell r="DQ694" t="str">
            <v>BNP Paribas Securities Services Luxembourg</v>
          </cell>
          <cell r="DR694" t="str">
            <v>BNP Paribas Securities Services Luxembourg</v>
          </cell>
          <cell r="DS694" t="str">
            <v>in-house lawyers</v>
          </cell>
          <cell r="DT694" t="str">
            <v>BNP Paribas Securities Services Luxembourg</v>
          </cell>
          <cell r="DU694" t="str">
            <v>31th of December</v>
          </cell>
          <cell r="DV694" t="str">
            <v>ESG</v>
          </cell>
          <cell r="DW694" t="str">
            <v>EQUITY</v>
          </cell>
          <cell r="DX694"/>
          <cell r="DY694"/>
          <cell r="DZ694" t="str">
            <v>ART 8</v>
          </cell>
          <cell r="EA694" t="str">
            <v>CAT 1</v>
          </cell>
        </row>
        <row r="695">
          <cell r="H695" t="str">
            <v>LU2244387887</v>
          </cell>
          <cell r="I695" t="str">
            <v>UCITS ETF</v>
          </cell>
          <cell r="J695" t="str">
            <v>Capitalisation</v>
          </cell>
          <cell r="K695" t="str">
            <v>EUR</v>
          </cell>
          <cell r="L695" t="str">
            <v>EUR</v>
          </cell>
          <cell r="M695" t="str">
            <v>No</v>
          </cell>
          <cell r="N695"/>
          <cell r="O695" t="str">
            <v>Luxembourg</v>
          </cell>
          <cell r="P695" t="str">
            <v>IT</v>
          </cell>
          <cell r="Q695" t="str">
            <v>Borsa Italiana</v>
          </cell>
          <cell r="R695" t="str">
            <v>XMIL</v>
          </cell>
          <cell r="S695">
            <v>44301</v>
          </cell>
          <cell r="T695">
            <v>44446</v>
          </cell>
          <cell r="U695" t="str">
            <v>No</v>
          </cell>
          <cell r="V695" t="str">
            <v>BNPIFEGE</v>
          </cell>
          <cell r="W695" t="str">
            <v>Share not hedged</v>
          </cell>
          <cell r="X695" t="str">
            <v>EGRO IM</v>
          </cell>
          <cell r="Y695" t="str">
            <v>IEGRO</v>
          </cell>
          <cell r="Z695" t="str">
            <v>NSCFR0IEGRO1</v>
          </cell>
          <cell r="AA695" t="str">
            <v>EGRO</v>
          </cell>
          <cell r="AB695" t="str">
            <v>.BNPIFEGE</v>
          </cell>
          <cell r="AC695" t="str">
            <v>EGRO.MI</v>
          </cell>
          <cell r="AD695" t="str">
            <v xml:space="preserve">
IEGROINAV.PA</v>
          </cell>
          <cell r="AE695"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95" t="str">
            <v>please refer to another source</v>
          </cell>
          <cell r="AG695" t="str">
            <v>please refer to another source</v>
          </cell>
          <cell r="AH695" t="str">
            <v>Luxemburg SICAV</v>
          </cell>
          <cell r="AI695" t="str">
            <v>BNP Paribas Growth Europe ESG (TR) index</v>
          </cell>
          <cell r="AJ695" t="str">
            <v>Total Return</v>
          </cell>
          <cell r="AK695" t="str">
            <v>EUR</v>
          </cell>
          <cell r="AL695" t="str">
            <v>The benchmark is the BNP Paribas Growth Europe ESG (TR) index published in EUR by BNP Paribas. The composition of the index is reviewed on a monthly basis. It It is a Total Return index.</v>
          </cell>
          <cell r="AM695" t="str">
            <v>please refer to another source</v>
          </cell>
          <cell r="AN695" t="str">
            <v>BNP Paribas</v>
          </cell>
          <cell r="AO695" t="str">
            <v>Europe</v>
          </cell>
          <cell r="AP695" t="str">
            <v>Europe</v>
          </cell>
          <cell r="AQ695" t="str">
            <v>DE, FR, IT,LU, NL</v>
          </cell>
          <cell r="AR695" t="str">
            <v>DE, FR, IT**, LU, NL</v>
          </cell>
          <cell r="AS695" t="str">
            <v>Full or synthetic replication</v>
          </cell>
          <cell r="AT695" t="str">
            <v>Synthetic</v>
          </cell>
          <cell r="AU695" t="str">
            <v>Synthetic</v>
          </cell>
          <cell r="AV695" t="str">
            <v>swaps</v>
          </cell>
          <cell r="AW695" t="str">
            <v>No</v>
          </cell>
          <cell r="AX695" t="str">
            <v>Yes with UCITS V</v>
          </cell>
          <cell r="AY695" t="str">
            <v>BNP Paribas Arbitrage</v>
          </cell>
          <cell r="AZ695"/>
          <cell r="BA695" t="str">
            <v>No</v>
          </cell>
          <cell r="BB695"/>
          <cell r="BC695"/>
          <cell r="BD695"/>
          <cell r="BE695"/>
          <cell r="BF695" t="str">
            <v>Euronext</v>
          </cell>
          <cell r="BG695" t="str">
            <v>Daily</v>
          </cell>
          <cell r="BH695"/>
          <cell r="BI695"/>
          <cell r="BJ695"/>
          <cell r="BK695" t="str">
            <v>Reinvested</v>
          </cell>
          <cell r="BL695"/>
          <cell r="BM695"/>
          <cell r="BN695"/>
          <cell r="BO695"/>
          <cell r="BP695"/>
          <cell r="BQ695"/>
          <cell r="BR695">
            <v>500000</v>
          </cell>
          <cell r="BS695" t="str">
            <v>-</v>
          </cell>
          <cell r="BT695" t="str">
            <v>03:30 PM Paris time</v>
          </cell>
          <cell r="BU695" t="str">
            <v>NA</v>
          </cell>
          <cell r="BV695" t="str">
            <v>02:45 PM Paris time</v>
          </cell>
          <cell r="BW695" t="str">
            <v>D</v>
          </cell>
          <cell r="BX695" t="str">
            <v>D+1</v>
          </cell>
          <cell r="BY695" t="str">
            <v>D+3</v>
          </cell>
          <cell r="BZ695" t="str">
            <v>Please refer to PM</v>
          </cell>
          <cell r="CA695" t="str">
            <v>Please refer to PM</v>
          </cell>
          <cell r="CB695">
            <v>4</v>
          </cell>
          <cell r="CC695">
            <v>0</v>
          </cell>
          <cell r="CD695" t="str">
            <v>0,3% on the primary market</v>
          </cell>
          <cell r="CE695" t="str">
            <v>0,08% on the primary market</v>
          </cell>
          <cell r="CF695" t="str">
            <v>Yes</v>
          </cell>
          <cell r="CG695" t="str">
            <v>Daily</v>
          </cell>
          <cell r="CH695">
            <v>100000</v>
          </cell>
          <cell r="CI695" t="str">
            <v>No securities lending</v>
          </cell>
          <cell r="CJ695" t="str">
            <v>BNP</v>
          </cell>
          <cell r="CK695" t="str">
            <v>Up to 10%</v>
          </cell>
          <cell r="CL695" t="str">
            <v>Cash</v>
          </cell>
          <cell r="CM695" t="str">
            <v>BNP Paribas Securities Services</v>
          </cell>
          <cell r="CN695" t="str">
            <v>collateral.mgt@bnpparibas-ip.com</v>
          </cell>
          <cell r="CO695" t="str">
            <v>No</v>
          </cell>
          <cell r="CP695" t="str">
            <v>NA</v>
          </cell>
          <cell r="CQ695" t="str">
            <v>NA</v>
          </cell>
          <cell r="CR695" t="str">
            <v>No</v>
          </cell>
          <cell r="CS695" t="str">
            <v xml:space="preserve">Marie Barberot </v>
          </cell>
          <cell r="CT695"/>
          <cell r="CU695"/>
          <cell r="CV695" t="str">
            <v>A3CM2M</v>
          </cell>
          <cell r="CW695"/>
          <cell r="CX695"/>
          <cell r="CY695" t="str">
            <v>Yes</v>
          </cell>
          <cell r="CZ695" t="str">
            <v>ESG</v>
          </cell>
          <cell r="DA695" t="str">
            <v>Smart Beta</v>
          </cell>
          <cell r="DB695" t="str">
            <v>Yes</v>
          </cell>
          <cell r="DC695" t="str">
            <v>Equity fund (&gt;51% equities)</v>
          </cell>
          <cell r="DD695"/>
          <cell r="DE695"/>
          <cell r="DF695" t="str">
            <v>No</v>
          </cell>
          <cell r="DG695">
            <v>18</v>
          </cell>
          <cell r="DH695">
            <v>12</v>
          </cell>
          <cell r="DI695">
            <v>0</v>
          </cell>
          <cell r="DJ695">
            <v>30</v>
          </cell>
          <cell r="DK695">
            <v>30</v>
          </cell>
          <cell r="DL695">
            <v>18</v>
          </cell>
          <cell r="DM695">
            <v>0</v>
          </cell>
          <cell r="DN695">
            <v>11.999999999999998</v>
          </cell>
          <cell r="DO695" t="str">
            <v>Primary market: Authorised Participants and Institutionnal Investors
Secondary market: All</v>
          </cell>
          <cell r="DP695" t="str">
            <v>None</v>
          </cell>
          <cell r="DQ695" t="str">
            <v>BNP Paribas Securities Services Luxembourg</v>
          </cell>
          <cell r="DR695" t="str">
            <v>BNP Paribas Securities Services Luxembourg</v>
          </cell>
          <cell r="DS695" t="str">
            <v>in-house lawyers</v>
          </cell>
          <cell r="DT695" t="str">
            <v>BNP Paribas Securities Services Luxembourg</v>
          </cell>
          <cell r="DU695" t="str">
            <v>31th of December</v>
          </cell>
          <cell r="DV695" t="str">
            <v>ESG</v>
          </cell>
          <cell r="DW695" t="str">
            <v>EQUITY</v>
          </cell>
          <cell r="DX695"/>
          <cell r="DY695"/>
          <cell r="DZ695" t="str">
            <v>ART 8</v>
          </cell>
          <cell r="EA695" t="str">
            <v>CAT 2 (synthetic)</v>
          </cell>
        </row>
        <row r="696">
          <cell r="H696" t="str">
            <v>LU2194449075</v>
          </cell>
          <cell r="I696" t="str">
            <v>UCITS ETF</v>
          </cell>
          <cell r="J696" t="str">
            <v>Capitalisation</v>
          </cell>
          <cell r="K696" t="str">
            <v>EUR</v>
          </cell>
          <cell r="L696" t="str">
            <v>EUR</v>
          </cell>
          <cell r="M696" t="str">
            <v>No</v>
          </cell>
          <cell r="N696"/>
          <cell r="O696" t="str">
            <v>Luxembourg</v>
          </cell>
          <cell r="P696" t="str">
            <v>IT</v>
          </cell>
          <cell r="Q696" t="str">
            <v>Borsa Italiana</v>
          </cell>
          <cell r="R696" t="str">
            <v>XMIL</v>
          </cell>
          <cell r="S696">
            <v>44358</v>
          </cell>
          <cell r="T696">
            <v>44446</v>
          </cell>
          <cell r="U696" t="str">
            <v>No</v>
          </cell>
          <cell r="V696" t="str">
            <v>LC300W</v>
          </cell>
          <cell r="W696" t="str">
            <v>Share not hedged</v>
          </cell>
          <cell r="X696" t="str">
            <v>LCWLD IM</v>
          </cell>
          <cell r="Y696" t="str">
            <v>ILCWLD</v>
          </cell>
          <cell r="Z696" t="str">
            <v>NSCFR0ILCWL1</v>
          </cell>
          <cell r="AA696" t="str">
            <v>LCWLD</v>
          </cell>
          <cell r="AB696" t="str">
            <v>.LC3W</v>
          </cell>
          <cell r="AC696" t="str">
            <v>LCWLD.MI</v>
          </cell>
          <cell r="AD696" t="str">
            <v>ILCWLDINAV.PA</v>
          </cell>
          <cell r="AE696"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696" t="str">
            <v>please refer to another source</v>
          </cell>
          <cell r="AG696" t="str">
            <v>please refer to another source</v>
          </cell>
          <cell r="AH696" t="str">
            <v>Luxemburg SICAV</v>
          </cell>
          <cell r="AI696" t="str">
            <v>Euronext Low Carbon 300 World PAB (NTR) index</v>
          </cell>
          <cell r="AJ696" t="str">
            <v>Net Return</v>
          </cell>
          <cell r="AK696" t="str">
            <v>EUR</v>
          </cell>
          <cell r="AL696"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696" t="str">
            <v>please refer to another source</v>
          </cell>
          <cell r="AN696" t="str">
            <v>Euronext</v>
          </cell>
          <cell r="AO696" t="str">
            <v>Global</v>
          </cell>
          <cell r="AP696" t="str">
            <v>Global ex Emerging Markets</v>
          </cell>
          <cell r="AQ696" t="str">
            <v xml:space="preserve">AT, DE, FR, IT, LU, NL, ES </v>
          </cell>
          <cell r="AR696" t="str">
            <v>AT, DE, ES, FR, IT**, LU, NL</v>
          </cell>
          <cell r="AS696" t="str">
            <v>Full or optimized replication</v>
          </cell>
          <cell r="AT696" t="str">
            <v>Physical</v>
          </cell>
          <cell r="AU696" t="str">
            <v>Full</v>
          </cell>
          <cell r="AV696" t="str">
            <v>Equities</v>
          </cell>
          <cell r="AW696" t="str">
            <v>No</v>
          </cell>
          <cell r="AX696" t="str">
            <v>Yes with UCITS V</v>
          </cell>
          <cell r="AY696" t="str">
            <v>BNP Paribas Arbitrage</v>
          </cell>
          <cell r="AZ696"/>
          <cell r="BA696" t="str">
            <v>No</v>
          </cell>
          <cell r="BB696"/>
          <cell r="BC696"/>
          <cell r="BD696"/>
          <cell r="BE696"/>
          <cell r="BF696" t="str">
            <v>Euronext</v>
          </cell>
          <cell r="BG696" t="str">
            <v>Daily</v>
          </cell>
          <cell r="BH696"/>
          <cell r="BI696"/>
          <cell r="BJ696"/>
          <cell r="BK696" t="str">
            <v>Reinvested</v>
          </cell>
          <cell r="BL696"/>
          <cell r="BM696"/>
          <cell r="BN696"/>
          <cell r="BO696"/>
          <cell r="BP696"/>
          <cell r="BQ696"/>
          <cell r="BR696">
            <v>500000</v>
          </cell>
          <cell r="BS696" t="str">
            <v>-</v>
          </cell>
          <cell r="BT696" t="str">
            <v>(D-1) 04:30 PM Paris time</v>
          </cell>
          <cell r="BU696" t="str">
            <v>NA</v>
          </cell>
          <cell r="BV696" t="str">
            <v>(D-1) 03:45 PM Paris time</v>
          </cell>
          <cell r="BW696" t="str">
            <v>D</v>
          </cell>
          <cell r="BX696" t="str">
            <v>D+1</v>
          </cell>
          <cell r="BY696" t="str">
            <v>D+3</v>
          </cell>
          <cell r="BZ696" t="str">
            <v>Please refer to PM</v>
          </cell>
          <cell r="CA696" t="str">
            <v>Please refer to PM</v>
          </cell>
          <cell r="CB696">
            <v>6</v>
          </cell>
          <cell r="CC696">
            <v>0</v>
          </cell>
          <cell r="CD696" t="str">
            <v xml:space="preserve">0.20% on the primary market </v>
          </cell>
          <cell r="CE696" t="str">
            <v xml:space="preserve">0.10% on the primary market </v>
          </cell>
          <cell r="CF696" t="str">
            <v>No</v>
          </cell>
          <cell r="CG696" t="str">
            <v>NA</v>
          </cell>
          <cell r="CH696" t="str">
            <v>NA</v>
          </cell>
          <cell r="CI696" t="str">
            <v>No securities lending</v>
          </cell>
          <cell r="CJ696"/>
          <cell r="CK696" t="str">
            <v>No collateral</v>
          </cell>
          <cell r="CL696" t="str">
            <v>No collateral</v>
          </cell>
          <cell r="CM696" t="str">
            <v>No collateral</v>
          </cell>
          <cell r="CN696" t="str">
            <v>No collateral</v>
          </cell>
          <cell r="CO696" t="str">
            <v>No</v>
          </cell>
          <cell r="CP696" t="str">
            <v>NA</v>
          </cell>
          <cell r="CQ696" t="str">
            <v>NA</v>
          </cell>
          <cell r="CR696" t="str">
            <v>No</v>
          </cell>
          <cell r="CS696" t="str">
            <v>Ashok Outtandy</v>
          </cell>
          <cell r="CT696"/>
          <cell r="CU696"/>
          <cell r="CV696"/>
          <cell r="CW696"/>
          <cell r="CX696"/>
          <cell r="CY696" t="str">
            <v>Yes</v>
          </cell>
          <cell r="CZ696" t="str">
            <v>ESG</v>
          </cell>
          <cell r="DA696" t="str">
            <v>Beta</v>
          </cell>
          <cell r="DB696" t="str">
            <v>No</v>
          </cell>
          <cell r="DC696" t="str">
            <v>Equity fund (&gt;51% equities)</v>
          </cell>
          <cell r="DD696"/>
          <cell r="DE696"/>
          <cell r="DF696" t="str">
            <v>No</v>
          </cell>
          <cell r="DG696">
            <v>18</v>
          </cell>
          <cell r="DH696">
            <v>12</v>
          </cell>
          <cell r="DI696">
            <v>0</v>
          </cell>
          <cell r="DJ696">
            <v>30</v>
          </cell>
          <cell r="DK696">
            <v>30</v>
          </cell>
          <cell r="DL696">
            <v>18</v>
          </cell>
          <cell r="DM696">
            <v>0</v>
          </cell>
          <cell r="DN696">
            <v>12</v>
          </cell>
          <cell r="DO696" t="str">
            <v>Primary market: Authorised Participants and Institutionnal Investors
Secondary market: All</v>
          </cell>
          <cell r="DP696" t="str">
            <v>None</v>
          </cell>
          <cell r="DQ696" t="str">
            <v>BNP Paribas Securities Services Luxembourg</v>
          </cell>
          <cell r="DR696" t="str">
            <v>BNP Paribas Securities Services Luxembourg</v>
          </cell>
          <cell r="DS696" t="str">
            <v>in-house lawyers</v>
          </cell>
          <cell r="DT696" t="str">
            <v>BNP Paribas Securities Services Luxembourg</v>
          </cell>
          <cell r="DU696" t="str">
            <v>31th of December</v>
          </cell>
          <cell r="DV696" t="str">
            <v>ESG</v>
          </cell>
          <cell r="DW696" t="str">
            <v>EQUITY</v>
          </cell>
          <cell r="DX696"/>
          <cell r="DY696"/>
          <cell r="DZ696" t="str">
            <v>ART 8</v>
          </cell>
          <cell r="EA696" t="str">
            <v>CAT 1</v>
          </cell>
        </row>
        <row r="697">
          <cell r="H697" t="str">
            <v>FR0010150458</v>
          </cell>
          <cell r="I697" t="str">
            <v>Classique</v>
          </cell>
          <cell r="J697" t="str">
            <v>Distribution</v>
          </cell>
          <cell r="K697" t="str">
            <v>EUR</v>
          </cell>
          <cell r="L697" t="str">
            <v>EUR</v>
          </cell>
          <cell r="M697" t="str">
            <v>No</v>
          </cell>
          <cell r="N697"/>
          <cell r="O697" t="str">
            <v>France</v>
          </cell>
          <cell r="P697" t="str">
            <v>DE</v>
          </cell>
          <cell r="Q697" t="str">
            <v>Xetra</v>
          </cell>
          <cell r="R697" t="str">
            <v>XETR</v>
          </cell>
          <cell r="S697">
            <v>38418</v>
          </cell>
          <cell r="T697">
            <v>44481</v>
          </cell>
          <cell r="U697" t="str">
            <v>No</v>
          </cell>
          <cell r="V697" t="str">
            <v>CACESGGR</v>
          </cell>
          <cell r="W697" t="str">
            <v>Share not hedged</v>
          </cell>
          <cell r="X697" t="str">
            <v>XEYX GY</v>
          </cell>
          <cell r="Y697" t="str">
            <v>INE40</v>
          </cell>
          <cell r="Z697" t="str">
            <v>QS0010997797</v>
          </cell>
          <cell r="AA697" t="str">
            <v>XEYX</v>
          </cell>
          <cell r="AB697" t="str">
            <v>.CESGG</v>
          </cell>
          <cell r="AC697" t="str">
            <v>XEYX.DE</v>
          </cell>
          <cell r="AD697" t="str">
            <v>INE40INAV.PA</v>
          </cell>
          <cell r="AE697" t="str">
            <v>BNP Paribas Easy CAC 40 ESG UCITS ETF is an open-end fund registered in France. The objective of the Fund is to replicate the performance of the Euronext CAC 40 ESG Index. The Fund invests at least 75 percent of its assets in stocks that are eligible for the PEA. The Fund can also invest up to 10 percent of its assets in shares of other OPCVMs (funds).</v>
          </cell>
          <cell r="AF697" t="str">
            <v>please refer to another source</v>
          </cell>
          <cell r="AG697" t="str">
            <v>please refer to another source</v>
          </cell>
          <cell r="AH697" t="str">
            <v>French FCP</v>
          </cell>
          <cell r="AI697" t="str">
            <v>Euronext CAC 40 ESG Gross Return Index</v>
          </cell>
          <cell r="AJ697" t="str">
            <v>Gross Total Return</v>
          </cell>
          <cell r="AK697" t="str">
            <v>EUR</v>
          </cell>
          <cell r="AL697" t="str">
            <v>L’indicateur de référence est l’indice CAC 40 ESG ®, publié en EURO par la société Euronext Paris SA, dividendes réinvestis.</v>
          </cell>
          <cell r="AM697" t="str">
            <v>please refer to another source</v>
          </cell>
          <cell r="AN697" t="str">
            <v>Euronext</v>
          </cell>
          <cell r="AO697" t="str">
            <v>EUROPE</v>
          </cell>
          <cell r="AP697" t="str">
            <v>France</v>
          </cell>
          <cell r="AQ697" t="str">
            <v>FR, DE</v>
          </cell>
          <cell r="AR697" t="str">
            <v>FR, DE</v>
          </cell>
          <cell r="AS697" t="str">
            <v>Full or optimized replication</v>
          </cell>
          <cell r="AT697" t="str">
            <v>Physical</v>
          </cell>
          <cell r="AU697" t="str">
            <v>Full</v>
          </cell>
          <cell r="AV697" t="str">
            <v>Equities</v>
          </cell>
          <cell r="AW697" t="str">
            <v>No</v>
          </cell>
          <cell r="AX697" t="str">
            <v>Yes with UCITS V</v>
          </cell>
          <cell r="AY697" t="str">
            <v xml:space="preserve">BNP PARIBAS ARBITRAGE, CITIGROUP GLOBAL MARKETS, SUSQUEHANNA, HYPOVEREINSBANK (HVB), IMC FINANCIAL MARKETS, OPTIVER </v>
          </cell>
          <cell r="AZ69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97" t="str">
            <v>No</v>
          </cell>
          <cell r="BB697"/>
          <cell r="BC697"/>
          <cell r="BD697"/>
          <cell r="BE697"/>
          <cell r="BF697" t="str">
            <v>Euronext</v>
          </cell>
          <cell r="BG697" t="str">
            <v>Daily</v>
          </cell>
          <cell r="BH697"/>
          <cell r="BI697"/>
          <cell r="BJ697"/>
          <cell r="BK697" t="str">
            <v>Annually</v>
          </cell>
          <cell r="BL697"/>
          <cell r="BM697"/>
          <cell r="BN697"/>
          <cell r="BO697"/>
          <cell r="BP697"/>
          <cell r="BQ697"/>
          <cell r="BR697" t="str">
            <v>2 000 000 EUR</v>
          </cell>
          <cell r="BS697" t="str">
            <v>-</v>
          </cell>
          <cell r="BT697" t="str">
            <v>04:30 PM Paris time</v>
          </cell>
          <cell r="BU697" t="str">
            <v>NA</v>
          </cell>
          <cell r="BV697" t="str">
            <v>03:45 PM Paris time</v>
          </cell>
          <cell r="BW697" t="str">
            <v>D</v>
          </cell>
          <cell r="BX697" t="str">
            <v>D+1</v>
          </cell>
          <cell r="BY697" t="str">
            <v>D+5</v>
          </cell>
          <cell r="BZ697" t="str">
            <v>Please refer to PM</v>
          </cell>
          <cell r="CA697" t="str">
            <v>Please refer to PM</v>
          </cell>
          <cell r="CB697">
            <v>29</v>
          </cell>
          <cell r="CC697">
            <v>1</v>
          </cell>
          <cell r="CD697" t="str">
            <v>NA</v>
          </cell>
          <cell r="CE697" t="str">
            <v>NA</v>
          </cell>
          <cell r="CF697" t="str">
            <v>No</v>
          </cell>
          <cell r="CG697" t="str">
            <v>NA</v>
          </cell>
          <cell r="CH697" t="str">
            <v>NA</v>
          </cell>
          <cell r="CI697" t="str">
            <v>No securities lending</v>
          </cell>
          <cell r="CJ697" t="str">
            <v>NA</v>
          </cell>
          <cell r="CK697" t="str">
            <v>No collateral</v>
          </cell>
          <cell r="CL697" t="str">
            <v>No collateral</v>
          </cell>
          <cell r="CM697" t="str">
            <v>No collateral</v>
          </cell>
          <cell r="CN697" t="str">
            <v>No collateral</v>
          </cell>
          <cell r="CO697" t="str">
            <v>No</v>
          </cell>
          <cell r="CP697" t="str">
            <v>NA</v>
          </cell>
          <cell r="CQ697" t="str">
            <v>NA</v>
          </cell>
          <cell r="CR697" t="str">
            <v>No</v>
          </cell>
          <cell r="CS697" t="str">
            <v>Paul Xatard-Huberlant</v>
          </cell>
          <cell r="CT697" t="str">
            <v>B06L8P7</v>
          </cell>
          <cell r="CU697"/>
          <cell r="CV697" t="str">
            <v>A0F6CX</v>
          </cell>
          <cell r="CW697" t="str">
            <v>LP60100233</v>
          </cell>
          <cell r="CX697" t="str">
            <v>NA</v>
          </cell>
          <cell r="CY697" t="str">
            <v>Yes</v>
          </cell>
          <cell r="CZ697" t="str">
            <v>ESG</v>
          </cell>
          <cell r="DA697" t="str">
            <v>Beta</v>
          </cell>
          <cell r="DB697" t="str">
            <v>Yes</v>
          </cell>
          <cell r="DC697" t="str">
            <v>Equity fund (&gt;51% equities)</v>
          </cell>
          <cell r="DD697" t="str">
            <v>No</v>
          </cell>
          <cell r="DE697" t="str">
            <v>No</v>
          </cell>
          <cell r="DF697" t="str">
            <v>No</v>
          </cell>
          <cell r="DG697">
            <v>25</v>
          </cell>
          <cell r="DH697">
            <v>0</v>
          </cell>
          <cell r="DI697">
            <v>0</v>
          </cell>
          <cell r="DJ697">
            <v>25</v>
          </cell>
          <cell r="DK697">
            <v>25</v>
          </cell>
          <cell r="DL697">
            <v>25</v>
          </cell>
          <cell r="DM697">
            <v>0</v>
          </cell>
          <cell r="DN697">
            <v>0</v>
          </cell>
          <cell r="DO697" t="str">
            <v>Primary market: Authorised Participants and Institutionnal Investors
Secondary market: All</v>
          </cell>
          <cell r="DP697" t="str">
            <v>NA</v>
          </cell>
          <cell r="DQ697" t="str">
            <v>BNP Paribas Securities Services paris</v>
          </cell>
          <cell r="DR697" t="str">
            <v>BNP Paribas Securities Services Paris</v>
          </cell>
          <cell r="DS697" t="str">
            <v>in-house lawyers</v>
          </cell>
          <cell r="DT697" t="str">
            <v>BNP Paribas Securities Services Paris</v>
          </cell>
          <cell r="DU697" t="str">
            <v>last business day of the year</v>
          </cell>
          <cell r="DV697" t="str">
            <v>ESG</v>
          </cell>
          <cell r="DW697" t="str">
            <v>EQUITY</v>
          </cell>
          <cell r="DX697"/>
          <cell r="DY697"/>
          <cell r="DZ697" t="str">
            <v>ART 8</v>
          </cell>
          <cell r="EA697" t="str">
            <v>CAT 1</v>
          </cell>
        </row>
        <row r="698">
          <cell r="H698" t="str">
            <v>LU2365458905</v>
          </cell>
          <cell r="I698" t="str">
            <v>UCITS ETF</v>
          </cell>
          <cell r="J698" t="str">
            <v>Capitalisation</v>
          </cell>
          <cell r="K698" t="str">
            <v>EUR</v>
          </cell>
          <cell r="L698" t="str">
            <v>EUR</v>
          </cell>
          <cell r="M698" t="str">
            <v>No</v>
          </cell>
          <cell r="N698"/>
          <cell r="O698" t="str">
            <v>Luxembourg</v>
          </cell>
          <cell r="P698" t="str">
            <v>NA</v>
          </cell>
          <cell r="Q698" t="str">
            <v>Euronext Paris</v>
          </cell>
          <cell r="R698" t="str">
            <v>XPAR</v>
          </cell>
          <cell r="S698">
            <v>44539</v>
          </cell>
          <cell r="T698">
            <v>44637</v>
          </cell>
          <cell r="U698" t="str">
            <v>Yes</v>
          </cell>
          <cell r="V698" t="str">
            <v>FENGRECN</v>
          </cell>
          <cell r="W698" t="str">
            <v>Share not hedged</v>
          </cell>
          <cell r="X698" t="str">
            <v>GRCTB FP</v>
          </cell>
          <cell r="Y698" t="str">
            <v>IGRCT</v>
          </cell>
          <cell r="Z698" t="str">
            <v>NSCFR0IGRCT4</v>
          </cell>
          <cell r="AA698" t="str">
            <v>GRCTB</v>
          </cell>
          <cell r="AB698" t="str">
            <v>.TFTFENGRECNE</v>
          </cell>
          <cell r="AC698" t="str">
            <v>GRCTB.PA</v>
          </cell>
          <cell r="AD698" t="str">
            <v>GRCTBINAV=IHSM</v>
          </cell>
          <cell r="AE698"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98" t="str">
            <v>please refer to another source</v>
          </cell>
          <cell r="AG698" t="str">
            <v>please refer to another source</v>
          </cell>
          <cell r="AH698" t="str">
            <v>Luxemburg SICAV</v>
          </cell>
          <cell r="AI698" t="str">
            <v>FTSE EPRA Nareit Developed Green EU CTB (NTR) Index</v>
          </cell>
          <cell r="AJ698" t="str">
            <v>Net Total Return</v>
          </cell>
          <cell r="AK698" t="str">
            <v>EUR</v>
          </cell>
          <cell r="AL698" t="str">
            <v>The benchmark is the FTSE EPRA Nareit Developed Green EU CTB (NTR) Index published in EUR by FTSE International Limited. The composition of the index is reviewed annually in September. It is a Net Total Return index (calculated with net dividends reinvested).</v>
          </cell>
          <cell r="AM698" t="str">
            <v>please refer to another source</v>
          </cell>
          <cell r="AN698" t="str">
            <v>FTSE International Limited</v>
          </cell>
          <cell r="AO698" t="str">
            <v>Global</v>
          </cell>
          <cell r="AP698" t="str">
            <v>Global (Developed market)</v>
          </cell>
          <cell r="AQ698" t="str">
            <v>AT, DE, FR, IT**, LU, NL, ES, SK</v>
          </cell>
          <cell r="AR698" t="str">
            <v>AT, DE, FR, IT**, LU, NL, ES, SK</v>
          </cell>
          <cell r="AS698" t="str">
            <v>Full replication</v>
          </cell>
          <cell r="AT698" t="str">
            <v>Physical</v>
          </cell>
          <cell r="AU698" t="str">
            <v>Full</v>
          </cell>
          <cell r="AV698" t="str">
            <v>Equities</v>
          </cell>
          <cell r="AW698" t="str">
            <v>No</v>
          </cell>
          <cell r="AX698" t="str">
            <v>Yes with UCITS V</v>
          </cell>
          <cell r="AY698" t="str">
            <v>BNP aribas Arbitrage</v>
          </cell>
          <cell r="AZ698" t="str">
            <v>NA</v>
          </cell>
          <cell r="BA698" t="str">
            <v>No</v>
          </cell>
          <cell r="BB698"/>
          <cell r="BC698"/>
          <cell r="BD698"/>
          <cell r="BE698"/>
          <cell r="BF698"/>
          <cell r="BG698" t="str">
            <v>Daily</v>
          </cell>
          <cell r="BH698"/>
          <cell r="BI698"/>
          <cell r="BJ698"/>
          <cell r="BK698" t="str">
            <v>Reinvested</v>
          </cell>
          <cell r="BL698"/>
          <cell r="BM698"/>
          <cell r="BN698"/>
          <cell r="BO698"/>
          <cell r="BP698"/>
          <cell r="BQ698"/>
          <cell r="BR698">
            <v>500000</v>
          </cell>
          <cell r="BS698" t="str">
            <v>-</v>
          </cell>
          <cell r="BT698" t="str">
            <v>(D-1) 04:30 PM Paris time</v>
          </cell>
          <cell r="BU698" t="str">
            <v>NA</v>
          </cell>
          <cell r="BV698" t="str">
            <v>(D-1) 03:45 PM Paris time</v>
          </cell>
          <cell r="BW698" t="str">
            <v>D</v>
          </cell>
          <cell r="BX698" t="str">
            <v>D+1</v>
          </cell>
          <cell r="BY698" t="str">
            <v>D+3</v>
          </cell>
          <cell r="BZ698" t="str">
            <v>Please refer to PM</v>
          </cell>
          <cell r="CA698" t="str">
            <v>Please refer to PM</v>
          </cell>
          <cell r="CB698">
            <v>6</v>
          </cell>
          <cell r="CC698">
            <v>0</v>
          </cell>
          <cell r="CD698" t="str">
            <v>0,2% on the primary market</v>
          </cell>
          <cell r="CE698" t="str">
            <v>0,2% on the primary market</v>
          </cell>
          <cell r="CF698" t="str">
            <v>No</v>
          </cell>
          <cell r="CG698" t="str">
            <v>NA</v>
          </cell>
          <cell r="CH698" t="str">
            <v>NA</v>
          </cell>
          <cell r="CI698" t="str">
            <v>No securities lending</v>
          </cell>
          <cell r="CJ698"/>
          <cell r="CK698" t="str">
            <v>No collateral</v>
          </cell>
          <cell r="CL698" t="str">
            <v>No collateral</v>
          </cell>
          <cell r="CM698" t="str">
            <v>No collateral</v>
          </cell>
          <cell r="CN698" t="str">
            <v>No collateral</v>
          </cell>
          <cell r="CO698" t="str">
            <v>No</v>
          </cell>
          <cell r="CP698" t="str">
            <v>NA</v>
          </cell>
          <cell r="CQ698" t="str">
            <v>NA</v>
          </cell>
          <cell r="CR698" t="str">
            <v>No</v>
          </cell>
          <cell r="CS698" t="str">
            <v>Ashok Outtandy</v>
          </cell>
          <cell r="CT698"/>
          <cell r="CU698"/>
          <cell r="CV698"/>
          <cell r="CW698"/>
          <cell r="CX698"/>
          <cell r="CY698" t="str">
            <v>Yes</v>
          </cell>
          <cell r="CZ698" t="str">
            <v>ESG</v>
          </cell>
          <cell r="DA698" t="str">
            <v>Beta</v>
          </cell>
          <cell r="DB698" t="str">
            <v>No</v>
          </cell>
          <cell r="DC698" t="str">
            <v>Foreign real estate fund (&gt;51% foreign real estate)</v>
          </cell>
          <cell r="DD698" t="str">
            <v>in progress</v>
          </cell>
          <cell r="DE698"/>
          <cell r="DF698" t="str">
            <v>No</v>
          </cell>
          <cell r="DG698">
            <v>28</v>
          </cell>
          <cell r="DH698">
            <v>12</v>
          </cell>
          <cell r="DI698">
            <v>0</v>
          </cell>
          <cell r="DJ698">
            <v>40</v>
          </cell>
          <cell r="DK698">
            <v>40</v>
          </cell>
          <cell r="DL698">
            <v>28</v>
          </cell>
          <cell r="DM698">
            <v>0</v>
          </cell>
          <cell r="DN698">
            <v>12</v>
          </cell>
          <cell r="DO698" t="str">
            <v>Primary market: Authorised Participants and Institutionnal Investors
Secondary market: All</v>
          </cell>
          <cell r="DP698" t="str">
            <v>None</v>
          </cell>
          <cell r="DQ698" t="str">
            <v>BNP Paribas Securities Services Luxembourg</v>
          </cell>
          <cell r="DR698" t="str">
            <v>BNP Paribas Securities Services Luxembourg</v>
          </cell>
          <cell r="DS698" t="str">
            <v>in-house lawyers</v>
          </cell>
          <cell r="DT698" t="str">
            <v>BNP Paribas Securities Services Luxembourg</v>
          </cell>
          <cell r="DU698" t="str">
            <v>31th of December</v>
          </cell>
          <cell r="DV698" t="str">
            <v>ESG</v>
          </cell>
          <cell r="DW698" t="str">
            <v>LISTED REAL ESTATE</v>
          </cell>
          <cell r="DX698"/>
          <cell r="DY698"/>
          <cell r="DZ698" t="str">
            <v>ART 8</v>
          </cell>
          <cell r="EA698" t="str">
            <v>CAT 1</v>
          </cell>
        </row>
        <row r="699">
          <cell r="H699" t="str">
            <v>LU2365457097</v>
          </cell>
          <cell r="I699" t="str">
            <v>Track I EUR</v>
          </cell>
          <cell r="J699" t="str">
            <v>Capitalisation</v>
          </cell>
          <cell r="K699" t="str">
            <v>EUR</v>
          </cell>
          <cell r="L699" t="str">
            <v>USD</v>
          </cell>
          <cell r="M699"/>
          <cell r="N699"/>
          <cell r="O699"/>
          <cell r="P699"/>
          <cell r="Q699"/>
          <cell r="R699"/>
          <cell r="S699"/>
          <cell r="T699"/>
          <cell r="U699"/>
          <cell r="V699"/>
          <cell r="W699"/>
          <cell r="X699"/>
          <cell r="Y699"/>
          <cell r="Z699"/>
          <cell r="AA699"/>
          <cell r="AB699"/>
          <cell r="AC699"/>
          <cell r="AD699"/>
          <cell r="AE699"/>
          <cell r="AF699"/>
          <cell r="AG699"/>
          <cell r="AH699"/>
          <cell r="AI699"/>
          <cell r="AJ699"/>
          <cell r="AK699"/>
          <cell r="AL699"/>
          <cell r="AM699"/>
          <cell r="AN699"/>
          <cell r="AO699"/>
          <cell r="AP699"/>
          <cell r="AQ699"/>
          <cell r="AR699"/>
          <cell r="AS699"/>
          <cell r="AT699"/>
          <cell r="AU699"/>
          <cell r="AV699"/>
          <cell r="AW699"/>
          <cell r="AX699"/>
          <cell r="AY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I699"/>
          <cell r="CJ699"/>
          <cell r="CK699"/>
          <cell r="CL699"/>
          <cell r="CM699"/>
          <cell r="CN699"/>
          <cell r="CO699"/>
          <cell r="CP699"/>
          <cell r="CQ699"/>
          <cell r="CR699"/>
          <cell r="CS699"/>
          <cell r="CT699"/>
          <cell r="CU699"/>
          <cell r="CV699"/>
          <cell r="CW699"/>
          <cell r="CX699"/>
          <cell r="CY699" t="str">
            <v>Yes</v>
          </cell>
          <cell r="CZ699" t="str">
            <v>SRI</v>
          </cell>
          <cell r="DA699" t="str">
            <v>Beta</v>
          </cell>
          <cell r="DB699"/>
          <cell r="DC699"/>
          <cell r="DD699"/>
          <cell r="DE699"/>
          <cell r="DF699"/>
          <cell r="DG699"/>
          <cell r="DH699"/>
          <cell r="DI699"/>
          <cell r="DJ699"/>
          <cell r="DK699"/>
          <cell r="DL699"/>
          <cell r="DM699"/>
          <cell r="DN699"/>
          <cell r="DO699"/>
          <cell r="DP699"/>
          <cell r="DQ699"/>
          <cell r="DR699"/>
          <cell r="DS699"/>
          <cell r="DT699"/>
          <cell r="DU699"/>
          <cell r="DV699" t="str">
            <v>ESG</v>
          </cell>
          <cell r="DW699" t="str">
            <v>EQUITY</v>
          </cell>
          <cell r="DX699"/>
          <cell r="DY699"/>
          <cell r="DZ699" t="str">
            <v>ART 8</v>
          </cell>
          <cell r="EA699" t="str">
            <v>CAT 1</v>
          </cell>
        </row>
        <row r="700">
          <cell r="H700" t="str">
            <v>LU2365459119</v>
          </cell>
          <cell r="I700" t="str">
            <v>Track X EUR</v>
          </cell>
          <cell r="J700" t="str">
            <v>Capitalisation</v>
          </cell>
          <cell r="K700" t="str">
            <v>EUR</v>
          </cell>
          <cell r="L700" t="str">
            <v>USD</v>
          </cell>
          <cell r="M700"/>
          <cell r="N700"/>
          <cell r="O700"/>
          <cell r="P700"/>
          <cell r="Q700"/>
          <cell r="R700"/>
          <cell r="S700"/>
          <cell r="T700"/>
          <cell r="U700"/>
          <cell r="V700"/>
          <cell r="W700"/>
          <cell r="X700"/>
          <cell r="Y700"/>
          <cell r="Z700"/>
          <cell r="AA700"/>
          <cell r="AB700"/>
          <cell r="AC700"/>
          <cell r="AD700"/>
          <cell r="AE700"/>
          <cell r="AF700"/>
          <cell r="AG700"/>
          <cell r="AH700"/>
          <cell r="AI700"/>
          <cell r="AJ700"/>
          <cell r="AK700"/>
          <cell r="AL700"/>
          <cell r="AM700"/>
          <cell r="AN700"/>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t="str">
            <v>Yes</v>
          </cell>
          <cell r="CZ700" t="str">
            <v>SRI</v>
          </cell>
          <cell r="DA700" t="str">
            <v>Beta</v>
          </cell>
          <cell r="DB700"/>
          <cell r="DC700"/>
          <cell r="DD700"/>
          <cell r="DE700"/>
          <cell r="DF700"/>
          <cell r="DG700"/>
          <cell r="DH700"/>
          <cell r="DI700"/>
          <cell r="DJ700"/>
          <cell r="DK700"/>
          <cell r="DL700"/>
          <cell r="DM700"/>
          <cell r="DN700"/>
          <cell r="DO700"/>
          <cell r="DP700"/>
          <cell r="DQ700"/>
          <cell r="DR700"/>
          <cell r="DS700"/>
          <cell r="DT700"/>
          <cell r="DU700"/>
          <cell r="DV700" t="str">
            <v>ESG</v>
          </cell>
          <cell r="DW700" t="str">
            <v>EQUITY</v>
          </cell>
          <cell r="DX700"/>
          <cell r="DY700"/>
          <cell r="DZ700" t="str">
            <v>ART 8</v>
          </cell>
          <cell r="EA700" t="str">
            <v>CAT 1</v>
          </cell>
        </row>
        <row r="701">
          <cell r="H701" t="str">
            <v>LU2365459036</v>
          </cell>
          <cell r="I701" t="str">
            <v>Track X EUR</v>
          </cell>
          <cell r="J701" t="str">
            <v>Distribution</v>
          </cell>
          <cell r="K701" t="str">
            <v>EUR</v>
          </cell>
          <cell r="L701" t="str">
            <v>USD</v>
          </cell>
          <cell r="M701"/>
          <cell r="N701"/>
          <cell r="O701"/>
          <cell r="P701"/>
          <cell r="Q701"/>
          <cell r="R701"/>
          <cell r="S701"/>
          <cell r="T701"/>
          <cell r="U701"/>
          <cell r="V701"/>
          <cell r="W701"/>
          <cell r="X701"/>
          <cell r="Y701"/>
          <cell r="Z701"/>
          <cell r="AA701"/>
          <cell r="AB701"/>
          <cell r="AC701"/>
          <cell r="AD701"/>
          <cell r="AE701"/>
          <cell r="AF701"/>
          <cell r="AG701"/>
          <cell r="AH701"/>
          <cell r="AI701"/>
          <cell r="AJ701"/>
          <cell r="AK701"/>
          <cell r="AL701"/>
          <cell r="AM701"/>
          <cell r="AN701"/>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t="str">
            <v>Yes</v>
          </cell>
          <cell r="CZ701" t="str">
            <v>SRI</v>
          </cell>
          <cell r="DA701" t="str">
            <v>Beta</v>
          </cell>
          <cell r="DB701"/>
          <cell r="DC701"/>
          <cell r="DD701"/>
          <cell r="DE701"/>
          <cell r="DF701"/>
          <cell r="DG701"/>
          <cell r="DH701"/>
          <cell r="DI701"/>
          <cell r="DJ701"/>
          <cell r="DK701"/>
          <cell r="DL701"/>
          <cell r="DM701"/>
          <cell r="DN701"/>
          <cell r="DO701"/>
          <cell r="DP701"/>
          <cell r="DQ701"/>
          <cell r="DR701"/>
          <cell r="DS701"/>
          <cell r="DT701"/>
          <cell r="DU701"/>
          <cell r="DV701" t="str">
            <v>ESG</v>
          </cell>
          <cell r="DW701" t="str">
            <v>EQUITY</v>
          </cell>
          <cell r="DX701"/>
          <cell r="DY701"/>
          <cell r="DZ701" t="str">
            <v>ART 8</v>
          </cell>
          <cell r="EA701" t="str">
            <v>CAT 1</v>
          </cell>
        </row>
        <row r="702">
          <cell r="H702" t="str">
            <v>LU2365458145</v>
          </cell>
          <cell r="I702" t="str">
            <v>UCITS ETF</v>
          </cell>
          <cell r="J702" t="str">
            <v>Capitalisation</v>
          </cell>
          <cell r="K702" t="str">
            <v>EUR</v>
          </cell>
          <cell r="L702" t="str">
            <v>EUR</v>
          </cell>
          <cell r="M702" t="str">
            <v>No</v>
          </cell>
          <cell r="N702"/>
          <cell r="O702" t="str">
            <v>Luxembourg</v>
          </cell>
          <cell r="P702" t="str">
            <v>FR</v>
          </cell>
          <cell r="Q702" t="str">
            <v>Euronext Paris</v>
          </cell>
          <cell r="R702" t="str">
            <v>XPAR</v>
          </cell>
          <cell r="S702">
            <v>44596</v>
          </cell>
          <cell r="T702">
            <v>44637</v>
          </cell>
          <cell r="U702" t="str">
            <v>Yes</v>
          </cell>
          <cell r="V702" t="str">
            <v>GALPHH2N</v>
          </cell>
          <cell r="W702" t="str">
            <v>Share not hedged</v>
          </cell>
          <cell r="X702" t="str">
            <v>HYDRO FP</v>
          </cell>
          <cell r="Y702" t="str">
            <v>IHYDR</v>
          </cell>
          <cell r="Z702" t="str">
            <v>NSCFR0IHYDR0</v>
          </cell>
          <cell r="AA702" t="str">
            <v>HYDRO</v>
          </cell>
          <cell r="AB702" t="str">
            <v xml:space="preserve">.GALPHH2N </v>
          </cell>
          <cell r="AC702" t="str">
            <v>HYDRO.PA</v>
          </cell>
          <cell r="AD702" t="str">
            <v>HYDROINAV=IHSM</v>
          </cell>
          <cell r="AE702"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02" t="str">
            <v>please refer to another source</v>
          </cell>
          <cell r="AG702" t="str">
            <v>please refer to another source</v>
          </cell>
          <cell r="AH702" t="str">
            <v>Luxemburg SICAV</v>
          </cell>
          <cell r="AI702" t="str">
            <v>ECPI Global ESG Hydrogen Economy (NR) Index</v>
          </cell>
          <cell r="AJ702" t="str">
            <v>Net Return</v>
          </cell>
          <cell r="AK702" t="str">
            <v>EUR</v>
          </cell>
          <cell r="AL702"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02" t="str">
            <v>please refer to another source</v>
          </cell>
          <cell r="AN702" t="str">
            <v>ECPI</v>
          </cell>
          <cell r="AO702" t="str">
            <v>Global</v>
          </cell>
          <cell r="AP702" t="str">
            <v>Global ex Emerging Markets</v>
          </cell>
          <cell r="AQ702" t="str">
            <v>AT, DE, ES, FR, IT**, LU, NL</v>
          </cell>
          <cell r="AR702" t="str">
            <v>AT, DE, ES, FR, GB, IT**, LU, NL</v>
          </cell>
          <cell r="AS702" t="str">
            <v>Full or optimized or synthetic replication</v>
          </cell>
          <cell r="AT702" t="str">
            <v>Physical</v>
          </cell>
          <cell r="AU702" t="str">
            <v>Full</v>
          </cell>
          <cell r="AV702" t="str">
            <v>Equities</v>
          </cell>
          <cell r="AW702" t="str">
            <v>No</v>
          </cell>
          <cell r="AX702" t="str">
            <v>Yes with UCITS V</v>
          </cell>
          <cell r="AY702" t="str">
            <v>BNP aribas Arbitrage</v>
          </cell>
          <cell r="AZ702"/>
          <cell r="BA702" t="str">
            <v>No</v>
          </cell>
          <cell r="BB702"/>
          <cell r="BC702"/>
          <cell r="BD702"/>
          <cell r="BE702"/>
          <cell r="BF702"/>
          <cell r="BG702" t="str">
            <v>Daily</v>
          </cell>
          <cell r="BH702"/>
          <cell r="BI702"/>
          <cell r="BJ702"/>
          <cell r="BK702" t="str">
            <v>Reinvested</v>
          </cell>
          <cell r="BL702"/>
          <cell r="BM702"/>
          <cell r="BN702"/>
          <cell r="BO702"/>
          <cell r="BP702"/>
          <cell r="BQ702"/>
          <cell r="BR702">
            <v>500000</v>
          </cell>
          <cell r="BS702" t="str">
            <v>-</v>
          </cell>
          <cell r="BT702" t="str">
            <v>(D-1) 04:30 PM Paris time</v>
          </cell>
          <cell r="BU702" t="str">
            <v>NA</v>
          </cell>
          <cell r="BV702" t="str">
            <v>(D-1) 03:45 PM Paris time</v>
          </cell>
          <cell r="BW702" t="str">
            <v>D</v>
          </cell>
          <cell r="BX702" t="str">
            <v>D+1</v>
          </cell>
          <cell r="BY702" t="str">
            <v>D+3</v>
          </cell>
          <cell r="BZ702" t="str">
            <v>Please refer to PM</v>
          </cell>
          <cell r="CA702" t="str">
            <v>Please refer to PM</v>
          </cell>
          <cell r="CB702">
            <v>9</v>
          </cell>
          <cell r="CC702">
            <v>0</v>
          </cell>
          <cell r="CD702" t="str">
            <v xml:space="preserve">0.20% on the primary market </v>
          </cell>
          <cell r="CE702" t="str">
            <v xml:space="preserve">0.10% on the primary market </v>
          </cell>
          <cell r="CF702" t="str">
            <v>No</v>
          </cell>
          <cell r="CG702" t="str">
            <v>NA</v>
          </cell>
          <cell r="CH702" t="str">
            <v>NA</v>
          </cell>
          <cell r="CI702" t="str">
            <v>No securities lending</v>
          </cell>
          <cell r="CJ702"/>
          <cell r="CK702" t="str">
            <v>No collateral</v>
          </cell>
          <cell r="CL702" t="str">
            <v>No collateral</v>
          </cell>
          <cell r="CM702" t="str">
            <v>No collateral</v>
          </cell>
          <cell r="CN702" t="str">
            <v>No collateral</v>
          </cell>
          <cell r="CO702" t="str">
            <v>No</v>
          </cell>
          <cell r="CP702" t="str">
            <v>NA</v>
          </cell>
          <cell r="CQ702" t="str">
            <v>NA</v>
          </cell>
          <cell r="CR702" t="str">
            <v>No</v>
          </cell>
          <cell r="CS702" t="str">
            <v>Alexandre Zamora</v>
          </cell>
          <cell r="CT702"/>
          <cell r="CU702"/>
          <cell r="CV702"/>
          <cell r="CW702"/>
          <cell r="CX702"/>
          <cell r="CY702" t="str">
            <v>Yes</v>
          </cell>
          <cell r="CZ702" t="str">
            <v>ESG</v>
          </cell>
          <cell r="DA702" t="str">
            <v>Beta</v>
          </cell>
          <cell r="DB702" t="str">
            <v>No</v>
          </cell>
          <cell r="DC702" t="str">
            <v>Equity fund (&gt;51% equities)</v>
          </cell>
          <cell r="DD702"/>
          <cell r="DE702"/>
          <cell r="DF702" t="str">
            <v>No</v>
          </cell>
          <cell r="DG702">
            <v>18</v>
          </cell>
          <cell r="DH702">
            <v>12</v>
          </cell>
          <cell r="DI702">
            <v>0</v>
          </cell>
          <cell r="DJ702">
            <v>30</v>
          </cell>
          <cell r="DK702">
            <v>30</v>
          </cell>
          <cell r="DL702">
            <v>18</v>
          </cell>
          <cell r="DM702">
            <v>0</v>
          </cell>
          <cell r="DN702">
            <v>12</v>
          </cell>
          <cell r="DO702" t="str">
            <v>Primary market: Authorised Participants and Institutionnal Investors
Secondary market: All</v>
          </cell>
          <cell r="DP702" t="str">
            <v>None</v>
          </cell>
          <cell r="DQ702" t="str">
            <v>BNP Paribas Securities Services Luxembourg</v>
          </cell>
          <cell r="DR702" t="str">
            <v>BNP Paribas Securities Services Luxembourg</v>
          </cell>
          <cell r="DS702" t="str">
            <v>in-house lawyers</v>
          </cell>
          <cell r="DT702" t="str">
            <v>BNP Paribas Securities Services Luxembourg</v>
          </cell>
          <cell r="DU702" t="str">
            <v>31th of December</v>
          </cell>
          <cell r="DV702" t="str">
            <v>ESG</v>
          </cell>
          <cell r="DW702" t="str">
            <v>EQUITY</v>
          </cell>
          <cell r="DX702"/>
          <cell r="DY702"/>
          <cell r="DZ702" t="str">
            <v>ART 8</v>
          </cell>
          <cell r="EA702" t="str">
            <v>CAT 1</v>
          </cell>
        </row>
        <row r="703">
          <cell r="H703" t="str">
            <v>LU2365457923</v>
          </cell>
          <cell r="I703" t="str">
            <v>Track Classic</v>
          </cell>
          <cell r="J703" t="str">
            <v>Capitalisation</v>
          </cell>
          <cell r="K703" t="str">
            <v>EUR</v>
          </cell>
          <cell r="L703" t="str">
            <v>EUR</v>
          </cell>
          <cell r="M703" t="str">
            <v>No</v>
          </cell>
          <cell r="N703"/>
          <cell r="O703" t="str">
            <v>Luxembourg</v>
          </cell>
          <cell r="P703" t="str">
            <v>NA</v>
          </cell>
          <cell r="Q703" t="str">
            <v>NA</v>
          </cell>
          <cell r="R703" t="str">
            <v>NA</v>
          </cell>
          <cell r="S703">
            <v>44596</v>
          </cell>
          <cell r="T703" t="str">
            <v>Not listed</v>
          </cell>
          <cell r="U703" t="str">
            <v>Not listed</v>
          </cell>
          <cell r="V703" t="str">
            <v>GALPHH2N</v>
          </cell>
          <cell r="W703" t="str">
            <v>Share not hedged</v>
          </cell>
          <cell r="X703"/>
          <cell r="Y703"/>
          <cell r="Z703"/>
          <cell r="AA703"/>
          <cell r="AB703" t="str">
            <v xml:space="preserve">.GALPHH2N </v>
          </cell>
          <cell r="AC703"/>
          <cell r="AD703"/>
          <cell r="AE703"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03" t="str">
            <v>please refer to another source</v>
          </cell>
          <cell r="AG703" t="str">
            <v>please refer to another source</v>
          </cell>
          <cell r="AH703" t="str">
            <v>Luxemburg SICAV</v>
          </cell>
          <cell r="AI703" t="str">
            <v>ECPI Global ESG Hydrogen Economy (NR) Index</v>
          </cell>
          <cell r="AJ703" t="str">
            <v>Net Return</v>
          </cell>
          <cell r="AK703" t="str">
            <v>EUR</v>
          </cell>
          <cell r="AL703"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03" t="str">
            <v>please refer to another source</v>
          </cell>
          <cell r="AN703" t="str">
            <v>ECPI</v>
          </cell>
          <cell r="AO703" t="str">
            <v>Global</v>
          </cell>
          <cell r="AP703" t="str">
            <v>Global ex Emerging Markets</v>
          </cell>
          <cell r="AQ703" t="str">
            <v>AT, DE, ES, FR, IT**, LU</v>
          </cell>
          <cell r="AR703" t="str">
            <v>AT, DE, ES, FR, IT**, LU</v>
          </cell>
          <cell r="AS703" t="str">
            <v>Full or optimized or synthetic replication</v>
          </cell>
          <cell r="AT703" t="str">
            <v>Physical</v>
          </cell>
          <cell r="AU703" t="str">
            <v>Full</v>
          </cell>
          <cell r="AV703" t="str">
            <v>Equities</v>
          </cell>
          <cell r="AW703" t="str">
            <v>No</v>
          </cell>
          <cell r="AX703" t="str">
            <v>Yes with UCITS V</v>
          </cell>
          <cell r="AY703" t="str">
            <v>NA</v>
          </cell>
          <cell r="AZ703" t="str">
            <v>NA</v>
          </cell>
          <cell r="BA703" t="str">
            <v>Yes</v>
          </cell>
          <cell r="BB703"/>
          <cell r="BC703"/>
          <cell r="BD703"/>
          <cell r="BE703"/>
          <cell r="BF703"/>
          <cell r="BG703" t="str">
            <v>Daily</v>
          </cell>
          <cell r="BH703"/>
          <cell r="BI703"/>
          <cell r="BJ703"/>
          <cell r="BK703" t="str">
            <v>Reinvested</v>
          </cell>
          <cell r="BL703"/>
          <cell r="BM703"/>
          <cell r="BN703"/>
          <cell r="BO703"/>
          <cell r="BP703"/>
          <cell r="BQ703"/>
          <cell r="BR703" t="str">
            <v>None</v>
          </cell>
          <cell r="BS703" t="str">
            <v>-</v>
          </cell>
          <cell r="BT703" t="str">
            <v>(D-1) 04:30 PM Paris time</v>
          </cell>
          <cell r="BU703" t="str">
            <v>(D-1) 12:00 AM Paris time</v>
          </cell>
          <cell r="BV703" t="str">
            <v>NA</v>
          </cell>
          <cell r="BW703" t="str">
            <v>D</v>
          </cell>
          <cell r="BX703" t="str">
            <v>D+1</v>
          </cell>
          <cell r="BY703" t="str">
            <v>D+3</v>
          </cell>
          <cell r="BZ703" t="str">
            <v>Please refer to PM</v>
          </cell>
          <cell r="CA703" t="str">
            <v>Please refer to PM</v>
          </cell>
          <cell r="CB703">
            <v>9</v>
          </cell>
          <cell r="CC703">
            <v>0</v>
          </cell>
          <cell r="CD703">
            <v>2E-3</v>
          </cell>
          <cell r="CE703">
            <v>1E-3</v>
          </cell>
          <cell r="CF703" t="str">
            <v>No</v>
          </cell>
          <cell r="CG703" t="str">
            <v>NA</v>
          </cell>
          <cell r="CH703" t="str">
            <v>NA</v>
          </cell>
          <cell r="CI703" t="str">
            <v>No securities lending</v>
          </cell>
          <cell r="CJ703"/>
          <cell r="CK703" t="str">
            <v>No collateral</v>
          </cell>
          <cell r="CL703" t="str">
            <v>No collateral</v>
          </cell>
          <cell r="CM703" t="str">
            <v>No collateral</v>
          </cell>
          <cell r="CN703" t="str">
            <v>No collateral</v>
          </cell>
          <cell r="CO703" t="str">
            <v>No</v>
          </cell>
          <cell r="CP703" t="str">
            <v>NA</v>
          </cell>
          <cell r="CQ703" t="str">
            <v>NA</v>
          </cell>
          <cell r="CR703" t="str">
            <v>No</v>
          </cell>
          <cell r="CS703" t="str">
            <v>Alexandre Zamora</v>
          </cell>
          <cell r="CT703"/>
          <cell r="CU703"/>
          <cell r="CV703"/>
          <cell r="CW703"/>
          <cell r="CX703"/>
          <cell r="CY703" t="str">
            <v>Yes</v>
          </cell>
          <cell r="CZ703" t="str">
            <v>ESG</v>
          </cell>
          <cell r="DA703" t="str">
            <v>Beta</v>
          </cell>
          <cell r="DB703" t="str">
            <v>No</v>
          </cell>
          <cell r="DC703" t="str">
            <v>Equity fund (&gt;51% equities)</v>
          </cell>
          <cell r="DD703"/>
          <cell r="DE703"/>
          <cell r="DF703" t="str">
            <v>No</v>
          </cell>
          <cell r="DG703">
            <v>65</v>
          </cell>
          <cell r="DH703">
            <v>40</v>
          </cell>
          <cell r="DI703">
            <v>5</v>
          </cell>
          <cell r="DJ703">
            <v>110</v>
          </cell>
          <cell r="DK703">
            <v>110</v>
          </cell>
          <cell r="DL703">
            <v>65</v>
          </cell>
          <cell r="DM703">
            <v>5</v>
          </cell>
          <cell r="DN703">
            <v>40</v>
          </cell>
          <cell r="DO703" t="str">
            <v>All</v>
          </cell>
          <cell r="DP703" t="str">
            <v>None</v>
          </cell>
          <cell r="DQ703" t="str">
            <v>BNP Paribas Securities Services Luxembourg</v>
          </cell>
          <cell r="DR703" t="str">
            <v>BNP Paribas Securities Services Luxembourg</v>
          </cell>
          <cell r="DS703" t="str">
            <v>in-house lawyers</v>
          </cell>
          <cell r="DT703" t="str">
            <v>BNP Paribas Securities Services Luxembourg</v>
          </cell>
          <cell r="DU703" t="str">
            <v>31th of December</v>
          </cell>
          <cell r="DV703" t="str">
            <v>ESG</v>
          </cell>
          <cell r="DW703" t="str">
            <v>EQUITY</v>
          </cell>
          <cell r="DX703"/>
          <cell r="DY703"/>
          <cell r="DZ703" t="str">
            <v>ART 8</v>
          </cell>
          <cell r="EA703" t="str">
            <v>CAT 1</v>
          </cell>
        </row>
        <row r="704">
          <cell r="H704" t="str">
            <v>LU2365457840</v>
          </cell>
          <cell r="I704" t="str">
            <v>Track Privilege</v>
          </cell>
          <cell r="J704" t="str">
            <v>Capitalisation</v>
          </cell>
          <cell r="K704" t="str">
            <v>EUR</v>
          </cell>
          <cell r="L704" t="str">
            <v>EUR</v>
          </cell>
          <cell r="M704" t="str">
            <v>No</v>
          </cell>
          <cell r="N704"/>
          <cell r="O704" t="str">
            <v>Luxembourg</v>
          </cell>
          <cell r="P704" t="str">
            <v>NA</v>
          </cell>
          <cell r="Q704" t="str">
            <v>NA</v>
          </cell>
          <cell r="R704" t="str">
            <v>NA</v>
          </cell>
          <cell r="S704">
            <v>44596</v>
          </cell>
          <cell r="T704" t="str">
            <v>Not listed</v>
          </cell>
          <cell r="U704" t="str">
            <v>Not listed</v>
          </cell>
          <cell r="V704" t="str">
            <v>GALPHH2N</v>
          </cell>
          <cell r="W704" t="str">
            <v>Share not hedged</v>
          </cell>
          <cell r="X704" t="str">
            <v>BNEHETP LX</v>
          </cell>
          <cell r="Y704"/>
          <cell r="Z704"/>
          <cell r="AA704"/>
          <cell r="AB704" t="str">
            <v xml:space="preserve">.GALPHH2N </v>
          </cell>
          <cell r="AC704"/>
          <cell r="AD704"/>
          <cell r="AE704"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04" t="str">
            <v>please refer to another source</v>
          </cell>
          <cell r="AG704" t="str">
            <v>please refer to another source</v>
          </cell>
          <cell r="AH704" t="str">
            <v>Luxemburg SICAV</v>
          </cell>
          <cell r="AI704" t="str">
            <v>ECPI Global ESG Hydrogen Economy (NR) Index</v>
          </cell>
          <cell r="AJ704" t="str">
            <v>Net Return</v>
          </cell>
          <cell r="AK704" t="str">
            <v>EUR</v>
          </cell>
          <cell r="AL704"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04" t="str">
            <v>please refer to another source</v>
          </cell>
          <cell r="AN704" t="str">
            <v>ECPI</v>
          </cell>
          <cell r="AO704" t="str">
            <v>Global</v>
          </cell>
          <cell r="AP704" t="str">
            <v>Global ex Emerging Markets</v>
          </cell>
          <cell r="AQ704" t="str">
            <v>AT, DE, FR, IT**, LU, NL</v>
          </cell>
          <cell r="AR704" t="str">
            <v>AT, DE, FR, IT**, LU, NL</v>
          </cell>
          <cell r="AS704" t="str">
            <v>Full or optimized or synthetic replication</v>
          </cell>
          <cell r="AT704" t="str">
            <v>Physical</v>
          </cell>
          <cell r="AU704" t="str">
            <v>Full</v>
          </cell>
          <cell r="AV704" t="str">
            <v>Equities</v>
          </cell>
          <cell r="AW704" t="str">
            <v>No</v>
          </cell>
          <cell r="AX704" t="str">
            <v>Yes with UCITS V</v>
          </cell>
          <cell r="AY704" t="str">
            <v>NA</v>
          </cell>
          <cell r="AZ704" t="str">
            <v>NA</v>
          </cell>
          <cell r="BA704" t="str">
            <v>Yes</v>
          </cell>
          <cell r="BB704"/>
          <cell r="BC704"/>
          <cell r="BD704"/>
          <cell r="BE704"/>
          <cell r="BF704"/>
          <cell r="BG704" t="str">
            <v>Daily</v>
          </cell>
          <cell r="BH704"/>
          <cell r="BI704"/>
          <cell r="BJ704"/>
          <cell r="BK704" t="str">
            <v>Reinvested</v>
          </cell>
          <cell r="BL704"/>
          <cell r="BM704"/>
          <cell r="BN704"/>
          <cell r="BO704"/>
          <cell r="BP704"/>
          <cell r="BQ704"/>
          <cell r="BR704" t="str">
            <v>None</v>
          </cell>
          <cell r="BS704" t="str">
            <v>-</v>
          </cell>
          <cell r="BT704" t="str">
            <v>(D-1) 04:30 PM Paris time</v>
          </cell>
          <cell r="BU704" t="str">
            <v>(D-1) 12:00 AM Paris time</v>
          </cell>
          <cell r="BV704" t="str">
            <v>NA</v>
          </cell>
          <cell r="BW704" t="str">
            <v>D</v>
          </cell>
          <cell r="BX704" t="str">
            <v>D+1</v>
          </cell>
          <cell r="BY704" t="str">
            <v>D+3</v>
          </cell>
          <cell r="BZ704" t="str">
            <v>Please refer to PM</v>
          </cell>
          <cell r="CA704" t="str">
            <v>Please refer to PM</v>
          </cell>
          <cell r="CB704">
            <v>9</v>
          </cell>
          <cell r="CC704">
            <v>0</v>
          </cell>
          <cell r="CD704">
            <v>2E-3</v>
          </cell>
          <cell r="CE704">
            <v>1E-3</v>
          </cell>
          <cell r="CF704" t="str">
            <v>No</v>
          </cell>
          <cell r="CG704" t="str">
            <v>NA</v>
          </cell>
          <cell r="CH704" t="str">
            <v>NA</v>
          </cell>
          <cell r="CI704" t="str">
            <v>No securities lending</v>
          </cell>
          <cell r="CJ704"/>
          <cell r="CK704" t="str">
            <v>No collateral</v>
          </cell>
          <cell r="CL704" t="str">
            <v>No collateral</v>
          </cell>
          <cell r="CM704" t="str">
            <v>No collateral</v>
          </cell>
          <cell r="CN704" t="str">
            <v>No collateral</v>
          </cell>
          <cell r="CO704" t="str">
            <v>No</v>
          </cell>
          <cell r="CP704" t="str">
            <v>NA</v>
          </cell>
          <cell r="CQ704" t="str">
            <v>NA</v>
          </cell>
          <cell r="CR704" t="str">
            <v>No</v>
          </cell>
          <cell r="CS704" t="str">
            <v>Alexandre Zamora</v>
          </cell>
          <cell r="CT704"/>
          <cell r="CU704"/>
          <cell r="CV704"/>
          <cell r="CW704"/>
          <cell r="CX704"/>
          <cell r="CY704" t="str">
            <v>Yes</v>
          </cell>
          <cell r="CZ704" t="str">
            <v>ESG</v>
          </cell>
          <cell r="DA704" t="str">
            <v>Beta</v>
          </cell>
          <cell r="DB704" t="str">
            <v>No</v>
          </cell>
          <cell r="DC704" t="str">
            <v>Equity fund (&gt;51% equities)</v>
          </cell>
          <cell r="DD704"/>
          <cell r="DE704"/>
          <cell r="DF704" t="str">
            <v>No</v>
          </cell>
          <cell r="DG704">
            <v>18</v>
          </cell>
          <cell r="DH704">
            <v>12</v>
          </cell>
          <cell r="DI704">
            <v>5</v>
          </cell>
          <cell r="DJ704">
            <v>35</v>
          </cell>
          <cell r="DK704">
            <v>35</v>
          </cell>
          <cell r="DL704">
            <v>18</v>
          </cell>
          <cell r="DM704">
            <v>5</v>
          </cell>
          <cell r="DN704">
            <v>12</v>
          </cell>
          <cell r="DO704" t="str">
            <v>All, Distributors, Managers</v>
          </cell>
          <cell r="DP704" t="str">
            <v>Distributors : None
Managers: none (refer to Book II by sub-fund for min holding amount applicable)
Others : EUR 100 000 per sub-fund</v>
          </cell>
          <cell r="DQ704" t="str">
            <v>BNP Paribas Securities Services Luxembourg</v>
          </cell>
          <cell r="DR704" t="str">
            <v>BNP Paribas Securities Services Luxembourg</v>
          </cell>
          <cell r="DS704" t="str">
            <v>in-house lawyers</v>
          </cell>
          <cell r="DT704" t="str">
            <v>BNP Paribas Securities Services Luxembourg</v>
          </cell>
          <cell r="DU704" t="str">
            <v>31th of December</v>
          </cell>
          <cell r="DV704" t="str">
            <v>ESG</v>
          </cell>
          <cell r="DW704" t="str">
            <v>EQUITY</v>
          </cell>
          <cell r="DX704"/>
          <cell r="DY704"/>
          <cell r="DZ704" t="str">
            <v>ART 8</v>
          </cell>
          <cell r="EA704" t="str">
            <v>CAT 1</v>
          </cell>
        </row>
        <row r="705">
          <cell r="H705" t="str">
            <v>LU2365457766</v>
          </cell>
          <cell r="I705" t="str">
            <v>Track I</v>
          </cell>
          <cell r="J705" t="str">
            <v>Capitalisation</v>
          </cell>
          <cell r="K705" t="str">
            <v>EUR</v>
          </cell>
          <cell r="L705" t="str">
            <v>EUR</v>
          </cell>
          <cell r="M705" t="str">
            <v>No</v>
          </cell>
          <cell r="N705"/>
          <cell r="O705" t="str">
            <v>Luxembourg</v>
          </cell>
          <cell r="P705" t="str">
            <v>NA</v>
          </cell>
          <cell r="Q705" t="str">
            <v>NA</v>
          </cell>
          <cell r="R705" t="str">
            <v>NA</v>
          </cell>
          <cell r="S705">
            <v>44596</v>
          </cell>
          <cell r="T705" t="str">
            <v>Not listed</v>
          </cell>
          <cell r="U705" t="str">
            <v>Not listed</v>
          </cell>
          <cell r="V705" t="str">
            <v>GALPHH2N</v>
          </cell>
          <cell r="W705" t="str">
            <v>Share not hedged</v>
          </cell>
          <cell r="X705" t="str">
            <v>BNEHETI LX</v>
          </cell>
          <cell r="Y705"/>
          <cell r="Z705"/>
          <cell r="AA705"/>
          <cell r="AB705" t="str">
            <v xml:space="preserve">.GALPHH2N </v>
          </cell>
          <cell r="AC705"/>
          <cell r="AD705"/>
          <cell r="AE705"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05" t="str">
            <v>please refer to another source</v>
          </cell>
          <cell r="AG705" t="str">
            <v>please refer to another source</v>
          </cell>
          <cell r="AH705" t="str">
            <v>Luxemburg SICAV</v>
          </cell>
          <cell r="AI705" t="str">
            <v>ECPI Global ESG Hydrogen Economy (NR) Index</v>
          </cell>
          <cell r="AJ705" t="str">
            <v>Net Return</v>
          </cell>
          <cell r="AK705" t="str">
            <v>EUR</v>
          </cell>
          <cell r="AL705"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05" t="str">
            <v>please refer to another source</v>
          </cell>
          <cell r="AN705" t="str">
            <v>ECPI</v>
          </cell>
          <cell r="AO705" t="str">
            <v>Global</v>
          </cell>
          <cell r="AP705" t="str">
            <v>Global ex Emerging Markets</v>
          </cell>
          <cell r="AQ705" t="str">
            <v>AT, DE, FR, IT**, LU, NL</v>
          </cell>
          <cell r="AR705" t="str">
            <v>AT, DE, FR, IT**, LU, NL</v>
          </cell>
          <cell r="AS705" t="str">
            <v>Full or optimized or synthetic replication</v>
          </cell>
          <cell r="AT705" t="str">
            <v>Physical</v>
          </cell>
          <cell r="AU705" t="str">
            <v>Full</v>
          </cell>
          <cell r="AV705" t="str">
            <v>Equities</v>
          </cell>
          <cell r="AW705" t="str">
            <v>No</v>
          </cell>
          <cell r="AX705" t="str">
            <v>Yes with UCITS V</v>
          </cell>
          <cell r="AY705" t="str">
            <v>NA</v>
          </cell>
          <cell r="AZ705" t="str">
            <v>NA</v>
          </cell>
          <cell r="BA705" t="str">
            <v>Yes</v>
          </cell>
          <cell r="BB705"/>
          <cell r="BC705"/>
          <cell r="BD705"/>
          <cell r="BE705"/>
          <cell r="BF705"/>
          <cell r="BG705" t="str">
            <v>Daily</v>
          </cell>
          <cell r="BH705"/>
          <cell r="BI705"/>
          <cell r="BJ705"/>
          <cell r="BK705" t="str">
            <v>Reinvested</v>
          </cell>
          <cell r="BL705"/>
          <cell r="BM705"/>
          <cell r="BN705"/>
          <cell r="BO705"/>
          <cell r="BP705"/>
          <cell r="BQ705"/>
          <cell r="BR705" t="str">
            <v>None</v>
          </cell>
          <cell r="BS705" t="str">
            <v>-</v>
          </cell>
          <cell r="BT705" t="str">
            <v>(D-1) 04:30 PM Paris time</v>
          </cell>
          <cell r="BU705" t="str">
            <v>(D-1) 12:00 AM Paris time</v>
          </cell>
          <cell r="BV705" t="str">
            <v>NA</v>
          </cell>
          <cell r="BW705" t="str">
            <v>D</v>
          </cell>
          <cell r="BX705" t="str">
            <v>D+1</v>
          </cell>
          <cell r="BY705" t="str">
            <v>D+3</v>
          </cell>
          <cell r="BZ705" t="str">
            <v>Please refer to PM</v>
          </cell>
          <cell r="CA705" t="str">
            <v>Please refer to PM</v>
          </cell>
          <cell r="CB705">
            <v>9</v>
          </cell>
          <cell r="CC705">
            <v>0</v>
          </cell>
          <cell r="CD705">
            <v>2E-3</v>
          </cell>
          <cell r="CE705">
            <v>1E-3</v>
          </cell>
          <cell r="CF705" t="str">
            <v>No</v>
          </cell>
          <cell r="CG705" t="str">
            <v>NA</v>
          </cell>
          <cell r="CH705" t="str">
            <v>NA</v>
          </cell>
          <cell r="CI705" t="str">
            <v>No securities lending</v>
          </cell>
          <cell r="CJ705"/>
          <cell r="CK705" t="str">
            <v>No collateral</v>
          </cell>
          <cell r="CL705" t="str">
            <v>No collateral</v>
          </cell>
          <cell r="CM705" t="str">
            <v>No collateral</v>
          </cell>
          <cell r="CN705" t="str">
            <v>No collateral</v>
          </cell>
          <cell r="CO705" t="str">
            <v>No</v>
          </cell>
          <cell r="CP705" t="str">
            <v>NA</v>
          </cell>
          <cell r="CQ705" t="str">
            <v>NA</v>
          </cell>
          <cell r="CR705" t="str">
            <v>No</v>
          </cell>
          <cell r="CS705" t="str">
            <v>Alexandre Zamora</v>
          </cell>
          <cell r="CT705"/>
          <cell r="CU705"/>
          <cell r="CV705"/>
          <cell r="CW705"/>
          <cell r="CX705"/>
          <cell r="CY705" t="str">
            <v>Yes</v>
          </cell>
          <cell r="CZ705" t="str">
            <v>ESG</v>
          </cell>
          <cell r="DA705" t="str">
            <v>Beta</v>
          </cell>
          <cell r="DB705" t="str">
            <v>No</v>
          </cell>
          <cell r="DC705" t="str">
            <v>Equity fund (&gt;51% equities)</v>
          </cell>
          <cell r="DD705"/>
          <cell r="DE705"/>
          <cell r="DF705" t="str">
            <v>No</v>
          </cell>
          <cell r="DG705">
            <v>18</v>
          </cell>
          <cell r="DH705">
            <v>12</v>
          </cell>
          <cell r="DI705">
            <v>1</v>
          </cell>
          <cell r="DJ705">
            <v>31</v>
          </cell>
          <cell r="DK705">
            <v>31</v>
          </cell>
          <cell r="DL705">
            <v>18</v>
          </cell>
          <cell r="DM705">
            <v>1</v>
          </cell>
          <cell r="DN705">
            <v>12</v>
          </cell>
          <cell r="DO705" t="str">
            <v>Institutional Investors
 UCIs</v>
          </cell>
          <cell r="DP705" t="str">
            <v>Institutional Investors: 250 000 per sub-fund
UCIs: None</v>
          </cell>
          <cell r="DQ705" t="str">
            <v>BNP Paribas Securities Services Luxembourg</v>
          </cell>
          <cell r="DR705" t="str">
            <v>BNP Paribas Securities Services Luxembourg</v>
          </cell>
          <cell r="DS705" t="str">
            <v>in-house lawyers</v>
          </cell>
          <cell r="DT705" t="str">
            <v>BNP Paribas Securities Services Luxembourg</v>
          </cell>
          <cell r="DU705" t="str">
            <v>31th of December</v>
          </cell>
          <cell r="DV705" t="str">
            <v>ESG</v>
          </cell>
          <cell r="DW705" t="str">
            <v>EQUITY</v>
          </cell>
          <cell r="DX705"/>
          <cell r="DY705"/>
          <cell r="DZ705" t="str">
            <v>ART 8</v>
          </cell>
          <cell r="EA705" t="str">
            <v>CAT 1</v>
          </cell>
        </row>
        <row r="706">
          <cell r="H706" t="str">
            <v>LU2365457683</v>
          </cell>
          <cell r="I706" t="str">
            <v>Track X</v>
          </cell>
          <cell r="J706" t="str">
            <v>Capitalisation</v>
          </cell>
          <cell r="K706" t="str">
            <v>EUR</v>
          </cell>
          <cell r="L706" t="str">
            <v>EUR</v>
          </cell>
          <cell r="M706" t="str">
            <v>No</v>
          </cell>
          <cell r="N706"/>
          <cell r="O706" t="str">
            <v>Luxembourg</v>
          </cell>
          <cell r="P706" t="str">
            <v>NA</v>
          </cell>
          <cell r="Q706" t="str">
            <v>NA</v>
          </cell>
          <cell r="R706" t="str">
            <v>NA</v>
          </cell>
          <cell r="S706">
            <v>44596</v>
          </cell>
          <cell r="T706" t="str">
            <v>Not listed</v>
          </cell>
          <cell r="U706" t="str">
            <v>Not listed</v>
          </cell>
          <cell r="V706" t="str">
            <v>GALPHH2N</v>
          </cell>
          <cell r="W706" t="str">
            <v>Share not hedged</v>
          </cell>
          <cell r="X706"/>
          <cell r="Y706"/>
          <cell r="Z706"/>
          <cell r="AA706"/>
          <cell r="AB706" t="str">
            <v xml:space="preserve">.GALPHH2N </v>
          </cell>
          <cell r="AC706"/>
          <cell r="AD706"/>
          <cell r="AE706"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06" t="str">
            <v>please refer to another source</v>
          </cell>
          <cell r="AG706" t="str">
            <v>please refer to another source</v>
          </cell>
          <cell r="AH706" t="str">
            <v>Luxemburg SICAV</v>
          </cell>
          <cell r="AI706" t="str">
            <v>ECPI Global ESG Hydrogen Economy (NR) Index</v>
          </cell>
          <cell r="AJ706" t="str">
            <v>Net Return</v>
          </cell>
          <cell r="AK706" t="str">
            <v>EUR</v>
          </cell>
          <cell r="AL706"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06" t="str">
            <v>please refer to another source</v>
          </cell>
          <cell r="AN706" t="str">
            <v>ECPI</v>
          </cell>
          <cell r="AO706" t="str">
            <v>Global</v>
          </cell>
          <cell r="AP706" t="str">
            <v>Global ex Emerging Markets</v>
          </cell>
          <cell r="AQ706" t="str">
            <v>LU</v>
          </cell>
          <cell r="AR706" t="str">
            <v>LU</v>
          </cell>
          <cell r="AS706" t="str">
            <v>Full or optimized or synthetic replication</v>
          </cell>
          <cell r="AT706" t="str">
            <v>Physical</v>
          </cell>
          <cell r="AU706" t="str">
            <v>Full</v>
          </cell>
          <cell r="AV706" t="str">
            <v>Equities</v>
          </cell>
          <cell r="AW706" t="str">
            <v>No</v>
          </cell>
          <cell r="AX706" t="str">
            <v>Yes with UCITS V</v>
          </cell>
          <cell r="AY706" t="str">
            <v>NA</v>
          </cell>
          <cell r="AZ706" t="str">
            <v>NA</v>
          </cell>
          <cell r="BA706" t="str">
            <v>Yes</v>
          </cell>
          <cell r="BB706"/>
          <cell r="BC706"/>
          <cell r="BD706"/>
          <cell r="BE706"/>
          <cell r="BF706"/>
          <cell r="BG706" t="str">
            <v>Daily</v>
          </cell>
          <cell r="BH706"/>
          <cell r="BI706"/>
          <cell r="BJ706"/>
          <cell r="BK706" t="str">
            <v>Reinvested</v>
          </cell>
          <cell r="BL706"/>
          <cell r="BM706"/>
          <cell r="BN706"/>
          <cell r="BO706"/>
          <cell r="BP706"/>
          <cell r="BQ706"/>
          <cell r="BR706" t="str">
            <v>None</v>
          </cell>
          <cell r="BS706" t="str">
            <v>-</v>
          </cell>
          <cell r="BT706" t="str">
            <v>(D-1) 04:30 PM Paris time</v>
          </cell>
          <cell r="BU706" t="str">
            <v>(D-1) 12:00 AM Paris time</v>
          </cell>
          <cell r="BV706" t="str">
            <v>NA</v>
          </cell>
          <cell r="BW706" t="str">
            <v>D</v>
          </cell>
          <cell r="BX706" t="str">
            <v>D+1</v>
          </cell>
          <cell r="BY706" t="str">
            <v>D+3</v>
          </cell>
          <cell r="BZ706" t="str">
            <v>Please refer to PM</v>
          </cell>
          <cell r="CA706" t="str">
            <v>Please refer to PM</v>
          </cell>
          <cell r="CB706">
            <v>9</v>
          </cell>
          <cell r="CC706">
            <v>0</v>
          </cell>
          <cell r="CD706">
            <v>2E-3</v>
          </cell>
          <cell r="CE706">
            <v>1E-3</v>
          </cell>
          <cell r="CF706" t="str">
            <v>No</v>
          </cell>
          <cell r="CG706" t="str">
            <v>NA</v>
          </cell>
          <cell r="CH706" t="str">
            <v>NA</v>
          </cell>
          <cell r="CI706" t="str">
            <v>No securities lending</v>
          </cell>
          <cell r="CJ706"/>
          <cell r="CK706" t="str">
            <v>No collateral</v>
          </cell>
          <cell r="CL706" t="str">
            <v>No collateral</v>
          </cell>
          <cell r="CM706" t="str">
            <v>No collateral</v>
          </cell>
          <cell r="CN706" t="str">
            <v>No collateral</v>
          </cell>
          <cell r="CO706" t="str">
            <v>No</v>
          </cell>
          <cell r="CP706" t="str">
            <v>NA</v>
          </cell>
          <cell r="CQ706" t="str">
            <v>NA</v>
          </cell>
          <cell r="CR706" t="str">
            <v>No</v>
          </cell>
          <cell r="CS706" t="str">
            <v>Alexandre Zamora</v>
          </cell>
          <cell r="CT706"/>
          <cell r="CU706"/>
          <cell r="CV706"/>
          <cell r="CW706"/>
          <cell r="CX706"/>
          <cell r="CY706" t="str">
            <v>Yes</v>
          </cell>
          <cell r="CZ706" t="str">
            <v>ESG</v>
          </cell>
          <cell r="DA706" t="str">
            <v>Beta</v>
          </cell>
          <cell r="DB706" t="str">
            <v>No</v>
          </cell>
          <cell r="DC706" t="str">
            <v>Equity fund (&gt;51% equities)</v>
          </cell>
          <cell r="DD706"/>
          <cell r="DE706"/>
          <cell r="DF706" t="str">
            <v>No</v>
          </cell>
          <cell r="DG706">
            <v>0</v>
          </cell>
          <cell r="DH706">
            <v>12</v>
          </cell>
          <cell r="DI706">
            <v>1</v>
          </cell>
          <cell r="DJ706">
            <v>13</v>
          </cell>
          <cell r="DK706">
            <v>13</v>
          </cell>
          <cell r="DL706">
            <v>0</v>
          </cell>
          <cell r="DM706">
            <v>1</v>
          </cell>
          <cell r="DN706">
            <v>12</v>
          </cell>
          <cell r="DO706" t="str">
            <v>Authorised 
Investors</v>
          </cell>
          <cell r="DP706" t="str">
            <v>None</v>
          </cell>
          <cell r="DQ706" t="str">
            <v>BNP Paribas Securities Services Luxembourg</v>
          </cell>
          <cell r="DR706" t="str">
            <v>BNP Paribas Securities Services Luxembourg</v>
          </cell>
          <cell r="DS706" t="str">
            <v>in-house lawyers</v>
          </cell>
          <cell r="DT706" t="str">
            <v>BNP Paribas Securities Services Luxembourg</v>
          </cell>
          <cell r="DU706" t="str">
            <v>31th of December</v>
          </cell>
          <cell r="DV706" t="str">
            <v>ESG</v>
          </cell>
          <cell r="DW706" t="str">
            <v>EQUITY</v>
          </cell>
          <cell r="DX706"/>
          <cell r="DY706"/>
          <cell r="DZ706" t="str">
            <v>ART 8</v>
          </cell>
          <cell r="EA706" t="str">
            <v>CAT 1</v>
          </cell>
        </row>
        <row r="707">
          <cell r="H707" t="str">
            <v>LU2365457501</v>
          </cell>
          <cell r="I707" t="str">
            <v>Track X</v>
          </cell>
          <cell r="J707" t="str">
            <v>Distribution</v>
          </cell>
          <cell r="K707" t="str">
            <v>EUR</v>
          </cell>
          <cell r="L707" t="str">
            <v>EUR</v>
          </cell>
          <cell r="M707" t="str">
            <v>No</v>
          </cell>
          <cell r="N707"/>
          <cell r="O707" t="str">
            <v>Luxembourg</v>
          </cell>
          <cell r="P707" t="str">
            <v>NA</v>
          </cell>
          <cell r="Q707" t="str">
            <v>NA</v>
          </cell>
          <cell r="R707" t="str">
            <v>NA</v>
          </cell>
          <cell r="S707">
            <v>44596</v>
          </cell>
          <cell r="T707" t="str">
            <v>Not listed</v>
          </cell>
          <cell r="U707" t="str">
            <v>Not listed</v>
          </cell>
          <cell r="V707" t="str">
            <v>GALPHH2N</v>
          </cell>
          <cell r="W707" t="str">
            <v>Share not hedged</v>
          </cell>
          <cell r="X707"/>
          <cell r="Y707"/>
          <cell r="Z707"/>
          <cell r="AA707"/>
          <cell r="AB707" t="str">
            <v xml:space="preserve">.GALPHH2N </v>
          </cell>
          <cell r="AC707"/>
          <cell r="AD707"/>
          <cell r="AE707"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07" t="str">
            <v>please refer to another source</v>
          </cell>
          <cell r="AG707" t="str">
            <v>please refer to another source</v>
          </cell>
          <cell r="AH707" t="str">
            <v>Luxemburg SICAV</v>
          </cell>
          <cell r="AI707" t="str">
            <v>ECPI Global ESG Hydrogen Economy (NR) Index</v>
          </cell>
          <cell r="AJ707" t="str">
            <v>Net Return</v>
          </cell>
          <cell r="AK707" t="str">
            <v>EUR</v>
          </cell>
          <cell r="AL707"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07" t="str">
            <v>please refer to another source</v>
          </cell>
          <cell r="AN707" t="str">
            <v>ECPI</v>
          </cell>
          <cell r="AO707" t="str">
            <v>Global</v>
          </cell>
          <cell r="AP707" t="str">
            <v>Global ex Emerging Markets</v>
          </cell>
          <cell r="AQ707" t="str">
            <v>LU</v>
          </cell>
          <cell r="AR707" t="str">
            <v>LU</v>
          </cell>
          <cell r="AS707" t="str">
            <v>Full or optimized or synthetic replication</v>
          </cell>
          <cell r="AT707" t="str">
            <v>Physical</v>
          </cell>
          <cell r="AU707" t="str">
            <v>Full</v>
          </cell>
          <cell r="AV707" t="str">
            <v>Equities</v>
          </cell>
          <cell r="AW707" t="str">
            <v>No</v>
          </cell>
          <cell r="AX707" t="str">
            <v>Yes with UCITS V</v>
          </cell>
          <cell r="AY707" t="str">
            <v>NA</v>
          </cell>
          <cell r="AZ707" t="str">
            <v>NA</v>
          </cell>
          <cell r="BA707" t="str">
            <v>Yes</v>
          </cell>
          <cell r="BB707"/>
          <cell r="BC707"/>
          <cell r="BD707"/>
          <cell r="BE707"/>
          <cell r="BF707"/>
          <cell r="BG707" t="str">
            <v>Daily</v>
          </cell>
          <cell r="BH707"/>
          <cell r="BI707"/>
          <cell r="BJ707"/>
          <cell r="BK707" t="str">
            <v>Annually</v>
          </cell>
          <cell r="BL707"/>
          <cell r="BM707"/>
          <cell r="BN707"/>
          <cell r="BO707"/>
          <cell r="BP707"/>
          <cell r="BQ707"/>
          <cell r="BR707" t="str">
            <v>None</v>
          </cell>
          <cell r="BS707" t="str">
            <v>-</v>
          </cell>
          <cell r="BT707" t="str">
            <v>(D-1) 04:30 PM Paris time</v>
          </cell>
          <cell r="BU707" t="str">
            <v>(D-1) 12:00 AM Paris time</v>
          </cell>
          <cell r="BV707" t="str">
            <v>NA</v>
          </cell>
          <cell r="BW707" t="str">
            <v>D</v>
          </cell>
          <cell r="BX707" t="str">
            <v>D+1</v>
          </cell>
          <cell r="BY707" t="str">
            <v>D+3</v>
          </cell>
          <cell r="BZ707" t="str">
            <v>Please refer to PM</v>
          </cell>
          <cell r="CA707" t="str">
            <v>Please refer to PM</v>
          </cell>
          <cell r="CB707">
            <v>9</v>
          </cell>
          <cell r="CC707">
            <v>0</v>
          </cell>
          <cell r="CD707">
            <v>2E-3</v>
          </cell>
          <cell r="CE707">
            <v>1E-3</v>
          </cell>
          <cell r="CF707" t="str">
            <v>No</v>
          </cell>
          <cell r="CG707" t="str">
            <v>NA</v>
          </cell>
          <cell r="CH707" t="str">
            <v>NA</v>
          </cell>
          <cell r="CI707" t="str">
            <v>No securities lending</v>
          </cell>
          <cell r="CJ707"/>
          <cell r="CK707" t="str">
            <v>No collateral</v>
          </cell>
          <cell r="CL707" t="str">
            <v>No collateral</v>
          </cell>
          <cell r="CM707" t="str">
            <v>No collateral</v>
          </cell>
          <cell r="CN707" t="str">
            <v>No collateral</v>
          </cell>
          <cell r="CO707" t="str">
            <v>No</v>
          </cell>
          <cell r="CP707" t="str">
            <v>NA</v>
          </cell>
          <cell r="CQ707" t="str">
            <v>NA</v>
          </cell>
          <cell r="CR707" t="str">
            <v>No</v>
          </cell>
          <cell r="CS707" t="str">
            <v>Alexandre Zamora</v>
          </cell>
          <cell r="CT707"/>
          <cell r="CU707"/>
          <cell r="CV707"/>
          <cell r="CW707"/>
          <cell r="CX707"/>
          <cell r="CY707" t="str">
            <v>Yes</v>
          </cell>
          <cell r="CZ707" t="str">
            <v>ESG</v>
          </cell>
          <cell r="DA707" t="str">
            <v>Beta</v>
          </cell>
          <cell r="DB707" t="str">
            <v>No</v>
          </cell>
          <cell r="DC707" t="str">
            <v>Equity fund (&gt;51% equities)</v>
          </cell>
          <cell r="DD707"/>
          <cell r="DE707"/>
          <cell r="DF707" t="str">
            <v>No</v>
          </cell>
          <cell r="DG707">
            <v>0</v>
          </cell>
          <cell r="DH707">
            <v>12</v>
          </cell>
          <cell r="DI707">
            <v>1</v>
          </cell>
          <cell r="DJ707">
            <v>13</v>
          </cell>
          <cell r="DK707">
            <v>13</v>
          </cell>
          <cell r="DL707">
            <v>0</v>
          </cell>
          <cell r="DM707">
            <v>1</v>
          </cell>
          <cell r="DN707">
            <v>12</v>
          </cell>
          <cell r="DO707" t="str">
            <v>Authorised 
Investors</v>
          </cell>
          <cell r="DP707" t="str">
            <v>None</v>
          </cell>
          <cell r="DQ707" t="str">
            <v>BNP Paribas Securities Services Luxembourg</v>
          </cell>
          <cell r="DR707" t="str">
            <v>BNP Paribas Securities Services Luxembourg</v>
          </cell>
          <cell r="DS707" t="str">
            <v>in-house lawyers</v>
          </cell>
          <cell r="DT707" t="str">
            <v>BNP Paribas Securities Services Luxembourg</v>
          </cell>
          <cell r="DU707" t="str">
            <v>31th of December</v>
          </cell>
          <cell r="DV707" t="str">
            <v>ESG</v>
          </cell>
          <cell r="DW707" t="str">
            <v>EQUITY</v>
          </cell>
          <cell r="DX707"/>
          <cell r="DY707"/>
          <cell r="DZ707" t="str">
            <v>ART 8</v>
          </cell>
          <cell r="EA707" t="str">
            <v>CAT 1</v>
          </cell>
        </row>
        <row r="708">
          <cell r="H708" t="str">
            <v>LU2365457410</v>
          </cell>
          <cell r="I708" t="str">
            <v>UCITS ETF</v>
          </cell>
          <cell r="J708" t="str">
            <v>Capitalisation</v>
          </cell>
          <cell r="K708" t="str">
            <v>EUR</v>
          </cell>
          <cell r="L708" t="str">
            <v>EUR</v>
          </cell>
          <cell r="M708" t="str">
            <v>No</v>
          </cell>
          <cell r="N708"/>
          <cell r="O708" t="str">
            <v>Luxembourg</v>
          </cell>
          <cell r="P708" t="str">
            <v>FR</v>
          </cell>
          <cell r="Q708" t="str">
            <v>Euronext Paris</v>
          </cell>
          <cell r="R708" t="str">
            <v>XPAR</v>
          </cell>
          <cell r="S708">
            <v>44540</v>
          </cell>
          <cell r="T708">
            <v>44637</v>
          </cell>
          <cell r="U708" t="str">
            <v>Yes</v>
          </cell>
          <cell r="V708" t="str">
            <v>GALPHMTN</v>
          </cell>
          <cell r="W708" t="str">
            <v>Share not hedged</v>
          </cell>
          <cell r="X708" t="str">
            <v>MEDTE FP</v>
          </cell>
          <cell r="Y708" t="str">
            <v>IMEDT</v>
          </cell>
          <cell r="Z708" t="str">
            <v>NSCFR0IMEDT8</v>
          </cell>
          <cell r="AA708" t="str">
            <v>MEDTE</v>
          </cell>
          <cell r="AB708" t="str">
            <v xml:space="preserve">.GALPHMTN </v>
          </cell>
          <cell r="AC708" t="str">
            <v>MEDTE.PA</v>
          </cell>
          <cell r="AD708" t="str">
            <v>MEDTEINAV=IHSM</v>
          </cell>
          <cell r="AE708"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08" t="str">
            <v>please refer to another source</v>
          </cell>
          <cell r="AG708" t="str">
            <v>please refer to another source</v>
          </cell>
          <cell r="AH708" t="str">
            <v>Luxemburg SICAV</v>
          </cell>
          <cell r="AI708" t="str">
            <v>ECPI Global ESG Medical Tech (NR) Index</v>
          </cell>
          <cell r="AJ708" t="str">
            <v>Net Return</v>
          </cell>
          <cell r="AK708" t="str">
            <v>EUR</v>
          </cell>
          <cell r="AL708"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08" t="str">
            <v>please refer to another source</v>
          </cell>
          <cell r="AN708" t="str">
            <v>ECPI</v>
          </cell>
          <cell r="AO708" t="str">
            <v>Global</v>
          </cell>
          <cell r="AP708" t="str">
            <v>Global ex Emerging Markets</v>
          </cell>
          <cell r="AQ708" t="str">
            <v>AT, DE, FR, IT**, LU, NL, ES, SK</v>
          </cell>
          <cell r="AR708" t="str">
            <v>AT, DE, ES, FR, GB, IT**, LU, NL, SK</v>
          </cell>
          <cell r="AS708" t="str">
            <v>Full or optimized or synthetic replication</v>
          </cell>
          <cell r="AT708" t="str">
            <v>Physical</v>
          </cell>
          <cell r="AU708" t="str">
            <v>Full</v>
          </cell>
          <cell r="AV708" t="str">
            <v>Equities</v>
          </cell>
          <cell r="AW708" t="str">
            <v>No</v>
          </cell>
          <cell r="AX708" t="str">
            <v>Yes with UCITS V</v>
          </cell>
          <cell r="AY708" t="str">
            <v>BNP aribas Arbitrage</v>
          </cell>
          <cell r="AZ708"/>
          <cell r="BA708" t="str">
            <v>No</v>
          </cell>
          <cell r="BB708"/>
          <cell r="BC708"/>
          <cell r="BD708"/>
          <cell r="BE708"/>
          <cell r="BF708"/>
          <cell r="BG708" t="str">
            <v>Daily</v>
          </cell>
          <cell r="BH708"/>
          <cell r="BI708"/>
          <cell r="BJ708"/>
          <cell r="BK708" t="str">
            <v>Reinvested</v>
          </cell>
          <cell r="BL708"/>
          <cell r="BM708"/>
          <cell r="BN708"/>
          <cell r="BO708"/>
          <cell r="BP708"/>
          <cell r="BQ708"/>
          <cell r="BR708">
            <v>500000</v>
          </cell>
          <cell r="BS708" t="str">
            <v>-</v>
          </cell>
          <cell r="BT708" t="str">
            <v>(D-1) 04:30 PM Paris time</v>
          </cell>
          <cell r="BU708" t="str">
            <v>NA</v>
          </cell>
          <cell r="BV708" t="str">
            <v>(D-1) 03:45 PM Paris time</v>
          </cell>
          <cell r="BW708" t="str">
            <v>D</v>
          </cell>
          <cell r="BX708" t="str">
            <v>D+1</v>
          </cell>
          <cell r="BY708" t="str">
            <v>D+3</v>
          </cell>
          <cell r="BZ708" t="str">
            <v>Please refer to PM</v>
          </cell>
          <cell r="CA708" t="str">
            <v>Please refer to PM</v>
          </cell>
          <cell r="CB708">
            <v>5</v>
          </cell>
          <cell r="CC708">
            <v>3</v>
          </cell>
          <cell r="CD708" t="str">
            <v xml:space="preserve">0.20% on the primary market </v>
          </cell>
          <cell r="CE708" t="str">
            <v xml:space="preserve">0.10% on the primary market </v>
          </cell>
          <cell r="CF708" t="str">
            <v>No</v>
          </cell>
          <cell r="CG708" t="str">
            <v>NA</v>
          </cell>
          <cell r="CH708" t="str">
            <v>NA</v>
          </cell>
          <cell r="CI708" t="str">
            <v>No securities lending</v>
          </cell>
          <cell r="CJ708"/>
          <cell r="CK708" t="str">
            <v>No collateral</v>
          </cell>
          <cell r="CL708" t="str">
            <v>No collateral</v>
          </cell>
          <cell r="CM708" t="str">
            <v>No collateral</v>
          </cell>
          <cell r="CN708" t="str">
            <v>No collateral</v>
          </cell>
          <cell r="CO708" t="str">
            <v>No</v>
          </cell>
          <cell r="CP708" t="str">
            <v>NA</v>
          </cell>
          <cell r="CQ708" t="str">
            <v>NA</v>
          </cell>
          <cell r="CR708" t="str">
            <v>No</v>
          </cell>
          <cell r="CS708" t="str">
            <v>Alexandre Zamora</v>
          </cell>
          <cell r="CT708"/>
          <cell r="CU708"/>
          <cell r="CV708"/>
          <cell r="CW708"/>
          <cell r="CX708"/>
          <cell r="CY708" t="str">
            <v>Yes</v>
          </cell>
          <cell r="CZ708" t="str">
            <v>ESG</v>
          </cell>
          <cell r="DA708" t="str">
            <v>Beta</v>
          </cell>
          <cell r="DB708" t="str">
            <v>No</v>
          </cell>
          <cell r="DC708" t="str">
            <v>Equity fund (&gt;51% equities)</v>
          </cell>
          <cell r="DD708"/>
          <cell r="DE708"/>
          <cell r="DF708" t="str">
            <v>No</v>
          </cell>
          <cell r="DG708">
            <v>18</v>
          </cell>
          <cell r="DH708">
            <v>12</v>
          </cell>
          <cell r="DI708">
            <v>0</v>
          </cell>
          <cell r="DJ708">
            <v>30</v>
          </cell>
          <cell r="DK708">
            <v>30</v>
          </cell>
          <cell r="DL708">
            <v>18</v>
          </cell>
          <cell r="DM708">
            <v>0</v>
          </cell>
          <cell r="DN708">
            <v>12</v>
          </cell>
          <cell r="DO708" t="str">
            <v>Primary market: Authorised Participants and Institutionnal Investors
Secondary market: All</v>
          </cell>
          <cell r="DP708" t="str">
            <v>None</v>
          </cell>
          <cell r="DQ708" t="str">
            <v>BNP Paribas Securities Services Luxembourg</v>
          </cell>
          <cell r="DR708" t="str">
            <v>BNP Paribas Securities Services Luxembourg</v>
          </cell>
          <cell r="DS708" t="str">
            <v>in-house lawyers</v>
          </cell>
          <cell r="DT708" t="str">
            <v>BNP Paribas Securities Services Luxembourg</v>
          </cell>
          <cell r="DU708" t="str">
            <v>31th of December</v>
          </cell>
          <cell r="DV708" t="str">
            <v>ESG</v>
          </cell>
          <cell r="DW708" t="str">
            <v>EQUITY</v>
          </cell>
          <cell r="DX708"/>
          <cell r="DY708"/>
          <cell r="DZ708" t="str">
            <v>ART 8</v>
          </cell>
          <cell r="EA708" t="str">
            <v>CAT 1</v>
          </cell>
        </row>
        <row r="709">
          <cell r="H709" t="str">
            <v>LU2365457337</v>
          </cell>
          <cell r="I709" t="str">
            <v>Track Classic</v>
          </cell>
          <cell r="J709" t="str">
            <v>Capitalisation</v>
          </cell>
          <cell r="K709" t="str">
            <v>EUR</v>
          </cell>
          <cell r="L709" t="str">
            <v>EUR</v>
          </cell>
          <cell r="M709" t="str">
            <v>No</v>
          </cell>
          <cell r="N709"/>
          <cell r="O709" t="str">
            <v>Luxembourg</v>
          </cell>
          <cell r="P709" t="str">
            <v>NA</v>
          </cell>
          <cell r="Q709" t="str">
            <v>NA</v>
          </cell>
          <cell r="R709" t="str">
            <v>NA</v>
          </cell>
          <cell r="S709">
            <v>44540</v>
          </cell>
          <cell r="T709" t="str">
            <v>Not listed</v>
          </cell>
          <cell r="U709" t="str">
            <v>Not listed</v>
          </cell>
          <cell r="V709" t="str">
            <v>GALPHMTN</v>
          </cell>
          <cell r="W709" t="str">
            <v>Share not hedged</v>
          </cell>
          <cell r="X709"/>
          <cell r="Y709" t="str">
            <v>NA</v>
          </cell>
          <cell r="Z709" t="str">
            <v>NA</v>
          </cell>
          <cell r="AA709"/>
          <cell r="AB709" t="str">
            <v xml:space="preserve">.GALPHMTN </v>
          </cell>
          <cell r="AC709"/>
          <cell r="AD709" t="str">
            <v>NA</v>
          </cell>
          <cell r="AE709"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09" t="str">
            <v>please refer to another source</v>
          </cell>
          <cell r="AG709" t="str">
            <v>please refer to another source</v>
          </cell>
          <cell r="AH709" t="str">
            <v>Luxemburg SICAV</v>
          </cell>
          <cell r="AI709" t="str">
            <v>ECPI Global ESG Medical Tech (NR) Index</v>
          </cell>
          <cell r="AJ709" t="str">
            <v>Net Return</v>
          </cell>
          <cell r="AK709" t="str">
            <v>EUR</v>
          </cell>
          <cell r="AL709"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09" t="str">
            <v>please refer to another source</v>
          </cell>
          <cell r="AN709" t="str">
            <v>ECPI</v>
          </cell>
          <cell r="AO709" t="str">
            <v>Global</v>
          </cell>
          <cell r="AP709" t="str">
            <v>Global ex Emerging Markets</v>
          </cell>
          <cell r="AQ709" t="str">
            <v>AT, DE, FR, IT**, LU</v>
          </cell>
          <cell r="AR709" t="str">
            <v>AT, DE, FR, IT**, LU</v>
          </cell>
          <cell r="AS709" t="str">
            <v>Full or optimized or synthetic replication</v>
          </cell>
          <cell r="AT709" t="str">
            <v>Physical</v>
          </cell>
          <cell r="AU709" t="str">
            <v>Full</v>
          </cell>
          <cell r="AV709" t="str">
            <v>Equities</v>
          </cell>
          <cell r="AW709" t="str">
            <v>No</v>
          </cell>
          <cell r="AX709" t="str">
            <v>Yes with UCITS V</v>
          </cell>
          <cell r="AY709" t="str">
            <v>NA</v>
          </cell>
          <cell r="AZ709" t="str">
            <v>NA</v>
          </cell>
          <cell r="BA709" t="str">
            <v>Yes</v>
          </cell>
          <cell r="BB709"/>
          <cell r="BC709"/>
          <cell r="BD709"/>
          <cell r="BE709"/>
          <cell r="BF709"/>
          <cell r="BG709" t="str">
            <v>Daily</v>
          </cell>
          <cell r="BH709"/>
          <cell r="BI709"/>
          <cell r="BJ709"/>
          <cell r="BK709" t="str">
            <v>Reinvested</v>
          </cell>
          <cell r="BL709"/>
          <cell r="BM709"/>
          <cell r="BN709"/>
          <cell r="BO709"/>
          <cell r="BP709"/>
          <cell r="BQ709"/>
          <cell r="BR709" t="str">
            <v>None</v>
          </cell>
          <cell r="BS709" t="str">
            <v>-</v>
          </cell>
          <cell r="BT709" t="str">
            <v>(D-1) 04:30 PM Paris time</v>
          </cell>
          <cell r="BU709" t="str">
            <v>(D-1) 12:00 AM Paris time</v>
          </cell>
          <cell r="BV709" t="str">
            <v>NA</v>
          </cell>
          <cell r="BW709" t="str">
            <v>D</v>
          </cell>
          <cell r="BX709" t="str">
            <v>D+1</v>
          </cell>
          <cell r="BY709" t="str">
            <v>D+3</v>
          </cell>
          <cell r="BZ709" t="str">
            <v>Please refer to PM</v>
          </cell>
          <cell r="CA709" t="str">
            <v>Please refer to PM</v>
          </cell>
          <cell r="CB709">
            <v>5</v>
          </cell>
          <cell r="CC709">
            <v>3</v>
          </cell>
          <cell r="CD709">
            <v>2E-3</v>
          </cell>
          <cell r="CE709">
            <v>1E-3</v>
          </cell>
          <cell r="CF709" t="str">
            <v>No</v>
          </cell>
          <cell r="CG709" t="str">
            <v>NA</v>
          </cell>
          <cell r="CH709" t="str">
            <v>NA</v>
          </cell>
          <cell r="CI709" t="str">
            <v>No securities lending</v>
          </cell>
          <cell r="CJ709"/>
          <cell r="CK709" t="str">
            <v>No collateral</v>
          </cell>
          <cell r="CL709" t="str">
            <v>No collateral</v>
          </cell>
          <cell r="CM709" t="str">
            <v>No collateral</v>
          </cell>
          <cell r="CN709" t="str">
            <v>No collateral</v>
          </cell>
          <cell r="CO709" t="str">
            <v>No</v>
          </cell>
          <cell r="CP709" t="str">
            <v>NA</v>
          </cell>
          <cell r="CQ709" t="str">
            <v>NA</v>
          </cell>
          <cell r="CR709" t="str">
            <v>No</v>
          </cell>
          <cell r="CS709" t="str">
            <v>Alexandre Zamora</v>
          </cell>
          <cell r="CT709"/>
          <cell r="CU709"/>
          <cell r="CV709"/>
          <cell r="CW709"/>
          <cell r="CX709"/>
          <cell r="CY709" t="str">
            <v>Yes</v>
          </cell>
          <cell r="CZ709" t="str">
            <v>ESG</v>
          </cell>
          <cell r="DA709" t="str">
            <v>Beta</v>
          </cell>
          <cell r="DB709" t="str">
            <v>No</v>
          </cell>
          <cell r="DC709" t="str">
            <v>Equity fund (&gt;51% equities)</v>
          </cell>
          <cell r="DD709"/>
          <cell r="DE709"/>
          <cell r="DF709" t="str">
            <v>No</v>
          </cell>
          <cell r="DG709">
            <v>65</v>
          </cell>
          <cell r="DH709">
            <v>40</v>
          </cell>
          <cell r="DI709">
            <v>5</v>
          </cell>
          <cell r="DJ709">
            <v>110</v>
          </cell>
          <cell r="DK709">
            <v>110</v>
          </cell>
          <cell r="DL709">
            <v>65</v>
          </cell>
          <cell r="DM709">
            <v>5</v>
          </cell>
          <cell r="DN709">
            <v>40</v>
          </cell>
          <cell r="DO709" t="str">
            <v>All</v>
          </cell>
          <cell r="DP709" t="str">
            <v>None</v>
          </cell>
          <cell r="DQ709" t="str">
            <v>BNP Paribas Securities Services Luxembourg</v>
          </cell>
          <cell r="DR709" t="str">
            <v>BNP Paribas Securities Services Luxembourg</v>
          </cell>
          <cell r="DS709" t="str">
            <v>in-house lawyers</v>
          </cell>
          <cell r="DT709" t="str">
            <v>BNP Paribas Securities Services Luxembourg</v>
          </cell>
          <cell r="DU709" t="str">
            <v>31th of December</v>
          </cell>
          <cell r="DV709" t="str">
            <v>ESG</v>
          </cell>
          <cell r="DW709" t="str">
            <v>EQUITY</v>
          </cell>
          <cell r="DX709"/>
          <cell r="DY709"/>
          <cell r="DZ709" t="str">
            <v>ART 8</v>
          </cell>
          <cell r="EA709" t="str">
            <v>CAT 1</v>
          </cell>
        </row>
        <row r="710">
          <cell r="H710" t="str">
            <v>LU2365457253</v>
          </cell>
          <cell r="I710" t="str">
            <v>Track Privilege</v>
          </cell>
          <cell r="J710" t="str">
            <v>Capitalisation</v>
          </cell>
          <cell r="K710" t="str">
            <v>EUR</v>
          </cell>
          <cell r="L710" t="str">
            <v>EUR</v>
          </cell>
          <cell r="M710" t="str">
            <v>No</v>
          </cell>
          <cell r="N710"/>
          <cell r="O710" t="str">
            <v>Luxembourg</v>
          </cell>
          <cell r="P710" t="str">
            <v>NA</v>
          </cell>
          <cell r="Q710" t="str">
            <v>NA</v>
          </cell>
          <cell r="R710" t="str">
            <v>NA</v>
          </cell>
          <cell r="S710">
            <v>44540</v>
          </cell>
          <cell r="T710" t="str">
            <v>Not listed</v>
          </cell>
          <cell r="U710" t="str">
            <v>Not listed</v>
          </cell>
          <cell r="V710" t="str">
            <v>GALPHMTN</v>
          </cell>
          <cell r="W710" t="str">
            <v>Share not hedged</v>
          </cell>
          <cell r="X710" t="str">
            <v>BNEMTTP LX</v>
          </cell>
          <cell r="Y710" t="str">
            <v>NA</v>
          </cell>
          <cell r="Z710" t="str">
            <v>NA</v>
          </cell>
          <cell r="AA710"/>
          <cell r="AB710" t="str">
            <v xml:space="preserve">.GALPHMTN </v>
          </cell>
          <cell r="AC710"/>
          <cell r="AD710" t="str">
            <v>NA</v>
          </cell>
          <cell r="AE710"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10" t="str">
            <v>please refer to another source</v>
          </cell>
          <cell r="AG710" t="str">
            <v>please refer to another source</v>
          </cell>
          <cell r="AH710" t="str">
            <v>Luxemburg SICAV</v>
          </cell>
          <cell r="AI710" t="str">
            <v>ECPI Global ESG Medical Tech (NR) Index</v>
          </cell>
          <cell r="AJ710" t="str">
            <v>Net Return</v>
          </cell>
          <cell r="AK710" t="str">
            <v>EUR</v>
          </cell>
          <cell r="AL710"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10" t="str">
            <v>please refer to another source</v>
          </cell>
          <cell r="AN710" t="str">
            <v>ECPI</v>
          </cell>
          <cell r="AO710" t="str">
            <v>Global</v>
          </cell>
          <cell r="AP710" t="str">
            <v>Global ex Emerging Markets</v>
          </cell>
          <cell r="AQ710" t="str">
            <v>AT, DE, FR, IT**, LU, NL</v>
          </cell>
          <cell r="AR710" t="str">
            <v>AT, DE, FR, IT**, LU, NL</v>
          </cell>
          <cell r="AS710" t="str">
            <v>Full or optimized or synthetic replication</v>
          </cell>
          <cell r="AT710" t="str">
            <v>Physical</v>
          </cell>
          <cell r="AU710" t="str">
            <v>Full</v>
          </cell>
          <cell r="AV710" t="str">
            <v>Equities</v>
          </cell>
          <cell r="AW710" t="str">
            <v>No</v>
          </cell>
          <cell r="AX710" t="str">
            <v>Yes with UCITS V</v>
          </cell>
          <cell r="AY710" t="str">
            <v>NA</v>
          </cell>
          <cell r="AZ710" t="str">
            <v>NA</v>
          </cell>
          <cell r="BA710" t="str">
            <v>Yes</v>
          </cell>
          <cell r="BB710"/>
          <cell r="BC710"/>
          <cell r="BD710"/>
          <cell r="BE710"/>
          <cell r="BF710"/>
          <cell r="BG710" t="str">
            <v>Daily</v>
          </cell>
          <cell r="BH710"/>
          <cell r="BI710"/>
          <cell r="BJ710"/>
          <cell r="BK710" t="str">
            <v>Reinvested</v>
          </cell>
          <cell r="BL710"/>
          <cell r="BM710"/>
          <cell r="BN710"/>
          <cell r="BO710"/>
          <cell r="BP710"/>
          <cell r="BQ710"/>
          <cell r="BR710" t="str">
            <v>None</v>
          </cell>
          <cell r="BS710" t="str">
            <v>-</v>
          </cell>
          <cell r="BT710" t="str">
            <v>(D-1) 04:30 PM Paris time</v>
          </cell>
          <cell r="BU710" t="str">
            <v>(D-1) 12:00 AM Paris time</v>
          </cell>
          <cell r="BV710" t="str">
            <v>NA</v>
          </cell>
          <cell r="BW710" t="str">
            <v>D</v>
          </cell>
          <cell r="BX710" t="str">
            <v>D+1</v>
          </cell>
          <cell r="BY710" t="str">
            <v>D+3</v>
          </cell>
          <cell r="BZ710" t="str">
            <v>Please refer to PM</v>
          </cell>
          <cell r="CA710" t="str">
            <v>Please refer to PM</v>
          </cell>
          <cell r="CB710">
            <v>5</v>
          </cell>
          <cell r="CC710">
            <v>3</v>
          </cell>
          <cell r="CD710">
            <v>2E-3</v>
          </cell>
          <cell r="CE710">
            <v>1E-3</v>
          </cell>
          <cell r="CF710" t="str">
            <v>No</v>
          </cell>
          <cell r="CG710" t="str">
            <v>NA</v>
          </cell>
          <cell r="CH710" t="str">
            <v>NA</v>
          </cell>
          <cell r="CI710" t="str">
            <v>No securities lending</v>
          </cell>
          <cell r="CJ710"/>
          <cell r="CK710" t="str">
            <v>No collateral</v>
          </cell>
          <cell r="CL710" t="str">
            <v>No collateral</v>
          </cell>
          <cell r="CM710" t="str">
            <v>No collateral</v>
          </cell>
          <cell r="CN710" t="str">
            <v>No collateral</v>
          </cell>
          <cell r="CO710" t="str">
            <v>No</v>
          </cell>
          <cell r="CP710" t="str">
            <v>NA</v>
          </cell>
          <cell r="CQ710" t="str">
            <v>NA</v>
          </cell>
          <cell r="CR710" t="str">
            <v>No</v>
          </cell>
          <cell r="CS710" t="str">
            <v>Alexandre Zamora</v>
          </cell>
          <cell r="CT710"/>
          <cell r="CU710"/>
          <cell r="CV710"/>
          <cell r="CW710"/>
          <cell r="CX710"/>
          <cell r="CY710" t="str">
            <v>Yes</v>
          </cell>
          <cell r="CZ710" t="str">
            <v>ESG</v>
          </cell>
          <cell r="DA710" t="str">
            <v>Beta</v>
          </cell>
          <cell r="DB710" t="str">
            <v>No</v>
          </cell>
          <cell r="DC710" t="str">
            <v>Equity fund (&gt;51% equities)</v>
          </cell>
          <cell r="DD710"/>
          <cell r="DE710"/>
          <cell r="DF710" t="str">
            <v>No</v>
          </cell>
          <cell r="DG710">
            <v>18</v>
          </cell>
          <cell r="DH710">
            <v>12</v>
          </cell>
          <cell r="DI710">
            <v>5</v>
          </cell>
          <cell r="DJ710">
            <v>35</v>
          </cell>
          <cell r="DK710">
            <v>35</v>
          </cell>
          <cell r="DL710">
            <v>18</v>
          </cell>
          <cell r="DM710">
            <v>5</v>
          </cell>
          <cell r="DN710">
            <v>12</v>
          </cell>
          <cell r="DO710" t="str">
            <v>All, Distributors, Managers</v>
          </cell>
          <cell r="DP710" t="str">
            <v>Distributors : None
Managers: none (refer to Book II by sub-fund for min holding amount applicable)
Others : EUR 100 000 per sub-fund</v>
          </cell>
          <cell r="DQ710" t="str">
            <v>BNP Paribas Securities Services Luxembourg</v>
          </cell>
          <cell r="DR710" t="str">
            <v>BNP Paribas Securities Services Luxembourg</v>
          </cell>
          <cell r="DS710" t="str">
            <v>in-house lawyers</v>
          </cell>
          <cell r="DT710" t="str">
            <v>BNP Paribas Securities Services Luxembourg</v>
          </cell>
          <cell r="DU710" t="str">
            <v>31th of December</v>
          </cell>
          <cell r="DV710" t="str">
            <v>ESG</v>
          </cell>
          <cell r="DW710" t="str">
            <v>EQUITY</v>
          </cell>
          <cell r="DX710"/>
          <cell r="DY710"/>
          <cell r="DZ710" t="str">
            <v>ART 8</v>
          </cell>
          <cell r="EA710" t="str">
            <v>CAT 1</v>
          </cell>
        </row>
        <row r="711">
          <cell r="H711" t="str">
            <v>LU2365457170</v>
          </cell>
          <cell r="I711" t="str">
            <v>Track I</v>
          </cell>
          <cell r="J711" t="str">
            <v>Capitalisation</v>
          </cell>
          <cell r="K711" t="str">
            <v>EUR</v>
          </cell>
          <cell r="L711" t="str">
            <v>EUR</v>
          </cell>
          <cell r="M711" t="str">
            <v>No</v>
          </cell>
          <cell r="N711"/>
          <cell r="O711" t="str">
            <v>Luxembourg</v>
          </cell>
          <cell r="P711" t="str">
            <v>NA</v>
          </cell>
          <cell r="Q711" t="str">
            <v>NA</v>
          </cell>
          <cell r="R711" t="str">
            <v>NA</v>
          </cell>
          <cell r="S711">
            <v>44540</v>
          </cell>
          <cell r="T711" t="str">
            <v>Not listed</v>
          </cell>
          <cell r="U711" t="str">
            <v>Not listed</v>
          </cell>
          <cell r="V711" t="str">
            <v>GALPHMTN</v>
          </cell>
          <cell r="W711" t="str">
            <v>Share not hedged</v>
          </cell>
          <cell r="X711" t="str">
            <v>BNEMTTI LX</v>
          </cell>
          <cell r="Y711" t="str">
            <v>NA</v>
          </cell>
          <cell r="Z711" t="str">
            <v>NA</v>
          </cell>
          <cell r="AA711"/>
          <cell r="AB711" t="str">
            <v xml:space="preserve">.GALPHMTN </v>
          </cell>
          <cell r="AC711"/>
          <cell r="AD711" t="str">
            <v>NA</v>
          </cell>
          <cell r="AE711"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11" t="str">
            <v>please refer to another source</v>
          </cell>
          <cell r="AG711" t="str">
            <v>please refer to another source</v>
          </cell>
          <cell r="AH711" t="str">
            <v>Luxemburg SICAV</v>
          </cell>
          <cell r="AI711" t="str">
            <v>ECPI Global ESG Medical Tech (NR) Index</v>
          </cell>
          <cell r="AJ711" t="str">
            <v>Net Return</v>
          </cell>
          <cell r="AK711" t="str">
            <v>EUR</v>
          </cell>
          <cell r="AL711"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11" t="str">
            <v>please refer to another source</v>
          </cell>
          <cell r="AN711" t="str">
            <v>ECPI</v>
          </cell>
          <cell r="AO711" t="str">
            <v>Global</v>
          </cell>
          <cell r="AP711" t="str">
            <v>Global ex Emerging Markets</v>
          </cell>
          <cell r="AQ711" t="str">
            <v>AT, DE, FR, IT**, LU, NL</v>
          </cell>
          <cell r="AR711" t="str">
            <v>AT, DE, FR, IT**, LU, NL</v>
          </cell>
          <cell r="AS711" t="str">
            <v>Full or optimized or synthetic replication</v>
          </cell>
          <cell r="AT711" t="str">
            <v>Physical</v>
          </cell>
          <cell r="AU711" t="str">
            <v>Full</v>
          </cell>
          <cell r="AV711" t="str">
            <v>Equities</v>
          </cell>
          <cell r="AW711" t="str">
            <v>No</v>
          </cell>
          <cell r="AX711" t="str">
            <v>Yes with UCITS V</v>
          </cell>
          <cell r="AY711" t="str">
            <v>NA</v>
          </cell>
          <cell r="AZ711" t="str">
            <v>NA</v>
          </cell>
          <cell r="BA711" t="str">
            <v>Yes</v>
          </cell>
          <cell r="BB711"/>
          <cell r="BC711"/>
          <cell r="BD711"/>
          <cell r="BE711"/>
          <cell r="BF711"/>
          <cell r="BG711" t="str">
            <v>Daily</v>
          </cell>
          <cell r="BH711"/>
          <cell r="BI711"/>
          <cell r="BJ711"/>
          <cell r="BK711" t="str">
            <v>Reinvested</v>
          </cell>
          <cell r="BL711"/>
          <cell r="BM711"/>
          <cell r="BN711"/>
          <cell r="BO711"/>
          <cell r="BP711"/>
          <cell r="BQ711"/>
          <cell r="BR711" t="str">
            <v>None</v>
          </cell>
          <cell r="BS711" t="str">
            <v>-</v>
          </cell>
          <cell r="BT711" t="str">
            <v>(D-1) 04:30 PM Paris time</v>
          </cell>
          <cell r="BU711" t="str">
            <v>(D-1) 12:00 AM Paris time</v>
          </cell>
          <cell r="BV711" t="str">
            <v>NA</v>
          </cell>
          <cell r="BW711" t="str">
            <v>D</v>
          </cell>
          <cell r="BX711" t="str">
            <v>D+1</v>
          </cell>
          <cell r="BY711" t="str">
            <v>D+3</v>
          </cell>
          <cell r="BZ711" t="str">
            <v>Please refer to PM</v>
          </cell>
          <cell r="CA711" t="str">
            <v>Please refer to PM</v>
          </cell>
          <cell r="CB711">
            <v>5</v>
          </cell>
          <cell r="CC711">
            <v>3</v>
          </cell>
          <cell r="CD711">
            <v>2E-3</v>
          </cell>
          <cell r="CE711">
            <v>1E-3</v>
          </cell>
          <cell r="CF711" t="str">
            <v>No</v>
          </cell>
          <cell r="CG711" t="str">
            <v>NA</v>
          </cell>
          <cell r="CH711" t="str">
            <v>NA</v>
          </cell>
          <cell r="CI711" t="str">
            <v>No securities lending</v>
          </cell>
          <cell r="CJ711"/>
          <cell r="CK711" t="str">
            <v>No collateral</v>
          </cell>
          <cell r="CL711" t="str">
            <v>No collateral</v>
          </cell>
          <cell r="CM711" t="str">
            <v>No collateral</v>
          </cell>
          <cell r="CN711" t="str">
            <v>No collateral</v>
          </cell>
          <cell r="CO711" t="str">
            <v>No</v>
          </cell>
          <cell r="CP711" t="str">
            <v>NA</v>
          </cell>
          <cell r="CQ711" t="str">
            <v>NA</v>
          </cell>
          <cell r="CR711" t="str">
            <v>No</v>
          </cell>
          <cell r="CS711" t="str">
            <v>Alexandre Zamora</v>
          </cell>
          <cell r="CT711"/>
          <cell r="CU711"/>
          <cell r="CV711"/>
          <cell r="CW711"/>
          <cell r="CX711"/>
          <cell r="CY711" t="str">
            <v>Yes</v>
          </cell>
          <cell r="CZ711" t="str">
            <v>ESG</v>
          </cell>
          <cell r="DA711" t="str">
            <v>Beta</v>
          </cell>
          <cell r="DB711" t="str">
            <v>No</v>
          </cell>
          <cell r="DC711" t="str">
            <v>Equity fund (&gt;51% equities)</v>
          </cell>
          <cell r="DD711"/>
          <cell r="DE711"/>
          <cell r="DF711" t="str">
            <v>No</v>
          </cell>
          <cell r="DG711">
            <v>18</v>
          </cell>
          <cell r="DH711">
            <v>12</v>
          </cell>
          <cell r="DI711">
            <v>1</v>
          </cell>
          <cell r="DJ711">
            <v>31</v>
          </cell>
          <cell r="DK711">
            <v>31</v>
          </cell>
          <cell r="DL711">
            <v>18</v>
          </cell>
          <cell r="DM711">
            <v>1</v>
          </cell>
          <cell r="DN711">
            <v>12</v>
          </cell>
          <cell r="DO711" t="str">
            <v>Institutional Investors
 UCIs</v>
          </cell>
          <cell r="DP711" t="str">
            <v>Institutional Investors: 250 000 per sub-fund
UCIs: None</v>
          </cell>
          <cell r="DQ711" t="str">
            <v>BNP Paribas Securities Services Luxembourg</v>
          </cell>
          <cell r="DR711" t="str">
            <v>BNP Paribas Securities Services Luxembourg</v>
          </cell>
          <cell r="DS711" t="str">
            <v>in-house lawyers</v>
          </cell>
          <cell r="DT711" t="str">
            <v>BNP Paribas Securities Services Luxembourg</v>
          </cell>
          <cell r="DU711" t="str">
            <v>31th of December</v>
          </cell>
          <cell r="DV711" t="str">
            <v>ESG</v>
          </cell>
          <cell r="DW711" t="str">
            <v>EQUITY</v>
          </cell>
          <cell r="DX711"/>
          <cell r="DY711"/>
          <cell r="DZ711" t="str">
            <v>ART 8</v>
          </cell>
          <cell r="EA711" t="str">
            <v>CAT 1</v>
          </cell>
        </row>
        <row r="712">
          <cell r="H712" t="str">
            <v>LU2365458061</v>
          </cell>
          <cell r="I712" t="str">
            <v>Track X</v>
          </cell>
          <cell r="J712" t="str">
            <v>Capitalisation</v>
          </cell>
          <cell r="K712" t="str">
            <v>EUR</v>
          </cell>
          <cell r="L712" t="str">
            <v>EUR</v>
          </cell>
          <cell r="M712" t="str">
            <v>No</v>
          </cell>
          <cell r="N712"/>
          <cell r="O712" t="str">
            <v>Luxembourg</v>
          </cell>
          <cell r="P712" t="str">
            <v>NA</v>
          </cell>
          <cell r="Q712" t="str">
            <v>NA</v>
          </cell>
          <cell r="R712" t="str">
            <v>NA</v>
          </cell>
          <cell r="S712">
            <v>44540</v>
          </cell>
          <cell r="T712" t="str">
            <v>Not listed</v>
          </cell>
          <cell r="U712" t="str">
            <v>Not listed</v>
          </cell>
          <cell r="V712" t="str">
            <v>GALPHMTN</v>
          </cell>
          <cell r="W712" t="str">
            <v>Share not hedged</v>
          </cell>
          <cell r="X712"/>
          <cell r="Y712" t="str">
            <v>NA</v>
          </cell>
          <cell r="Z712" t="str">
            <v>NA</v>
          </cell>
          <cell r="AA712"/>
          <cell r="AB712" t="str">
            <v xml:space="preserve">.GALPHMTN </v>
          </cell>
          <cell r="AC712"/>
          <cell r="AD712" t="str">
            <v>NA</v>
          </cell>
          <cell r="AE712"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12" t="str">
            <v>please refer to another source</v>
          </cell>
          <cell r="AG712" t="str">
            <v>please refer to another source</v>
          </cell>
          <cell r="AH712" t="str">
            <v>Luxemburg SICAV</v>
          </cell>
          <cell r="AI712" t="str">
            <v>ECPI Global ESG Medical Tech (NR) Index</v>
          </cell>
          <cell r="AJ712" t="str">
            <v>Net Return</v>
          </cell>
          <cell r="AK712" t="str">
            <v>EUR</v>
          </cell>
          <cell r="AL712"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12" t="str">
            <v>please refer to another source</v>
          </cell>
          <cell r="AN712" t="str">
            <v>ECPI</v>
          </cell>
          <cell r="AO712" t="str">
            <v>Global</v>
          </cell>
          <cell r="AP712" t="str">
            <v>Global ex Emerging Markets</v>
          </cell>
          <cell r="AQ712" t="str">
            <v>LU</v>
          </cell>
          <cell r="AR712" t="str">
            <v>LU</v>
          </cell>
          <cell r="AS712" t="str">
            <v>Full or optimized or synthetic replication</v>
          </cell>
          <cell r="AT712" t="str">
            <v>Physical</v>
          </cell>
          <cell r="AU712" t="str">
            <v>Full</v>
          </cell>
          <cell r="AV712" t="str">
            <v>Equities</v>
          </cell>
          <cell r="AW712" t="str">
            <v>No</v>
          </cell>
          <cell r="AX712" t="str">
            <v>Yes with UCITS V</v>
          </cell>
          <cell r="AY712" t="str">
            <v>NA</v>
          </cell>
          <cell r="AZ712" t="str">
            <v>NA</v>
          </cell>
          <cell r="BA712" t="str">
            <v>Yes</v>
          </cell>
          <cell r="BB712"/>
          <cell r="BC712"/>
          <cell r="BD712"/>
          <cell r="BE712"/>
          <cell r="BF712"/>
          <cell r="BG712" t="str">
            <v>Daily</v>
          </cell>
          <cell r="BH712"/>
          <cell r="BI712"/>
          <cell r="BJ712"/>
          <cell r="BK712" t="str">
            <v>Reinvested</v>
          </cell>
          <cell r="BL712"/>
          <cell r="BM712"/>
          <cell r="BN712"/>
          <cell r="BO712"/>
          <cell r="BP712"/>
          <cell r="BQ712"/>
          <cell r="BR712" t="str">
            <v>None</v>
          </cell>
          <cell r="BS712" t="str">
            <v>-</v>
          </cell>
          <cell r="BT712" t="str">
            <v>(D-1) 04:30 PM Paris time</v>
          </cell>
          <cell r="BU712" t="str">
            <v>(D-1) 12:00 AM Paris time</v>
          </cell>
          <cell r="BV712" t="str">
            <v>NA</v>
          </cell>
          <cell r="BW712" t="str">
            <v>D</v>
          </cell>
          <cell r="BX712" t="str">
            <v>D+1</v>
          </cell>
          <cell r="BY712" t="str">
            <v>D+3</v>
          </cell>
          <cell r="BZ712" t="str">
            <v>Please refer to PM</v>
          </cell>
          <cell r="CA712" t="str">
            <v>Please refer to PM</v>
          </cell>
          <cell r="CB712">
            <v>5</v>
          </cell>
          <cell r="CC712">
            <v>3</v>
          </cell>
          <cell r="CD712">
            <v>2E-3</v>
          </cell>
          <cell r="CE712">
            <v>1E-3</v>
          </cell>
          <cell r="CF712" t="str">
            <v>No</v>
          </cell>
          <cell r="CG712" t="str">
            <v>NA</v>
          </cell>
          <cell r="CH712" t="str">
            <v>NA</v>
          </cell>
          <cell r="CI712" t="str">
            <v>No securities lending</v>
          </cell>
          <cell r="CJ712"/>
          <cell r="CK712" t="str">
            <v>No collateral</v>
          </cell>
          <cell r="CL712" t="str">
            <v>No collateral</v>
          </cell>
          <cell r="CM712" t="str">
            <v>No collateral</v>
          </cell>
          <cell r="CN712" t="str">
            <v>No collateral</v>
          </cell>
          <cell r="CO712" t="str">
            <v>No</v>
          </cell>
          <cell r="CP712" t="str">
            <v>NA</v>
          </cell>
          <cell r="CQ712" t="str">
            <v>NA</v>
          </cell>
          <cell r="CR712" t="str">
            <v>No</v>
          </cell>
          <cell r="CS712" t="str">
            <v>Alexandre Zamora</v>
          </cell>
          <cell r="CT712"/>
          <cell r="CU712"/>
          <cell r="CV712"/>
          <cell r="CW712"/>
          <cell r="CX712"/>
          <cell r="CY712" t="str">
            <v>Yes</v>
          </cell>
          <cell r="CZ712" t="str">
            <v>ESG</v>
          </cell>
          <cell r="DA712" t="str">
            <v>Beta</v>
          </cell>
          <cell r="DB712" t="str">
            <v>No</v>
          </cell>
          <cell r="DC712" t="str">
            <v>Equity fund (&gt;51% equities)</v>
          </cell>
          <cell r="DD712"/>
          <cell r="DE712"/>
          <cell r="DF712" t="str">
            <v>No</v>
          </cell>
          <cell r="DG712">
            <v>0</v>
          </cell>
          <cell r="DH712">
            <v>12</v>
          </cell>
          <cell r="DI712">
            <v>1</v>
          </cell>
          <cell r="DJ712">
            <v>13</v>
          </cell>
          <cell r="DK712">
            <v>13</v>
          </cell>
          <cell r="DL712">
            <v>0</v>
          </cell>
          <cell r="DM712">
            <v>1</v>
          </cell>
          <cell r="DN712">
            <v>12</v>
          </cell>
          <cell r="DO712" t="str">
            <v>Authorised 
Investors</v>
          </cell>
          <cell r="DP712" t="str">
            <v>None</v>
          </cell>
          <cell r="DQ712" t="str">
            <v>BNP Paribas Securities Services Luxembourg</v>
          </cell>
          <cell r="DR712" t="str">
            <v>BNP Paribas Securities Services Luxembourg</v>
          </cell>
          <cell r="DS712" t="str">
            <v>in-house lawyers</v>
          </cell>
          <cell r="DT712" t="str">
            <v>BNP Paribas Securities Services Luxembourg</v>
          </cell>
          <cell r="DU712" t="str">
            <v>31th of December</v>
          </cell>
          <cell r="DV712" t="str">
            <v>ESG</v>
          </cell>
          <cell r="DW712" t="str">
            <v>EQUITY</v>
          </cell>
          <cell r="DX712"/>
          <cell r="DY712"/>
          <cell r="DZ712" t="str">
            <v>ART 8</v>
          </cell>
          <cell r="EA712" t="str">
            <v>CAT 1</v>
          </cell>
        </row>
        <row r="713">
          <cell r="H713" t="str">
            <v>LU2365459382</v>
          </cell>
          <cell r="I713" t="str">
            <v>Track X</v>
          </cell>
          <cell r="J713" t="str">
            <v>Distribution</v>
          </cell>
          <cell r="K713" t="str">
            <v>EUR</v>
          </cell>
          <cell r="L713" t="str">
            <v>EUR</v>
          </cell>
          <cell r="M713" t="str">
            <v>No</v>
          </cell>
          <cell r="N713"/>
          <cell r="O713" t="str">
            <v>Luxembourg</v>
          </cell>
          <cell r="P713" t="str">
            <v>NA</v>
          </cell>
          <cell r="Q713" t="str">
            <v>NA</v>
          </cell>
          <cell r="R713" t="str">
            <v>NA</v>
          </cell>
          <cell r="S713">
            <v>44540</v>
          </cell>
          <cell r="T713" t="str">
            <v>Not listed</v>
          </cell>
          <cell r="U713" t="str">
            <v>Not listed</v>
          </cell>
          <cell r="V713" t="str">
            <v>GALPHMTN</v>
          </cell>
          <cell r="W713" t="str">
            <v>Share not hedged</v>
          </cell>
          <cell r="X713"/>
          <cell r="Y713" t="str">
            <v>NA</v>
          </cell>
          <cell r="Z713" t="str">
            <v>NA</v>
          </cell>
          <cell r="AA713"/>
          <cell r="AB713" t="str">
            <v xml:space="preserve">.GALPHMTN </v>
          </cell>
          <cell r="AC713"/>
          <cell r="AD713" t="str">
            <v>NA</v>
          </cell>
          <cell r="AE713"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13" t="str">
            <v>please refer to another source</v>
          </cell>
          <cell r="AG713" t="str">
            <v>please refer to another source</v>
          </cell>
          <cell r="AH713" t="str">
            <v>Luxemburg SICAV</v>
          </cell>
          <cell r="AI713" t="str">
            <v>ECPI Global ESG Medical Tech (NR) Index</v>
          </cell>
          <cell r="AJ713" t="str">
            <v>Net Return</v>
          </cell>
          <cell r="AK713" t="str">
            <v>EUR</v>
          </cell>
          <cell r="AL713"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13" t="str">
            <v>please refer to another source</v>
          </cell>
          <cell r="AN713" t="str">
            <v>ECPI</v>
          </cell>
          <cell r="AO713" t="str">
            <v>Global</v>
          </cell>
          <cell r="AP713" t="str">
            <v>Global ex Emerging Markets</v>
          </cell>
          <cell r="AQ713" t="str">
            <v>LU</v>
          </cell>
          <cell r="AR713" t="str">
            <v>LU</v>
          </cell>
          <cell r="AS713" t="str">
            <v>Full or optimized or synthetic replication</v>
          </cell>
          <cell r="AT713" t="str">
            <v>Physical</v>
          </cell>
          <cell r="AU713" t="str">
            <v>Full</v>
          </cell>
          <cell r="AV713" t="str">
            <v>Equities</v>
          </cell>
          <cell r="AW713" t="str">
            <v>No</v>
          </cell>
          <cell r="AX713" t="str">
            <v>Yes with UCITS V</v>
          </cell>
          <cell r="AY713" t="str">
            <v>NA</v>
          </cell>
          <cell r="AZ713" t="str">
            <v>NA</v>
          </cell>
          <cell r="BA713" t="str">
            <v>Yes</v>
          </cell>
          <cell r="BB713"/>
          <cell r="BC713"/>
          <cell r="BD713"/>
          <cell r="BE713"/>
          <cell r="BF713"/>
          <cell r="BG713" t="str">
            <v>Daily</v>
          </cell>
          <cell r="BH713"/>
          <cell r="BI713"/>
          <cell r="BJ713"/>
          <cell r="BK713" t="str">
            <v>Annually</v>
          </cell>
          <cell r="BL713"/>
          <cell r="BM713"/>
          <cell r="BN713"/>
          <cell r="BO713"/>
          <cell r="BP713"/>
          <cell r="BQ713"/>
          <cell r="BR713" t="str">
            <v>None</v>
          </cell>
          <cell r="BS713" t="str">
            <v>-</v>
          </cell>
          <cell r="BT713" t="str">
            <v>(D-1) 04:30 PM Paris time</v>
          </cell>
          <cell r="BU713" t="str">
            <v>(D-1) 12:00 AM Paris time</v>
          </cell>
          <cell r="BV713" t="str">
            <v>NA</v>
          </cell>
          <cell r="BW713" t="str">
            <v>D</v>
          </cell>
          <cell r="BX713" t="str">
            <v>D+1</v>
          </cell>
          <cell r="BY713" t="str">
            <v>D+3</v>
          </cell>
          <cell r="BZ713" t="str">
            <v>Please refer to PM</v>
          </cell>
          <cell r="CA713" t="str">
            <v>Please refer to PM</v>
          </cell>
          <cell r="CB713">
            <v>5</v>
          </cell>
          <cell r="CC713">
            <v>3</v>
          </cell>
          <cell r="CD713">
            <v>2E-3</v>
          </cell>
          <cell r="CE713">
            <v>1E-3</v>
          </cell>
          <cell r="CF713" t="str">
            <v>No</v>
          </cell>
          <cell r="CG713" t="str">
            <v>NA</v>
          </cell>
          <cell r="CH713" t="str">
            <v>NA</v>
          </cell>
          <cell r="CI713" t="str">
            <v>No securities lending</v>
          </cell>
          <cell r="CJ713"/>
          <cell r="CK713" t="str">
            <v>No collateral</v>
          </cell>
          <cell r="CL713" t="str">
            <v>No collateral</v>
          </cell>
          <cell r="CM713" t="str">
            <v>No collateral</v>
          </cell>
          <cell r="CN713" t="str">
            <v>No collateral</v>
          </cell>
          <cell r="CO713" t="str">
            <v>No</v>
          </cell>
          <cell r="CP713" t="str">
            <v>NA</v>
          </cell>
          <cell r="CQ713" t="str">
            <v>NA</v>
          </cell>
          <cell r="CR713" t="str">
            <v>No</v>
          </cell>
          <cell r="CS713" t="str">
            <v>Alexandre Zamora</v>
          </cell>
          <cell r="CT713"/>
          <cell r="CU713"/>
          <cell r="CV713"/>
          <cell r="CW713"/>
          <cell r="CX713"/>
          <cell r="CY713" t="str">
            <v>Yes</v>
          </cell>
          <cell r="CZ713" t="str">
            <v>ESG</v>
          </cell>
          <cell r="DA713" t="str">
            <v>Beta</v>
          </cell>
          <cell r="DB713" t="str">
            <v>No</v>
          </cell>
          <cell r="DC713" t="str">
            <v>Equity fund (&gt;51% equities)</v>
          </cell>
          <cell r="DD713"/>
          <cell r="DE713"/>
          <cell r="DF713" t="str">
            <v>No</v>
          </cell>
          <cell r="DG713">
            <v>0</v>
          </cell>
          <cell r="DH713">
            <v>12</v>
          </cell>
          <cell r="DI713">
            <v>1</v>
          </cell>
          <cell r="DJ713">
            <v>13</v>
          </cell>
          <cell r="DK713">
            <v>13</v>
          </cell>
          <cell r="DL713">
            <v>0</v>
          </cell>
          <cell r="DM713">
            <v>1</v>
          </cell>
          <cell r="DN713">
            <v>12</v>
          </cell>
          <cell r="DO713" t="str">
            <v>Authorised 
Investors</v>
          </cell>
          <cell r="DP713" t="str">
            <v>None</v>
          </cell>
          <cell r="DQ713" t="str">
            <v>BNP Paribas Securities Services Luxembourg</v>
          </cell>
          <cell r="DR713" t="str">
            <v>BNP Paribas Securities Services Luxembourg</v>
          </cell>
          <cell r="DS713" t="str">
            <v>in-house lawyers</v>
          </cell>
          <cell r="DT713" t="str">
            <v>BNP Paribas Securities Services Luxembourg</v>
          </cell>
          <cell r="DU713" t="str">
            <v>31th of December</v>
          </cell>
          <cell r="DV713" t="str">
            <v>ESG</v>
          </cell>
          <cell r="DW713" t="str">
            <v>EQUITY</v>
          </cell>
          <cell r="DX713"/>
          <cell r="DY713"/>
          <cell r="DZ713" t="str">
            <v>ART 8</v>
          </cell>
          <cell r="EA713" t="str">
            <v>CAT 1</v>
          </cell>
        </row>
        <row r="714">
          <cell r="H714" t="str">
            <v>LU2365458814</v>
          </cell>
          <cell r="I714" t="str">
            <v>UCITS ETF</v>
          </cell>
          <cell r="J714" t="str">
            <v>Capitalisation</v>
          </cell>
          <cell r="K714" t="str">
            <v>EUR</v>
          </cell>
          <cell r="L714" t="str">
            <v>EUR</v>
          </cell>
          <cell r="M714" t="str">
            <v>No</v>
          </cell>
          <cell r="N714"/>
          <cell r="O714" t="str">
            <v>Luxembourg</v>
          </cell>
          <cell r="P714" t="str">
            <v>FR</v>
          </cell>
          <cell r="Q714" t="str">
            <v>Euronext Paris</v>
          </cell>
          <cell r="R714" t="str">
            <v>XPAR</v>
          </cell>
          <cell r="S714">
            <v>44540</v>
          </cell>
          <cell r="T714">
            <v>44658</v>
          </cell>
          <cell r="U714" t="str">
            <v>Yes</v>
          </cell>
          <cell r="V714" t="str">
            <v>JPEIGSSE</v>
          </cell>
          <cell r="W714" t="str">
            <v>Share not hedged</v>
          </cell>
          <cell r="X714" t="str">
            <v>GSSBD FP</v>
          </cell>
          <cell r="Y714" t="str">
            <v>IGGSD</v>
          </cell>
          <cell r="Z714" t="str">
            <v>NSCFR0IGSSD2</v>
          </cell>
          <cell r="AA714" t="str">
            <v>GSSBD</v>
          </cell>
          <cell r="AB714" t="str">
            <v xml:space="preserve">.JPEIGSSE </v>
          </cell>
          <cell r="AC714" t="str">
            <v>GSSBD.PA</v>
          </cell>
          <cell r="AD714" t="str">
            <v>GSSBDINAV=IHSM</v>
          </cell>
          <cell r="AE714"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14" t="str">
            <v>please refer to another source</v>
          </cell>
          <cell r="AG714" t="str">
            <v>please refer to another source</v>
          </cell>
          <cell r="AH714" t="str">
            <v>Luxemburg SICAV</v>
          </cell>
          <cell r="AI714" t="str">
            <v>J.P. Morgan ESG Green Social &amp; Sustainability IG EUR Bond (TR) Index</v>
          </cell>
          <cell r="AJ714" t="str">
            <v>Total Return</v>
          </cell>
          <cell r="AK714" t="str">
            <v>EUR</v>
          </cell>
          <cell r="AL714"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14" t="str">
            <v>please refer to another source</v>
          </cell>
          <cell r="AN714" t="str">
            <v>JP Morgan</v>
          </cell>
          <cell r="AO714" t="str">
            <v>Global</v>
          </cell>
          <cell r="AP714" t="str">
            <v>Global including Emerging Markets</v>
          </cell>
          <cell r="AQ714" t="str">
            <v>AT, DE, ES, FR, IT**, LU, NL</v>
          </cell>
          <cell r="AR714" t="str">
            <v>AT, DE, ES, FR, GB, IT**, LU, NL</v>
          </cell>
          <cell r="AS714" t="str">
            <v>Full or optimized replication</v>
          </cell>
          <cell r="AT714" t="str">
            <v>Physical</v>
          </cell>
          <cell r="AU714" t="str">
            <v>Optimized</v>
          </cell>
          <cell r="AV714" t="str">
            <v>Bonds</v>
          </cell>
          <cell r="AW714" t="str">
            <v>No</v>
          </cell>
          <cell r="AX714" t="str">
            <v>Yes with UCITS V</v>
          </cell>
          <cell r="AY714" t="str">
            <v>BNP aribas Arbitrage</v>
          </cell>
          <cell r="AZ714"/>
          <cell r="BA714" t="str">
            <v>No</v>
          </cell>
          <cell r="BB714"/>
          <cell r="BC714"/>
          <cell r="BD714"/>
          <cell r="BE714"/>
          <cell r="BF714"/>
          <cell r="BG714" t="str">
            <v>Daily</v>
          </cell>
          <cell r="BH714"/>
          <cell r="BI714"/>
          <cell r="BJ714"/>
          <cell r="BK714" t="str">
            <v>Reinvested</v>
          </cell>
          <cell r="BL714"/>
          <cell r="BM714"/>
          <cell r="BN714"/>
          <cell r="BO714"/>
          <cell r="BP714"/>
          <cell r="BQ714"/>
          <cell r="BR714">
            <v>500000</v>
          </cell>
          <cell r="BS714" t="str">
            <v>-</v>
          </cell>
          <cell r="BT714" t="str">
            <v>2:45 PM Paris time</v>
          </cell>
          <cell r="BU714" t="str">
            <v>NA</v>
          </cell>
          <cell r="BV714" t="str">
            <v>01:30 PM Paris time</v>
          </cell>
          <cell r="BW714" t="str">
            <v>D</v>
          </cell>
          <cell r="BX714" t="str">
            <v>D+1</v>
          </cell>
          <cell r="BY714" t="str">
            <v>D+3</v>
          </cell>
          <cell r="BZ714" t="str">
            <v>Please refer to PM</v>
          </cell>
          <cell r="CA714" t="str">
            <v>Please refer to PM</v>
          </cell>
          <cell r="CB714">
            <v>12</v>
          </cell>
          <cell r="CC714">
            <v>8</v>
          </cell>
          <cell r="CD714" t="str">
            <v>1,50% on the primary market</v>
          </cell>
          <cell r="CE714" t="str">
            <v>1% on the primary market</v>
          </cell>
          <cell r="CF714" t="str">
            <v>No</v>
          </cell>
          <cell r="CG714" t="str">
            <v>NA</v>
          </cell>
          <cell r="CH714" t="str">
            <v>NA</v>
          </cell>
          <cell r="CI714" t="str">
            <v>No securities lending</v>
          </cell>
          <cell r="CJ714" t="str">
            <v>NA</v>
          </cell>
          <cell r="CK714" t="str">
            <v>No collateral</v>
          </cell>
          <cell r="CL714" t="str">
            <v>No collateral</v>
          </cell>
          <cell r="CM714" t="str">
            <v>No collateral</v>
          </cell>
          <cell r="CN714" t="str">
            <v>No collateral</v>
          </cell>
          <cell r="CO714" t="str">
            <v>No</v>
          </cell>
          <cell r="CP714" t="str">
            <v>NA</v>
          </cell>
          <cell r="CQ714" t="str">
            <v>NA</v>
          </cell>
          <cell r="CR714" t="str">
            <v>No</v>
          </cell>
          <cell r="CS714" t="str">
            <v>Luca Pagni</v>
          </cell>
          <cell r="CT714"/>
          <cell r="CU714"/>
          <cell r="CV714"/>
          <cell r="CW714"/>
          <cell r="CX714"/>
          <cell r="CY714" t="str">
            <v>Yes</v>
          </cell>
          <cell r="CZ714" t="str">
            <v>ESG</v>
          </cell>
          <cell r="DA714" t="str">
            <v>Beta</v>
          </cell>
          <cell r="DB714" t="str">
            <v>No</v>
          </cell>
          <cell r="DC714" t="str">
            <v>Other funds (no equities or &lt;25% equities)</v>
          </cell>
          <cell r="DD714"/>
          <cell r="DE714"/>
          <cell r="DF714" t="str">
            <v>No</v>
          </cell>
          <cell r="DG714">
            <v>13</v>
          </cell>
          <cell r="DH714">
            <v>12</v>
          </cell>
          <cell r="DI714">
            <v>0</v>
          </cell>
          <cell r="DJ714">
            <v>25</v>
          </cell>
          <cell r="DK714">
            <v>25</v>
          </cell>
          <cell r="DL714">
            <v>13</v>
          </cell>
          <cell r="DM714">
            <v>0</v>
          </cell>
          <cell r="DN714">
            <v>12</v>
          </cell>
          <cell r="DO714" t="str">
            <v>Primary market: Authorised Participants and Institutionnal Investors
Secondary market: All</v>
          </cell>
          <cell r="DP714" t="str">
            <v>None</v>
          </cell>
          <cell r="DQ714" t="str">
            <v>BNP Paribas Securities Services Luxembourg</v>
          </cell>
          <cell r="DR714" t="str">
            <v>BNP Paribas Securities Services Luxembourg</v>
          </cell>
          <cell r="DS714" t="str">
            <v>in-house lawyers</v>
          </cell>
          <cell r="DT714" t="str">
            <v>BNP Paribas Securities Services Luxembourg</v>
          </cell>
          <cell r="DU714" t="str">
            <v>31th of December</v>
          </cell>
          <cell r="DV714" t="str">
            <v>ESG</v>
          </cell>
          <cell r="DW714" t="str">
            <v>FIXED INCOME</v>
          </cell>
          <cell r="DX714"/>
          <cell r="DY714"/>
          <cell r="DZ714" t="str">
            <v>ART 9</v>
          </cell>
          <cell r="EA714" t="str">
            <v>CAT 1</v>
          </cell>
        </row>
        <row r="715">
          <cell r="H715" t="str">
            <v>LU2365458731</v>
          </cell>
          <cell r="I715" t="str">
            <v>UCITS ETF</v>
          </cell>
          <cell r="J715" t="str">
            <v>Distribution</v>
          </cell>
          <cell r="K715" t="str">
            <v>EUR</v>
          </cell>
          <cell r="L715" t="str">
            <v>EUR</v>
          </cell>
          <cell r="M715" t="str">
            <v>No</v>
          </cell>
          <cell r="N715"/>
          <cell r="O715" t="str">
            <v>Luxembourg</v>
          </cell>
          <cell r="P715" t="str">
            <v>FR</v>
          </cell>
          <cell r="Q715" t="str">
            <v>Euronext Paris</v>
          </cell>
          <cell r="R715" t="str">
            <v>XPAR</v>
          </cell>
          <cell r="S715">
            <v>44540</v>
          </cell>
          <cell r="T715">
            <v>44658</v>
          </cell>
          <cell r="U715" t="str">
            <v>Yes</v>
          </cell>
          <cell r="V715" t="str">
            <v>JPEIGSSE</v>
          </cell>
          <cell r="W715" t="str">
            <v>Share not hedged</v>
          </cell>
          <cell r="X715" t="str">
            <v>GSSBO FP</v>
          </cell>
          <cell r="Y715" t="str">
            <v>IGSSB</v>
          </cell>
          <cell r="Z715" t="str">
            <v>NSCFR0IGSSB6</v>
          </cell>
          <cell r="AA715" t="str">
            <v>GSSBO</v>
          </cell>
          <cell r="AB715" t="str">
            <v xml:space="preserve">.JPEIGSSE </v>
          </cell>
          <cell r="AC715" t="str">
            <v>GSSBO.PA</v>
          </cell>
          <cell r="AD715" t="str">
            <v>GSSBOINAV=IHSM</v>
          </cell>
          <cell r="AE715"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15" t="str">
            <v>please refer to another source</v>
          </cell>
          <cell r="AG715" t="str">
            <v>please refer to another source</v>
          </cell>
          <cell r="AH715" t="str">
            <v>Luxemburg SICAV</v>
          </cell>
          <cell r="AI715" t="str">
            <v>J.P. Morgan ESG Green Social &amp; Sustainability IG EUR Bond (TR) Index</v>
          </cell>
          <cell r="AJ715" t="str">
            <v>Total Return</v>
          </cell>
          <cell r="AK715" t="str">
            <v>EUR</v>
          </cell>
          <cell r="AL715"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15" t="str">
            <v>please refer to another source</v>
          </cell>
          <cell r="AN715" t="str">
            <v>JP Morgan</v>
          </cell>
          <cell r="AO715" t="str">
            <v>Global</v>
          </cell>
          <cell r="AP715" t="str">
            <v>Global including Emerging Markets</v>
          </cell>
          <cell r="AQ715" t="str">
            <v>AT, DE, ES, FR, IT**, LU, NL</v>
          </cell>
          <cell r="AR715" t="str">
            <v>AT, DE, ES, FR, GB, IT**, LU, NL</v>
          </cell>
          <cell r="AS715" t="str">
            <v>Full or optimized replication</v>
          </cell>
          <cell r="AT715" t="str">
            <v>Physical</v>
          </cell>
          <cell r="AU715" t="str">
            <v>Optimized</v>
          </cell>
          <cell r="AV715" t="str">
            <v>Bonds</v>
          </cell>
          <cell r="AW715" t="str">
            <v>No</v>
          </cell>
          <cell r="AX715" t="str">
            <v>Yes with UCITS V</v>
          </cell>
          <cell r="AY715" t="str">
            <v>BNP aribas Arbitrage</v>
          </cell>
          <cell r="AZ715"/>
          <cell r="BA715" t="str">
            <v>No</v>
          </cell>
          <cell r="BB715"/>
          <cell r="BC715"/>
          <cell r="BD715"/>
          <cell r="BE715"/>
          <cell r="BF715"/>
          <cell r="BG715" t="str">
            <v>Daily</v>
          </cell>
          <cell r="BH715"/>
          <cell r="BI715"/>
          <cell r="BJ715"/>
          <cell r="BK715" t="str">
            <v>Annually</v>
          </cell>
          <cell r="BL715"/>
          <cell r="BM715"/>
          <cell r="BN715"/>
          <cell r="BO715"/>
          <cell r="BP715"/>
          <cell r="BQ715"/>
          <cell r="BR715">
            <v>500000</v>
          </cell>
          <cell r="BS715" t="str">
            <v>-</v>
          </cell>
          <cell r="BT715" t="str">
            <v>2:45 PM Paris time</v>
          </cell>
          <cell r="BU715" t="str">
            <v>NA</v>
          </cell>
          <cell r="BV715" t="str">
            <v>01:30 PM Paris time</v>
          </cell>
          <cell r="BW715" t="str">
            <v>D</v>
          </cell>
          <cell r="BX715" t="str">
            <v>D+1</v>
          </cell>
          <cell r="BY715" t="str">
            <v>D+3</v>
          </cell>
          <cell r="BZ715" t="str">
            <v>Please refer to PM</v>
          </cell>
          <cell r="CA715" t="str">
            <v>Please refer to PM</v>
          </cell>
          <cell r="CB715">
            <v>12</v>
          </cell>
          <cell r="CC715">
            <v>8</v>
          </cell>
          <cell r="CD715">
            <v>1.4999999999999999E-2</v>
          </cell>
          <cell r="CE715" t="str">
            <v>1% on the primary market</v>
          </cell>
          <cell r="CF715" t="str">
            <v>No</v>
          </cell>
          <cell r="CG715" t="str">
            <v>NA</v>
          </cell>
          <cell r="CH715" t="str">
            <v>NA</v>
          </cell>
          <cell r="CI715" t="str">
            <v>No securities lending</v>
          </cell>
          <cell r="CJ715" t="str">
            <v>NA</v>
          </cell>
          <cell r="CK715" t="str">
            <v>No collateral</v>
          </cell>
          <cell r="CL715" t="str">
            <v>No collateral</v>
          </cell>
          <cell r="CM715" t="str">
            <v>No collateral</v>
          </cell>
          <cell r="CN715" t="str">
            <v>No collateral</v>
          </cell>
          <cell r="CO715" t="str">
            <v>No</v>
          </cell>
          <cell r="CP715" t="str">
            <v>NA</v>
          </cell>
          <cell r="CQ715" t="str">
            <v>NA</v>
          </cell>
          <cell r="CR715" t="str">
            <v>No</v>
          </cell>
          <cell r="CS715" t="str">
            <v>Luca Pagni</v>
          </cell>
          <cell r="CT715"/>
          <cell r="CU715"/>
          <cell r="CV715"/>
          <cell r="CW715"/>
          <cell r="CX715"/>
          <cell r="CY715" t="str">
            <v>Yes</v>
          </cell>
          <cell r="CZ715" t="str">
            <v>ESG</v>
          </cell>
          <cell r="DA715" t="str">
            <v>Beta</v>
          </cell>
          <cell r="DB715" t="str">
            <v>No</v>
          </cell>
          <cell r="DC715" t="str">
            <v>Other funds (no equities or &lt;25% equities)</v>
          </cell>
          <cell r="DD715"/>
          <cell r="DE715"/>
          <cell r="DF715" t="str">
            <v>No</v>
          </cell>
          <cell r="DG715">
            <v>13</v>
          </cell>
          <cell r="DH715">
            <v>12</v>
          </cell>
          <cell r="DI715">
            <v>0</v>
          </cell>
          <cell r="DJ715">
            <v>25</v>
          </cell>
          <cell r="DK715">
            <v>25</v>
          </cell>
          <cell r="DL715">
            <v>13</v>
          </cell>
          <cell r="DM715">
            <v>0</v>
          </cell>
          <cell r="DN715">
            <v>12</v>
          </cell>
          <cell r="DO715" t="str">
            <v>Primary market: Authorised Participants and Institutionnal Investors
Secondary market: All</v>
          </cell>
          <cell r="DP715" t="str">
            <v>None</v>
          </cell>
          <cell r="DQ715" t="str">
            <v>BNP Paribas Securities Services Luxembourg</v>
          </cell>
          <cell r="DR715" t="str">
            <v>BNP Paribas Securities Services Luxembourg</v>
          </cell>
          <cell r="DS715" t="str">
            <v>in-house lawyers</v>
          </cell>
          <cell r="DT715" t="str">
            <v>BNP Paribas Securities Services Luxembourg</v>
          </cell>
          <cell r="DU715" t="str">
            <v>31th of December</v>
          </cell>
          <cell r="DV715" t="str">
            <v>ESG</v>
          </cell>
          <cell r="DW715" t="str">
            <v>FIXED INCOME</v>
          </cell>
          <cell r="DX715"/>
          <cell r="DY715"/>
          <cell r="DZ715" t="str">
            <v>ART 9</v>
          </cell>
          <cell r="EA715" t="str">
            <v>CAT 1</v>
          </cell>
        </row>
        <row r="716">
          <cell r="H716" t="str">
            <v>LU2365458574</v>
          </cell>
          <cell r="I716" t="str">
            <v>Track Privilege</v>
          </cell>
          <cell r="J716" t="str">
            <v>Capitalisation</v>
          </cell>
          <cell r="K716" t="str">
            <v>EUR</v>
          </cell>
          <cell r="L716" t="str">
            <v>EUR</v>
          </cell>
          <cell r="M716" t="str">
            <v>No</v>
          </cell>
          <cell r="N716"/>
          <cell r="O716" t="str">
            <v>Luxembourg</v>
          </cell>
          <cell r="P716" t="str">
            <v>NA</v>
          </cell>
          <cell r="Q716" t="str">
            <v>NA</v>
          </cell>
          <cell r="R716" t="str">
            <v>NA</v>
          </cell>
          <cell r="S716">
            <v>44540</v>
          </cell>
          <cell r="T716" t="str">
            <v>Not listed</v>
          </cell>
          <cell r="U716" t="str">
            <v>Not listed</v>
          </cell>
          <cell r="V716" t="str">
            <v>JPEIGSSE</v>
          </cell>
          <cell r="W716" t="str">
            <v>Share not hedged</v>
          </cell>
          <cell r="X716" t="str">
            <v>BNIEBTP LX</v>
          </cell>
          <cell r="Y716"/>
          <cell r="Z716"/>
          <cell r="AA716"/>
          <cell r="AB716" t="str">
            <v xml:space="preserve">.JPEIGSSE </v>
          </cell>
          <cell r="AC716"/>
          <cell r="AD716"/>
          <cell r="AE716"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16" t="str">
            <v>please refer to another source</v>
          </cell>
          <cell r="AG716" t="str">
            <v>please refer to another source</v>
          </cell>
          <cell r="AH716" t="str">
            <v>Luxemburg SICAV</v>
          </cell>
          <cell r="AI716" t="str">
            <v>J.P. Morgan ESG Green Social &amp; Sustainability IG EUR Bond (TR) Index</v>
          </cell>
          <cell r="AJ716" t="str">
            <v>Total Return</v>
          </cell>
          <cell r="AK716" t="str">
            <v>EUR</v>
          </cell>
          <cell r="AL716"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16" t="str">
            <v>please refer to another source</v>
          </cell>
          <cell r="AN716" t="str">
            <v>JP Morgan</v>
          </cell>
          <cell r="AO716" t="str">
            <v>Global</v>
          </cell>
          <cell r="AP716" t="str">
            <v>Global including Emerging Markets</v>
          </cell>
          <cell r="AQ716" t="str">
            <v>AT, DE, FR, IT**, LU, NL</v>
          </cell>
          <cell r="AR716" t="str">
            <v>AT, DE, FR, IT**, LU, NL</v>
          </cell>
          <cell r="AS716" t="str">
            <v>Full or optimized replication</v>
          </cell>
          <cell r="AT716" t="str">
            <v>Physical</v>
          </cell>
          <cell r="AU716" t="str">
            <v>Optimized</v>
          </cell>
          <cell r="AV716" t="str">
            <v>Bonds</v>
          </cell>
          <cell r="AW716" t="str">
            <v>No</v>
          </cell>
          <cell r="AX716" t="str">
            <v>Yes with UCITS V</v>
          </cell>
          <cell r="AY716" t="str">
            <v>NA</v>
          </cell>
          <cell r="AZ716" t="str">
            <v>NA</v>
          </cell>
          <cell r="BA716" t="str">
            <v>Yes</v>
          </cell>
          <cell r="BB716"/>
          <cell r="BC716"/>
          <cell r="BD716"/>
          <cell r="BE716"/>
          <cell r="BF716"/>
          <cell r="BG716" t="str">
            <v>Daily</v>
          </cell>
          <cell r="BH716"/>
          <cell r="BI716"/>
          <cell r="BJ716"/>
          <cell r="BK716" t="str">
            <v>Reinvested</v>
          </cell>
          <cell r="BL716"/>
          <cell r="BM716"/>
          <cell r="BN716"/>
          <cell r="BO716"/>
          <cell r="BP716"/>
          <cell r="BQ716"/>
          <cell r="BR716" t="str">
            <v>None</v>
          </cell>
          <cell r="BS716" t="str">
            <v>-</v>
          </cell>
          <cell r="BT716" t="str">
            <v>2:00 PM Paris time</v>
          </cell>
          <cell r="BU716" t="str">
            <v>12:00 Paris time</v>
          </cell>
          <cell r="BV716" t="str">
            <v>NA</v>
          </cell>
          <cell r="BW716" t="str">
            <v>D</v>
          </cell>
          <cell r="BX716" t="str">
            <v>D+1</v>
          </cell>
          <cell r="BY716" t="str">
            <v>D+3</v>
          </cell>
          <cell r="BZ716" t="str">
            <v>Please refer to PM</v>
          </cell>
          <cell r="CA716" t="str">
            <v>Please refer to PM</v>
          </cell>
          <cell r="CB716">
            <v>12</v>
          </cell>
          <cell r="CC716">
            <v>8</v>
          </cell>
          <cell r="CD716">
            <v>1.4999999999999999E-2</v>
          </cell>
          <cell r="CE716">
            <v>0.01</v>
          </cell>
          <cell r="CF716" t="str">
            <v>No</v>
          </cell>
          <cell r="CG716" t="str">
            <v>NA</v>
          </cell>
          <cell r="CH716" t="str">
            <v>NA</v>
          </cell>
          <cell r="CI716" t="str">
            <v>No securities lending</v>
          </cell>
          <cell r="CJ716" t="str">
            <v>NA</v>
          </cell>
          <cell r="CK716" t="str">
            <v>No collateral</v>
          </cell>
          <cell r="CL716" t="str">
            <v>No collateral</v>
          </cell>
          <cell r="CM716" t="str">
            <v>No collateral</v>
          </cell>
          <cell r="CN716" t="str">
            <v>No collateral</v>
          </cell>
          <cell r="CO716" t="str">
            <v>No</v>
          </cell>
          <cell r="CP716" t="str">
            <v>NA</v>
          </cell>
          <cell r="CQ716" t="str">
            <v>NA</v>
          </cell>
          <cell r="CR716" t="str">
            <v>No</v>
          </cell>
          <cell r="CS716" t="str">
            <v>Luca Pagni</v>
          </cell>
          <cell r="CT716"/>
          <cell r="CU716"/>
          <cell r="CV716"/>
          <cell r="CW716"/>
          <cell r="CX716"/>
          <cell r="CY716" t="str">
            <v>Yes</v>
          </cell>
          <cell r="CZ716" t="str">
            <v>ESG</v>
          </cell>
          <cell r="DA716" t="str">
            <v>Beta</v>
          </cell>
          <cell r="DB716" t="str">
            <v>No</v>
          </cell>
          <cell r="DC716" t="str">
            <v>Other funds (no equities or &lt;25% equities)</v>
          </cell>
          <cell r="DD716"/>
          <cell r="DE716"/>
          <cell r="DF716" t="str">
            <v>No</v>
          </cell>
          <cell r="DG716">
            <v>13</v>
          </cell>
          <cell r="DH716">
            <v>12</v>
          </cell>
          <cell r="DI716">
            <v>5</v>
          </cell>
          <cell r="DJ716">
            <v>30</v>
          </cell>
          <cell r="DK716">
            <v>30</v>
          </cell>
          <cell r="DL716">
            <v>13</v>
          </cell>
          <cell r="DM716">
            <v>5</v>
          </cell>
          <cell r="DN716">
            <v>12</v>
          </cell>
          <cell r="DO716" t="str">
            <v>All, Distributors, 
Managers</v>
          </cell>
          <cell r="DP716" t="str">
            <v xml:space="preserve">Distributors : None
Managers: none (refer to Book II by sub-fund for min holding amount applicable)
Others : EUR 100 000 per sub-fund
</v>
          </cell>
          <cell r="DQ716" t="str">
            <v>BNP Paribas Securities Services Luxembourg</v>
          </cell>
          <cell r="DR716" t="str">
            <v>BNP Paribas Securities Services Luxembourg</v>
          </cell>
          <cell r="DS716" t="str">
            <v>in-house lawyers</v>
          </cell>
          <cell r="DT716" t="str">
            <v>BNP Paribas Securities Services Luxembourg</v>
          </cell>
          <cell r="DU716" t="str">
            <v>31th of December</v>
          </cell>
          <cell r="DV716" t="str">
            <v>ESG</v>
          </cell>
          <cell r="DW716" t="str">
            <v>FIXED INCOME</v>
          </cell>
          <cell r="DX716"/>
          <cell r="DY716"/>
          <cell r="DZ716" t="str">
            <v>ART 9</v>
          </cell>
          <cell r="EA716" t="str">
            <v>CAT 1</v>
          </cell>
        </row>
        <row r="717">
          <cell r="H717" t="str">
            <v>LU2365458657</v>
          </cell>
          <cell r="I717" t="str">
            <v>Track Privilege</v>
          </cell>
          <cell r="J717" t="str">
            <v>Distribution</v>
          </cell>
          <cell r="K717" t="str">
            <v>EUR</v>
          </cell>
          <cell r="L717" t="str">
            <v>EUR</v>
          </cell>
          <cell r="M717" t="str">
            <v>No</v>
          </cell>
          <cell r="N717"/>
          <cell r="O717" t="str">
            <v>Luxembourg</v>
          </cell>
          <cell r="P717" t="str">
            <v>NA</v>
          </cell>
          <cell r="Q717" t="str">
            <v>NA</v>
          </cell>
          <cell r="R717" t="str">
            <v>NA</v>
          </cell>
          <cell r="S717"/>
          <cell r="T717"/>
          <cell r="U717"/>
          <cell r="V717" t="str">
            <v>JPEIGSSE</v>
          </cell>
          <cell r="W717" t="str">
            <v>Share not hedged</v>
          </cell>
          <cell r="X717"/>
          <cell r="Y717"/>
          <cell r="Z717"/>
          <cell r="AA717"/>
          <cell r="AB717" t="str">
            <v xml:space="preserve">.JPEIGSSE </v>
          </cell>
          <cell r="AC717"/>
          <cell r="AD717"/>
          <cell r="AE717"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17" t="str">
            <v>please refer to another source</v>
          </cell>
          <cell r="AG717" t="str">
            <v>please refer to another source</v>
          </cell>
          <cell r="AH717" t="str">
            <v>Luxemburg SICAV</v>
          </cell>
          <cell r="AI717" t="str">
            <v>J.P. Morgan ESG Green Social &amp; Sustainability IG EUR Bond (TR) Index</v>
          </cell>
          <cell r="AJ717" t="str">
            <v>Total Return</v>
          </cell>
          <cell r="AK717" t="str">
            <v>EUR</v>
          </cell>
          <cell r="AL717"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17" t="str">
            <v>please refer to another source</v>
          </cell>
          <cell r="AN717" t="str">
            <v>JP Morgan</v>
          </cell>
          <cell r="AO717" t="str">
            <v>Global</v>
          </cell>
          <cell r="AP717" t="str">
            <v>Global including Emerging Markets</v>
          </cell>
          <cell r="AQ717"/>
          <cell r="AR717"/>
          <cell r="AS717" t="str">
            <v>Full or optimized replication</v>
          </cell>
          <cell r="AT717" t="str">
            <v>Physical</v>
          </cell>
          <cell r="AU717" t="str">
            <v>Optimized</v>
          </cell>
          <cell r="AV717" t="str">
            <v>Bonds</v>
          </cell>
          <cell r="AW717" t="str">
            <v>No</v>
          </cell>
          <cell r="AX717" t="str">
            <v>Yes with UCITS V</v>
          </cell>
          <cell r="AY717" t="str">
            <v>NA</v>
          </cell>
          <cell r="AZ717" t="str">
            <v>NA</v>
          </cell>
          <cell r="BA717" t="str">
            <v>Yes</v>
          </cell>
          <cell r="BB717"/>
          <cell r="BC717"/>
          <cell r="BD717"/>
          <cell r="BE717"/>
          <cell r="BF717"/>
          <cell r="BG717" t="str">
            <v>Daily</v>
          </cell>
          <cell r="BH717"/>
          <cell r="BI717"/>
          <cell r="BJ717"/>
          <cell r="BK717" t="str">
            <v>Annually</v>
          </cell>
          <cell r="BL717"/>
          <cell r="BM717"/>
          <cell r="BN717"/>
          <cell r="BO717"/>
          <cell r="BP717"/>
          <cell r="BQ717"/>
          <cell r="BR717" t="str">
            <v>None</v>
          </cell>
          <cell r="BS717" t="str">
            <v>-</v>
          </cell>
          <cell r="BT717" t="str">
            <v>2:00 PM Paris time</v>
          </cell>
          <cell r="BU717" t="str">
            <v>12:00 Paris time</v>
          </cell>
          <cell r="BV717" t="str">
            <v>NA</v>
          </cell>
          <cell r="BW717" t="str">
            <v>D</v>
          </cell>
          <cell r="BX717" t="str">
            <v>D+1</v>
          </cell>
          <cell r="BY717" t="str">
            <v>D+3</v>
          </cell>
          <cell r="BZ717" t="str">
            <v>Please refer to PM</v>
          </cell>
          <cell r="CA717" t="str">
            <v>Please refer to PM</v>
          </cell>
          <cell r="CB717">
            <v>12</v>
          </cell>
          <cell r="CC717">
            <v>8</v>
          </cell>
          <cell r="CD717">
            <v>1.4999999999999999E-2</v>
          </cell>
          <cell r="CE717">
            <v>0.01</v>
          </cell>
          <cell r="CF717" t="str">
            <v>No</v>
          </cell>
          <cell r="CG717" t="str">
            <v>NA</v>
          </cell>
          <cell r="CH717" t="str">
            <v>NA</v>
          </cell>
          <cell r="CI717" t="str">
            <v>No securities lending</v>
          </cell>
          <cell r="CJ717" t="str">
            <v>NA</v>
          </cell>
          <cell r="CK717" t="str">
            <v>No collateral</v>
          </cell>
          <cell r="CL717" t="str">
            <v>No collateral</v>
          </cell>
          <cell r="CM717" t="str">
            <v>No collateral</v>
          </cell>
          <cell r="CN717" t="str">
            <v>No collateral</v>
          </cell>
          <cell r="CO717" t="str">
            <v>No</v>
          </cell>
          <cell r="CP717" t="str">
            <v>NA</v>
          </cell>
          <cell r="CQ717" t="str">
            <v>NA</v>
          </cell>
          <cell r="CR717" t="str">
            <v>No</v>
          </cell>
          <cell r="CS717" t="str">
            <v>Luca Pagni</v>
          </cell>
          <cell r="CT717"/>
          <cell r="CU717"/>
          <cell r="CV717"/>
          <cell r="CW717"/>
          <cell r="CX717"/>
          <cell r="CY717" t="str">
            <v>Yes</v>
          </cell>
          <cell r="CZ717" t="str">
            <v>ESG</v>
          </cell>
          <cell r="DA717" t="str">
            <v>Beta</v>
          </cell>
          <cell r="DB717" t="str">
            <v>No</v>
          </cell>
          <cell r="DC717" t="str">
            <v>Other funds (no equities or &lt;25% equities)</v>
          </cell>
          <cell r="DD717"/>
          <cell r="DE717"/>
          <cell r="DF717" t="str">
            <v>No</v>
          </cell>
          <cell r="DG717">
            <v>13</v>
          </cell>
          <cell r="DH717">
            <v>12</v>
          </cell>
          <cell r="DI717">
            <v>5</v>
          </cell>
          <cell r="DJ717">
            <v>30</v>
          </cell>
          <cell r="DK717">
            <v>30</v>
          </cell>
          <cell r="DL717">
            <v>13</v>
          </cell>
          <cell r="DM717">
            <v>5</v>
          </cell>
          <cell r="DN717">
            <v>12</v>
          </cell>
          <cell r="DO717" t="str">
            <v>All, Distributors, 
Managers</v>
          </cell>
          <cell r="DP717" t="str">
            <v xml:space="preserve">Distributors : None
Managers: none (refer to Book II by sub-fund for min holding amount applicable)
Others : EUR 100 000 per sub-fund
</v>
          </cell>
          <cell r="DQ717" t="str">
            <v>BNP Paribas Securities Services Luxembourg</v>
          </cell>
          <cell r="DR717" t="str">
            <v>BNP Paribas Securities Services Luxembourg</v>
          </cell>
          <cell r="DS717" t="str">
            <v>in-house lawyers</v>
          </cell>
          <cell r="DT717" t="str">
            <v>BNP Paribas Securities Services Luxembourg</v>
          </cell>
          <cell r="DU717" t="str">
            <v>31th of December</v>
          </cell>
          <cell r="DV717" t="str">
            <v>ESG</v>
          </cell>
          <cell r="DW717" t="str">
            <v>FIXED INCOME</v>
          </cell>
          <cell r="DX717"/>
          <cell r="DY717"/>
          <cell r="DZ717" t="str">
            <v>ART 9</v>
          </cell>
          <cell r="EA717" t="str">
            <v>CAT 1</v>
          </cell>
        </row>
        <row r="718">
          <cell r="H718" t="str">
            <v>LU2365458491</v>
          </cell>
          <cell r="I718" t="str">
            <v>Track I</v>
          </cell>
          <cell r="J718" t="str">
            <v>Capitalisation</v>
          </cell>
          <cell r="K718" t="str">
            <v>EUR</v>
          </cell>
          <cell r="L718" t="str">
            <v>EUR</v>
          </cell>
          <cell r="M718" t="str">
            <v>No</v>
          </cell>
          <cell r="N718"/>
          <cell r="O718" t="str">
            <v>Luxembourg</v>
          </cell>
          <cell r="P718" t="str">
            <v>NA</v>
          </cell>
          <cell r="Q718" t="str">
            <v>NA</v>
          </cell>
          <cell r="R718" t="str">
            <v>NA</v>
          </cell>
          <cell r="S718">
            <v>44540</v>
          </cell>
          <cell r="T718" t="str">
            <v>Not listed</v>
          </cell>
          <cell r="U718" t="str">
            <v>Not listed</v>
          </cell>
          <cell r="V718" t="str">
            <v>JPEIGSSE</v>
          </cell>
          <cell r="W718" t="str">
            <v>Share not hedged</v>
          </cell>
          <cell r="X718" t="str">
            <v>BNIEBTI LX</v>
          </cell>
          <cell r="Y718"/>
          <cell r="Z718"/>
          <cell r="AA718"/>
          <cell r="AB718" t="str">
            <v xml:space="preserve">.JPEIGSSE </v>
          </cell>
          <cell r="AC718"/>
          <cell r="AD718"/>
          <cell r="AE718"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18" t="str">
            <v>please refer to another source</v>
          </cell>
          <cell r="AG718" t="str">
            <v>please refer to another source</v>
          </cell>
          <cell r="AH718" t="str">
            <v>Luxemburg SICAV</v>
          </cell>
          <cell r="AI718" t="str">
            <v>J.P. Morgan ESG Green Social &amp; Sustainability IG EUR Bond (TR) Index</v>
          </cell>
          <cell r="AJ718" t="str">
            <v>Total Return</v>
          </cell>
          <cell r="AK718" t="str">
            <v>EUR</v>
          </cell>
          <cell r="AL718"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18" t="str">
            <v>please refer to another source</v>
          </cell>
          <cell r="AN718" t="str">
            <v>JP Morgan</v>
          </cell>
          <cell r="AO718" t="str">
            <v>Global</v>
          </cell>
          <cell r="AP718" t="str">
            <v>Global including Emerging Markets</v>
          </cell>
          <cell r="AQ718" t="str">
            <v>AT, DE, FR, IT**, LU, NL</v>
          </cell>
          <cell r="AR718" t="str">
            <v>AT, DE, FR, IT**, LU, NL</v>
          </cell>
          <cell r="AS718" t="str">
            <v>Full or optimized replication</v>
          </cell>
          <cell r="AT718" t="str">
            <v>Physical</v>
          </cell>
          <cell r="AU718" t="str">
            <v>Optimized</v>
          </cell>
          <cell r="AV718" t="str">
            <v>Bonds</v>
          </cell>
          <cell r="AW718" t="str">
            <v>No</v>
          </cell>
          <cell r="AX718" t="str">
            <v>Yes with UCITS V</v>
          </cell>
          <cell r="AY718" t="str">
            <v>NA</v>
          </cell>
          <cell r="AZ718" t="str">
            <v>NA</v>
          </cell>
          <cell r="BA718" t="str">
            <v>Yes</v>
          </cell>
          <cell r="BB718"/>
          <cell r="BC718"/>
          <cell r="BD718"/>
          <cell r="BE718"/>
          <cell r="BF718"/>
          <cell r="BG718" t="str">
            <v>Daily</v>
          </cell>
          <cell r="BH718"/>
          <cell r="BI718"/>
          <cell r="BJ718"/>
          <cell r="BK718" t="str">
            <v>Reinvested</v>
          </cell>
          <cell r="BL718"/>
          <cell r="BM718"/>
          <cell r="BN718"/>
          <cell r="BO718"/>
          <cell r="BP718"/>
          <cell r="BQ718"/>
          <cell r="BR718" t="str">
            <v>None</v>
          </cell>
          <cell r="BS718" t="str">
            <v>-</v>
          </cell>
          <cell r="BT718" t="str">
            <v>2:00 PM Paris time</v>
          </cell>
          <cell r="BU718" t="str">
            <v>12:00 Paris time</v>
          </cell>
          <cell r="BV718" t="str">
            <v>NA</v>
          </cell>
          <cell r="BW718" t="str">
            <v>D</v>
          </cell>
          <cell r="BX718" t="str">
            <v>D+1</v>
          </cell>
          <cell r="BY718" t="str">
            <v>D+3</v>
          </cell>
          <cell r="BZ718" t="str">
            <v>Please refer to PM</v>
          </cell>
          <cell r="CA718" t="str">
            <v>Please refer to PM</v>
          </cell>
          <cell r="CB718">
            <v>12</v>
          </cell>
          <cell r="CC718">
            <v>8</v>
          </cell>
          <cell r="CD718">
            <v>1.4999999999999999E-2</v>
          </cell>
          <cell r="CE718">
            <v>0.01</v>
          </cell>
          <cell r="CF718" t="str">
            <v>No</v>
          </cell>
          <cell r="CG718" t="str">
            <v>NA</v>
          </cell>
          <cell r="CH718" t="str">
            <v>NA</v>
          </cell>
          <cell r="CI718" t="str">
            <v>No securities lending</v>
          </cell>
          <cell r="CJ718" t="str">
            <v>NA</v>
          </cell>
          <cell r="CK718" t="str">
            <v>No collateral</v>
          </cell>
          <cell r="CL718" t="str">
            <v>No collateral</v>
          </cell>
          <cell r="CM718" t="str">
            <v>No collateral</v>
          </cell>
          <cell r="CN718" t="str">
            <v>No collateral</v>
          </cell>
          <cell r="CO718" t="str">
            <v>No</v>
          </cell>
          <cell r="CP718" t="str">
            <v>NA</v>
          </cell>
          <cell r="CQ718" t="str">
            <v>NA</v>
          </cell>
          <cell r="CR718" t="str">
            <v>No</v>
          </cell>
          <cell r="CS718" t="str">
            <v>Luca Pagni</v>
          </cell>
          <cell r="CT718"/>
          <cell r="CU718"/>
          <cell r="CV718"/>
          <cell r="CW718"/>
          <cell r="CX718"/>
          <cell r="CY718" t="str">
            <v>Yes</v>
          </cell>
          <cell r="CZ718" t="str">
            <v>ESG</v>
          </cell>
          <cell r="DA718" t="str">
            <v>Beta</v>
          </cell>
          <cell r="DB718" t="str">
            <v>No</v>
          </cell>
          <cell r="DC718" t="str">
            <v>Other funds (no equities or &lt;25% equities)</v>
          </cell>
          <cell r="DD718"/>
          <cell r="DE718"/>
          <cell r="DF718" t="str">
            <v>No</v>
          </cell>
          <cell r="DG718">
            <v>13</v>
          </cell>
          <cell r="DH718">
            <v>12</v>
          </cell>
          <cell r="DI718">
            <v>1</v>
          </cell>
          <cell r="DJ718">
            <v>26</v>
          </cell>
          <cell r="DK718">
            <v>26</v>
          </cell>
          <cell r="DL718">
            <v>13</v>
          </cell>
          <cell r="DM718">
            <v>1</v>
          </cell>
          <cell r="DN718">
            <v>12</v>
          </cell>
          <cell r="DO718" t="str">
            <v>Institutionnal Investors UCIs</v>
          </cell>
          <cell r="DP718" t="str">
            <v>Institutional Investors: 250 000 per sub-fund
UCIs: None</v>
          </cell>
          <cell r="DQ718" t="str">
            <v>BNP Paribas Securities Services Luxembourg</v>
          </cell>
          <cell r="DR718" t="str">
            <v>BNP Paribas Securities Services Luxembourg</v>
          </cell>
          <cell r="DS718" t="str">
            <v>in-house lawyers</v>
          </cell>
          <cell r="DT718" t="str">
            <v>BNP Paribas Securities Services Luxembourg</v>
          </cell>
          <cell r="DU718" t="str">
            <v>31th of December</v>
          </cell>
          <cell r="DV718" t="str">
            <v>ESG</v>
          </cell>
          <cell r="DW718" t="str">
            <v>FIXED INCOME</v>
          </cell>
          <cell r="DX718"/>
          <cell r="DY718"/>
          <cell r="DZ718" t="str">
            <v>ART 9</v>
          </cell>
          <cell r="EA718" t="str">
            <v>CAT 1</v>
          </cell>
        </row>
        <row r="719">
          <cell r="H719" t="str">
            <v>LU2365458228</v>
          </cell>
          <cell r="I719" t="str">
            <v>Track X</v>
          </cell>
          <cell r="J719" t="str">
            <v>Capitalisation</v>
          </cell>
          <cell r="K719" t="str">
            <v>EUR</v>
          </cell>
          <cell r="L719" t="str">
            <v>EUR</v>
          </cell>
          <cell r="M719" t="str">
            <v>No</v>
          </cell>
          <cell r="N719"/>
          <cell r="O719" t="str">
            <v>Luxembourg</v>
          </cell>
          <cell r="P719" t="str">
            <v>NA</v>
          </cell>
          <cell r="Q719" t="str">
            <v>NA</v>
          </cell>
          <cell r="R719" t="str">
            <v>NA</v>
          </cell>
          <cell r="S719">
            <v>44540</v>
          </cell>
          <cell r="T719" t="str">
            <v>Not listed</v>
          </cell>
          <cell r="U719" t="str">
            <v>Not listed</v>
          </cell>
          <cell r="V719" t="str">
            <v>JPEIGSSE</v>
          </cell>
          <cell r="W719" t="str">
            <v>Share not hedged</v>
          </cell>
          <cell r="X719"/>
          <cell r="Y719"/>
          <cell r="Z719"/>
          <cell r="AA719"/>
          <cell r="AB719" t="str">
            <v xml:space="preserve">.JPEIGSSE </v>
          </cell>
          <cell r="AC719"/>
          <cell r="AD719"/>
          <cell r="AE719"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19" t="str">
            <v>please refer to another source</v>
          </cell>
          <cell r="AG719" t="str">
            <v>please refer to another source</v>
          </cell>
          <cell r="AH719" t="str">
            <v>Luxemburg SICAV</v>
          </cell>
          <cell r="AI719" t="str">
            <v>J.P. Morgan ESG Green Social &amp; Sustainability IG EUR Bond (TR) Index</v>
          </cell>
          <cell r="AJ719" t="str">
            <v>Total Return</v>
          </cell>
          <cell r="AK719" t="str">
            <v>EUR</v>
          </cell>
          <cell r="AL719"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19" t="str">
            <v>please refer to another source</v>
          </cell>
          <cell r="AN719" t="str">
            <v>JP Morgan</v>
          </cell>
          <cell r="AO719" t="str">
            <v>Global</v>
          </cell>
          <cell r="AP719" t="str">
            <v>Global including Emerging Markets</v>
          </cell>
          <cell r="AQ719" t="str">
            <v>LU</v>
          </cell>
          <cell r="AR719" t="str">
            <v>LU</v>
          </cell>
          <cell r="AS719" t="str">
            <v>Full or optimized replication</v>
          </cell>
          <cell r="AT719" t="str">
            <v>Physical</v>
          </cell>
          <cell r="AU719" t="str">
            <v>Optimized</v>
          </cell>
          <cell r="AV719" t="str">
            <v>Bonds</v>
          </cell>
          <cell r="AW719" t="str">
            <v>No</v>
          </cell>
          <cell r="AX719" t="str">
            <v>Yes with UCITS V</v>
          </cell>
          <cell r="AY719" t="str">
            <v>NA</v>
          </cell>
          <cell r="AZ719" t="str">
            <v>NA</v>
          </cell>
          <cell r="BA719" t="str">
            <v>Yes</v>
          </cell>
          <cell r="BB719"/>
          <cell r="BC719"/>
          <cell r="BD719"/>
          <cell r="BE719"/>
          <cell r="BF719"/>
          <cell r="BG719" t="str">
            <v>Daily</v>
          </cell>
          <cell r="BH719"/>
          <cell r="BI719"/>
          <cell r="BJ719"/>
          <cell r="BK719" t="str">
            <v>Reinvested</v>
          </cell>
          <cell r="BL719"/>
          <cell r="BM719"/>
          <cell r="BN719"/>
          <cell r="BO719"/>
          <cell r="BP719"/>
          <cell r="BQ719"/>
          <cell r="BR719" t="str">
            <v>None</v>
          </cell>
          <cell r="BS719" t="str">
            <v>-</v>
          </cell>
          <cell r="BT719" t="str">
            <v>2:00 PM Paris time</v>
          </cell>
          <cell r="BU719" t="str">
            <v>12:00 Paris time</v>
          </cell>
          <cell r="BV719" t="str">
            <v>NA</v>
          </cell>
          <cell r="BW719" t="str">
            <v>D</v>
          </cell>
          <cell r="BX719" t="str">
            <v>D+1</v>
          </cell>
          <cell r="BY719" t="str">
            <v>D+3</v>
          </cell>
          <cell r="BZ719" t="str">
            <v>Please refer to PM</v>
          </cell>
          <cell r="CA719" t="str">
            <v>Please refer to PM</v>
          </cell>
          <cell r="CB719">
            <v>12</v>
          </cell>
          <cell r="CC719">
            <v>8</v>
          </cell>
          <cell r="CD719">
            <v>1.4999999999999999E-2</v>
          </cell>
          <cell r="CE719">
            <v>0.01</v>
          </cell>
          <cell r="CF719" t="str">
            <v>No</v>
          </cell>
          <cell r="CG719" t="str">
            <v>NA</v>
          </cell>
          <cell r="CH719" t="str">
            <v>NA</v>
          </cell>
          <cell r="CI719" t="str">
            <v>No securities lending</v>
          </cell>
          <cell r="CJ719" t="str">
            <v>NA</v>
          </cell>
          <cell r="CK719" t="str">
            <v>No collateral</v>
          </cell>
          <cell r="CL719" t="str">
            <v>No collateral</v>
          </cell>
          <cell r="CM719" t="str">
            <v>No collateral</v>
          </cell>
          <cell r="CN719" t="str">
            <v>No collateral</v>
          </cell>
          <cell r="CO719" t="str">
            <v>No</v>
          </cell>
          <cell r="CP719" t="str">
            <v>NA</v>
          </cell>
          <cell r="CQ719" t="str">
            <v>NA</v>
          </cell>
          <cell r="CR719" t="str">
            <v>No</v>
          </cell>
          <cell r="CS719" t="str">
            <v>Luca Pagni</v>
          </cell>
          <cell r="CT719"/>
          <cell r="CU719"/>
          <cell r="CV719"/>
          <cell r="CW719"/>
          <cell r="CX719"/>
          <cell r="CY719" t="str">
            <v>Yes</v>
          </cell>
          <cell r="CZ719" t="str">
            <v>ESG</v>
          </cell>
          <cell r="DA719" t="str">
            <v>Beta</v>
          </cell>
          <cell r="DB719" t="str">
            <v>No</v>
          </cell>
          <cell r="DC719" t="str">
            <v>Other funds (no equities or &lt;25% equities)</v>
          </cell>
          <cell r="DD719"/>
          <cell r="DE719"/>
          <cell r="DF719" t="str">
            <v>No</v>
          </cell>
          <cell r="DG719">
            <v>0</v>
          </cell>
          <cell r="DH719">
            <v>12</v>
          </cell>
          <cell r="DI719">
            <v>1</v>
          </cell>
          <cell r="DJ719">
            <v>13</v>
          </cell>
          <cell r="DK719">
            <v>13</v>
          </cell>
          <cell r="DL719">
            <v>0</v>
          </cell>
          <cell r="DM719">
            <v>1</v>
          </cell>
          <cell r="DN719">
            <v>12</v>
          </cell>
          <cell r="DO719" t="str">
            <v>Authorized Investors</v>
          </cell>
          <cell r="DP719" t="str">
            <v>None</v>
          </cell>
          <cell r="DQ719" t="str">
            <v>BNP Paribas Securities Services Luxembourg</v>
          </cell>
          <cell r="DR719" t="str">
            <v>BNP Paribas Securities Services Luxembourg</v>
          </cell>
          <cell r="DS719" t="str">
            <v>in-house lawyers</v>
          </cell>
          <cell r="DT719" t="str">
            <v>BNP Paribas Securities Services Luxembourg</v>
          </cell>
          <cell r="DU719" t="str">
            <v>31th of December</v>
          </cell>
          <cell r="DV719" t="str">
            <v>ESG</v>
          </cell>
          <cell r="DW719" t="str">
            <v>FIXED INCOME</v>
          </cell>
          <cell r="DX719"/>
          <cell r="DY719"/>
          <cell r="DZ719" t="str">
            <v>ART 9</v>
          </cell>
          <cell r="EA719" t="str">
            <v>CAT 1</v>
          </cell>
        </row>
        <row r="720">
          <cell r="H720" t="str">
            <v>LU2365459200</v>
          </cell>
          <cell r="I720" t="str">
            <v>Track X</v>
          </cell>
          <cell r="J720" t="str">
            <v>Distribution</v>
          </cell>
          <cell r="K720" t="str">
            <v>EUR</v>
          </cell>
          <cell r="L720" t="str">
            <v>EUR</v>
          </cell>
          <cell r="M720" t="str">
            <v>No</v>
          </cell>
          <cell r="N720"/>
          <cell r="O720" t="str">
            <v>Luxembourg</v>
          </cell>
          <cell r="P720" t="str">
            <v>NA</v>
          </cell>
          <cell r="Q720" t="str">
            <v>NA</v>
          </cell>
          <cell r="R720" t="str">
            <v>NA</v>
          </cell>
          <cell r="S720">
            <v>44540</v>
          </cell>
          <cell r="T720" t="str">
            <v>Not listed</v>
          </cell>
          <cell r="U720" t="str">
            <v>Not listed</v>
          </cell>
          <cell r="V720" t="str">
            <v>JPEIGSSE</v>
          </cell>
          <cell r="W720" t="str">
            <v>Share not hedged</v>
          </cell>
          <cell r="X720"/>
          <cell r="Y720"/>
          <cell r="Z720"/>
          <cell r="AA720"/>
          <cell r="AB720" t="str">
            <v xml:space="preserve">.JPEIGSSE </v>
          </cell>
          <cell r="AC720"/>
          <cell r="AD720"/>
          <cell r="AE720"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20" t="str">
            <v>please refer to another source</v>
          </cell>
          <cell r="AG720" t="str">
            <v>please refer to another source</v>
          </cell>
          <cell r="AH720" t="str">
            <v>Luxemburg SICAV</v>
          </cell>
          <cell r="AI720" t="str">
            <v>J.P. Morgan ESG Green Social &amp; Sustainability IG EUR Bond (TR) Index</v>
          </cell>
          <cell r="AJ720" t="str">
            <v>Total Return</v>
          </cell>
          <cell r="AK720" t="str">
            <v>EUR</v>
          </cell>
          <cell r="AL720"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20" t="str">
            <v>please refer to another source</v>
          </cell>
          <cell r="AN720" t="str">
            <v>JP Morgan</v>
          </cell>
          <cell r="AO720" t="str">
            <v>Global</v>
          </cell>
          <cell r="AP720" t="str">
            <v>Global including Emerging Markets</v>
          </cell>
          <cell r="AQ720" t="str">
            <v>LU</v>
          </cell>
          <cell r="AR720" t="str">
            <v>LU</v>
          </cell>
          <cell r="AS720" t="str">
            <v>Full or optimized replication</v>
          </cell>
          <cell r="AT720" t="str">
            <v>Physical</v>
          </cell>
          <cell r="AU720" t="str">
            <v>Optimized</v>
          </cell>
          <cell r="AV720" t="str">
            <v>Bonds</v>
          </cell>
          <cell r="AW720" t="str">
            <v>No</v>
          </cell>
          <cell r="AX720" t="str">
            <v>Yes with UCITS V</v>
          </cell>
          <cell r="AY720" t="str">
            <v>NA</v>
          </cell>
          <cell r="AZ720" t="str">
            <v>NA</v>
          </cell>
          <cell r="BA720" t="str">
            <v>Yes</v>
          </cell>
          <cell r="BB720"/>
          <cell r="BC720"/>
          <cell r="BD720"/>
          <cell r="BE720"/>
          <cell r="BF720"/>
          <cell r="BG720" t="str">
            <v>Daily</v>
          </cell>
          <cell r="BH720"/>
          <cell r="BI720"/>
          <cell r="BJ720"/>
          <cell r="BK720" t="str">
            <v>Annually</v>
          </cell>
          <cell r="BL720"/>
          <cell r="BM720"/>
          <cell r="BN720"/>
          <cell r="BO720"/>
          <cell r="BP720"/>
          <cell r="BQ720"/>
          <cell r="BR720" t="str">
            <v>None</v>
          </cell>
          <cell r="BS720" t="str">
            <v>-</v>
          </cell>
          <cell r="BT720" t="str">
            <v>2:00 PM Paris time</v>
          </cell>
          <cell r="BU720" t="str">
            <v>12:00 Paris time</v>
          </cell>
          <cell r="BV720" t="str">
            <v>NA</v>
          </cell>
          <cell r="BW720" t="str">
            <v>D</v>
          </cell>
          <cell r="BX720" t="str">
            <v>D+1</v>
          </cell>
          <cell r="BY720" t="str">
            <v>D+3</v>
          </cell>
          <cell r="BZ720" t="str">
            <v>Please refer to PM</v>
          </cell>
          <cell r="CA720" t="str">
            <v>Please refer to PM</v>
          </cell>
          <cell r="CB720">
            <v>12</v>
          </cell>
          <cell r="CC720">
            <v>8</v>
          </cell>
          <cell r="CD720">
            <v>1.4999999999999999E-2</v>
          </cell>
          <cell r="CE720">
            <v>0.01</v>
          </cell>
          <cell r="CF720" t="str">
            <v>No</v>
          </cell>
          <cell r="CG720" t="str">
            <v>NA</v>
          </cell>
          <cell r="CH720" t="str">
            <v>NA</v>
          </cell>
          <cell r="CI720" t="str">
            <v>No securities lending</v>
          </cell>
          <cell r="CJ720" t="str">
            <v>NA</v>
          </cell>
          <cell r="CK720" t="str">
            <v>No collateral</v>
          </cell>
          <cell r="CL720" t="str">
            <v>No collateral</v>
          </cell>
          <cell r="CM720" t="str">
            <v>No collateral</v>
          </cell>
          <cell r="CN720" t="str">
            <v>No collateral</v>
          </cell>
          <cell r="CO720" t="str">
            <v>No</v>
          </cell>
          <cell r="CP720" t="str">
            <v>NA</v>
          </cell>
          <cell r="CQ720" t="str">
            <v>NA</v>
          </cell>
          <cell r="CR720" t="str">
            <v>No</v>
          </cell>
          <cell r="CS720" t="str">
            <v>Luca Pagni</v>
          </cell>
          <cell r="CT720"/>
          <cell r="CU720"/>
          <cell r="CV720"/>
          <cell r="CW720"/>
          <cell r="CX720"/>
          <cell r="CY720" t="str">
            <v>Yes</v>
          </cell>
          <cell r="CZ720" t="str">
            <v>ESG</v>
          </cell>
          <cell r="DA720" t="str">
            <v>Beta</v>
          </cell>
          <cell r="DB720" t="str">
            <v>No</v>
          </cell>
          <cell r="DC720" t="str">
            <v>Other funds (no equities or &lt;25% equities)</v>
          </cell>
          <cell r="DD720"/>
          <cell r="DE720"/>
          <cell r="DF720" t="str">
            <v>No</v>
          </cell>
          <cell r="DG720">
            <v>0</v>
          </cell>
          <cell r="DH720">
            <v>12</v>
          </cell>
          <cell r="DI720">
            <v>1</v>
          </cell>
          <cell r="DJ720">
            <v>13</v>
          </cell>
          <cell r="DK720">
            <v>13</v>
          </cell>
          <cell r="DL720">
            <v>0</v>
          </cell>
          <cell r="DM720">
            <v>1</v>
          </cell>
          <cell r="DN720">
            <v>12</v>
          </cell>
          <cell r="DO720" t="str">
            <v>Authorized Investors</v>
          </cell>
          <cell r="DP720" t="str">
            <v>None</v>
          </cell>
          <cell r="DQ720" t="str">
            <v>BNP Paribas Securities Services Luxembourg</v>
          </cell>
          <cell r="DR720" t="str">
            <v>BNP Paribas Securities Services Luxembourg</v>
          </cell>
          <cell r="DS720" t="str">
            <v>in-house lawyers</v>
          </cell>
          <cell r="DT720" t="str">
            <v>BNP Paribas Securities Services Luxembourg</v>
          </cell>
          <cell r="DU720" t="str">
            <v>31th of December</v>
          </cell>
          <cell r="DV720" t="str">
            <v>ESG</v>
          </cell>
          <cell r="DW720" t="str">
            <v>FIXED INCOME</v>
          </cell>
          <cell r="DX720"/>
          <cell r="DY720"/>
          <cell r="DZ720" t="str">
            <v>ART 9</v>
          </cell>
          <cell r="EA720" t="str">
            <v>CAT 1</v>
          </cell>
        </row>
        <row r="721">
          <cell r="H721" t="str">
            <v>LU2365458905</v>
          </cell>
          <cell r="I721" t="str">
            <v>UCITS ETF</v>
          </cell>
          <cell r="J721" t="str">
            <v>Capitalisation</v>
          </cell>
          <cell r="K721" t="str">
            <v>EUR</v>
          </cell>
          <cell r="L721" t="str">
            <v>EUR</v>
          </cell>
          <cell r="M721" t="str">
            <v>No</v>
          </cell>
          <cell r="N721"/>
          <cell r="O721" t="str">
            <v>Luxembourg</v>
          </cell>
          <cell r="P721" t="str">
            <v>NA</v>
          </cell>
          <cell r="Q721" t="str">
            <v>Xetra</v>
          </cell>
          <cell r="R721" t="str">
            <v>XETR</v>
          </cell>
          <cell r="S721">
            <v>44539</v>
          </cell>
          <cell r="T721">
            <v>44637</v>
          </cell>
          <cell r="U721" t="str">
            <v>No</v>
          </cell>
          <cell r="V721" t="str">
            <v>FENGRECN</v>
          </cell>
          <cell r="W721" t="str">
            <v>Share not hedged</v>
          </cell>
          <cell r="X721" t="str">
            <v>ASRM GY</v>
          </cell>
          <cell r="Y721" t="str">
            <v>IGRCT</v>
          </cell>
          <cell r="Z721" t="str">
            <v>NSCFR0IGRCT4</v>
          </cell>
          <cell r="AA721" t="str">
            <v>ASRM</v>
          </cell>
          <cell r="AB721" t="str">
            <v>.TFTFENGRECNE</v>
          </cell>
          <cell r="AC721" t="str">
            <v>ASRMG.DE</v>
          </cell>
          <cell r="AD721" t="str">
            <v>GRCTBINAV=IHSM</v>
          </cell>
          <cell r="AE721"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721" t="str">
            <v>please refer to another source</v>
          </cell>
          <cell r="AG721" t="str">
            <v>please refer to another source</v>
          </cell>
          <cell r="AH721" t="str">
            <v>Luxemburg SICAV</v>
          </cell>
          <cell r="AI721" t="str">
            <v>FTSE EPRA Nareit Developed Green EU CTB (NTR) Index</v>
          </cell>
          <cell r="AJ721" t="str">
            <v>Net Total Return</v>
          </cell>
          <cell r="AK721" t="str">
            <v>EUR</v>
          </cell>
          <cell r="AL721" t="str">
            <v>The benchmark is the FTSE EPRA Nareit Developed Green EU CTB (NTR) Index published in EUR by FTSE International Limited. The composition of the index is reviewed annually in September. It is a Net Total Return index (calculated with net dividends reinvested).</v>
          </cell>
          <cell r="AM721" t="str">
            <v>please refer to another source</v>
          </cell>
          <cell r="AN721" t="str">
            <v>FTSE International Limited</v>
          </cell>
          <cell r="AO721" t="str">
            <v>Global</v>
          </cell>
          <cell r="AP721" t="str">
            <v>Global (Developed market)</v>
          </cell>
          <cell r="AQ721" t="str">
            <v>AT, DE, FR, IT**, LU, NL, ES, SK</v>
          </cell>
          <cell r="AR721" t="str">
            <v>AT, DE, FR, IT**, LU, NL, ES, SK</v>
          </cell>
          <cell r="AS721" t="str">
            <v>Full replication</v>
          </cell>
          <cell r="AT721" t="str">
            <v>Physical</v>
          </cell>
          <cell r="AU721" t="str">
            <v>Full</v>
          </cell>
          <cell r="AV721" t="str">
            <v>Equities</v>
          </cell>
          <cell r="AW721" t="str">
            <v>No</v>
          </cell>
          <cell r="AX721" t="str">
            <v>Yes with UCITS V</v>
          </cell>
          <cell r="AY721" t="str">
            <v>BNP aribas Arbitrage</v>
          </cell>
          <cell r="AZ721" t="str">
            <v>NA</v>
          </cell>
          <cell r="BA721" t="str">
            <v>No</v>
          </cell>
          <cell r="BB721"/>
          <cell r="BC721"/>
          <cell r="BD721"/>
          <cell r="BE721"/>
          <cell r="BF721"/>
          <cell r="BG721" t="str">
            <v>Daily</v>
          </cell>
          <cell r="BH721"/>
          <cell r="BI721"/>
          <cell r="BJ721"/>
          <cell r="BK721" t="str">
            <v>Reinvested</v>
          </cell>
          <cell r="BL721"/>
          <cell r="BM721"/>
          <cell r="BN721"/>
          <cell r="BO721"/>
          <cell r="BP721"/>
          <cell r="BQ721"/>
          <cell r="BR721">
            <v>500000</v>
          </cell>
          <cell r="BS721" t="str">
            <v>-</v>
          </cell>
          <cell r="BT721" t="str">
            <v>(D-1) 04:30 PM Paris time</v>
          </cell>
          <cell r="BU721" t="str">
            <v>NA</v>
          </cell>
          <cell r="BV721" t="str">
            <v>(D-1) 03:45 PM Paris time</v>
          </cell>
          <cell r="BW721" t="str">
            <v>D</v>
          </cell>
          <cell r="BX721" t="str">
            <v>D+1</v>
          </cell>
          <cell r="BY721" t="str">
            <v>D+3</v>
          </cell>
          <cell r="BZ721" t="str">
            <v>Please refer to PM</v>
          </cell>
          <cell r="CA721" t="str">
            <v>Please refer to PM</v>
          </cell>
          <cell r="CB721">
            <v>6</v>
          </cell>
          <cell r="CC721">
            <v>0</v>
          </cell>
          <cell r="CD721" t="str">
            <v>0,2% on the primary market</v>
          </cell>
          <cell r="CE721" t="str">
            <v>0,2% on the primary market</v>
          </cell>
          <cell r="CF721" t="str">
            <v>No</v>
          </cell>
          <cell r="CG721" t="str">
            <v>NA</v>
          </cell>
          <cell r="CH721" t="str">
            <v>NA</v>
          </cell>
          <cell r="CI721" t="str">
            <v>No securities lending</v>
          </cell>
          <cell r="CJ721"/>
          <cell r="CK721" t="str">
            <v>No collateral</v>
          </cell>
          <cell r="CL721" t="str">
            <v>No collateral</v>
          </cell>
          <cell r="CM721" t="str">
            <v>No collateral</v>
          </cell>
          <cell r="CN721" t="str">
            <v>No collateral</v>
          </cell>
          <cell r="CO721" t="str">
            <v>No</v>
          </cell>
          <cell r="CP721" t="str">
            <v>NA</v>
          </cell>
          <cell r="CQ721" t="str">
            <v>NA</v>
          </cell>
          <cell r="CR721" t="str">
            <v>No</v>
          </cell>
          <cell r="CS721" t="str">
            <v>Ashok Outtandy</v>
          </cell>
          <cell r="CT721"/>
          <cell r="CU721"/>
          <cell r="CV721" t="str">
            <v xml:space="preserve">A3C9H2 </v>
          </cell>
          <cell r="CW721"/>
          <cell r="CX721"/>
          <cell r="CY721" t="str">
            <v>Yes</v>
          </cell>
          <cell r="CZ721" t="str">
            <v>ESG</v>
          </cell>
          <cell r="DA721" t="str">
            <v>Beta</v>
          </cell>
          <cell r="DB721" t="str">
            <v>No</v>
          </cell>
          <cell r="DC721" t="str">
            <v>Foreign real estate fund (&gt;51% foreign real estate)</v>
          </cell>
          <cell r="DD721" t="str">
            <v>in progress</v>
          </cell>
          <cell r="DE721"/>
          <cell r="DF721" t="str">
            <v>No</v>
          </cell>
          <cell r="DG721">
            <v>28</v>
          </cell>
          <cell r="DH721">
            <v>12</v>
          </cell>
          <cell r="DI721">
            <v>0</v>
          </cell>
          <cell r="DJ721">
            <v>40</v>
          </cell>
          <cell r="DK721">
            <v>40</v>
          </cell>
          <cell r="DL721">
            <v>28</v>
          </cell>
          <cell r="DM721">
            <v>0</v>
          </cell>
          <cell r="DN721">
            <v>12</v>
          </cell>
          <cell r="DO721" t="str">
            <v>Primary market: Authorised Participants and Institutionnal Investors
Secondary market: All</v>
          </cell>
          <cell r="DP721" t="str">
            <v>None</v>
          </cell>
          <cell r="DQ721" t="str">
            <v>BNP Paribas Securities Services Luxembourg</v>
          </cell>
          <cell r="DR721" t="str">
            <v>BNP Paribas Securities Services Luxembourg</v>
          </cell>
          <cell r="DS721" t="str">
            <v>in-house lawyers</v>
          </cell>
          <cell r="DT721" t="str">
            <v>BNP Paribas Securities Services Luxembourg</v>
          </cell>
          <cell r="DU721" t="str">
            <v>31th of December</v>
          </cell>
          <cell r="DV721" t="str">
            <v>ESG</v>
          </cell>
          <cell r="DW721" t="str">
            <v>LISTED REAL ESTATE</v>
          </cell>
          <cell r="DX721"/>
          <cell r="DY721"/>
          <cell r="DZ721" t="str">
            <v>ART 8</v>
          </cell>
          <cell r="EA721" t="str">
            <v>CAT 1</v>
          </cell>
        </row>
        <row r="722">
          <cell r="H722" t="str">
            <v>LU2365457410</v>
          </cell>
          <cell r="I722" t="str">
            <v>UCITS ETF</v>
          </cell>
          <cell r="J722" t="str">
            <v>Capitalisation</v>
          </cell>
          <cell r="K722" t="str">
            <v>EUR</v>
          </cell>
          <cell r="L722" t="str">
            <v>EUR</v>
          </cell>
          <cell r="M722" t="str">
            <v>No</v>
          </cell>
          <cell r="N722"/>
          <cell r="O722" t="str">
            <v>Luxembourg</v>
          </cell>
          <cell r="P722" t="str">
            <v>DE</v>
          </cell>
          <cell r="Q722" t="str">
            <v>Xetra</v>
          </cell>
          <cell r="R722" t="str">
            <v>XETR</v>
          </cell>
          <cell r="S722">
            <v>44540</v>
          </cell>
          <cell r="T722">
            <v>44637</v>
          </cell>
          <cell r="U722" t="str">
            <v>No</v>
          </cell>
          <cell r="V722" t="str">
            <v>GALPHMTN</v>
          </cell>
          <cell r="W722" t="str">
            <v>Share not hedged</v>
          </cell>
          <cell r="X722" t="str">
            <v>ASRP GY</v>
          </cell>
          <cell r="Y722" t="str">
            <v>IMEDT</v>
          </cell>
          <cell r="Z722" t="str">
            <v>NSCFR0IMEDT8</v>
          </cell>
          <cell r="AA722" t="str">
            <v>ASRP</v>
          </cell>
          <cell r="AB722" t="str">
            <v xml:space="preserve">.GALPHMTN </v>
          </cell>
          <cell r="AC722" t="str">
            <v>ASRP.DE</v>
          </cell>
          <cell r="AD722" t="str">
            <v>MEDTEINAV=IHSM</v>
          </cell>
          <cell r="AE722"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22" t="str">
            <v>please refer to another source</v>
          </cell>
          <cell r="AG722" t="str">
            <v>please refer to another source</v>
          </cell>
          <cell r="AH722" t="str">
            <v>Luxemburg SICAV</v>
          </cell>
          <cell r="AI722" t="str">
            <v>ECPI Global ESG Medical Tech (NR) Index</v>
          </cell>
          <cell r="AJ722" t="str">
            <v>Net Return</v>
          </cell>
          <cell r="AK722" t="str">
            <v>EUR</v>
          </cell>
          <cell r="AL722"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22" t="str">
            <v>please refer to another source</v>
          </cell>
          <cell r="AN722" t="str">
            <v>ECPI</v>
          </cell>
          <cell r="AO722" t="str">
            <v>Global</v>
          </cell>
          <cell r="AP722" t="str">
            <v>Global ex Emerging Markets</v>
          </cell>
          <cell r="AQ722" t="str">
            <v>AT, DE, FR, IT**, LU, NL, ES, SK</v>
          </cell>
          <cell r="AR722" t="str">
            <v>AT, DE, ES, FR, GB, IT**, LU, NL, SK</v>
          </cell>
          <cell r="AS722" t="str">
            <v>Full or optimized or synthetic replication</v>
          </cell>
          <cell r="AT722" t="str">
            <v>Physical</v>
          </cell>
          <cell r="AU722" t="str">
            <v>Full</v>
          </cell>
          <cell r="AV722" t="str">
            <v>Equities</v>
          </cell>
          <cell r="AW722" t="str">
            <v>No</v>
          </cell>
          <cell r="AX722" t="str">
            <v>Yes with UCITS V</v>
          </cell>
          <cell r="AY722" t="str">
            <v>BNP aribas Arbitrage</v>
          </cell>
          <cell r="AZ722"/>
          <cell r="BA722" t="str">
            <v>No</v>
          </cell>
          <cell r="BB722"/>
          <cell r="BC722"/>
          <cell r="BD722"/>
          <cell r="BE722"/>
          <cell r="BF722"/>
          <cell r="BG722" t="str">
            <v>Daily</v>
          </cell>
          <cell r="BH722"/>
          <cell r="BI722"/>
          <cell r="BJ722"/>
          <cell r="BK722" t="str">
            <v>Reinvested</v>
          </cell>
          <cell r="BL722"/>
          <cell r="BM722"/>
          <cell r="BN722"/>
          <cell r="BO722"/>
          <cell r="BP722"/>
          <cell r="BQ722"/>
          <cell r="BR722">
            <v>500000</v>
          </cell>
          <cell r="BS722" t="str">
            <v>-</v>
          </cell>
          <cell r="BT722" t="str">
            <v>(D-1) 04:30 PM Paris time</v>
          </cell>
          <cell r="BU722" t="str">
            <v>NA</v>
          </cell>
          <cell r="BV722" t="str">
            <v>(D-1) 03:45 PM Paris time</v>
          </cell>
          <cell r="BW722" t="str">
            <v>D</v>
          </cell>
          <cell r="BX722" t="str">
            <v>D+1</v>
          </cell>
          <cell r="BY722" t="str">
            <v>D+3</v>
          </cell>
          <cell r="BZ722" t="str">
            <v>Please refer to PM</v>
          </cell>
          <cell r="CA722" t="str">
            <v>Please refer to PM</v>
          </cell>
          <cell r="CB722">
            <v>5</v>
          </cell>
          <cell r="CC722">
            <v>3</v>
          </cell>
          <cell r="CD722" t="str">
            <v xml:space="preserve">0.20% on the primary market </v>
          </cell>
          <cell r="CE722" t="str">
            <v xml:space="preserve">0.10% on the primary market </v>
          </cell>
          <cell r="CF722" t="str">
            <v>No</v>
          </cell>
          <cell r="CG722" t="str">
            <v>NA</v>
          </cell>
          <cell r="CH722" t="str">
            <v>NA</v>
          </cell>
          <cell r="CI722" t="str">
            <v>No securities lending</v>
          </cell>
          <cell r="CJ722"/>
          <cell r="CK722" t="str">
            <v>No collateral</v>
          </cell>
          <cell r="CL722" t="str">
            <v>No collateral</v>
          </cell>
          <cell r="CM722" t="str">
            <v>No collateral</v>
          </cell>
          <cell r="CN722" t="str">
            <v>No collateral</v>
          </cell>
          <cell r="CO722" t="str">
            <v>No</v>
          </cell>
          <cell r="CP722" t="str">
            <v>NA</v>
          </cell>
          <cell r="CQ722" t="str">
            <v>NA</v>
          </cell>
          <cell r="CR722" t="str">
            <v>No</v>
          </cell>
          <cell r="CS722" t="str">
            <v>Alexandre Zamora</v>
          </cell>
          <cell r="CT722"/>
          <cell r="CU722"/>
          <cell r="CV722" t="str">
            <v>A3C9H4</v>
          </cell>
          <cell r="CW722"/>
          <cell r="CX722"/>
          <cell r="CY722" t="str">
            <v>Yes</v>
          </cell>
          <cell r="CZ722" t="str">
            <v>ESG</v>
          </cell>
          <cell r="DA722" t="str">
            <v>Beta</v>
          </cell>
          <cell r="DB722" t="str">
            <v>No</v>
          </cell>
          <cell r="DC722" t="str">
            <v>Equity fund (&gt;51% equities)</v>
          </cell>
          <cell r="DD722"/>
          <cell r="DE722"/>
          <cell r="DF722" t="str">
            <v>No</v>
          </cell>
          <cell r="DG722">
            <v>18</v>
          </cell>
          <cell r="DH722">
            <v>12</v>
          </cell>
          <cell r="DI722">
            <v>0</v>
          </cell>
          <cell r="DJ722">
            <v>30</v>
          </cell>
          <cell r="DK722">
            <v>30</v>
          </cell>
          <cell r="DL722">
            <v>18</v>
          </cell>
          <cell r="DM722">
            <v>0</v>
          </cell>
          <cell r="DN722">
            <v>12</v>
          </cell>
          <cell r="DO722" t="str">
            <v>Primary market: Authorised Participants and Institutionnal Investors
Secondary market: All</v>
          </cell>
          <cell r="DP722" t="str">
            <v>None</v>
          </cell>
          <cell r="DQ722" t="str">
            <v>BNP Paribas Securities Services Luxembourg</v>
          </cell>
          <cell r="DR722" t="str">
            <v>BNP Paribas Securities Services Luxembourg</v>
          </cell>
          <cell r="DS722" t="str">
            <v>in-house lawyers</v>
          </cell>
          <cell r="DT722" t="str">
            <v>BNP Paribas Securities Services Luxembourg</v>
          </cell>
          <cell r="DU722" t="str">
            <v>31th of December</v>
          </cell>
          <cell r="DV722" t="str">
            <v>ESG</v>
          </cell>
          <cell r="DW722" t="str">
            <v>EQUITY</v>
          </cell>
          <cell r="DX722"/>
          <cell r="DY722"/>
          <cell r="DZ722" t="str">
            <v>ART 8</v>
          </cell>
          <cell r="EA722" t="str">
            <v>CAT 1</v>
          </cell>
        </row>
        <row r="723">
          <cell r="H723" t="str">
            <v>LU2365458814</v>
          </cell>
          <cell r="I723" t="str">
            <v>UCITS ETF</v>
          </cell>
          <cell r="J723" t="str">
            <v>Capitalisation</v>
          </cell>
          <cell r="K723" t="str">
            <v>EUR</v>
          </cell>
          <cell r="L723" t="str">
            <v>EUR</v>
          </cell>
          <cell r="M723" t="str">
            <v>No</v>
          </cell>
          <cell r="N723"/>
          <cell r="O723" t="str">
            <v>Luxembourg</v>
          </cell>
          <cell r="P723" t="str">
            <v>DE</v>
          </cell>
          <cell r="Q723" t="str">
            <v>Xetra</v>
          </cell>
          <cell r="R723" t="str">
            <v>XETR</v>
          </cell>
          <cell r="S723">
            <v>44540</v>
          </cell>
          <cell r="T723">
            <v>44658</v>
          </cell>
          <cell r="U723" t="str">
            <v>No</v>
          </cell>
          <cell r="V723" t="str">
            <v>JPEIGSSE</v>
          </cell>
          <cell r="W723" t="str">
            <v>Share not hedged</v>
          </cell>
          <cell r="X723" t="str">
            <v>ASRQ GY</v>
          </cell>
          <cell r="Y723" t="str">
            <v>IGGSD</v>
          </cell>
          <cell r="Z723" t="str">
            <v>NSCFR0IGSSD2</v>
          </cell>
          <cell r="AA723" t="str">
            <v>ASRQ</v>
          </cell>
          <cell r="AB723" t="str">
            <v xml:space="preserve">.JPEIGSSE </v>
          </cell>
          <cell r="AC723" t="str">
            <v>ASRQ.DE</v>
          </cell>
          <cell r="AD723" t="str">
            <v>GSSBDINAV=IHSM</v>
          </cell>
          <cell r="AE723"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23" t="str">
            <v>please refer to another source</v>
          </cell>
          <cell r="AG723" t="str">
            <v>please refer to another source</v>
          </cell>
          <cell r="AH723" t="str">
            <v>Luxemburg SICAV</v>
          </cell>
          <cell r="AI723" t="str">
            <v>J.P. Morgan ESG Green Social &amp; Sustainability IG EUR Bond (TR) Index</v>
          </cell>
          <cell r="AJ723" t="str">
            <v>Total Return</v>
          </cell>
          <cell r="AK723" t="str">
            <v>EUR</v>
          </cell>
          <cell r="AL723"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23" t="str">
            <v>please refer to another source</v>
          </cell>
          <cell r="AN723" t="str">
            <v>JP Morgan</v>
          </cell>
          <cell r="AO723" t="str">
            <v>Global</v>
          </cell>
          <cell r="AP723" t="str">
            <v>Global including Emerging Markets</v>
          </cell>
          <cell r="AQ723" t="str">
            <v>AT, DE, ES, FR, IT**, LU, NL</v>
          </cell>
          <cell r="AR723" t="str">
            <v>AT, DE, ES, FR, GB, IT**, LU, NL</v>
          </cell>
          <cell r="AS723" t="str">
            <v>Full or optimized replication</v>
          </cell>
          <cell r="AT723" t="str">
            <v>Physical</v>
          </cell>
          <cell r="AU723" t="str">
            <v>Optimized</v>
          </cell>
          <cell r="AV723" t="str">
            <v>Bonds</v>
          </cell>
          <cell r="AW723" t="str">
            <v>No</v>
          </cell>
          <cell r="AX723" t="str">
            <v>Yes with UCITS V</v>
          </cell>
          <cell r="AY723" t="str">
            <v>BNP aribas Arbitrage</v>
          </cell>
          <cell r="AZ723"/>
          <cell r="BA723" t="str">
            <v>No</v>
          </cell>
          <cell r="BB723"/>
          <cell r="BC723"/>
          <cell r="BD723"/>
          <cell r="BE723"/>
          <cell r="BF723"/>
          <cell r="BG723" t="str">
            <v>Daily</v>
          </cell>
          <cell r="BH723"/>
          <cell r="BI723"/>
          <cell r="BJ723"/>
          <cell r="BK723" t="str">
            <v>Reinvested</v>
          </cell>
          <cell r="BL723"/>
          <cell r="BM723"/>
          <cell r="BN723"/>
          <cell r="BO723"/>
          <cell r="BP723"/>
          <cell r="BQ723"/>
          <cell r="BR723">
            <v>500000</v>
          </cell>
          <cell r="BS723" t="str">
            <v>-</v>
          </cell>
          <cell r="BT723" t="str">
            <v>2:45 PM Paris time</v>
          </cell>
          <cell r="BU723" t="str">
            <v>NA</v>
          </cell>
          <cell r="BV723" t="str">
            <v>01:30 PM Paris time</v>
          </cell>
          <cell r="BW723" t="str">
            <v>D</v>
          </cell>
          <cell r="BX723" t="str">
            <v>D+1</v>
          </cell>
          <cell r="BY723" t="str">
            <v>D+3</v>
          </cell>
          <cell r="BZ723" t="str">
            <v>Please refer to PM</v>
          </cell>
          <cell r="CA723" t="str">
            <v>Please refer to PM</v>
          </cell>
          <cell r="CB723">
            <v>12</v>
          </cell>
          <cell r="CC723">
            <v>8</v>
          </cell>
          <cell r="CD723" t="str">
            <v>1,50% on the primary market</v>
          </cell>
          <cell r="CE723" t="str">
            <v>1% on the primary market</v>
          </cell>
          <cell r="CF723" t="str">
            <v>No</v>
          </cell>
          <cell r="CG723" t="str">
            <v>NA</v>
          </cell>
          <cell r="CH723" t="str">
            <v>NA</v>
          </cell>
          <cell r="CI723" t="str">
            <v>No securities lending</v>
          </cell>
          <cell r="CJ723" t="str">
            <v>NA</v>
          </cell>
          <cell r="CK723" t="str">
            <v>No collateral</v>
          </cell>
          <cell r="CL723" t="str">
            <v>No collateral</v>
          </cell>
          <cell r="CM723" t="str">
            <v>No collateral</v>
          </cell>
          <cell r="CN723" t="str">
            <v>No collateral</v>
          </cell>
          <cell r="CO723" t="str">
            <v>No</v>
          </cell>
          <cell r="CP723" t="str">
            <v>NA</v>
          </cell>
          <cell r="CQ723" t="str">
            <v>NA</v>
          </cell>
          <cell r="CR723" t="str">
            <v>No</v>
          </cell>
          <cell r="CS723" t="str">
            <v>Luca Pagni</v>
          </cell>
          <cell r="CT723"/>
          <cell r="CU723"/>
          <cell r="CV723" t="str">
            <v xml:space="preserve">A3C9H5 </v>
          </cell>
          <cell r="CW723"/>
          <cell r="CX723"/>
          <cell r="CY723" t="str">
            <v>Yes</v>
          </cell>
          <cell r="CZ723" t="str">
            <v>ESG</v>
          </cell>
          <cell r="DA723" t="str">
            <v>Beta</v>
          </cell>
          <cell r="DB723" t="str">
            <v>No</v>
          </cell>
          <cell r="DC723" t="str">
            <v>Other funds (no equities or &lt;25% equities)</v>
          </cell>
          <cell r="DD723"/>
          <cell r="DE723"/>
          <cell r="DF723" t="str">
            <v>No</v>
          </cell>
          <cell r="DG723">
            <v>13</v>
          </cell>
          <cell r="DH723">
            <v>12</v>
          </cell>
          <cell r="DI723">
            <v>0</v>
          </cell>
          <cell r="DJ723">
            <v>25</v>
          </cell>
          <cell r="DK723">
            <v>25</v>
          </cell>
          <cell r="DL723">
            <v>13</v>
          </cell>
          <cell r="DM723">
            <v>0</v>
          </cell>
          <cell r="DN723">
            <v>12</v>
          </cell>
          <cell r="DO723" t="str">
            <v>Primary market: Authorised Participants and Institutionnal Investors
Secondary market: All</v>
          </cell>
          <cell r="DP723" t="str">
            <v>None</v>
          </cell>
          <cell r="DQ723" t="str">
            <v>BNP Paribas Securities Services Luxembourg</v>
          </cell>
          <cell r="DR723" t="str">
            <v>BNP Paribas Securities Services Luxembourg</v>
          </cell>
          <cell r="DS723" t="str">
            <v>in-house lawyers</v>
          </cell>
          <cell r="DT723" t="str">
            <v>BNP Paribas Securities Services Luxembourg</v>
          </cell>
          <cell r="DU723" t="str">
            <v>31th of December</v>
          </cell>
          <cell r="DV723" t="str">
            <v>ESG</v>
          </cell>
          <cell r="DW723" t="str">
            <v>FIXED INCOME</v>
          </cell>
          <cell r="DX723"/>
          <cell r="DY723"/>
          <cell r="DZ723" t="str">
            <v>ART 9</v>
          </cell>
          <cell r="EA723" t="str">
            <v>CAT 1</v>
          </cell>
        </row>
        <row r="724">
          <cell r="H724" t="str">
            <v>LU2365458731</v>
          </cell>
          <cell r="I724" t="str">
            <v>UCITS ETF</v>
          </cell>
          <cell r="J724" t="str">
            <v>Distribution</v>
          </cell>
          <cell r="K724" t="str">
            <v>EUR</v>
          </cell>
          <cell r="L724" t="str">
            <v>EUR</v>
          </cell>
          <cell r="M724" t="str">
            <v>No</v>
          </cell>
          <cell r="N724"/>
          <cell r="O724" t="str">
            <v>Luxembourg</v>
          </cell>
          <cell r="P724" t="str">
            <v>DE</v>
          </cell>
          <cell r="Q724" t="str">
            <v>Xetra</v>
          </cell>
          <cell r="R724" t="str">
            <v>XETR</v>
          </cell>
          <cell r="S724">
            <v>44540</v>
          </cell>
          <cell r="T724">
            <v>44658</v>
          </cell>
          <cell r="U724" t="str">
            <v>No</v>
          </cell>
          <cell r="V724" t="str">
            <v>JPEIGSSE</v>
          </cell>
          <cell r="W724" t="str">
            <v>Share not hedged</v>
          </cell>
          <cell r="X724" t="str">
            <v>ASRN GY</v>
          </cell>
          <cell r="Y724" t="str">
            <v>IGSSB</v>
          </cell>
          <cell r="Z724" t="str">
            <v>NSCFR0IGSSB6</v>
          </cell>
          <cell r="AA724" t="str">
            <v>ASRN</v>
          </cell>
          <cell r="AB724" t="str">
            <v xml:space="preserve">.JPEIGSSE </v>
          </cell>
          <cell r="AC724" t="str">
            <v>ASRN.DE</v>
          </cell>
          <cell r="AD724" t="str">
            <v>GSSBOINAV=IHSM</v>
          </cell>
          <cell r="AE724"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724" t="str">
            <v>please refer to another source</v>
          </cell>
          <cell r="AG724" t="str">
            <v>please refer to another source</v>
          </cell>
          <cell r="AH724" t="str">
            <v>Luxemburg SICAV</v>
          </cell>
          <cell r="AI724" t="str">
            <v>J.P. Morgan ESG Green Social &amp; Sustainability IG EUR Bond (TR) Index</v>
          </cell>
          <cell r="AJ724" t="str">
            <v>Total Return</v>
          </cell>
          <cell r="AK724" t="str">
            <v>EUR</v>
          </cell>
          <cell r="AL724"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24" t="str">
            <v>please refer to another source</v>
          </cell>
          <cell r="AN724" t="str">
            <v>JP Morgan</v>
          </cell>
          <cell r="AO724" t="str">
            <v>Global</v>
          </cell>
          <cell r="AP724" t="str">
            <v>Global including Emerging Markets</v>
          </cell>
          <cell r="AQ724" t="str">
            <v>AT, DE, ES, FR, IT**, LU, NL</v>
          </cell>
          <cell r="AR724" t="str">
            <v>AT, DE, ES, FR, GB, IT**, LU, NL</v>
          </cell>
          <cell r="AS724" t="str">
            <v>Full or optimized replication</v>
          </cell>
          <cell r="AT724" t="str">
            <v>Physical</v>
          </cell>
          <cell r="AU724" t="str">
            <v>Optimized</v>
          </cell>
          <cell r="AV724" t="str">
            <v>Bonds</v>
          </cell>
          <cell r="AW724" t="str">
            <v>No</v>
          </cell>
          <cell r="AX724" t="str">
            <v>Yes with UCITS V</v>
          </cell>
          <cell r="AY724" t="str">
            <v>BNP aribas Arbitrage</v>
          </cell>
          <cell r="AZ724"/>
          <cell r="BA724" t="str">
            <v>No</v>
          </cell>
          <cell r="BB724"/>
          <cell r="BC724"/>
          <cell r="BD724"/>
          <cell r="BE724"/>
          <cell r="BF724"/>
          <cell r="BG724" t="str">
            <v>Daily</v>
          </cell>
          <cell r="BH724"/>
          <cell r="BI724"/>
          <cell r="BJ724"/>
          <cell r="BK724" t="str">
            <v>Annually</v>
          </cell>
          <cell r="BL724"/>
          <cell r="BM724"/>
          <cell r="BN724"/>
          <cell r="BO724"/>
          <cell r="BP724"/>
          <cell r="BQ724"/>
          <cell r="BR724">
            <v>500000</v>
          </cell>
          <cell r="BS724" t="str">
            <v>-</v>
          </cell>
          <cell r="BT724" t="str">
            <v>2:45 PM Paris time</v>
          </cell>
          <cell r="BU724" t="str">
            <v>NA</v>
          </cell>
          <cell r="BV724" t="str">
            <v>01:30 PM Paris time</v>
          </cell>
          <cell r="BW724" t="str">
            <v>D</v>
          </cell>
          <cell r="BX724" t="str">
            <v>D+1</v>
          </cell>
          <cell r="BY724" t="str">
            <v>D+3</v>
          </cell>
          <cell r="BZ724" t="str">
            <v>Please refer to PM</v>
          </cell>
          <cell r="CA724" t="str">
            <v>Please refer to PM</v>
          </cell>
          <cell r="CB724">
            <v>12</v>
          </cell>
          <cell r="CC724">
            <v>8</v>
          </cell>
          <cell r="CD724">
            <v>1.4999999999999999E-2</v>
          </cell>
          <cell r="CE724" t="str">
            <v>1% on the primary market</v>
          </cell>
          <cell r="CF724" t="str">
            <v>No</v>
          </cell>
          <cell r="CG724" t="str">
            <v>NA</v>
          </cell>
          <cell r="CH724" t="str">
            <v>NA</v>
          </cell>
          <cell r="CI724" t="str">
            <v>No securities lending</v>
          </cell>
          <cell r="CJ724" t="str">
            <v>NA</v>
          </cell>
          <cell r="CK724" t="str">
            <v>No collateral</v>
          </cell>
          <cell r="CL724" t="str">
            <v>No collateral</v>
          </cell>
          <cell r="CM724" t="str">
            <v>No collateral</v>
          </cell>
          <cell r="CN724" t="str">
            <v>No collateral</v>
          </cell>
          <cell r="CO724" t="str">
            <v>No</v>
          </cell>
          <cell r="CP724" t="str">
            <v>NA</v>
          </cell>
          <cell r="CQ724" t="str">
            <v>NA</v>
          </cell>
          <cell r="CR724" t="str">
            <v>No</v>
          </cell>
          <cell r="CS724" t="str">
            <v>Luca Pagni</v>
          </cell>
          <cell r="CT724"/>
          <cell r="CU724"/>
          <cell r="CV724" t="str">
            <v xml:space="preserve">A3C9H3 </v>
          </cell>
          <cell r="CW724"/>
          <cell r="CX724"/>
          <cell r="CY724" t="str">
            <v>Yes</v>
          </cell>
          <cell r="CZ724" t="str">
            <v>ESG</v>
          </cell>
          <cell r="DA724" t="str">
            <v>Beta</v>
          </cell>
          <cell r="DB724" t="str">
            <v>No</v>
          </cell>
          <cell r="DC724" t="str">
            <v>Other funds (no equities or &lt;25% equities)</v>
          </cell>
          <cell r="DD724"/>
          <cell r="DE724"/>
          <cell r="DF724" t="str">
            <v>No</v>
          </cell>
          <cell r="DG724">
            <v>13</v>
          </cell>
          <cell r="DH724">
            <v>12</v>
          </cell>
          <cell r="DI724">
            <v>0</v>
          </cell>
          <cell r="DJ724">
            <v>25</v>
          </cell>
          <cell r="DK724">
            <v>25</v>
          </cell>
          <cell r="DL724">
            <v>13</v>
          </cell>
          <cell r="DM724">
            <v>0</v>
          </cell>
          <cell r="DN724">
            <v>12</v>
          </cell>
          <cell r="DO724" t="str">
            <v>Primary market: Authorised Participants and Institutionnal Investors
Secondary market: All</v>
          </cell>
          <cell r="DP724" t="str">
            <v>None</v>
          </cell>
          <cell r="DQ724" t="str">
            <v>BNP Paribas Securities Services Luxembourg</v>
          </cell>
          <cell r="DR724" t="str">
            <v>BNP Paribas Securities Services Luxembourg</v>
          </cell>
          <cell r="DS724" t="str">
            <v>in-house lawyers</v>
          </cell>
          <cell r="DT724" t="str">
            <v>BNP Paribas Securities Services Luxembourg</v>
          </cell>
          <cell r="DU724" t="str">
            <v>31th of December</v>
          </cell>
          <cell r="DV724" t="str">
            <v>ESG</v>
          </cell>
          <cell r="DW724" t="str">
            <v>FIXED INCOME</v>
          </cell>
          <cell r="DX724"/>
          <cell r="DY724"/>
          <cell r="DZ724" t="str">
            <v>ART 9</v>
          </cell>
          <cell r="EA724" t="str">
            <v>CAT 1</v>
          </cell>
        </row>
        <row r="725">
          <cell r="H725" t="str">
            <v>LU1659681586</v>
          </cell>
          <cell r="I725" t="str">
            <v>UCITS ETF EUR</v>
          </cell>
          <cell r="J725" t="str">
            <v>Capitalisation</v>
          </cell>
          <cell r="K725" t="str">
            <v>EUR</v>
          </cell>
          <cell r="L725" t="str">
            <v>USD</v>
          </cell>
          <cell r="M725" t="str">
            <v>No</v>
          </cell>
          <cell r="N725"/>
          <cell r="O725" t="str">
            <v>Luxembourg</v>
          </cell>
          <cell r="P725" t="str">
            <v>DE</v>
          </cell>
          <cell r="Q725" t="str">
            <v>Xetra</v>
          </cell>
          <cell r="R725" t="str">
            <v>XETR</v>
          </cell>
          <cell r="S725">
            <v>43511</v>
          </cell>
          <cell r="T725">
            <v>44588</v>
          </cell>
          <cell r="U725" t="str">
            <v>No</v>
          </cell>
          <cell r="V725" t="str">
            <v>M1CXUSC</v>
          </cell>
          <cell r="W725" t="str">
            <v>Share not hedged</v>
          </cell>
          <cell r="X725" t="str">
            <v>ZSRM GY</v>
          </cell>
          <cell r="Y725" t="str">
            <v>IKELD</v>
          </cell>
          <cell r="Z725" t="str">
            <v>NSCFR0IKELD9</v>
          </cell>
          <cell r="AA725" t="str">
            <v>ZSRM</v>
          </cell>
          <cell r="AB725" t="str">
            <v>.MIUSF00mTNUS</v>
          </cell>
          <cell r="AC725" t="str">
            <v>ZSRM.DE</v>
          </cell>
          <cell r="AD725" t="str">
            <v>IEKLDCINAV.PA</v>
          </cell>
          <cell r="AE725"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725" t="str">
            <v>please refer to another source</v>
          </cell>
          <cell r="AG725" t="str">
            <v>please refer to another source</v>
          </cell>
          <cell r="AH725" t="str">
            <v>Luxemburg SICAV</v>
          </cell>
          <cell r="AI725" t="str">
            <v>MSCI USA SRI S-Series PAB 5% Capped (NTR) Index</v>
          </cell>
          <cell r="AJ725" t="str">
            <v xml:space="preserve"> Net Total Return</v>
          </cell>
          <cell r="AK725" t="str">
            <v>USD</v>
          </cell>
          <cell r="AL725" t="str">
            <v>The benchmark is the MSCI USA SRI S-Series PAB 5% Capped Index (NTR) published in USD by MSCI Limited. Following Brexit, MSCI Limited, the Benchmark Index administrator is no longer registered in the Benchmark Register.</v>
          </cell>
          <cell r="AM725" t="str">
            <v>please refer to another source</v>
          </cell>
          <cell r="AN725" t="str">
            <v xml:space="preserve">MSCI </v>
          </cell>
          <cell r="AO725" t="str">
            <v>North America</v>
          </cell>
          <cell r="AP725" t="str">
            <v>US</v>
          </cell>
          <cell r="AQ725" t="str">
            <v>AT,DE, FR, IT**, LU, NL, ES, IE, SK</v>
          </cell>
          <cell r="AR725" t="str">
            <v>AT, CL, DE, ES, FR, IE, IT**, LU, NL, SK</v>
          </cell>
          <cell r="AS725" t="str">
            <v>Full or optimized replication</v>
          </cell>
          <cell r="AT725" t="str">
            <v>Physical</v>
          </cell>
          <cell r="AU725" t="str">
            <v>Full</v>
          </cell>
          <cell r="AV725" t="str">
            <v>Equities</v>
          </cell>
          <cell r="AW725" t="str">
            <v>No</v>
          </cell>
          <cell r="AX725" t="str">
            <v>Yes with UCITS V</v>
          </cell>
          <cell r="AY725" t="str">
            <v>BNP Paribas Arbitrage</v>
          </cell>
          <cell r="AZ725"/>
          <cell r="BA725" t="str">
            <v>No</v>
          </cell>
          <cell r="BB725"/>
          <cell r="BC725"/>
          <cell r="BD725"/>
          <cell r="BE725"/>
          <cell r="BF725" t="str">
            <v>Euronext</v>
          </cell>
          <cell r="BG725" t="str">
            <v>Daily</v>
          </cell>
          <cell r="BH725"/>
          <cell r="BI725"/>
          <cell r="BJ725"/>
          <cell r="BK725" t="str">
            <v>Reinvested</v>
          </cell>
          <cell r="BL725"/>
          <cell r="BM725"/>
          <cell r="BN725"/>
          <cell r="BO725"/>
          <cell r="BP725"/>
          <cell r="BQ725"/>
          <cell r="BR725">
            <v>500000</v>
          </cell>
          <cell r="BS725" t="str">
            <v>-</v>
          </cell>
          <cell r="BT725" t="str">
            <v>04:30 PM Paris time</v>
          </cell>
          <cell r="BU725" t="str">
            <v>NA</v>
          </cell>
          <cell r="BV725" t="str">
            <v>03:45 PM Paris time</v>
          </cell>
          <cell r="BW725" t="str">
            <v>D</v>
          </cell>
          <cell r="BX725" t="str">
            <v>D+1</v>
          </cell>
          <cell r="BY725" t="str">
            <v>D+3</v>
          </cell>
          <cell r="BZ725" t="str">
            <v>Please refer to PM</v>
          </cell>
          <cell r="CA725" t="str">
            <v>Please refer to PM</v>
          </cell>
          <cell r="CB725">
            <v>0</v>
          </cell>
          <cell r="CC725">
            <v>0</v>
          </cell>
          <cell r="CD725" t="str">
            <v>0,05% on the primary market</v>
          </cell>
          <cell r="CE725" t="str">
            <v>0,05% on the primary market</v>
          </cell>
          <cell r="CF725" t="str">
            <v>No</v>
          </cell>
          <cell r="CG725" t="str">
            <v>NA</v>
          </cell>
          <cell r="CH725" t="str">
            <v>NA</v>
          </cell>
          <cell r="CI725" t="str">
            <v>No securities lending</v>
          </cell>
          <cell r="CJ725" t="str">
            <v>NA</v>
          </cell>
          <cell r="CK725" t="str">
            <v>No collateral</v>
          </cell>
          <cell r="CL725" t="str">
            <v>No collateral</v>
          </cell>
          <cell r="CM725" t="str">
            <v>No collateral</v>
          </cell>
          <cell r="CN725" t="str">
            <v>No collateral</v>
          </cell>
          <cell r="CO725" t="str">
            <v>No</v>
          </cell>
          <cell r="CP725" t="str">
            <v>NA</v>
          </cell>
          <cell r="CQ725" t="str">
            <v>NA</v>
          </cell>
          <cell r="CR725" t="str">
            <v>No</v>
          </cell>
          <cell r="CS725" t="str">
            <v>Alexandre Zamora</v>
          </cell>
          <cell r="CT725"/>
          <cell r="CU725"/>
          <cell r="CV725" t="str">
            <v>A2PGAL</v>
          </cell>
          <cell r="CW725"/>
          <cell r="CX725"/>
          <cell r="CY725" t="str">
            <v>Yes</v>
          </cell>
          <cell r="CZ725" t="str">
            <v>SRI</v>
          </cell>
          <cell r="DA725" t="str">
            <v>Beta</v>
          </cell>
          <cell r="DB725" t="str">
            <v>No</v>
          </cell>
          <cell r="DC725" t="str">
            <v>Equity fund (&gt;51% equities)</v>
          </cell>
          <cell r="DD725" t="str">
            <v>Yes</v>
          </cell>
          <cell r="DE725" t="str">
            <v>No</v>
          </cell>
          <cell r="DF725" t="str">
            <v>No</v>
          </cell>
          <cell r="DG725">
            <v>13</v>
          </cell>
          <cell r="DH725">
            <v>12</v>
          </cell>
          <cell r="DI725">
            <v>0</v>
          </cell>
          <cell r="DJ725">
            <v>25</v>
          </cell>
          <cell r="DK725">
            <v>25</v>
          </cell>
          <cell r="DL725">
            <v>18</v>
          </cell>
          <cell r="DM725">
            <v>0</v>
          </cell>
          <cell r="DN725">
            <v>11.999999999999998</v>
          </cell>
          <cell r="DO725" t="str">
            <v>Primary market: Authorised Participants and Institutionnal Investors
Secondary market: All</v>
          </cell>
          <cell r="DP725" t="str">
            <v>None</v>
          </cell>
          <cell r="DQ725" t="str">
            <v>BNP Paribas Securities Services Luxembourg</v>
          </cell>
          <cell r="DR725" t="str">
            <v>BNP Paribas Securities Services Luxembourg</v>
          </cell>
          <cell r="DS725" t="str">
            <v>in-house lawyers</v>
          </cell>
          <cell r="DT725" t="str">
            <v>BNP Paribas Securities Services Luxembourg</v>
          </cell>
          <cell r="DU725" t="str">
            <v>31th of December</v>
          </cell>
          <cell r="DV725" t="str">
            <v>ESG</v>
          </cell>
          <cell r="DW725" t="str">
            <v>EQUITY</v>
          </cell>
          <cell r="DX725"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725"/>
          <cell r="DZ725" t="str">
            <v>ART 8</v>
          </cell>
          <cell r="EA725" t="str">
            <v>CAT 1</v>
          </cell>
        </row>
        <row r="726">
          <cell r="H726" t="str">
            <v>LU1753045845</v>
          </cell>
          <cell r="I726" t="str">
            <v>UCITS ETF</v>
          </cell>
          <cell r="J726" t="str">
            <v>Capitalisation</v>
          </cell>
          <cell r="K726" t="str">
            <v>EUR</v>
          </cell>
          <cell r="L726" t="str">
            <v>EUR</v>
          </cell>
          <cell r="M726" t="str">
            <v>No</v>
          </cell>
          <cell r="N726"/>
          <cell r="O726" t="str">
            <v>Luxembourg</v>
          </cell>
          <cell r="P726" t="str">
            <v>DE</v>
          </cell>
          <cell r="Q726" t="str">
            <v>Xetra</v>
          </cell>
          <cell r="R726" t="str">
            <v>XETR</v>
          </cell>
          <cell r="S726">
            <v>43511</v>
          </cell>
          <cell r="T726">
            <v>44588</v>
          </cell>
          <cell r="U726" t="str">
            <v>No</v>
          </cell>
          <cell r="V726" t="str">
            <v>M7CXESE</v>
          </cell>
          <cell r="W726" t="str">
            <v>Share not hedged</v>
          </cell>
          <cell r="X726" t="str">
            <v>QUEJ GY</v>
          </cell>
          <cell r="Y726" t="str">
            <v>IRSIJ</v>
          </cell>
          <cell r="Z726" t="str">
            <v>NSCFR0IRSIJ7</v>
          </cell>
          <cell r="AA726" t="str">
            <v>QUEJ</v>
          </cell>
          <cell r="AB726" t="str">
            <v>.MIJPF00mTNEU</v>
          </cell>
          <cell r="AC726" t="str">
            <v>QUEJ.DE</v>
          </cell>
          <cell r="AD726" t="str">
            <v>ISRIJCINAV.PA</v>
          </cell>
          <cell r="AE726"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726" t="str">
            <v>please refer to another source</v>
          </cell>
          <cell r="AG726" t="str">
            <v>please refer to another source</v>
          </cell>
          <cell r="AH726" t="str">
            <v>Luxemburg SICAV</v>
          </cell>
          <cell r="AI726" t="str">
            <v>MSCI Japan SRI S-Series PAB 5% Capped (NTR) Index</v>
          </cell>
          <cell r="AJ726" t="str">
            <v>Net Total Return</v>
          </cell>
          <cell r="AK726" t="str">
            <v>EUR</v>
          </cell>
          <cell r="AL726" t="str">
            <v>The benchmark is the MSCI Japan SRI S-Series PAB 5% Capped Index (NTR) published in EUR by MSCI Limited. Following Brexit, MSCI Limited, the Benchmark Index administrator is no longer registered in the Benchmark Register.</v>
          </cell>
          <cell r="AM726" t="str">
            <v>please refer to another source</v>
          </cell>
          <cell r="AN726" t="str">
            <v xml:space="preserve">MSCI </v>
          </cell>
          <cell r="AO726" t="str">
            <v>Asia-Pacific</v>
          </cell>
          <cell r="AP726" t="str">
            <v>Japan</v>
          </cell>
          <cell r="AQ726" t="str">
            <v>AT,DE, FR, IT**, LU, NL, ES, IE, CL</v>
          </cell>
          <cell r="AR726" t="str">
            <v>AT, CL, DE, ES, FR, IE, IT**, LU, NL</v>
          </cell>
          <cell r="AS726" t="str">
            <v>Full or optimized replication</v>
          </cell>
          <cell r="AT726" t="str">
            <v>Physical</v>
          </cell>
          <cell r="AU726" t="str">
            <v>Full</v>
          </cell>
          <cell r="AV726" t="str">
            <v>Equities</v>
          </cell>
          <cell r="AW726" t="str">
            <v>No</v>
          </cell>
          <cell r="AX726" t="str">
            <v>Yes with UCITS V</v>
          </cell>
          <cell r="AY726" t="str">
            <v>BNP Paribas Arbitrage</v>
          </cell>
          <cell r="AZ726"/>
          <cell r="BA726" t="str">
            <v>No</v>
          </cell>
          <cell r="BB726"/>
          <cell r="BC726"/>
          <cell r="BD726"/>
          <cell r="BE726"/>
          <cell r="BF726" t="str">
            <v>Euronext</v>
          </cell>
          <cell r="BG726" t="str">
            <v>Daily</v>
          </cell>
          <cell r="BH726"/>
          <cell r="BI726"/>
          <cell r="BJ726"/>
          <cell r="BK726" t="str">
            <v>Reinvested</v>
          </cell>
          <cell r="BL726"/>
          <cell r="BM726"/>
          <cell r="BN726"/>
          <cell r="BO726"/>
          <cell r="BP726"/>
          <cell r="BQ726"/>
          <cell r="BR726">
            <v>500000</v>
          </cell>
          <cell r="BS726" t="str">
            <v>-</v>
          </cell>
          <cell r="BT726" t="str">
            <v>(D-1) 04:30 PM Paris time</v>
          </cell>
          <cell r="BU726" t="str">
            <v>(D-1) 12:00 AM Paris time</v>
          </cell>
          <cell r="BV726" t="str">
            <v>(D-1) 03:45 PM Paris time</v>
          </cell>
          <cell r="BW726" t="str">
            <v>D</v>
          </cell>
          <cell r="BX726" t="str">
            <v>D+1</v>
          </cell>
          <cell r="BY726" t="str">
            <v>D+3</v>
          </cell>
          <cell r="BZ726" t="str">
            <v>Please refer to PM</v>
          </cell>
          <cell r="CA726" t="str">
            <v>Please refer to PM</v>
          </cell>
          <cell r="CB726">
            <v>0</v>
          </cell>
          <cell r="CC726">
            <v>0</v>
          </cell>
          <cell r="CD726" t="str">
            <v>0,05% on the primary market</v>
          </cell>
          <cell r="CE726" t="str">
            <v>0,05% on the primary market</v>
          </cell>
          <cell r="CF726" t="str">
            <v>No</v>
          </cell>
          <cell r="CG726" t="str">
            <v>NA</v>
          </cell>
          <cell r="CH726" t="str">
            <v>NA</v>
          </cell>
          <cell r="CI726" t="str">
            <v>No securities lending</v>
          </cell>
          <cell r="CJ726"/>
          <cell r="CK726" t="str">
            <v>No collateral</v>
          </cell>
          <cell r="CL726" t="str">
            <v>No collateral</v>
          </cell>
          <cell r="CM726" t="str">
            <v>No collateral</v>
          </cell>
          <cell r="CN726" t="str">
            <v>No collateral</v>
          </cell>
          <cell r="CO726" t="str">
            <v>No</v>
          </cell>
          <cell r="CP726" t="str">
            <v>NA</v>
          </cell>
          <cell r="CQ726" t="str">
            <v>NA</v>
          </cell>
          <cell r="CR726" t="str">
            <v>No</v>
          </cell>
          <cell r="CS726" t="str">
            <v>Jean-Claude Leveque</v>
          </cell>
          <cell r="CT726"/>
          <cell r="CU726"/>
          <cell r="CV726" t="str">
            <v>A2PGAK</v>
          </cell>
          <cell r="CW726"/>
          <cell r="CX726"/>
          <cell r="CY726" t="str">
            <v>Yes</v>
          </cell>
          <cell r="CZ726" t="str">
            <v>SRI</v>
          </cell>
          <cell r="DA726" t="str">
            <v>Beta</v>
          </cell>
          <cell r="DB726" t="str">
            <v>No</v>
          </cell>
          <cell r="DC726" t="str">
            <v>Equity fund (&gt;51% equities)</v>
          </cell>
          <cell r="DD726" t="str">
            <v>Yes</v>
          </cell>
          <cell r="DE726" t="str">
            <v>No</v>
          </cell>
          <cell r="DF726" t="str">
            <v>No</v>
          </cell>
          <cell r="DG726">
            <v>13</v>
          </cell>
          <cell r="DH726">
            <v>12</v>
          </cell>
          <cell r="DI726">
            <v>0</v>
          </cell>
          <cell r="DJ726">
            <v>25</v>
          </cell>
          <cell r="DK726">
            <v>25</v>
          </cell>
          <cell r="DL726">
            <v>13</v>
          </cell>
          <cell r="DM726">
            <v>0</v>
          </cell>
          <cell r="DN726">
            <v>12</v>
          </cell>
          <cell r="DO726" t="str">
            <v>Primary market: Authorised Participants and Institutionnal Investors
Secondary market: All</v>
          </cell>
          <cell r="DP726" t="str">
            <v>None</v>
          </cell>
          <cell r="DQ726" t="str">
            <v>BNP Paribas Securities Services Luxembourg</v>
          </cell>
          <cell r="DR726" t="str">
            <v>BNP Paribas Securities Services Luxembourg</v>
          </cell>
          <cell r="DS726" t="str">
            <v>in-house lawyers</v>
          </cell>
          <cell r="DT726" t="str">
            <v>BNP Paribas Securities Services Luxembourg</v>
          </cell>
          <cell r="DU726" t="str">
            <v>31th of December</v>
          </cell>
          <cell r="DV726" t="str">
            <v>ESG</v>
          </cell>
          <cell r="DW726" t="str">
            <v>EQUITY</v>
          </cell>
          <cell r="DX726"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726"/>
          <cell r="DZ726" t="str">
            <v>ART 8</v>
          </cell>
          <cell r="EA726" t="str">
            <v>CAT 1</v>
          </cell>
        </row>
        <row r="727">
          <cell r="H727" t="str">
            <v>LU1753045332</v>
          </cell>
          <cell r="I727" t="str">
            <v>UCITS ETF</v>
          </cell>
          <cell r="J727" t="str">
            <v>Capitalisation</v>
          </cell>
          <cell r="K727" t="str">
            <v>EUR</v>
          </cell>
          <cell r="L727" t="str">
            <v>EUR</v>
          </cell>
          <cell r="M727" t="str">
            <v>No</v>
          </cell>
          <cell r="N727"/>
          <cell r="O727" t="str">
            <v>Luxembourg</v>
          </cell>
          <cell r="P727" t="str">
            <v>DE</v>
          </cell>
          <cell r="Q727" t="str">
            <v>Xetra</v>
          </cell>
          <cell r="R727" t="str">
            <v>XETR</v>
          </cell>
          <cell r="S727">
            <v>43511</v>
          </cell>
          <cell r="T727">
            <v>44588</v>
          </cell>
          <cell r="U727" t="str">
            <v>No</v>
          </cell>
          <cell r="V727" t="str">
            <v>M7CXESS</v>
          </cell>
          <cell r="W727" t="str">
            <v>Share not hedged</v>
          </cell>
          <cell r="X727" t="str">
            <v>ASRR GY</v>
          </cell>
          <cell r="Y727" t="str">
            <v>IRSIE</v>
          </cell>
          <cell r="Z727" t="str">
            <v>NSCFR0IRSIE8</v>
          </cell>
          <cell r="AA727" t="str">
            <v>ASRR</v>
          </cell>
          <cell r="AB727" t="str">
            <v>.MIEUF00mTNEU</v>
          </cell>
          <cell r="AC727" t="str">
            <v>ASRR.DE</v>
          </cell>
          <cell r="AD727" t="str">
            <v>ISRIECINAV.PA</v>
          </cell>
          <cell r="AE727"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727" t="str">
            <v>please refer to another source</v>
          </cell>
          <cell r="AG727" t="str">
            <v>please refer to another source</v>
          </cell>
          <cell r="AH727" t="str">
            <v>Luxemburg SICAV</v>
          </cell>
          <cell r="AI727" t="str">
            <v>MSCI Europe SRI S-Series PAB 5% Capped (NTR) index</v>
          </cell>
          <cell r="AJ727" t="str">
            <v xml:space="preserve"> Net Total Return</v>
          </cell>
          <cell r="AK727" t="str">
            <v>EUR</v>
          </cell>
          <cell r="AL727" t="str">
            <v>The benchmark is the MSCI Europe SRI S-Series PAB 5% Capped (NTR) index published in EUR by MSCI Limited. Following Brexit, MSCI Limited, the Benchmark Index administrator is no longer registered in the Benchmark Register.</v>
          </cell>
          <cell r="AM727" t="str">
            <v>please refer to another source</v>
          </cell>
          <cell r="AN727" t="str">
            <v xml:space="preserve">MSCI </v>
          </cell>
          <cell r="AO727" t="str">
            <v>Europe</v>
          </cell>
          <cell r="AP727" t="str">
            <v>Europe</v>
          </cell>
          <cell r="AQ727" t="str">
            <v>AT, DE, FR, IT**, LU, NL, ES, IE, CL, SK</v>
          </cell>
          <cell r="AR727" t="str">
            <v>AT, DE, FR, IT**, LU, NL, ES, IE, CL, SK</v>
          </cell>
          <cell r="AS727" t="str">
            <v>Full or Optimized replication</v>
          </cell>
          <cell r="AT727" t="str">
            <v>Physical</v>
          </cell>
          <cell r="AU727" t="str">
            <v>Full</v>
          </cell>
          <cell r="AV727" t="str">
            <v>Equities</v>
          </cell>
          <cell r="AW727" t="str">
            <v>No</v>
          </cell>
          <cell r="AX727" t="str">
            <v>Yes with UCITS V</v>
          </cell>
          <cell r="AY727" t="str">
            <v>BNP PARIBAS ARBITRAGE</v>
          </cell>
          <cell r="AZ727"/>
          <cell r="BA727" t="str">
            <v>No</v>
          </cell>
          <cell r="BB727"/>
          <cell r="BC727"/>
          <cell r="BD727"/>
          <cell r="BE727"/>
          <cell r="BF727" t="str">
            <v>Euronext</v>
          </cell>
          <cell r="BG727" t="str">
            <v>Daily</v>
          </cell>
          <cell r="BH727"/>
          <cell r="BI727"/>
          <cell r="BJ727"/>
          <cell r="BK727" t="str">
            <v>Reinvested</v>
          </cell>
          <cell r="BL727"/>
          <cell r="BM727"/>
          <cell r="BN727"/>
          <cell r="BO727"/>
          <cell r="BP727"/>
          <cell r="BQ727"/>
          <cell r="BR727">
            <v>500000</v>
          </cell>
          <cell r="BS727" t="str">
            <v>-</v>
          </cell>
          <cell r="BT727" t="str">
            <v>03:30 PM Paris time</v>
          </cell>
          <cell r="BU727" t="str">
            <v>NA</v>
          </cell>
          <cell r="BV727" t="str">
            <v>02:45 PM Paris time</v>
          </cell>
          <cell r="BW727" t="str">
            <v>D</v>
          </cell>
          <cell r="BX727" t="str">
            <v>D+1</v>
          </cell>
          <cell r="BY727" t="str">
            <v>D+3</v>
          </cell>
          <cell r="BZ727" t="str">
            <v>Please refer to PM</v>
          </cell>
          <cell r="CA727" t="str">
            <v>Please refer to PM</v>
          </cell>
          <cell r="CB727">
            <v>17</v>
          </cell>
          <cell r="CC727">
            <v>0</v>
          </cell>
          <cell r="CD727" t="str">
            <v>0.30% on the primary market</v>
          </cell>
          <cell r="CE727" t="str">
            <v>0.05% on the primary market</v>
          </cell>
          <cell r="CF727" t="str">
            <v>No</v>
          </cell>
          <cell r="CG727" t="str">
            <v>NA</v>
          </cell>
          <cell r="CH727" t="str">
            <v>NA</v>
          </cell>
          <cell r="CI727" t="str">
            <v>No securities lending</v>
          </cell>
          <cell r="CJ727"/>
          <cell r="CK727" t="str">
            <v>No collateral</v>
          </cell>
          <cell r="CL727" t="str">
            <v>No collateral</v>
          </cell>
          <cell r="CM727" t="str">
            <v>No collateral</v>
          </cell>
          <cell r="CN727" t="str">
            <v>No collateral</v>
          </cell>
          <cell r="CO727" t="str">
            <v>No</v>
          </cell>
          <cell r="CP727" t="str">
            <v>NA</v>
          </cell>
          <cell r="CQ727" t="str">
            <v>NA</v>
          </cell>
          <cell r="CR727" t="str">
            <v>No</v>
          </cell>
          <cell r="CS727" t="str">
            <v>Jean-Claude Leveque</v>
          </cell>
          <cell r="CT727"/>
          <cell r="CU727"/>
          <cell r="CV727" t="str">
            <v>A2PFV1</v>
          </cell>
          <cell r="CW727"/>
          <cell r="CX727"/>
          <cell r="CY727" t="str">
            <v>Yes</v>
          </cell>
          <cell r="CZ727" t="str">
            <v>SRI</v>
          </cell>
          <cell r="DA727" t="str">
            <v>Beta</v>
          </cell>
          <cell r="DB727" t="str">
            <v>No (since 30/09/2021)</v>
          </cell>
          <cell r="DC727" t="str">
            <v>Equity fund (&gt;51% equities)</v>
          </cell>
          <cell r="DD727" t="str">
            <v>Yes</v>
          </cell>
          <cell r="DE727" t="str">
            <v>No</v>
          </cell>
          <cell r="DF727" t="str">
            <v>No</v>
          </cell>
          <cell r="DG727">
            <v>13</v>
          </cell>
          <cell r="DH727">
            <v>12</v>
          </cell>
          <cell r="DI727">
            <v>0</v>
          </cell>
          <cell r="DJ727">
            <v>25</v>
          </cell>
          <cell r="DK727">
            <v>25</v>
          </cell>
          <cell r="DL727">
            <v>13</v>
          </cell>
          <cell r="DM727">
            <v>0</v>
          </cell>
          <cell r="DN727">
            <v>12</v>
          </cell>
          <cell r="DO727" t="str">
            <v>Primary market: Authorised Participants and Institutionnal Investors
Secondary market: All</v>
          </cell>
          <cell r="DP727" t="str">
            <v>None</v>
          </cell>
          <cell r="DQ727" t="str">
            <v>BNP Paribas Securities Services Luxembourg</v>
          </cell>
          <cell r="DR727" t="str">
            <v>BNP Paribas Securities Services Luxembourg</v>
          </cell>
          <cell r="DS727" t="str">
            <v>in-house lawyers</v>
          </cell>
          <cell r="DT727" t="str">
            <v>BNP Paribas Securities Services Luxembourg</v>
          </cell>
          <cell r="DU727" t="str">
            <v>31th of December</v>
          </cell>
          <cell r="DV727" t="str">
            <v>ESG</v>
          </cell>
          <cell r="DW727" t="str">
            <v>EQUITY</v>
          </cell>
          <cell r="DX727"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727"/>
          <cell r="DZ727" t="str">
            <v>ART 8</v>
          </cell>
          <cell r="EA727" t="str">
            <v>CAT 1</v>
          </cell>
        </row>
        <row r="728">
          <cell r="H728" t="str">
            <v>LU1659681230</v>
          </cell>
          <cell r="I728" t="str">
            <v>UCITS ETF EUR</v>
          </cell>
          <cell r="J728" t="str">
            <v>Capitalisation</v>
          </cell>
          <cell r="K728" t="str">
            <v>EUR</v>
          </cell>
          <cell r="L728" t="str">
            <v>USD</v>
          </cell>
          <cell r="M728" t="str">
            <v>No</v>
          </cell>
          <cell r="N728"/>
          <cell r="O728" t="str">
            <v>Luxembourg</v>
          </cell>
          <cell r="P728" t="str">
            <v>DE</v>
          </cell>
          <cell r="Q728" t="str">
            <v>Xetra</v>
          </cell>
          <cell r="R728" t="str">
            <v>XETR</v>
          </cell>
          <cell r="S728">
            <v>43287</v>
          </cell>
          <cell r="T728">
            <v>44588</v>
          </cell>
          <cell r="U728" t="str">
            <v>No</v>
          </cell>
          <cell r="V728" t="str">
            <v>M7CXESC</v>
          </cell>
          <cell r="W728" t="str">
            <v>Share not hedged</v>
          </cell>
          <cell r="X728" t="str">
            <v>ZSRN GY</v>
          </cell>
          <cell r="Y728" t="str">
            <v>IEMIS</v>
          </cell>
          <cell r="Z728" t="str">
            <v>NSCFR0IEMIS9</v>
          </cell>
          <cell r="AA728" t="str">
            <v>ZSRN</v>
          </cell>
          <cell r="AB728" t="str">
            <v>.MIEFF00mTNUS</v>
          </cell>
          <cell r="AC728" t="str">
            <v>ZSRN.DE</v>
          </cell>
          <cell r="AD728" t="str">
            <v>IEMISINAV.PA</v>
          </cell>
          <cell r="AE728"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728" t="str">
            <v>please refer to another source</v>
          </cell>
          <cell r="AG728" t="str">
            <v>please refer to another source</v>
          </cell>
          <cell r="AH728" t="str">
            <v>Luxemburg SICAV</v>
          </cell>
          <cell r="AI728" t="str">
            <v>MSCI Emerging SRI S-Series PAB 5% Capped (NTR)</v>
          </cell>
          <cell r="AJ728" t="str">
            <v xml:space="preserve"> Net Total Return</v>
          </cell>
          <cell r="AK728" t="str">
            <v>USD</v>
          </cell>
          <cell r="AL728" t="str">
            <v>The benchmark is the MSCI Emerging SRI S-Series PAB 5% Capped (NTR)* index published in USD by MSCI Limited. Following Brexit, MSCI Limited, the Benchmark Index administrator is no longer registered in the Benchmark Register.</v>
          </cell>
          <cell r="AM728" t="str">
            <v>please refer to another source</v>
          </cell>
          <cell r="AN728" t="str">
            <v xml:space="preserve">MSCI </v>
          </cell>
          <cell r="AO728" t="str">
            <v>Emerging</v>
          </cell>
          <cell r="AP728" t="str">
            <v>Emerging Markets</v>
          </cell>
          <cell r="AQ728" t="str">
            <v>LU, IT**, FR, DE, AT, NL, IE</v>
          </cell>
          <cell r="AR728" t="str">
            <v>AT, CL, DE, FR, IE, IT**, LU, NL</v>
          </cell>
          <cell r="AS728" t="str">
            <v>Synthetic replication</v>
          </cell>
          <cell r="AT728" t="str">
            <v>Synthetic</v>
          </cell>
          <cell r="AU728" t="str">
            <v>Synthetic</v>
          </cell>
          <cell r="AV728" t="str">
            <v>Swaps</v>
          </cell>
          <cell r="AW728" t="str">
            <v>No</v>
          </cell>
          <cell r="AX728" t="str">
            <v>Yes with UCITS V</v>
          </cell>
          <cell r="AY728" t="str">
            <v>BNP Paribas Arbitrage, SIG</v>
          </cell>
          <cell r="AZ72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28" t="str">
            <v>No</v>
          </cell>
          <cell r="BB728"/>
          <cell r="BC728"/>
          <cell r="BD728"/>
          <cell r="BE728"/>
          <cell r="BF728" t="str">
            <v>Euronext</v>
          </cell>
          <cell r="BG728" t="str">
            <v>Daily</v>
          </cell>
          <cell r="BH728"/>
          <cell r="BI728"/>
          <cell r="BJ728"/>
          <cell r="BK728" t="str">
            <v>Reinvested</v>
          </cell>
          <cell r="BL728"/>
          <cell r="BM728"/>
          <cell r="BN728"/>
          <cell r="BO728"/>
          <cell r="BP728"/>
          <cell r="BQ728"/>
          <cell r="BR728">
            <v>500000</v>
          </cell>
          <cell r="BS728" t="str">
            <v>-</v>
          </cell>
          <cell r="BT728" t="str">
            <v>(D-1) 04:30 PM Paris time</v>
          </cell>
          <cell r="BU728" t="str">
            <v>(D-1) 12:00 AM Paris time</v>
          </cell>
          <cell r="BV728" t="str">
            <v>(D-1) 03:45 PM Paris time</v>
          </cell>
          <cell r="BW728" t="str">
            <v>D</v>
          </cell>
          <cell r="BX728" t="str">
            <v>D+1</v>
          </cell>
          <cell r="BY728" t="str">
            <v>D+3</v>
          </cell>
          <cell r="BZ728" t="str">
            <v>Please refer to PM</v>
          </cell>
          <cell r="CA728" t="str">
            <v>Please refer to PM</v>
          </cell>
          <cell r="CB728">
            <v>20</v>
          </cell>
          <cell r="CC728">
            <v>20</v>
          </cell>
          <cell r="CD728" t="str">
            <v>0,3% on the primary market</v>
          </cell>
          <cell r="CE728" t="str">
            <v>0,3% on the primary market</v>
          </cell>
          <cell r="CF728" t="str">
            <v>Yes</v>
          </cell>
          <cell r="CG728" t="str">
            <v>Daily</v>
          </cell>
          <cell r="CH728">
            <v>100000</v>
          </cell>
          <cell r="CI728" t="str">
            <v>No securities lending</v>
          </cell>
          <cell r="CJ728" t="str">
            <v>JP Morgan</v>
          </cell>
          <cell r="CK728" t="str">
            <v>Up to 10%</v>
          </cell>
          <cell r="CL728" t="str">
            <v>Cash</v>
          </cell>
          <cell r="CM728" t="str">
            <v>BNP Paribas Securities Services</v>
          </cell>
          <cell r="CN728" t="str">
            <v>collateral.mgt@bnpparibas-ip.com</v>
          </cell>
          <cell r="CO728" t="str">
            <v>No</v>
          </cell>
          <cell r="CP728" t="str">
            <v>NA</v>
          </cell>
          <cell r="CQ728" t="str">
            <v>NA</v>
          </cell>
          <cell r="CR728" t="str">
            <v>No</v>
          </cell>
          <cell r="CS728" t="str">
            <v>Ashok Outtandy</v>
          </cell>
          <cell r="CT728"/>
          <cell r="CU728"/>
          <cell r="CV728" t="str">
            <v>A2JRMH</v>
          </cell>
          <cell r="CW728" t="str">
            <v>NA</v>
          </cell>
          <cell r="CX728" t="str">
            <v>NA</v>
          </cell>
          <cell r="CY728" t="str">
            <v>Yes</v>
          </cell>
          <cell r="CZ728" t="str">
            <v>SRI</v>
          </cell>
          <cell r="DA728" t="str">
            <v>Beta</v>
          </cell>
          <cell r="DB728" t="str">
            <v>Yes</v>
          </cell>
          <cell r="DC728" t="str">
            <v>Equity fund (&gt;51% equities)</v>
          </cell>
          <cell r="DD728" t="str">
            <v>Yes</v>
          </cell>
          <cell r="DE728" t="str">
            <v>No</v>
          </cell>
          <cell r="DF728" t="str">
            <v>No</v>
          </cell>
          <cell r="DG728">
            <v>18</v>
          </cell>
          <cell r="DH728">
            <v>12</v>
          </cell>
          <cell r="DI728">
            <v>0</v>
          </cell>
          <cell r="DJ728">
            <v>30</v>
          </cell>
          <cell r="DK728">
            <v>30</v>
          </cell>
          <cell r="DL728">
            <v>18</v>
          </cell>
          <cell r="DM728">
            <v>0</v>
          </cell>
          <cell r="DN728">
            <v>12</v>
          </cell>
          <cell r="DO728" t="str">
            <v>Primary market: Authorised Participants and Institutionnal Investors
Secondary market: All</v>
          </cell>
          <cell r="DP728" t="str">
            <v>None</v>
          </cell>
          <cell r="DQ728" t="str">
            <v>BNP Paribas Securities Services Luxembourg</v>
          </cell>
          <cell r="DR728" t="str">
            <v>BNP Paribas Securities Services Luxembourg</v>
          </cell>
          <cell r="DS728" t="str">
            <v>in-house lawyers</v>
          </cell>
          <cell r="DT728" t="str">
            <v>BNP Paribas Securities Services Luxembourg</v>
          </cell>
          <cell r="DU728" t="str">
            <v>31th of December</v>
          </cell>
          <cell r="DV728" t="str">
            <v>ESG</v>
          </cell>
          <cell r="DW728" t="str">
            <v>EQUITY</v>
          </cell>
          <cell r="DX728"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728"/>
          <cell r="DZ728" t="str">
            <v>ART 8</v>
          </cell>
          <cell r="EA728" t="str">
            <v>CAT 2 (synthetic)</v>
          </cell>
        </row>
        <row r="729">
          <cell r="H729" t="str">
            <v>LU2365458145</v>
          </cell>
          <cell r="I729" t="str">
            <v>UCITS ETF</v>
          </cell>
          <cell r="J729" t="str">
            <v>Capitalisation</v>
          </cell>
          <cell r="K729" t="str">
            <v>EUR</v>
          </cell>
          <cell r="L729" t="str">
            <v>EUR</v>
          </cell>
          <cell r="M729" t="str">
            <v>No</v>
          </cell>
          <cell r="N729"/>
          <cell r="O729" t="str">
            <v>Luxembourg</v>
          </cell>
          <cell r="P729" t="str">
            <v>DE</v>
          </cell>
          <cell r="Q729" t="str">
            <v>Xetra</v>
          </cell>
          <cell r="R729" t="str">
            <v>XETR</v>
          </cell>
          <cell r="S729">
            <v>44596</v>
          </cell>
          <cell r="T729">
            <v>44637</v>
          </cell>
          <cell r="U729" t="str">
            <v>No</v>
          </cell>
          <cell r="V729" t="str">
            <v>GALPHH2N</v>
          </cell>
          <cell r="W729" t="str">
            <v>Share not hedged</v>
          </cell>
          <cell r="X729" t="str">
            <v>ASRS GY</v>
          </cell>
          <cell r="Y729" t="str">
            <v>IHYDR</v>
          </cell>
          <cell r="Z729" t="str">
            <v>NSCFR0IHYDR0</v>
          </cell>
          <cell r="AA729" t="str">
            <v>ASRS</v>
          </cell>
          <cell r="AB729" t="str">
            <v xml:space="preserve">.GALPHH2N </v>
          </cell>
          <cell r="AC729" t="str">
            <v>ASRS.DE</v>
          </cell>
          <cell r="AD729" t="str">
            <v>HYDROINAV=IHSM</v>
          </cell>
          <cell r="AE729"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29" t="str">
            <v>please refer to another source</v>
          </cell>
          <cell r="AG729" t="str">
            <v>please refer to another source</v>
          </cell>
          <cell r="AH729" t="str">
            <v>Luxemburg SICAV</v>
          </cell>
          <cell r="AI729" t="str">
            <v>ECPI Global ESG Hydrogen Economy (NR) Index</v>
          </cell>
          <cell r="AJ729" t="str">
            <v>Net Return</v>
          </cell>
          <cell r="AK729" t="str">
            <v>EUR</v>
          </cell>
          <cell r="AL729"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29" t="str">
            <v>please refer to another source</v>
          </cell>
          <cell r="AN729" t="str">
            <v>ECPI</v>
          </cell>
          <cell r="AO729" t="str">
            <v>Global</v>
          </cell>
          <cell r="AP729" t="str">
            <v>Global ex Emerging Markets</v>
          </cell>
          <cell r="AQ729" t="str">
            <v>AT, DE, ES, FR, IT**, LU, NL</v>
          </cell>
          <cell r="AR729" t="str">
            <v>AT, DE, ES, FR, GB, IT**, LU, NL</v>
          </cell>
          <cell r="AS729" t="str">
            <v>Full or optimized or synthetic replication</v>
          </cell>
          <cell r="AT729" t="str">
            <v>Physical</v>
          </cell>
          <cell r="AU729" t="str">
            <v>Full</v>
          </cell>
          <cell r="AV729" t="str">
            <v>Equities</v>
          </cell>
          <cell r="AW729" t="str">
            <v>No</v>
          </cell>
          <cell r="AX729" t="str">
            <v>Yes with UCITS V</v>
          </cell>
          <cell r="AY729" t="str">
            <v>BNP aribas Arbitrage</v>
          </cell>
          <cell r="AZ729"/>
          <cell r="BA729" t="str">
            <v>No</v>
          </cell>
          <cell r="BB729"/>
          <cell r="BC729"/>
          <cell r="BD729"/>
          <cell r="BE729"/>
          <cell r="BF729"/>
          <cell r="BG729" t="str">
            <v>Daily</v>
          </cell>
          <cell r="BH729"/>
          <cell r="BI729"/>
          <cell r="BJ729"/>
          <cell r="BK729" t="str">
            <v>Reinvested</v>
          </cell>
          <cell r="BL729"/>
          <cell r="BM729"/>
          <cell r="BN729"/>
          <cell r="BO729"/>
          <cell r="BP729"/>
          <cell r="BQ729"/>
          <cell r="BR729">
            <v>500000</v>
          </cell>
          <cell r="BS729" t="str">
            <v>-</v>
          </cell>
          <cell r="BT729" t="str">
            <v>(D-1) 04:30 PM Paris time</v>
          </cell>
          <cell r="BU729" t="str">
            <v>NA</v>
          </cell>
          <cell r="BV729" t="str">
            <v>(D-1) 03:45 PM Paris time</v>
          </cell>
          <cell r="BW729" t="str">
            <v>D</v>
          </cell>
          <cell r="BX729" t="str">
            <v>D+1</v>
          </cell>
          <cell r="BY729" t="str">
            <v>D+3</v>
          </cell>
          <cell r="BZ729" t="str">
            <v>Please refer to PM</v>
          </cell>
          <cell r="CA729" t="str">
            <v>Please refer to PM</v>
          </cell>
          <cell r="CB729">
            <v>9</v>
          </cell>
          <cell r="CC729">
            <v>0</v>
          </cell>
          <cell r="CD729" t="str">
            <v xml:space="preserve">0.20% on the primary market </v>
          </cell>
          <cell r="CE729" t="str">
            <v xml:space="preserve">0.10% on the primary market </v>
          </cell>
          <cell r="CF729" t="str">
            <v>No</v>
          </cell>
          <cell r="CG729" t="str">
            <v>NA</v>
          </cell>
          <cell r="CH729" t="str">
            <v>NA</v>
          </cell>
          <cell r="CI729" t="str">
            <v>No securities lending</v>
          </cell>
          <cell r="CJ729"/>
          <cell r="CK729" t="str">
            <v>No collateral</v>
          </cell>
          <cell r="CL729" t="str">
            <v>No collateral</v>
          </cell>
          <cell r="CM729" t="str">
            <v>No collateral</v>
          </cell>
          <cell r="CN729" t="str">
            <v>No collateral</v>
          </cell>
          <cell r="CO729" t="str">
            <v>No</v>
          </cell>
          <cell r="CP729" t="str">
            <v>NA</v>
          </cell>
          <cell r="CQ729" t="str">
            <v>NA</v>
          </cell>
          <cell r="CR729" t="str">
            <v>No</v>
          </cell>
          <cell r="CS729" t="str">
            <v>Alexandre Zamora</v>
          </cell>
          <cell r="CT729"/>
          <cell r="CU729"/>
          <cell r="CV729" t="str">
            <v>A3DDSN</v>
          </cell>
          <cell r="CW729"/>
          <cell r="CX729"/>
          <cell r="CY729" t="str">
            <v>Yes</v>
          </cell>
          <cell r="CZ729" t="str">
            <v>ESG</v>
          </cell>
          <cell r="DA729" t="str">
            <v>Beta</v>
          </cell>
          <cell r="DB729" t="str">
            <v>No</v>
          </cell>
          <cell r="DC729" t="str">
            <v>Equity fund (&gt;51% equities)</v>
          </cell>
          <cell r="DD729"/>
          <cell r="DE729"/>
          <cell r="DF729" t="str">
            <v>No</v>
          </cell>
          <cell r="DG729">
            <v>18</v>
          </cell>
          <cell r="DH729">
            <v>12</v>
          </cell>
          <cell r="DI729">
            <v>0</v>
          </cell>
          <cell r="DJ729">
            <v>30</v>
          </cell>
          <cell r="DK729">
            <v>30</v>
          </cell>
          <cell r="DL729">
            <v>18</v>
          </cell>
          <cell r="DM729">
            <v>0</v>
          </cell>
          <cell r="DN729">
            <v>12</v>
          </cell>
          <cell r="DO729" t="str">
            <v>Primary market: Authorised Participants and Institutionnal Investors
Secondary market: All</v>
          </cell>
          <cell r="DP729" t="str">
            <v>None</v>
          </cell>
          <cell r="DQ729" t="str">
            <v>BNP Paribas Securities Services Luxembourg</v>
          </cell>
          <cell r="DR729" t="str">
            <v>BNP Paribas Securities Services Luxembourg</v>
          </cell>
          <cell r="DS729" t="str">
            <v>in-house lawyers</v>
          </cell>
          <cell r="DT729" t="str">
            <v>BNP Paribas Securities Services Luxembourg</v>
          </cell>
          <cell r="DU729" t="str">
            <v>31th of December</v>
          </cell>
          <cell r="DV729" t="str">
            <v>ESG</v>
          </cell>
          <cell r="DW729" t="str">
            <v>EQUITY</v>
          </cell>
          <cell r="DX729"/>
          <cell r="DY729"/>
          <cell r="DZ729" t="str">
            <v>ART 8</v>
          </cell>
          <cell r="EA729" t="str">
            <v>CAT 1</v>
          </cell>
        </row>
        <row r="730">
          <cell r="H730" t="str">
            <v>LU1953136287</v>
          </cell>
          <cell r="I730" t="str">
            <v>UCITS ETF</v>
          </cell>
          <cell r="J730" t="str">
            <v>Distribution</v>
          </cell>
          <cell r="K730" t="str">
            <v>EUR</v>
          </cell>
          <cell r="L730" t="str">
            <v>EUR</v>
          </cell>
          <cell r="M730" t="str">
            <v>No</v>
          </cell>
          <cell r="N730"/>
          <cell r="O730" t="str">
            <v>Luxembourg</v>
          </cell>
          <cell r="P730" t="str">
            <v>DE</v>
          </cell>
          <cell r="Q730" t="str">
            <v>Xetra</v>
          </cell>
          <cell r="R730" t="str">
            <v>XETR</v>
          </cell>
          <cell r="S730">
            <v>44602</v>
          </cell>
          <cell r="T730">
            <v>44658</v>
          </cell>
          <cell r="U730" t="str">
            <v>No</v>
          </cell>
          <cell r="V730" t="str">
            <v>I34235EU</v>
          </cell>
          <cell r="W730" t="str">
            <v>Share not hedged</v>
          </cell>
          <cell r="X730" t="str">
            <v>ASRT GY</v>
          </cell>
          <cell r="Y730" t="str">
            <v>ISRID</v>
          </cell>
          <cell r="Z730" t="str">
            <v>NSCFR0ISRID0</v>
          </cell>
          <cell r="AA730" t="str">
            <v>ASRT</v>
          </cell>
          <cell r="AB730" t="str">
            <v>.BCMSCIEU</v>
          </cell>
          <cell r="AC730" t="str">
            <v>ASRTG.DE</v>
          </cell>
          <cell r="AD730" t="str">
            <v>SRICDINAV=IHSM</v>
          </cell>
          <cell r="AE730"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730" t="str">
            <v>please refer to another source</v>
          </cell>
          <cell r="AG730" t="str">
            <v>please refer to another source</v>
          </cell>
          <cell r="AH730" t="str">
            <v>Luxemburg SICAV</v>
          </cell>
          <cell r="AI730" t="str">
            <v>Bloomberg MSCI Euro Corporate SRI Sustainable Select Ex Fossil Fuel PAB (NTR) index</v>
          </cell>
          <cell r="AJ730" t="str">
            <v>Net Total Return</v>
          </cell>
          <cell r="AK730" t="str">
            <v>EUR</v>
          </cell>
          <cell r="AL730"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730" t="str">
            <v>please refer to another source</v>
          </cell>
          <cell r="AN730" t="str">
            <v>Bloomberg MSCI</v>
          </cell>
          <cell r="AO730" t="str">
            <v>Europe</v>
          </cell>
          <cell r="AP730" t="str">
            <v>Eurozone</v>
          </cell>
          <cell r="AQ730" t="str">
            <v>LU, SN**, NL, FR, ES, DE, AT, IT**, SE, FI, DK</v>
          </cell>
          <cell r="AR730" t="str">
            <v>LU, SN**, NL, FR, ES, DE, AT, IT**, SE, FI, DK</v>
          </cell>
          <cell r="AS730" t="str">
            <v>Full or optimized replication</v>
          </cell>
          <cell r="AT730" t="str">
            <v>Physical</v>
          </cell>
          <cell r="AU730" t="str">
            <v xml:space="preserve">Optimized  </v>
          </cell>
          <cell r="AV730" t="str">
            <v>Bonds</v>
          </cell>
          <cell r="AW730" t="str">
            <v>No</v>
          </cell>
          <cell r="AX730" t="str">
            <v>Yes with UCITS V</v>
          </cell>
          <cell r="AY730" t="str">
            <v>SUSQUEHANNA</v>
          </cell>
          <cell r="AZ730"/>
          <cell r="BA730" t="str">
            <v>No</v>
          </cell>
          <cell r="BB730"/>
          <cell r="BC730"/>
          <cell r="BD730"/>
          <cell r="BE730"/>
          <cell r="BF730" t="str">
            <v>Euronext</v>
          </cell>
          <cell r="BG730" t="str">
            <v>Daily</v>
          </cell>
          <cell r="BH730"/>
          <cell r="BI730"/>
          <cell r="BJ730"/>
          <cell r="BK730" t="str">
            <v>Annually</v>
          </cell>
          <cell r="BL730"/>
          <cell r="BM730"/>
          <cell r="BN730"/>
          <cell r="BO730"/>
          <cell r="BP730"/>
          <cell r="BQ730"/>
          <cell r="BR730">
            <v>500000</v>
          </cell>
          <cell r="BS730" t="str">
            <v>-</v>
          </cell>
          <cell r="BT730" t="str">
            <v>02:45 PM Paris time</v>
          </cell>
          <cell r="BU730" t="str">
            <v>NA</v>
          </cell>
          <cell r="BV730" t="str">
            <v>02:00 PM Paris time</v>
          </cell>
          <cell r="BW730" t="str">
            <v>D</v>
          </cell>
          <cell r="BX730" t="str">
            <v>D+1</v>
          </cell>
          <cell r="BY730" t="str">
            <v>D+3</v>
          </cell>
          <cell r="BZ730" t="str">
            <v>Please refer to PM</v>
          </cell>
          <cell r="CA730" t="str">
            <v>Please refer to PM</v>
          </cell>
          <cell r="CB730">
            <v>16</v>
          </cell>
          <cell r="CC730">
            <v>0</v>
          </cell>
          <cell r="CD730" t="str">
            <v>1.5% on the primary market</v>
          </cell>
          <cell r="CE730" t="str">
            <v>1.00% on the primary market</v>
          </cell>
          <cell r="CF730" t="str">
            <v>No</v>
          </cell>
          <cell r="CG730" t="str">
            <v>NA</v>
          </cell>
          <cell r="CH730" t="str">
            <v>NA</v>
          </cell>
          <cell r="CI730" t="str">
            <v>No securities lending</v>
          </cell>
          <cell r="CJ730"/>
          <cell r="CK730" t="str">
            <v>No collateral</v>
          </cell>
          <cell r="CL730" t="str">
            <v>No collateral</v>
          </cell>
          <cell r="CM730" t="str">
            <v>No collateral</v>
          </cell>
          <cell r="CN730" t="str">
            <v>No collateral</v>
          </cell>
          <cell r="CO730" t="str">
            <v>No</v>
          </cell>
          <cell r="CP730" t="str">
            <v>NA</v>
          </cell>
          <cell r="CQ730" t="str">
            <v>NA</v>
          </cell>
          <cell r="CR730" t="str">
            <v>No</v>
          </cell>
          <cell r="CS730" t="str">
            <v>Luca Pagni</v>
          </cell>
          <cell r="CT730"/>
          <cell r="CU730"/>
          <cell r="CV730" t="str">
            <v>A3DF88</v>
          </cell>
          <cell r="CW730"/>
          <cell r="CX730"/>
          <cell r="CY730" t="str">
            <v>Yes</v>
          </cell>
          <cell r="CZ730" t="str">
            <v>SRI</v>
          </cell>
          <cell r="DA730" t="str">
            <v>Beta</v>
          </cell>
          <cell r="DB730" t="str">
            <v>No</v>
          </cell>
          <cell r="DC730" t="str">
            <v>Other funds (no equities or &lt;25% equities)</v>
          </cell>
          <cell r="DD730" t="str">
            <v>TBC</v>
          </cell>
          <cell r="DE730"/>
          <cell r="DF730" t="str">
            <v>No</v>
          </cell>
          <cell r="DG730">
            <v>8</v>
          </cell>
          <cell r="DH730">
            <v>12</v>
          </cell>
          <cell r="DI730">
            <v>0</v>
          </cell>
          <cell r="DJ730">
            <v>20</v>
          </cell>
          <cell r="DK730">
            <v>20</v>
          </cell>
          <cell r="DL730">
            <v>8</v>
          </cell>
          <cell r="DM730">
            <v>0</v>
          </cell>
          <cell r="DN730">
            <v>12</v>
          </cell>
          <cell r="DO730" t="str">
            <v>Primary market: Authorised Participants and Institutionnal Investors
Secondary market: All</v>
          </cell>
          <cell r="DP730" t="str">
            <v>None</v>
          </cell>
          <cell r="DQ730" t="str">
            <v>BNP Paribas Securities Services Luxembourg</v>
          </cell>
          <cell r="DR730" t="str">
            <v>BNP Paribas Securities Services Luxembourg</v>
          </cell>
          <cell r="DS730" t="str">
            <v>in-house lawyers</v>
          </cell>
          <cell r="DT730" t="str">
            <v>BNP Paribas Securities Services Luxembourg</v>
          </cell>
          <cell r="DU730" t="str">
            <v>31th of December</v>
          </cell>
          <cell r="DV730" t="str">
            <v>ESG</v>
          </cell>
          <cell r="DW730" t="str">
            <v>FIXED INCOME</v>
          </cell>
          <cell r="DX730" t="str">
            <v>Index name change from 19/02/2021 from Bloomberg-Barclays MSCI Euro Corp SRI Sustainable Reduced Fossil Fuel (NTR) Index to Bloomberg-Barclays MSCI Euro Corp SRI Sustainable Ex Fossil Fuel (NTR) ==&gt; Additionnal exclusion criteria in the methodology</v>
          </cell>
          <cell r="DY730"/>
          <cell r="DZ730" t="str">
            <v>ART 8</v>
          </cell>
          <cell r="EA730" t="str">
            <v>CAT 1</v>
          </cell>
        </row>
        <row r="731">
          <cell r="H731" t="str">
            <v>LU1291108642</v>
          </cell>
          <cell r="I731" t="str">
            <v>UCITS ETF</v>
          </cell>
          <cell r="J731" t="str">
            <v>Capitalisation</v>
          </cell>
          <cell r="K731" t="str">
            <v>USD</v>
          </cell>
          <cell r="L731" t="str">
            <v>USD</v>
          </cell>
          <cell r="M731" t="str">
            <v>No</v>
          </cell>
          <cell r="N731"/>
          <cell r="O731" t="str">
            <v>Luxembourg</v>
          </cell>
          <cell r="P731" t="str">
            <v>MX</v>
          </cell>
          <cell r="Q731" t="str">
            <v>BMV (Mexico)</v>
          </cell>
          <cell r="R731" t="str">
            <v>XMEX</v>
          </cell>
          <cell r="S731">
            <v>42298</v>
          </cell>
          <cell r="T731">
            <v>44687</v>
          </cell>
          <cell r="U731" t="str">
            <v>No</v>
          </cell>
          <cell r="V731" t="str">
            <v>M1CXWSC</v>
          </cell>
          <cell r="W731" t="str">
            <v>Share not hedged</v>
          </cell>
          <cell r="X731" t="str">
            <v>EWRD MM</v>
          </cell>
          <cell r="Y731" t="str">
            <v>IEWRD</v>
          </cell>
          <cell r="Z731" t="str">
            <v>NSCFR0IEWRD1</v>
          </cell>
          <cell r="AA731" t="str">
            <v>EWRD</v>
          </cell>
          <cell r="AB731" t="str">
            <v>.MIWOF00mTNUS</v>
          </cell>
          <cell r="AC731" t="str">
            <v>TBC</v>
          </cell>
          <cell r="AD731" t="str">
            <v>IEWRDINAV.PA</v>
          </cell>
          <cell r="AE731"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731" t="str">
            <v>please refer to another source</v>
          </cell>
          <cell r="AG731" t="str">
            <v>please refer to another source</v>
          </cell>
          <cell r="AH731" t="str">
            <v>Luxemburg SICAV</v>
          </cell>
          <cell r="AI731" t="str">
            <v>MSCI World SRI S-Series PAB 5% Capped (NTR) index</v>
          </cell>
          <cell r="AJ731" t="str">
            <v xml:space="preserve"> Net Total Return</v>
          </cell>
          <cell r="AK731" t="str">
            <v>USD</v>
          </cell>
          <cell r="AL731"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731" t="str">
            <v>please refer to another source</v>
          </cell>
          <cell r="AN731" t="str">
            <v xml:space="preserve">MSCI </v>
          </cell>
          <cell r="AO731" t="str">
            <v>Global</v>
          </cell>
          <cell r="AP731" t="str">
            <v>Global ex Emerging Markets</v>
          </cell>
          <cell r="AQ731" t="str">
            <v>AT, DE, FI, FR, LU, NL, NO, SE, IT**, IE, ES</v>
          </cell>
          <cell r="AR731" t="str">
            <v>AT, DE, FI, FR, LU, NL, NO, SE, IT**, IE, ES</v>
          </cell>
          <cell r="AS731" t="str">
            <v>Full or optimized replication</v>
          </cell>
          <cell r="AT731" t="str">
            <v>Physical</v>
          </cell>
          <cell r="AU731" t="str">
            <v>Full</v>
          </cell>
          <cell r="AV731" t="str">
            <v>Equities</v>
          </cell>
          <cell r="AW731" t="str">
            <v>No</v>
          </cell>
          <cell r="AX731" t="str">
            <v>Yes with UCITS V</v>
          </cell>
          <cell r="AY731" t="str">
            <v>BNP Paribas Arbitrage</v>
          </cell>
          <cell r="AZ73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31" t="str">
            <v>No</v>
          </cell>
          <cell r="BB731"/>
          <cell r="BC731"/>
          <cell r="BD731"/>
          <cell r="BE731"/>
          <cell r="BF731" t="str">
            <v>Euronext</v>
          </cell>
          <cell r="BG731" t="str">
            <v>Daily</v>
          </cell>
          <cell r="BH731"/>
          <cell r="BI731"/>
          <cell r="BJ731"/>
          <cell r="BK731" t="str">
            <v>Reinvested</v>
          </cell>
          <cell r="BL731"/>
          <cell r="BM731"/>
          <cell r="BN731"/>
          <cell r="BO731"/>
          <cell r="BP731"/>
          <cell r="BQ731"/>
          <cell r="BR731">
            <v>500000</v>
          </cell>
          <cell r="BS731" t="str">
            <v>-</v>
          </cell>
          <cell r="BT731" t="str">
            <v>(D-1) 04:30 PM Paris time</v>
          </cell>
          <cell r="BU731" t="str">
            <v>(D-1) 04:00 PM Paris time</v>
          </cell>
          <cell r="BV731" t="str">
            <v>(D-1) 03:45 PM Paris time</v>
          </cell>
          <cell r="BW731" t="str">
            <v>D</v>
          </cell>
          <cell r="BX731" t="str">
            <v>D+1</v>
          </cell>
          <cell r="BY731" t="str">
            <v>D+3</v>
          </cell>
          <cell r="BZ731" t="str">
            <v>Please refer to PM</v>
          </cell>
          <cell r="CA731" t="str">
            <v>Please refer to PM</v>
          </cell>
          <cell r="CB731">
            <v>5</v>
          </cell>
          <cell r="CC731">
            <v>0</v>
          </cell>
          <cell r="CD731" t="str">
            <v>0,1% on the primary market</v>
          </cell>
          <cell r="CE731" t="str">
            <v>0,1% on the primary market</v>
          </cell>
          <cell r="CF731" t="str">
            <v>No</v>
          </cell>
          <cell r="CG731" t="str">
            <v>NA</v>
          </cell>
          <cell r="CH731" t="str">
            <v>NA</v>
          </cell>
          <cell r="CI731" t="str">
            <v>No securities lending</v>
          </cell>
          <cell r="CJ731"/>
          <cell r="CK731" t="str">
            <v>No collateral</v>
          </cell>
          <cell r="CL731" t="str">
            <v>No collateral</v>
          </cell>
          <cell r="CM731" t="str">
            <v>No collateral</v>
          </cell>
          <cell r="CN731" t="str">
            <v>No collateral</v>
          </cell>
          <cell r="CO731" t="str">
            <v>No</v>
          </cell>
          <cell r="CP731" t="str">
            <v>NA</v>
          </cell>
          <cell r="CQ731" t="str">
            <v>NA</v>
          </cell>
          <cell r="CR731" t="str">
            <v>No</v>
          </cell>
          <cell r="CS731" t="str">
            <v>Alexandre Zamora</v>
          </cell>
          <cell r="CT731" t="str">
            <v>BD3J2H5</v>
          </cell>
          <cell r="CU731"/>
          <cell r="CV731" t="str">
            <v>A2AL1S</v>
          </cell>
          <cell r="CW731" t="str">
            <v>LP68357439</v>
          </cell>
          <cell r="CX731" t="str">
            <v>NA</v>
          </cell>
          <cell r="CY731" t="str">
            <v>Yes</v>
          </cell>
          <cell r="CZ731" t="str">
            <v>SRI</v>
          </cell>
          <cell r="DA731" t="str">
            <v>Beta</v>
          </cell>
          <cell r="DB731" t="str">
            <v>No</v>
          </cell>
          <cell r="DC731" t="str">
            <v>Equity fund (&gt;51% equities)</v>
          </cell>
          <cell r="DD731" t="str">
            <v>Yes</v>
          </cell>
          <cell r="DE731" t="str">
            <v>No</v>
          </cell>
          <cell r="DF731" t="str">
            <v>No</v>
          </cell>
          <cell r="DG731">
            <v>13</v>
          </cell>
          <cell r="DH731">
            <v>12</v>
          </cell>
          <cell r="DI731">
            <v>0</v>
          </cell>
          <cell r="DJ731">
            <v>25</v>
          </cell>
          <cell r="DK731">
            <v>25</v>
          </cell>
          <cell r="DL731">
            <v>13</v>
          </cell>
          <cell r="DM731">
            <v>0</v>
          </cell>
          <cell r="DN731">
            <v>11.999999999999998</v>
          </cell>
          <cell r="DO731" t="str">
            <v>Primary market: Authorised Participants and Institutionnal Investors
Secondary market: All</v>
          </cell>
          <cell r="DP731" t="str">
            <v>None</v>
          </cell>
          <cell r="DQ731" t="str">
            <v>BNP Paribas Securities Services Luxembourg</v>
          </cell>
          <cell r="DR731" t="str">
            <v>BNP Paribas Securities Services Luxembourg</v>
          </cell>
          <cell r="DS731" t="str">
            <v>in-house lawyers</v>
          </cell>
          <cell r="DT731" t="str">
            <v>BNP Paribas Securities Services Luxembourg</v>
          </cell>
          <cell r="DU731" t="str">
            <v>31th of December</v>
          </cell>
          <cell r="DV731" t="str">
            <v>ESG</v>
          </cell>
          <cell r="DW731" t="str">
            <v>EQUITY</v>
          </cell>
          <cell r="DX731"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731"/>
          <cell r="DZ731" t="str">
            <v>ART 8</v>
          </cell>
          <cell r="EA731" t="str">
            <v>CAT 1</v>
          </cell>
        </row>
        <row r="732">
          <cell r="H732" t="str">
            <v>LU1753045845</v>
          </cell>
          <cell r="I732" t="str">
            <v>UCITS ETF</v>
          </cell>
          <cell r="J732" t="str">
            <v>Capitalisation</v>
          </cell>
          <cell r="K732" t="str">
            <v>EUR</v>
          </cell>
          <cell r="L732" t="str">
            <v>EUR</v>
          </cell>
          <cell r="M732" t="str">
            <v>No</v>
          </cell>
          <cell r="N732"/>
          <cell r="O732" t="str">
            <v>Luxembourg</v>
          </cell>
          <cell r="P732" t="str">
            <v>MX</v>
          </cell>
          <cell r="Q732" t="str">
            <v>BMV (Mexico)</v>
          </cell>
          <cell r="R732" t="str">
            <v>XMEX</v>
          </cell>
          <cell r="S732">
            <v>43511</v>
          </cell>
          <cell r="T732">
            <v>44687</v>
          </cell>
          <cell r="U732" t="str">
            <v>No</v>
          </cell>
          <cell r="V732" t="str">
            <v>M7CXESE</v>
          </cell>
          <cell r="W732" t="str">
            <v>Share not hedged</v>
          </cell>
          <cell r="X732" t="str">
            <v>SRIJC MM</v>
          </cell>
          <cell r="Y732" t="str">
            <v>IRSIJ</v>
          </cell>
          <cell r="Z732" t="str">
            <v>NSCFR0IRSIJ7</v>
          </cell>
          <cell r="AA732" t="str">
            <v>SRIJC</v>
          </cell>
          <cell r="AB732" t="str">
            <v>.MIJPF00mTNEU</v>
          </cell>
          <cell r="AC732" t="str">
            <v>TBC</v>
          </cell>
          <cell r="AD732" t="str">
            <v>ISRIJCINAV.PA</v>
          </cell>
          <cell r="AE732"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732" t="str">
            <v>please refer to another source</v>
          </cell>
          <cell r="AG732" t="str">
            <v>please refer to another source</v>
          </cell>
          <cell r="AH732" t="str">
            <v>Luxemburg SICAV</v>
          </cell>
          <cell r="AI732" t="str">
            <v>MSCI Japan SRI S-Series PAB 5% Capped (NTR) Index</v>
          </cell>
          <cell r="AJ732" t="str">
            <v>Net Total Return</v>
          </cell>
          <cell r="AK732" t="str">
            <v>EUR</v>
          </cell>
          <cell r="AL732" t="str">
            <v>The benchmark is the MSCI Japan SRI S-Series PAB 5% Capped Index (NTR) published in EUR by MSCI Limited. Following Brexit, MSCI Limited, the Benchmark Index administrator is no longer registered in the Benchmark Register.</v>
          </cell>
          <cell r="AM732" t="str">
            <v>please refer to another source</v>
          </cell>
          <cell r="AN732" t="str">
            <v xml:space="preserve">MSCI </v>
          </cell>
          <cell r="AO732" t="str">
            <v>Asia-Pacific</v>
          </cell>
          <cell r="AP732" t="str">
            <v>Japan</v>
          </cell>
          <cell r="AQ732" t="str">
            <v>AT,DE, FR, IT**, LU, NL, ES, IE, CL</v>
          </cell>
          <cell r="AR732" t="str">
            <v>AT, CL, DE, ES, FR, IE, IT**, LU, NL</v>
          </cell>
          <cell r="AS732" t="str">
            <v>Full or optimized replication</v>
          </cell>
          <cell r="AT732" t="str">
            <v>Physical</v>
          </cell>
          <cell r="AU732" t="str">
            <v>Full</v>
          </cell>
          <cell r="AV732" t="str">
            <v>Equities</v>
          </cell>
          <cell r="AW732" t="str">
            <v>No</v>
          </cell>
          <cell r="AX732" t="str">
            <v>Yes with UCITS V</v>
          </cell>
          <cell r="AY732" t="str">
            <v>BNP Paribas Arbitrage</v>
          </cell>
          <cell r="AZ732"/>
          <cell r="BA732" t="str">
            <v>No</v>
          </cell>
          <cell r="BB732"/>
          <cell r="BC732"/>
          <cell r="BD732"/>
          <cell r="BE732"/>
          <cell r="BF732" t="str">
            <v>Euronext</v>
          </cell>
          <cell r="BG732" t="str">
            <v>Daily</v>
          </cell>
          <cell r="BH732"/>
          <cell r="BI732"/>
          <cell r="BJ732"/>
          <cell r="BK732" t="str">
            <v>Reinvested</v>
          </cell>
          <cell r="BL732"/>
          <cell r="BM732"/>
          <cell r="BN732"/>
          <cell r="BO732"/>
          <cell r="BP732"/>
          <cell r="BQ732"/>
          <cell r="BR732">
            <v>500000</v>
          </cell>
          <cell r="BS732" t="str">
            <v>-</v>
          </cell>
          <cell r="BT732" t="str">
            <v>(D-1) 04:30 PM Paris time</v>
          </cell>
          <cell r="BU732" t="str">
            <v>(D-1) 12:00 AM Paris time</v>
          </cell>
          <cell r="BV732" t="str">
            <v>(D-1) 03:45 PM Paris time</v>
          </cell>
          <cell r="BW732" t="str">
            <v>D</v>
          </cell>
          <cell r="BX732" t="str">
            <v>D+1</v>
          </cell>
          <cell r="BY732" t="str">
            <v>D+3</v>
          </cell>
          <cell r="BZ732" t="str">
            <v>Please refer to PM</v>
          </cell>
          <cell r="CA732" t="str">
            <v>Please refer to PM</v>
          </cell>
          <cell r="CB732">
            <v>0</v>
          </cell>
          <cell r="CC732">
            <v>0</v>
          </cell>
          <cell r="CD732" t="str">
            <v>0,05% on the primary market</v>
          </cell>
          <cell r="CE732" t="str">
            <v>0,05% on the primary market</v>
          </cell>
          <cell r="CF732" t="str">
            <v>No</v>
          </cell>
          <cell r="CG732" t="str">
            <v>NA</v>
          </cell>
          <cell r="CH732" t="str">
            <v>NA</v>
          </cell>
          <cell r="CI732" t="str">
            <v>No securities lending</v>
          </cell>
          <cell r="CJ732"/>
          <cell r="CK732" t="str">
            <v>No collateral</v>
          </cell>
          <cell r="CL732" t="str">
            <v>No collateral</v>
          </cell>
          <cell r="CM732" t="str">
            <v>No collateral</v>
          </cell>
          <cell r="CN732" t="str">
            <v>No collateral</v>
          </cell>
          <cell r="CO732" t="str">
            <v>No</v>
          </cell>
          <cell r="CP732" t="str">
            <v>NA</v>
          </cell>
          <cell r="CQ732" t="str">
            <v>NA</v>
          </cell>
          <cell r="CR732" t="str">
            <v>No</v>
          </cell>
          <cell r="CS732" t="str">
            <v>Jean-Claude Leveque</v>
          </cell>
          <cell r="CT732"/>
          <cell r="CU732"/>
          <cell r="CV732" t="str">
            <v>A2PGAK</v>
          </cell>
          <cell r="CW732"/>
          <cell r="CX732"/>
          <cell r="CY732" t="str">
            <v>Yes</v>
          </cell>
          <cell r="CZ732" t="str">
            <v>SRI</v>
          </cell>
          <cell r="DA732" t="str">
            <v>Beta</v>
          </cell>
          <cell r="DB732" t="str">
            <v>No</v>
          </cell>
          <cell r="DC732" t="str">
            <v>Equity fund (&gt;51% equities)</v>
          </cell>
          <cell r="DD732" t="str">
            <v>Yes</v>
          </cell>
          <cell r="DE732" t="str">
            <v>No</v>
          </cell>
          <cell r="DF732" t="str">
            <v>No</v>
          </cell>
          <cell r="DG732">
            <v>13</v>
          </cell>
          <cell r="DH732">
            <v>12</v>
          </cell>
          <cell r="DI732">
            <v>0</v>
          </cell>
          <cell r="DJ732">
            <v>25</v>
          </cell>
          <cell r="DK732">
            <v>25</v>
          </cell>
          <cell r="DL732">
            <v>13</v>
          </cell>
          <cell r="DM732">
            <v>0</v>
          </cell>
          <cell r="DN732">
            <v>12</v>
          </cell>
          <cell r="DO732" t="str">
            <v>Primary market: Authorised Participants and Institutionnal Investors
Secondary market: All</v>
          </cell>
          <cell r="DP732" t="str">
            <v>None</v>
          </cell>
          <cell r="DQ732" t="str">
            <v>BNP Paribas Securities Services Luxembourg</v>
          </cell>
          <cell r="DR732" t="str">
            <v>BNP Paribas Securities Services Luxembourg</v>
          </cell>
          <cell r="DS732" t="str">
            <v>in-house lawyers</v>
          </cell>
          <cell r="DT732" t="str">
            <v>BNP Paribas Securities Services Luxembourg</v>
          </cell>
          <cell r="DU732" t="str">
            <v>31th of December</v>
          </cell>
          <cell r="DV732" t="str">
            <v>ESG</v>
          </cell>
          <cell r="DW732" t="str">
            <v>EQUITY</v>
          </cell>
          <cell r="DX732"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732"/>
          <cell r="DZ732" t="str">
            <v>ART 8</v>
          </cell>
          <cell r="EA732" t="str">
            <v>CAT 1</v>
          </cell>
        </row>
        <row r="733">
          <cell r="H733" t="str">
            <v>LU1291098314</v>
          </cell>
          <cell r="I733" t="str">
            <v>UCITS ETF</v>
          </cell>
          <cell r="J733" t="str">
            <v>Capitalisation</v>
          </cell>
          <cell r="K733" t="str">
            <v>USD</v>
          </cell>
          <cell r="L733" t="str">
            <v>USD</v>
          </cell>
          <cell r="M733" t="str">
            <v>No</v>
          </cell>
          <cell r="N733"/>
          <cell r="O733" t="str">
            <v>Luxembourg</v>
          </cell>
          <cell r="P733" t="str">
            <v>MX</v>
          </cell>
          <cell r="Q733" t="str">
            <v>BMV (Mexico)</v>
          </cell>
          <cell r="R733" t="str">
            <v>XMEX</v>
          </cell>
          <cell r="S733">
            <v>42298</v>
          </cell>
          <cell r="T733">
            <v>44687</v>
          </cell>
          <cell r="U733" t="str">
            <v>No</v>
          </cell>
          <cell r="V733" t="str">
            <v>M7CXESC</v>
          </cell>
          <cell r="W733" t="str">
            <v>Share not hedged</v>
          </cell>
          <cell r="X733" t="str">
            <v>EMSR MM</v>
          </cell>
          <cell r="Y733" t="str">
            <v>IEMSR</v>
          </cell>
          <cell r="Z733" t="str">
            <v>NSCFR0IEMSR0</v>
          </cell>
          <cell r="AA733" t="str">
            <v>EMSR</v>
          </cell>
          <cell r="AB733" t="str">
            <v>.MIEFF00mTNUS</v>
          </cell>
          <cell r="AC733" t="str">
            <v>TBC</v>
          </cell>
          <cell r="AD733" t="str">
            <v>IEMSRINAV.PA</v>
          </cell>
          <cell r="AE733"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733" t="str">
            <v>please refer to another source</v>
          </cell>
          <cell r="AG733" t="str">
            <v>please refer to another source</v>
          </cell>
          <cell r="AH733" t="str">
            <v>Luxemburg SICAV</v>
          </cell>
          <cell r="AI733" t="str">
            <v>MSCI Emerging SRI S-Series PAB 5% Capped (NTR)</v>
          </cell>
          <cell r="AJ733" t="str">
            <v>Net Total Return</v>
          </cell>
          <cell r="AK733" t="str">
            <v>USD</v>
          </cell>
          <cell r="AL733" t="str">
            <v>The benchmark is the MSCI Emerging SRI S-Series PAB 5% Capped (NTR)* index published in USD by MSCI Limited. Following Brexit, MSCI Limited, the Benchmark Index administrator is no longer registered in the Benchmark Register.</v>
          </cell>
          <cell r="AM733" t="str">
            <v>please refer to another source</v>
          </cell>
          <cell r="AN733" t="str">
            <v xml:space="preserve">MSCI </v>
          </cell>
          <cell r="AO733" t="str">
            <v>Emerging</v>
          </cell>
          <cell r="AP733" t="str">
            <v>Emerging Markets</v>
          </cell>
          <cell r="AQ733" t="str">
            <v>AT, DE, FR, IT**, LU, NL, IE; CL</v>
          </cell>
          <cell r="AR733" t="str">
            <v>AT, DE, FR, IT**, LU, NL, IE; CL</v>
          </cell>
          <cell r="AS733" t="str">
            <v>Synthetic replication</v>
          </cell>
          <cell r="AT733" t="str">
            <v>Synthetic</v>
          </cell>
          <cell r="AU733" t="str">
            <v>Synthetic</v>
          </cell>
          <cell r="AV733" t="str">
            <v>Swaps</v>
          </cell>
          <cell r="AW733" t="str">
            <v>No</v>
          </cell>
          <cell r="AX733" t="str">
            <v>Yes with UCITS V</v>
          </cell>
          <cell r="AY733" t="str">
            <v>BNP Paribas Arbitrage, SIG</v>
          </cell>
          <cell r="AZ73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33" t="str">
            <v>No</v>
          </cell>
          <cell r="BB733"/>
          <cell r="BC733"/>
          <cell r="BD733"/>
          <cell r="BE733"/>
          <cell r="BF733" t="str">
            <v>Euronext</v>
          </cell>
          <cell r="BG733" t="str">
            <v>Daily</v>
          </cell>
          <cell r="BH733"/>
          <cell r="BI733"/>
          <cell r="BJ733"/>
          <cell r="BK733" t="str">
            <v>Reinvested</v>
          </cell>
          <cell r="BL733"/>
          <cell r="BM733"/>
          <cell r="BN733"/>
          <cell r="BO733"/>
          <cell r="BP733"/>
          <cell r="BQ733"/>
          <cell r="BR733">
            <v>500000</v>
          </cell>
          <cell r="BS733" t="str">
            <v>-</v>
          </cell>
          <cell r="BT733" t="str">
            <v>(D-1) 04:30 PM Paris time</v>
          </cell>
          <cell r="BU733" t="str">
            <v>(D-1) 12:00 AM Paris time</v>
          </cell>
          <cell r="BV733" t="str">
            <v>(D-1) 03:45 PM Paris time</v>
          </cell>
          <cell r="BW733" t="str">
            <v>D</v>
          </cell>
          <cell r="BX733" t="str">
            <v>D+1</v>
          </cell>
          <cell r="BY733" t="str">
            <v>D+3</v>
          </cell>
          <cell r="BZ733" t="str">
            <v>Please refer to PM</v>
          </cell>
          <cell r="CA733" t="str">
            <v>Please refer to PM</v>
          </cell>
          <cell r="CB733">
            <v>20</v>
          </cell>
          <cell r="CC733">
            <v>20</v>
          </cell>
          <cell r="CD733" t="str">
            <v>0,3% on the primary market</v>
          </cell>
          <cell r="CE733" t="str">
            <v>0,3% on the primary market</v>
          </cell>
          <cell r="CF733" t="str">
            <v>Yes</v>
          </cell>
          <cell r="CG733" t="str">
            <v>Daily</v>
          </cell>
          <cell r="CH733">
            <v>100000</v>
          </cell>
          <cell r="CI733" t="str">
            <v>No securities lending</v>
          </cell>
          <cell r="CJ733" t="str">
            <v>JP Morgan</v>
          </cell>
          <cell r="CK733" t="str">
            <v>Up to 10%</v>
          </cell>
          <cell r="CL733" t="str">
            <v>Cash</v>
          </cell>
          <cell r="CM733" t="str">
            <v>BNP Paribas Securities Services</v>
          </cell>
          <cell r="CN733" t="str">
            <v>collateral.mgt@bnpparibas-ip.com</v>
          </cell>
          <cell r="CO733" t="str">
            <v>No</v>
          </cell>
          <cell r="CP733" t="str">
            <v>NA</v>
          </cell>
          <cell r="CQ733" t="str">
            <v>NA</v>
          </cell>
          <cell r="CR733" t="str">
            <v>No</v>
          </cell>
          <cell r="CS733" t="str">
            <v>Ashok Outtandy</v>
          </cell>
          <cell r="CT733"/>
          <cell r="CU733"/>
          <cell r="CV733" t="str">
            <v>A2APND</v>
          </cell>
          <cell r="CW733" t="str">
            <v>LP68372609</v>
          </cell>
          <cell r="CX733" t="str">
            <v>NA</v>
          </cell>
          <cell r="CY733" t="str">
            <v>Yes</v>
          </cell>
          <cell r="CZ733" t="str">
            <v>SRI</v>
          </cell>
          <cell r="DA733" t="str">
            <v>Beta</v>
          </cell>
          <cell r="DB733" t="str">
            <v>Yes</v>
          </cell>
          <cell r="DC733" t="str">
            <v>Equity fund (&gt;51% equities)</v>
          </cell>
          <cell r="DD733" t="str">
            <v>Yes</v>
          </cell>
          <cell r="DE733" t="str">
            <v>No</v>
          </cell>
          <cell r="DF733" t="str">
            <v>No</v>
          </cell>
          <cell r="DG733">
            <v>18</v>
          </cell>
          <cell r="DH733">
            <v>12</v>
          </cell>
          <cell r="DI733">
            <v>0</v>
          </cell>
          <cell r="DJ733">
            <v>30</v>
          </cell>
          <cell r="DK733">
            <v>30</v>
          </cell>
          <cell r="DL733">
            <v>18</v>
          </cell>
          <cell r="DM733">
            <v>0</v>
          </cell>
          <cell r="DN733">
            <v>11.999999999999998</v>
          </cell>
          <cell r="DO733" t="str">
            <v>Primary market: Authorised Participants and Institutionnal Investors
Secondary market: All</v>
          </cell>
          <cell r="DP733" t="str">
            <v>None</v>
          </cell>
          <cell r="DQ733" t="str">
            <v>BNP Paribas Securities Services Luxembourg</v>
          </cell>
          <cell r="DR733" t="str">
            <v>BNP Paribas Securities Services Luxembourg</v>
          </cell>
          <cell r="DS733" t="str">
            <v>in-house lawyers</v>
          </cell>
          <cell r="DT733" t="str">
            <v>BNP Paribas Securities Services Luxembourg</v>
          </cell>
          <cell r="DU733" t="str">
            <v>31th of December</v>
          </cell>
          <cell r="DV733" t="str">
            <v>ESG</v>
          </cell>
          <cell r="DW733" t="str">
            <v>EQUITY</v>
          </cell>
          <cell r="DX733"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733"/>
          <cell r="DZ733" t="str">
            <v>ART 8</v>
          </cell>
          <cell r="EA733" t="str">
            <v>CAT 2 (synthetic)</v>
          </cell>
        </row>
        <row r="734">
          <cell r="H734" t="str">
            <v>LU1753045332</v>
          </cell>
          <cell r="I734" t="str">
            <v>UCITS ETF</v>
          </cell>
          <cell r="J734" t="str">
            <v>Capitalisation</v>
          </cell>
          <cell r="K734" t="str">
            <v>EUR</v>
          </cell>
          <cell r="L734" t="str">
            <v>EUR</v>
          </cell>
          <cell r="M734" t="str">
            <v>No</v>
          </cell>
          <cell r="N734"/>
          <cell r="O734" t="str">
            <v>Luxembourg</v>
          </cell>
          <cell r="P734" t="str">
            <v>MX</v>
          </cell>
          <cell r="Q734" t="str">
            <v>BMV (Mexico)</v>
          </cell>
          <cell r="R734" t="str">
            <v>XMEX</v>
          </cell>
          <cell r="S734">
            <v>43511</v>
          </cell>
          <cell r="T734">
            <v>44687</v>
          </cell>
          <cell r="U734" t="str">
            <v>No</v>
          </cell>
          <cell r="V734" t="str">
            <v>M7CXESS</v>
          </cell>
          <cell r="W734" t="str">
            <v>Share not hedged</v>
          </cell>
          <cell r="X734" t="str">
            <v>SRIEC MM</v>
          </cell>
          <cell r="Y734" t="str">
            <v>IRSIE</v>
          </cell>
          <cell r="Z734" t="str">
            <v>NSCFR0IRSIE8</v>
          </cell>
          <cell r="AA734" t="str">
            <v xml:space="preserve">SRIEC </v>
          </cell>
          <cell r="AB734" t="str">
            <v>.MIEUF00mTNEU</v>
          </cell>
          <cell r="AC734" t="str">
            <v>TBC</v>
          </cell>
          <cell r="AD734" t="str">
            <v>ISRIECINAV.PA</v>
          </cell>
          <cell r="AE734"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734" t="str">
            <v>please refer to another source</v>
          </cell>
          <cell r="AG734" t="str">
            <v>please refer to another source</v>
          </cell>
          <cell r="AH734" t="str">
            <v>Luxemburg SICAV</v>
          </cell>
          <cell r="AI734" t="str">
            <v>MSCI Europe SRI S-Series PAB 5% Capped (NTR) index</v>
          </cell>
          <cell r="AJ734" t="str">
            <v xml:space="preserve"> Net Total Return</v>
          </cell>
          <cell r="AK734" t="str">
            <v>EUR</v>
          </cell>
          <cell r="AL734" t="str">
            <v>The benchmark is the MSCI Europe SRI S-Series PAB 5% Capped (NTR) index published in EUR by MSCI Limited. Following Brexit, MSCI Limited, the Benchmark Index administrator is no longer registered in the Benchmark Register.</v>
          </cell>
          <cell r="AM734" t="str">
            <v>please refer to another source</v>
          </cell>
          <cell r="AN734" t="str">
            <v xml:space="preserve">MSCI </v>
          </cell>
          <cell r="AO734" t="str">
            <v>Europe</v>
          </cell>
          <cell r="AP734" t="str">
            <v>Europe</v>
          </cell>
          <cell r="AQ734" t="str">
            <v>AT, DE, FR, IT**, LU, NL, ES, IE, CL, SK</v>
          </cell>
          <cell r="AR734" t="str">
            <v>AT, DE, FR, IT**, LU, NL, ES, IE, CL, SK</v>
          </cell>
          <cell r="AS734" t="str">
            <v>Full or Optimized replication</v>
          </cell>
          <cell r="AT734" t="str">
            <v>Physical</v>
          </cell>
          <cell r="AU734" t="str">
            <v>Full</v>
          </cell>
          <cell r="AV734" t="str">
            <v>Equities</v>
          </cell>
          <cell r="AW734" t="str">
            <v>No</v>
          </cell>
          <cell r="AX734" t="str">
            <v>Yes with UCITS V</v>
          </cell>
          <cell r="AY734" t="str">
            <v>BNP PARIBAS ARBITRAGE</v>
          </cell>
          <cell r="AZ734"/>
          <cell r="BA734" t="str">
            <v>No</v>
          </cell>
          <cell r="BB734"/>
          <cell r="BC734"/>
          <cell r="BD734"/>
          <cell r="BE734"/>
          <cell r="BF734" t="str">
            <v>Euronext</v>
          </cell>
          <cell r="BG734" t="str">
            <v>Daily</v>
          </cell>
          <cell r="BH734"/>
          <cell r="BI734"/>
          <cell r="BJ734"/>
          <cell r="BK734" t="str">
            <v>Reinvested</v>
          </cell>
          <cell r="BL734"/>
          <cell r="BM734"/>
          <cell r="BN734"/>
          <cell r="BO734"/>
          <cell r="BP734"/>
          <cell r="BQ734"/>
          <cell r="BR734">
            <v>500000</v>
          </cell>
          <cell r="BS734" t="str">
            <v>-</v>
          </cell>
          <cell r="BT734" t="str">
            <v>03:30 PM Paris time</v>
          </cell>
          <cell r="BU734" t="str">
            <v>NA</v>
          </cell>
          <cell r="BV734" t="str">
            <v>02:45 PM Paris time</v>
          </cell>
          <cell r="BW734" t="str">
            <v>D</v>
          </cell>
          <cell r="BX734" t="str">
            <v>D+1</v>
          </cell>
          <cell r="BY734" t="str">
            <v>D+3</v>
          </cell>
          <cell r="BZ734" t="str">
            <v>Please refer to PM</v>
          </cell>
          <cell r="CA734" t="str">
            <v>Please refer to PM</v>
          </cell>
          <cell r="CB734">
            <v>17</v>
          </cell>
          <cell r="CC734">
            <v>0</v>
          </cell>
          <cell r="CD734" t="str">
            <v>0.30% on the primary market</v>
          </cell>
          <cell r="CE734" t="str">
            <v>0.05% on the primary market</v>
          </cell>
          <cell r="CF734" t="str">
            <v>No</v>
          </cell>
          <cell r="CG734" t="str">
            <v>NA</v>
          </cell>
          <cell r="CH734" t="str">
            <v>NA</v>
          </cell>
          <cell r="CI734" t="str">
            <v>No securities lending</v>
          </cell>
          <cell r="CJ734"/>
          <cell r="CK734" t="str">
            <v>No collateral</v>
          </cell>
          <cell r="CL734" t="str">
            <v>No collateral</v>
          </cell>
          <cell r="CM734" t="str">
            <v>No collateral</v>
          </cell>
          <cell r="CN734" t="str">
            <v>No collateral</v>
          </cell>
          <cell r="CO734" t="str">
            <v>No</v>
          </cell>
          <cell r="CP734" t="str">
            <v>NA</v>
          </cell>
          <cell r="CQ734" t="str">
            <v>NA</v>
          </cell>
          <cell r="CR734" t="str">
            <v>No</v>
          </cell>
          <cell r="CS734" t="str">
            <v>Jean-Claude Leveque</v>
          </cell>
          <cell r="CT734"/>
          <cell r="CU734"/>
          <cell r="CV734" t="str">
            <v>A2PFV1</v>
          </cell>
          <cell r="CW734"/>
          <cell r="CX734"/>
          <cell r="CY734" t="str">
            <v>Yes</v>
          </cell>
          <cell r="CZ734" t="str">
            <v>SRI</v>
          </cell>
          <cell r="DA734" t="str">
            <v>Beta</v>
          </cell>
          <cell r="DB734" t="str">
            <v>No (since 30/09/2021)</v>
          </cell>
          <cell r="DC734" t="str">
            <v>Equity fund (&gt;51% equities)</v>
          </cell>
          <cell r="DD734" t="str">
            <v>Yes</v>
          </cell>
          <cell r="DE734" t="str">
            <v>No</v>
          </cell>
          <cell r="DF734" t="str">
            <v>No</v>
          </cell>
          <cell r="DG734">
            <v>13</v>
          </cell>
          <cell r="DH734">
            <v>12</v>
          </cell>
          <cell r="DI734">
            <v>0</v>
          </cell>
          <cell r="DJ734">
            <v>25</v>
          </cell>
          <cell r="DK734">
            <v>25</v>
          </cell>
          <cell r="DL734">
            <v>13</v>
          </cell>
          <cell r="DM734">
            <v>0</v>
          </cell>
          <cell r="DN734">
            <v>12</v>
          </cell>
          <cell r="DO734" t="str">
            <v>Primary market: Authorised Participants and Institutionnal Investors
Secondary market: All</v>
          </cell>
          <cell r="DP734" t="str">
            <v>None</v>
          </cell>
          <cell r="DQ734" t="str">
            <v>BNP Paribas Securities Services Luxembourg</v>
          </cell>
          <cell r="DR734" t="str">
            <v>BNP Paribas Securities Services Luxembourg</v>
          </cell>
          <cell r="DS734" t="str">
            <v>in-house lawyers</v>
          </cell>
          <cell r="DT734" t="str">
            <v>BNP Paribas Securities Services Luxembourg</v>
          </cell>
          <cell r="DU734" t="str">
            <v>31th of December</v>
          </cell>
          <cell r="DV734" t="str">
            <v>ESG</v>
          </cell>
          <cell r="DW734" t="str">
            <v>EQUITY</v>
          </cell>
          <cell r="DX734"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734"/>
          <cell r="DZ734" t="str">
            <v>ART 8</v>
          </cell>
          <cell r="EA734" t="str">
            <v>CAT 1</v>
          </cell>
        </row>
        <row r="735">
          <cell r="H735" t="str">
            <v>LU1291103338</v>
          </cell>
          <cell r="I735" t="str">
            <v>UCITS ETF</v>
          </cell>
          <cell r="J735" t="str">
            <v>Capitalisation</v>
          </cell>
          <cell r="K735" t="str">
            <v>USD</v>
          </cell>
          <cell r="L735" t="str">
            <v>USD</v>
          </cell>
          <cell r="M735" t="str">
            <v>No</v>
          </cell>
          <cell r="N735"/>
          <cell r="O735" t="str">
            <v>Luxembourg</v>
          </cell>
          <cell r="P735" t="str">
            <v>MX</v>
          </cell>
          <cell r="Q735" t="str">
            <v>BMV (Mexico)</v>
          </cell>
          <cell r="R735" t="str">
            <v>XMEX</v>
          </cell>
          <cell r="S735">
            <v>42298</v>
          </cell>
          <cell r="T735">
            <v>44687</v>
          </cell>
          <cell r="U735" t="str">
            <v>No</v>
          </cell>
          <cell r="V735" t="str">
            <v>M1CXUSC</v>
          </cell>
          <cell r="W735" t="str">
            <v>Share not hedged</v>
          </cell>
          <cell r="X735" t="str">
            <v>EKLD MM</v>
          </cell>
          <cell r="Y735" t="str">
            <v>IEKLD</v>
          </cell>
          <cell r="Z735" t="str">
            <v>NSCFR0IEKLD9</v>
          </cell>
          <cell r="AA735" t="str">
            <v>EKLD</v>
          </cell>
          <cell r="AB735" t="str">
            <v>.MIUSF00mTNUS</v>
          </cell>
          <cell r="AC735" t="str">
            <v>TBC</v>
          </cell>
          <cell r="AD735" t="str">
            <v>IEKLDINAV.PA</v>
          </cell>
          <cell r="AE735"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735" t="str">
            <v>please refer to another source</v>
          </cell>
          <cell r="AG735" t="str">
            <v>please refer to another source</v>
          </cell>
          <cell r="AH735" t="str">
            <v>Luxemburg SICAV</v>
          </cell>
          <cell r="AI735" t="str">
            <v>MSCI USA SRI S-Series PAB 5% Capped (NTR) Index</v>
          </cell>
          <cell r="AJ735" t="str">
            <v xml:space="preserve"> Net Total Return</v>
          </cell>
          <cell r="AK735" t="str">
            <v>USD</v>
          </cell>
          <cell r="AL735" t="str">
            <v>The benchmark is the MSCI USA SRI S-Series PAB 5% Capped Index (NTR) published in USD by MSCI Limited. Following Brexit, MSCI Limited, the Benchmark Index administrator is no longer registered in the Benchmark Register.</v>
          </cell>
          <cell r="AM735" t="str">
            <v>please refer to another source</v>
          </cell>
          <cell r="AN735" t="str">
            <v xml:space="preserve">MSCI </v>
          </cell>
          <cell r="AO735" t="str">
            <v>North America</v>
          </cell>
          <cell r="AP735" t="str">
            <v>US</v>
          </cell>
          <cell r="AQ735" t="str">
            <v>AT, DE, FR, IT**, LU, NL, CZ, IE, CL, SK</v>
          </cell>
          <cell r="AR735" t="str">
            <v>AT, DE, FR, IT**, LU, NL, CZ, IE, CL, SK</v>
          </cell>
          <cell r="AS735" t="str">
            <v>Full or optimized replication</v>
          </cell>
          <cell r="AT735" t="str">
            <v>Physical</v>
          </cell>
          <cell r="AU735" t="str">
            <v>Full</v>
          </cell>
          <cell r="AV735" t="str">
            <v>Equities</v>
          </cell>
          <cell r="AW735" t="str">
            <v>No</v>
          </cell>
          <cell r="AX735" t="str">
            <v>Yes with UCITS V</v>
          </cell>
          <cell r="AY735" t="str">
            <v>BNP Paribas Arbitrage</v>
          </cell>
          <cell r="AZ73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35" t="str">
            <v>No</v>
          </cell>
          <cell r="BB735"/>
          <cell r="BC735"/>
          <cell r="BD735"/>
          <cell r="BE735"/>
          <cell r="BF735" t="str">
            <v>Euronext</v>
          </cell>
          <cell r="BG735" t="str">
            <v>Daily</v>
          </cell>
          <cell r="BH735"/>
          <cell r="BI735"/>
          <cell r="BJ735"/>
          <cell r="BK735" t="str">
            <v>Reinvested</v>
          </cell>
          <cell r="BL735"/>
          <cell r="BM735"/>
          <cell r="BN735"/>
          <cell r="BO735"/>
          <cell r="BP735"/>
          <cell r="BQ735"/>
          <cell r="BR735">
            <v>500000</v>
          </cell>
          <cell r="BS735" t="str">
            <v>-</v>
          </cell>
          <cell r="BT735" t="str">
            <v>04:30 PM Paris time</v>
          </cell>
          <cell r="BU735" t="str">
            <v>NA</v>
          </cell>
          <cell r="BV735" t="str">
            <v>03:45 PM Paris time</v>
          </cell>
          <cell r="BW735" t="str">
            <v>D</v>
          </cell>
          <cell r="BX735" t="str">
            <v>D+1</v>
          </cell>
          <cell r="BY735" t="str">
            <v>D+3</v>
          </cell>
          <cell r="BZ735" t="str">
            <v>Please refer to PM</v>
          </cell>
          <cell r="CA735" t="str">
            <v>Please refer to PM</v>
          </cell>
          <cell r="CB735">
            <v>0</v>
          </cell>
          <cell r="CC735">
            <v>0</v>
          </cell>
          <cell r="CD735" t="str">
            <v>0,05% on the primary market</v>
          </cell>
          <cell r="CE735" t="str">
            <v>0,05% on the primary market</v>
          </cell>
          <cell r="CF735" t="str">
            <v>No</v>
          </cell>
          <cell r="CG735" t="str">
            <v>NA</v>
          </cell>
          <cell r="CH735" t="str">
            <v>NA</v>
          </cell>
          <cell r="CI735" t="str">
            <v>No securities lending</v>
          </cell>
          <cell r="CJ735" t="str">
            <v>NA</v>
          </cell>
          <cell r="CK735" t="str">
            <v>No collateral</v>
          </cell>
          <cell r="CL735" t="str">
            <v>No collateral</v>
          </cell>
          <cell r="CM735" t="str">
            <v>No collateral</v>
          </cell>
          <cell r="CN735" t="str">
            <v>No collateral</v>
          </cell>
          <cell r="CO735" t="str">
            <v>No</v>
          </cell>
          <cell r="CP735" t="str">
            <v>NA</v>
          </cell>
          <cell r="CQ735" t="str">
            <v>NA</v>
          </cell>
          <cell r="CR735" t="str">
            <v>No</v>
          </cell>
          <cell r="CS735" t="str">
            <v>Alexandre Zamora</v>
          </cell>
          <cell r="CT735" t="str">
            <v>BD3J1T0</v>
          </cell>
          <cell r="CU735"/>
          <cell r="CV735" t="str">
            <v>A2AL1U</v>
          </cell>
          <cell r="CW735" t="str">
            <v>LP68358166</v>
          </cell>
          <cell r="CX735" t="str">
            <v>NA</v>
          </cell>
          <cell r="CY735" t="str">
            <v xml:space="preserve">Yes </v>
          </cell>
          <cell r="CZ735" t="str">
            <v>SRI</v>
          </cell>
          <cell r="DA735" t="str">
            <v>Beta</v>
          </cell>
          <cell r="DB735" t="str">
            <v>No</v>
          </cell>
          <cell r="DC735" t="str">
            <v>Equity fund (&gt;51% equities)</v>
          </cell>
          <cell r="DD735" t="str">
            <v>Yes</v>
          </cell>
          <cell r="DE735" t="str">
            <v>No</v>
          </cell>
          <cell r="DF735" t="str">
            <v>No</v>
          </cell>
          <cell r="DG735">
            <v>13</v>
          </cell>
          <cell r="DH735">
            <v>12</v>
          </cell>
          <cell r="DI735">
            <v>0</v>
          </cell>
          <cell r="DJ735">
            <v>25</v>
          </cell>
          <cell r="DK735">
            <v>25</v>
          </cell>
          <cell r="DL735">
            <v>13</v>
          </cell>
          <cell r="DM735">
            <v>0</v>
          </cell>
          <cell r="DN735">
            <v>11.999999999999998</v>
          </cell>
          <cell r="DO735" t="str">
            <v>Primary market: Authorised Participants and Institutionnal Investors
Secondary market: All</v>
          </cell>
          <cell r="DP735" t="str">
            <v>None</v>
          </cell>
          <cell r="DQ735" t="str">
            <v>BNP Paribas Securities Services Luxembourg</v>
          </cell>
          <cell r="DR735" t="str">
            <v>BNP Paribas Securities Services Luxembourg</v>
          </cell>
          <cell r="DS735" t="str">
            <v>in-house lawyers</v>
          </cell>
          <cell r="DT735" t="str">
            <v>BNP Paribas Securities Services Luxembourg</v>
          </cell>
          <cell r="DU735" t="str">
            <v>31th of December</v>
          </cell>
          <cell r="DV735" t="str">
            <v>ESG</v>
          </cell>
          <cell r="DW735" t="str">
            <v>EQUITY</v>
          </cell>
          <cell r="DX735"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735"/>
          <cell r="DZ735" t="str">
            <v>ART 8</v>
          </cell>
          <cell r="EA735" t="str">
            <v>CAT 1</v>
          </cell>
        </row>
        <row r="736">
          <cell r="H736" t="str">
            <v>LU2446380318</v>
          </cell>
          <cell r="I736" t="str">
            <v>Track IH CHF</v>
          </cell>
          <cell r="J736" t="str">
            <v>Distribution</v>
          </cell>
          <cell r="K736" t="str">
            <v>CHF</v>
          </cell>
          <cell r="L736" t="str">
            <v>USD</v>
          </cell>
          <cell r="M736" t="str">
            <v>Yes</v>
          </cell>
          <cell r="N736"/>
          <cell r="O736" t="str">
            <v>Luxembourg</v>
          </cell>
          <cell r="P736" t="str">
            <v>NA</v>
          </cell>
          <cell r="Q736" t="str">
            <v>NA</v>
          </cell>
          <cell r="R736" t="str">
            <v>NA</v>
          </cell>
          <cell r="S736">
            <v>44700</v>
          </cell>
          <cell r="T736" t="str">
            <v>Not listed</v>
          </cell>
          <cell r="U736" t="str">
            <v>Not listed</v>
          </cell>
          <cell r="V736" t="str">
            <v>JESGEMGD</v>
          </cell>
          <cell r="W736" t="str">
            <v>TBC</v>
          </cell>
          <cell r="X736"/>
          <cell r="Y736" t="str">
            <v>NA</v>
          </cell>
          <cell r="Z736" t="str">
            <v>NA</v>
          </cell>
          <cell r="AA736"/>
          <cell r="AB736" t="str">
            <v>.JESGEGD</v>
          </cell>
          <cell r="AC736"/>
          <cell r="AD736" t="str">
            <v>NA</v>
          </cell>
          <cell r="AE73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736" t="str">
            <v>please refer to another source</v>
          </cell>
          <cell r="AG736" t="str">
            <v>please refer to another source</v>
          </cell>
          <cell r="AH736" t="str">
            <v>Luxemburg SICAV</v>
          </cell>
          <cell r="AI736" t="str">
            <v>JPM ESG EMBI Global Diversified Composite (TR)  index</v>
          </cell>
          <cell r="AJ736" t="str">
            <v>Total Return</v>
          </cell>
          <cell r="AK736" t="str">
            <v>USD</v>
          </cell>
          <cell r="AL73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736" t="str">
            <v>please refer to another source</v>
          </cell>
          <cell r="AN736" t="str">
            <v>JP Morgan</v>
          </cell>
          <cell r="AO736" t="str">
            <v>Emerging</v>
          </cell>
          <cell r="AP736" t="str">
            <v>Emerging markets</v>
          </cell>
          <cell r="AQ736" t="str">
            <v>AT, DE, FR; IT**, LU, SE, FI</v>
          </cell>
          <cell r="AR736" t="str">
            <v>AT, DE, FR; IT**, LU, SE, FI</v>
          </cell>
          <cell r="AS736" t="str">
            <v>Full or optimized replication</v>
          </cell>
          <cell r="AT736" t="str">
            <v>Physical</v>
          </cell>
          <cell r="AU736" t="str">
            <v>Optimized</v>
          </cell>
          <cell r="AV736" t="str">
            <v>Bonds</v>
          </cell>
          <cell r="AW736" t="str">
            <v>No</v>
          </cell>
          <cell r="AX736" t="str">
            <v>Yes with UCITS V</v>
          </cell>
          <cell r="AY736" t="str">
            <v>NA</v>
          </cell>
          <cell r="AZ736" t="str">
            <v>NA</v>
          </cell>
          <cell r="BA736" t="str">
            <v>Yes</v>
          </cell>
          <cell r="BB736"/>
          <cell r="BC736"/>
          <cell r="BD736"/>
          <cell r="BE736"/>
          <cell r="BF736" t="str">
            <v>NA</v>
          </cell>
          <cell r="BG736" t="str">
            <v>Daily</v>
          </cell>
          <cell r="BH736"/>
          <cell r="BI736"/>
          <cell r="BJ736"/>
          <cell r="BK736" t="str">
            <v>Annually</v>
          </cell>
          <cell r="BL736"/>
          <cell r="BM736"/>
          <cell r="BN736"/>
          <cell r="BO736"/>
          <cell r="BP736"/>
          <cell r="BQ736"/>
          <cell r="BR736" t="str">
            <v>None</v>
          </cell>
          <cell r="BS736" t="str">
            <v>-</v>
          </cell>
          <cell r="BT736" t="str">
            <v>(D-1) 04:30 PM Paris time</v>
          </cell>
          <cell r="BU736" t="str">
            <v>(D-1) 12:00 AM Paris time</v>
          </cell>
          <cell r="BV736" t="str">
            <v>NA</v>
          </cell>
          <cell r="BW736" t="str">
            <v>D</v>
          </cell>
          <cell r="BX736" t="str">
            <v>D+1</v>
          </cell>
          <cell r="BY736" t="str">
            <v>D+3</v>
          </cell>
          <cell r="BZ736" t="str">
            <v>Please refer to PM</v>
          </cell>
          <cell r="CA736" t="str">
            <v>Please refer to PM</v>
          </cell>
          <cell r="CB736">
            <v>37</v>
          </cell>
          <cell r="CC736">
            <v>0</v>
          </cell>
          <cell r="CD736">
            <v>0.02</v>
          </cell>
          <cell r="CE736" t="str">
            <v>1.50%</v>
          </cell>
          <cell r="CF736" t="str">
            <v>Yes</v>
          </cell>
          <cell r="CG736" t="str">
            <v>Daily</v>
          </cell>
          <cell r="CH736">
            <v>100000</v>
          </cell>
          <cell r="CI736" t="str">
            <v>No securities lending</v>
          </cell>
          <cell r="CJ736" t="str">
            <v>NA</v>
          </cell>
          <cell r="CK736" t="str">
            <v>Up to 10%</v>
          </cell>
          <cell r="CL736" t="str">
            <v>Cash</v>
          </cell>
          <cell r="CM736" t="str">
            <v>BNP Paribas Securities Services</v>
          </cell>
          <cell r="CN736" t="str">
            <v>collateral.mgt@bnpparibas-ip.com</v>
          </cell>
          <cell r="CO736" t="str">
            <v>No</v>
          </cell>
          <cell r="CP736" t="str">
            <v>NA</v>
          </cell>
          <cell r="CQ736" t="str">
            <v>NA</v>
          </cell>
          <cell r="CR736" t="str">
            <v>No</v>
          </cell>
          <cell r="CS736" t="str">
            <v>Luca Pagni</v>
          </cell>
          <cell r="CT736"/>
          <cell r="CU736"/>
          <cell r="CV736" t="str">
            <v>A3CNUL</v>
          </cell>
          <cell r="CW736"/>
          <cell r="CX736"/>
          <cell r="CY736" t="str">
            <v>Yes</v>
          </cell>
          <cell r="CZ736" t="str">
            <v>ESG</v>
          </cell>
          <cell r="DA736" t="str">
            <v>Beta</v>
          </cell>
          <cell r="DB736" t="str">
            <v>No</v>
          </cell>
          <cell r="DC736" t="str">
            <v>Other funds (no equities or &lt;25% equities)</v>
          </cell>
          <cell r="DD736" t="str">
            <v>in progress</v>
          </cell>
          <cell r="DE736"/>
          <cell r="DF736"/>
          <cell r="DG736">
            <v>7.0000000000000009</v>
          </cell>
          <cell r="DH736">
            <v>12</v>
          </cell>
          <cell r="DI736">
            <v>1</v>
          </cell>
          <cell r="DJ736">
            <v>20</v>
          </cell>
          <cell r="DK736">
            <v>20</v>
          </cell>
          <cell r="DL736">
            <v>7</v>
          </cell>
          <cell r="DM736">
            <v>1</v>
          </cell>
          <cell r="DN736">
            <v>12</v>
          </cell>
          <cell r="DO736" t="str">
            <v>Institutionnal Investors UCIs</v>
          </cell>
          <cell r="DP736" t="str">
            <v>Institutional Investors: 250 000 per sub-fund
UCIs: None</v>
          </cell>
          <cell r="DQ736" t="str">
            <v>BNP Paribas Securities Services Luxembourg</v>
          </cell>
          <cell r="DR736" t="str">
            <v>BNP Paribas Securities Services Luxembourg</v>
          </cell>
          <cell r="DS736" t="str">
            <v>in-house lawyers</v>
          </cell>
          <cell r="DT736" t="str">
            <v>BNP Paribas Securities Services Luxembourg</v>
          </cell>
          <cell r="DU736" t="str">
            <v>31th of December</v>
          </cell>
          <cell r="DV736" t="str">
            <v>ESG</v>
          </cell>
          <cell r="DW736" t="str">
            <v>FIXED INCOME</v>
          </cell>
          <cell r="DX736" t="str">
            <v>Index change on September 16th 2019 (16/09/2019) from JPM EMBI Global Diversified Composite (TR)* index to ESG version</v>
          </cell>
          <cell r="DY736"/>
          <cell r="DZ736" t="str">
            <v>ART 8</v>
          </cell>
          <cell r="EA736" t="str">
            <v>CAT 2</v>
          </cell>
        </row>
        <row r="737">
          <cell r="H737" t="str">
            <v>LU2365457410</v>
          </cell>
          <cell r="I737" t="str">
            <v>UCITS ETF</v>
          </cell>
          <cell r="J737" t="str">
            <v>Capitalisation</v>
          </cell>
          <cell r="K737" t="str">
            <v>EUR</v>
          </cell>
          <cell r="L737" t="str">
            <v>EUR</v>
          </cell>
          <cell r="M737" t="str">
            <v>No</v>
          </cell>
          <cell r="N737"/>
          <cell r="O737" t="str">
            <v>Luxembourg</v>
          </cell>
          <cell r="P737" t="str">
            <v>IT</v>
          </cell>
          <cell r="Q737" t="str">
            <v>Borsa Italiana</v>
          </cell>
          <cell r="R737" t="str">
            <v>XMIL</v>
          </cell>
          <cell r="S737">
            <v>44540</v>
          </cell>
          <cell r="T737">
            <v>44728</v>
          </cell>
          <cell r="U737" t="str">
            <v>No</v>
          </cell>
          <cell r="V737" t="str">
            <v>GALPHMTN</v>
          </cell>
          <cell r="W737" t="str">
            <v>Share not hedged</v>
          </cell>
          <cell r="X737" t="str">
            <v>MEDTE IM</v>
          </cell>
          <cell r="Y737" t="str">
            <v>IMEDT</v>
          </cell>
          <cell r="Z737" t="str">
            <v>NSCFR0IMEDT8</v>
          </cell>
          <cell r="AA737" t="str">
            <v>MEDTE</v>
          </cell>
          <cell r="AB737" t="str">
            <v xml:space="preserve">.GALPHMTN </v>
          </cell>
          <cell r="AC737" t="str">
            <v>MEDTE.MI</v>
          </cell>
          <cell r="AD737" t="str">
            <v>MEDTEINAV=IHSM</v>
          </cell>
          <cell r="AE737"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737" t="str">
            <v>please refer to another source</v>
          </cell>
          <cell r="AG737" t="str">
            <v>please refer to another source</v>
          </cell>
          <cell r="AH737" t="str">
            <v>Luxemburg SICAV</v>
          </cell>
          <cell r="AI737" t="str">
            <v>ECPI Global ESG Medical Tech (NR) Index</v>
          </cell>
          <cell r="AJ737" t="str">
            <v>Net Return</v>
          </cell>
          <cell r="AK737" t="str">
            <v>EUR</v>
          </cell>
          <cell r="AL737"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737" t="str">
            <v>please refer to another source</v>
          </cell>
          <cell r="AN737" t="str">
            <v>ECPI</v>
          </cell>
          <cell r="AO737" t="str">
            <v>Global</v>
          </cell>
          <cell r="AP737" t="str">
            <v>Global ex Emerging Markets</v>
          </cell>
          <cell r="AQ737" t="str">
            <v>AT, DE, FR, IT**, LU, NL, ES, SK</v>
          </cell>
          <cell r="AR737" t="str">
            <v>AT, DE, ES, FR, GB, IT**, LU, NL, SK</v>
          </cell>
          <cell r="AS737" t="str">
            <v>Full or optimized or synthetic replication</v>
          </cell>
          <cell r="AT737" t="str">
            <v>Physical</v>
          </cell>
          <cell r="AU737" t="str">
            <v>Full</v>
          </cell>
          <cell r="AV737" t="str">
            <v>Equities</v>
          </cell>
          <cell r="AW737" t="str">
            <v>No</v>
          </cell>
          <cell r="AX737" t="str">
            <v>Yes with UCITS V</v>
          </cell>
          <cell r="AY737" t="str">
            <v>BNP aribas Arbitrage</v>
          </cell>
          <cell r="AZ737"/>
          <cell r="BA737" t="str">
            <v>No</v>
          </cell>
          <cell r="BB737"/>
          <cell r="BC737"/>
          <cell r="BD737"/>
          <cell r="BE737"/>
          <cell r="BF737"/>
          <cell r="BG737" t="str">
            <v>Daily</v>
          </cell>
          <cell r="BH737"/>
          <cell r="BI737"/>
          <cell r="BJ737"/>
          <cell r="BK737" t="str">
            <v>Reinvested</v>
          </cell>
          <cell r="BL737"/>
          <cell r="BM737"/>
          <cell r="BN737"/>
          <cell r="BO737"/>
          <cell r="BP737"/>
          <cell r="BQ737"/>
          <cell r="BR737">
            <v>500000</v>
          </cell>
          <cell r="BS737" t="str">
            <v>-</v>
          </cell>
          <cell r="BT737" t="str">
            <v>(D-1) 04:30 PM Paris time</v>
          </cell>
          <cell r="BU737" t="str">
            <v>NA</v>
          </cell>
          <cell r="BV737" t="str">
            <v>(D-1) 03:45 PM Paris time</v>
          </cell>
          <cell r="BW737" t="str">
            <v>D</v>
          </cell>
          <cell r="BX737" t="str">
            <v>D+1</v>
          </cell>
          <cell r="BY737" t="str">
            <v>D+3</v>
          </cell>
          <cell r="BZ737" t="str">
            <v>Please refer to PM</v>
          </cell>
          <cell r="CA737" t="str">
            <v>Please refer to PM</v>
          </cell>
          <cell r="CB737">
            <v>5</v>
          </cell>
          <cell r="CC737">
            <v>3</v>
          </cell>
          <cell r="CD737" t="str">
            <v xml:space="preserve">0.20% on the primary market </v>
          </cell>
          <cell r="CE737" t="str">
            <v xml:space="preserve">0.10% on the primary market </v>
          </cell>
          <cell r="CF737" t="str">
            <v>No</v>
          </cell>
          <cell r="CG737" t="str">
            <v>NA</v>
          </cell>
          <cell r="CH737" t="str">
            <v>NA</v>
          </cell>
          <cell r="CI737" t="str">
            <v>No securities lending</v>
          </cell>
          <cell r="CJ737"/>
          <cell r="CK737" t="str">
            <v>No collateral</v>
          </cell>
          <cell r="CL737" t="str">
            <v>No collateral</v>
          </cell>
          <cell r="CM737" t="str">
            <v>No collateral</v>
          </cell>
          <cell r="CN737" t="str">
            <v>No collateral</v>
          </cell>
          <cell r="CO737" t="str">
            <v>No</v>
          </cell>
          <cell r="CP737" t="str">
            <v>NA</v>
          </cell>
          <cell r="CQ737" t="str">
            <v>NA</v>
          </cell>
          <cell r="CR737" t="str">
            <v>No</v>
          </cell>
          <cell r="CS737" t="str">
            <v>Alexandre Zamora</v>
          </cell>
          <cell r="CT737"/>
          <cell r="CU737"/>
          <cell r="CV737" t="str">
            <v>A3C9H4</v>
          </cell>
          <cell r="CW737"/>
          <cell r="CX737"/>
          <cell r="CY737" t="str">
            <v>Yes</v>
          </cell>
          <cell r="CZ737" t="str">
            <v>ESG</v>
          </cell>
          <cell r="DA737" t="str">
            <v>Beta</v>
          </cell>
          <cell r="DB737" t="str">
            <v>No</v>
          </cell>
          <cell r="DC737" t="str">
            <v>Equity fund (&gt;51% equities)</v>
          </cell>
          <cell r="DD737"/>
          <cell r="DE737"/>
          <cell r="DF737" t="str">
            <v>No</v>
          </cell>
          <cell r="DG737">
            <v>18</v>
          </cell>
          <cell r="DH737">
            <v>12</v>
          </cell>
          <cell r="DI737">
            <v>0</v>
          </cell>
          <cell r="DJ737">
            <v>30</v>
          </cell>
          <cell r="DK737">
            <v>30</v>
          </cell>
          <cell r="DL737">
            <v>18</v>
          </cell>
          <cell r="DM737">
            <v>0</v>
          </cell>
          <cell r="DN737">
            <v>12</v>
          </cell>
          <cell r="DO737" t="str">
            <v>Primary market: Authorised Participants and Institutionnal Investors
Secondary market: All</v>
          </cell>
          <cell r="DP737" t="str">
            <v>None</v>
          </cell>
          <cell r="DQ737" t="str">
            <v>BNP Paribas Securities Services Luxembourg</v>
          </cell>
          <cell r="DR737" t="str">
            <v>BNP Paribas Securities Services Luxembourg</v>
          </cell>
          <cell r="DS737" t="str">
            <v>in-house lawyers</v>
          </cell>
          <cell r="DT737" t="str">
            <v>BNP Paribas Securities Services Luxembourg</v>
          </cell>
          <cell r="DU737" t="str">
            <v>31th of December</v>
          </cell>
          <cell r="DV737" t="str">
            <v>ESG</v>
          </cell>
          <cell r="DW737" t="str">
            <v>EQUITY</v>
          </cell>
          <cell r="DX737"/>
          <cell r="DY737"/>
          <cell r="DZ737" t="str">
            <v>ART 8</v>
          </cell>
          <cell r="EA737" t="str">
            <v>CAT 1</v>
          </cell>
        </row>
        <row r="738">
          <cell r="H738" t="str">
            <v>LU2365458145</v>
          </cell>
          <cell r="I738" t="str">
            <v>UCITS ETF</v>
          </cell>
          <cell r="J738" t="str">
            <v>Capitalisation</v>
          </cell>
          <cell r="K738" t="str">
            <v>EUR</v>
          </cell>
          <cell r="L738" t="str">
            <v>EUR</v>
          </cell>
          <cell r="M738" t="str">
            <v>No</v>
          </cell>
          <cell r="N738"/>
          <cell r="O738" t="str">
            <v>Luxembourg</v>
          </cell>
          <cell r="P738" t="str">
            <v>IT</v>
          </cell>
          <cell r="Q738" t="str">
            <v>Borsa Italiana</v>
          </cell>
          <cell r="R738" t="str">
            <v>XMIL</v>
          </cell>
          <cell r="S738">
            <v>44596</v>
          </cell>
          <cell r="T738">
            <v>44728</v>
          </cell>
          <cell r="U738" t="str">
            <v>No</v>
          </cell>
          <cell r="V738" t="str">
            <v>GALPHH2N</v>
          </cell>
          <cell r="W738" t="str">
            <v>Share not hedged</v>
          </cell>
          <cell r="X738" t="str">
            <v>HYDESG IM</v>
          </cell>
          <cell r="Y738" t="str">
            <v>IHYDR</v>
          </cell>
          <cell r="Z738" t="str">
            <v>NSCFR0IHYDR0</v>
          </cell>
          <cell r="AA738" t="str">
            <v>HYDESG</v>
          </cell>
          <cell r="AB738" t="str">
            <v xml:space="preserve">.GALPHH2N </v>
          </cell>
          <cell r="AC738" t="str">
            <v>HYDESG.MI</v>
          </cell>
          <cell r="AD738" t="str">
            <v>HYDROINAV=IHSM</v>
          </cell>
          <cell r="AE738"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38" t="str">
            <v>please refer to another source</v>
          </cell>
          <cell r="AG738" t="str">
            <v>please refer to another source</v>
          </cell>
          <cell r="AH738" t="str">
            <v>Luxemburg SICAV</v>
          </cell>
          <cell r="AI738" t="str">
            <v>ECPI Global ESG Hydrogen Economy (NR) Index</v>
          </cell>
          <cell r="AJ738" t="str">
            <v>Net Return</v>
          </cell>
          <cell r="AK738" t="str">
            <v>EUR</v>
          </cell>
          <cell r="AL738"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38" t="str">
            <v>please refer to another source</v>
          </cell>
          <cell r="AN738" t="str">
            <v>ECPI</v>
          </cell>
          <cell r="AO738" t="str">
            <v>Global</v>
          </cell>
          <cell r="AP738" t="str">
            <v>Global ex Emerging Markets</v>
          </cell>
          <cell r="AQ738" t="str">
            <v>AT, DE, ES, FR, IT**, LU, NL</v>
          </cell>
          <cell r="AR738" t="str">
            <v>AT, DE, ES, FR, GB, IT**, LU, NL</v>
          </cell>
          <cell r="AS738" t="str">
            <v>Full or optimized or synthetic replication</v>
          </cell>
          <cell r="AT738" t="str">
            <v>Physical</v>
          </cell>
          <cell r="AU738" t="str">
            <v>Full</v>
          </cell>
          <cell r="AV738" t="str">
            <v>Equities</v>
          </cell>
          <cell r="AW738" t="str">
            <v>No</v>
          </cell>
          <cell r="AX738" t="str">
            <v>Yes with UCITS V</v>
          </cell>
          <cell r="AY738" t="str">
            <v>BNP aribas Arbitrage</v>
          </cell>
          <cell r="AZ738"/>
          <cell r="BA738" t="str">
            <v>No</v>
          </cell>
          <cell r="BB738"/>
          <cell r="BC738"/>
          <cell r="BD738"/>
          <cell r="BE738"/>
          <cell r="BF738"/>
          <cell r="BG738" t="str">
            <v>Daily</v>
          </cell>
          <cell r="BH738"/>
          <cell r="BI738"/>
          <cell r="BJ738"/>
          <cell r="BK738" t="str">
            <v>Reinvested</v>
          </cell>
          <cell r="BL738"/>
          <cell r="BM738"/>
          <cell r="BN738"/>
          <cell r="BO738"/>
          <cell r="BP738"/>
          <cell r="BQ738"/>
          <cell r="BR738">
            <v>500000</v>
          </cell>
          <cell r="BS738" t="str">
            <v>-</v>
          </cell>
          <cell r="BT738" t="str">
            <v>(D-1) 04:30 PM Paris time</v>
          </cell>
          <cell r="BU738" t="str">
            <v>NA</v>
          </cell>
          <cell r="BV738" t="str">
            <v>(D-1) 03:45 PM Paris time</v>
          </cell>
          <cell r="BW738" t="str">
            <v>D</v>
          </cell>
          <cell r="BX738" t="str">
            <v>D+1</v>
          </cell>
          <cell r="BY738" t="str">
            <v>D+3</v>
          </cell>
          <cell r="BZ738" t="str">
            <v>Please refer to PM</v>
          </cell>
          <cell r="CA738" t="str">
            <v>Please refer to PM</v>
          </cell>
          <cell r="CB738">
            <v>9</v>
          </cell>
          <cell r="CC738">
            <v>0</v>
          </cell>
          <cell r="CD738" t="str">
            <v xml:space="preserve">0.20% on the primary market </v>
          </cell>
          <cell r="CE738" t="str">
            <v xml:space="preserve">0.10% on the primary market </v>
          </cell>
          <cell r="CF738" t="str">
            <v>No</v>
          </cell>
          <cell r="CG738" t="str">
            <v>NA</v>
          </cell>
          <cell r="CH738" t="str">
            <v>NA</v>
          </cell>
          <cell r="CI738" t="str">
            <v>No securities lending</v>
          </cell>
          <cell r="CJ738"/>
          <cell r="CK738" t="str">
            <v>No collateral</v>
          </cell>
          <cell r="CL738" t="str">
            <v>No collateral</v>
          </cell>
          <cell r="CM738" t="str">
            <v>No collateral</v>
          </cell>
          <cell r="CN738" t="str">
            <v>No collateral</v>
          </cell>
          <cell r="CO738" t="str">
            <v>No</v>
          </cell>
          <cell r="CP738" t="str">
            <v>NA</v>
          </cell>
          <cell r="CQ738" t="str">
            <v>NA</v>
          </cell>
          <cell r="CR738" t="str">
            <v>No</v>
          </cell>
          <cell r="CS738" t="str">
            <v>Alexandre Zamora</v>
          </cell>
          <cell r="CT738"/>
          <cell r="CU738"/>
          <cell r="CV738" t="str">
            <v>A3E4Y5</v>
          </cell>
          <cell r="CW738"/>
          <cell r="CX738"/>
          <cell r="CY738" t="str">
            <v>Yes</v>
          </cell>
          <cell r="CZ738" t="str">
            <v>ESG</v>
          </cell>
          <cell r="DA738" t="str">
            <v>Beta</v>
          </cell>
          <cell r="DB738" t="str">
            <v>No</v>
          </cell>
          <cell r="DC738" t="str">
            <v>Equity fund (&gt;51% equities)</v>
          </cell>
          <cell r="DD738"/>
          <cell r="DE738"/>
          <cell r="DF738" t="str">
            <v>No</v>
          </cell>
          <cell r="DG738">
            <v>18</v>
          </cell>
          <cell r="DH738">
            <v>12</v>
          </cell>
          <cell r="DI738">
            <v>0</v>
          </cell>
          <cell r="DJ738">
            <v>30</v>
          </cell>
          <cell r="DK738">
            <v>30</v>
          </cell>
          <cell r="DL738">
            <v>18</v>
          </cell>
          <cell r="DM738">
            <v>0</v>
          </cell>
          <cell r="DN738">
            <v>12</v>
          </cell>
          <cell r="DO738" t="str">
            <v>Primary market: Authorised Participants and Institutionnal Investors
Secondary market: All</v>
          </cell>
          <cell r="DP738" t="str">
            <v>None</v>
          </cell>
          <cell r="DQ738" t="str">
            <v>BNP Paribas Securities Services Luxembourg</v>
          </cell>
          <cell r="DR738" t="str">
            <v>BNP Paribas Securities Services Luxembourg</v>
          </cell>
          <cell r="DS738" t="str">
            <v>in-house lawyers</v>
          </cell>
          <cell r="DT738" t="str">
            <v>BNP Paribas Securities Services Luxembourg</v>
          </cell>
          <cell r="DU738" t="str">
            <v>31th of December</v>
          </cell>
          <cell r="DV738" t="str">
            <v>ESG</v>
          </cell>
          <cell r="DW738" t="str">
            <v>EQUITY</v>
          </cell>
          <cell r="DX738"/>
          <cell r="DY738"/>
          <cell r="DZ738" t="str">
            <v>ART 8</v>
          </cell>
          <cell r="EA738" t="str">
            <v>CAT 1</v>
          </cell>
        </row>
        <row r="739">
          <cell r="H739" t="str">
            <v>LU2365458905</v>
          </cell>
          <cell r="I739" t="str">
            <v>UCITS ETF</v>
          </cell>
          <cell r="J739" t="str">
            <v>Capitalisation</v>
          </cell>
          <cell r="K739" t="str">
            <v>EUR</v>
          </cell>
          <cell r="L739" t="str">
            <v>EUR</v>
          </cell>
          <cell r="M739" t="str">
            <v>No</v>
          </cell>
          <cell r="N739"/>
          <cell r="O739" t="str">
            <v>Luxembourg</v>
          </cell>
          <cell r="P739" t="str">
            <v>IT</v>
          </cell>
          <cell r="Q739" t="str">
            <v>Borsa Italiana</v>
          </cell>
          <cell r="R739" t="str">
            <v>XMIL</v>
          </cell>
          <cell r="S739">
            <v>44539</v>
          </cell>
          <cell r="T739">
            <v>44728</v>
          </cell>
          <cell r="U739" t="str">
            <v>No</v>
          </cell>
          <cell r="V739" t="str">
            <v>FENGRECN</v>
          </cell>
          <cell r="W739" t="str">
            <v>Share not hedged</v>
          </cell>
          <cell r="X739" t="str">
            <v>GRCTB IM</v>
          </cell>
          <cell r="Y739" t="str">
            <v>IGRCT</v>
          </cell>
          <cell r="Z739" t="str">
            <v>NSCFR0IGRCT4</v>
          </cell>
          <cell r="AA739" t="str">
            <v>GRCTB</v>
          </cell>
          <cell r="AB739" t="str">
            <v>.TFTFENGRECNE</v>
          </cell>
          <cell r="AC739" t="str">
            <v>GRCTB.MI</v>
          </cell>
          <cell r="AD739" t="str">
            <v>GRCTBINAV=IHSM</v>
          </cell>
          <cell r="AE739"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739" t="str">
            <v>please refer to another source</v>
          </cell>
          <cell r="AG739" t="str">
            <v>please refer to another source</v>
          </cell>
          <cell r="AH739" t="str">
            <v>Luxemburg SICAV</v>
          </cell>
          <cell r="AI739" t="str">
            <v>FTSE EPRA Nareit Developed Green EU CTB (NTR) Index</v>
          </cell>
          <cell r="AJ739" t="str">
            <v>Net Total Return</v>
          </cell>
          <cell r="AK739" t="str">
            <v>EUR</v>
          </cell>
          <cell r="AL739" t="str">
            <v>The benchmark is the FTSE EPRA Nareit Developed Green EU CTB (NTR) Index published in EUR by FTSE International Limited. The composition of the index is reviewed annually in September. It is a Net Total Return index (calculated with net dividends reinvested).</v>
          </cell>
          <cell r="AM739" t="str">
            <v>please refer to another source</v>
          </cell>
          <cell r="AN739" t="str">
            <v>FTSE International Limited</v>
          </cell>
          <cell r="AO739" t="str">
            <v>Global</v>
          </cell>
          <cell r="AP739" t="str">
            <v>Global (Developed market)</v>
          </cell>
          <cell r="AQ739" t="str">
            <v>AT, DE, FR, IT**, LU, NL, ES, SK</v>
          </cell>
          <cell r="AR739" t="str">
            <v>AT, DE, FR, IT**, LU, NL, ES, SK</v>
          </cell>
          <cell r="AS739" t="str">
            <v>Full replication</v>
          </cell>
          <cell r="AT739" t="str">
            <v>Physical</v>
          </cell>
          <cell r="AU739" t="str">
            <v>Full</v>
          </cell>
          <cell r="AV739" t="str">
            <v>Equities</v>
          </cell>
          <cell r="AW739" t="str">
            <v>No</v>
          </cell>
          <cell r="AX739" t="str">
            <v>Yes with UCITS V</v>
          </cell>
          <cell r="AY739" t="str">
            <v>BNP aribas Arbitrage</v>
          </cell>
          <cell r="AZ739" t="str">
            <v>NA</v>
          </cell>
          <cell r="BA739" t="str">
            <v>No</v>
          </cell>
          <cell r="BB739"/>
          <cell r="BC739"/>
          <cell r="BD739"/>
          <cell r="BE739"/>
          <cell r="BF739"/>
          <cell r="BG739" t="str">
            <v>Daily</v>
          </cell>
          <cell r="BH739"/>
          <cell r="BI739"/>
          <cell r="BJ739"/>
          <cell r="BK739" t="str">
            <v>Reinvested</v>
          </cell>
          <cell r="BL739"/>
          <cell r="BM739"/>
          <cell r="BN739"/>
          <cell r="BO739"/>
          <cell r="BP739"/>
          <cell r="BQ739"/>
          <cell r="BR739">
            <v>500000</v>
          </cell>
          <cell r="BS739" t="str">
            <v>-</v>
          </cell>
          <cell r="BT739" t="str">
            <v>(D-1) 04:30 PM Paris time</v>
          </cell>
          <cell r="BU739" t="str">
            <v>NA</v>
          </cell>
          <cell r="BV739" t="str">
            <v>(D-1) 03:45 PM Paris time</v>
          </cell>
          <cell r="BW739" t="str">
            <v>D</v>
          </cell>
          <cell r="BX739" t="str">
            <v>D+1</v>
          </cell>
          <cell r="BY739" t="str">
            <v>D+3</v>
          </cell>
          <cell r="BZ739" t="str">
            <v>Please refer to PM</v>
          </cell>
          <cell r="CA739" t="str">
            <v>Please refer to PM</v>
          </cell>
          <cell r="CB739">
            <v>6</v>
          </cell>
          <cell r="CC739">
            <v>0</v>
          </cell>
          <cell r="CD739" t="str">
            <v>0,2% on the primary market</v>
          </cell>
          <cell r="CE739" t="str">
            <v>0,2% on the primary market</v>
          </cell>
          <cell r="CF739" t="str">
            <v>No</v>
          </cell>
          <cell r="CG739" t="str">
            <v>NA</v>
          </cell>
          <cell r="CH739" t="str">
            <v>NA</v>
          </cell>
          <cell r="CI739" t="str">
            <v>No securities lending</v>
          </cell>
          <cell r="CJ739"/>
          <cell r="CK739" t="str">
            <v>No collateral</v>
          </cell>
          <cell r="CL739" t="str">
            <v>No collateral</v>
          </cell>
          <cell r="CM739" t="str">
            <v>No collateral</v>
          </cell>
          <cell r="CN739" t="str">
            <v>No collateral</v>
          </cell>
          <cell r="CO739" t="str">
            <v>No</v>
          </cell>
          <cell r="CP739" t="str">
            <v>NA</v>
          </cell>
          <cell r="CQ739" t="str">
            <v>NA</v>
          </cell>
          <cell r="CR739" t="str">
            <v>No</v>
          </cell>
          <cell r="CS739" t="str">
            <v>Ashok Outtandy</v>
          </cell>
          <cell r="CT739"/>
          <cell r="CU739"/>
          <cell r="CV739" t="str">
            <v xml:space="preserve">A3C9H2 </v>
          </cell>
          <cell r="CW739"/>
          <cell r="CX739"/>
          <cell r="CY739" t="str">
            <v>Yes</v>
          </cell>
          <cell r="CZ739" t="str">
            <v>ESG</v>
          </cell>
          <cell r="DA739" t="str">
            <v>Beta</v>
          </cell>
          <cell r="DB739" t="str">
            <v>No</v>
          </cell>
          <cell r="DC739" t="str">
            <v>Foreign real estate fund (&gt;51% foreign real estate)</v>
          </cell>
          <cell r="DD739" t="str">
            <v>in progress</v>
          </cell>
          <cell r="DE739"/>
          <cell r="DF739" t="str">
            <v>No</v>
          </cell>
          <cell r="DG739">
            <v>28</v>
          </cell>
          <cell r="DH739">
            <v>12</v>
          </cell>
          <cell r="DI739">
            <v>0</v>
          </cell>
          <cell r="DJ739">
            <v>40</v>
          </cell>
          <cell r="DK739">
            <v>40</v>
          </cell>
          <cell r="DL739">
            <v>28</v>
          </cell>
          <cell r="DM739">
            <v>0</v>
          </cell>
          <cell r="DN739">
            <v>12</v>
          </cell>
          <cell r="DO739" t="str">
            <v>Primary market: Authorised Participants and Institutionnal Investors
Secondary market: All</v>
          </cell>
          <cell r="DP739" t="str">
            <v>None</v>
          </cell>
          <cell r="DQ739" t="str">
            <v>BNP Paribas Securities Services Luxembourg</v>
          </cell>
          <cell r="DR739" t="str">
            <v>BNP Paribas Securities Services Luxembourg</v>
          </cell>
          <cell r="DS739" t="str">
            <v>in-house lawyers</v>
          </cell>
          <cell r="DT739" t="str">
            <v>BNP Paribas Securities Services Luxembourg</v>
          </cell>
          <cell r="DU739" t="str">
            <v>31th of December</v>
          </cell>
          <cell r="DV739" t="str">
            <v>ESG</v>
          </cell>
          <cell r="DW739" t="str">
            <v>LISTED REAL ESTATE</v>
          </cell>
          <cell r="DX739"/>
          <cell r="DY739"/>
          <cell r="DZ739" t="str">
            <v>ART 8</v>
          </cell>
          <cell r="EA739" t="str">
            <v>CAT 1</v>
          </cell>
        </row>
        <row r="740">
          <cell r="H740" t="str">
            <v>LU2365458814</v>
          </cell>
          <cell r="I740" t="str">
            <v>UCITS ETF</v>
          </cell>
          <cell r="J740" t="str">
            <v>Capitalisation</v>
          </cell>
          <cell r="K740" t="str">
            <v>EUR</v>
          </cell>
          <cell r="L740" t="str">
            <v>EUR</v>
          </cell>
          <cell r="M740" t="str">
            <v>No</v>
          </cell>
          <cell r="N740"/>
          <cell r="O740" t="str">
            <v>Luxembourg</v>
          </cell>
          <cell r="P740" t="str">
            <v>IT</v>
          </cell>
          <cell r="Q740" t="str">
            <v>Borsa Italiana</v>
          </cell>
          <cell r="R740" t="str">
            <v>XMIL</v>
          </cell>
          <cell r="S740">
            <v>44540</v>
          </cell>
          <cell r="T740">
            <v>44728</v>
          </cell>
          <cell r="U740" t="str">
            <v>No</v>
          </cell>
          <cell r="V740" t="str">
            <v>JPEIGSSE</v>
          </cell>
          <cell r="W740" t="str">
            <v>Share not hedged</v>
          </cell>
          <cell r="X740" t="str">
            <v>EJEGSS IM</v>
          </cell>
          <cell r="Y740" t="str">
            <v>IGGSD</v>
          </cell>
          <cell r="Z740" t="str">
            <v>NSCFR0IGSSD2</v>
          </cell>
          <cell r="AA740" t="str">
            <v>GSSBD</v>
          </cell>
          <cell r="AB740" t="str">
            <v xml:space="preserve">.JPEIGSSE </v>
          </cell>
          <cell r="AC740" t="str">
            <v>GSSBD.MI</v>
          </cell>
          <cell r="AD740" t="str">
            <v>GSSBDINAV=IHSM</v>
          </cell>
          <cell r="AE740" t="str">
            <v>BNP Paribas Easy JPM ESG Green Social &amp; Sustainability IG EUR Bond is to replicate the performance of the J.P. Morgan ESG Green Social &amp; Sustainability IG EUR Bond (TR) Index* (Bloomberg: JPEIGSSE Index), including fluctuations, and to maintain the Tracking Error between the sub-fund and the index below 1%.</v>
          </cell>
          <cell r="AF740" t="str">
            <v>please refer to another source</v>
          </cell>
          <cell r="AG740" t="str">
            <v>please refer to another source</v>
          </cell>
          <cell r="AH740" t="str">
            <v>Luxemburg SICAV</v>
          </cell>
          <cell r="AI740" t="str">
            <v>J.P. Morgan ESG Green Social &amp; Sustainability IG EUR Bond (TR) Index</v>
          </cell>
          <cell r="AJ740" t="str">
            <v>Total Return</v>
          </cell>
          <cell r="AK740" t="str">
            <v>EUR</v>
          </cell>
          <cell r="AL740"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740" t="str">
            <v>please refer to another source</v>
          </cell>
          <cell r="AN740" t="str">
            <v>JP Morgan</v>
          </cell>
          <cell r="AO740" t="str">
            <v>Global</v>
          </cell>
          <cell r="AP740" t="str">
            <v>Global including Emerging Markets</v>
          </cell>
          <cell r="AQ740" t="str">
            <v>AT, DE, ES, FR, IT**, LU, NL</v>
          </cell>
          <cell r="AR740" t="str">
            <v>AT, DE, ES, FR, GB, IT**, LU, NL</v>
          </cell>
          <cell r="AS740" t="str">
            <v>Full or optimized replication</v>
          </cell>
          <cell r="AT740" t="str">
            <v>Physical</v>
          </cell>
          <cell r="AU740" t="str">
            <v>Optimized</v>
          </cell>
          <cell r="AV740" t="str">
            <v>Bonds</v>
          </cell>
          <cell r="AW740" t="str">
            <v>No</v>
          </cell>
          <cell r="AX740" t="str">
            <v>Yes with UCITS V</v>
          </cell>
          <cell r="AY740" t="str">
            <v>BNP aribas Arbitrage</v>
          </cell>
          <cell r="AZ740"/>
          <cell r="BA740" t="str">
            <v>No</v>
          </cell>
          <cell r="BB740"/>
          <cell r="BC740"/>
          <cell r="BD740"/>
          <cell r="BE740"/>
          <cell r="BF740" t="str">
            <v>Markit</v>
          </cell>
          <cell r="BG740" t="str">
            <v>Daily</v>
          </cell>
          <cell r="BH740"/>
          <cell r="BI740"/>
          <cell r="BJ740"/>
          <cell r="BK740" t="str">
            <v>Reinvested</v>
          </cell>
          <cell r="BL740"/>
          <cell r="BM740"/>
          <cell r="BN740"/>
          <cell r="BO740"/>
          <cell r="BP740"/>
          <cell r="BQ740"/>
          <cell r="BR740">
            <v>500000</v>
          </cell>
          <cell r="BS740" t="str">
            <v>-</v>
          </cell>
          <cell r="BT740" t="str">
            <v>2:45 PM Paris time</v>
          </cell>
          <cell r="BU740" t="str">
            <v>NA</v>
          </cell>
          <cell r="BV740" t="str">
            <v>01:30 PM Paris time</v>
          </cell>
          <cell r="BW740" t="str">
            <v>D</v>
          </cell>
          <cell r="BX740" t="str">
            <v>D+1</v>
          </cell>
          <cell r="BY740" t="str">
            <v>D+3</v>
          </cell>
          <cell r="BZ740" t="str">
            <v>Please refer to PM</v>
          </cell>
          <cell r="CA740" t="str">
            <v>Please refer to PM</v>
          </cell>
          <cell r="CB740">
            <v>12</v>
          </cell>
          <cell r="CC740">
            <v>8</v>
          </cell>
          <cell r="CD740" t="str">
            <v>1,50% on the primary market</v>
          </cell>
          <cell r="CE740" t="str">
            <v>1% on the primary market</v>
          </cell>
          <cell r="CF740" t="str">
            <v>No</v>
          </cell>
          <cell r="CG740" t="str">
            <v>NA</v>
          </cell>
          <cell r="CH740" t="str">
            <v>NA</v>
          </cell>
          <cell r="CI740" t="str">
            <v>No securities lending</v>
          </cell>
          <cell r="CJ740" t="str">
            <v>NA</v>
          </cell>
          <cell r="CK740" t="str">
            <v>No collateral</v>
          </cell>
          <cell r="CL740" t="str">
            <v>No collateral</v>
          </cell>
          <cell r="CM740" t="str">
            <v>No collateral</v>
          </cell>
          <cell r="CN740" t="str">
            <v>No collateral</v>
          </cell>
          <cell r="CO740" t="str">
            <v>No</v>
          </cell>
          <cell r="CP740" t="str">
            <v>NA</v>
          </cell>
          <cell r="CQ740" t="str">
            <v>NA</v>
          </cell>
          <cell r="CR740" t="str">
            <v>No</v>
          </cell>
          <cell r="CS740" t="str">
            <v>Luca Pagni</v>
          </cell>
          <cell r="CT740"/>
          <cell r="CU740"/>
          <cell r="CV740" t="str">
            <v xml:space="preserve">A3C9H5 </v>
          </cell>
          <cell r="CW740"/>
          <cell r="CX740"/>
          <cell r="CY740" t="str">
            <v>Yes</v>
          </cell>
          <cell r="CZ740" t="str">
            <v>ESG</v>
          </cell>
          <cell r="DA740" t="str">
            <v>Beta</v>
          </cell>
          <cell r="DB740" t="str">
            <v>No</v>
          </cell>
          <cell r="DC740" t="str">
            <v>Other funds (no equities or &lt;25% equities)</v>
          </cell>
          <cell r="DD740"/>
          <cell r="DE740"/>
          <cell r="DF740" t="str">
            <v>No</v>
          </cell>
          <cell r="DG740">
            <v>13</v>
          </cell>
          <cell r="DH740">
            <v>12</v>
          </cell>
          <cell r="DI740">
            <v>0</v>
          </cell>
          <cell r="DJ740">
            <v>25</v>
          </cell>
          <cell r="DK740">
            <v>25</v>
          </cell>
          <cell r="DL740">
            <v>13</v>
          </cell>
          <cell r="DM740">
            <v>0</v>
          </cell>
          <cell r="DN740">
            <v>12</v>
          </cell>
          <cell r="DO740" t="str">
            <v>Primary market: Authorised Participants and Institutionnal Investors
Secondary market: All</v>
          </cell>
          <cell r="DP740" t="str">
            <v>None</v>
          </cell>
          <cell r="DQ740" t="str">
            <v>BNP Paribas Securities Services Luxembourg</v>
          </cell>
          <cell r="DR740" t="str">
            <v>BNP Paribas Securities Services Luxembourg</v>
          </cell>
          <cell r="DS740" t="str">
            <v>in-house lawyers</v>
          </cell>
          <cell r="DT740" t="str">
            <v>BNP Paribas Securities Services Luxembourg</v>
          </cell>
          <cell r="DU740" t="str">
            <v>31th of December</v>
          </cell>
          <cell r="DV740" t="str">
            <v>ESG</v>
          </cell>
          <cell r="DW740" t="str">
            <v>FIXED INCOME</v>
          </cell>
          <cell r="DX740"/>
          <cell r="DY740"/>
          <cell r="DZ740" t="str">
            <v>ART 9</v>
          </cell>
          <cell r="EA740" t="str">
            <v>CAT 1</v>
          </cell>
        </row>
        <row r="741">
          <cell r="H741" t="str">
            <v>LU2446381555</v>
          </cell>
          <cell r="I741" t="str">
            <v>UCITS ETF</v>
          </cell>
          <cell r="J741" t="str">
            <v>Capitalisation</v>
          </cell>
          <cell r="K741" t="str">
            <v>EUR</v>
          </cell>
          <cell r="L741" t="str">
            <v>EUR</v>
          </cell>
          <cell r="M741" t="str">
            <v>No</v>
          </cell>
          <cell r="N741"/>
          <cell r="O741" t="str">
            <v>Luxembourg</v>
          </cell>
          <cell r="P741" t="str">
            <v>FR</v>
          </cell>
          <cell r="Q741" t="str">
            <v>Euronext Paris</v>
          </cell>
          <cell r="R741" t="str">
            <v>XPAR</v>
          </cell>
          <cell r="S741">
            <v>44804</v>
          </cell>
          <cell r="T741">
            <v>44833</v>
          </cell>
          <cell r="U741" t="str">
            <v>Yes</v>
          </cell>
          <cell r="V741" t="str">
            <v>BIOLPAB</v>
          </cell>
          <cell r="W741" t="str">
            <v>Share not hedged</v>
          </cell>
          <cell r="X741" t="str">
            <v>BIODV FP</v>
          </cell>
          <cell r="Y741" t="str">
            <v>IBODV</v>
          </cell>
          <cell r="Z741" t="str">
            <v>NSCFR0IBODV6</v>
          </cell>
          <cell r="AA741" t="str">
            <v>BIODV</v>
          </cell>
          <cell r="AB741"/>
          <cell r="AC741" t="str">
            <v>BIODV.PA</v>
          </cell>
          <cell r="AD741" t="str">
            <v>BIODVINAV=IHSM</v>
          </cell>
          <cell r="AE741"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41" t="str">
            <v>please refer to another source</v>
          </cell>
          <cell r="AG741" t="str">
            <v>please refer to another source</v>
          </cell>
          <cell r="AH741" t="str">
            <v>Luxemburg SICAV</v>
          </cell>
          <cell r="AI741" t="str">
            <v>Euronext ESG Biodiversity Leaders index</v>
          </cell>
          <cell r="AJ741" t="str">
            <v>Net Total Return</v>
          </cell>
          <cell r="AK741" t="str">
            <v>EUR</v>
          </cell>
          <cell r="AL741"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41" t="str">
            <v>please refer to another source</v>
          </cell>
          <cell r="AN741" t="str">
            <v>Euronext</v>
          </cell>
          <cell r="AO741" t="str">
            <v>Eurozone</v>
          </cell>
          <cell r="AP741" t="str">
            <v>Eurozone</v>
          </cell>
          <cell r="AQ741" t="str">
            <v>AT, DE, ES, FR, IT**, LU, NL, SE, FI, DK</v>
          </cell>
          <cell r="AR741" t="str">
            <v>AT, DE, ES, FR, IT**, LU, NL, SE, FI, DK</v>
          </cell>
          <cell r="AS741" t="str">
            <v>Full or optimized replication</v>
          </cell>
          <cell r="AT741" t="str">
            <v>Physical</v>
          </cell>
          <cell r="AU741" t="str">
            <v>Full</v>
          </cell>
          <cell r="AV741" t="str">
            <v>Equities</v>
          </cell>
          <cell r="AW741" t="str">
            <v>No</v>
          </cell>
          <cell r="AX741" t="str">
            <v>Yes with UCITS V</v>
          </cell>
          <cell r="AY741" t="str">
            <v>BNP aribas Arbitrage</v>
          </cell>
          <cell r="AZ741"/>
          <cell r="BA741" t="str">
            <v>No</v>
          </cell>
          <cell r="BB741"/>
          <cell r="BC741"/>
          <cell r="BD741"/>
          <cell r="BE741"/>
          <cell r="BF741" t="str">
            <v>Markit</v>
          </cell>
          <cell r="BG741" t="str">
            <v>Daily</v>
          </cell>
          <cell r="BH741"/>
          <cell r="BI741"/>
          <cell r="BJ741"/>
          <cell r="BK741" t="str">
            <v>Reinvested</v>
          </cell>
          <cell r="BL741"/>
          <cell r="BM741"/>
          <cell r="BN741"/>
          <cell r="BO741"/>
          <cell r="BP741"/>
          <cell r="BQ741"/>
          <cell r="BR741">
            <v>500000</v>
          </cell>
          <cell r="BS741"/>
          <cell r="BT741" t="str">
            <v>04:30 PM Paris time</v>
          </cell>
          <cell r="BU741" t="str">
            <v>NA</v>
          </cell>
          <cell r="BV741" t="str">
            <v>03:45 PM Paris time</v>
          </cell>
          <cell r="BW741" t="str">
            <v>D</v>
          </cell>
          <cell r="BX741" t="str">
            <v>D+1</v>
          </cell>
          <cell r="BY741" t="str">
            <v>D+3</v>
          </cell>
          <cell r="BZ741" t="str">
            <v>Please refer to PM</v>
          </cell>
          <cell r="CA741" t="str">
            <v>Please refer to PM</v>
          </cell>
          <cell r="CB741"/>
          <cell r="CC741"/>
          <cell r="CD741" t="str">
            <v>0,25% on the primary market</v>
          </cell>
          <cell r="CE741" t="str">
            <v>0,06% on the primary market</v>
          </cell>
          <cell r="CF741" t="str">
            <v>No</v>
          </cell>
          <cell r="CG741" t="str">
            <v>NA</v>
          </cell>
          <cell r="CH741" t="str">
            <v>NA</v>
          </cell>
          <cell r="CI741" t="str">
            <v>No securities lending</v>
          </cell>
          <cell r="CJ741"/>
          <cell r="CK741" t="str">
            <v>No collateral</v>
          </cell>
          <cell r="CL741" t="str">
            <v>No collateral</v>
          </cell>
          <cell r="CM741" t="str">
            <v>No collateral</v>
          </cell>
          <cell r="CN741" t="str">
            <v>No collateral</v>
          </cell>
          <cell r="CO741" t="str">
            <v>No</v>
          </cell>
          <cell r="CP741" t="str">
            <v>NA</v>
          </cell>
          <cell r="CQ741" t="str">
            <v>NA</v>
          </cell>
          <cell r="CR741" t="str">
            <v>No</v>
          </cell>
          <cell r="CS741" t="str">
            <v>Ashok Outtandy</v>
          </cell>
          <cell r="CT741"/>
          <cell r="CU741"/>
          <cell r="CV741"/>
          <cell r="CW741"/>
          <cell r="CX741"/>
          <cell r="CY741" t="str">
            <v>Yes</v>
          </cell>
          <cell r="CZ741" t="str">
            <v>ESG</v>
          </cell>
          <cell r="DA741" t="str">
            <v>Beta</v>
          </cell>
          <cell r="DB741" t="str">
            <v>Yes</v>
          </cell>
          <cell r="DC741" t="str">
            <v>Equity fund (&gt;51% equities)</v>
          </cell>
          <cell r="DD741"/>
          <cell r="DE741"/>
          <cell r="DF741"/>
          <cell r="DG741">
            <v>23</v>
          </cell>
          <cell r="DH741">
            <v>12</v>
          </cell>
          <cell r="DI741">
            <v>0</v>
          </cell>
          <cell r="DJ741">
            <v>35</v>
          </cell>
          <cell r="DK741">
            <v>35</v>
          </cell>
          <cell r="DL741">
            <v>23</v>
          </cell>
          <cell r="DM741">
            <v>0</v>
          </cell>
          <cell r="DN741">
            <v>12</v>
          </cell>
          <cell r="DO741" t="str">
            <v>Primary market: Authorised Participants and Institutionnal Investors
Secondary market: All</v>
          </cell>
          <cell r="DP741" t="str">
            <v>None</v>
          </cell>
          <cell r="DQ741" t="str">
            <v>BNP Paribas Securities Services Luxembourg</v>
          </cell>
          <cell r="DR741" t="str">
            <v>BNP Paribas Securities Services Luxembourg</v>
          </cell>
          <cell r="DS741" t="str">
            <v>in-house lawyers</v>
          </cell>
          <cell r="DT741" t="str">
            <v>BNP Paribas Securities Services Luxembourg</v>
          </cell>
          <cell r="DU741" t="str">
            <v>31th of December</v>
          </cell>
          <cell r="DV741" t="str">
            <v>ESG</v>
          </cell>
          <cell r="DW741" t="str">
            <v>EQUITY</v>
          </cell>
          <cell r="DX741"/>
          <cell r="DY741"/>
          <cell r="DZ741" t="str">
            <v>ART 8</v>
          </cell>
          <cell r="EA741" t="str">
            <v>CAT 1</v>
          </cell>
        </row>
        <row r="742">
          <cell r="H742" t="str">
            <v>LU2446381555</v>
          </cell>
          <cell r="I742" t="str">
            <v>UCITS ETF</v>
          </cell>
          <cell r="J742" t="str">
            <v>Capitalisation</v>
          </cell>
          <cell r="K742" t="str">
            <v>EUR</v>
          </cell>
          <cell r="L742" t="str">
            <v>EUR</v>
          </cell>
          <cell r="M742" t="str">
            <v>No</v>
          </cell>
          <cell r="N742"/>
          <cell r="O742" t="str">
            <v>Luxembourg</v>
          </cell>
          <cell r="P742" t="str">
            <v>DE</v>
          </cell>
          <cell r="Q742" t="str">
            <v>Xetra</v>
          </cell>
          <cell r="R742" t="str">
            <v>XETR</v>
          </cell>
          <cell r="S742">
            <v>44804</v>
          </cell>
          <cell r="T742">
            <v>44833</v>
          </cell>
          <cell r="U742" t="str">
            <v>No</v>
          </cell>
          <cell r="V742" t="str">
            <v>BIOLPAB</v>
          </cell>
          <cell r="W742" t="str">
            <v>Share not hedged</v>
          </cell>
          <cell r="X742" t="str">
            <v>ASRV GY</v>
          </cell>
          <cell r="Y742" t="str">
            <v>IBODV</v>
          </cell>
          <cell r="Z742" t="str">
            <v>NSCFR0IBODV6</v>
          </cell>
          <cell r="AA742" t="str">
            <v>ASRV</v>
          </cell>
          <cell r="AB742"/>
          <cell r="AC742" t="str">
            <v xml:space="preserve">ASRV.DE </v>
          </cell>
          <cell r="AD742" t="str">
            <v>BIODVINAV=IHSM</v>
          </cell>
          <cell r="AE742"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42" t="str">
            <v>please refer to another source</v>
          </cell>
          <cell r="AG742" t="str">
            <v>please refer to another source</v>
          </cell>
          <cell r="AH742" t="str">
            <v>Luxemburg SICAV</v>
          </cell>
          <cell r="AI742" t="str">
            <v>Euronext ESG Biodiversity Leaders index</v>
          </cell>
          <cell r="AJ742" t="str">
            <v>Net Total Return</v>
          </cell>
          <cell r="AK742" t="str">
            <v>EUR</v>
          </cell>
          <cell r="AL742"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42" t="str">
            <v>please refer to another source</v>
          </cell>
          <cell r="AN742" t="str">
            <v>Euronext</v>
          </cell>
          <cell r="AO742" t="str">
            <v>Eurozone</v>
          </cell>
          <cell r="AP742" t="str">
            <v>Eurozone</v>
          </cell>
          <cell r="AQ742" t="str">
            <v>AT, DE, ES, FR, IT**, LU, NL, SE, FI, DK</v>
          </cell>
          <cell r="AR742" t="str">
            <v>AT, DE, ES, FR, IT**, LU, NL, SE, FI, DK</v>
          </cell>
          <cell r="AS742" t="str">
            <v>Full or optimized replication</v>
          </cell>
          <cell r="AT742" t="str">
            <v>Physical</v>
          </cell>
          <cell r="AU742" t="str">
            <v>Full</v>
          </cell>
          <cell r="AV742" t="str">
            <v>Equities</v>
          </cell>
          <cell r="AW742" t="str">
            <v>No</v>
          </cell>
          <cell r="AX742" t="str">
            <v>Yes with UCITS V</v>
          </cell>
          <cell r="AY742" t="str">
            <v>BNP aribas Arbitrage</v>
          </cell>
          <cell r="AZ742"/>
          <cell r="BA742" t="str">
            <v>No</v>
          </cell>
          <cell r="BB742"/>
          <cell r="BC742"/>
          <cell r="BD742"/>
          <cell r="BE742"/>
          <cell r="BF742" t="str">
            <v>Markit</v>
          </cell>
          <cell r="BG742" t="str">
            <v>Daily</v>
          </cell>
          <cell r="BH742"/>
          <cell r="BI742"/>
          <cell r="BJ742"/>
          <cell r="BK742" t="str">
            <v>Reinvested</v>
          </cell>
          <cell r="BL742"/>
          <cell r="BM742"/>
          <cell r="BN742"/>
          <cell r="BO742"/>
          <cell r="BP742"/>
          <cell r="BQ742"/>
          <cell r="BR742">
            <v>500000</v>
          </cell>
          <cell r="BS742"/>
          <cell r="BT742" t="str">
            <v>04:30 PM Paris time</v>
          </cell>
          <cell r="BU742" t="str">
            <v>NA</v>
          </cell>
          <cell r="BV742" t="str">
            <v>03:45 PM Paris time</v>
          </cell>
          <cell r="BW742" t="str">
            <v>D</v>
          </cell>
          <cell r="BX742" t="str">
            <v>D+1</v>
          </cell>
          <cell r="BY742" t="str">
            <v>D+3</v>
          </cell>
          <cell r="BZ742" t="str">
            <v>Please refer to PM</v>
          </cell>
          <cell r="CA742" t="str">
            <v>Please refer to PM</v>
          </cell>
          <cell r="CB742"/>
          <cell r="CC742"/>
          <cell r="CD742" t="str">
            <v>0,25% on the primary market</v>
          </cell>
          <cell r="CE742" t="str">
            <v>0,06% on the primary market</v>
          </cell>
          <cell r="CF742" t="str">
            <v>No</v>
          </cell>
          <cell r="CG742" t="str">
            <v>NA</v>
          </cell>
          <cell r="CH742" t="str">
            <v>NA</v>
          </cell>
          <cell r="CI742" t="str">
            <v>No securities lending</v>
          </cell>
          <cell r="CJ742"/>
          <cell r="CK742" t="str">
            <v>No collateral</v>
          </cell>
          <cell r="CL742" t="str">
            <v>No collateral</v>
          </cell>
          <cell r="CM742" t="str">
            <v>No collateral</v>
          </cell>
          <cell r="CN742" t="str">
            <v>No collateral</v>
          </cell>
          <cell r="CO742" t="str">
            <v>No</v>
          </cell>
          <cell r="CP742" t="str">
            <v>NA</v>
          </cell>
          <cell r="CQ742" t="str">
            <v>NA</v>
          </cell>
          <cell r="CR742" t="str">
            <v>No</v>
          </cell>
          <cell r="CS742" t="str">
            <v>Ashok Outtandy</v>
          </cell>
          <cell r="CT742"/>
          <cell r="CU742"/>
          <cell r="CV742" t="str">
            <v>A3DT3F</v>
          </cell>
          <cell r="CW742"/>
          <cell r="CX742"/>
          <cell r="CY742" t="str">
            <v>Yes</v>
          </cell>
          <cell r="CZ742" t="str">
            <v>ESG</v>
          </cell>
          <cell r="DA742" t="str">
            <v>Beta</v>
          </cell>
          <cell r="DB742" t="str">
            <v>Yes</v>
          </cell>
          <cell r="DC742" t="str">
            <v>Equity fund (&gt;51% equities)</v>
          </cell>
          <cell r="DD742"/>
          <cell r="DE742"/>
          <cell r="DF742"/>
          <cell r="DG742">
            <v>23</v>
          </cell>
          <cell r="DH742">
            <v>12</v>
          </cell>
          <cell r="DI742">
            <v>0</v>
          </cell>
          <cell r="DJ742">
            <v>35</v>
          </cell>
          <cell r="DK742">
            <v>35</v>
          </cell>
          <cell r="DL742">
            <v>23</v>
          </cell>
          <cell r="DM742">
            <v>0</v>
          </cell>
          <cell r="DN742">
            <v>12</v>
          </cell>
          <cell r="DO742" t="str">
            <v>Primary market: Authorised Participants and Institutionnal Investors
Secondary market: All</v>
          </cell>
          <cell r="DP742" t="str">
            <v>None</v>
          </cell>
          <cell r="DQ742" t="str">
            <v>BNP Paribas Securities Services Luxembourg</v>
          </cell>
          <cell r="DR742" t="str">
            <v>BNP Paribas Securities Services Luxembourg</v>
          </cell>
          <cell r="DS742" t="str">
            <v>in-house lawyers</v>
          </cell>
          <cell r="DT742" t="str">
            <v>BNP Paribas Securities Services Luxembourg</v>
          </cell>
          <cell r="DU742" t="str">
            <v>31th of December</v>
          </cell>
          <cell r="DV742" t="str">
            <v>ESG</v>
          </cell>
          <cell r="DW742" t="str">
            <v>EQUITY</v>
          </cell>
          <cell r="DX742"/>
          <cell r="DY742"/>
          <cell r="DZ742" t="str">
            <v>ART 8</v>
          </cell>
          <cell r="EA742" t="str">
            <v>CAT 1</v>
          </cell>
        </row>
        <row r="743">
          <cell r="H743" t="str">
            <v>LU2446381555</v>
          </cell>
          <cell r="I743" t="str">
            <v>UCITS ETF</v>
          </cell>
          <cell r="J743" t="str">
            <v>Capitalisation</v>
          </cell>
          <cell r="K743" t="str">
            <v>EUR</v>
          </cell>
          <cell r="L743" t="str">
            <v>EUR</v>
          </cell>
          <cell r="M743" t="str">
            <v>No</v>
          </cell>
          <cell r="N743"/>
          <cell r="O743" t="str">
            <v>Luxembourg</v>
          </cell>
          <cell r="P743" t="str">
            <v>IT</v>
          </cell>
          <cell r="Q743" t="str">
            <v>Borsa Italiana</v>
          </cell>
          <cell r="R743" t="str">
            <v>XMIL</v>
          </cell>
          <cell r="S743">
            <v>44804</v>
          </cell>
          <cell r="T743">
            <v>44859</v>
          </cell>
          <cell r="U743" t="str">
            <v>No</v>
          </cell>
          <cell r="V743" t="str">
            <v>BIOLPAB</v>
          </cell>
          <cell r="W743" t="str">
            <v>Share not hedged</v>
          </cell>
          <cell r="X743" t="str">
            <v>BIODV IM</v>
          </cell>
          <cell r="Y743" t="str">
            <v>IBODV</v>
          </cell>
          <cell r="Z743" t="str">
            <v>NSCFR0IBODV6</v>
          </cell>
          <cell r="AA743" t="str">
            <v>BIODV</v>
          </cell>
          <cell r="AB743"/>
          <cell r="AC743" t="str">
            <v>BIODV.MI</v>
          </cell>
          <cell r="AD743" t="str">
            <v>BIODVINAV=IHSM</v>
          </cell>
          <cell r="AE743"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43" t="str">
            <v>please refer to another source</v>
          </cell>
          <cell r="AG743" t="str">
            <v>please refer to another source</v>
          </cell>
          <cell r="AH743" t="str">
            <v>Luxemburg SICAV</v>
          </cell>
          <cell r="AI743" t="str">
            <v>Euronext ESG Biodiversity Leaders index</v>
          </cell>
          <cell r="AJ743" t="str">
            <v>Net Total Return</v>
          </cell>
          <cell r="AK743" t="str">
            <v>EUR</v>
          </cell>
          <cell r="AL743"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43" t="str">
            <v>please refer to another source</v>
          </cell>
          <cell r="AN743" t="str">
            <v>Euronext</v>
          </cell>
          <cell r="AO743" t="str">
            <v>Eurozone</v>
          </cell>
          <cell r="AP743" t="str">
            <v>Eurozone</v>
          </cell>
          <cell r="AQ743" t="str">
            <v>AT, DE, ES, FR, IT**, LU, NL, SE, FI, DK</v>
          </cell>
          <cell r="AR743" t="str">
            <v>AT, DE, ES, FR, IT**, LU, NL, SE, FI, DK</v>
          </cell>
          <cell r="AS743" t="str">
            <v>Full or optimized replication</v>
          </cell>
          <cell r="AT743" t="str">
            <v>Physical</v>
          </cell>
          <cell r="AU743" t="str">
            <v>Full</v>
          </cell>
          <cell r="AV743" t="str">
            <v>Equities</v>
          </cell>
          <cell r="AW743" t="str">
            <v>No</v>
          </cell>
          <cell r="AX743" t="str">
            <v>Yes with UCITS V</v>
          </cell>
          <cell r="AY743" t="str">
            <v>BNP aribas Arbitrage</v>
          </cell>
          <cell r="AZ743"/>
          <cell r="BA743" t="str">
            <v>No</v>
          </cell>
          <cell r="BB743"/>
          <cell r="BC743"/>
          <cell r="BD743"/>
          <cell r="BE743"/>
          <cell r="BF743" t="str">
            <v>Markit</v>
          </cell>
          <cell r="BG743" t="str">
            <v>Daily</v>
          </cell>
          <cell r="BH743"/>
          <cell r="BI743"/>
          <cell r="BJ743"/>
          <cell r="BK743" t="str">
            <v>Reinvested</v>
          </cell>
          <cell r="BL743"/>
          <cell r="BM743"/>
          <cell r="BN743"/>
          <cell r="BO743"/>
          <cell r="BP743"/>
          <cell r="BQ743"/>
          <cell r="BR743">
            <v>500000</v>
          </cell>
          <cell r="BS743"/>
          <cell r="BT743" t="str">
            <v>04:30 PM Paris time</v>
          </cell>
          <cell r="BU743" t="str">
            <v>NA</v>
          </cell>
          <cell r="BV743" t="str">
            <v>03:45 PM Paris time</v>
          </cell>
          <cell r="BW743" t="str">
            <v>D</v>
          </cell>
          <cell r="BX743" t="str">
            <v>D+1</v>
          </cell>
          <cell r="BY743" t="str">
            <v>D+3</v>
          </cell>
          <cell r="BZ743" t="str">
            <v>Please refer to PM</v>
          </cell>
          <cell r="CA743" t="str">
            <v>Please refer to PM</v>
          </cell>
          <cell r="CB743"/>
          <cell r="CC743"/>
          <cell r="CD743" t="str">
            <v>0,25% on the primary market</v>
          </cell>
          <cell r="CE743" t="str">
            <v>0,06% on the primary market</v>
          </cell>
          <cell r="CF743" t="str">
            <v>No</v>
          </cell>
          <cell r="CG743" t="str">
            <v>NA</v>
          </cell>
          <cell r="CH743" t="str">
            <v>NA</v>
          </cell>
          <cell r="CI743" t="str">
            <v>No securities lending</v>
          </cell>
          <cell r="CJ743"/>
          <cell r="CK743" t="str">
            <v>No collateral</v>
          </cell>
          <cell r="CL743" t="str">
            <v>No collateral</v>
          </cell>
          <cell r="CM743" t="str">
            <v>No collateral</v>
          </cell>
          <cell r="CN743" t="str">
            <v>No collateral</v>
          </cell>
          <cell r="CO743" t="str">
            <v>No</v>
          </cell>
          <cell r="CP743" t="str">
            <v>NA</v>
          </cell>
          <cell r="CQ743" t="str">
            <v>NA</v>
          </cell>
          <cell r="CR743" t="str">
            <v>No</v>
          </cell>
          <cell r="CS743" t="str">
            <v>Ashok Outtandy</v>
          </cell>
          <cell r="CT743"/>
          <cell r="CU743"/>
          <cell r="CV743"/>
          <cell r="CW743"/>
          <cell r="CX743"/>
          <cell r="CY743" t="str">
            <v>Yes</v>
          </cell>
          <cell r="CZ743" t="str">
            <v>ESG</v>
          </cell>
          <cell r="DA743" t="str">
            <v>Beta</v>
          </cell>
          <cell r="DB743" t="str">
            <v>Yes</v>
          </cell>
          <cell r="DC743" t="str">
            <v>Equity fund (&gt;51% equities)</v>
          </cell>
          <cell r="DD743"/>
          <cell r="DE743"/>
          <cell r="DF743"/>
          <cell r="DG743">
            <v>23</v>
          </cell>
          <cell r="DH743">
            <v>12</v>
          </cell>
          <cell r="DI743">
            <v>0</v>
          </cell>
          <cell r="DJ743">
            <v>35</v>
          </cell>
          <cell r="DK743">
            <v>35</v>
          </cell>
          <cell r="DL743">
            <v>23</v>
          </cell>
          <cell r="DM743">
            <v>0</v>
          </cell>
          <cell r="DN743">
            <v>12</v>
          </cell>
          <cell r="DO743" t="str">
            <v>Primary market: Authorised Participants and Institutionnal Investors
Secondary market: All</v>
          </cell>
          <cell r="DP743" t="str">
            <v>None</v>
          </cell>
          <cell r="DQ743" t="str">
            <v>BNP Paribas Securities Services Luxembourg</v>
          </cell>
          <cell r="DR743" t="str">
            <v>BNP Paribas Securities Services Luxembourg</v>
          </cell>
          <cell r="DS743" t="str">
            <v>in-house lawyers</v>
          </cell>
          <cell r="DT743" t="str">
            <v>BNP Paribas Securities Services Luxembourg</v>
          </cell>
          <cell r="DU743" t="str">
            <v>31th of December</v>
          </cell>
          <cell r="DV743" t="str">
            <v>ESG</v>
          </cell>
          <cell r="DW743" t="str">
            <v>EQUITY</v>
          </cell>
          <cell r="DX743"/>
          <cell r="DY743"/>
          <cell r="DZ743" t="str">
            <v>ART 8</v>
          </cell>
          <cell r="EA743" t="str">
            <v>CAT 1</v>
          </cell>
        </row>
        <row r="744">
          <cell r="H744" t="str">
            <v>LU2446381126</v>
          </cell>
          <cell r="I744" t="str">
            <v>Track I</v>
          </cell>
          <cell r="J744" t="str">
            <v>Capitalisation</v>
          </cell>
          <cell r="K744" t="str">
            <v>EUR</v>
          </cell>
          <cell r="L744" t="str">
            <v>EUR</v>
          </cell>
          <cell r="M744" t="str">
            <v>No</v>
          </cell>
          <cell r="N744"/>
          <cell r="O744" t="str">
            <v>Luxembourg</v>
          </cell>
          <cell r="P744" t="str">
            <v>NA</v>
          </cell>
          <cell r="Q744"/>
          <cell r="R744"/>
          <cell r="S744">
            <v>44804</v>
          </cell>
          <cell r="T744" t="str">
            <v>Not listed</v>
          </cell>
          <cell r="U744"/>
          <cell r="V744" t="str">
            <v>BIOLPAB</v>
          </cell>
          <cell r="W744" t="str">
            <v>Share not hedged</v>
          </cell>
          <cell r="X744" t="str">
            <v>BNPBTIC LX</v>
          </cell>
          <cell r="Y744"/>
          <cell r="Z744"/>
          <cell r="AA744"/>
          <cell r="AB744"/>
          <cell r="AC744"/>
          <cell r="AD744"/>
          <cell r="AE744"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44" t="str">
            <v>please refer to another source</v>
          </cell>
          <cell r="AG744" t="str">
            <v>please refer to another source</v>
          </cell>
          <cell r="AH744" t="str">
            <v>Luxemburg SICAV</v>
          </cell>
          <cell r="AI744" t="str">
            <v>Euronext ESG Biodiversity Leaders index</v>
          </cell>
          <cell r="AJ744" t="str">
            <v>Net Total Return</v>
          </cell>
          <cell r="AK744" t="str">
            <v>EUR</v>
          </cell>
          <cell r="AL744"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44" t="str">
            <v>please refer to another source</v>
          </cell>
          <cell r="AN744" t="str">
            <v>Euronext</v>
          </cell>
          <cell r="AO744" t="str">
            <v>Eurozone</v>
          </cell>
          <cell r="AP744" t="str">
            <v>Eurozone</v>
          </cell>
          <cell r="AQ744" t="str">
            <v>AT, DE, ES, FR, IT**, LU, NL, SE, FI, DK</v>
          </cell>
          <cell r="AR744" t="str">
            <v>AT, DE, ES, FR, IT**, LU, NL, SE, FI, DK</v>
          </cell>
          <cell r="AS744" t="str">
            <v>Full or optimized replication</v>
          </cell>
          <cell r="AT744" t="str">
            <v>Physical</v>
          </cell>
          <cell r="AU744" t="str">
            <v>Full</v>
          </cell>
          <cell r="AV744" t="str">
            <v>Equities</v>
          </cell>
          <cell r="AW744" t="str">
            <v>No</v>
          </cell>
          <cell r="AX744" t="str">
            <v>Yes with UCITS V</v>
          </cell>
          <cell r="AY744" t="str">
            <v>BNP aribas Arbitrage</v>
          </cell>
          <cell r="AZ744"/>
          <cell r="BA744" t="str">
            <v>Yes</v>
          </cell>
          <cell r="BB744"/>
          <cell r="BC744"/>
          <cell r="BD744"/>
          <cell r="BE744"/>
          <cell r="BF744"/>
          <cell r="BG744" t="str">
            <v>Daily</v>
          </cell>
          <cell r="BH744"/>
          <cell r="BI744"/>
          <cell r="BJ744"/>
          <cell r="BK744" t="str">
            <v>Reinvested</v>
          </cell>
          <cell r="BL744"/>
          <cell r="BM744"/>
          <cell r="BN744"/>
          <cell r="BO744"/>
          <cell r="BP744"/>
          <cell r="BQ744"/>
          <cell r="BR744" t="str">
            <v>None</v>
          </cell>
          <cell r="BS744"/>
          <cell r="BT744" t="str">
            <v>(D) 03:00 PM Paris time</v>
          </cell>
          <cell r="BU744" t="str">
            <v>(D) 12:00 AM Paris time</v>
          </cell>
          <cell r="BV744" t="str">
            <v>NA</v>
          </cell>
          <cell r="BW744" t="str">
            <v>D</v>
          </cell>
          <cell r="BX744" t="str">
            <v>D+1</v>
          </cell>
          <cell r="BY744" t="str">
            <v>D+3</v>
          </cell>
          <cell r="BZ744" t="str">
            <v>Please refer to PM</v>
          </cell>
          <cell r="CA744" t="str">
            <v>Please refer to PM</v>
          </cell>
          <cell r="CB744"/>
          <cell r="CC744"/>
          <cell r="CD744">
            <v>2.5000000000000001E-3</v>
          </cell>
          <cell r="CE744">
            <v>5.9999999999999995E-4</v>
          </cell>
          <cell r="CF744" t="str">
            <v>No</v>
          </cell>
          <cell r="CG744" t="str">
            <v>NA</v>
          </cell>
          <cell r="CH744" t="str">
            <v>NA</v>
          </cell>
          <cell r="CI744" t="str">
            <v>No securities lending</v>
          </cell>
          <cell r="CJ744"/>
          <cell r="CK744" t="str">
            <v>No collateral</v>
          </cell>
          <cell r="CL744" t="str">
            <v>No collateral</v>
          </cell>
          <cell r="CM744" t="str">
            <v>No collateral</v>
          </cell>
          <cell r="CN744" t="str">
            <v>No collateral</v>
          </cell>
          <cell r="CO744" t="str">
            <v>No</v>
          </cell>
          <cell r="CP744" t="str">
            <v>NA</v>
          </cell>
          <cell r="CQ744" t="str">
            <v>NA</v>
          </cell>
          <cell r="CR744" t="str">
            <v>No</v>
          </cell>
          <cell r="CS744" t="str">
            <v>Ashok Outtandy</v>
          </cell>
          <cell r="CT744"/>
          <cell r="CU744"/>
          <cell r="CV744"/>
          <cell r="CW744"/>
          <cell r="CX744"/>
          <cell r="CY744" t="str">
            <v>Yes</v>
          </cell>
          <cell r="CZ744" t="str">
            <v>ESG</v>
          </cell>
          <cell r="DA744" t="str">
            <v>Beta</v>
          </cell>
          <cell r="DB744" t="str">
            <v>Yes</v>
          </cell>
          <cell r="DC744" t="str">
            <v>Equity fund (&gt;51% equities)</v>
          </cell>
          <cell r="DD744"/>
          <cell r="DE744"/>
          <cell r="DF744"/>
          <cell r="DG744">
            <v>23</v>
          </cell>
          <cell r="DH744">
            <v>12</v>
          </cell>
          <cell r="DI744">
            <v>1</v>
          </cell>
          <cell r="DJ744">
            <v>36</v>
          </cell>
          <cell r="DK744">
            <v>36</v>
          </cell>
          <cell r="DL744">
            <v>23</v>
          </cell>
          <cell r="DM744">
            <v>1</v>
          </cell>
          <cell r="DN744">
            <v>12</v>
          </cell>
          <cell r="DO744" t="str">
            <v>Institutionnal Investors UCIs</v>
          </cell>
          <cell r="DP744" t="str">
            <v>Institutional Investors: 250 000 per sub-fund
UCIs: None</v>
          </cell>
          <cell r="DQ744" t="str">
            <v>BNP Paribas Securities Services Luxembourg</v>
          </cell>
          <cell r="DR744" t="str">
            <v>BNP Paribas Securities Services Luxembourg</v>
          </cell>
          <cell r="DS744" t="str">
            <v>in-house lawyers</v>
          </cell>
          <cell r="DT744" t="str">
            <v>BNP Paribas Securities Services Luxembourg</v>
          </cell>
          <cell r="DU744" t="str">
            <v>31th of December</v>
          </cell>
          <cell r="DV744" t="str">
            <v>ESG</v>
          </cell>
          <cell r="DW744" t="str">
            <v>EQUITY</v>
          </cell>
          <cell r="DX744"/>
          <cell r="DY744"/>
          <cell r="DZ744" t="str">
            <v>ART 8</v>
          </cell>
          <cell r="EA744" t="str">
            <v>CAT 1</v>
          </cell>
        </row>
        <row r="745">
          <cell r="H745" t="str">
            <v>LU2446381043</v>
          </cell>
          <cell r="I745" t="str">
            <v>Track X</v>
          </cell>
          <cell r="J745" t="str">
            <v>Capitalisation</v>
          </cell>
          <cell r="K745" t="str">
            <v>EUR</v>
          </cell>
          <cell r="L745" t="str">
            <v>EUR</v>
          </cell>
          <cell r="M745" t="str">
            <v>No</v>
          </cell>
          <cell r="N745"/>
          <cell r="O745" t="str">
            <v>Luxembourg</v>
          </cell>
          <cell r="P745" t="str">
            <v>NA</v>
          </cell>
          <cell r="Q745"/>
          <cell r="R745"/>
          <cell r="S745">
            <v>44804</v>
          </cell>
          <cell r="T745" t="str">
            <v>Not listed</v>
          </cell>
          <cell r="U745"/>
          <cell r="V745" t="str">
            <v>BIOLPAB</v>
          </cell>
          <cell r="W745" t="str">
            <v>Share not hedged</v>
          </cell>
          <cell r="X745"/>
          <cell r="Y745"/>
          <cell r="Z745"/>
          <cell r="AA745"/>
          <cell r="AB745"/>
          <cell r="AC745"/>
          <cell r="AD745"/>
          <cell r="AE745"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45" t="str">
            <v>please refer to another source</v>
          </cell>
          <cell r="AG745" t="str">
            <v>please refer to another source</v>
          </cell>
          <cell r="AH745" t="str">
            <v>Luxemburg SICAV</v>
          </cell>
          <cell r="AI745" t="str">
            <v>Euronext ESG Biodiversity Leaders index</v>
          </cell>
          <cell r="AJ745" t="str">
            <v>Net Total Return</v>
          </cell>
          <cell r="AK745" t="str">
            <v>EUR</v>
          </cell>
          <cell r="AL745"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45" t="str">
            <v>please refer to another source</v>
          </cell>
          <cell r="AN745" t="str">
            <v>Euronext</v>
          </cell>
          <cell r="AO745" t="str">
            <v>Eurozone</v>
          </cell>
          <cell r="AP745" t="str">
            <v>Eurozone</v>
          </cell>
          <cell r="AQ745" t="str">
            <v>LU</v>
          </cell>
          <cell r="AR745" t="str">
            <v>LU</v>
          </cell>
          <cell r="AS745" t="str">
            <v>Full or optimized replication</v>
          </cell>
          <cell r="AT745" t="str">
            <v>Physical</v>
          </cell>
          <cell r="AU745" t="str">
            <v>Full</v>
          </cell>
          <cell r="AV745" t="str">
            <v>Equities</v>
          </cell>
          <cell r="AW745" t="str">
            <v>No</v>
          </cell>
          <cell r="AX745" t="str">
            <v>Yes with UCITS V</v>
          </cell>
          <cell r="AY745" t="str">
            <v>BNP aribas Arbitrage</v>
          </cell>
          <cell r="AZ745"/>
          <cell r="BA745" t="str">
            <v>Yes</v>
          </cell>
          <cell r="BB745"/>
          <cell r="BC745"/>
          <cell r="BD745"/>
          <cell r="BE745"/>
          <cell r="BF745"/>
          <cell r="BG745" t="str">
            <v>Daily</v>
          </cell>
          <cell r="BH745"/>
          <cell r="BI745"/>
          <cell r="BJ745"/>
          <cell r="BK745" t="str">
            <v>Reinvested</v>
          </cell>
          <cell r="BL745"/>
          <cell r="BM745"/>
          <cell r="BN745"/>
          <cell r="BO745"/>
          <cell r="BP745"/>
          <cell r="BQ745"/>
          <cell r="BR745" t="str">
            <v>None</v>
          </cell>
          <cell r="BS745"/>
          <cell r="BT745" t="str">
            <v>(D) 03:00 PM Paris time</v>
          </cell>
          <cell r="BU745" t="str">
            <v>(D) 12:00 AM Paris time</v>
          </cell>
          <cell r="BV745" t="str">
            <v>NA</v>
          </cell>
          <cell r="BW745" t="str">
            <v>D</v>
          </cell>
          <cell r="BX745" t="str">
            <v>D+1</v>
          </cell>
          <cell r="BY745" t="str">
            <v>D+3</v>
          </cell>
          <cell r="BZ745" t="str">
            <v>Please refer to PM</v>
          </cell>
          <cell r="CA745" t="str">
            <v>Please refer to PM</v>
          </cell>
          <cell r="CB745"/>
          <cell r="CC745"/>
          <cell r="CD745">
            <v>2.5000000000000001E-3</v>
          </cell>
          <cell r="CE745">
            <v>5.9999999999999995E-4</v>
          </cell>
          <cell r="CF745" t="str">
            <v>No</v>
          </cell>
          <cell r="CG745" t="str">
            <v>NA</v>
          </cell>
          <cell r="CH745" t="str">
            <v>NA</v>
          </cell>
          <cell r="CI745" t="str">
            <v>No securities lending</v>
          </cell>
          <cell r="CJ745"/>
          <cell r="CK745" t="str">
            <v>No collateral</v>
          </cell>
          <cell r="CL745" t="str">
            <v>No collateral</v>
          </cell>
          <cell r="CM745" t="str">
            <v>No collateral</v>
          </cell>
          <cell r="CN745" t="str">
            <v>No collateral</v>
          </cell>
          <cell r="CO745" t="str">
            <v>No</v>
          </cell>
          <cell r="CP745" t="str">
            <v>NA</v>
          </cell>
          <cell r="CQ745" t="str">
            <v>NA</v>
          </cell>
          <cell r="CR745" t="str">
            <v>No</v>
          </cell>
          <cell r="CS745" t="str">
            <v>Ashok Outtandy</v>
          </cell>
          <cell r="CT745"/>
          <cell r="CU745"/>
          <cell r="CV745"/>
          <cell r="CW745"/>
          <cell r="CX745"/>
          <cell r="CY745" t="str">
            <v>Yes</v>
          </cell>
          <cell r="CZ745" t="str">
            <v>ESG</v>
          </cell>
          <cell r="DA745" t="str">
            <v>Beta</v>
          </cell>
          <cell r="DB745" t="str">
            <v>Yes</v>
          </cell>
          <cell r="DC745" t="str">
            <v>Equity fund (&gt;51% equities)</v>
          </cell>
          <cell r="DD745"/>
          <cell r="DE745"/>
          <cell r="DF745"/>
          <cell r="DG745">
            <v>0</v>
          </cell>
          <cell r="DH745">
            <v>12</v>
          </cell>
          <cell r="DI745">
            <v>1</v>
          </cell>
          <cell r="DJ745">
            <v>13</v>
          </cell>
          <cell r="DK745">
            <v>13</v>
          </cell>
          <cell r="DL745">
            <v>0</v>
          </cell>
          <cell r="DM745">
            <v>1</v>
          </cell>
          <cell r="DN745">
            <v>12</v>
          </cell>
          <cell r="DO745" t="str">
            <v>Authorized Investors</v>
          </cell>
          <cell r="DP745" t="str">
            <v>None</v>
          </cell>
          <cell r="DQ745" t="str">
            <v>BNP Paribas Securities Services Luxembourg</v>
          </cell>
          <cell r="DR745" t="str">
            <v>BNP Paribas Securities Services Luxembourg</v>
          </cell>
          <cell r="DS745" t="str">
            <v>in-house lawyers</v>
          </cell>
          <cell r="DT745" t="str">
            <v>BNP Paribas Securities Services Luxembourg</v>
          </cell>
          <cell r="DU745" t="str">
            <v>31th of December</v>
          </cell>
          <cell r="DV745" t="str">
            <v>ESG</v>
          </cell>
          <cell r="DW745" t="str">
            <v>EQUITY</v>
          </cell>
          <cell r="DX745"/>
          <cell r="DY745"/>
          <cell r="DZ745" t="str">
            <v>ART 8</v>
          </cell>
          <cell r="EA745" t="str">
            <v>CAT 1</v>
          </cell>
        </row>
        <row r="746">
          <cell r="H746" t="str">
            <v>LU2446381399</v>
          </cell>
          <cell r="I746" t="str">
            <v>Track Privilege</v>
          </cell>
          <cell r="J746" t="str">
            <v>Capitalisation</v>
          </cell>
          <cell r="K746" t="str">
            <v>EUR</v>
          </cell>
          <cell r="L746" t="str">
            <v>EUR</v>
          </cell>
          <cell r="M746" t="str">
            <v>No</v>
          </cell>
          <cell r="N746"/>
          <cell r="O746" t="str">
            <v>Luxembourg</v>
          </cell>
          <cell r="P746" t="str">
            <v>NA</v>
          </cell>
          <cell r="Q746"/>
          <cell r="R746"/>
          <cell r="S746">
            <v>44916</v>
          </cell>
          <cell r="T746" t="str">
            <v>Not listed</v>
          </cell>
          <cell r="U746"/>
          <cell r="V746" t="str">
            <v>BIOLPAB</v>
          </cell>
          <cell r="W746"/>
          <cell r="X746" t="str">
            <v>BNPEBIO LX</v>
          </cell>
          <cell r="Y746"/>
          <cell r="Z746"/>
          <cell r="AA746"/>
          <cell r="AB746"/>
          <cell r="AC746"/>
          <cell r="AD746"/>
          <cell r="AE746"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46" t="str">
            <v>please refer to another source</v>
          </cell>
          <cell r="AG746" t="str">
            <v>please refer to another source</v>
          </cell>
          <cell r="AH746" t="str">
            <v>Luxemburg SICAV</v>
          </cell>
          <cell r="AI746" t="str">
            <v>Euronext ESG Biodiversity Leaders index</v>
          </cell>
          <cell r="AJ746" t="str">
            <v>Net Total Return</v>
          </cell>
          <cell r="AK746" t="str">
            <v>EUR</v>
          </cell>
          <cell r="AL746"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46" t="str">
            <v>please refer to another source</v>
          </cell>
          <cell r="AN746" t="str">
            <v>Euronext</v>
          </cell>
          <cell r="AO746" t="str">
            <v>Eurozone</v>
          </cell>
          <cell r="AP746" t="str">
            <v>Eurozone</v>
          </cell>
          <cell r="AQ746"/>
          <cell r="AR746"/>
          <cell r="AS746" t="str">
            <v>Full or optimized replication</v>
          </cell>
          <cell r="AT746" t="str">
            <v>Physical</v>
          </cell>
          <cell r="AU746" t="str">
            <v>Full</v>
          </cell>
          <cell r="AV746" t="str">
            <v>Equities</v>
          </cell>
          <cell r="AW746" t="str">
            <v>No</v>
          </cell>
          <cell r="AX746" t="str">
            <v>Yes with UCITS V</v>
          </cell>
          <cell r="AY746" t="str">
            <v>BNP aribas Arbitrage</v>
          </cell>
          <cell r="AZ746"/>
          <cell r="BA746" t="str">
            <v>Yes</v>
          </cell>
          <cell r="BB746"/>
          <cell r="BC746"/>
          <cell r="BD746"/>
          <cell r="BE746"/>
          <cell r="BF746"/>
          <cell r="BG746" t="str">
            <v>Daily</v>
          </cell>
          <cell r="BH746"/>
          <cell r="BI746"/>
          <cell r="BJ746"/>
          <cell r="BK746" t="str">
            <v>Reinvested</v>
          </cell>
          <cell r="BL746"/>
          <cell r="BM746"/>
          <cell r="BN746"/>
          <cell r="BO746"/>
          <cell r="BP746"/>
          <cell r="BQ746"/>
          <cell r="BR746" t="str">
            <v>None</v>
          </cell>
          <cell r="BS746"/>
          <cell r="BT746" t="str">
            <v>(D) 03:00 PM Paris time</v>
          </cell>
          <cell r="BU746" t="str">
            <v>(D) 12:00 AM Paris time</v>
          </cell>
          <cell r="BV746"/>
          <cell r="BW746" t="str">
            <v>D</v>
          </cell>
          <cell r="BX746" t="str">
            <v>D+1</v>
          </cell>
          <cell r="BY746" t="str">
            <v>D+3</v>
          </cell>
          <cell r="BZ746" t="str">
            <v>Please refer to PM</v>
          </cell>
          <cell r="CA746" t="str">
            <v>Please refer to PM</v>
          </cell>
          <cell r="CB746"/>
          <cell r="CC746"/>
          <cell r="CD746">
            <v>2.5000000000000001E-3</v>
          </cell>
          <cell r="CE746">
            <v>5.9999999999999995E-4</v>
          </cell>
          <cell r="CF746" t="str">
            <v>No</v>
          </cell>
          <cell r="CG746" t="str">
            <v>NA</v>
          </cell>
          <cell r="CH746" t="str">
            <v>NA</v>
          </cell>
          <cell r="CI746" t="str">
            <v>No securities lending</v>
          </cell>
          <cell r="CJ746"/>
          <cell r="CK746" t="str">
            <v>No collateral</v>
          </cell>
          <cell r="CL746" t="str">
            <v>No collateral</v>
          </cell>
          <cell r="CM746" t="str">
            <v>No collateral</v>
          </cell>
          <cell r="CN746" t="str">
            <v>No collateral</v>
          </cell>
          <cell r="CO746" t="str">
            <v>No</v>
          </cell>
          <cell r="CP746" t="str">
            <v>NA</v>
          </cell>
          <cell r="CQ746" t="str">
            <v>NA</v>
          </cell>
          <cell r="CR746" t="str">
            <v>No</v>
          </cell>
          <cell r="CS746" t="str">
            <v>Ashok Outtandy</v>
          </cell>
          <cell r="CT746"/>
          <cell r="CU746"/>
          <cell r="CV746"/>
          <cell r="CW746"/>
          <cell r="CX746"/>
          <cell r="CY746" t="str">
            <v>Yes</v>
          </cell>
          <cell r="CZ746" t="str">
            <v>ESG</v>
          </cell>
          <cell r="DA746" t="str">
            <v>Beta</v>
          </cell>
          <cell r="DB746" t="str">
            <v>Yes</v>
          </cell>
          <cell r="DC746" t="str">
            <v>Equity fund (&gt;51% equities)</v>
          </cell>
          <cell r="DD746"/>
          <cell r="DE746"/>
          <cell r="DF746"/>
          <cell r="DG746">
            <v>23</v>
          </cell>
          <cell r="DH746">
            <v>12</v>
          </cell>
          <cell r="DI746">
            <v>5</v>
          </cell>
          <cell r="DJ746">
            <v>40</v>
          </cell>
          <cell r="DK746">
            <v>40</v>
          </cell>
          <cell r="DL746">
            <v>23</v>
          </cell>
          <cell r="DM746">
            <v>5</v>
          </cell>
          <cell r="DN746">
            <v>12</v>
          </cell>
          <cell r="DO746" t="str">
            <v>All, Distributors, 
Managers</v>
          </cell>
          <cell r="DP746" t="str">
            <v xml:space="preserve">Distributors : None
Managers: none (refer to Book II by sub-fund for min holding amount applicable)
Others : EUR 100 000 per sub-fund
</v>
          </cell>
          <cell r="DQ746" t="str">
            <v>BNP Paribas Securities Services Luxembourg</v>
          </cell>
          <cell r="DR746" t="str">
            <v>BNP Paribas Securities Services Luxembourg</v>
          </cell>
          <cell r="DS746" t="str">
            <v>in-house lawyers</v>
          </cell>
          <cell r="DT746" t="str">
            <v>BNP Paribas Securities Services Luxembourg</v>
          </cell>
          <cell r="DU746" t="str">
            <v>31th of December</v>
          </cell>
          <cell r="DV746" t="str">
            <v>ESG</v>
          </cell>
          <cell r="DW746" t="str">
            <v>EQUITY</v>
          </cell>
          <cell r="DX746"/>
          <cell r="DY746"/>
          <cell r="DZ746"/>
          <cell r="EA746"/>
        </row>
        <row r="747">
          <cell r="H747" t="str">
            <v>LU2446381472</v>
          </cell>
          <cell r="I747" t="str">
            <v>Track Classic</v>
          </cell>
          <cell r="J747" t="str">
            <v>Capitalisation</v>
          </cell>
          <cell r="K747" t="str">
            <v>EUR</v>
          </cell>
          <cell r="L747" t="str">
            <v>EUR</v>
          </cell>
          <cell r="M747" t="str">
            <v>No</v>
          </cell>
          <cell r="N747"/>
          <cell r="O747" t="str">
            <v>Luxembourg</v>
          </cell>
          <cell r="P747" t="str">
            <v>NA</v>
          </cell>
          <cell r="Q747"/>
          <cell r="R747"/>
          <cell r="S747">
            <v>44981</v>
          </cell>
          <cell r="T747" t="str">
            <v>Not listed</v>
          </cell>
          <cell r="U747"/>
          <cell r="V747" t="str">
            <v>BIOLPAB</v>
          </cell>
          <cell r="W747"/>
          <cell r="X747"/>
          <cell r="Y747"/>
          <cell r="Z747"/>
          <cell r="AA747"/>
          <cell r="AB747"/>
          <cell r="AC747"/>
          <cell r="AD747"/>
          <cell r="AE747"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47" t="str">
            <v>please refer to another source</v>
          </cell>
          <cell r="AG747" t="str">
            <v>please refer to another source</v>
          </cell>
          <cell r="AH747" t="str">
            <v>Luxemburg SICAV</v>
          </cell>
          <cell r="AI747" t="str">
            <v>Euronext ESG Biodiversity Leaders index</v>
          </cell>
          <cell r="AJ747" t="str">
            <v>Net Total Return</v>
          </cell>
          <cell r="AK747" t="str">
            <v>EUR</v>
          </cell>
          <cell r="AL747"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47" t="str">
            <v>please refer to another source</v>
          </cell>
          <cell r="AN747" t="str">
            <v>Euronext</v>
          </cell>
          <cell r="AO747" t="str">
            <v>Eurozone</v>
          </cell>
          <cell r="AP747" t="str">
            <v>Eurozone</v>
          </cell>
          <cell r="AQ747"/>
          <cell r="AR747"/>
          <cell r="AS747" t="str">
            <v>Full or optimized replication</v>
          </cell>
          <cell r="AT747" t="str">
            <v>Physical</v>
          </cell>
          <cell r="AU747" t="str">
            <v>Full</v>
          </cell>
          <cell r="AV747" t="str">
            <v>Equities</v>
          </cell>
          <cell r="AW747" t="str">
            <v>No</v>
          </cell>
          <cell r="AX747" t="str">
            <v>Yes with UCITS V</v>
          </cell>
          <cell r="AY747" t="str">
            <v>BNP aribas Arbitrage</v>
          </cell>
          <cell r="AZ747"/>
          <cell r="BA747" t="str">
            <v>Yes</v>
          </cell>
          <cell r="BB747"/>
          <cell r="BC747"/>
          <cell r="BD747"/>
          <cell r="BE747"/>
          <cell r="BF747"/>
          <cell r="BG747" t="str">
            <v>Daily</v>
          </cell>
          <cell r="BH747"/>
          <cell r="BI747"/>
          <cell r="BJ747"/>
          <cell r="BK747" t="str">
            <v>Reinvested</v>
          </cell>
          <cell r="BL747"/>
          <cell r="BM747"/>
          <cell r="BN747"/>
          <cell r="BO747"/>
          <cell r="BP747"/>
          <cell r="BQ747"/>
          <cell r="BR747" t="str">
            <v>None</v>
          </cell>
          <cell r="BS747"/>
          <cell r="BT747" t="str">
            <v>(D) 03:00 PM Paris time</v>
          </cell>
          <cell r="BU747" t="str">
            <v>(D) 12:00 AM Paris time</v>
          </cell>
          <cell r="BV747"/>
          <cell r="BW747" t="str">
            <v>D</v>
          </cell>
          <cell r="BX747" t="str">
            <v>D+1</v>
          </cell>
          <cell r="BY747" t="str">
            <v>D+3</v>
          </cell>
          <cell r="BZ747" t="str">
            <v>Please refer to PM</v>
          </cell>
          <cell r="CA747" t="str">
            <v>Please refer to PM</v>
          </cell>
          <cell r="CB747"/>
          <cell r="CC747"/>
          <cell r="CD747">
            <v>2.5000000000000001E-3</v>
          </cell>
          <cell r="CE747">
            <v>5.9999999999999995E-4</v>
          </cell>
          <cell r="CF747" t="str">
            <v>No</v>
          </cell>
          <cell r="CG747" t="str">
            <v>NA</v>
          </cell>
          <cell r="CH747" t="str">
            <v>NA</v>
          </cell>
          <cell r="CI747" t="str">
            <v>No securities lending</v>
          </cell>
          <cell r="CJ747"/>
          <cell r="CK747" t="str">
            <v>No collateral</v>
          </cell>
          <cell r="CL747" t="str">
            <v>No collateral</v>
          </cell>
          <cell r="CM747" t="str">
            <v>No collateral</v>
          </cell>
          <cell r="CN747" t="str">
            <v>No collateral</v>
          </cell>
          <cell r="CO747" t="str">
            <v>No</v>
          </cell>
          <cell r="CP747" t="str">
            <v>NA</v>
          </cell>
          <cell r="CQ747" t="str">
            <v>NA</v>
          </cell>
          <cell r="CR747" t="str">
            <v>No</v>
          </cell>
          <cell r="CS747" t="str">
            <v>Ashok Outtandy</v>
          </cell>
          <cell r="CT747"/>
          <cell r="CU747"/>
          <cell r="CV747"/>
          <cell r="CW747"/>
          <cell r="CX747"/>
          <cell r="CY747" t="str">
            <v>Yes</v>
          </cell>
          <cell r="CZ747" t="str">
            <v>ESG</v>
          </cell>
          <cell r="DA747" t="str">
            <v>Beta</v>
          </cell>
          <cell r="DB747" t="str">
            <v>Yes</v>
          </cell>
          <cell r="DC747" t="str">
            <v>Equity fund (&gt;51% equities)</v>
          </cell>
          <cell r="DD747"/>
          <cell r="DE747"/>
          <cell r="DF747"/>
          <cell r="DG747">
            <v>65</v>
          </cell>
          <cell r="DH747">
            <v>40</v>
          </cell>
          <cell r="DI747">
            <v>5</v>
          </cell>
          <cell r="DJ747">
            <v>110</v>
          </cell>
          <cell r="DK747">
            <v>110</v>
          </cell>
          <cell r="DL747">
            <v>65</v>
          </cell>
          <cell r="DM747">
            <v>5</v>
          </cell>
          <cell r="DN747">
            <v>40</v>
          </cell>
          <cell r="DO747" t="str">
            <v>All</v>
          </cell>
          <cell r="DP747" t="str">
            <v>None</v>
          </cell>
          <cell r="DQ747" t="str">
            <v>BNP Paribas Securities Services Luxembourg</v>
          </cell>
          <cell r="DR747" t="str">
            <v>BNP Paribas Securities Services Luxembourg</v>
          </cell>
          <cell r="DS747" t="str">
            <v>in-house lawyers</v>
          </cell>
          <cell r="DT747" t="str">
            <v>BNP Paribas Securities Services Luxembourg</v>
          </cell>
          <cell r="DU747" t="str">
            <v>31th of December</v>
          </cell>
          <cell r="DV747" t="str">
            <v>ESG</v>
          </cell>
          <cell r="DW747" t="str">
            <v>EQUITY</v>
          </cell>
          <cell r="DX747"/>
          <cell r="DY747"/>
          <cell r="DZ747"/>
          <cell r="EA747"/>
        </row>
        <row r="748">
          <cell r="H748" t="str">
            <v>LU2447954806</v>
          </cell>
          <cell r="I748" t="str">
            <v>Track X</v>
          </cell>
          <cell r="J748" t="str">
            <v>Distribution</v>
          </cell>
          <cell r="K748" t="str">
            <v>EUR</v>
          </cell>
          <cell r="L748" t="str">
            <v>EUR</v>
          </cell>
          <cell r="M748" t="str">
            <v>No</v>
          </cell>
          <cell r="N748"/>
          <cell r="O748" t="str">
            <v>Luxembourg</v>
          </cell>
          <cell r="P748" t="str">
            <v>NA</v>
          </cell>
          <cell r="Q748"/>
          <cell r="R748"/>
          <cell r="S748"/>
          <cell r="T748"/>
          <cell r="U748"/>
          <cell r="V748" t="str">
            <v>BIOLPAB</v>
          </cell>
          <cell r="W748"/>
          <cell r="X748"/>
          <cell r="Y748"/>
          <cell r="Z748"/>
          <cell r="AA748"/>
          <cell r="AB748"/>
          <cell r="AC748"/>
          <cell r="AD748"/>
          <cell r="AE748"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48" t="str">
            <v>please refer to another source</v>
          </cell>
          <cell r="AG748" t="str">
            <v>please refer to another source</v>
          </cell>
          <cell r="AH748" t="str">
            <v>Luxemburg SICAV</v>
          </cell>
          <cell r="AI748" t="str">
            <v>Euronext ESG Biodiversity Leaders index</v>
          </cell>
          <cell r="AJ748" t="str">
            <v>Net Total Return</v>
          </cell>
          <cell r="AK748" t="str">
            <v>EUR</v>
          </cell>
          <cell r="AL748"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48" t="str">
            <v>please refer to another source</v>
          </cell>
          <cell r="AN748" t="str">
            <v>Euronext</v>
          </cell>
          <cell r="AO748" t="str">
            <v>Eurozone</v>
          </cell>
          <cell r="AP748" t="str">
            <v>Eurozone</v>
          </cell>
          <cell r="AQ748"/>
          <cell r="AR748"/>
          <cell r="AS748" t="str">
            <v>Full or optimized replication</v>
          </cell>
          <cell r="AT748" t="str">
            <v>Physical</v>
          </cell>
          <cell r="AU748" t="str">
            <v>Full</v>
          </cell>
          <cell r="AV748" t="str">
            <v>Equities</v>
          </cell>
          <cell r="AW748" t="str">
            <v>No</v>
          </cell>
          <cell r="AX748" t="str">
            <v>Yes with UCITS V</v>
          </cell>
          <cell r="AY748" t="str">
            <v>BNP aribas Arbitrage</v>
          </cell>
          <cell r="AZ748"/>
          <cell r="BA748" t="str">
            <v>Yes</v>
          </cell>
          <cell r="BB748"/>
          <cell r="BC748"/>
          <cell r="BD748"/>
          <cell r="BE748"/>
          <cell r="BF748"/>
          <cell r="BG748" t="str">
            <v>Daily</v>
          </cell>
          <cell r="BH748"/>
          <cell r="BI748"/>
          <cell r="BJ748"/>
          <cell r="BK748" t="str">
            <v>Annually</v>
          </cell>
          <cell r="BL748"/>
          <cell r="BM748"/>
          <cell r="BN748"/>
          <cell r="BO748"/>
          <cell r="BP748"/>
          <cell r="BQ748"/>
          <cell r="BR748" t="str">
            <v>None</v>
          </cell>
          <cell r="BS748"/>
          <cell r="BT748" t="str">
            <v>(D) 03:00 PM Paris time</v>
          </cell>
          <cell r="BU748" t="str">
            <v>(D) 12:00 AM Paris time</v>
          </cell>
          <cell r="BV748"/>
          <cell r="BW748" t="str">
            <v>D</v>
          </cell>
          <cell r="BX748" t="str">
            <v>D+1</v>
          </cell>
          <cell r="BY748" t="str">
            <v>D+3</v>
          </cell>
          <cell r="BZ748" t="str">
            <v>Please refer to PM</v>
          </cell>
          <cell r="CA748" t="str">
            <v>Please refer to PM</v>
          </cell>
          <cell r="CB748"/>
          <cell r="CC748"/>
          <cell r="CD748">
            <v>2.5000000000000001E-3</v>
          </cell>
          <cell r="CE748">
            <v>5.9999999999999995E-4</v>
          </cell>
          <cell r="CF748" t="str">
            <v>No</v>
          </cell>
          <cell r="CG748" t="str">
            <v>NA</v>
          </cell>
          <cell r="CH748" t="str">
            <v>NA</v>
          </cell>
          <cell r="CI748" t="str">
            <v>No securities lending</v>
          </cell>
          <cell r="CJ748"/>
          <cell r="CK748" t="str">
            <v>No collateral</v>
          </cell>
          <cell r="CL748" t="str">
            <v>No collateral</v>
          </cell>
          <cell r="CM748" t="str">
            <v>No collateral</v>
          </cell>
          <cell r="CN748" t="str">
            <v>No collateral</v>
          </cell>
          <cell r="CO748" t="str">
            <v>No</v>
          </cell>
          <cell r="CP748" t="str">
            <v>NA</v>
          </cell>
          <cell r="CQ748" t="str">
            <v>NA</v>
          </cell>
          <cell r="CR748" t="str">
            <v>No</v>
          </cell>
          <cell r="CS748" t="str">
            <v>Ashok Outtandy</v>
          </cell>
          <cell r="CT748"/>
          <cell r="CU748"/>
          <cell r="CV748"/>
          <cell r="CW748"/>
          <cell r="CX748"/>
          <cell r="CY748" t="str">
            <v>Yes</v>
          </cell>
          <cell r="CZ748" t="str">
            <v>ESG</v>
          </cell>
          <cell r="DA748" t="str">
            <v>Beta</v>
          </cell>
          <cell r="DB748" t="str">
            <v>Yes</v>
          </cell>
          <cell r="DC748" t="str">
            <v>Equity fund (&gt;51% equities)</v>
          </cell>
          <cell r="DD748"/>
          <cell r="DE748"/>
          <cell r="DF748"/>
          <cell r="DG748">
            <v>0</v>
          </cell>
          <cell r="DH748">
            <v>12</v>
          </cell>
          <cell r="DI748">
            <v>1</v>
          </cell>
          <cell r="DJ748">
            <v>13</v>
          </cell>
          <cell r="DK748">
            <v>13</v>
          </cell>
          <cell r="DL748">
            <v>0</v>
          </cell>
          <cell r="DM748">
            <v>1</v>
          </cell>
          <cell r="DN748">
            <v>12</v>
          </cell>
          <cell r="DO748" t="str">
            <v>Authorized Investors</v>
          </cell>
          <cell r="DP748" t="str">
            <v>None</v>
          </cell>
          <cell r="DQ748" t="str">
            <v>BNP Paribas Securities Services Luxembourg</v>
          </cell>
          <cell r="DR748" t="str">
            <v>BNP Paribas Securities Services Luxembourg</v>
          </cell>
          <cell r="DS748" t="str">
            <v>in-house lawyers</v>
          </cell>
          <cell r="DT748" t="str">
            <v>BNP Paribas Securities Services Luxembourg</v>
          </cell>
          <cell r="DU748" t="str">
            <v>31th of December</v>
          </cell>
          <cell r="DV748" t="str">
            <v>ESG</v>
          </cell>
          <cell r="DW748" t="str">
            <v>EQUITY</v>
          </cell>
          <cell r="DX748"/>
          <cell r="DY748"/>
          <cell r="DZ748"/>
          <cell r="EA748"/>
        </row>
        <row r="749">
          <cell r="H749" t="str">
            <v>LU2446380235</v>
          </cell>
          <cell r="I749" t="str">
            <v>UCITS ETF</v>
          </cell>
          <cell r="J749" t="str">
            <v>Capitalisation</v>
          </cell>
          <cell r="K749" t="str">
            <v>USD</v>
          </cell>
          <cell r="L749" t="str">
            <v>USD</v>
          </cell>
          <cell r="M749" t="str">
            <v>No</v>
          </cell>
          <cell r="N749"/>
          <cell r="O749" t="str">
            <v>Luxembourg</v>
          </cell>
          <cell r="P749" t="str">
            <v>FR</v>
          </cell>
          <cell r="Q749" t="str">
            <v>Euronext Paris</v>
          </cell>
          <cell r="R749" t="str">
            <v>XPAR</v>
          </cell>
          <cell r="S749">
            <v>44804</v>
          </cell>
          <cell r="T749">
            <v>44833</v>
          </cell>
          <cell r="U749" t="str">
            <v>Yes</v>
          </cell>
          <cell r="V749" t="str">
            <v>MXWOEMNU</v>
          </cell>
          <cell r="W749" t="str">
            <v>Share not hedged</v>
          </cell>
          <cell r="X749" t="str">
            <v>WEMTE FP</v>
          </cell>
          <cell r="Y749" t="str">
            <v>IWEMT</v>
          </cell>
          <cell r="Z749" t="str">
            <v>NSCFR0IWEMT8</v>
          </cell>
          <cell r="AA749" t="str">
            <v>WEMTE</v>
          </cell>
          <cell r="AB749"/>
          <cell r="AC749" t="str">
            <v>WEMTE.PA</v>
          </cell>
          <cell r="AD749" t="str">
            <v>WEMTEINAV=IHSM</v>
          </cell>
          <cell r="AE749"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49" t="str">
            <v>please refer to another source</v>
          </cell>
          <cell r="AG749" t="str">
            <v>please refer to another source</v>
          </cell>
          <cell r="AH749" t="str">
            <v>Luxemburg SICAV</v>
          </cell>
          <cell r="AI749" t="str">
            <v>MSCI World ESG Filtered Min TE</v>
          </cell>
          <cell r="AJ749" t="str">
            <v>Net Total Return</v>
          </cell>
          <cell r="AK749" t="str">
            <v>USD</v>
          </cell>
          <cell r="AL749"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49" t="str">
            <v>please refer to another source</v>
          </cell>
          <cell r="AN749" t="str">
            <v xml:space="preserve">MSCI </v>
          </cell>
          <cell r="AO749" t="str">
            <v>Global</v>
          </cell>
          <cell r="AP749" t="str">
            <v>Global ex Emerging Markets</v>
          </cell>
          <cell r="AQ749" t="str">
            <v>AT, DE, ES, FR, IT**, LU, NL, UK</v>
          </cell>
          <cell r="AR749" t="str">
            <v>AT, DE, ES, FR, IT**, LU, NL, UK</v>
          </cell>
          <cell r="AS749" t="str">
            <v>Full or optimized replication</v>
          </cell>
          <cell r="AT749" t="str">
            <v>Physical</v>
          </cell>
          <cell r="AU749" t="str">
            <v>Full</v>
          </cell>
          <cell r="AV749" t="str">
            <v>Equities</v>
          </cell>
          <cell r="AW749" t="str">
            <v>No</v>
          </cell>
          <cell r="AX749" t="str">
            <v>Yes with UCITS V</v>
          </cell>
          <cell r="AY749" t="str">
            <v>BNP aribas Arbitrage</v>
          </cell>
          <cell r="AZ749"/>
          <cell r="BA749" t="str">
            <v>No</v>
          </cell>
          <cell r="BB749"/>
          <cell r="BC749"/>
          <cell r="BD749"/>
          <cell r="BE749"/>
          <cell r="BF749" t="str">
            <v>Markit</v>
          </cell>
          <cell r="BG749" t="str">
            <v>Daily</v>
          </cell>
          <cell r="BH749"/>
          <cell r="BI749"/>
          <cell r="BJ749"/>
          <cell r="BK749" t="str">
            <v>Reinvested</v>
          </cell>
          <cell r="BL749"/>
          <cell r="BM749"/>
          <cell r="BN749"/>
          <cell r="BO749"/>
          <cell r="BP749"/>
          <cell r="BQ749"/>
          <cell r="BR749">
            <v>500000</v>
          </cell>
          <cell r="BS749"/>
          <cell r="BT749" t="str">
            <v>(D-1) 04:30 PM Paris time</v>
          </cell>
          <cell r="BU749" t="str">
            <v>NA</v>
          </cell>
          <cell r="BV749" t="str">
            <v>(D-1) 03:45 PM Paris time</v>
          </cell>
          <cell r="BW749" t="str">
            <v>D</v>
          </cell>
          <cell r="BX749" t="str">
            <v>D+1</v>
          </cell>
          <cell r="BY749" t="str">
            <v>D+3</v>
          </cell>
          <cell r="BZ749" t="str">
            <v>Please refer to PM</v>
          </cell>
          <cell r="CA749" t="str">
            <v>Please refer to PM</v>
          </cell>
          <cell r="CB749"/>
          <cell r="CC749"/>
          <cell r="CD749" t="str">
            <v>0,2% on the primary market</v>
          </cell>
          <cell r="CE749" t="str">
            <v>0,1% on the primary market</v>
          </cell>
          <cell r="CF749" t="str">
            <v>No</v>
          </cell>
          <cell r="CG749" t="str">
            <v>NA</v>
          </cell>
          <cell r="CH749" t="str">
            <v>NA</v>
          </cell>
          <cell r="CI749" t="str">
            <v>No securities lending</v>
          </cell>
          <cell r="CJ749"/>
          <cell r="CK749" t="str">
            <v>No collateral</v>
          </cell>
          <cell r="CL749" t="str">
            <v>No collateral</v>
          </cell>
          <cell r="CM749" t="str">
            <v>No collateral</v>
          </cell>
          <cell r="CN749" t="str">
            <v>No collateral</v>
          </cell>
          <cell r="CO749" t="str">
            <v>No</v>
          </cell>
          <cell r="CP749" t="str">
            <v>NA</v>
          </cell>
          <cell r="CQ749" t="str">
            <v>NA</v>
          </cell>
          <cell r="CR749" t="str">
            <v>No</v>
          </cell>
          <cell r="CS749" t="str">
            <v>Alban RIBAULT</v>
          </cell>
          <cell r="CT749"/>
          <cell r="CU749"/>
          <cell r="CV749"/>
          <cell r="CW749"/>
          <cell r="CX749"/>
          <cell r="CY749" t="str">
            <v>Yes</v>
          </cell>
          <cell r="CZ749" t="str">
            <v>ESG</v>
          </cell>
          <cell r="DA749" t="str">
            <v>Beta</v>
          </cell>
          <cell r="DB749" t="str">
            <v>No</v>
          </cell>
          <cell r="DC749" t="str">
            <v>Equity fund (&gt;51% equities)</v>
          </cell>
          <cell r="DD749"/>
          <cell r="DE749"/>
          <cell r="DF749" t="str">
            <v>No</v>
          </cell>
          <cell r="DG749">
            <v>3</v>
          </cell>
          <cell r="DH749">
            <v>12</v>
          </cell>
          <cell r="DI749">
            <v>0</v>
          </cell>
          <cell r="DJ749">
            <v>15</v>
          </cell>
          <cell r="DK749">
            <v>15</v>
          </cell>
          <cell r="DL749">
            <v>3</v>
          </cell>
          <cell r="DM749">
            <v>0</v>
          </cell>
          <cell r="DN749">
            <v>12</v>
          </cell>
          <cell r="DO749" t="str">
            <v>Primary market: Authorised Participants and Institutionnal Investors
Secondary market: All</v>
          </cell>
          <cell r="DP749" t="str">
            <v>None</v>
          </cell>
          <cell r="DQ749" t="str">
            <v>BNP Paribas Securities Services Luxembourg</v>
          </cell>
          <cell r="DR749" t="str">
            <v>BNP Paribas Securities Services Luxembourg</v>
          </cell>
          <cell r="DS749" t="str">
            <v>in-house lawyers</v>
          </cell>
          <cell r="DT749" t="str">
            <v>BNP Paribas Securities Services Luxembourg</v>
          </cell>
          <cell r="DU749" t="str">
            <v>31th of December</v>
          </cell>
          <cell r="DV749" t="str">
            <v>ESG</v>
          </cell>
          <cell r="DW749" t="str">
            <v>EQUITY</v>
          </cell>
          <cell r="DX749"/>
          <cell r="DY749"/>
          <cell r="DZ749" t="str">
            <v>ART 8</v>
          </cell>
          <cell r="EA749" t="str">
            <v>CAT 1</v>
          </cell>
        </row>
        <row r="750">
          <cell r="H750" t="str">
            <v>LU2446380235</v>
          </cell>
          <cell r="I750" t="str">
            <v>UCITS ETF</v>
          </cell>
          <cell r="J750" t="str">
            <v>Capitalisation</v>
          </cell>
          <cell r="K750" t="str">
            <v>USD</v>
          </cell>
          <cell r="L750" t="str">
            <v>USD</v>
          </cell>
          <cell r="M750" t="str">
            <v>No</v>
          </cell>
          <cell r="N750"/>
          <cell r="O750" t="str">
            <v>Luxembourg</v>
          </cell>
          <cell r="P750" t="str">
            <v>DE</v>
          </cell>
          <cell r="Q750" t="str">
            <v>Xetra</v>
          </cell>
          <cell r="R750" t="str">
            <v>XETR</v>
          </cell>
          <cell r="S750">
            <v>44804</v>
          </cell>
          <cell r="T750">
            <v>44833</v>
          </cell>
          <cell r="U750" t="str">
            <v>No</v>
          </cell>
          <cell r="V750" t="str">
            <v>MXWOEMNU</v>
          </cell>
          <cell r="W750" t="str">
            <v>Share not hedged</v>
          </cell>
          <cell r="X750" t="str">
            <v>ASRW GY</v>
          </cell>
          <cell r="Y750" t="str">
            <v>IWEMT</v>
          </cell>
          <cell r="Z750" t="str">
            <v>NSCFR0IWEMT8</v>
          </cell>
          <cell r="AA750" t="str">
            <v>ASRW</v>
          </cell>
          <cell r="AB750"/>
          <cell r="AC750" t="str">
            <v>ASRW.DE</v>
          </cell>
          <cell r="AD750" t="str">
            <v>WEMTEINAV=IHSM</v>
          </cell>
          <cell r="AE750"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50" t="str">
            <v>please refer to another source</v>
          </cell>
          <cell r="AG750" t="str">
            <v>please refer to another source</v>
          </cell>
          <cell r="AH750" t="str">
            <v>Luxemburg SICAV</v>
          </cell>
          <cell r="AI750" t="str">
            <v>MSCI World ESG Filtered Min TE</v>
          </cell>
          <cell r="AJ750" t="str">
            <v>Net Total Return</v>
          </cell>
          <cell r="AK750" t="str">
            <v>USD</v>
          </cell>
          <cell r="AL750"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50" t="str">
            <v>please refer to another source</v>
          </cell>
          <cell r="AN750" t="str">
            <v xml:space="preserve">MSCI </v>
          </cell>
          <cell r="AO750" t="str">
            <v>Global</v>
          </cell>
          <cell r="AP750" t="str">
            <v>Global ex Emerging Markets</v>
          </cell>
          <cell r="AQ750" t="str">
            <v>AT, DE, ES, FR, IT**, LU, NL, UK</v>
          </cell>
          <cell r="AR750" t="str">
            <v>AT, DE, ES, FR, IT**, LU, NL, UK</v>
          </cell>
          <cell r="AS750" t="str">
            <v>Full or optimized replication</v>
          </cell>
          <cell r="AT750" t="str">
            <v>Physical</v>
          </cell>
          <cell r="AU750" t="str">
            <v>Full</v>
          </cell>
          <cell r="AV750" t="str">
            <v>Equities</v>
          </cell>
          <cell r="AW750" t="str">
            <v>No</v>
          </cell>
          <cell r="AX750" t="str">
            <v>Yes with UCITS V</v>
          </cell>
          <cell r="AY750" t="str">
            <v>BNP aribas Arbitrage</v>
          </cell>
          <cell r="AZ750"/>
          <cell r="BA750" t="str">
            <v>No</v>
          </cell>
          <cell r="BB750"/>
          <cell r="BC750"/>
          <cell r="BD750"/>
          <cell r="BE750"/>
          <cell r="BF750" t="str">
            <v>Markit</v>
          </cell>
          <cell r="BG750" t="str">
            <v>Daily</v>
          </cell>
          <cell r="BH750"/>
          <cell r="BI750"/>
          <cell r="BJ750"/>
          <cell r="BK750" t="str">
            <v>Reinvested</v>
          </cell>
          <cell r="BL750"/>
          <cell r="BM750"/>
          <cell r="BN750"/>
          <cell r="BO750"/>
          <cell r="BP750"/>
          <cell r="BQ750"/>
          <cell r="BR750">
            <v>500000</v>
          </cell>
          <cell r="BS750"/>
          <cell r="BT750" t="str">
            <v>(D-1) 04:30 PM Paris time</v>
          </cell>
          <cell r="BU750" t="str">
            <v>NA</v>
          </cell>
          <cell r="BV750" t="str">
            <v>(D-1) 03:45 PM Paris time</v>
          </cell>
          <cell r="BW750" t="str">
            <v>D</v>
          </cell>
          <cell r="BX750" t="str">
            <v>D+1</v>
          </cell>
          <cell r="BY750" t="str">
            <v>D+3</v>
          </cell>
          <cell r="BZ750" t="str">
            <v>Please refer to PM</v>
          </cell>
          <cell r="CA750" t="str">
            <v>Please refer to PM</v>
          </cell>
          <cell r="CB750"/>
          <cell r="CC750"/>
          <cell r="CD750" t="str">
            <v>0,2% on the primary market</v>
          </cell>
          <cell r="CE750" t="str">
            <v>0,1% on the primary market</v>
          </cell>
          <cell r="CF750" t="str">
            <v>No</v>
          </cell>
          <cell r="CG750" t="str">
            <v>NA</v>
          </cell>
          <cell r="CH750" t="str">
            <v>NA</v>
          </cell>
          <cell r="CI750" t="str">
            <v>No securities lending</v>
          </cell>
          <cell r="CJ750"/>
          <cell r="CK750" t="str">
            <v>No collateral</v>
          </cell>
          <cell r="CL750" t="str">
            <v>No collateral</v>
          </cell>
          <cell r="CM750" t="str">
            <v>No collateral</v>
          </cell>
          <cell r="CN750" t="str">
            <v>No collateral</v>
          </cell>
          <cell r="CO750" t="str">
            <v>No</v>
          </cell>
          <cell r="CP750" t="str">
            <v>NA</v>
          </cell>
          <cell r="CQ750" t="str">
            <v>NA</v>
          </cell>
          <cell r="CR750" t="str">
            <v>No</v>
          </cell>
          <cell r="CS750" t="str">
            <v>Alban RIBAULT</v>
          </cell>
          <cell r="CT750"/>
          <cell r="CU750"/>
          <cell r="CV750" t="str">
            <v>A3DT3G</v>
          </cell>
          <cell r="CW750"/>
          <cell r="CX750"/>
          <cell r="CY750" t="str">
            <v>Yes</v>
          </cell>
          <cell r="CZ750" t="str">
            <v>ESG</v>
          </cell>
          <cell r="DA750" t="str">
            <v>Beta</v>
          </cell>
          <cell r="DB750" t="str">
            <v>No</v>
          </cell>
          <cell r="DC750" t="str">
            <v>Equity fund (&gt;51% equities)</v>
          </cell>
          <cell r="DD750"/>
          <cell r="DE750"/>
          <cell r="DF750" t="str">
            <v>No</v>
          </cell>
          <cell r="DG750">
            <v>3</v>
          </cell>
          <cell r="DH750">
            <v>12</v>
          </cell>
          <cell r="DI750">
            <v>0</v>
          </cell>
          <cell r="DJ750">
            <v>15</v>
          </cell>
          <cell r="DK750">
            <v>15</v>
          </cell>
          <cell r="DL750">
            <v>3</v>
          </cell>
          <cell r="DM750">
            <v>0</v>
          </cell>
          <cell r="DN750">
            <v>12</v>
          </cell>
          <cell r="DO750" t="str">
            <v>Primary market: Authorised Participants and Institutionnal Investors
Secondary market: All</v>
          </cell>
          <cell r="DP750" t="str">
            <v>None</v>
          </cell>
          <cell r="DQ750" t="str">
            <v>BNP Paribas Securities Services Luxembourg</v>
          </cell>
          <cell r="DR750" t="str">
            <v>BNP Paribas Securities Services Luxembourg</v>
          </cell>
          <cell r="DS750" t="str">
            <v>in-house lawyers</v>
          </cell>
          <cell r="DT750" t="str">
            <v>BNP Paribas Securities Services Luxembourg</v>
          </cell>
          <cell r="DU750" t="str">
            <v>31th of December</v>
          </cell>
          <cell r="DV750" t="str">
            <v>ESG</v>
          </cell>
          <cell r="DW750" t="str">
            <v>EQUITY</v>
          </cell>
          <cell r="DX750"/>
          <cell r="DY750"/>
          <cell r="DZ750" t="str">
            <v>ART 8</v>
          </cell>
          <cell r="EA750" t="str">
            <v>CAT 1</v>
          </cell>
        </row>
        <row r="751">
          <cell r="H751" t="str">
            <v>LU2446381712</v>
          </cell>
          <cell r="I751" t="str">
            <v>Track X</v>
          </cell>
          <cell r="J751" t="str">
            <v>Distribution</v>
          </cell>
          <cell r="K751" t="str">
            <v>USD</v>
          </cell>
          <cell r="L751" t="str">
            <v>USD</v>
          </cell>
          <cell r="M751" t="str">
            <v>No</v>
          </cell>
          <cell r="N751"/>
          <cell r="O751" t="str">
            <v>Luxembourg</v>
          </cell>
          <cell r="P751" t="str">
            <v>NA</v>
          </cell>
          <cell r="Q751"/>
          <cell r="R751"/>
          <cell r="S751"/>
          <cell r="T751"/>
          <cell r="U751"/>
          <cell r="V751" t="str">
            <v>MXWOEMNU</v>
          </cell>
          <cell r="W751"/>
          <cell r="X751"/>
          <cell r="Y751"/>
          <cell r="Z751"/>
          <cell r="AA751"/>
          <cell r="AB751"/>
          <cell r="AC751"/>
          <cell r="AD751"/>
          <cell r="AE751"/>
          <cell r="AF751" t="str">
            <v>please refer to another source</v>
          </cell>
          <cell r="AG751" t="str">
            <v>please refer to another source</v>
          </cell>
          <cell r="AH751" t="str">
            <v>Luxemburg SICAV</v>
          </cell>
          <cell r="AI751" t="str">
            <v>MSCI World ESG Filtered Min TE</v>
          </cell>
          <cell r="AJ751" t="str">
            <v>Net Total Return</v>
          </cell>
          <cell r="AK751" t="str">
            <v>USD</v>
          </cell>
          <cell r="AL751"/>
          <cell r="AM751" t="str">
            <v>please refer to another source</v>
          </cell>
          <cell r="AN751" t="str">
            <v xml:space="preserve">MSCI </v>
          </cell>
          <cell r="AO751" t="str">
            <v>Global</v>
          </cell>
          <cell r="AP751" t="str">
            <v>Global ex Emerging Markets</v>
          </cell>
          <cell r="AQ751"/>
          <cell r="AR751"/>
          <cell r="AS751" t="str">
            <v>Full or optimized replication</v>
          </cell>
          <cell r="AT751" t="str">
            <v>Physical</v>
          </cell>
          <cell r="AU751" t="str">
            <v>Full</v>
          </cell>
          <cell r="AV751" t="str">
            <v>Equities</v>
          </cell>
          <cell r="AW751" t="str">
            <v>No</v>
          </cell>
          <cell r="AX751" t="str">
            <v>Yes with UCITS V</v>
          </cell>
          <cell r="AY751" t="str">
            <v>BNP aribas Arbitrage</v>
          </cell>
          <cell r="AZ751"/>
          <cell r="BA751" t="str">
            <v>Yes</v>
          </cell>
          <cell r="BB751"/>
          <cell r="BC751"/>
          <cell r="BD751"/>
          <cell r="BE751"/>
          <cell r="BF751"/>
          <cell r="BG751" t="str">
            <v>Daily</v>
          </cell>
          <cell r="BH751"/>
          <cell r="BI751"/>
          <cell r="BJ751"/>
          <cell r="BK751" t="str">
            <v>Annually</v>
          </cell>
          <cell r="BL751"/>
          <cell r="BM751"/>
          <cell r="BN751"/>
          <cell r="BO751"/>
          <cell r="BP751"/>
          <cell r="BQ751"/>
          <cell r="BR751" t="str">
            <v>None</v>
          </cell>
          <cell r="BS751"/>
          <cell r="BT751" t="str">
            <v>(D-1) 04:30 PM Paris time</v>
          </cell>
          <cell r="BU751" t="str">
            <v>(D-1) 12:00 AM Paris time</v>
          </cell>
          <cell r="BV751"/>
          <cell r="BW751" t="str">
            <v>D</v>
          </cell>
          <cell r="BX751" t="str">
            <v>D+1</v>
          </cell>
          <cell r="BY751" t="str">
            <v>D+3</v>
          </cell>
          <cell r="BZ751" t="str">
            <v>Please refer to PM</v>
          </cell>
          <cell r="CA751" t="str">
            <v>Please refer to PM</v>
          </cell>
          <cell r="CB751"/>
          <cell r="CC751"/>
          <cell r="CD751">
            <v>2E-3</v>
          </cell>
          <cell r="CE751">
            <v>1E-3</v>
          </cell>
          <cell r="CF751" t="str">
            <v>No</v>
          </cell>
          <cell r="CG751" t="str">
            <v>NA</v>
          </cell>
          <cell r="CH751" t="str">
            <v>NA</v>
          </cell>
          <cell r="CI751" t="str">
            <v>No securities lending</v>
          </cell>
          <cell r="CJ751"/>
          <cell r="CK751" t="str">
            <v>No collateral</v>
          </cell>
          <cell r="CL751" t="str">
            <v>No collateral</v>
          </cell>
          <cell r="CM751" t="str">
            <v>No collateral</v>
          </cell>
          <cell r="CN751" t="str">
            <v>No collateral</v>
          </cell>
          <cell r="CO751" t="str">
            <v>No</v>
          </cell>
          <cell r="CP751" t="str">
            <v>NA</v>
          </cell>
          <cell r="CQ751" t="str">
            <v>NA</v>
          </cell>
          <cell r="CR751" t="str">
            <v>No</v>
          </cell>
          <cell r="CS751" t="str">
            <v>Alban RIBAULT</v>
          </cell>
          <cell r="CT751"/>
          <cell r="CU751"/>
          <cell r="CV751"/>
          <cell r="CW751"/>
          <cell r="CX751"/>
          <cell r="CY751" t="str">
            <v>Yes</v>
          </cell>
          <cell r="CZ751" t="str">
            <v>ESG</v>
          </cell>
          <cell r="DA751" t="str">
            <v>Beta</v>
          </cell>
          <cell r="DB751" t="str">
            <v>No</v>
          </cell>
          <cell r="DC751" t="str">
            <v>Equity fund (&gt;51% equities)</v>
          </cell>
          <cell r="DD751"/>
          <cell r="DE751"/>
          <cell r="DF751"/>
          <cell r="DG751">
            <v>0</v>
          </cell>
          <cell r="DH751">
            <v>12</v>
          </cell>
          <cell r="DI751">
            <v>1</v>
          </cell>
          <cell r="DJ751">
            <v>13</v>
          </cell>
          <cell r="DK751">
            <v>13</v>
          </cell>
          <cell r="DL751">
            <v>0</v>
          </cell>
          <cell r="DM751">
            <v>1</v>
          </cell>
          <cell r="DN751">
            <v>12</v>
          </cell>
          <cell r="DO751" t="str">
            <v>Authorized Investors</v>
          </cell>
          <cell r="DP751" t="str">
            <v>None</v>
          </cell>
          <cell r="DQ751" t="str">
            <v>BNP Paribas Securities Services Luxembourg</v>
          </cell>
          <cell r="DR751" t="str">
            <v>BNP Paribas Securities Services Luxembourg</v>
          </cell>
          <cell r="DS751" t="str">
            <v>in-house lawyers</v>
          </cell>
          <cell r="DT751" t="str">
            <v>BNP Paribas Securities Services Luxembourg</v>
          </cell>
          <cell r="DU751" t="str">
            <v>31th of December</v>
          </cell>
          <cell r="DV751" t="str">
            <v>ESG</v>
          </cell>
          <cell r="DW751" t="str">
            <v>EQUITY</v>
          </cell>
          <cell r="DX751"/>
          <cell r="DY751"/>
          <cell r="DZ751" t="str">
            <v>ART 8</v>
          </cell>
          <cell r="EA751" t="str">
            <v>CAT 1</v>
          </cell>
        </row>
        <row r="752">
          <cell r="H752" t="str">
            <v>LU2446381985</v>
          </cell>
          <cell r="I752" t="str">
            <v>Track X</v>
          </cell>
          <cell r="J752" t="str">
            <v>Capitalisation</v>
          </cell>
          <cell r="K752" t="str">
            <v>USD</v>
          </cell>
          <cell r="L752" t="str">
            <v>USD</v>
          </cell>
          <cell r="M752" t="str">
            <v>No</v>
          </cell>
          <cell r="N752"/>
          <cell r="O752" t="str">
            <v>Luxembourg</v>
          </cell>
          <cell r="P752" t="str">
            <v>NA</v>
          </cell>
          <cell r="Q752"/>
          <cell r="R752"/>
          <cell r="S752"/>
          <cell r="T752"/>
          <cell r="U752"/>
          <cell r="V752" t="str">
            <v>MXWOEMNU</v>
          </cell>
          <cell r="W752"/>
          <cell r="X752"/>
          <cell r="Y752"/>
          <cell r="Z752"/>
          <cell r="AA752"/>
          <cell r="AB752"/>
          <cell r="AC752"/>
          <cell r="AD752"/>
          <cell r="AE752"/>
          <cell r="AF752" t="str">
            <v>please refer to another source</v>
          </cell>
          <cell r="AG752" t="str">
            <v>please refer to another source</v>
          </cell>
          <cell r="AH752" t="str">
            <v>Luxemburg SICAV</v>
          </cell>
          <cell r="AI752" t="str">
            <v>MSCI World ESG Filtered Min TE</v>
          </cell>
          <cell r="AJ752" t="str">
            <v>Net Total Return</v>
          </cell>
          <cell r="AK752" t="str">
            <v>USD</v>
          </cell>
          <cell r="AL752"/>
          <cell r="AM752" t="str">
            <v>please refer to another source</v>
          </cell>
          <cell r="AN752" t="str">
            <v xml:space="preserve">MSCI </v>
          </cell>
          <cell r="AO752" t="str">
            <v>Global</v>
          </cell>
          <cell r="AP752" t="str">
            <v>Global ex Emerging Markets</v>
          </cell>
          <cell r="AQ752"/>
          <cell r="AR752"/>
          <cell r="AS752" t="str">
            <v>Full or optimized replication</v>
          </cell>
          <cell r="AT752" t="str">
            <v>Physical</v>
          </cell>
          <cell r="AU752" t="str">
            <v>Full</v>
          </cell>
          <cell r="AV752" t="str">
            <v>Equities</v>
          </cell>
          <cell r="AW752" t="str">
            <v>No</v>
          </cell>
          <cell r="AX752" t="str">
            <v>Yes with UCITS V</v>
          </cell>
          <cell r="AY752" t="str">
            <v>BNP aribas Arbitrage</v>
          </cell>
          <cell r="AZ752"/>
          <cell r="BA752" t="str">
            <v>Yes</v>
          </cell>
          <cell r="BB752"/>
          <cell r="BC752"/>
          <cell r="BD752"/>
          <cell r="BE752"/>
          <cell r="BF752"/>
          <cell r="BG752" t="str">
            <v>Daily</v>
          </cell>
          <cell r="BH752"/>
          <cell r="BI752"/>
          <cell r="BJ752"/>
          <cell r="BK752" t="str">
            <v>Reinvested</v>
          </cell>
          <cell r="BL752"/>
          <cell r="BM752"/>
          <cell r="BN752"/>
          <cell r="BO752"/>
          <cell r="BP752"/>
          <cell r="BQ752"/>
          <cell r="BR752" t="str">
            <v>None</v>
          </cell>
          <cell r="BS752"/>
          <cell r="BT752" t="str">
            <v>(D-1) 04:30 PM Paris time</v>
          </cell>
          <cell r="BU752" t="str">
            <v>(D-1) 12:00 AM Paris time</v>
          </cell>
          <cell r="BV752"/>
          <cell r="BW752" t="str">
            <v>D</v>
          </cell>
          <cell r="BX752" t="str">
            <v>D+1</v>
          </cell>
          <cell r="BY752" t="str">
            <v>D+3</v>
          </cell>
          <cell r="BZ752" t="str">
            <v>Please refer to PM</v>
          </cell>
          <cell r="CA752" t="str">
            <v>Please refer to PM</v>
          </cell>
          <cell r="CB752"/>
          <cell r="CC752"/>
          <cell r="CD752">
            <v>2E-3</v>
          </cell>
          <cell r="CE752">
            <v>1E-3</v>
          </cell>
          <cell r="CF752" t="str">
            <v>No</v>
          </cell>
          <cell r="CG752" t="str">
            <v>NA</v>
          </cell>
          <cell r="CH752" t="str">
            <v>NA</v>
          </cell>
          <cell r="CI752" t="str">
            <v>No securities lending</v>
          </cell>
          <cell r="CJ752"/>
          <cell r="CK752" t="str">
            <v>No collateral</v>
          </cell>
          <cell r="CL752" t="str">
            <v>No collateral</v>
          </cell>
          <cell r="CM752" t="str">
            <v>No collateral</v>
          </cell>
          <cell r="CN752" t="str">
            <v>No collateral</v>
          </cell>
          <cell r="CO752" t="str">
            <v>No</v>
          </cell>
          <cell r="CP752" t="str">
            <v>NA</v>
          </cell>
          <cell r="CQ752" t="str">
            <v>NA</v>
          </cell>
          <cell r="CR752" t="str">
            <v>No</v>
          </cell>
          <cell r="CS752" t="str">
            <v>Alban RIBAULT</v>
          </cell>
          <cell r="CT752"/>
          <cell r="CU752"/>
          <cell r="CV752"/>
          <cell r="CW752"/>
          <cell r="CX752"/>
          <cell r="CY752" t="str">
            <v>Yes</v>
          </cell>
          <cell r="CZ752" t="str">
            <v>ESG</v>
          </cell>
          <cell r="DA752" t="str">
            <v>Beta</v>
          </cell>
          <cell r="DB752" t="str">
            <v>No</v>
          </cell>
          <cell r="DC752" t="str">
            <v>Equity fund (&gt;51% equities)</v>
          </cell>
          <cell r="DD752"/>
          <cell r="DE752"/>
          <cell r="DF752"/>
          <cell r="DG752">
            <v>0</v>
          </cell>
          <cell r="DH752">
            <v>12</v>
          </cell>
          <cell r="DI752">
            <v>1</v>
          </cell>
          <cell r="DJ752">
            <v>13</v>
          </cell>
          <cell r="DK752">
            <v>13</v>
          </cell>
          <cell r="DL752">
            <v>0</v>
          </cell>
          <cell r="DM752">
            <v>1</v>
          </cell>
          <cell r="DN752">
            <v>12</v>
          </cell>
          <cell r="DO752" t="str">
            <v>Authorized Investors</v>
          </cell>
          <cell r="DP752" t="str">
            <v>None</v>
          </cell>
          <cell r="DQ752" t="str">
            <v>BNP Paribas Securities Services Luxembourg</v>
          </cell>
          <cell r="DR752" t="str">
            <v>BNP Paribas Securities Services Luxembourg</v>
          </cell>
          <cell r="DS752" t="str">
            <v>in-house lawyers</v>
          </cell>
          <cell r="DT752" t="str">
            <v>BNP Paribas Securities Services Luxembourg</v>
          </cell>
          <cell r="DU752" t="str">
            <v>31th of December</v>
          </cell>
          <cell r="DV752" t="str">
            <v>ESG</v>
          </cell>
          <cell r="DW752" t="str">
            <v>EQUITY</v>
          </cell>
          <cell r="DX752"/>
          <cell r="DY752"/>
          <cell r="DZ752" t="str">
            <v>ART 8</v>
          </cell>
          <cell r="EA752" t="str">
            <v>CAT 1</v>
          </cell>
        </row>
        <row r="753">
          <cell r="H753" t="str">
            <v>LU2446382108</v>
          </cell>
          <cell r="I753" t="str">
            <v>Track I EUR</v>
          </cell>
          <cell r="J753" t="str">
            <v>Capitalisation</v>
          </cell>
          <cell r="K753" t="str">
            <v>EUR</v>
          </cell>
          <cell r="L753" t="str">
            <v>USD</v>
          </cell>
          <cell r="M753" t="str">
            <v>No</v>
          </cell>
          <cell r="N753"/>
          <cell r="O753" t="str">
            <v>Luxembourg</v>
          </cell>
          <cell r="P753" t="str">
            <v>NA</v>
          </cell>
          <cell r="Q753"/>
          <cell r="R753"/>
          <cell r="S753"/>
          <cell r="T753"/>
          <cell r="U753"/>
          <cell r="V753" t="str">
            <v>MXWOEMNU</v>
          </cell>
          <cell r="W753"/>
          <cell r="X753"/>
          <cell r="Y753"/>
          <cell r="Z753"/>
          <cell r="AA753"/>
          <cell r="AB753"/>
          <cell r="AC753"/>
          <cell r="AD753"/>
          <cell r="AE753"/>
          <cell r="AF753" t="str">
            <v>please refer to another source</v>
          </cell>
          <cell r="AG753" t="str">
            <v>please refer to another source</v>
          </cell>
          <cell r="AH753" t="str">
            <v>Luxemburg SICAV</v>
          </cell>
          <cell r="AI753" t="str">
            <v>MSCI World ESG Filtered Min TE</v>
          </cell>
          <cell r="AJ753" t="str">
            <v>Net Total Return</v>
          </cell>
          <cell r="AK753" t="str">
            <v>USD</v>
          </cell>
          <cell r="AL753"/>
          <cell r="AM753" t="str">
            <v>please refer to another source</v>
          </cell>
          <cell r="AN753" t="str">
            <v xml:space="preserve">MSCI </v>
          </cell>
          <cell r="AO753" t="str">
            <v>Global</v>
          </cell>
          <cell r="AP753" t="str">
            <v>Global ex Emerging Markets</v>
          </cell>
          <cell r="AQ753"/>
          <cell r="AR753"/>
          <cell r="AS753" t="str">
            <v>Full or optimized replication</v>
          </cell>
          <cell r="AT753" t="str">
            <v>Physical</v>
          </cell>
          <cell r="AU753" t="str">
            <v>Full</v>
          </cell>
          <cell r="AV753" t="str">
            <v>Equities</v>
          </cell>
          <cell r="AW753" t="str">
            <v>No</v>
          </cell>
          <cell r="AX753" t="str">
            <v>Yes with UCITS V</v>
          </cell>
          <cell r="AY753" t="str">
            <v>BNP aribas Arbitrage</v>
          </cell>
          <cell r="AZ753"/>
          <cell r="BA753" t="str">
            <v>Yes</v>
          </cell>
          <cell r="BB753"/>
          <cell r="BC753"/>
          <cell r="BD753"/>
          <cell r="BE753"/>
          <cell r="BF753"/>
          <cell r="BG753" t="str">
            <v>Daily</v>
          </cell>
          <cell r="BH753"/>
          <cell r="BI753"/>
          <cell r="BJ753"/>
          <cell r="BK753" t="str">
            <v>Reinvested</v>
          </cell>
          <cell r="BL753"/>
          <cell r="BM753"/>
          <cell r="BN753"/>
          <cell r="BO753"/>
          <cell r="BP753"/>
          <cell r="BQ753"/>
          <cell r="BR753" t="str">
            <v>None</v>
          </cell>
          <cell r="BS753"/>
          <cell r="BT753" t="str">
            <v>(D-1) 04:30 PM Paris time</v>
          </cell>
          <cell r="BU753" t="str">
            <v>(D-1) 12:00 AM Paris time</v>
          </cell>
          <cell r="BV753"/>
          <cell r="BW753" t="str">
            <v>D</v>
          </cell>
          <cell r="BX753" t="str">
            <v>D+1</v>
          </cell>
          <cell r="BY753" t="str">
            <v>D+3</v>
          </cell>
          <cell r="BZ753" t="str">
            <v>Please refer to PM</v>
          </cell>
          <cell r="CA753" t="str">
            <v>Please refer to PM</v>
          </cell>
          <cell r="CB753"/>
          <cell r="CC753"/>
          <cell r="CD753">
            <v>2E-3</v>
          </cell>
          <cell r="CE753">
            <v>1E-3</v>
          </cell>
          <cell r="CF753" t="str">
            <v>No</v>
          </cell>
          <cell r="CG753" t="str">
            <v>NA</v>
          </cell>
          <cell r="CH753" t="str">
            <v>NA</v>
          </cell>
          <cell r="CI753" t="str">
            <v>No securities lending</v>
          </cell>
          <cell r="CJ753"/>
          <cell r="CK753" t="str">
            <v>No collateral</v>
          </cell>
          <cell r="CL753" t="str">
            <v>No collateral</v>
          </cell>
          <cell r="CM753" t="str">
            <v>No collateral</v>
          </cell>
          <cell r="CN753" t="str">
            <v>No collateral</v>
          </cell>
          <cell r="CO753" t="str">
            <v>No</v>
          </cell>
          <cell r="CP753" t="str">
            <v>NA</v>
          </cell>
          <cell r="CQ753" t="str">
            <v>NA</v>
          </cell>
          <cell r="CR753" t="str">
            <v>No</v>
          </cell>
          <cell r="CS753" t="str">
            <v>Alban RIBAULT</v>
          </cell>
          <cell r="CT753"/>
          <cell r="CU753"/>
          <cell r="CV753"/>
          <cell r="CW753"/>
          <cell r="CX753"/>
          <cell r="CY753" t="str">
            <v>Yes</v>
          </cell>
          <cell r="CZ753" t="str">
            <v>ESG</v>
          </cell>
          <cell r="DA753" t="str">
            <v>Beta</v>
          </cell>
          <cell r="DB753" t="str">
            <v>No</v>
          </cell>
          <cell r="DC753" t="str">
            <v>Equity fund (&gt;51% equities)</v>
          </cell>
          <cell r="DD753"/>
          <cell r="DE753"/>
          <cell r="DF753"/>
          <cell r="DG753">
            <v>3</v>
          </cell>
          <cell r="DH753">
            <v>12</v>
          </cell>
          <cell r="DI753">
            <v>1</v>
          </cell>
          <cell r="DJ753">
            <v>16</v>
          </cell>
          <cell r="DK753">
            <v>16</v>
          </cell>
          <cell r="DL753">
            <v>3</v>
          </cell>
          <cell r="DM753">
            <v>1</v>
          </cell>
          <cell r="DN753">
            <v>12</v>
          </cell>
          <cell r="DO753" t="str">
            <v>Institutionnal Investors UCIs</v>
          </cell>
          <cell r="DP753" t="str">
            <v>Institutional Investors: 250 000 per sub-fund
UCIs: None</v>
          </cell>
          <cell r="DQ753" t="str">
            <v>BNP Paribas Securities Services Luxembourg</v>
          </cell>
          <cell r="DR753" t="str">
            <v>BNP Paribas Securities Services Luxembourg</v>
          </cell>
          <cell r="DS753" t="str">
            <v>in-house lawyers</v>
          </cell>
          <cell r="DT753" t="str">
            <v>BNP Paribas Securities Services Luxembourg</v>
          </cell>
          <cell r="DU753" t="str">
            <v>31th of December</v>
          </cell>
          <cell r="DV753" t="str">
            <v>ESG</v>
          </cell>
          <cell r="DW753" t="str">
            <v>EQUITY</v>
          </cell>
          <cell r="DX753"/>
          <cell r="DY753"/>
          <cell r="DZ753" t="str">
            <v>ART 8</v>
          </cell>
          <cell r="EA753" t="str">
            <v>CAT 1</v>
          </cell>
        </row>
        <row r="754">
          <cell r="H754" t="str">
            <v>LU2446382876</v>
          </cell>
          <cell r="I754" t="str">
            <v>Track Classic EUR</v>
          </cell>
          <cell r="J754" t="str">
            <v>Capitalisation</v>
          </cell>
          <cell r="K754" t="str">
            <v>EUR</v>
          </cell>
          <cell r="L754" t="str">
            <v>USD</v>
          </cell>
          <cell r="M754" t="str">
            <v>No</v>
          </cell>
          <cell r="N754"/>
          <cell r="O754" t="str">
            <v>Luxembourg</v>
          </cell>
          <cell r="P754" t="str">
            <v>NA</v>
          </cell>
          <cell r="Q754"/>
          <cell r="R754"/>
          <cell r="S754"/>
          <cell r="T754"/>
          <cell r="U754"/>
          <cell r="V754" t="str">
            <v>MXWOEMNU</v>
          </cell>
          <cell r="W754"/>
          <cell r="X754"/>
          <cell r="Y754"/>
          <cell r="Z754"/>
          <cell r="AA754"/>
          <cell r="AB754"/>
          <cell r="AC754"/>
          <cell r="AD754"/>
          <cell r="AE754"/>
          <cell r="AF754" t="str">
            <v>please refer to another source</v>
          </cell>
          <cell r="AG754" t="str">
            <v>please refer to another source</v>
          </cell>
          <cell r="AH754" t="str">
            <v>Luxemburg SICAV</v>
          </cell>
          <cell r="AI754" t="str">
            <v>MSCI World ESG Filtered Min TE</v>
          </cell>
          <cell r="AJ754" t="str">
            <v>Net Total Return</v>
          </cell>
          <cell r="AK754" t="str">
            <v>USD</v>
          </cell>
          <cell r="AL754"/>
          <cell r="AM754" t="str">
            <v>please refer to another source</v>
          </cell>
          <cell r="AN754" t="str">
            <v xml:space="preserve">MSCI </v>
          </cell>
          <cell r="AO754" t="str">
            <v>Global</v>
          </cell>
          <cell r="AP754" t="str">
            <v>Global ex Emerging Markets</v>
          </cell>
          <cell r="AQ754"/>
          <cell r="AR754"/>
          <cell r="AS754" t="str">
            <v>Full or optimized replication</v>
          </cell>
          <cell r="AT754" t="str">
            <v>Physical</v>
          </cell>
          <cell r="AU754" t="str">
            <v>Full</v>
          </cell>
          <cell r="AV754" t="str">
            <v>Equities</v>
          </cell>
          <cell r="AW754" t="str">
            <v>No</v>
          </cell>
          <cell r="AX754" t="str">
            <v>Yes with UCITS V</v>
          </cell>
          <cell r="AY754" t="str">
            <v>BNP aribas Arbitrage</v>
          </cell>
          <cell r="AZ754"/>
          <cell r="BA754" t="str">
            <v>Yes</v>
          </cell>
          <cell r="BB754"/>
          <cell r="BC754"/>
          <cell r="BD754"/>
          <cell r="BE754"/>
          <cell r="BF754"/>
          <cell r="BG754" t="str">
            <v>Daily</v>
          </cell>
          <cell r="BH754"/>
          <cell r="BI754"/>
          <cell r="BJ754"/>
          <cell r="BK754" t="str">
            <v>Reinvested</v>
          </cell>
          <cell r="BL754"/>
          <cell r="BM754"/>
          <cell r="BN754"/>
          <cell r="BO754"/>
          <cell r="BP754"/>
          <cell r="BQ754"/>
          <cell r="BR754" t="str">
            <v>None</v>
          </cell>
          <cell r="BS754"/>
          <cell r="BT754" t="str">
            <v>(D-1) 04:30 PM Paris time</v>
          </cell>
          <cell r="BU754" t="str">
            <v>(D-1) 12:00 AM Paris time</v>
          </cell>
          <cell r="BV754"/>
          <cell r="BW754" t="str">
            <v>D</v>
          </cell>
          <cell r="BX754" t="str">
            <v>D+1</v>
          </cell>
          <cell r="BY754" t="str">
            <v>D+3</v>
          </cell>
          <cell r="BZ754" t="str">
            <v>Please refer to PM</v>
          </cell>
          <cell r="CA754" t="str">
            <v>Please refer to PM</v>
          </cell>
          <cell r="CB754"/>
          <cell r="CC754"/>
          <cell r="CD754">
            <v>2E-3</v>
          </cell>
          <cell r="CE754">
            <v>1E-3</v>
          </cell>
          <cell r="CF754" t="str">
            <v>No</v>
          </cell>
          <cell r="CG754" t="str">
            <v>NA</v>
          </cell>
          <cell r="CH754" t="str">
            <v>NA</v>
          </cell>
          <cell r="CI754" t="str">
            <v>No securities lending</v>
          </cell>
          <cell r="CJ754"/>
          <cell r="CK754" t="str">
            <v>No collateral</v>
          </cell>
          <cell r="CL754" t="str">
            <v>No collateral</v>
          </cell>
          <cell r="CM754" t="str">
            <v>No collateral</v>
          </cell>
          <cell r="CN754" t="str">
            <v>No collateral</v>
          </cell>
          <cell r="CO754" t="str">
            <v>No</v>
          </cell>
          <cell r="CP754" t="str">
            <v>NA</v>
          </cell>
          <cell r="CQ754" t="str">
            <v>NA</v>
          </cell>
          <cell r="CR754" t="str">
            <v>No</v>
          </cell>
          <cell r="CS754" t="str">
            <v>Alban RIBAULT</v>
          </cell>
          <cell r="CT754"/>
          <cell r="CU754"/>
          <cell r="CV754"/>
          <cell r="CW754"/>
          <cell r="CX754"/>
          <cell r="CY754" t="str">
            <v>Yes</v>
          </cell>
          <cell r="CZ754" t="str">
            <v>ESG</v>
          </cell>
          <cell r="DA754" t="str">
            <v>Beta</v>
          </cell>
          <cell r="DB754" t="str">
            <v>No</v>
          </cell>
          <cell r="DC754" t="str">
            <v>Equity fund (&gt;51% equities)</v>
          </cell>
          <cell r="DD754"/>
          <cell r="DE754"/>
          <cell r="DF754"/>
          <cell r="DG754">
            <v>60</v>
          </cell>
          <cell r="DH754">
            <v>40</v>
          </cell>
          <cell r="DI754">
            <v>5</v>
          </cell>
          <cell r="DJ754">
            <v>105</v>
          </cell>
          <cell r="DK754">
            <v>105</v>
          </cell>
          <cell r="DL754">
            <v>60</v>
          </cell>
          <cell r="DM754">
            <v>5</v>
          </cell>
          <cell r="DN754">
            <v>40</v>
          </cell>
          <cell r="DO754" t="str">
            <v>All</v>
          </cell>
          <cell r="DP754" t="str">
            <v>None</v>
          </cell>
          <cell r="DQ754" t="str">
            <v>BNP Paribas Securities Services Luxembourg</v>
          </cell>
          <cell r="DR754" t="str">
            <v>BNP Paribas Securities Services Luxembourg</v>
          </cell>
          <cell r="DS754" t="str">
            <v>in-house lawyers</v>
          </cell>
          <cell r="DT754" t="str">
            <v>BNP Paribas Securities Services Luxembourg</v>
          </cell>
          <cell r="DU754" t="str">
            <v>31th of December</v>
          </cell>
          <cell r="DV754" t="str">
            <v>ESG</v>
          </cell>
          <cell r="DW754" t="str">
            <v>EQUITY</v>
          </cell>
          <cell r="DX754"/>
          <cell r="DY754"/>
          <cell r="DZ754" t="str">
            <v>ART 8</v>
          </cell>
          <cell r="EA754" t="str">
            <v>CAT 1</v>
          </cell>
        </row>
        <row r="755">
          <cell r="H755" t="str">
            <v>LU2446383098</v>
          </cell>
          <cell r="I755" t="str">
            <v>UCITS ETF H EUR</v>
          </cell>
          <cell r="J755" t="str">
            <v>Capitalisation</v>
          </cell>
          <cell r="K755" t="str">
            <v>EUR</v>
          </cell>
          <cell r="L755" t="str">
            <v>USD</v>
          </cell>
          <cell r="M755" t="str">
            <v>No</v>
          </cell>
          <cell r="N755"/>
          <cell r="O755" t="str">
            <v>Luxembourg</v>
          </cell>
          <cell r="P755" t="str">
            <v>NA</v>
          </cell>
          <cell r="Q755"/>
          <cell r="R755"/>
          <cell r="S755"/>
          <cell r="T755"/>
          <cell r="U755"/>
          <cell r="V755" t="str">
            <v>MXWOEMNU</v>
          </cell>
          <cell r="W755"/>
          <cell r="X755"/>
          <cell r="Y755"/>
          <cell r="Z755"/>
          <cell r="AA755"/>
          <cell r="AB755"/>
          <cell r="AC755"/>
          <cell r="AD755"/>
          <cell r="AE755"/>
          <cell r="AF755" t="str">
            <v>please refer to another source</v>
          </cell>
          <cell r="AG755" t="str">
            <v>please refer to another source</v>
          </cell>
          <cell r="AH755" t="str">
            <v>Luxemburg SICAV</v>
          </cell>
          <cell r="AI755" t="str">
            <v>MSCI World ESG Filtered Min TE</v>
          </cell>
          <cell r="AJ755" t="str">
            <v>Net Total Return</v>
          </cell>
          <cell r="AK755" t="str">
            <v>USD</v>
          </cell>
          <cell r="AL755"/>
          <cell r="AM755" t="str">
            <v>please refer to another source</v>
          </cell>
          <cell r="AN755" t="str">
            <v xml:space="preserve">MSCI </v>
          </cell>
          <cell r="AO755" t="str">
            <v>Global</v>
          </cell>
          <cell r="AP755" t="str">
            <v>Global ex Emerging Markets</v>
          </cell>
          <cell r="AQ755"/>
          <cell r="AR755"/>
          <cell r="AS755" t="str">
            <v>Full or optimized replication</v>
          </cell>
          <cell r="AT755" t="str">
            <v>Physical</v>
          </cell>
          <cell r="AU755" t="str">
            <v>Full</v>
          </cell>
          <cell r="AV755" t="str">
            <v>Equities</v>
          </cell>
          <cell r="AW755" t="str">
            <v>No</v>
          </cell>
          <cell r="AX755" t="str">
            <v>Yes with UCITS V</v>
          </cell>
          <cell r="AY755" t="str">
            <v>BNP aribas Arbitrage</v>
          </cell>
          <cell r="AZ755"/>
          <cell r="BA755" t="str">
            <v>Yes</v>
          </cell>
          <cell r="BB755"/>
          <cell r="BC755"/>
          <cell r="BD755"/>
          <cell r="BE755"/>
          <cell r="BF755"/>
          <cell r="BG755" t="str">
            <v>Daily</v>
          </cell>
          <cell r="BH755"/>
          <cell r="BI755"/>
          <cell r="BJ755"/>
          <cell r="BK755" t="str">
            <v>Reinvested</v>
          </cell>
          <cell r="BL755"/>
          <cell r="BM755"/>
          <cell r="BN755"/>
          <cell r="BO755"/>
          <cell r="BP755"/>
          <cell r="BQ755"/>
          <cell r="BR755">
            <v>500000</v>
          </cell>
          <cell r="BS755"/>
          <cell r="BT755" t="str">
            <v>(D-1) 04:30 PM Paris time</v>
          </cell>
          <cell r="BU755" t="str">
            <v>NA</v>
          </cell>
          <cell r="BV755" t="str">
            <v>(D-1) 03:45 PM Paris time</v>
          </cell>
          <cell r="BW755" t="str">
            <v>D</v>
          </cell>
          <cell r="BX755" t="str">
            <v>D+1</v>
          </cell>
          <cell r="BY755" t="str">
            <v>D+3</v>
          </cell>
          <cell r="BZ755" t="str">
            <v>Please refer to PM</v>
          </cell>
          <cell r="CA755" t="str">
            <v>Please refer to PM</v>
          </cell>
          <cell r="CB755"/>
          <cell r="CC755"/>
          <cell r="CD755" t="str">
            <v>0,2% on the primary market</v>
          </cell>
          <cell r="CE755" t="str">
            <v>0,1% on the primary market</v>
          </cell>
          <cell r="CF755" t="str">
            <v>Yes</v>
          </cell>
          <cell r="CG755" t="str">
            <v>NA</v>
          </cell>
          <cell r="CH755" t="str">
            <v>NA</v>
          </cell>
          <cell r="CI755" t="str">
            <v>No securities lending</v>
          </cell>
          <cell r="CJ755"/>
          <cell r="CK755" t="str">
            <v>No collateral</v>
          </cell>
          <cell r="CL755" t="str">
            <v>No collateral</v>
          </cell>
          <cell r="CM755" t="str">
            <v>No collateral</v>
          </cell>
          <cell r="CN755" t="str">
            <v>No collateral</v>
          </cell>
          <cell r="CO755" t="str">
            <v>No</v>
          </cell>
          <cell r="CP755" t="str">
            <v>NA</v>
          </cell>
          <cell r="CQ755" t="str">
            <v>NA</v>
          </cell>
          <cell r="CR755" t="str">
            <v>No</v>
          </cell>
          <cell r="CS755" t="str">
            <v>Alban RIBAULT</v>
          </cell>
          <cell r="CT755"/>
          <cell r="CU755"/>
          <cell r="CV755"/>
          <cell r="CW755"/>
          <cell r="CX755"/>
          <cell r="CY755" t="str">
            <v>Yes</v>
          </cell>
          <cell r="CZ755" t="str">
            <v>ESG</v>
          </cell>
          <cell r="DA755" t="str">
            <v>Beta</v>
          </cell>
          <cell r="DB755" t="str">
            <v>No</v>
          </cell>
          <cell r="DC755" t="str">
            <v>Equity fund (&gt;51% equities)</v>
          </cell>
          <cell r="DD755"/>
          <cell r="DE755"/>
          <cell r="DF755"/>
          <cell r="DG755">
            <v>3</v>
          </cell>
          <cell r="DH755">
            <v>12</v>
          </cell>
          <cell r="DI755">
            <v>0</v>
          </cell>
          <cell r="DJ755">
            <v>15</v>
          </cell>
          <cell r="DK755">
            <v>15</v>
          </cell>
          <cell r="DL755">
            <v>3</v>
          </cell>
          <cell r="DM755">
            <v>0</v>
          </cell>
          <cell r="DN755">
            <v>12</v>
          </cell>
          <cell r="DO755" t="str">
            <v>Primary market: Authorised Participants and Institutionnal Investors
Secondary market: All</v>
          </cell>
          <cell r="DP755" t="str">
            <v>None</v>
          </cell>
          <cell r="DQ755" t="str">
            <v>BNP Paribas Securities Services Luxembourg</v>
          </cell>
          <cell r="DR755" t="str">
            <v>BNP Paribas Securities Services Luxembourg</v>
          </cell>
          <cell r="DS755" t="str">
            <v>in-house lawyers</v>
          </cell>
          <cell r="DT755" t="str">
            <v>BNP Paribas Securities Services Luxembourg</v>
          </cell>
          <cell r="DU755" t="str">
            <v>31th of December</v>
          </cell>
          <cell r="DV755" t="str">
            <v>ESG</v>
          </cell>
          <cell r="DW755" t="str">
            <v>EQUITY</v>
          </cell>
          <cell r="DX755"/>
          <cell r="DY755"/>
          <cell r="DZ755" t="str">
            <v>ART 8</v>
          </cell>
          <cell r="EA755" t="str">
            <v>CAT 1</v>
          </cell>
        </row>
        <row r="756">
          <cell r="H756" t="str">
            <v>LU2446383171</v>
          </cell>
          <cell r="I756" t="str">
            <v>UCITS ETF EUR</v>
          </cell>
          <cell r="J756" t="str">
            <v>Capitalisation</v>
          </cell>
          <cell r="K756" t="str">
            <v>EUR</v>
          </cell>
          <cell r="L756" t="str">
            <v>USD</v>
          </cell>
          <cell r="M756" t="str">
            <v>No</v>
          </cell>
          <cell r="N756"/>
          <cell r="O756" t="str">
            <v>Luxembourg</v>
          </cell>
          <cell r="P756" t="str">
            <v>NA</v>
          </cell>
          <cell r="Q756" t="str">
            <v>Euronext Paris</v>
          </cell>
          <cell r="R756" t="str">
            <v>XPAR</v>
          </cell>
          <cell r="S756">
            <v>44874</v>
          </cell>
          <cell r="T756">
            <v>44903</v>
          </cell>
          <cell r="U756" t="str">
            <v>Yes</v>
          </cell>
          <cell r="V756" t="str">
            <v>MXWOEMNU</v>
          </cell>
          <cell r="W756" t="str">
            <v>Share not hedged</v>
          </cell>
          <cell r="X756" t="str">
            <v>WEMT2 FP</v>
          </cell>
          <cell r="Y756" t="str">
            <v>IWMT2</v>
          </cell>
          <cell r="Z756" t="str">
            <v>NSCFR0I2WEM3</v>
          </cell>
          <cell r="AA756" t="str">
            <v>WEMT2</v>
          </cell>
          <cell r="AB756"/>
          <cell r="AC756" t="str">
            <v>WEMT2.PA</v>
          </cell>
          <cell r="AD756" t="str">
            <v>WEMT2INAV=IHSM</v>
          </cell>
          <cell r="AE756"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56" t="str">
            <v>please refer to another source</v>
          </cell>
          <cell r="AG756" t="str">
            <v>please refer to another source</v>
          </cell>
          <cell r="AH756" t="str">
            <v>Luxemburg SICAV</v>
          </cell>
          <cell r="AI756" t="str">
            <v>MSCI World ESG Filtered Min TE</v>
          </cell>
          <cell r="AJ756" t="str">
            <v>Net Total Return</v>
          </cell>
          <cell r="AK756" t="str">
            <v>USD</v>
          </cell>
          <cell r="AL756"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56" t="str">
            <v>please refer to another source</v>
          </cell>
          <cell r="AN756" t="str">
            <v xml:space="preserve">MSCI </v>
          </cell>
          <cell r="AO756" t="str">
            <v>Global</v>
          </cell>
          <cell r="AP756" t="str">
            <v>Global ex Emerging Markets</v>
          </cell>
          <cell r="AQ756" t="str">
            <v>AT, DE, ES, FR, IT**, LU, NL, UK</v>
          </cell>
          <cell r="AR756" t="str">
            <v>AT, DE, ES, FR, IT**, LU, NL, UK</v>
          </cell>
          <cell r="AS756" t="str">
            <v>Full or optimized replication</v>
          </cell>
          <cell r="AT756" t="str">
            <v>Physical</v>
          </cell>
          <cell r="AU756" t="str">
            <v>Full</v>
          </cell>
          <cell r="AV756" t="str">
            <v>Equities</v>
          </cell>
          <cell r="AW756" t="str">
            <v>No</v>
          </cell>
          <cell r="AX756" t="str">
            <v>Yes with UCITS V</v>
          </cell>
          <cell r="AY756" t="str">
            <v>BNP aribas Arbitrage</v>
          </cell>
          <cell r="AZ756"/>
          <cell r="BA756" t="str">
            <v>Yes</v>
          </cell>
          <cell r="BB756"/>
          <cell r="BC756"/>
          <cell r="BD756"/>
          <cell r="BE756"/>
          <cell r="BF756" t="str">
            <v>Markit</v>
          </cell>
          <cell r="BG756" t="str">
            <v>Daily</v>
          </cell>
          <cell r="BH756"/>
          <cell r="BI756"/>
          <cell r="BJ756"/>
          <cell r="BK756" t="str">
            <v>Reinvested</v>
          </cell>
          <cell r="BL756"/>
          <cell r="BM756"/>
          <cell r="BN756"/>
          <cell r="BO756"/>
          <cell r="BP756"/>
          <cell r="BQ756"/>
          <cell r="BR756">
            <v>500000</v>
          </cell>
          <cell r="BS756"/>
          <cell r="BT756" t="str">
            <v>(D-1) 04:30 PM Paris time</v>
          </cell>
          <cell r="BU756" t="str">
            <v>NA</v>
          </cell>
          <cell r="BV756" t="str">
            <v>(D-1) 03:45 PM Paris time</v>
          </cell>
          <cell r="BW756" t="str">
            <v>D</v>
          </cell>
          <cell r="BX756" t="str">
            <v>D+1</v>
          </cell>
          <cell r="BY756" t="str">
            <v>D+3</v>
          </cell>
          <cell r="BZ756" t="str">
            <v>Please refer to PM</v>
          </cell>
          <cell r="CA756" t="str">
            <v>Please refer to PM</v>
          </cell>
          <cell r="CB756"/>
          <cell r="CC756"/>
          <cell r="CD756" t="str">
            <v>0,2% on the primary market</v>
          </cell>
          <cell r="CE756" t="str">
            <v>0,1% on the primary market</v>
          </cell>
          <cell r="CF756" t="str">
            <v>No</v>
          </cell>
          <cell r="CG756" t="str">
            <v>NA</v>
          </cell>
          <cell r="CH756" t="str">
            <v>NA</v>
          </cell>
          <cell r="CI756" t="str">
            <v>No securities lending</v>
          </cell>
          <cell r="CJ756"/>
          <cell r="CK756" t="str">
            <v>No collateral</v>
          </cell>
          <cell r="CL756" t="str">
            <v>No collateral</v>
          </cell>
          <cell r="CM756" t="str">
            <v>No collateral</v>
          </cell>
          <cell r="CN756" t="str">
            <v>No collateral</v>
          </cell>
          <cell r="CO756" t="str">
            <v>No</v>
          </cell>
          <cell r="CP756" t="str">
            <v>NA</v>
          </cell>
          <cell r="CQ756" t="str">
            <v>NA</v>
          </cell>
          <cell r="CR756" t="str">
            <v>No</v>
          </cell>
          <cell r="CS756" t="str">
            <v>Alban RIBAULT</v>
          </cell>
          <cell r="CT756"/>
          <cell r="CU756"/>
          <cell r="CV756"/>
          <cell r="CW756"/>
          <cell r="CX756"/>
          <cell r="CY756" t="str">
            <v>Yes</v>
          </cell>
          <cell r="CZ756" t="str">
            <v>ESG</v>
          </cell>
          <cell r="DA756" t="str">
            <v>Beta</v>
          </cell>
          <cell r="DB756" t="str">
            <v>No</v>
          </cell>
          <cell r="DC756" t="str">
            <v>Equity fund (&gt;51% equities)</v>
          </cell>
          <cell r="DD756"/>
          <cell r="DE756"/>
          <cell r="DF756"/>
          <cell r="DG756">
            <v>3</v>
          </cell>
          <cell r="DH756">
            <v>12</v>
          </cell>
          <cell r="DI756">
            <v>0</v>
          </cell>
          <cell r="DJ756">
            <v>15</v>
          </cell>
          <cell r="DK756">
            <v>15</v>
          </cell>
          <cell r="DL756">
            <v>3</v>
          </cell>
          <cell r="DM756">
            <v>0</v>
          </cell>
          <cell r="DN756">
            <v>12</v>
          </cell>
          <cell r="DO756" t="str">
            <v>Primary market: Authorised Participants and Institutionnal Investors
Secondary market: All</v>
          </cell>
          <cell r="DP756" t="str">
            <v>None</v>
          </cell>
          <cell r="DQ756" t="str">
            <v>BNP Paribas Securities Services Luxembourg</v>
          </cell>
          <cell r="DR756" t="str">
            <v>BNP Paribas Securities Services Luxembourg</v>
          </cell>
          <cell r="DS756" t="str">
            <v>in-house lawyers</v>
          </cell>
          <cell r="DT756" t="str">
            <v>BNP Paribas Securities Services Luxembourg</v>
          </cell>
          <cell r="DU756" t="str">
            <v>31th of December</v>
          </cell>
          <cell r="DV756" t="str">
            <v>ESG</v>
          </cell>
          <cell r="DW756" t="str">
            <v>EQUITY</v>
          </cell>
          <cell r="DX756"/>
          <cell r="DY756"/>
          <cell r="DZ756" t="str">
            <v>ART 8</v>
          </cell>
          <cell r="EA756" t="str">
            <v>CAT 1</v>
          </cell>
        </row>
        <row r="757">
          <cell r="H757" t="str">
            <v>LU2446383171</v>
          </cell>
          <cell r="I757" t="str">
            <v>UCITS ETF EUR</v>
          </cell>
          <cell r="J757" t="str">
            <v>Capitalisation</v>
          </cell>
          <cell r="K757" t="str">
            <v>EUR</v>
          </cell>
          <cell r="L757" t="str">
            <v>USD</v>
          </cell>
          <cell r="M757" t="str">
            <v>No</v>
          </cell>
          <cell r="N757"/>
          <cell r="O757" t="str">
            <v>Luxembourg</v>
          </cell>
          <cell r="P757" t="str">
            <v>NA</v>
          </cell>
          <cell r="Q757" t="str">
            <v>Xetra</v>
          </cell>
          <cell r="R757" t="str">
            <v>XETR</v>
          </cell>
          <cell r="S757">
            <v>44874</v>
          </cell>
          <cell r="T757">
            <v>44903</v>
          </cell>
          <cell r="U757" t="str">
            <v>No</v>
          </cell>
          <cell r="V757" t="str">
            <v>MXWOEMNU</v>
          </cell>
          <cell r="W757" t="str">
            <v>Share not hedged</v>
          </cell>
          <cell r="X757" t="str">
            <v>ASRY GY</v>
          </cell>
          <cell r="Y757" t="str">
            <v>IWMT2</v>
          </cell>
          <cell r="Z757" t="str">
            <v>NSCFR0I2WEM3</v>
          </cell>
          <cell r="AA757" t="str">
            <v>ASRY</v>
          </cell>
          <cell r="AB757"/>
          <cell r="AC757" t="str">
            <v>ASRY.DE</v>
          </cell>
          <cell r="AD757" t="str">
            <v>WEMT2INAV=IHSM</v>
          </cell>
          <cell r="AE757"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57" t="str">
            <v>please refer to another source</v>
          </cell>
          <cell r="AG757" t="str">
            <v>please refer to another source</v>
          </cell>
          <cell r="AH757" t="str">
            <v>Luxemburg SICAV</v>
          </cell>
          <cell r="AI757" t="str">
            <v>MSCI World ESG Filtered Min TE</v>
          </cell>
          <cell r="AJ757" t="str">
            <v>Net Total Return</v>
          </cell>
          <cell r="AK757" t="str">
            <v>USD</v>
          </cell>
          <cell r="AL757"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57" t="str">
            <v>please refer to another source</v>
          </cell>
          <cell r="AN757" t="str">
            <v xml:space="preserve">MSCI </v>
          </cell>
          <cell r="AO757" t="str">
            <v>Global</v>
          </cell>
          <cell r="AP757" t="str">
            <v>Global ex Emerging Markets</v>
          </cell>
          <cell r="AQ757" t="str">
            <v>AT, DE, ES, FR, IT**, LU, NL, UK</v>
          </cell>
          <cell r="AR757" t="str">
            <v>AT, DE, ES, FR, IT**, LU, NL, UK</v>
          </cell>
          <cell r="AS757" t="str">
            <v>Full or optimized replication</v>
          </cell>
          <cell r="AT757" t="str">
            <v>Physical</v>
          </cell>
          <cell r="AU757" t="str">
            <v>Full</v>
          </cell>
          <cell r="AV757" t="str">
            <v>Equities</v>
          </cell>
          <cell r="AW757" t="str">
            <v>No</v>
          </cell>
          <cell r="AX757" t="str">
            <v>Yes with UCITS V</v>
          </cell>
          <cell r="AY757" t="str">
            <v>BNP aribas Arbitrage</v>
          </cell>
          <cell r="AZ757"/>
          <cell r="BA757" t="str">
            <v>Yes</v>
          </cell>
          <cell r="BB757"/>
          <cell r="BC757"/>
          <cell r="BD757"/>
          <cell r="BE757"/>
          <cell r="BF757" t="str">
            <v>Markit</v>
          </cell>
          <cell r="BG757" t="str">
            <v>Daily</v>
          </cell>
          <cell r="BH757"/>
          <cell r="BI757"/>
          <cell r="BJ757"/>
          <cell r="BK757" t="str">
            <v>Reinvested</v>
          </cell>
          <cell r="BL757"/>
          <cell r="BM757"/>
          <cell r="BN757"/>
          <cell r="BO757"/>
          <cell r="BP757"/>
          <cell r="BQ757"/>
          <cell r="BR757">
            <v>500000</v>
          </cell>
          <cell r="BS757"/>
          <cell r="BT757" t="str">
            <v>(D-1) 04:30 PM Paris time</v>
          </cell>
          <cell r="BU757" t="str">
            <v>NA</v>
          </cell>
          <cell r="BV757" t="str">
            <v>(D-1) 03:45 PM Paris time</v>
          </cell>
          <cell r="BW757" t="str">
            <v>D</v>
          </cell>
          <cell r="BX757" t="str">
            <v>D+1</v>
          </cell>
          <cell r="BY757" t="str">
            <v>D+3</v>
          </cell>
          <cell r="BZ757" t="str">
            <v>Please refer to PM</v>
          </cell>
          <cell r="CA757" t="str">
            <v>Please refer to PM</v>
          </cell>
          <cell r="CB757"/>
          <cell r="CC757"/>
          <cell r="CD757" t="str">
            <v>0,2% on the primary market</v>
          </cell>
          <cell r="CE757" t="str">
            <v>0,1% on the primary market</v>
          </cell>
          <cell r="CF757" t="str">
            <v>No</v>
          </cell>
          <cell r="CG757" t="str">
            <v>NA</v>
          </cell>
          <cell r="CH757" t="str">
            <v>NA</v>
          </cell>
          <cell r="CI757" t="str">
            <v>No securities lending</v>
          </cell>
          <cell r="CJ757"/>
          <cell r="CK757" t="str">
            <v>No collateral</v>
          </cell>
          <cell r="CL757" t="str">
            <v>No collateral</v>
          </cell>
          <cell r="CM757" t="str">
            <v>No collateral</v>
          </cell>
          <cell r="CN757" t="str">
            <v>No collateral</v>
          </cell>
          <cell r="CO757" t="str">
            <v>No</v>
          </cell>
          <cell r="CP757" t="str">
            <v>NA</v>
          </cell>
          <cell r="CQ757" t="str">
            <v>NA</v>
          </cell>
          <cell r="CR757" t="str">
            <v>No</v>
          </cell>
          <cell r="CS757" t="str">
            <v>Alban RIBAULT</v>
          </cell>
          <cell r="CT757"/>
          <cell r="CU757"/>
          <cell r="CV757" t="str">
            <v>A3D17Z</v>
          </cell>
          <cell r="CW757"/>
          <cell r="CX757"/>
          <cell r="CY757" t="str">
            <v>Yes</v>
          </cell>
          <cell r="CZ757" t="str">
            <v>ESG</v>
          </cell>
          <cell r="DA757" t="str">
            <v>Beta</v>
          </cell>
          <cell r="DB757" t="str">
            <v>No</v>
          </cell>
          <cell r="DC757" t="str">
            <v>Equity fund (&gt;51% equities)</v>
          </cell>
          <cell r="DD757"/>
          <cell r="DE757"/>
          <cell r="DF757"/>
          <cell r="DG757">
            <v>3</v>
          </cell>
          <cell r="DH757">
            <v>12</v>
          </cell>
          <cell r="DI757">
            <v>0</v>
          </cell>
          <cell r="DJ757">
            <v>15</v>
          </cell>
          <cell r="DK757">
            <v>15</v>
          </cell>
          <cell r="DL757">
            <v>3</v>
          </cell>
          <cell r="DM757">
            <v>0</v>
          </cell>
          <cell r="DN757">
            <v>12</v>
          </cell>
          <cell r="DO757" t="str">
            <v>Primary market: Authorised Participants and Institutionnal Investors
Secondary market: All</v>
          </cell>
          <cell r="DP757" t="str">
            <v>None</v>
          </cell>
          <cell r="DQ757" t="str">
            <v>BNP Paribas Securities Services Luxembourg</v>
          </cell>
          <cell r="DR757" t="str">
            <v>BNP Paribas Securities Services Luxembourg</v>
          </cell>
          <cell r="DS757" t="str">
            <v>in-house lawyers</v>
          </cell>
          <cell r="DT757" t="str">
            <v>BNP Paribas Securities Services Luxembourg</v>
          </cell>
          <cell r="DU757" t="str">
            <v>31th of December</v>
          </cell>
          <cell r="DV757" t="str">
            <v>ESG</v>
          </cell>
          <cell r="DW757" t="str">
            <v>EQUITY</v>
          </cell>
          <cell r="DX757"/>
          <cell r="DY757"/>
          <cell r="DZ757" t="str">
            <v>ART 8</v>
          </cell>
          <cell r="EA757" t="str">
            <v>CAT 1</v>
          </cell>
        </row>
        <row r="758">
          <cell r="H758" t="str">
            <v>LU2446383171</v>
          </cell>
          <cell r="I758" t="str">
            <v>UCITS ETF EUR</v>
          </cell>
          <cell r="J758" t="str">
            <v>Capitalisation</v>
          </cell>
          <cell r="K758" t="str">
            <v>EUR</v>
          </cell>
          <cell r="L758" t="str">
            <v>USD</v>
          </cell>
          <cell r="M758" t="str">
            <v>No</v>
          </cell>
          <cell r="N758"/>
          <cell r="O758" t="str">
            <v>Luxembourg</v>
          </cell>
          <cell r="P758" t="str">
            <v>IT</v>
          </cell>
          <cell r="Q758" t="str">
            <v>Borsa Italiana</v>
          </cell>
          <cell r="R758" t="str">
            <v>XMIL</v>
          </cell>
          <cell r="S758">
            <v>44874</v>
          </cell>
          <cell r="T758">
            <v>44903</v>
          </cell>
          <cell r="U758" t="str">
            <v>No</v>
          </cell>
          <cell r="V758" t="str">
            <v>MXWOEMNU</v>
          </cell>
          <cell r="W758" t="str">
            <v>Share not hedged</v>
          </cell>
          <cell r="X758" t="str">
            <v>WEMT2 IM</v>
          </cell>
          <cell r="Y758" t="str">
            <v>IWMT2</v>
          </cell>
          <cell r="Z758" t="str">
            <v>NSCFR0I2WEM3</v>
          </cell>
          <cell r="AA758" t="str">
            <v>WEMT2</v>
          </cell>
          <cell r="AB758"/>
          <cell r="AC758" t="str">
            <v>WEMT2.MI</v>
          </cell>
          <cell r="AD758" t="str">
            <v>WEMT2INAV=IHSM</v>
          </cell>
          <cell r="AE758"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58" t="str">
            <v>please refer to another source</v>
          </cell>
          <cell r="AG758" t="str">
            <v>please refer to another source</v>
          </cell>
          <cell r="AH758" t="str">
            <v>Luxemburg SICAV</v>
          </cell>
          <cell r="AI758" t="str">
            <v>MSCI World ESG Filtered Min TE</v>
          </cell>
          <cell r="AJ758" t="str">
            <v>Net Total Return</v>
          </cell>
          <cell r="AK758" t="str">
            <v>USD</v>
          </cell>
          <cell r="AL758"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58" t="str">
            <v>please refer to another source</v>
          </cell>
          <cell r="AN758" t="str">
            <v xml:space="preserve">MSCI </v>
          </cell>
          <cell r="AO758" t="str">
            <v>Global</v>
          </cell>
          <cell r="AP758" t="str">
            <v>Global ex Emerging Markets</v>
          </cell>
          <cell r="AQ758" t="str">
            <v>AT, DE, ES, FR, IT**, LU, NL, UK</v>
          </cell>
          <cell r="AR758" t="str">
            <v>AT, DE, ES, FR, IT**, LU, NL, UK</v>
          </cell>
          <cell r="AS758" t="str">
            <v>Full or optimized replication</v>
          </cell>
          <cell r="AT758" t="str">
            <v>Physical</v>
          </cell>
          <cell r="AU758" t="str">
            <v>Full</v>
          </cell>
          <cell r="AV758" t="str">
            <v>Equities</v>
          </cell>
          <cell r="AW758" t="str">
            <v>No</v>
          </cell>
          <cell r="AX758" t="str">
            <v>Yes with UCITS V</v>
          </cell>
          <cell r="AY758" t="str">
            <v>BNP aribas Arbitrage</v>
          </cell>
          <cell r="AZ758"/>
          <cell r="BA758" t="str">
            <v>Yes</v>
          </cell>
          <cell r="BB758"/>
          <cell r="BC758"/>
          <cell r="BD758"/>
          <cell r="BE758"/>
          <cell r="BF758" t="str">
            <v>Markit</v>
          </cell>
          <cell r="BG758" t="str">
            <v>Daily</v>
          </cell>
          <cell r="BH758"/>
          <cell r="BI758"/>
          <cell r="BJ758"/>
          <cell r="BK758" t="str">
            <v>Reinvested</v>
          </cell>
          <cell r="BL758"/>
          <cell r="BM758"/>
          <cell r="BN758"/>
          <cell r="BO758"/>
          <cell r="BP758"/>
          <cell r="BQ758"/>
          <cell r="BR758">
            <v>500000</v>
          </cell>
          <cell r="BS758"/>
          <cell r="BT758" t="str">
            <v>(D-1) 04:30 PM Paris time</v>
          </cell>
          <cell r="BU758" t="str">
            <v>NA</v>
          </cell>
          <cell r="BV758" t="str">
            <v>(D-1) 03:45 PM Paris time</v>
          </cell>
          <cell r="BW758" t="str">
            <v>D</v>
          </cell>
          <cell r="BX758" t="str">
            <v>D+1</v>
          </cell>
          <cell r="BY758" t="str">
            <v>D+3</v>
          </cell>
          <cell r="BZ758" t="str">
            <v>Please refer to PM</v>
          </cell>
          <cell r="CA758" t="str">
            <v>Please refer to PM</v>
          </cell>
          <cell r="CB758"/>
          <cell r="CC758"/>
          <cell r="CD758" t="str">
            <v>0,2% on the primary market</v>
          </cell>
          <cell r="CE758" t="str">
            <v>0,1% on the primary market</v>
          </cell>
          <cell r="CF758" t="str">
            <v>No</v>
          </cell>
          <cell r="CG758" t="str">
            <v>NA</v>
          </cell>
          <cell r="CH758" t="str">
            <v>NA</v>
          </cell>
          <cell r="CI758" t="str">
            <v>No securities lending</v>
          </cell>
          <cell r="CJ758"/>
          <cell r="CK758" t="str">
            <v>No collateral</v>
          </cell>
          <cell r="CL758" t="str">
            <v>No collateral</v>
          </cell>
          <cell r="CM758" t="str">
            <v>No collateral</v>
          </cell>
          <cell r="CN758" t="str">
            <v>No collateral</v>
          </cell>
          <cell r="CO758" t="str">
            <v>No</v>
          </cell>
          <cell r="CP758" t="str">
            <v>NA</v>
          </cell>
          <cell r="CQ758" t="str">
            <v>NA</v>
          </cell>
          <cell r="CR758" t="str">
            <v>No</v>
          </cell>
          <cell r="CS758" t="str">
            <v>Alban RIBAULT</v>
          </cell>
          <cell r="CT758"/>
          <cell r="CU758"/>
          <cell r="CV758"/>
          <cell r="CW758"/>
          <cell r="CX758"/>
          <cell r="CY758" t="str">
            <v>Yes</v>
          </cell>
          <cell r="CZ758" t="str">
            <v>ESG</v>
          </cell>
          <cell r="DA758" t="str">
            <v>Beta</v>
          </cell>
          <cell r="DB758" t="str">
            <v>No</v>
          </cell>
          <cell r="DC758" t="str">
            <v>Equity fund (&gt;51% equities)</v>
          </cell>
          <cell r="DD758"/>
          <cell r="DE758"/>
          <cell r="DF758"/>
          <cell r="DG758">
            <v>3</v>
          </cell>
          <cell r="DH758">
            <v>12</v>
          </cell>
          <cell r="DI758">
            <v>0</v>
          </cell>
          <cell r="DJ758">
            <v>15</v>
          </cell>
          <cell r="DK758">
            <v>15</v>
          </cell>
          <cell r="DL758">
            <v>3</v>
          </cell>
          <cell r="DM758">
            <v>0</v>
          </cell>
          <cell r="DN758">
            <v>12</v>
          </cell>
          <cell r="DO758" t="str">
            <v>Primary market: Authorised Participants and Institutionnal Investors
Secondary market: All</v>
          </cell>
          <cell r="DP758" t="str">
            <v>None</v>
          </cell>
          <cell r="DQ758" t="str">
            <v>BNP Paribas Securities Services Luxembourg</v>
          </cell>
          <cell r="DR758" t="str">
            <v>BNP Paribas Securities Services Luxembourg</v>
          </cell>
          <cell r="DS758" t="str">
            <v>in-house lawyers</v>
          </cell>
          <cell r="DT758" t="str">
            <v>BNP Paribas Securities Services Luxembourg</v>
          </cell>
          <cell r="DU758" t="str">
            <v>31th of December</v>
          </cell>
          <cell r="DV758" t="str">
            <v>ESG</v>
          </cell>
          <cell r="DW758" t="str">
            <v>EQUITY</v>
          </cell>
          <cell r="DX758"/>
          <cell r="DY758"/>
          <cell r="DZ758" t="str">
            <v>ART 8</v>
          </cell>
          <cell r="EA758" t="str">
            <v>CAT 1</v>
          </cell>
        </row>
        <row r="759">
          <cell r="H759" t="str">
            <v>LU2446382959</v>
          </cell>
          <cell r="I759" t="str">
            <v>Track Classic</v>
          </cell>
          <cell r="J759" t="str">
            <v>Capitalisation</v>
          </cell>
          <cell r="K759" t="str">
            <v>USD</v>
          </cell>
          <cell r="L759" t="str">
            <v>USD</v>
          </cell>
          <cell r="M759" t="str">
            <v>No</v>
          </cell>
          <cell r="N759"/>
          <cell r="O759" t="str">
            <v>Luxembourg</v>
          </cell>
          <cell r="P759" t="str">
            <v>NA</v>
          </cell>
          <cell r="Q759"/>
          <cell r="R759"/>
          <cell r="S759"/>
          <cell r="T759"/>
          <cell r="U759"/>
          <cell r="V759" t="str">
            <v>MXWOEMNU</v>
          </cell>
          <cell r="W759"/>
          <cell r="X759"/>
          <cell r="Y759"/>
          <cell r="Z759"/>
          <cell r="AA759"/>
          <cell r="AB759"/>
          <cell r="AC759"/>
          <cell r="AD759"/>
          <cell r="AE759"/>
          <cell r="AF759" t="str">
            <v>please refer to another source</v>
          </cell>
          <cell r="AG759" t="str">
            <v>please refer to another source</v>
          </cell>
          <cell r="AH759" t="str">
            <v>Luxemburg SICAV</v>
          </cell>
          <cell r="AI759" t="str">
            <v>MSCI World ESG Filtered Min TE</v>
          </cell>
          <cell r="AJ759" t="str">
            <v>Net Total Return</v>
          </cell>
          <cell r="AK759" t="str">
            <v>USD</v>
          </cell>
          <cell r="AL759"/>
          <cell r="AM759" t="str">
            <v>please refer to another source</v>
          </cell>
          <cell r="AN759" t="str">
            <v xml:space="preserve">MSCI </v>
          </cell>
          <cell r="AO759" t="str">
            <v>Global</v>
          </cell>
          <cell r="AP759" t="str">
            <v>Global ex Emerging Markets</v>
          </cell>
          <cell r="AQ759"/>
          <cell r="AR759"/>
          <cell r="AS759" t="str">
            <v>Full or optimized replication</v>
          </cell>
          <cell r="AT759" t="str">
            <v>Physical</v>
          </cell>
          <cell r="AU759" t="str">
            <v>Full</v>
          </cell>
          <cell r="AV759" t="str">
            <v>Equities</v>
          </cell>
          <cell r="AW759" t="str">
            <v>No</v>
          </cell>
          <cell r="AX759" t="str">
            <v>Yes with UCITS V</v>
          </cell>
          <cell r="AY759" t="str">
            <v>BNP aribas Arbitrage</v>
          </cell>
          <cell r="AZ759"/>
          <cell r="BA759" t="str">
            <v>Yes</v>
          </cell>
          <cell r="BB759"/>
          <cell r="BC759"/>
          <cell r="BD759"/>
          <cell r="BE759"/>
          <cell r="BF759"/>
          <cell r="BG759" t="str">
            <v>Daily</v>
          </cell>
          <cell r="BH759"/>
          <cell r="BI759"/>
          <cell r="BJ759"/>
          <cell r="BK759" t="str">
            <v>Reinvested</v>
          </cell>
          <cell r="BL759"/>
          <cell r="BM759"/>
          <cell r="BN759"/>
          <cell r="BO759"/>
          <cell r="BP759"/>
          <cell r="BQ759"/>
          <cell r="BR759" t="str">
            <v>None</v>
          </cell>
          <cell r="BS759"/>
          <cell r="BT759" t="str">
            <v>(D-1) 04:30 PM Paris time</v>
          </cell>
          <cell r="BU759" t="str">
            <v>(D-1) 12:00 AM Paris time</v>
          </cell>
          <cell r="BV759"/>
          <cell r="BW759" t="str">
            <v>D</v>
          </cell>
          <cell r="BX759" t="str">
            <v>D+1</v>
          </cell>
          <cell r="BY759" t="str">
            <v>D+3</v>
          </cell>
          <cell r="BZ759" t="str">
            <v>Please refer to PM</v>
          </cell>
          <cell r="CA759" t="str">
            <v>Please refer to PM</v>
          </cell>
          <cell r="CB759"/>
          <cell r="CC759"/>
          <cell r="CD759">
            <v>2E-3</v>
          </cell>
          <cell r="CE759">
            <v>1E-3</v>
          </cell>
          <cell r="CF759" t="str">
            <v>No</v>
          </cell>
          <cell r="CG759" t="str">
            <v>NA</v>
          </cell>
          <cell r="CH759" t="str">
            <v>NA</v>
          </cell>
          <cell r="CI759" t="str">
            <v>No securities lending</v>
          </cell>
          <cell r="CJ759"/>
          <cell r="CK759" t="str">
            <v>No collateral</v>
          </cell>
          <cell r="CL759" t="str">
            <v>No collateral</v>
          </cell>
          <cell r="CM759" t="str">
            <v>No collateral</v>
          </cell>
          <cell r="CN759" t="str">
            <v>No collateral</v>
          </cell>
          <cell r="CO759" t="str">
            <v>No</v>
          </cell>
          <cell r="CP759" t="str">
            <v>NA</v>
          </cell>
          <cell r="CQ759" t="str">
            <v>NA</v>
          </cell>
          <cell r="CR759" t="str">
            <v>No</v>
          </cell>
          <cell r="CS759" t="str">
            <v>Alban RIBAULT</v>
          </cell>
          <cell r="CT759"/>
          <cell r="CU759"/>
          <cell r="CV759"/>
          <cell r="CW759"/>
          <cell r="CX759"/>
          <cell r="CY759" t="str">
            <v>Yes</v>
          </cell>
          <cell r="CZ759" t="str">
            <v>ESG</v>
          </cell>
          <cell r="DA759" t="str">
            <v>Beta</v>
          </cell>
          <cell r="DB759" t="str">
            <v>No</v>
          </cell>
          <cell r="DC759" t="str">
            <v>Equity fund (&gt;51% equities)</v>
          </cell>
          <cell r="DD759"/>
          <cell r="DE759"/>
          <cell r="DF759"/>
          <cell r="DG759">
            <v>60</v>
          </cell>
          <cell r="DH759">
            <v>40</v>
          </cell>
          <cell r="DI759">
            <v>5</v>
          </cell>
          <cell r="DJ759">
            <v>105</v>
          </cell>
          <cell r="DK759">
            <v>105</v>
          </cell>
          <cell r="DL759">
            <v>60</v>
          </cell>
          <cell r="DM759">
            <v>5</v>
          </cell>
          <cell r="DN759">
            <v>40</v>
          </cell>
          <cell r="DO759" t="str">
            <v>All</v>
          </cell>
          <cell r="DP759" t="str">
            <v>None</v>
          </cell>
          <cell r="DQ759" t="str">
            <v>BNP Paribas Securities Services Luxembourg</v>
          </cell>
          <cell r="DR759" t="str">
            <v>BNP Paribas Securities Services Luxembourg</v>
          </cell>
          <cell r="DS759" t="str">
            <v>in-house lawyers</v>
          </cell>
          <cell r="DT759" t="str">
            <v>BNP Paribas Securities Services Luxembourg</v>
          </cell>
          <cell r="DU759" t="str">
            <v>31th of December</v>
          </cell>
          <cell r="DV759" t="str">
            <v>ESG</v>
          </cell>
          <cell r="DW759" t="str">
            <v>EQUITY</v>
          </cell>
          <cell r="DX759"/>
          <cell r="DY759"/>
          <cell r="DZ759" t="str">
            <v>ART 8</v>
          </cell>
          <cell r="EA759" t="str">
            <v>CAT 1</v>
          </cell>
        </row>
        <row r="760">
          <cell r="H760" t="str">
            <v>LU2446382793</v>
          </cell>
          <cell r="I760" t="str">
            <v>Track Classic H EUR</v>
          </cell>
          <cell r="J760" t="str">
            <v>Capitalisation</v>
          </cell>
          <cell r="K760" t="str">
            <v>EUR</v>
          </cell>
          <cell r="L760" t="str">
            <v>USD</v>
          </cell>
          <cell r="M760" t="str">
            <v>Yes</v>
          </cell>
          <cell r="N760"/>
          <cell r="O760" t="str">
            <v>Luxembourg</v>
          </cell>
          <cell r="P760" t="str">
            <v>NA</v>
          </cell>
          <cell r="Q760"/>
          <cell r="R760"/>
          <cell r="S760"/>
          <cell r="T760"/>
          <cell r="U760"/>
          <cell r="V760" t="str">
            <v>MXWOEMNU</v>
          </cell>
          <cell r="W760"/>
          <cell r="X760"/>
          <cell r="Y760"/>
          <cell r="Z760"/>
          <cell r="AA760"/>
          <cell r="AB760"/>
          <cell r="AC760"/>
          <cell r="AD760"/>
          <cell r="AE760"/>
          <cell r="AF760" t="str">
            <v>please refer to another source</v>
          </cell>
          <cell r="AG760" t="str">
            <v>please refer to another source</v>
          </cell>
          <cell r="AH760" t="str">
            <v>Luxemburg SICAV</v>
          </cell>
          <cell r="AI760" t="str">
            <v>MSCI World ESG Filtered Min TE</v>
          </cell>
          <cell r="AJ760" t="str">
            <v>Net Total Return</v>
          </cell>
          <cell r="AK760" t="str">
            <v>USD</v>
          </cell>
          <cell r="AL760"/>
          <cell r="AM760" t="str">
            <v>please refer to another source</v>
          </cell>
          <cell r="AN760" t="str">
            <v xml:space="preserve">MSCI </v>
          </cell>
          <cell r="AO760" t="str">
            <v>Global</v>
          </cell>
          <cell r="AP760" t="str">
            <v>Global ex Emerging Markets</v>
          </cell>
          <cell r="AQ760"/>
          <cell r="AR760"/>
          <cell r="AS760" t="str">
            <v>Full or optimized replication</v>
          </cell>
          <cell r="AT760" t="str">
            <v>Physical</v>
          </cell>
          <cell r="AU760" t="str">
            <v>Full</v>
          </cell>
          <cell r="AV760" t="str">
            <v>Equities</v>
          </cell>
          <cell r="AW760" t="str">
            <v>No</v>
          </cell>
          <cell r="AX760" t="str">
            <v>Yes with UCITS V</v>
          </cell>
          <cell r="AY760" t="str">
            <v>BNP aribas Arbitrage</v>
          </cell>
          <cell r="AZ760"/>
          <cell r="BA760" t="str">
            <v>Yes</v>
          </cell>
          <cell r="BB760"/>
          <cell r="BC760"/>
          <cell r="BD760"/>
          <cell r="BE760"/>
          <cell r="BF760"/>
          <cell r="BG760" t="str">
            <v>Daily</v>
          </cell>
          <cell r="BH760"/>
          <cell r="BI760"/>
          <cell r="BJ760"/>
          <cell r="BK760" t="str">
            <v>Reinvested</v>
          </cell>
          <cell r="BL760"/>
          <cell r="BM760"/>
          <cell r="BN760"/>
          <cell r="BO760"/>
          <cell r="BP760"/>
          <cell r="BQ760"/>
          <cell r="BR760" t="str">
            <v>None</v>
          </cell>
          <cell r="BS760"/>
          <cell r="BT760" t="str">
            <v>(D-1) 04:30 PM Paris time</v>
          </cell>
          <cell r="BU760" t="str">
            <v>(D-1) 12:00 AM Paris time</v>
          </cell>
          <cell r="BV760"/>
          <cell r="BW760" t="str">
            <v>D</v>
          </cell>
          <cell r="BX760" t="str">
            <v>D+1</v>
          </cell>
          <cell r="BY760" t="str">
            <v>D+3</v>
          </cell>
          <cell r="BZ760" t="str">
            <v>Please refer to PM</v>
          </cell>
          <cell r="CA760" t="str">
            <v>Please refer to PM</v>
          </cell>
          <cell r="CB760"/>
          <cell r="CC760"/>
          <cell r="CD760">
            <v>2E-3</v>
          </cell>
          <cell r="CE760">
            <v>1E-3</v>
          </cell>
          <cell r="CF760" t="str">
            <v>No</v>
          </cell>
          <cell r="CG760" t="str">
            <v>NA</v>
          </cell>
          <cell r="CH760" t="str">
            <v>NA</v>
          </cell>
          <cell r="CI760" t="str">
            <v>No securities lending</v>
          </cell>
          <cell r="CJ760"/>
          <cell r="CK760" t="str">
            <v>No collateral</v>
          </cell>
          <cell r="CL760" t="str">
            <v>No collateral</v>
          </cell>
          <cell r="CM760" t="str">
            <v>No collateral</v>
          </cell>
          <cell r="CN760" t="str">
            <v>No collateral</v>
          </cell>
          <cell r="CO760" t="str">
            <v>No</v>
          </cell>
          <cell r="CP760" t="str">
            <v>NA</v>
          </cell>
          <cell r="CQ760" t="str">
            <v>NA</v>
          </cell>
          <cell r="CR760" t="str">
            <v>No</v>
          </cell>
          <cell r="CS760" t="str">
            <v>Alban RIBAULT</v>
          </cell>
          <cell r="CT760"/>
          <cell r="CU760"/>
          <cell r="CV760"/>
          <cell r="CW760"/>
          <cell r="CX760"/>
          <cell r="CY760" t="str">
            <v>Yes</v>
          </cell>
          <cell r="CZ760" t="str">
            <v>ESG</v>
          </cell>
          <cell r="DA760" t="str">
            <v>Beta</v>
          </cell>
          <cell r="DB760" t="str">
            <v>No</v>
          </cell>
          <cell r="DC760" t="str">
            <v>Equity fund (&gt;51% equities)</v>
          </cell>
          <cell r="DD760"/>
          <cell r="DE760"/>
          <cell r="DF760"/>
          <cell r="DG760">
            <v>60</v>
          </cell>
          <cell r="DH760">
            <v>40</v>
          </cell>
          <cell r="DI760">
            <v>5</v>
          </cell>
          <cell r="DJ760">
            <v>105</v>
          </cell>
          <cell r="DK760">
            <v>105</v>
          </cell>
          <cell r="DL760">
            <v>60</v>
          </cell>
          <cell r="DM760">
            <v>5</v>
          </cell>
          <cell r="DN760">
            <v>40</v>
          </cell>
          <cell r="DO760" t="str">
            <v>All</v>
          </cell>
          <cell r="DP760" t="str">
            <v>None</v>
          </cell>
          <cell r="DQ760" t="str">
            <v>BNP Paribas Securities Services Luxembourg</v>
          </cell>
          <cell r="DR760" t="str">
            <v>BNP Paribas Securities Services Luxembourg</v>
          </cell>
          <cell r="DS760" t="str">
            <v>in-house lawyers</v>
          </cell>
          <cell r="DT760" t="str">
            <v>BNP Paribas Securities Services Luxembourg</v>
          </cell>
          <cell r="DU760" t="str">
            <v>31th of December</v>
          </cell>
          <cell r="DV760" t="str">
            <v>ESG</v>
          </cell>
          <cell r="DW760" t="str">
            <v>EQUITY</v>
          </cell>
          <cell r="DX760"/>
          <cell r="DY760"/>
          <cell r="DZ760" t="str">
            <v>ART 8</v>
          </cell>
          <cell r="EA760" t="str">
            <v>CAT 1</v>
          </cell>
        </row>
        <row r="761">
          <cell r="H761" t="str">
            <v>LU2446382520</v>
          </cell>
          <cell r="I761" t="str">
            <v>Track Privilege</v>
          </cell>
          <cell r="J761" t="str">
            <v>Capitalisation</v>
          </cell>
          <cell r="K761" t="str">
            <v>USD</v>
          </cell>
          <cell r="L761" t="str">
            <v>USD</v>
          </cell>
          <cell r="M761" t="str">
            <v>No</v>
          </cell>
          <cell r="N761"/>
          <cell r="O761" t="str">
            <v>Luxembourg</v>
          </cell>
          <cell r="P761" t="str">
            <v>NA</v>
          </cell>
          <cell r="Q761"/>
          <cell r="R761"/>
          <cell r="S761"/>
          <cell r="T761"/>
          <cell r="U761"/>
          <cell r="V761" t="str">
            <v>MXWOEMNU</v>
          </cell>
          <cell r="W761"/>
          <cell r="X761"/>
          <cell r="Y761"/>
          <cell r="Z761"/>
          <cell r="AA761"/>
          <cell r="AB761"/>
          <cell r="AC761"/>
          <cell r="AD761"/>
          <cell r="AE761"/>
          <cell r="AF761" t="str">
            <v>please refer to another source</v>
          </cell>
          <cell r="AG761" t="str">
            <v>please refer to another source</v>
          </cell>
          <cell r="AH761" t="str">
            <v>Luxemburg SICAV</v>
          </cell>
          <cell r="AI761" t="str">
            <v>MSCI World ESG Filtered Min TE</v>
          </cell>
          <cell r="AJ761" t="str">
            <v>Net Total Return</v>
          </cell>
          <cell r="AK761" t="str">
            <v>USD</v>
          </cell>
          <cell r="AL761"/>
          <cell r="AM761" t="str">
            <v>please refer to another source</v>
          </cell>
          <cell r="AN761" t="str">
            <v xml:space="preserve">MSCI </v>
          </cell>
          <cell r="AO761" t="str">
            <v>Global</v>
          </cell>
          <cell r="AP761" t="str">
            <v>Global ex Emerging Markets</v>
          </cell>
          <cell r="AQ761"/>
          <cell r="AR761"/>
          <cell r="AS761" t="str">
            <v>Full or optimized replication</v>
          </cell>
          <cell r="AT761" t="str">
            <v>Physical</v>
          </cell>
          <cell r="AU761" t="str">
            <v>Full</v>
          </cell>
          <cell r="AV761" t="str">
            <v>Equities</v>
          </cell>
          <cell r="AW761" t="str">
            <v>No</v>
          </cell>
          <cell r="AX761" t="str">
            <v>Yes with UCITS V</v>
          </cell>
          <cell r="AY761" t="str">
            <v>BNP aribas Arbitrage</v>
          </cell>
          <cell r="AZ761"/>
          <cell r="BA761" t="str">
            <v>Yes</v>
          </cell>
          <cell r="BB761"/>
          <cell r="BC761"/>
          <cell r="BD761"/>
          <cell r="BE761"/>
          <cell r="BF761"/>
          <cell r="BG761" t="str">
            <v>Daily</v>
          </cell>
          <cell r="BH761"/>
          <cell r="BI761"/>
          <cell r="BJ761"/>
          <cell r="BK761" t="str">
            <v>Reinvested</v>
          </cell>
          <cell r="BL761"/>
          <cell r="BM761"/>
          <cell r="BN761"/>
          <cell r="BO761"/>
          <cell r="BP761"/>
          <cell r="BQ761"/>
          <cell r="BR761" t="str">
            <v>None</v>
          </cell>
          <cell r="BS761"/>
          <cell r="BT761" t="str">
            <v>(D-1) 04:30 PM Paris time</v>
          </cell>
          <cell r="BU761" t="str">
            <v>(D-1) 12:00 AM Paris time</v>
          </cell>
          <cell r="BV761"/>
          <cell r="BW761" t="str">
            <v>D</v>
          </cell>
          <cell r="BX761" t="str">
            <v>D+1</v>
          </cell>
          <cell r="BY761" t="str">
            <v>D+3</v>
          </cell>
          <cell r="BZ761" t="str">
            <v>Please refer to PM</v>
          </cell>
          <cell r="CA761" t="str">
            <v>Please refer to PM</v>
          </cell>
          <cell r="CB761"/>
          <cell r="CC761"/>
          <cell r="CD761">
            <v>2E-3</v>
          </cell>
          <cell r="CE761">
            <v>1E-3</v>
          </cell>
          <cell r="CF761" t="str">
            <v>No</v>
          </cell>
          <cell r="CG761" t="str">
            <v>NA</v>
          </cell>
          <cell r="CH761" t="str">
            <v>NA</v>
          </cell>
          <cell r="CI761" t="str">
            <v>No securities lending</v>
          </cell>
          <cell r="CJ761"/>
          <cell r="CK761" t="str">
            <v>No collateral</v>
          </cell>
          <cell r="CL761" t="str">
            <v>No collateral</v>
          </cell>
          <cell r="CM761" t="str">
            <v>No collateral</v>
          </cell>
          <cell r="CN761" t="str">
            <v>No collateral</v>
          </cell>
          <cell r="CO761" t="str">
            <v>No</v>
          </cell>
          <cell r="CP761" t="str">
            <v>NA</v>
          </cell>
          <cell r="CQ761" t="str">
            <v>NA</v>
          </cell>
          <cell r="CR761" t="str">
            <v>No</v>
          </cell>
          <cell r="CS761" t="str">
            <v>Alban RIBAULT</v>
          </cell>
          <cell r="CT761"/>
          <cell r="CU761"/>
          <cell r="CV761"/>
          <cell r="CW761"/>
          <cell r="CX761"/>
          <cell r="CY761" t="str">
            <v>Yes</v>
          </cell>
          <cell r="CZ761" t="str">
            <v>ESG</v>
          </cell>
          <cell r="DA761" t="str">
            <v>Beta</v>
          </cell>
          <cell r="DB761" t="str">
            <v>No</v>
          </cell>
          <cell r="DC761" t="str">
            <v>Equity fund (&gt;51% equities)</v>
          </cell>
          <cell r="DD761"/>
          <cell r="DE761"/>
          <cell r="DF761"/>
          <cell r="DG761">
            <v>3</v>
          </cell>
          <cell r="DH761">
            <v>12</v>
          </cell>
          <cell r="DI761">
            <v>5</v>
          </cell>
          <cell r="DJ761">
            <v>20</v>
          </cell>
          <cell r="DK761">
            <v>20</v>
          </cell>
          <cell r="DL761">
            <v>3</v>
          </cell>
          <cell r="DM761">
            <v>5</v>
          </cell>
          <cell r="DN761">
            <v>12</v>
          </cell>
          <cell r="DO761" t="str">
            <v>All, Distributors, 
Managers</v>
          </cell>
          <cell r="DP761" t="str">
            <v xml:space="preserve">Distributors : None
Managers: none (refer to Book II by sub-fund for min holding amount applicable)
Others : EUR 100 000 per sub-fund
</v>
          </cell>
          <cell r="DQ761" t="str">
            <v>BNP Paribas Securities Services Luxembourg</v>
          </cell>
          <cell r="DR761" t="str">
            <v>BNP Paribas Securities Services Luxembourg</v>
          </cell>
          <cell r="DS761" t="str">
            <v>in-house lawyers</v>
          </cell>
          <cell r="DT761" t="str">
            <v>BNP Paribas Securities Services Luxembourg</v>
          </cell>
          <cell r="DU761" t="str">
            <v>31th of December</v>
          </cell>
          <cell r="DV761" t="str">
            <v>ESG</v>
          </cell>
          <cell r="DW761" t="str">
            <v>EQUITY</v>
          </cell>
          <cell r="DX761"/>
          <cell r="DY761"/>
          <cell r="DZ761" t="str">
            <v>ART 8</v>
          </cell>
          <cell r="EA761" t="str">
            <v>CAT 1</v>
          </cell>
        </row>
        <row r="762">
          <cell r="H762" t="str">
            <v>LU2446382363</v>
          </cell>
          <cell r="I762" t="str">
            <v>Track Privilege H EUR</v>
          </cell>
          <cell r="J762" t="str">
            <v>Capitalisation</v>
          </cell>
          <cell r="K762" t="str">
            <v>EUR</v>
          </cell>
          <cell r="L762" t="str">
            <v>USD</v>
          </cell>
          <cell r="M762" t="str">
            <v>Yes</v>
          </cell>
          <cell r="N762"/>
          <cell r="O762" t="str">
            <v>Luxembourg</v>
          </cell>
          <cell r="P762" t="str">
            <v>NA</v>
          </cell>
          <cell r="Q762"/>
          <cell r="R762"/>
          <cell r="S762"/>
          <cell r="T762"/>
          <cell r="U762"/>
          <cell r="V762" t="str">
            <v>MXWOEMNU</v>
          </cell>
          <cell r="W762"/>
          <cell r="X762"/>
          <cell r="Y762"/>
          <cell r="Z762"/>
          <cell r="AA762"/>
          <cell r="AB762"/>
          <cell r="AC762"/>
          <cell r="AD762"/>
          <cell r="AE762"/>
          <cell r="AF762" t="str">
            <v>please refer to another source</v>
          </cell>
          <cell r="AG762" t="str">
            <v>please refer to another source</v>
          </cell>
          <cell r="AH762" t="str">
            <v>Luxemburg SICAV</v>
          </cell>
          <cell r="AI762" t="str">
            <v>MSCI World ESG Filtered Min TE</v>
          </cell>
          <cell r="AJ762" t="str">
            <v>Net Total Return</v>
          </cell>
          <cell r="AK762" t="str">
            <v>USD</v>
          </cell>
          <cell r="AL762"/>
          <cell r="AM762" t="str">
            <v>please refer to another source</v>
          </cell>
          <cell r="AN762" t="str">
            <v xml:space="preserve">MSCI </v>
          </cell>
          <cell r="AO762" t="str">
            <v>Global</v>
          </cell>
          <cell r="AP762" t="str">
            <v>Global ex Emerging Markets</v>
          </cell>
          <cell r="AQ762"/>
          <cell r="AR762"/>
          <cell r="AS762" t="str">
            <v>Full or optimized replication</v>
          </cell>
          <cell r="AT762" t="str">
            <v>Physical</v>
          </cell>
          <cell r="AU762" t="str">
            <v>Full</v>
          </cell>
          <cell r="AV762" t="str">
            <v>Equities</v>
          </cell>
          <cell r="AW762" t="str">
            <v>No</v>
          </cell>
          <cell r="AX762" t="str">
            <v>Yes with UCITS V</v>
          </cell>
          <cell r="AY762" t="str">
            <v>BNP aribas Arbitrage</v>
          </cell>
          <cell r="AZ762"/>
          <cell r="BA762" t="str">
            <v>Yes</v>
          </cell>
          <cell r="BB762"/>
          <cell r="BC762"/>
          <cell r="BD762"/>
          <cell r="BE762"/>
          <cell r="BF762"/>
          <cell r="BG762" t="str">
            <v>Daily</v>
          </cell>
          <cell r="BH762"/>
          <cell r="BI762"/>
          <cell r="BJ762"/>
          <cell r="BK762" t="str">
            <v>Reinvested</v>
          </cell>
          <cell r="BL762"/>
          <cell r="BM762"/>
          <cell r="BN762"/>
          <cell r="BO762"/>
          <cell r="BP762"/>
          <cell r="BQ762"/>
          <cell r="BR762" t="str">
            <v>None</v>
          </cell>
          <cell r="BS762"/>
          <cell r="BT762" t="str">
            <v>(D-1) 04:30 PM Paris time</v>
          </cell>
          <cell r="BU762" t="str">
            <v>(D-1) 12:00 AM Paris time</v>
          </cell>
          <cell r="BV762"/>
          <cell r="BW762" t="str">
            <v>D</v>
          </cell>
          <cell r="BX762" t="str">
            <v>D+1</v>
          </cell>
          <cell r="BY762" t="str">
            <v>D+3</v>
          </cell>
          <cell r="BZ762" t="str">
            <v>Please refer to PM</v>
          </cell>
          <cell r="CA762" t="str">
            <v>Please refer to PM</v>
          </cell>
          <cell r="CB762"/>
          <cell r="CC762"/>
          <cell r="CD762">
            <v>2E-3</v>
          </cell>
          <cell r="CE762">
            <v>1E-3</v>
          </cell>
          <cell r="CF762" t="str">
            <v>Yes</v>
          </cell>
          <cell r="CG762" t="str">
            <v>NA</v>
          </cell>
          <cell r="CH762" t="str">
            <v>NA</v>
          </cell>
          <cell r="CI762" t="str">
            <v>No securities lending</v>
          </cell>
          <cell r="CJ762"/>
          <cell r="CK762" t="str">
            <v>No collateral</v>
          </cell>
          <cell r="CL762" t="str">
            <v>No collateral</v>
          </cell>
          <cell r="CM762" t="str">
            <v>No collateral</v>
          </cell>
          <cell r="CN762" t="str">
            <v>No collateral</v>
          </cell>
          <cell r="CO762" t="str">
            <v>No</v>
          </cell>
          <cell r="CP762" t="str">
            <v>NA</v>
          </cell>
          <cell r="CQ762" t="str">
            <v>NA</v>
          </cell>
          <cell r="CR762" t="str">
            <v>No</v>
          </cell>
          <cell r="CS762" t="str">
            <v>Alban RIBAULT</v>
          </cell>
          <cell r="CT762"/>
          <cell r="CU762"/>
          <cell r="CV762"/>
          <cell r="CW762"/>
          <cell r="CX762"/>
          <cell r="CY762" t="str">
            <v>Yes</v>
          </cell>
          <cell r="CZ762" t="str">
            <v>ESG</v>
          </cell>
          <cell r="DA762" t="str">
            <v>Beta</v>
          </cell>
          <cell r="DB762" t="str">
            <v>No</v>
          </cell>
          <cell r="DC762" t="str">
            <v>Equity fund (&gt;51% equities)</v>
          </cell>
          <cell r="DD762"/>
          <cell r="DE762"/>
          <cell r="DF762"/>
          <cell r="DG762">
            <v>3</v>
          </cell>
          <cell r="DH762">
            <v>12</v>
          </cell>
          <cell r="DI762">
            <v>5</v>
          </cell>
          <cell r="DJ762">
            <v>20</v>
          </cell>
          <cell r="DK762">
            <v>20</v>
          </cell>
          <cell r="DL762">
            <v>3</v>
          </cell>
          <cell r="DM762">
            <v>5</v>
          </cell>
          <cell r="DN762">
            <v>12</v>
          </cell>
          <cell r="DO762" t="str">
            <v>All, Distributors, 
Managers</v>
          </cell>
          <cell r="DP762" t="str">
            <v xml:space="preserve">Distributors : None
Managers: none (refer to Book II by sub-fund for min holding amount applicable)
Others : EUR 100 000 per sub-fund
</v>
          </cell>
          <cell r="DQ762" t="str">
            <v>BNP Paribas Securities Services Luxembourg</v>
          </cell>
          <cell r="DR762" t="str">
            <v>BNP Paribas Securities Services Luxembourg</v>
          </cell>
          <cell r="DS762" t="str">
            <v>in-house lawyers</v>
          </cell>
          <cell r="DT762" t="str">
            <v>BNP Paribas Securities Services Luxembourg</v>
          </cell>
          <cell r="DU762" t="str">
            <v>31th of December</v>
          </cell>
          <cell r="DV762" t="str">
            <v>ESG</v>
          </cell>
          <cell r="DW762" t="str">
            <v>EQUITY</v>
          </cell>
          <cell r="DX762"/>
          <cell r="DY762"/>
          <cell r="DZ762" t="str">
            <v>ART 8</v>
          </cell>
          <cell r="EA762" t="str">
            <v>CAT 1</v>
          </cell>
        </row>
        <row r="763">
          <cell r="H763" t="str">
            <v>LU2446382280</v>
          </cell>
          <cell r="I763" t="str">
            <v>Track I</v>
          </cell>
          <cell r="J763" t="str">
            <v>Capitalisation</v>
          </cell>
          <cell r="K763" t="str">
            <v>USD</v>
          </cell>
          <cell r="L763" t="str">
            <v>USD</v>
          </cell>
          <cell r="M763" t="str">
            <v>No</v>
          </cell>
          <cell r="N763"/>
          <cell r="O763" t="str">
            <v>Luxembourg</v>
          </cell>
          <cell r="P763" t="str">
            <v>NA</v>
          </cell>
          <cell r="Q763"/>
          <cell r="R763"/>
          <cell r="S763"/>
          <cell r="T763"/>
          <cell r="U763"/>
          <cell r="V763" t="str">
            <v>MXWOEMNU</v>
          </cell>
          <cell r="W763"/>
          <cell r="X763"/>
          <cell r="Y763"/>
          <cell r="Z763"/>
          <cell r="AA763"/>
          <cell r="AB763"/>
          <cell r="AC763"/>
          <cell r="AD763"/>
          <cell r="AE763"/>
          <cell r="AF763" t="str">
            <v>please refer to another source</v>
          </cell>
          <cell r="AG763" t="str">
            <v>please refer to another source</v>
          </cell>
          <cell r="AH763" t="str">
            <v>Luxemburg SICAV</v>
          </cell>
          <cell r="AI763" t="str">
            <v>MSCI World ESG Filtered Min TE</v>
          </cell>
          <cell r="AJ763" t="str">
            <v>Net Total Return</v>
          </cell>
          <cell r="AK763" t="str">
            <v>USD</v>
          </cell>
          <cell r="AL763"/>
          <cell r="AM763" t="str">
            <v>please refer to another source</v>
          </cell>
          <cell r="AN763" t="str">
            <v xml:space="preserve">MSCI </v>
          </cell>
          <cell r="AO763" t="str">
            <v>Global</v>
          </cell>
          <cell r="AP763" t="str">
            <v>Global ex Emerging Markets</v>
          </cell>
          <cell r="AQ763"/>
          <cell r="AR763"/>
          <cell r="AS763" t="str">
            <v>Full or optimized replication</v>
          </cell>
          <cell r="AT763" t="str">
            <v>Physical</v>
          </cell>
          <cell r="AU763" t="str">
            <v>Full</v>
          </cell>
          <cell r="AV763" t="str">
            <v>Equities</v>
          </cell>
          <cell r="AW763" t="str">
            <v>No</v>
          </cell>
          <cell r="AX763" t="str">
            <v>Yes with UCITS V</v>
          </cell>
          <cell r="AY763" t="str">
            <v>BNP aribas Arbitrage</v>
          </cell>
          <cell r="AZ763"/>
          <cell r="BA763" t="str">
            <v>Yes</v>
          </cell>
          <cell r="BB763"/>
          <cell r="BC763"/>
          <cell r="BD763"/>
          <cell r="BE763"/>
          <cell r="BF763"/>
          <cell r="BG763" t="str">
            <v>Daily</v>
          </cell>
          <cell r="BH763"/>
          <cell r="BI763"/>
          <cell r="BJ763"/>
          <cell r="BK763" t="str">
            <v>Reinvested</v>
          </cell>
          <cell r="BL763"/>
          <cell r="BM763"/>
          <cell r="BN763"/>
          <cell r="BO763"/>
          <cell r="BP763"/>
          <cell r="BQ763"/>
          <cell r="BR763" t="str">
            <v>None</v>
          </cell>
          <cell r="BS763"/>
          <cell r="BT763" t="str">
            <v>(D-1) 04:30 PM Paris time</v>
          </cell>
          <cell r="BU763" t="str">
            <v>(D-1) 12:00 AM Paris time</v>
          </cell>
          <cell r="BV763"/>
          <cell r="BW763" t="str">
            <v>D</v>
          </cell>
          <cell r="BX763" t="str">
            <v>D+1</v>
          </cell>
          <cell r="BY763" t="str">
            <v>D+3</v>
          </cell>
          <cell r="BZ763" t="str">
            <v>Please refer to PM</v>
          </cell>
          <cell r="CA763" t="str">
            <v>Please refer to PM</v>
          </cell>
          <cell r="CB763"/>
          <cell r="CC763"/>
          <cell r="CD763">
            <v>2E-3</v>
          </cell>
          <cell r="CE763">
            <v>1E-3</v>
          </cell>
          <cell r="CF763" t="str">
            <v>No</v>
          </cell>
          <cell r="CG763" t="str">
            <v>NA</v>
          </cell>
          <cell r="CH763" t="str">
            <v>NA</v>
          </cell>
          <cell r="CI763" t="str">
            <v>No securities lending</v>
          </cell>
          <cell r="CJ763"/>
          <cell r="CK763" t="str">
            <v>No collateral</v>
          </cell>
          <cell r="CL763" t="str">
            <v>No collateral</v>
          </cell>
          <cell r="CM763" t="str">
            <v>No collateral</v>
          </cell>
          <cell r="CN763" t="str">
            <v>No collateral</v>
          </cell>
          <cell r="CO763" t="str">
            <v>No</v>
          </cell>
          <cell r="CP763" t="str">
            <v>NA</v>
          </cell>
          <cell r="CQ763" t="str">
            <v>NA</v>
          </cell>
          <cell r="CR763" t="str">
            <v>No</v>
          </cell>
          <cell r="CS763" t="str">
            <v>Alban RIBAULT</v>
          </cell>
          <cell r="CT763"/>
          <cell r="CU763"/>
          <cell r="CV763"/>
          <cell r="CW763"/>
          <cell r="CX763"/>
          <cell r="CY763" t="str">
            <v>Yes</v>
          </cell>
          <cell r="CZ763" t="str">
            <v>ESG</v>
          </cell>
          <cell r="DA763" t="str">
            <v>Beta</v>
          </cell>
          <cell r="DB763" t="str">
            <v>No</v>
          </cell>
          <cell r="DC763" t="str">
            <v>Equity fund (&gt;51% equities)</v>
          </cell>
          <cell r="DD763"/>
          <cell r="DE763"/>
          <cell r="DF763"/>
          <cell r="DG763">
            <v>3</v>
          </cell>
          <cell r="DH763">
            <v>12</v>
          </cell>
          <cell r="DI763">
            <v>1</v>
          </cell>
          <cell r="DJ763">
            <v>16</v>
          </cell>
          <cell r="DK763">
            <v>16</v>
          </cell>
          <cell r="DL763">
            <v>3</v>
          </cell>
          <cell r="DM763">
            <v>1</v>
          </cell>
          <cell r="DN763">
            <v>12</v>
          </cell>
          <cell r="DO763" t="str">
            <v>Institutionnal Investors UCIs</v>
          </cell>
          <cell r="DP763" t="str">
            <v>Institutional Investors: 250 000 per sub-fund
UCIs: None</v>
          </cell>
          <cell r="DQ763" t="str">
            <v>BNP Paribas Securities Services Luxembourg</v>
          </cell>
          <cell r="DR763" t="str">
            <v>BNP Paribas Securities Services Luxembourg</v>
          </cell>
          <cell r="DS763" t="str">
            <v>in-house lawyers</v>
          </cell>
          <cell r="DT763" t="str">
            <v>BNP Paribas Securities Services Luxembourg</v>
          </cell>
          <cell r="DU763" t="str">
            <v>31th of December</v>
          </cell>
          <cell r="DV763" t="str">
            <v>ESG</v>
          </cell>
          <cell r="DW763" t="str">
            <v>EQUITY</v>
          </cell>
          <cell r="DX763"/>
          <cell r="DY763"/>
          <cell r="DZ763" t="str">
            <v>ART 8</v>
          </cell>
          <cell r="EA763" t="str">
            <v>CAT 1</v>
          </cell>
        </row>
        <row r="764">
          <cell r="H764" t="str">
            <v>LU2446381803</v>
          </cell>
          <cell r="I764" t="str">
            <v>Track X EUR</v>
          </cell>
          <cell r="J764" t="str">
            <v>Capitalisation</v>
          </cell>
          <cell r="K764" t="str">
            <v>EUR</v>
          </cell>
          <cell r="L764" t="str">
            <v>USD</v>
          </cell>
          <cell r="M764" t="str">
            <v>No</v>
          </cell>
          <cell r="N764"/>
          <cell r="O764" t="str">
            <v>Luxembourg</v>
          </cell>
          <cell r="P764" t="str">
            <v>NA</v>
          </cell>
          <cell r="Q764"/>
          <cell r="R764"/>
          <cell r="S764"/>
          <cell r="T764"/>
          <cell r="U764"/>
          <cell r="V764" t="str">
            <v>MXWOEMNU</v>
          </cell>
          <cell r="W764"/>
          <cell r="X764"/>
          <cell r="Y764"/>
          <cell r="Z764"/>
          <cell r="AA764"/>
          <cell r="AB764"/>
          <cell r="AC764"/>
          <cell r="AD764"/>
          <cell r="AE764"/>
          <cell r="AF764" t="str">
            <v>please refer to another source</v>
          </cell>
          <cell r="AG764" t="str">
            <v>please refer to another source</v>
          </cell>
          <cell r="AH764" t="str">
            <v>Luxemburg SICAV</v>
          </cell>
          <cell r="AI764" t="str">
            <v>MSCI World ESG Filtered Min TE</v>
          </cell>
          <cell r="AJ764" t="str">
            <v>Net Total Return</v>
          </cell>
          <cell r="AK764" t="str">
            <v>USD</v>
          </cell>
          <cell r="AL764"/>
          <cell r="AM764" t="str">
            <v>please refer to another source</v>
          </cell>
          <cell r="AN764" t="str">
            <v xml:space="preserve">MSCI </v>
          </cell>
          <cell r="AO764" t="str">
            <v>Global</v>
          </cell>
          <cell r="AP764" t="str">
            <v>Global ex Emerging Markets</v>
          </cell>
          <cell r="AQ764"/>
          <cell r="AR764"/>
          <cell r="AS764" t="str">
            <v>Full or optimized replication</v>
          </cell>
          <cell r="AT764" t="str">
            <v>Physical</v>
          </cell>
          <cell r="AU764" t="str">
            <v>Full</v>
          </cell>
          <cell r="AV764" t="str">
            <v>Equities</v>
          </cell>
          <cell r="AW764" t="str">
            <v>No</v>
          </cell>
          <cell r="AX764" t="str">
            <v>Yes with UCITS V</v>
          </cell>
          <cell r="AY764" t="str">
            <v>BNP aribas Arbitrage</v>
          </cell>
          <cell r="AZ764"/>
          <cell r="BA764" t="str">
            <v>Yes</v>
          </cell>
          <cell r="BB764"/>
          <cell r="BC764"/>
          <cell r="BD764"/>
          <cell r="BE764"/>
          <cell r="BF764"/>
          <cell r="BG764" t="str">
            <v>Daily</v>
          </cell>
          <cell r="BH764"/>
          <cell r="BI764"/>
          <cell r="BJ764"/>
          <cell r="BK764" t="str">
            <v>Reinvested</v>
          </cell>
          <cell r="BL764"/>
          <cell r="BM764"/>
          <cell r="BN764"/>
          <cell r="BO764"/>
          <cell r="BP764"/>
          <cell r="BQ764"/>
          <cell r="BR764" t="str">
            <v>None</v>
          </cell>
          <cell r="BS764"/>
          <cell r="BT764" t="str">
            <v>(D-1) 04:30 PM Paris time</v>
          </cell>
          <cell r="BU764" t="str">
            <v>(D-1) 12:00 AM Paris time</v>
          </cell>
          <cell r="BV764"/>
          <cell r="BW764" t="str">
            <v>D</v>
          </cell>
          <cell r="BX764" t="str">
            <v>D+1</v>
          </cell>
          <cell r="BY764" t="str">
            <v>D+3</v>
          </cell>
          <cell r="BZ764" t="str">
            <v>Please refer to PM</v>
          </cell>
          <cell r="CA764" t="str">
            <v>Please refer to PM</v>
          </cell>
          <cell r="CB764"/>
          <cell r="CC764"/>
          <cell r="CD764">
            <v>2E-3</v>
          </cell>
          <cell r="CE764">
            <v>1E-3</v>
          </cell>
          <cell r="CF764" t="str">
            <v>No</v>
          </cell>
          <cell r="CG764" t="str">
            <v>NA</v>
          </cell>
          <cell r="CH764" t="str">
            <v>NA</v>
          </cell>
          <cell r="CI764" t="str">
            <v>No securities lending</v>
          </cell>
          <cell r="CJ764"/>
          <cell r="CK764" t="str">
            <v>No collateral</v>
          </cell>
          <cell r="CL764" t="str">
            <v>No collateral</v>
          </cell>
          <cell r="CM764" t="str">
            <v>No collateral</v>
          </cell>
          <cell r="CN764" t="str">
            <v>No collateral</v>
          </cell>
          <cell r="CO764" t="str">
            <v>No</v>
          </cell>
          <cell r="CP764" t="str">
            <v>NA</v>
          </cell>
          <cell r="CQ764" t="str">
            <v>NA</v>
          </cell>
          <cell r="CR764" t="str">
            <v>No</v>
          </cell>
          <cell r="CS764" t="str">
            <v>Alban RIBAULT</v>
          </cell>
          <cell r="CT764"/>
          <cell r="CU764"/>
          <cell r="CV764"/>
          <cell r="CW764"/>
          <cell r="CX764"/>
          <cell r="CY764" t="str">
            <v>Yes</v>
          </cell>
          <cell r="CZ764" t="str">
            <v>ESG</v>
          </cell>
          <cell r="DA764" t="str">
            <v>Beta</v>
          </cell>
          <cell r="DB764" t="str">
            <v>No</v>
          </cell>
          <cell r="DC764" t="str">
            <v>Equity fund (&gt;51% equities)</v>
          </cell>
          <cell r="DD764"/>
          <cell r="DE764"/>
          <cell r="DF764"/>
          <cell r="DG764">
            <v>0</v>
          </cell>
          <cell r="DH764">
            <v>12</v>
          </cell>
          <cell r="DI764">
            <v>1</v>
          </cell>
          <cell r="DJ764">
            <v>13</v>
          </cell>
          <cell r="DK764">
            <v>13</v>
          </cell>
          <cell r="DL764">
            <v>0</v>
          </cell>
          <cell r="DM764">
            <v>1</v>
          </cell>
          <cell r="DN764">
            <v>12</v>
          </cell>
          <cell r="DO764" t="str">
            <v>Authorized Investors</v>
          </cell>
          <cell r="DP764" t="str">
            <v>None</v>
          </cell>
          <cell r="DQ764" t="str">
            <v>BNP Paribas Securities Services Luxembourg</v>
          </cell>
          <cell r="DR764" t="str">
            <v>BNP Paribas Securities Services Luxembourg</v>
          </cell>
          <cell r="DS764" t="str">
            <v>in-house lawyers</v>
          </cell>
          <cell r="DT764" t="str">
            <v>BNP Paribas Securities Services Luxembourg</v>
          </cell>
          <cell r="DU764" t="str">
            <v>31th of December</v>
          </cell>
          <cell r="DV764" t="str">
            <v>ESG</v>
          </cell>
          <cell r="DW764" t="str">
            <v>EQUITY</v>
          </cell>
          <cell r="DX764"/>
          <cell r="DY764"/>
          <cell r="DZ764" t="str">
            <v>ART 8</v>
          </cell>
          <cell r="EA764" t="str">
            <v>CAT 1</v>
          </cell>
        </row>
        <row r="765">
          <cell r="H765" t="str">
            <v>LU2446381639</v>
          </cell>
          <cell r="I765" t="str">
            <v>Track X EUR</v>
          </cell>
          <cell r="J765" t="str">
            <v>Distribution</v>
          </cell>
          <cell r="K765" t="str">
            <v>EUR</v>
          </cell>
          <cell r="L765" t="str">
            <v>USD</v>
          </cell>
          <cell r="M765" t="str">
            <v>No</v>
          </cell>
          <cell r="N765"/>
          <cell r="O765" t="str">
            <v>Luxembourg</v>
          </cell>
          <cell r="P765" t="str">
            <v>NA</v>
          </cell>
          <cell r="Q765"/>
          <cell r="R765"/>
          <cell r="S765"/>
          <cell r="T765"/>
          <cell r="U765"/>
          <cell r="V765" t="str">
            <v>MXWOEMNU</v>
          </cell>
          <cell r="W765"/>
          <cell r="X765"/>
          <cell r="Y765"/>
          <cell r="Z765"/>
          <cell r="AA765"/>
          <cell r="AB765"/>
          <cell r="AC765"/>
          <cell r="AD765"/>
          <cell r="AE765"/>
          <cell r="AF765" t="str">
            <v>please refer to another source</v>
          </cell>
          <cell r="AG765" t="str">
            <v>please refer to another source</v>
          </cell>
          <cell r="AH765" t="str">
            <v>Luxemburg SICAV</v>
          </cell>
          <cell r="AI765" t="str">
            <v>MSCI World ESG Filtered Min TE</v>
          </cell>
          <cell r="AJ765" t="str">
            <v>Net Total Return</v>
          </cell>
          <cell r="AK765" t="str">
            <v>USD</v>
          </cell>
          <cell r="AL765"/>
          <cell r="AM765" t="str">
            <v>please refer to another source</v>
          </cell>
          <cell r="AN765" t="str">
            <v xml:space="preserve">MSCI </v>
          </cell>
          <cell r="AO765" t="str">
            <v>Global</v>
          </cell>
          <cell r="AP765" t="str">
            <v>Global ex Emerging Markets</v>
          </cell>
          <cell r="AQ765"/>
          <cell r="AR765"/>
          <cell r="AS765" t="str">
            <v>Full or optimized replication</v>
          </cell>
          <cell r="AT765" t="str">
            <v>Physical</v>
          </cell>
          <cell r="AU765" t="str">
            <v>Full</v>
          </cell>
          <cell r="AV765" t="str">
            <v>Equities</v>
          </cell>
          <cell r="AW765" t="str">
            <v>No</v>
          </cell>
          <cell r="AX765" t="str">
            <v>Yes with UCITS V</v>
          </cell>
          <cell r="AY765" t="str">
            <v>BNP aribas Arbitrage</v>
          </cell>
          <cell r="AZ765"/>
          <cell r="BA765" t="str">
            <v>Yes</v>
          </cell>
          <cell r="BB765"/>
          <cell r="BC765"/>
          <cell r="BD765"/>
          <cell r="BE765"/>
          <cell r="BF765"/>
          <cell r="BG765" t="str">
            <v>Daily</v>
          </cell>
          <cell r="BH765"/>
          <cell r="BI765"/>
          <cell r="BJ765"/>
          <cell r="BK765" t="str">
            <v>Annually</v>
          </cell>
          <cell r="BL765"/>
          <cell r="BM765"/>
          <cell r="BN765"/>
          <cell r="BO765"/>
          <cell r="BP765"/>
          <cell r="BQ765"/>
          <cell r="BR765" t="str">
            <v>None</v>
          </cell>
          <cell r="BS765"/>
          <cell r="BT765" t="str">
            <v>(D-1) 04:30 PM Paris time</v>
          </cell>
          <cell r="BU765" t="str">
            <v>(D-1) 12:00 AM Paris time</v>
          </cell>
          <cell r="BV765"/>
          <cell r="BW765" t="str">
            <v>D</v>
          </cell>
          <cell r="BX765" t="str">
            <v>D+1</v>
          </cell>
          <cell r="BY765" t="str">
            <v>D+3</v>
          </cell>
          <cell r="BZ765" t="str">
            <v>Please refer to PM</v>
          </cell>
          <cell r="CA765" t="str">
            <v>Please refer to PM</v>
          </cell>
          <cell r="CB765"/>
          <cell r="CC765"/>
          <cell r="CD765">
            <v>2E-3</v>
          </cell>
          <cell r="CE765">
            <v>1E-3</v>
          </cell>
          <cell r="CF765" t="str">
            <v>No</v>
          </cell>
          <cell r="CG765" t="str">
            <v>NA</v>
          </cell>
          <cell r="CH765" t="str">
            <v>NA</v>
          </cell>
          <cell r="CI765" t="str">
            <v>No securities lending</v>
          </cell>
          <cell r="CJ765"/>
          <cell r="CK765" t="str">
            <v>No collateral</v>
          </cell>
          <cell r="CL765" t="str">
            <v>No collateral</v>
          </cell>
          <cell r="CM765" t="str">
            <v>No collateral</v>
          </cell>
          <cell r="CN765" t="str">
            <v>No collateral</v>
          </cell>
          <cell r="CO765" t="str">
            <v>No</v>
          </cell>
          <cell r="CP765" t="str">
            <v>NA</v>
          </cell>
          <cell r="CQ765" t="str">
            <v>NA</v>
          </cell>
          <cell r="CR765" t="str">
            <v>No</v>
          </cell>
          <cell r="CS765" t="str">
            <v>Alban RIBAULT</v>
          </cell>
          <cell r="CT765"/>
          <cell r="CU765"/>
          <cell r="CV765"/>
          <cell r="CW765"/>
          <cell r="CX765"/>
          <cell r="CY765" t="str">
            <v>Yes</v>
          </cell>
          <cell r="CZ765" t="str">
            <v>ESG</v>
          </cell>
          <cell r="DA765" t="str">
            <v>Beta</v>
          </cell>
          <cell r="DB765" t="str">
            <v>No</v>
          </cell>
          <cell r="DC765" t="str">
            <v>Equity fund (&gt;51% equities)</v>
          </cell>
          <cell r="DD765"/>
          <cell r="DE765"/>
          <cell r="DF765"/>
          <cell r="DG765">
            <v>0</v>
          </cell>
          <cell r="DH765">
            <v>12</v>
          </cell>
          <cell r="DI765">
            <v>1</v>
          </cell>
          <cell r="DJ765">
            <v>13</v>
          </cell>
          <cell r="DK765">
            <v>13</v>
          </cell>
          <cell r="DL765">
            <v>0</v>
          </cell>
          <cell r="DM765">
            <v>1</v>
          </cell>
          <cell r="DN765">
            <v>12</v>
          </cell>
          <cell r="DO765" t="str">
            <v>Authorized Investors</v>
          </cell>
          <cell r="DP765" t="str">
            <v>None</v>
          </cell>
          <cell r="DQ765" t="str">
            <v>BNP Paribas Securities Services Luxembourg</v>
          </cell>
          <cell r="DR765" t="str">
            <v>BNP Paribas Securities Services Luxembourg</v>
          </cell>
          <cell r="DS765" t="str">
            <v>in-house lawyers</v>
          </cell>
          <cell r="DT765" t="str">
            <v>BNP Paribas Securities Services Luxembourg</v>
          </cell>
          <cell r="DU765" t="str">
            <v>31th of December</v>
          </cell>
          <cell r="DV765" t="str">
            <v>ESG</v>
          </cell>
          <cell r="DW765" t="str">
            <v>EQUITY</v>
          </cell>
          <cell r="DX765"/>
          <cell r="DY765"/>
          <cell r="DZ765" t="str">
            <v>ART 8</v>
          </cell>
          <cell r="EA765" t="str">
            <v>CAT 1</v>
          </cell>
        </row>
        <row r="766">
          <cell r="H766" t="str">
            <v>LU2446382017</v>
          </cell>
          <cell r="I766" t="str">
            <v>Track I NOK</v>
          </cell>
          <cell r="J766" t="str">
            <v>Capitalisation</v>
          </cell>
          <cell r="K766" t="str">
            <v>NOK</v>
          </cell>
          <cell r="L766" t="str">
            <v>USD</v>
          </cell>
          <cell r="M766" t="str">
            <v>No</v>
          </cell>
          <cell r="N766"/>
          <cell r="O766" t="str">
            <v>Luxembourg</v>
          </cell>
          <cell r="P766" t="str">
            <v>NA</v>
          </cell>
          <cell r="Q766"/>
          <cell r="R766"/>
          <cell r="S766"/>
          <cell r="T766"/>
          <cell r="U766"/>
          <cell r="V766" t="str">
            <v>MXWOEMNU</v>
          </cell>
          <cell r="W766"/>
          <cell r="X766"/>
          <cell r="Y766"/>
          <cell r="Z766"/>
          <cell r="AA766"/>
          <cell r="AB766"/>
          <cell r="AC766"/>
          <cell r="AD766"/>
          <cell r="AE766"/>
          <cell r="AF766" t="str">
            <v>please refer to another source</v>
          </cell>
          <cell r="AG766" t="str">
            <v>please refer to another source</v>
          </cell>
          <cell r="AH766" t="str">
            <v>Luxemburg SICAV</v>
          </cell>
          <cell r="AI766" t="str">
            <v>MSCI World ESG Filtered Min TE</v>
          </cell>
          <cell r="AJ766" t="str">
            <v>Net Total Return</v>
          </cell>
          <cell r="AK766" t="str">
            <v>USD</v>
          </cell>
          <cell r="AL766"/>
          <cell r="AM766" t="str">
            <v>please refer to another source</v>
          </cell>
          <cell r="AN766" t="str">
            <v xml:space="preserve">MSCI </v>
          </cell>
          <cell r="AO766" t="str">
            <v>Global</v>
          </cell>
          <cell r="AP766" t="str">
            <v>Global ex Emerging Markets</v>
          </cell>
          <cell r="AQ766"/>
          <cell r="AR766"/>
          <cell r="AS766" t="str">
            <v>Full or optimized replication</v>
          </cell>
          <cell r="AT766" t="str">
            <v>Physical</v>
          </cell>
          <cell r="AU766" t="str">
            <v>Full</v>
          </cell>
          <cell r="AV766" t="str">
            <v>Equities</v>
          </cell>
          <cell r="AW766" t="str">
            <v>No</v>
          </cell>
          <cell r="AX766" t="str">
            <v>Yes with UCITS V</v>
          </cell>
          <cell r="AY766" t="str">
            <v>BNP aribas Arbitrage</v>
          </cell>
          <cell r="AZ766"/>
          <cell r="BA766" t="str">
            <v>Yes</v>
          </cell>
          <cell r="BB766"/>
          <cell r="BC766"/>
          <cell r="BD766"/>
          <cell r="BE766"/>
          <cell r="BF766"/>
          <cell r="BG766" t="str">
            <v>Daily</v>
          </cell>
          <cell r="BH766"/>
          <cell r="BI766"/>
          <cell r="BJ766"/>
          <cell r="BK766" t="str">
            <v>Reinvested</v>
          </cell>
          <cell r="BL766"/>
          <cell r="BM766"/>
          <cell r="BN766"/>
          <cell r="BO766"/>
          <cell r="BP766"/>
          <cell r="BQ766"/>
          <cell r="BR766" t="str">
            <v>None</v>
          </cell>
          <cell r="BS766"/>
          <cell r="BT766" t="str">
            <v>(D-1) 04:30 PM Paris time</v>
          </cell>
          <cell r="BU766" t="str">
            <v>(D-1) 12:00 AM Paris time</v>
          </cell>
          <cell r="BV766"/>
          <cell r="BW766" t="str">
            <v>D</v>
          </cell>
          <cell r="BX766" t="str">
            <v>D+1</v>
          </cell>
          <cell r="BY766" t="str">
            <v>D+3</v>
          </cell>
          <cell r="BZ766" t="str">
            <v>Please refer to PM</v>
          </cell>
          <cell r="CA766" t="str">
            <v>Please refer to PM</v>
          </cell>
          <cell r="CB766"/>
          <cell r="CC766"/>
          <cell r="CD766">
            <v>2E-3</v>
          </cell>
          <cell r="CE766">
            <v>1E-3</v>
          </cell>
          <cell r="CF766" t="str">
            <v>No</v>
          </cell>
          <cell r="CG766" t="str">
            <v>NA</v>
          </cell>
          <cell r="CH766" t="str">
            <v>NA</v>
          </cell>
          <cell r="CI766" t="str">
            <v>No securities lending</v>
          </cell>
          <cell r="CJ766"/>
          <cell r="CK766" t="str">
            <v>No collateral</v>
          </cell>
          <cell r="CL766" t="str">
            <v>No collateral</v>
          </cell>
          <cell r="CM766" t="str">
            <v>No collateral</v>
          </cell>
          <cell r="CN766" t="str">
            <v>No collateral</v>
          </cell>
          <cell r="CO766" t="str">
            <v>No</v>
          </cell>
          <cell r="CP766" t="str">
            <v>NA</v>
          </cell>
          <cell r="CQ766" t="str">
            <v>NA</v>
          </cell>
          <cell r="CR766" t="str">
            <v>No</v>
          </cell>
          <cell r="CS766" t="str">
            <v>Alban RIBAULT</v>
          </cell>
          <cell r="CT766"/>
          <cell r="CU766"/>
          <cell r="CV766"/>
          <cell r="CW766"/>
          <cell r="CX766"/>
          <cell r="CY766" t="str">
            <v>Yes</v>
          </cell>
          <cell r="CZ766" t="str">
            <v>ESG</v>
          </cell>
          <cell r="DA766" t="str">
            <v>Beta</v>
          </cell>
          <cell r="DB766" t="str">
            <v>No</v>
          </cell>
          <cell r="DC766" t="str">
            <v>Equity fund (&gt;51% equities)</v>
          </cell>
          <cell r="DD766"/>
          <cell r="DE766"/>
          <cell r="DF766"/>
          <cell r="DG766">
            <v>0</v>
          </cell>
          <cell r="DH766">
            <v>12</v>
          </cell>
          <cell r="DI766">
            <v>1</v>
          </cell>
          <cell r="DJ766">
            <v>13</v>
          </cell>
          <cell r="DK766">
            <v>13</v>
          </cell>
          <cell r="DL766">
            <v>0</v>
          </cell>
          <cell r="DM766">
            <v>1</v>
          </cell>
          <cell r="DN766">
            <v>12</v>
          </cell>
          <cell r="DO766" t="str">
            <v>Authorized Investors</v>
          </cell>
          <cell r="DP766" t="str">
            <v>Institutional Investors: 250 000 per sub-fund
UCIs: None</v>
          </cell>
          <cell r="DQ766" t="str">
            <v>BNP Paribas Securities Services Luxembourg</v>
          </cell>
          <cell r="DR766" t="str">
            <v>BNP Paribas Securities Services Luxembourg</v>
          </cell>
          <cell r="DS766" t="str">
            <v>in-house lawyers</v>
          </cell>
          <cell r="DT766" t="str">
            <v>BNP Paribas Securities Services Luxembourg</v>
          </cell>
          <cell r="DU766" t="str">
            <v>31th of December</v>
          </cell>
          <cell r="DV766" t="str">
            <v>ESG</v>
          </cell>
          <cell r="DW766" t="str">
            <v>EQUITY</v>
          </cell>
          <cell r="DX766"/>
          <cell r="DY766"/>
          <cell r="DZ766" t="str">
            <v>ART 8</v>
          </cell>
          <cell r="EA766" t="str">
            <v>CAT 1</v>
          </cell>
        </row>
        <row r="767">
          <cell r="H767" t="str">
            <v>LU2446382447</v>
          </cell>
          <cell r="I767" t="str">
            <v>Track Privilege EUR</v>
          </cell>
          <cell r="J767" t="str">
            <v>Capitalisation</v>
          </cell>
          <cell r="K767" t="str">
            <v>EUR</v>
          </cell>
          <cell r="L767" t="str">
            <v>USD</v>
          </cell>
          <cell r="M767" t="str">
            <v>No</v>
          </cell>
          <cell r="N767"/>
          <cell r="O767" t="str">
            <v>Luxembourg</v>
          </cell>
          <cell r="P767" t="str">
            <v>NA</v>
          </cell>
          <cell r="Q767"/>
          <cell r="R767"/>
          <cell r="S767"/>
          <cell r="T767"/>
          <cell r="U767"/>
          <cell r="V767" t="str">
            <v>MXWOEMNU</v>
          </cell>
          <cell r="W767"/>
          <cell r="X767"/>
          <cell r="Y767"/>
          <cell r="Z767"/>
          <cell r="AA767"/>
          <cell r="AB767"/>
          <cell r="AC767"/>
          <cell r="AD767"/>
          <cell r="AE767"/>
          <cell r="AF767" t="str">
            <v>please refer to another source</v>
          </cell>
          <cell r="AG767" t="str">
            <v>please refer to another source</v>
          </cell>
          <cell r="AH767" t="str">
            <v>Luxemburg SICAV</v>
          </cell>
          <cell r="AI767" t="str">
            <v>MSCI World ESG Filtered Min TE</v>
          </cell>
          <cell r="AJ767" t="str">
            <v>Net Total Return</v>
          </cell>
          <cell r="AK767" t="str">
            <v>USD</v>
          </cell>
          <cell r="AL767"/>
          <cell r="AM767" t="str">
            <v>please refer to another source</v>
          </cell>
          <cell r="AN767" t="str">
            <v xml:space="preserve">MSCI </v>
          </cell>
          <cell r="AO767" t="str">
            <v>Global</v>
          </cell>
          <cell r="AP767" t="str">
            <v>Global ex Emerging Markets</v>
          </cell>
          <cell r="AQ767"/>
          <cell r="AR767"/>
          <cell r="AS767" t="str">
            <v>Full or optimized replication</v>
          </cell>
          <cell r="AT767" t="str">
            <v>Physical</v>
          </cell>
          <cell r="AU767" t="str">
            <v>Full</v>
          </cell>
          <cell r="AV767" t="str">
            <v>Equities</v>
          </cell>
          <cell r="AW767" t="str">
            <v>No</v>
          </cell>
          <cell r="AX767" t="str">
            <v>Yes with UCITS V</v>
          </cell>
          <cell r="AY767" t="str">
            <v>BNP aribas Arbitrage</v>
          </cell>
          <cell r="AZ767"/>
          <cell r="BA767" t="str">
            <v>Yes</v>
          </cell>
          <cell r="BB767"/>
          <cell r="BC767"/>
          <cell r="BD767"/>
          <cell r="BE767"/>
          <cell r="BF767"/>
          <cell r="BG767" t="str">
            <v>Daily</v>
          </cell>
          <cell r="BH767"/>
          <cell r="BI767"/>
          <cell r="BJ767"/>
          <cell r="BK767" t="str">
            <v>Reinvested</v>
          </cell>
          <cell r="BL767"/>
          <cell r="BM767"/>
          <cell r="BN767"/>
          <cell r="BO767"/>
          <cell r="BP767"/>
          <cell r="BQ767"/>
          <cell r="BR767" t="str">
            <v>None</v>
          </cell>
          <cell r="BS767"/>
          <cell r="BT767" t="str">
            <v>(D-1) 04:30 PM Paris time</v>
          </cell>
          <cell r="BU767" t="str">
            <v>(D-1) 12:00 AM Paris time</v>
          </cell>
          <cell r="BV767"/>
          <cell r="BW767" t="str">
            <v>D</v>
          </cell>
          <cell r="BX767" t="str">
            <v>D+1</v>
          </cell>
          <cell r="BY767" t="str">
            <v>D+3</v>
          </cell>
          <cell r="BZ767" t="str">
            <v>Please refer to PM</v>
          </cell>
          <cell r="CA767" t="str">
            <v>Please refer to PM</v>
          </cell>
          <cell r="CB767"/>
          <cell r="CC767"/>
          <cell r="CD767">
            <v>2E-3</v>
          </cell>
          <cell r="CE767">
            <v>1E-3</v>
          </cell>
          <cell r="CF767" t="str">
            <v>No</v>
          </cell>
          <cell r="CG767" t="str">
            <v>NA</v>
          </cell>
          <cell r="CH767" t="str">
            <v>NA</v>
          </cell>
          <cell r="CI767" t="str">
            <v>No securities lending</v>
          </cell>
          <cell r="CJ767"/>
          <cell r="CK767" t="str">
            <v>No collateral</v>
          </cell>
          <cell r="CL767" t="str">
            <v>No collateral</v>
          </cell>
          <cell r="CM767" t="str">
            <v>No collateral</v>
          </cell>
          <cell r="CN767" t="str">
            <v>No collateral</v>
          </cell>
          <cell r="CO767" t="str">
            <v>No</v>
          </cell>
          <cell r="CP767" t="str">
            <v>NA</v>
          </cell>
          <cell r="CQ767" t="str">
            <v>NA</v>
          </cell>
          <cell r="CR767" t="str">
            <v>No</v>
          </cell>
          <cell r="CS767" t="str">
            <v>Alban RIBAULT</v>
          </cell>
          <cell r="CT767"/>
          <cell r="CU767"/>
          <cell r="CV767"/>
          <cell r="CW767"/>
          <cell r="CX767"/>
          <cell r="CY767" t="str">
            <v>Yes</v>
          </cell>
          <cell r="CZ767" t="str">
            <v>ESG</v>
          </cell>
          <cell r="DA767" t="str">
            <v>Beta</v>
          </cell>
          <cell r="DB767" t="str">
            <v>No</v>
          </cell>
          <cell r="DC767" t="str">
            <v>Equity fund (&gt;51% equities)</v>
          </cell>
          <cell r="DD767"/>
          <cell r="DE767"/>
          <cell r="DF767"/>
          <cell r="DG767">
            <v>3</v>
          </cell>
          <cell r="DH767">
            <v>12</v>
          </cell>
          <cell r="DI767">
            <v>5</v>
          </cell>
          <cell r="DJ767">
            <v>20</v>
          </cell>
          <cell r="DK767">
            <v>20</v>
          </cell>
          <cell r="DL767">
            <v>3</v>
          </cell>
          <cell r="DM767">
            <v>5</v>
          </cell>
          <cell r="DN767">
            <v>12</v>
          </cell>
          <cell r="DO767" t="str">
            <v>All, Distributors, 
Managers</v>
          </cell>
          <cell r="DP767" t="str">
            <v xml:space="preserve">Distributors : None
Managers: none (refer to Book II by sub-fund for min holding amount applicable)
Others : EUR 100 000 per sub-fund
</v>
          </cell>
          <cell r="DQ767" t="str">
            <v>BNP Paribas Securities Services Luxembourg</v>
          </cell>
          <cell r="DR767" t="str">
            <v>BNP Paribas Securities Services Luxembourg</v>
          </cell>
          <cell r="DS767" t="str">
            <v>in-house lawyers</v>
          </cell>
          <cell r="DT767" t="str">
            <v>BNP Paribas Securities Services Luxembourg</v>
          </cell>
          <cell r="DU767" t="str">
            <v>31th of December</v>
          </cell>
          <cell r="DV767" t="str">
            <v>ESG</v>
          </cell>
          <cell r="DW767" t="str">
            <v>EQUITY</v>
          </cell>
          <cell r="DX767"/>
          <cell r="DY767"/>
          <cell r="DZ767" t="str">
            <v>ART 8</v>
          </cell>
          <cell r="EA767" t="str">
            <v>CAT 1</v>
          </cell>
        </row>
        <row r="768">
          <cell r="H768" t="str">
            <v>LU2446383338</v>
          </cell>
          <cell r="I768" t="str">
            <v>UCITS ETF</v>
          </cell>
          <cell r="J768" t="str">
            <v>Capitalisation</v>
          </cell>
          <cell r="K768" t="str">
            <v>EUR</v>
          </cell>
          <cell r="L768" t="str">
            <v>EUR</v>
          </cell>
          <cell r="M768" t="str">
            <v>No</v>
          </cell>
          <cell r="N768"/>
          <cell r="O768" t="str">
            <v>Luxembourg</v>
          </cell>
          <cell r="P768" t="str">
            <v>FR</v>
          </cell>
          <cell r="Q768" t="str">
            <v>Euronext Paris</v>
          </cell>
          <cell r="R768" t="str">
            <v>XPAR</v>
          </cell>
          <cell r="S768">
            <v>44861</v>
          </cell>
          <cell r="T768">
            <v>44889</v>
          </cell>
          <cell r="U768" t="str">
            <v>Yes</v>
          </cell>
          <cell r="V768" t="str">
            <v>I34794</v>
          </cell>
          <cell r="W768" t="str">
            <v>Share not hedged</v>
          </cell>
          <cell r="X768" t="str">
            <v>SRIC6 FP</v>
          </cell>
          <cell r="Y768" t="str">
            <v>ISRC6</v>
          </cell>
          <cell r="Z768" t="str">
            <v>NSCFR0ISRC69</v>
          </cell>
          <cell r="AA768" t="str">
            <v>SRIC6</v>
          </cell>
          <cell r="AB768" t="str">
            <v>.BCMSCI35</v>
          </cell>
          <cell r="AC768" t="str">
            <v>SRIC6.PA</v>
          </cell>
          <cell r="AD768" t="str">
            <v>SRIC6INAV=IHSM</v>
          </cell>
          <cell r="AE768"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768"/>
          <cell r="AG768"/>
          <cell r="AH768" t="str">
            <v>Luxemburg SICAV</v>
          </cell>
          <cell r="AI768" t="str">
            <v>Bloomberg MSCI 3-5 Year Euro Corporate SRI Sustainable Select Ex Fossil Fuel PAB</v>
          </cell>
          <cell r="AJ768" t="str">
            <v>Net Total Return</v>
          </cell>
          <cell r="AK768" t="str">
            <v>EUR</v>
          </cell>
          <cell r="AL768" t="str">
            <v>The benchmark is the Bloomberg MSCI 3-5 Year Euro Corporate SRI Sustainable Select Ex Fossil Fuel PAB (NTR) index published in EUR. The composition of the index is reviewed on a monthly basis. The index is valued daily. The majority of the index’s underlying components are Eurozone corporate bonds. It is a Net Total Return index.</v>
          </cell>
          <cell r="AM768"/>
          <cell r="AN768" t="str">
            <v>Bloomberg MSCI</v>
          </cell>
          <cell r="AO768" t="str">
            <v>Europe</v>
          </cell>
          <cell r="AP768" t="str">
            <v>Eurozone</v>
          </cell>
          <cell r="AQ768" t="str">
            <v>FR, DE, IT**, AT, ES, LU, NL</v>
          </cell>
          <cell r="AR768" t="str">
            <v>AT, DE, ES, FR, IT**, LU, NL</v>
          </cell>
          <cell r="AS768" t="str">
            <v>Full or optimized replication</v>
          </cell>
          <cell r="AT768" t="str">
            <v>Physical</v>
          </cell>
          <cell r="AU768" t="str">
            <v>Full</v>
          </cell>
          <cell r="AV768" t="str">
            <v>Bonds</v>
          </cell>
          <cell r="AW768" t="str">
            <v>No</v>
          </cell>
          <cell r="AX768" t="str">
            <v>Yes with UCITS V</v>
          </cell>
          <cell r="AY768" t="str">
            <v>BNP aribas Arbitrage</v>
          </cell>
          <cell r="AZ768"/>
          <cell r="BA768" t="str">
            <v>No</v>
          </cell>
          <cell r="BB768"/>
          <cell r="BC768"/>
          <cell r="BD768"/>
          <cell r="BE768"/>
          <cell r="BF768" t="str">
            <v>Markit</v>
          </cell>
          <cell r="BG768" t="str">
            <v>Daily</v>
          </cell>
          <cell r="BH768"/>
          <cell r="BI768"/>
          <cell r="BJ768"/>
          <cell r="BK768" t="str">
            <v>Reinvested</v>
          </cell>
          <cell r="BL768"/>
          <cell r="BM768"/>
          <cell r="BN768"/>
          <cell r="BO768"/>
          <cell r="BP768"/>
          <cell r="BQ768"/>
          <cell r="BR768">
            <v>500000</v>
          </cell>
          <cell r="BS768" t="str">
            <v>-</v>
          </cell>
          <cell r="BT768" t="str">
            <v>02:45 PM Paris time</v>
          </cell>
          <cell r="BU768" t="str">
            <v>NA</v>
          </cell>
          <cell r="BV768" t="str">
            <v>02:00 PM Paris time</v>
          </cell>
          <cell r="BW768" t="str">
            <v>D</v>
          </cell>
          <cell r="BX768" t="str">
            <v>D+1</v>
          </cell>
          <cell r="BY768" t="str">
            <v>D+3</v>
          </cell>
          <cell r="BZ768" t="str">
            <v>Please refer to PM</v>
          </cell>
          <cell r="CA768" t="str">
            <v>Please refer to PM</v>
          </cell>
          <cell r="CB768"/>
          <cell r="CC768"/>
          <cell r="CD768" t="str">
            <v>1.5% on the primary market</v>
          </cell>
          <cell r="CE768" t="str">
            <v>1.00% on the primary market</v>
          </cell>
          <cell r="CF768" t="str">
            <v>No</v>
          </cell>
          <cell r="CG768" t="str">
            <v>NA</v>
          </cell>
          <cell r="CH768" t="str">
            <v>NA</v>
          </cell>
          <cell r="CI768" t="str">
            <v>No securities lending</v>
          </cell>
          <cell r="CJ768"/>
          <cell r="CK768" t="str">
            <v>No collateral</v>
          </cell>
          <cell r="CL768" t="str">
            <v>No collateral</v>
          </cell>
          <cell r="CM768" t="str">
            <v>No collateral</v>
          </cell>
          <cell r="CN768" t="str">
            <v>No collateral</v>
          </cell>
          <cell r="CO768" t="str">
            <v>No</v>
          </cell>
          <cell r="CP768" t="str">
            <v>NA</v>
          </cell>
          <cell r="CQ768" t="str">
            <v>NA</v>
          </cell>
          <cell r="CR768" t="str">
            <v>No</v>
          </cell>
          <cell r="CS768" t="str">
            <v>Luca Pagni</v>
          </cell>
          <cell r="CT768"/>
          <cell r="CU768"/>
          <cell r="CV768"/>
          <cell r="CW768"/>
          <cell r="CX768"/>
          <cell r="CY768" t="str">
            <v>Yes</v>
          </cell>
          <cell r="CZ768" t="str">
            <v>SRI</v>
          </cell>
          <cell r="DA768" t="str">
            <v>Beta</v>
          </cell>
          <cell r="DB768" t="str">
            <v>No</v>
          </cell>
          <cell r="DC768" t="str">
            <v>Other funds (no equities or &lt;25% equities)</v>
          </cell>
          <cell r="DD768"/>
          <cell r="DE768"/>
          <cell r="DF768"/>
          <cell r="DG768">
            <v>8</v>
          </cell>
          <cell r="DH768">
            <v>12</v>
          </cell>
          <cell r="DI768">
            <v>0</v>
          </cell>
          <cell r="DJ768">
            <v>20</v>
          </cell>
          <cell r="DK768">
            <v>20</v>
          </cell>
          <cell r="DL768">
            <v>8</v>
          </cell>
          <cell r="DM768">
            <v>0</v>
          </cell>
          <cell r="DN768">
            <v>12</v>
          </cell>
          <cell r="DO768" t="str">
            <v>Primary market: Authorised Participants and Institutionnal Investors
Secondary market: All</v>
          </cell>
          <cell r="DP768" t="str">
            <v>None</v>
          </cell>
          <cell r="DQ768" t="str">
            <v>BNP Paribas Securities Services Luxembourg</v>
          </cell>
          <cell r="DR768" t="str">
            <v>BNP Paribas Securities Services Luxembourg</v>
          </cell>
          <cell r="DS768" t="str">
            <v>in-house lawyers</v>
          </cell>
          <cell r="DT768" t="str">
            <v>BNP Paribas Securities Services Luxembourg</v>
          </cell>
          <cell r="DU768" t="str">
            <v>31th of December</v>
          </cell>
          <cell r="DV768" t="str">
            <v>ESG</v>
          </cell>
          <cell r="DW768" t="str">
            <v>FIXED INCOME</v>
          </cell>
          <cell r="DX768"/>
          <cell r="DY768"/>
          <cell r="DZ768" t="str">
            <v>ART 8</v>
          </cell>
          <cell r="EA768" t="str">
            <v>CAT 1</v>
          </cell>
        </row>
        <row r="769">
          <cell r="H769" t="str">
            <v>LU2446383338</v>
          </cell>
          <cell r="I769" t="str">
            <v>UCITS ETF</v>
          </cell>
          <cell r="J769" t="str">
            <v>Capitalisation</v>
          </cell>
          <cell r="K769" t="str">
            <v>EUR</v>
          </cell>
          <cell r="L769" t="str">
            <v>EUR</v>
          </cell>
          <cell r="M769" t="str">
            <v>No</v>
          </cell>
          <cell r="N769"/>
          <cell r="O769" t="str">
            <v>Luxembourg</v>
          </cell>
          <cell r="P769" t="str">
            <v>DE</v>
          </cell>
          <cell r="Q769" t="str">
            <v>Xetra</v>
          </cell>
          <cell r="R769" t="str">
            <v>XETR</v>
          </cell>
          <cell r="S769">
            <v>44861</v>
          </cell>
          <cell r="T769">
            <v>44889</v>
          </cell>
          <cell r="U769" t="str">
            <v>No</v>
          </cell>
          <cell r="V769" t="str">
            <v>I34794</v>
          </cell>
          <cell r="W769" t="str">
            <v>Share not hedged</v>
          </cell>
          <cell r="X769" t="str">
            <v>ASRX GY</v>
          </cell>
          <cell r="Y769" t="str">
            <v>ISRC6</v>
          </cell>
          <cell r="Z769" t="str">
            <v>NSCFR0ISRC69</v>
          </cell>
          <cell r="AA769" t="str">
            <v>ASRX</v>
          </cell>
          <cell r="AB769" t="str">
            <v>.BCMSCI35</v>
          </cell>
          <cell r="AC769" t="str">
            <v>ASRX.DE</v>
          </cell>
          <cell r="AD769" t="str">
            <v>SRIC6INAV=IHSM</v>
          </cell>
          <cell r="AE769"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769"/>
          <cell r="AG769"/>
          <cell r="AH769" t="str">
            <v>Luxemburg SICAV</v>
          </cell>
          <cell r="AI769" t="str">
            <v>Bloomberg MSCI 3-5 Year Euro Corporate SRI Sustainable Select Ex Fossil Fuel PAB</v>
          </cell>
          <cell r="AJ769" t="str">
            <v>Net Total Return</v>
          </cell>
          <cell r="AK769" t="str">
            <v>EUR</v>
          </cell>
          <cell r="AL769" t="str">
            <v>The benchmark is the Bloomberg MSCI 3-5 Year Euro Corporate SRI Sustainable Select Ex Fossil Fuel PAB (NTR) index published in EUR. The composition of the index is reviewed on a monthly basis. The index is valued daily. The majority of the index’s underlying components are Eurozone corporate bonds. It is a Net Total Return index.</v>
          </cell>
          <cell r="AM769"/>
          <cell r="AN769" t="str">
            <v>Bloomberg MSCI</v>
          </cell>
          <cell r="AO769" t="str">
            <v>Europe</v>
          </cell>
          <cell r="AP769" t="str">
            <v>Eurozone</v>
          </cell>
          <cell r="AQ769" t="str">
            <v>FR, DE, IT**, AT, ES, LU, NL</v>
          </cell>
          <cell r="AR769" t="str">
            <v>AT, DE, ES, FR, IT**, LU, NL</v>
          </cell>
          <cell r="AS769" t="str">
            <v>Full or optimized replication</v>
          </cell>
          <cell r="AT769" t="str">
            <v>Physical</v>
          </cell>
          <cell r="AU769" t="str">
            <v>Full</v>
          </cell>
          <cell r="AV769" t="str">
            <v>Bonds</v>
          </cell>
          <cell r="AW769" t="str">
            <v>No</v>
          </cell>
          <cell r="AX769" t="str">
            <v>Yes with UCITS V</v>
          </cell>
          <cell r="AY769" t="str">
            <v>BNP aribas Arbitrage</v>
          </cell>
          <cell r="AZ769"/>
          <cell r="BA769" t="str">
            <v>No</v>
          </cell>
          <cell r="BB769"/>
          <cell r="BC769"/>
          <cell r="BD769"/>
          <cell r="BE769"/>
          <cell r="BF769" t="str">
            <v>Markit</v>
          </cell>
          <cell r="BG769" t="str">
            <v>Daily</v>
          </cell>
          <cell r="BH769"/>
          <cell r="BI769"/>
          <cell r="BJ769"/>
          <cell r="BK769" t="str">
            <v>Reinvested</v>
          </cell>
          <cell r="BL769"/>
          <cell r="BM769"/>
          <cell r="BN769"/>
          <cell r="BO769"/>
          <cell r="BP769"/>
          <cell r="BQ769"/>
          <cell r="BR769">
            <v>500000</v>
          </cell>
          <cell r="BS769" t="str">
            <v>-</v>
          </cell>
          <cell r="BT769" t="str">
            <v>02:45 PM Paris time</v>
          </cell>
          <cell r="BU769" t="str">
            <v>NA</v>
          </cell>
          <cell r="BV769" t="str">
            <v>02:00 PM Paris time</v>
          </cell>
          <cell r="BW769" t="str">
            <v>D</v>
          </cell>
          <cell r="BX769" t="str">
            <v>D+1</v>
          </cell>
          <cell r="BY769" t="str">
            <v>D+3</v>
          </cell>
          <cell r="BZ769" t="str">
            <v>Please refer to PM</v>
          </cell>
          <cell r="CA769" t="str">
            <v>Please refer to PM</v>
          </cell>
          <cell r="CB769"/>
          <cell r="CC769"/>
          <cell r="CD769" t="str">
            <v>1.5% on the primary market</v>
          </cell>
          <cell r="CE769" t="str">
            <v>1.00% on the primary market</v>
          </cell>
          <cell r="CF769" t="str">
            <v>No</v>
          </cell>
          <cell r="CG769" t="str">
            <v>NA</v>
          </cell>
          <cell r="CH769" t="str">
            <v>NA</v>
          </cell>
          <cell r="CI769" t="str">
            <v>No securities lending</v>
          </cell>
          <cell r="CJ769"/>
          <cell r="CK769" t="str">
            <v>No collateral</v>
          </cell>
          <cell r="CL769" t="str">
            <v>No collateral</v>
          </cell>
          <cell r="CM769" t="str">
            <v>No collateral</v>
          </cell>
          <cell r="CN769" t="str">
            <v>No collateral</v>
          </cell>
          <cell r="CO769" t="str">
            <v>No</v>
          </cell>
          <cell r="CP769" t="str">
            <v>NA</v>
          </cell>
          <cell r="CQ769" t="str">
            <v>NA</v>
          </cell>
          <cell r="CR769" t="str">
            <v>No</v>
          </cell>
          <cell r="CS769" t="str">
            <v>Luca Pagni</v>
          </cell>
          <cell r="CT769"/>
          <cell r="CU769"/>
          <cell r="CV769" t="str">
            <v>A3DZEN</v>
          </cell>
          <cell r="CW769"/>
          <cell r="CX769"/>
          <cell r="CY769" t="str">
            <v>Yes</v>
          </cell>
          <cell r="CZ769" t="str">
            <v>SRI</v>
          </cell>
          <cell r="DA769" t="str">
            <v>Beta</v>
          </cell>
          <cell r="DB769" t="str">
            <v>No</v>
          </cell>
          <cell r="DC769" t="str">
            <v>Other funds (no equities or &lt;25% equities)</v>
          </cell>
          <cell r="DD769"/>
          <cell r="DE769"/>
          <cell r="DF769"/>
          <cell r="DG769">
            <v>8</v>
          </cell>
          <cell r="DH769">
            <v>12</v>
          </cell>
          <cell r="DI769">
            <v>0</v>
          </cell>
          <cell r="DJ769">
            <v>20</v>
          </cell>
          <cell r="DK769">
            <v>20</v>
          </cell>
          <cell r="DL769">
            <v>8</v>
          </cell>
          <cell r="DM769">
            <v>0</v>
          </cell>
          <cell r="DN769">
            <v>12</v>
          </cell>
          <cell r="DO769" t="str">
            <v>Primary market: Authorised Participants and Institutionnal Investors
Secondary market: All</v>
          </cell>
          <cell r="DP769" t="str">
            <v>None</v>
          </cell>
          <cell r="DQ769" t="str">
            <v>BNP Paribas Securities Services Luxembourg</v>
          </cell>
          <cell r="DR769" t="str">
            <v>BNP Paribas Securities Services Luxembourg</v>
          </cell>
          <cell r="DS769" t="str">
            <v>in-house lawyers</v>
          </cell>
          <cell r="DT769" t="str">
            <v>BNP Paribas Securities Services Luxembourg</v>
          </cell>
          <cell r="DU769" t="str">
            <v>31th of December</v>
          </cell>
          <cell r="DV769" t="str">
            <v>ESG</v>
          </cell>
          <cell r="DW769" t="str">
            <v>FIXED INCOME</v>
          </cell>
          <cell r="DX769"/>
          <cell r="DY769"/>
          <cell r="DZ769" t="str">
            <v>ART 8</v>
          </cell>
          <cell r="EA769" t="str">
            <v>CAT 1</v>
          </cell>
        </row>
        <row r="770">
          <cell r="H770" t="str">
            <v>IE0000VX9GN7</v>
          </cell>
          <cell r="I770" t="str">
            <v>UCITS ETF</v>
          </cell>
          <cell r="J770" t="str">
            <v>Capitalisation</v>
          </cell>
          <cell r="K770" t="str">
            <v>USD</v>
          </cell>
          <cell r="L770" t="str">
            <v>USD</v>
          </cell>
          <cell r="M770" t="str">
            <v>No</v>
          </cell>
          <cell r="N770"/>
          <cell r="O770" t="str">
            <v>Ireland</v>
          </cell>
          <cell r="P770"/>
          <cell r="Q770"/>
          <cell r="R770"/>
          <cell r="S770" t="str">
            <v>TBC 26/01/2023</v>
          </cell>
          <cell r="T770"/>
          <cell r="U770" t="str">
            <v>Yes</v>
          </cell>
          <cell r="V770"/>
          <cell r="W770"/>
          <cell r="X770"/>
          <cell r="Y770"/>
          <cell r="Z770"/>
          <cell r="AA770"/>
          <cell r="AB770"/>
          <cell r="AC770"/>
          <cell r="AD770"/>
          <cell r="AE770" t="str">
            <v>The objective of the BNP Paribas Easy S&amp;P 500 ESG fund is to replicate the performance of the S&amp;P 500 ESG Index NTR (Bloomberg: SPXESUN Index) (the “Index”) while aiming to minimise the tracking error between the Fund’s Net Asset Value and the Index.</v>
          </cell>
          <cell r="AF770" t="str">
            <v>please refer to another source</v>
          </cell>
          <cell r="AG770"/>
          <cell r="AH770" t="str">
            <v>Irish SICAV</v>
          </cell>
          <cell r="AI770" t="str">
            <v>S&amp;P 500 ESG Index</v>
          </cell>
          <cell r="AJ770" t="str">
            <v>Net Total Return</v>
          </cell>
          <cell r="AK770" t="str">
            <v>USD</v>
          </cell>
          <cell r="AL770"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770"/>
          <cell r="AN770" t="str">
            <v>S&amp;P</v>
          </cell>
          <cell r="AO770" t="str">
            <v>North America</v>
          </cell>
          <cell r="AP770" t="str">
            <v>US</v>
          </cell>
          <cell r="AQ770"/>
          <cell r="AR770"/>
          <cell r="AS770" t="str">
            <v>Full or optimized replication</v>
          </cell>
          <cell r="AT770" t="str">
            <v>Physical</v>
          </cell>
          <cell r="AU770" t="str">
            <v>Full</v>
          </cell>
          <cell r="AV770" t="str">
            <v>Equities</v>
          </cell>
          <cell r="AW770" t="str">
            <v>No</v>
          </cell>
          <cell r="AX770" t="str">
            <v>Yes with UCITS V</v>
          </cell>
          <cell r="AY770" t="str">
            <v>BNP Paribas Arbitrage</v>
          </cell>
          <cell r="AZ770"/>
          <cell r="BA770" t="str">
            <v>No</v>
          </cell>
          <cell r="BB770"/>
          <cell r="BC770"/>
          <cell r="BD770"/>
          <cell r="BE770"/>
          <cell r="BF770"/>
          <cell r="BG770" t="str">
            <v>Daily</v>
          </cell>
          <cell r="BH770"/>
          <cell r="BI770"/>
          <cell r="BJ770"/>
          <cell r="BK770" t="str">
            <v>Reinvested</v>
          </cell>
          <cell r="BL770"/>
          <cell r="BM770"/>
          <cell r="BN770"/>
          <cell r="BO770"/>
          <cell r="BP770"/>
          <cell r="BQ770"/>
          <cell r="BR770"/>
          <cell r="BS770"/>
          <cell r="BT770"/>
          <cell r="BU770" t="str">
            <v>NA</v>
          </cell>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t="str">
            <v>Yes</v>
          </cell>
          <cell r="CZ770" t="str">
            <v>ESG</v>
          </cell>
          <cell r="DA770" t="str">
            <v>Beta</v>
          </cell>
          <cell r="DB770" t="str">
            <v>No</v>
          </cell>
          <cell r="DC770"/>
          <cell r="DD770"/>
          <cell r="DE770"/>
          <cell r="DF770"/>
          <cell r="DG770"/>
          <cell r="DH770"/>
          <cell r="DI770"/>
          <cell r="DJ770">
            <v>15</v>
          </cell>
          <cell r="DK770"/>
          <cell r="DL770"/>
          <cell r="DM770"/>
          <cell r="DN770"/>
          <cell r="DO770"/>
          <cell r="DP770"/>
          <cell r="DQ770"/>
          <cell r="DR770"/>
          <cell r="DS770"/>
          <cell r="DT770"/>
          <cell r="DU770"/>
          <cell r="DV770" t="str">
            <v>ESG</v>
          </cell>
          <cell r="DW770" t="str">
            <v>EQUITY</v>
          </cell>
          <cell r="DX770"/>
          <cell r="DY770"/>
          <cell r="DZ770" t="str">
            <v>ART 8</v>
          </cell>
          <cell r="EA770" t="str">
            <v>CAT 1</v>
          </cell>
        </row>
        <row r="771">
          <cell r="H771" t="str">
            <v>IE0004J37T45</v>
          </cell>
          <cell r="I771" t="str">
            <v>UCITS ETF</v>
          </cell>
          <cell r="J771" t="str">
            <v>Capitalisation</v>
          </cell>
          <cell r="K771" t="str">
            <v>EUR</v>
          </cell>
          <cell r="L771" t="str">
            <v>USD</v>
          </cell>
          <cell r="M771" t="str">
            <v>No</v>
          </cell>
          <cell r="N771"/>
          <cell r="O771" t="str">
            <v>Ireland</v>
          </cell>
          <cell r="P771"/>
          <cell r="Q771"/>
          <cell r="R771"/>
          <cell r="S771" t="str">
            <v>TBC 26/01/2023</v>
          </cell>
          <cell r="T771"/>
          <cell r="U771" t="str">
            <v>Yes</v>
          </cell>
          <cell r="V771"/>
          <cell r="W771"/>
          <cell r="X771"/>
          <cell r="Y771"/>
          <cell r="Z771"/>
          <cell r="AA771"/>
          <cell r="AB771"/>
          <cell r="AC771"/>
          <cell r="AD771"/>
          <cell r="AE771" t="str">
            <v>The objective of the BNP Paribas Easy S&amp;P 500 ESG fund is to replicate the performance of the S&amp;P 500 ESG Index NTR (Bloomberg: SPXESUN Index) (the “Index”) while aiming to minimise the tracking error between the Fund’s Net Asset Value and the Index.</v>
          </cell>
          <cell r="AF771" t="str">
            <v>please refer to another source</v>
          </cell>
          <cell r="AG771"/>
          <cell r="AH771" t="str">
            <v>Irish SICAV</v>
          </cell>
          <cell r="AI771" t="str">
            <v>S&amp;P 500 ESG Index NTR</v>
          </cell>
          <cell r="AJ771" t="str">
            <v>Net Total Return</v>
          </cell>
          <cell r="AK771" t="str">
            <v>USD</v>
          </cell>
          <cell r="AL771"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771"/>
          <cell r="AN771" t="str">
            <v>S&amp;P</v>
          </cell>
          <cell r="AO771" t="str">
            <v>North America</v>
          </cell>
          <cell r="AP771" t="str">
            <v>US</v>
          </cell>
          <cell r="AQ771"/>
          <cell r="AR771"/>
          <cell r="AS771" t="str">
            <v>Full or optimized replication</v>
          </cell>
          <cell r="AT771" t="str">
            <v>Physical</v>
          </cell>
          <cell r="AU771" t="str">
            <v>Full</v>
          </cell>
          <cell r="AV771" t="str">
            <v>Equities</v>
          </cell>
          <cell r="AW771" t="str">
            <v>No</v>
          </cell>
          <cell r="AX771" t="str">
            <v>Yes with UCITS V</v>
          </cell>
          <cell r="AY771" t="str">
            <v>BNP Paribas Arbitrage</v>
          </cell>
          <cell r="AZ771"/>
          <cell r="BA771" t="str">
            <v>No</v>
          </cell>
          <cell r="BB771"/>
          <cell r="BC771"/>
          <cell r="BD771"/>
          <cell r="BE771"/>
          <cell r="BF771"/>
          <cell r="BG771" t="str">
            <v>Daily</v>
          </cell>
          <cell r="BH771"/>
          <cell r="BI771"/>
          <cell r="BJ771"/>
          <cell r="BK771" t="str">
            <v>Reinvested</v>
          </cell>
          <cell r="BL771"/>
          <cell r="BM771"/>
          <cell r="BN771"/>
          <cell r="BO771"/>
          <cell r="BP771"/>
          <cell r="BQ771"/>
          <cell r="BR771"/>
          <cell r="BS771"/>
          <cell r="BT771"/>
          <cell r="BU771" t="str">
            <v>NA</v>
          </cell>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t="str">
            <v>Yes</v>
          </cell>
          <cell r="CZ771" t="str">
            <v>ESG</v>
          </cell>
          <cell r="DA771" t="str">
            <v>Beta</v>
          </cell>
          <cell r="DB771" t="str">
            <v>No</v>
          </cell>
          <cell r="DC771"/>
          <cell r="DD771"/>
          <cell r="DE771"/>
          <cell r="DF771"/>
          <cell r="DG771"/>
          <cell r="DH771"/>
          <cell r="DI771"/>
          <cell r="DJ771">
            <v>15</v>
          </cell>
          <cell r="DK771"/>
          <cell r="DL771"/>
          <cell r="DM771"/>
          <cell r="DN771"/>
          <cell r="DO771"/>
          <cell r="DP771"/>
          <cell r="DQ771"/>
          <cell r="DR771"/>
          <cell r="DS771"/>
          <cell r="DT771"/>
          <cell r="DU771"/>
          <cell r="DV771" t="str">
            <v>ESG</v>
          </cell>
          <cell r="DW771" t="str">
            <v>EQUITY</v>
          </cell>
          <cell r="DX771"/>
          <cell r="DY771"/>
          <cell r="DZ771" t="str">
            <v>ART 8</v>
          </cell>
          <cell r="EA771" t="str">
            <v>CAT 1</v>
          </cell>
        </row>
        <row r="772">
          <cell r="H772" t="str">
            <v>IE000Q6C8036</v>
          </cell>
          <cell r="I772" t="str">
            <v>UCITS ETF</v>
          </cell>
          <cell r="J772" t="str">
            <v>Capitalisation</v>
          </cell>
          <cell r="K772" t="str">
            <v>EUR</v>
          </cell>
          <cell r="L772" t="str">
            <v>USD</v>
          </cell>
          <cell r="M772" t="str">
            <v>Yes</v>
          </cell>
          <cell r="N772"/>
          <cell r="O772" t="str">
            <v>Ireland</v>
          </cell>
          <cell r="P772"/>
          <cell r="Q772"/>
          <cell r="R772"/>
          <cell r="S772"/>
          <cell r="T772"/>
          <cell r="U772" t="str">
            <v>Yes</v>
          </cell>
          <cell r="V772"/>
          <cell r="W772"/>
          <cell r="X772"/>
          <cell r="Y772"/>
          <cell r="Z772"/>
          <cell r="AA772"/>
          <cell r="AB772"/>
          <cell r="AC772"/>
          <cell r="AD772"/>
          <cell r="AE772" t="str">
            <v>The objective of the BNP Paribas Easy S&amp;P 500 ESG fund is to replicate the performance of the S&amp;P 500 ESG Index NTR (Bloomberg: SPXESUN Index) (the “Index”) while aiming to minimise the tracking error between the Fund’s Net Asset Value and the Index.</v>
          </cell>
          <cell r="AF772" t="str">
            <v>please refer to another source</v>
          </cell>
          <cell r="AG772"/>
          <cell r="AH772" t="str">
            <v>Irish SICAV</v>
          </cell>
          <cell r="AI772" t="str">
            <v>S&amp;P 500 ESG Index NTR</v>
          </cell>
          <cell r="AJ772" t="str">
            <v>Net Total Return</v>
          </cell>
          <cell r="AK772" t="str">
            <v>USD</v>
          </cell>
          <cell r="AL772" t="str">
            <v>The Index is a broad-based, net return, float-adjusted market capitalisation weighted index that is designed to measure the performance of securities meeting extra-financial (ESG) criteria, while maintaining a similar overall industry group weights as the S&amp;P 500 Index. The Index constituents must be part of the S&amp;P 500 index (the “Eligible Universe”). The S&amp;P 500 index is an equity index representative of the 500 leading securities by market capitalization traded in the USA.</v>
          </cell>
          <cell r="AM772"/>
          <cell r="AN772" t="str">
            <v>S&amp;P</v>
          </cell>
          <cell r="AO772" t="str">
            <v>North America</v>
          </cell>
          <cell r="AP772" t="str">
            <v>US</v>
          </cell>
          <cell r="AQ772"/>
          <cell r="AR772"/>
          <cell r="AS772" t="str">
            <v>Full or optimized replication</v>
          </cell>
          <cell r="AT772" t="str">
            <v>Physical</v>
          </cell>
          <cell r="AU772" t="str">
            <v>Full</v>
          </cell>
          <cell r="AV772" t="str">
            <v>Equities</v>
          </cell>
          <cell r="AW772" t="str">
            <v>No</v>
          </cell>
          <cell r="AX772" t="str">
            <v>Yes with UCITS V</v>
          </cell>
          <cell r="AY772" t="str">
            <v>BNP Paribas Arbitrage</v>
          </cell>
          <cell r="AZ772"/>
          <cell r="BA772" t="str">
            <v>No</v>
          </cell>
          <cell r="BB772"/>
          <cell r="BC772"/>
          <cell r="BD772"/>
          <cell r="BE772"/>
          <cell r="BF772"/>
          <cell r="BG772" t="str">
            <v>Daily</v>
          </cell>
          <cell r="BH772"/>
          <cell r="BI772"/>
          <cell r="BJ772"/>
          <cell r="BK772" t="str">
            <v>Reinvested</v>
          </cell>
          <cell r="BL772"/>
          <cell r="BM772"/>
          <cell r="BN772"/>
          <cell r="BO772"/>
          <cell r="BP772"/>
          <cell r="BQ772"/>
          <cell r="BR772"/>
          <cell r="BS772"/>
          <cell r="BT772"/>
          <cell r="BU772" t="str">
            <v>NA</v>
          </cell>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t="str">
            <v>Yes</v>
          </cell>
          <cell r="CZ772" t="str">
            <v>ESG</v>
          </cell>
          <cell r="DA772" t="str">
            <v>Beta</v>
          </cell>
          <cell r="DB772" t="str">
            <v>No</v>
          </cell>
          <cell r="DC772"/>
          <cell r="DD772"/>
          <cell r="DE772"/>
          <cell r="DF772"/>
          <cell r="DG772"/>
          <cell r="DH772"/>
          <cell r="DI772"/>
          <cell r="DJ772">
            <v>15</v>
          </cell>
          <cell r="DK772"/>
          <cell r="DL772"/>
          <cell r="DM772"/>
          <cell r="DN772"/>
          <cell r="DO772"/>
          <cell r="DP772"/>
          <cell r="DQ772"/>
          <cell r="DR772"/>
          <cell r="DS772"/>
          <cell r="DT772"/>
          <cell r="DU772"/>
          <cell r="DV772" t="str">
            <v>ESG</v>
          </cell>
          <cell r="DW772" t="str">
            <v>EQUITY</v>
          </cell>
          <cell r="DX772"/>
          <cell r="DY772"/>
          <cell r="DZ772" t="str">
            <v>ART 8</v>
          </cell>
          <cell r="EA772" t="str">
            <v>CAT 1</v>
          </cell>
        </row>
        <row r="773">
          <cell r="H773" t="str">
            <v>LU2533812991</v>
          </cell>
          <cell r="I773" t="str">
            <v>UCITS ETF</v>
          </cell>
          <cell r="J773" t="str">
            <v>Capitalisation</v>
          </cell>
          <cell r="K773" t="str">
            <v>EUR</v>
          </cell>
          <cell r="L773" t="str">
            <v>EUR</v>
          </cell>
          <cell r="M773" t="str">
            <v>No</v>
          </cell>
          <cell r="N773"/>
          <cell r="O773" t="str">
            <v>Luxembourg</v>
          </cell>
          <cell r="P773" t="str">
            <v>FR</v>
          </cell>
          <cell r="Q773" t="str">
            <v>Euronext Paris</v>
          </cell>
          <cell r="R773" t="str">
            <v>XPAR</v>
          </cell>
          <cell r="S773">
            <v>44959</v>
          </cell>
          <cell r="T773">
            <v>44993</v>
          </cell>
          <cell r="U773" t="str">
            <v>Yes</v>
          </cell>
          <cell r="V773" t="str">
            <v>I37256</v>
          </cell>
          <cell r="W773" t="str">
            <v>Share not hedged</v>
          </cell>
          <cell r="X773" t="str">
            <v>BSRIC FP</v>
          </cell>
          <cell r="Y773"/>
          <cell r="Z773"/>
          <cell r="AA773" t="str">
            <v>BSRIC</v>
          </cell>
          <cell r="AB773"/>
          <cell r="AC773"/>
          <cell r="AD773"/>
          <cell r="AE773"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73" t="str">
            <v>please refer to another source</v>
          </cell>
          <cell r="AG773"/>
          <cell r="AH773" t="str">
            <v>Luxemburg SICAV</v>
          </cell>
          <cell r="AI773" t="str">
            <v>Bloomberg MSCI Euro Aggregate ex Fossil Fuel SRI Select</v>
          </cell>
          <cell r="AJ773" t="str">
            <v>Net Total Return</v>
          </cell>
          <cell r="AK773" t="str">
            <v>EUR</v>
          </cell>
          <cell r="AL773" t="str">
            <v>The Bloomberg MSCI Euro Aggregate ex Fossil Fuel SRI Select Index is a fixed-rate, investment-grade bond index. The objective of the index is to provide investors with exposure to investment-grade bonds issued in Euro.</v>
          </cell>
          <cell r="AM773"/>
          <cell r="AN773" t="str">
            <v>Bloomberg MSCI</v>
          </cell>
          <cell r="AO773" t="str">
            <v>Europe</v>
          </cell>
          <cell r="AP773" t="str">
            <v>Europe</v>
          </cell>
          <cell r="AQ773" t="str">
            <v>AT, DE, ES, FR (+admission euroclear), IT**, LU, NL, SE</v>
          </cell>
          <cell r="AR773" t="str">
            <v>AT, DE, ES, FR (+admission euroclear), IT**, LU, NL, SE</v>
          </cell>
          <cell r="AS773" t="str">
            <v>Full or optimized replication</v>
          </cell>
          <cell r="AT773" t="str">
            <v>Physical</v>
          </cell>
          <cell r="AU773" t="str">
            <v>Optimized</v>
          </cell>
          <cell r="AV773" t="str">
            <v>Bonds</v>
          </cell>
          <cell r="AW773" t="str">
            <v>No</v>
          </cell>
          <cell r="AX773" t="str">
            <v>Yes with UCITS V</v>
          </cell>
          <cell r="AY773" t="str">
            <v>BNP Paribas Arbitrage</v>
          </cell>
          <cell r="AZ773"/>
          <cell r="BA773" t="str">
            <v>No</v>
          </cell>
          <cell r="BB773"/>
          <cell r="BC773"/>
          <cell r="BD773"/>
          <cell r="BE773"/>
          <cell r="BF773"/>
          <cell r="BG773" t="str">
            <v>Daily</v>
          </cell>
          <cell r="BH773"/>
          <cell r="BI773"/>
          <cell r="BJ773"/>
          <cell r="BK773" t="str">
            <v>Reinvested</v>
          </cell>
          <cell r="BL773"/>
          <cell r="BM773"/>
          <cell r="BN773"/>
          <cell r="BO773"/>
          <cell r="BP773"/>
          <cell r="BQ773"/>
          <cell r="BR773"/>
          <cell r="BS773"/>
          <cell r="BT773" t="str">
            <v>(D) 02:45 PM Paris time</v>
          </cell>
          <cell r="BU773" t="str">
            <v>NA</v>
          </cell>
          <cell r="BV773" t="str">
            <v>(D) 02:00 PM Paris time</v>
          </cell>
          <cell r="BW773" t="str">
            <v>D</v>
          </cell>
          <cell r="BX773" t="str">
            <v>D+1</v>
          </cell>
          <cell r="BY773" t="str">
            <v>D+3</v>
          </cell>
          <cell r="BZ773" t="str">
            <v>Please refer to PM</v>
          </cell>
          <cell r="CA773" t="str">
            <v>Please refer to PM</v>
          </cell>
          <cell r="CB773"/>
          <cell r="CC773"/>
          <cell r="CD773" t="str">
            <v>1.00% on the primary market</v>
          </cell>
          <cell r="CE773" t="str">
            <v>1.00% on the primary market</v>
          </cell>
          <cell r="CF773" t="str">
            <v>No</v>
          </cell>
          <cell r="CG773" t="str">
            <v>NA</v>
          </cell>
          <cell r="CH773" t="str">
            <v>NA</v>
          </cell>
          <cell r="CI773" t="str">
            <v>No securities lending</v>
          </cell>
          <cell r="CJ773" t="str">
            <v>NA</v>
          </cell>
          <cell r="CK773" t="str">
            <v>No collateral</v>
          </cell>
          <cell r="CL773" t="str">
            <v>No collateral</v>
          </cell>
          <cell r="CM773" t="str">
            <v>No collateral</v>
          </cell>
          <cell r="CN773" t="str">
            <v>No collateral</v>
          </cell>
          <cell r="CO773" t="str">
            <v>No</v>
          </cell>
          <cell r="CP773" t="str">
            <v>NA</v>
          </cell>
          <cell r="CQ773" t="str">
            <v>NA</v>
          </cell>
          <cell r="CR773" t="str">
            <v>No</v>
          </cell>
          <cell r="CS773"/>
          <cell r="CT773"/>
          <cell r="CU773"/>
          <cell r="CV773"/>
          <cell r="CW773"/>
          <cell r="CX773"/>
          <cell r="CY773" t="str">
            <v>Yes</v>
          </cell>
          <cell r="CZ773" t="str">
            <v>SRI</v>
          </cell>
          <cell r="DA773" t="str">
            <v>Beta</v>
          </cell>
          <cell r="DB773" t="str">
            <v>No</v>
          </cell>
          <cell r="DC773" t="str">
            <v>Other funds (no equities or &lt;25% equities)</v>
          </cell>
          <cell r="DD773" t="str">
            <v>No</v>
          </cell>
          <cell r="DE773" t="str">
            <v>No</v>
          </cell>
          <cell r="DF773" t="str">
            <v>No</v>
          </cell>
          <cell r="DG773">
            <v>3</v>
          </cell>
          <cell r="DH773">
            <v>12</v>
          </cell>
          <cell r="DI773">
            <v>0</v>
          </cell>
          <cell r="DJ773">
            <v>15</v>
          </cell>
          <cell r="DK773">
            <v>15</v>
          </cell>
          <cell r="DL773">
            <v>3</v>
          </cell>
          <cell r="DM773">
            <v>0</v>
          </cell>
          <cell r="DN773">
            <v>12</v>
          </cell>
          <cell r="DO773" t="str">
            <v>Primary market: Authorised Participants and Institutionnal Investors
Secondary market: All</v>
          </cell>
          <cell r="DP773" t="str">
            <v>None</v>
          </cell>
          <cell r="DQ773" t="str">
            <v>BNP Paribas Securities Services Luxembourg</v>
          </cell>
          <cell r="DR773" t="str">
            <v>BNP Paribas Securities Services Luxembourg</v>
          </cell>
          <cell r="DS773"/>
          <cell r="DT773" t="str">
            <v>BNP Paribas Securities Services Luxembourg</v>
          </cell>
          <cell r="DU773" t="str">
            <v>31th of December</v>
          </cell>
          <cell r="DV773" t="str">
            <v>ESG</v>
          </cell>
          <cell r="DW773" t="str">
            <v>FIXED INCOME</v>
          </cell>
          <cell r="DX773"/>
          <cell r="DY773"/>
          <cell r="DZ773" t="str">
            <v>ART 8</v>
          </cell>
          <cell r="EA773" t="str">
            <v>CAT 2</v>
          </cell>
        </row>
        <row r="774">
          <cell r="H774" t="str">
            <v>LU2533812991</v>
          </cell>
          <cell r="I774" t="str">
            <v>UCITS ETF</v>
          </cell>
          <cell r="J774" t="str">
            <v>Capitalisation</v>
          </cell>
          <cell r="K774" t="str">
            <v>EUR</v>
          </cell>
          <cell r="L774" t="str">
            <v>EUR</v>
          </cell>
          <cell r="M774" t="str">
            <v>No</v>
          </cell>
          <cell r="N774"/>
          <cell r="O774" t="str">
            <v>Luxembourg</v>
          </cell>
          <cell r="P774" t="str">
            <v>DE</v>
          </cell>
          <cell r="Q774" t="str">
            <v>Xetra</v>
          </cell>
          <cell r="R774" t="str">
            <v>XETR</v>
          </cell>
          <cell r="S774">
            <v>44959</v>
          </cell>
          <cell r="T774">
            <v>44993</v>
          </cell>
          <cell r="U774" t="str">
            <v>No</v>
          </cell>
          <cell r="V774" t="str">
            <v>I37256</v>
          </cell>
          <cell r="W774" t="str">
            <v>Share not hedged</v>
          </cell>
          <cell r="X774" t="str">
            <v>BSRIC GY</v>
          </cell>
          <cell r="Y774"/>
          <cell r="Z774"/>
          <cell r="AA774" t="str">
            <v>BSRIC</v>
          </cell>
          <cell r="AB774"/>
          <cell r="AC774"/>
          <cell r="AD774"/>
          <cell r="AE774"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74" t="str">
            <v>please refer to another source</v>
          </cell>
          <cell r="AG774"/>
          <cell r="AH774" t="str">
            <v>Luxemburg SICAV</v>
          </cell>
          <cell r="AI774" t="str">
            <v>Bloomberg MSCI Euro Aggregate ex Fossil Fuel SRI Select</v>
          </cell>
          <cell r="AJ774" t="str">
            <v>Net Total Return</v>
          </cell>
          <cell r="AK774" t="str">
            <v>EUR</v>
          </cell>
          <cell r="AL774" t="str">
            <v>The Bloomberg MSCI Euro Aggregate ex Fossil Fuel SRI Select Index is a fixed-rate, investment-grade bond index. The objective of the index is to provide investors with exposure to investment-grade bonds issued in Euro.</v>
          </cell>
          <cell r="AM774"/>
          <cell r="AN774" t="str">
            <v>Bloomberg MSCI</v>
          </cell>
          <cell r="AO774" t="str">
            <v>Europe</v>
          </cell>
          <cell r="AP774" t="str">
            <v>Europe</v>
          </cell>
          <cell r="AQ774" t="str">
            <v>AT, DE, ES, FR (+admission euroclear), IT**, LU, NL, SE</v>
          </cell>
          <cell r="AR774" t="str">
            <v>AT, DE, ES, FR (+admission euroclear), IT**, LU, NL, SE</v>
          </cell>
          <cell r="AS774" t="str">
            <v>Full or optimized replication</v>
          </cell>
          <cell r="AT774" t="str">
            <v>Physical</v>
          </cell>
          <cell r="AU774" t="str">
            <v>Optimized</v>
          </cell>
          <cell r="AV774" t="str">
            <v>Bonds</v>
          </cell>
          <cell r="AW774" t="str">
            <v>No</v>
          </cell>
          <cell r="AX774" t="str">
            <v>Yes with UCITS V</v>
          </cell>
          <cell r="AY774" t="str">
            <v>BNP Paribas Arbitrage</v>
          </cell>
          <cell r="AZ774"/>
          <cell r="BA774" t="str">
            <v>No</v>
          </cell>
          <cell r="BB774"/>
          <cell r="BC774"/>
          <cell r="BD774"/>
          <cell r="BE774"/>
          <cell r="BF774"/>
          <cell r="BG774" t="str">
            <v>Daily</v>
          </cell>
          <cell r="BH774"/>
          <cell r="BI774"/>
          <cell r="BJ774"/>
          <cell r="BK774" t="str">
            <v>Reinvested</v>
          </cell>
          <cell r="BL774"/>
          <cell r="BM774"/>
          <cell r="BN774"/>
          <cell r="BO774"/>
          <cell r="BP774"/>
          <cell r="BQ774"/>
          <cell r="BR774"/>
          <cell r="BS774"/>
          <cell r="BT774" t="str">
            <v>(D) 02:45 PM Paris time</v>
          </cell>
          <cell r="BU774" t="str">
            <v>NA</v>
          </cell>
          <cell r="BV774" t="str">
            <v>(D) 02:00 PM Paris time</v>
          </cell>
          <cell r="BW774" t="str">
            <v>D</v>
          </cell>
          <cell r="BX774" t="str">
            <v>D+1</v>
          </cell>
          <cell r="BY774" t="str">
            <v>D+3</v>
          </cell>
          <cell r="BZ774" t="str">
            <v>Please refer to PM</v>
          </cell>
          <cell r="CA774" t="str">
            <v>Please refer to PM</v>
          </cell>
          <cell r="CB774"/>
          <cell r="CC774"/>
          <cell r="CD774" t="str">
            <v>1.00% on the primary market</v>
          </cell>
          <cell r="CE774" t="str">
            <v>1.00% on the primary market</v>
          </cell>
          <cell r="CF774"/>
          <cell r="CG774"/>
          <cell r="CH774"/>
          <cell r="CI774"/>
          <cell r="CJ774" t="str">
            <v>NA</v>
          </cell>
          <cell r="CK774" t="str">
            <v>No collateral</v>
          </cell>
          <cell r="CL774" t="str">
            <v>No collateral</v>
          </cell>
          <cell r="CM774" t="str">
            <v>No collateral</v>
          </cell>
          <cell r="CN774" t="str">
            <v>No collateral</v>
          </cell>
          <cell r="CO774" t="str">
            <v>No</v>
          </cell>
          <cell r="CP774" t="str">
            <v>NA</v>
          </cell>
          <cell r="CQ774" t="str">
            <v>NA</v>
          </cell>
          <cell r="CR774" t="str">
            <v>No</v>
          </cell>
          <cell r="CS774"/>
          <cell r="CT774"/>
          <cell r="CU774"/>
          <cell r="CV774" t="str">
            <v>A3D6K9</v>
          </cell>
          <cell r="CW774"/>
          <cell r="CX774"/>
          <cell r="CY774" t="str">
            <v>Yes</v>
          </cell>
          <cell r="CZ774" t="str">
            <v>SRI</v>
          </cell>
          <cell r="DA774" t="str">
            <v>Beta</v>
          </cell>
          <cell r="DB774" t="str">
            <v>No</v>
          </cell>
          <cell r="DC774" t="str">
            <v>Other funds (no equities or &lt;25% equities)</v>
          </cell>
          <cell r="DD774" t="str">
            <v>No</v>
          </cell>
          <cell r="DE774" t="str">
            <v>No</v>
          </cell>
          <cell r="DF774" t="str">
            <v>No</v>
          </cell>
          <cell r="DG774">
            <v>3</v>
          </cell>
          <cell r="DH774">
            <v>12</v>
          </cell>
          <cell r="DI774">
            <v>0</v>
          </cell>
          <cell r="DJ774">
            <v>15</v>
          </cell>
          <cell r="DK774">
            <v>15</v>
          </cell>
          <cell r="DL774">
            <v>3</v>
          </cell>
          <cell r="DM774">
            <v>0</v>
          </cell>
          <cell r="DN774">
            <v>12</v>
          </cell>
          <cell r="DO774" t="str">
            <v>Primary market: Authorised Participants and Institutionnal Investors
Secondary market: All</v>
          </cell>
          <cell r="DP774" t="str">
            <v>None</v>
          </cell>
          <cell r="DQ774" t="str">
            <v>BNP Paribas Securities Services Luxembourg</v>
          </cell>
          <cell r="DR774" t="str">
            <v>BNP Paribas Securities Services Luxembourg</v>
          </cell>
          <cell r="DS774"/>
          <cell r="DT774" t="str">
            <v>BNP Paribas Securities Services Luxembourg</v>
          </cell>
          <cell r="DU774" t="str">
            <v>31th of December</v>
          </cell>
          <cell r="DV774" t="str">
            <v>ESG</v>
          </cell>
          <cell r="DW774" t="str">
            <v>FIXED INCOME</v>
          </cell>
          <cell r="DX774"/>
          <cell r="DY774"/>
          <cell r="DZ774" t="str">
            <v>ART 8</v>
          </cell>
          <cell r="EA774" t="str">
            <v>CAT 2</v>
          </cell>
        </row>
        <row r="775">
          <cell r="H775" t="str">
            <v>LU2533812991</v>
          </cell>
          <cell r="I775" t="str">
            <v>UCITS ETF</v>
          </cell>
          <cell r="J775" t="str">
            <v>Capitalisation</v>
          </cell>
          <cell r="K775" t="str">
            <v>EUR</v>
          </cell>
          <cell r="L775" t="str">
            <v>EUR</v>
          </cell>
          <cell r="M775" t="str">
            <v>No</v>
          </cell>
          <cell r="N775"/>
          <cell r="O775" t="str">
            <v>Luxembourg</v>
          </cell>
          <cell r="P775" t="str">
            <v>IT</v>
          </cell>
          <cell r="Q775" t="str">
            <v>Borsa Italiana</v>
          </cell>
          <cell r="R775" t="str">
            <v>XMIL</v>
          </cell>
          <cell r="S775">
            <v>44959</v>
          </cell>
          <cell r="T775">
            <v>44993</v>
          </cell>
          <cell r="U775" t="str">
            <v>No</v>
          </cell>
          <cell r="V775" t="str">
            <v>I37256</v>
          </cell>
          <cell r="W775" t="str">
            <v>Share not hedged</v>
          </cell>
          <cell r="X775" t="str">
            <v>BSRIC IM</v>
          </cell>
          <cell r="Y775"/>
          <cell r="Z775"/>
          <cell r="AA775" t="str">
            <v>BSRIC</v>
          </cell>
          <cell r="AB775"/>
          <cell r="AC775"/>
          <cell r="AD775"/>
          <cell r="AE775"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75" t="str">
            <v>please refer to another source</v>
          </cell>
          <cell r="AG775"/>
          <cell r="AH775" t="str">
            <v>Luxemburg SICAV</v>
          </cell>
          <cell r="AI775" t="str">
            <v>Bloomberg MSCI Euro Aggregate ex Fossil Fuel SRI Select</v>
          </cell>
          <cell r="AJ775" t="str">
            <v>Net Total Return</v>
          </cell>
          <cell r="AK775" t="str">
            <v>EUR</v>
          </cell>
          <cell r="AL775" t="str">
            <v>The Bloomberg MSCI Euro Aggregate ex Fossil Fuel SRI Select Index is a fixed-rate, investment-grade bond index. The objective of the index is to provide investors with exposure to investment-grade bonds issued in Euro.</v>
          </cell>
          <cell r="AM775"/>
          <cell r="AN775" t="str">
            <v>Bloomberg MSCI</v>
          </cell>
          <cell r="AO775" t="str">
            <v>Europe</v>
          </cell>
          <cell r="AP775" t="str">
            <v>Europe</v>
          </cell>
          <cell r="AQ775" t="str">
            <v>AT, DE, ES, FR (+admission euroclear), IT**, LU, NL, SE</v>
          </cell>
          <cell r="AR775" t="str">
            <v>AT, DE, ES, FR (+admission euroclear), IT**, LU, NL, SE</v>
          </cell>
          <cell r="AS775" t="str">
            <v>Full or optimized replication</v>
          </cell>
          <cell r="AT775" t="str">
            <v>Physical</v>
          </cell>
          <cell r="AU775" t="str">
            <v>Optimized</v>
          </cell>
          <cell r="AV775" t="str">
            <v>Bonds</v>
          </cell>
          <cell r="AW775" t="str">
            <v>No</v>
          </cell>
          <cell r="AX775" t="str">
            <v>Yes with UCITS V</v>
          </cell>
          <cell r="AY775" t="str">
            <v>BNP Paribas Arbitrage</v>
          </cell>
          <cell r="AZ775"/>
          <cell r="BA775" t="str">
            <v>No</v>
          </cell>
          <cell r="BB775"/>
          <cell r="BC775"/>
          <cell r="BD775"/>
          <cell r="BE775"/>
          <cell r="BF775"/>
          <cell r="BG775" t="str">
            <v>Daily</v>
          </cell>
          <cell r="BH775"/>
          <cell r="BI775"/>
          <cell r="BJ775"/>
          <cell r="BK775" t="str">
            <v>Reinvested</v>
          </cell>
          <cell r="BL775"/>
          <cell r="BM775"/>
          <cell r="BN775"/>
          <cell r="BO775"/>
          <cell r="BP775"/>
          <cell r="BQ775"/>
          <cell r="BR775"/>
          <cell r="BS775"/>
          <cell r="BT775" t="str">
            <v>(D) 02:45 PM Paris time</v>
          </cell>
          <cell r="BU775" t="str">
            <v>NA</v>
          </cell>
          <cell r="BV775" t="str">
            <v>(D) 02:00 PM Paris time</v>
          </cell>
          <cell r="BW775" t="str">
            <v>D</v>
          </cell>
          <cell r="BX775" t="str">
            <v>D+1</v>
          </cell>
          <cell r="BY775" t="str">
            <v>D+3</v>
          </cell>
          <cell r="BZ775" t="str">
            <v>Please refer to PM</v>
          </cell>
          <cell r="CA775" t="str">
            <v>Please refer to PM</v>
          </cell>
          <cell r="CB775"/>
          <cell r="CC775"/>
          <cell r="CD775" t="str">
            <v>1.00% on the primary market</v>
          </cell>
          <cell r="CE775" t="str">
            <v>1.00% on the primary market</v>
          </cell>
          <cell r="CF775"/>
          <cell r="CG775"/>
          <cell r="CH775"/>
          <cell r="CI775"/>
          <cell r="CJ775" t="str">
            <v>NA</v>
          </cell>
          <cell r="CK775" t="str">
            <v>No collateral</v>
          </cell>
          <cell r="CL775" t="str">
            <v>No collateral</v>
          </cell>
          <cell r="CM775" t="str">
            <v>No collateral</v>
          </cell>
          <cell r="CN775" t="str">
            <v>No collateral</v>
          </cell>
          <cell r="CO775" t="str">
            <v>No</v>
          </cell>
          <cell r="CP775" t="str">
            <v>NA</v>
          </cell>
          <cell r="CQ775" t="str">
            <v>NA</v>
          </cell>
          <cell r="CR775" t="str">
            <v>No</v>
          </cell>
          <cell r="CS775"/>
          <cell r="CT775"/>
          <cell r="CU775"/>
          <cell r="CV775" t="str">
            <v>A3D6K9</v>
          </cell>
          <cell r="CW775"/>
          <cell r="CX775"/>
          <cell r="CY775" t="str">
            <v>Yes</v>
          </cell>
          <cell r="CZ775" t="str">
            <v>SRI</v>
          </cell>
          <cell r="DA775" t="str">
            <v>Beta</v>
          </cell>
          <cell r="DB775" t="str">
            <v>No</v>
          </cell>
          <cell r="DC775" t="str">
            <v>Other funds (no equities or &lt;25% equities)</v>
          </cell>
          <cell r="DD775" t="str">
            <v>No</v>
          </cell>
          <cell r="DE775" t="str">
            <v>No</v>
          </cell>
          <cell r="DF775" t="str">
            <v>No</v>
          </cell>
          <cell r="DG775">
            <v>3</v>
          </cell>
          <cell r="DH775">
            <v>12</v>
          </cell>
          <cell r="DI775">
            <v>0</v>
          </cell>
          <cell r="DJ775">
            <v>15</v>
          </cell>
          <cell r="DK775">
            <v>15</v>
          </cell>
          <cell r="DL775">
            <v>3</v>
          </cell>
          <cell r="DM775">
            <v>0</v>
          </cell>
          <cell r="DN775">
            <v>12</v>
          </cell>
          <cell r="DO775" t="str">
            <v>Primary market: Authorised Participants and Institutionnal Investors
Secondary market: All</v>
          </cell>
          <cell r="DP775" t="str">
            <v>None</v>
          </cell>
          <cell r="DQ775" t="str">
            <v>BNP Paribas Securities Services Luxembourg</v>
          </cell>
          <cell r="DR775" t="str">
            <v>BNP Paribas Securities Services Luxembourg</v>
          </cell>
          <cell r="DS775"/>
          <cell r="DT775" t="str">
            <v>BNP Paribas Securities Services Luxembourg</v>
          </cell>
          <cell r="DU775" t="str">
            <v>31th of December</v>
          </cell>
          <cell r="DV775" t="str">
            <v>ESG</v>
          </cell>
          <cell r="DW775" t="str">
            <v>FIXED INCOME</v>
          </cell>
          <cell r="DX775"/>
          <cell r="DY775"/>
          <cell r="DZ775" t="str">
            <v>ART 8</v>
          </cell>
          <cell r="EA775" t="str">
            <v>CAT 2</v>
          </cell>
        </row>
        <row r="776">
          <cell r="H776" t="str">
            <v>LU2533812728</v>
          </cell>
          <cell r="I776" t="str">
            <v>UCITS ETF</v>
          </cell>
          <cell r="J776" t="str">
            <v>Distribution</v>
          </cell>
          <cell r="K776" t="str">
            <v>EUR</v>
          </cell>
          <cell r="L776" t="str">
            <v>EUR</v>
          </cell>
          <cell r="M776" t="str">
            <v>No</v>
          </cell>
          <cell r="N776"/>
          <cell r="O776" t="str">
            <v>Luxembourg</v>
          </cell>
          <cell r="P776" t="str">
            <v>FR</v>
          </cell>
          <cell r="Q776" t="str">
            <v>Euronext Paris</v>
          </cell>
          <cell r="R776" t="str">
            <v>XPAR</v>
          </cell>
          <cell r="S776">
            <v>44959</v>
          </cell>
          <cell r="T776">
            <v>44993</v>
          </cell>
          <cell r="U776" t="str">
            <v>Yes</v>
          </cell>
          <cell r="V776" t="str">
            <v>I37256</v>
          </cell>
          <cell r="W776" t="str">
            <v>Share not hedged</v>
          </cell>
          <cell r="X776" t="str">
            <v>BSRID FP</v>
          </cell>
          <cell r="Y776"/>
          <cell r="Z776"/>
          <cell r="AA776" t="str">
            <v>BSRID</v>
          </cell>
          <cell r="AB776"/>
          <cell r="AC776"/>
          <cell r="AD776"/>
          <cell r="AE776"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76" t="str">
            <v>please refer to another source</v>
          </cell>
          <cell r="AG776"/>
          <cell r="AH776" t="str">
            <v>Luxemburg SICAV</v>
          </cell>
          <cell r="AI776" t="str">
            <v>Bloomberg MSCI Euro Aggregate ex Fossil Fuel SRI Select</v>
          </cell>
          <cell r="AJ776" t="str">
            <v>Net Total Return</v>
          </cell>
          <cell r="AK776" t="str">
            <v>EUR</v>
          </cell>
          <cell r="AL776" t="str">
            <v>The Bloomberg MSCI Euro Aggregate ex Fossil Fuel SRI Select Index is a fixed-rate, investment-grade bond index. The objective of the index is to provide investors with exposure to investment-grade bonds issued in Euro.</v>
          </cell>
          <cell r="AM776"/>
          <cell r="AN776" t="str">
            <v>Bloomberg MSCI</v>
          </cell>
          <cell r="AO776" t="str">
            <v>Europe</v>
          </cell>
          <cell r="AP776" t="str">
            <v>Europe</v>
          </cell>
          <cell r="AQ776" t="str">
            <v>AT, DE, ES, FR (+admission euroclear), IT**, LU, NL, SE</v>
          </cell>
          <cell r="AR776" t="str">
            <v>AT, DE, ES, FR (+admission euroclear), IT**, LU, NL, SE</v>
          </cell>
          <cell r="AS776" t="str">
            <v>Full or optimized replication</v>
          </cell>
          <cell r="AT776" t="str">
            <v>Physical</v>
          </cell>
          <cell r="AU776" t="str">
            <v>Optimized</v>
          </cell>
          <cell r="AV776" t="str">
            <v>Bonds</v>
          </cell>
          <cell r="AW776" t="str">
            <v>No</v>
          </cell>
          <cell r="AX776" t="str">
            <v>Yes with UCITS V</v>
          </cell>
          <cell r="AY776" t="str">
            <v>BNP Paribas Arbitrage</v>
          </cell>
          <cell r="AZ776"/>
          <cell r="BA776" t="str">
            <v>No</v>
          </cell>
          <cell r="BB776"/>
          <cell r="BC776"/>
          <cell r="BD776"/>
          <cell r="BE776"/>
          <cell r="BF776"/>
          <cell r="BG776" t="str">
            <v>Daily</v>
          </cell>
          <cell r="BH776"/>
          <cell r="BI776"/>
          <cell r="BJ776"/>
          <cell r="BK776" t="str">
            <v>Annually</v>
          </cell>
          <cell r="BL776"/>
          <cell r="BM776"/>
          <cell r="BN776"/>
          <cell r="BO776"/>
          <cell r="BP776"/>
          <cell r="BQ776"/>
          <cell r="BR776"/>
          <cell r="BS776"/>
          <cell r="BT776" t="str">
            <v>(D) 02:45 PM Paris time</v>
          </cell>
          <cell r="BU776" t="str">
            <v>NA</v>
          </cell>
          <cell r="BV776" t="str">
            <v>(D) 02:00 PM Paris time</v>
          </cell>
          <cell r="BW776" t="str">
            <v>D</v>
          </cell>
          <cell r="BX776" t="str">
            <v>D+1</v>
          </cell>
          <cell r="BY776" t="str">
            <v>D+3</v>
          </cell>
          <cell r="BZ776" t="str">
            <v>Please refer to PM</v>
          </cell>
          <cell r="CA776" t="str">
            <v>Please refer to PM</v>
          </cell>
          <cell r="CB776"/>
          <cell r="CC776"/>
          <cell r="CD776" t="str">
            <v>1.00% on the primary market</v>
          </cell>
          <cell r="CE776" t="str">
            <v>1.00% on the primary market</v>
          </cell>
          <cell r="CF776"/>
          <cell r="CG776"/>
          <cell r="CH776"/>
          <cell r="CI776"/>
          <cell r="CJ776" t="str">
            <v>NA</v>
          </cell>
          <cell r="CK776" t="str">
            <v>No collateral</v>
          </cell>
          <cell r="CL776" t="str">
            <v>No collateral</v>
          </cell>
          <cell r="CM776" t="str">
            <v>No collateral</v>
          </cell>
          <cell r="CN776" t="str">
            <v>No collateral</v>
          </cell>
          <cell r="CO776" t="str">
            <v>No</v>
          </cell>
          <cell r="CP776" t="str">
            <v>NA</v>
          </cell>
          <cell r="CQ776" t="str">
            <v>NA</v>
          </cell>
          <cell r="CR776" t="str">
            <v>No</v>
          </cell>
          <cell r="CS776"/>
          <cell r="CT776"/>
          <cell r="CU776"/>
          <cell r="CV776"/>
          <cell r="CW776"/>
          <cell r="CX776"/>
          <cell r="CY776" t="str">
            <v>Yes</v>
          </cell>
          <cell r="CZ776" t="str">
            <v>SRI</v>
          </cell>
          <cell r="DA776" t="str">
            <v>Beta</v>
          </cell>
          <cell r="DB776" t="str">
            <v>No</v>
          </cell>
          <cell r="DC776" t="str">
            <v>Other funds (no equities or &lt;25% equities)</v>
          </cell>
          <cell r="DD776" t="str">
            <v>No</v>
          </cell>
          <cell r="DE776" t="str">
            <v>No</v>
          </cell>
          <cell r="DF776" t="str">
            <v>No</v>
          </cell>
          <cell r="DG776">
            <v>3</v>
          </cell>
          <cell r="DH776">
            <v>12</v>
          </cell>
          <cell r="DI776">
            <v>0</v>
          </cell>
          <cell r="DJ776">
            <v>15</v>
          </cell>
          <cell r="DK776">
            <v>15</v>
          </cell>
          <cell r="DL776">
            <v>3</v>
          </cell>
          <cell r="DM776">
            <v>0</v>
          </cell>
          <cell r="DN776">
            <v>12</v>
          </cell>
          <cell r="DO776" t="str">
            <v>Primary market: Authorised Participants and Institutionnal Investors
Secondary market: All</v>
          </cell>
          <cell r="DP776" t="str">
            <v>None</v>
          </cell>
          <cell r="DQ776" t="str">
            <v>BNP Paribas Securities Services Luxembourg</v>
          </cell>
          <cell r="DR776" t="str">
            <v>BNP Paribas Securities Services Luxembourg</v>
          </cell>
          <cell r="DS776"/>
          <cell r="DT776" t="str">
            <v>BNP Paribas Securities Services Luxembourg</v>
          </cell>
          <cell r="DU776" t="str">
            <v>31th of December</v>
          </cell>
          <cell r="DV776" t="str">
            <v>ESG</v>
          </cell>
          <cell r="DW776" t="str">
            <v>FIXED INCOME</v>
          </cell>
          <cell r="DX776"/>
          <cell r="DY776"/>
          <cell r="DZ776" t="str">
            <v>ART 8</v>
          </cell>
          <cell r="EA776" t="str">
            <v>CAT 2</v>
          </cell>
        </row>
        <row r="777">
          <cell r="H777" t="str">
            <v>LU2533812728</v>
          </cell>
          <cell r="I777" t="str">
            <v>UCITS ETF</v>
          </cell>
          <cell r="J777" t="str">
            <v>Distribution</v>
          </cell>
          <cell r="K777" t="str">
            <v>EUR</v>
          </cell>
          <cell r="L777" t="str">
            <v>EUR</v>
          </cell>
          <cell r="M777" t="str">
            <v>No</v>
          </cell>
          <cell r="N777"/>
          <cell r="O777" t="str">
            <v>Luxembourg</v>
          </cell>
          <cell r="P777" t="str">
            <v>DE</v>
          </cell>
          <cell r="Q777" t="str">
            <v>Xetra</v>
          </cell>
          <cell r="R777" t="str">
            <v>XETR</v>
          </cell>
          <cell r="S777">
            <v>44959</v>
          </cell>
          <cell r="T777">
            <v>44993</v>
          </cell>
          <cell r="U777" t="str">
            <v>No</v>
          </cell>
          <cell r="V777" t="str">
            <v>I37256</v>
          </cell>
          <cell r="W777" t="str">
            <v>Share not hedged</v>
          </cell>
          <cell r="X777" t="str">
            <v>BSRID GY</v>
          </cell>
          <cell r="Y777"/>
          <cell r="Z777"/>
          <cell r="AA777" t="str">
            <v>BSRID</v>
          </cell>
          <cell r="AB777"/>
          <cell r="AC777"/>
          <cell r="AD777"/>
          <cell r="AE777"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77" t="str">
            <v>please refer to another source</v>
          </cell>
          <cell r="AG777"/>
          <cell r="AH777" t="str">
            <v>Luxemburg SICAV</v>
          </cell>
          <cell r="AI777" t="str">
            <v>Bloomberg MSCI Euro Aggregate ex Fossil Fuel SRI Select</v>
          </cell>
          <cell r="AJ777" t="str">
            <v>Net Total Return</v>
          </cell>
          <cell r="AK777" t="str">
            <v>EUR</v>
          </cell>
          <cell r="AL777" t="str">
            <v>The Bloomberg MSCI Euro Aggregate ex Fossil Fuel SRI Select Index is a fixed-rate, investment-grade bond index. The objective of the index is to provide investors with exposure to investment-grade bonds issued in Euro.</v>
          </cell>
          <cell r="AM777"/>
          <cell r="AN777" t="str">
            <v>Bloomberg MSCI</v>
          </cell>
          <cell r="AO777" t="str">
            <v>Europe</v>
          </cell>
          <cell r="AP777" t="str">
            <v>Europe</v>
          </cell>
          <cell r="AQ777" t="str">
            <v>AT, DE, ES, FR (+admission euroclear), IT**, LU, NL, SE</v>
          </cell>
          <cell r="AR777" t="str">
            <v>AT, DE, ES, FR (+admission euroclear), IT**, LU, NL, SE</v>
          </cell>
          <cell r="AS777" t="str">
            <v>Full or optimized replication</v>
          </cell>
          <cell r="AT777" t="str">
            <v>Physical</v>
          </cell>
          <cell r="AU777" t="str">
            <v>Optimized</v>
          </cell>
          <cell r="AV777" t="str">
            <v>Bonds</v>
          </cell>
          <cell r="AW777" t="str">
            <v>No</v>
          </cell>
          <cell r="AX777" t="str">
            <v>Yes with UCITS V</v>
          </cell>
          <cell r="AY777" t="str">
            <v>BNP Paribas Arbitrage</v>
          </cell>
          <cell r="AZ777"/>
          <cell r="BA777" t="str">
            <v>No</v>
          </cell>
          <cell r="BB777"/>
          <cell r="BC777"/>
          <cell r="BD777"/>
          <cell r="BE777"/>
          <cell r="BF777"/>
          <cell r="BG777" t="str">
            <v>Daily</v>
          </cell>
          <cell r="BH777"/>
          <cell r="BI777"/>
          <cell r="BJ777"/>
          <cell r="BK777" t="str">
            <v>Annually</v>
          </cell>
          <cell r="BL777"/>
          <cell r="BM777"/>
          <cell r="BN777"/>
          <cell r="BO777"/>
          <cell r="BP777"/>
          <cell r="BQ777"/>
          <cell r="BR777"/>
          <cell r="BS777"/>
          <cell r="BT777" t="str">
            <v>(D) 02:45 PM Paris time</v>
          </cell>
          <cell r="BU777" t="str">
            <v>NA</v>
          </cell>
          <cell r="BV777" t="str">
            <v>(D) 02:00 PM Paris time</v>
          </cell>
          <cell r="BW777" t="str">
            <v>D</v>
          </cell>
          <cell r="BX777" t="str">
            <v>D+1</v>
          </cell>
          <cell r="BY777" t="str">
            <v>D+3</v>
          </cell>
          <cell r="BZ777" t="str">
            <v>Please refer to PM</v>
          </cell>
          <cell r="CA777" t="str">
            <v>Please refer to PM</v>
          </cell>
          <cell r="CB777"/>
          <cell r="CC777"/>
          <cell r="CD777" t="str">
            <v>1.00% on the primary market</v>
          </cell>
          <cell r="CE777" t="str">
            <v>1.00% on the primary market</v>
          </cell>
          <cell r="CF777"/>
          <cell r="CG777"/>
          <cell r="CH777"/>
          <cell r="CI777"/>
          <cell r="CJ777" t="str">
            <v>NA</v>
          </cell>
          <cell r="CK777" t="str">
            <v>No collateral</v>
          </cell>
          <cell r="CL777" t="str">
            <v>No collateral</v>
          </cell>
          <cell r="CM777" t="str">
            <v>No collateral</v>
          </cell>
          <cell r="CN777" t="str">
            <v>No collateral</v>
          </cell>
          <cell r="CO777" t="str">
            <v>No</v>
          </cell>
          <cell r="CP777" t="str">
            <v>NA</v>
          </cell>
          <cell r="CQ777" t="str">
            <v>NA</v>
          </cell>
          <cell r="CR777" t="str">
            <v>No</v>
          </cell>
          <cell r="CS777"/>
          <cell r="CT777"/>
          <cell r="CU777"/>
          <cell r="CV777" t="str">
            <v>A3D6K8</v>
          </cell>
          <cell r="CW777"/>
          <cell r="CX777"/>
          <cell r="CY777" t="str">
            <v>Yes</v>
          </cell>
          <cell r="CZ777" t="str">
            <v>SRI</v>
          </cell>
          <cell r="DA777" t="str">
            <v>Beta</v>
          </cell>
          <cell r="DB777" t="str">
            <v>No</v>
          </cell>
          <cell r="DC777" t="str">
            <v>Other funds (no equities or &lt;25% equities)</v>
          </cell>
          <cell r="DD777" t="str">
            <v>No</v>
          </cell>
          <cell r="DE777" t="str">
            <v>No</v>
          </cell>
          <cell r="DF777" t="str">
            <v>No</v>
          </cell>
          <cell r="DG777">
            <v>3</v>
          </cell>
          <cell r="DH777">
            <v>12</v>
          </cell>
          <cell r="DI777">
            <v>0</v>
          </cell>
          <cell r="DJ777">
            <v>15</v>
          </cell>
          <cell r="DK777">
            <v>15</v>
          </cell>
          <cell r="DL777">
            <v>3</v>
          </cell>
          <cell r="DM777">
            <v>0</v>
          </cell>
          <cell r="DN777">
            <v>12</v>
          </cell>
          <cell r="DO777" t="str">
            <v>Primary market: Authorised Participants and Institutionnal Investors
Secondary market: All</v>
          </cell>
          <cell r="DP777" t="str">
            <v>None</v>
          </cell>
          <cell r="DQ777" t="str">
            <v>BNP Paribas Securities Services Luxembourg</v>
          </cell>
          <cell r="DR777" t="str">
            <v>BNP Paribas Securities Services Luxembourg</v>
          </cell>
          <cell r="DS777"/>
          <cell r="DT777" t="str">
            <v>BNP Paribas Securities Services Luxembourg</v>
          </cell>
          <cell r="DU777" t="str">
            <v>31th of December</v>
          </cell>
          <cell r="DV777" t="str">
            <v>ESG</v>
          </cell>
          <cell r="DW777" t="str">
            <v>FIXED INCOME</v>
          </cell>
          <cell r="DX777"/>
          <cell r="DY777"/>
          <cell r="DZ777" t="str">
            <v>ART 8</v>
          </cell>
          <cell r="EA777" t="str">
            <v>CAT 2</v>
          </cell>
        </row>
        <row r="778">
          <cell r="H778" t="str">
            <v>LU2533812728</v>
          </cell>
          <cell r="I778" t="str">
            <v>UCITS ETF</v>
          </cell>
          <cell r="J778" t="str">
            <v>Distribution</v>
          </cell>
          <cell r="K778" t="str">
            <v>EUR</v>
          </cell>
          <cell r="L778" t="str">
            <v>EUR</v>
          </cell>
          <cell r="M778" t="str">
            <v>No</v>
          </cell>
          <cell r="N778"/>
          <cell r="O778" t="str">
            <v>Luxembourg</v>
          </cell>
          <cell r="P778" t="str">
            <v>IT</v>
          </cell>
          <cell r="Q778" t="str">
            <v>Borsa Italiana</v>
          </cell>
          <cell r="R778" t="str">
            <v>XMIL</v>
          </cell>
          <cell r="S778">
            <v>44959</v>
          </cell>
          <cell r="T778">
            <v>44993</v>
          </cell>
          <cell r="U778" t="str">
            <v>No</v>
          </cell>
          <cell r="V778" t="str">
            <v>I37256</v>
          </cell>
          <cell r="W778" t="str">
            <v>Share not hedged</v>
          </cell>
          <cell r="X778" t="str">
            <v>BSRID IM</v>
          </cell>
          <cell r="Y778"/>
          <cell r="Z778"/>
          <cell r="AA778" t="str">
            <v>BSRID</v>
          </cell>
          <cell r="AB778"/>
          <cell r="AC778"/>
          <cell r="AD778"/>
          <cell r="AE778"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78" t="str">
            <v>please refer to another source</v>
          </cell>
          <cell r="AG778"/>
          <cell r="AH778" t="str">
            <v>Luxemburg SICAV</v>
          </cell>
          <cell r="AI778" t="str">
            <v>Bloomberg MSCI Euro Aggregate ex Fossil Fuel SRI Select</v>
          </cell>
          <cell r="AJ778" t="str">
            <v>Net Total Return</v>
          </cell>
          <cell r="AK778" t="str">
            <v>EUR</v>
          </cell>
          <cell r="AL778" t="str">
            <v>The Bloomberg MSCI Euro Aggregate ex Fossil Fuel SRI Select Index is a fixed-rate, investment-grade bond index. The objective of the index is to provide investors with exposure to investment-grade bonds issued in Euro.</v>
          </cell>
          <cell r="AM778"/>
          <cell r="AN778" t="str">
            <v>Bloomberg MSCI</v>
          </cell>
          <cell r="AO778" t="str">
            <v>Europe</v>
          </cell>
          <cell r="AP778" t="str">
            <v>Europe</v>
          </cell>
          <cell r="AQ778" t="str">
            <v>AT, DE, ES, FR (+admission euroclear), IT**, LU, NL, SE</v>
          </cell>
          <cell r="AR778" t="str">
            <v>AT, DE, ES, FR (+admission euroclear), IT**, LU, NL, SE</v>
          </cell>
          <cell r="AS778" t="str">
            <v>Full or optimized replication</v>
          </cell>
          <cell r="AT778" t="str">
            <v>Physical</v>
          </cell>
          <cell r="AU778" t="str">
            <v>Optimized</v>
          </cell>
          <cell r="AV778" t="str">
            <v>Bonds</v>
          </cell>
          <cell r="AW778" t="str">
            <v>No</v>
          </cell>
          <cell r="AX778" t="str">
            <v>Yes with UCITS V</v>
          </cell>
          <cell r="AY778" t="str">
            <v>BNP Paribas Arbitrage</v>
          </cell>
          <cell r="AZ778"/>
          <cell r="BA778" t="str">
            <v>No</v>
          </cell>
          <cell r="BB778"/>
          <cell r="BC778"/>
          <cell r="BD778"/>
          <cell r="BE778"/>
          <cell r="BF778"/>
          <cell r="BG778" t="str">
            <v>Daily</v>
          </cell>
          <cell r="BH778"/>
          <cell r="BI778"/>
          <cell r="BJ778"/>
          <cell r="BK778" t="str">
            <v>Annually</v>
          </cell>
          <cell r="BL778"/>
          <cell r="BM778"/>
          <cell r="BN778"/>
          <cell r="BO778"/>
          <cell r="BP778"/>
          <cell r="BQ778"/>
          <cell r="BR778"/>
          <cell r="BS778"/>
          <cell r="BT778" t="str">
            <v>(D) 02:45 PM Paris time</v>
          </cell>
          <cell r="BU778" t="str">
            <v>NA</v>
          </cell>
          <cell r="BV778" t="str">
            <v>(D) 02:00 PM Paris time</v>
          </cell>
          <cell r="BW778" t="str">
            <v>D</v>
          </cell>
          <cell r="BX778" t="str">
            <v>D+1</v>
          </cell>
          <cell r="BY778" t="str">
            <v>D+3</v>
          </cell>
          <cell r="BZ778" t="str">
            <v>Please refer to PM</v>
          </cell>
          <cell r="CA778" t="str">
            <v>Please refer to PM</v>
          </cell>
          <cell r="CB778"/>
          <cell r="CC778"/>
          <cell r="CD778" t="str">
            <v>1.00% on the primary market</v>
          </cell>
          <cell r="CE778" t="str">
            <v>1.00% on the primary market</v>
          </cell>
          <cell r="CF778"/>
          <cell r="CG778"/>
          <cell r="CH778"/>
          <cell r="CI778"/>
          <cell r="CJ778" t="str">
            <v>NA</v>
          </cell>
          <cell r="CK778" t="str">
            <v>No collateral</v>
          </cell>
          <cell r="CL778" t="str">
            <v>No collateral</v>
          </cell>
          <cell r="CM778" t="str">
            <v>No collateral</v>
          </cell>
          <cell r="CN778" t="str">
            <v>No collateral</v>
          </cell>
          <cell r="CO778" t="str">
            <v>No</v>
          </cell>
          <cell r="CP778" t="str">
            <v>NA</v>
          </cell>
          <cell r="CQ778" t="str">
            <v>NA</v>
          </cell>
          <cell r="CR778" t="str">
            <v>No</v>
          </cell>
          <cell r="CS778"/>
          <cell r="CT778"/>
          <cell r="CU778"/>
          <cell r="CV778" t="str">
            <v>A3D6K8</v>
          </cell>
          <cell r="CW778"/>
          <cell r="CX778"/>
          <cell r="CY778" t="str">
            <v>Yes</v>
          </cell>
          <cell r="CZ778" t="str">
            <v>SRI</v>
          </cell>
          <cell r="DA778" t="str">
            <v>Beta</v>
          </cell>
          <cell r="DB778" t="str">
            <v>No</v>
          </cell>
          <cell r="DC778" t="str">
            <v>Other funds (no equities or &lt;25% equities)</v>
          </cell>
          <cell r="DD778" t="str">
            <v>No</v>
          </cell>
          <cell r="DE778" t="str">
            <v>No</v>
          </cell>
          <cell r="DF778" t="str">
            <v>No</v>
          </cell>
          <cell r="DG778">
            <v>3</v>
          </cell>
          <cell r="DH778">
            <v>12</v>
          </cell>
          <cell r="DI778">
            <v>0</v>
          </cell>
          <cell r="DJ778">
            <v>15</v>
          </cell>
          <cell r="DK778">
            <v>15</v>
          </cell>
          <cell r="DL778">
            <v>3</v>
          </cell>
          <cell r="DM778">
            <v>0</v>
          </cell>
          <cell r="DN778">
            <v>12</v>
          </cell>
          <cell r="DO778" t="str">
            <v>Primary market: Authorised Participants and Institutionnal Investors
Secondary market: All</v>
          </cell>
          <cell r="DP778" t="str">
            <v>None</v>
          </cell>
          <cell r="DQ778" t="str">
            <v>BNP Paribas Securities Services Luxembourg</v>
          </cell>
          <cell r="DR778" t="str">
            <v>BNP Paribas Securities Services Luxembourg</v>
          </cell>
          <cell r="DS778"/>
          <cell r="DT778" t="str">
            <v>BNP Paribas Securities Services Luxembourg</v>
          </cell>
          <cell r="DU778" t="str">
            <v>31th of December</v>
          </cell>
          <cell r="DV778" t="str">
            <v>ESG</v>
          </cell>
          <cell r="DW778" t="str">
            <v>FIXED INCOME</v>
          </cell>
          <cell r="DX778"/>
          <cell r="DY778"/>
          <cell r="DZ778" t="str">
            <v>ART 8</v>
          </cell>
          <cell r="EA778" t="str">
            <v>CAT 2</v>
          </cell>
        </row>
        <row r="779">
          <cell r="H779" t="str">
            <v>LU2533812645</v>
          </cell>
          <cell r="I779" t="str">
            <v>Track Privilege</v>
          </cell>
          <cell r="J779" t="str">
            <v>Capitalisation</v>
          </cell>
          <cell r="K779" t="str">
            <v>EUR</v>
          </cell>
          <cell r="L779" t="str">
            <v>EUR</v>
          </cell>
          <cell r="M779" t="str">
            <v>No</v>
          </cell>
          <cell r="N779"/>
          <cell r="O779" t="str">
            <v>Luxembourg</v>
          </cell>
          <cell r="P779"/>
          <cell r="Q779"/>
          <cell r="R779"/>
          <cell r="S779"/>
          <cell r="T779"/>
          <cell r="U779" t="str">
            <v>Yes</v>
          </cell>
          <cell r="V779"/>
          <cell r="W779"/>
          <cell r="X779"/>
          <cell r="Y779"/>
          <cell r="Z779"/>
          <cell r="AA779"/>
          <cell r="AB779"/>
          <cell r="AC779"/>
          <cell r="AD779"/>
          <cell r="AE779"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79" t="str">
            <v>please refer to another source</v>
          </cell>
          <cell r="AG779"/>
          <cell r="AH779" t="str">
            <v>Luxemburg SICAV</v>
          </cell>
          <cell r="AI779" t="str">
            <v>Bloomberg MSCI Euro Aggregate ex Fossil Fuel SRI Select</v>
          </cell>
          <cell r="AJ779" t="str">
            <v>Net Total Return</v>
          </cell>
          <cell r="AK779" t="str">
            <v>EUR</v>
          </cell>
          <cell r="AL779" t="str">
            <v>The Bloomberg MSCI Euro Aggregate ex Fossil Fuel SRI Select Index is a fixed-rate, investment-grade bond index. The objective of the index is to provide investors with exposure to investment-grade bonds issued in Euro.</v>
          </cell>
          <cell r="AM779"/>
          <cell r="AN779" t="str">
            <v>Bloomberg MSCI</v>
          </cell>
          <cell r="AO779" t="str">
            <v>Europe</v>
          </cell>
          <cell r="AP779" t="str">
            <v>Europe</v>
          </cell>
          <cell r="AQ779"/>
          <cell r="AR779"/>
          <cell r="AS779" t="str">
            <v>Full or optimized replication</v>
          </cell>
          <cell r="AT779" t="str">
            <v>Physical</v>
          </cell>
          <cell r="AU779" t="str">
            <v>Optimized</v>
          </cell>
          <cell r="AV779" t="str">
            <v>Bonds</v>
          </cell>
          <cell r="AW779" t="str">
            <v>No</v>
          </cell>
          <cell r="AX779" t="str">
            <v>Yes with UCITS V</v>
          </cell>
          <cell r="AY779" t="str">
            <v>BNP Paribas Arbitrage</v>
          </cell>
          <cell r="AZ779"/>
          <cell r="BA779" t="str">
            <v>Yes</v>
          </cell>
          <cell r="BB779"/>
          <cell r="BC779"/>
          <cell r="BD779"/>
          <cell r="BE779"/>
          <cell r="BF779"/>
          <cell r="BG779" t="str">
            <v>Daily</v>
          </cell>
          <cell r="BH779"/>
          <cell r="BI779"/>
          <cell r="BJ779"/>
          <cell r="BK779" t="str">
            <v>Reinvested</v>
          </cell>
          <cell r="BL779"/>
          <cell r="BM779"/>
          <cell r="BN779"/>
          <cell r="BO779"/>
          <cell r="BP779"/>
          <cell r="BQ779"/>
          <cell r="BR779"/>
          <cell r="BS779"/>
          <cell r="BT779" t="str">
            <v>(D) 02:00 PM Paris time</v>
          </cell>
          <cell r="BU779" t="str">
            <v>(D) 12:00 AM Paris time</v>
          </cell>
          <cell r="BV779"/>
          <cell r="BW779" t="str">
            <v>D</v>
          </cell>
          <cell r="BX779" t="str">
            <v>D+1</v>
          </cell>
          <cell r="BY779" t="str">
            <v>D+3</v>
          </cell>
          <cell r="BZ779" t="str">
            <v>Please refer to PM</v>
          </cell>
          <cell r="CA779" t="str">
            <v>Please refer to PM</v>
          </cell>
          <cell r="CB779"/>
          <cell r="CC779"/>
          <cell r="CD779"/>
          <cell r="CE779"/>
          <cell r="CF779"/>
          <cell r="CG779"/>
          <cell r="CH779"/>
          <cell r="CI779"/>
          <cell r="CJ779"/>
          <cell r="CK779"/>
          <cell r="CL779"/>
          <cell r="CM779"/>
          <cell r="CN779"/>
          <cell r="CO779"/>
          <cell r="CP779"/>
          <cell r="CQ779"/>
          <cell r="CR779"/>
          <cell r="CS779"/>
          <cell r="CT779"/>
          <cell r="CU779"/>
          <cell r="CV779"/>
          <cell r="CW779"/>
          <cell r="CX779"/>
          <cell r="CY779" t="str">
            <v>Yes</v>
          </cell>
          <cell r="CZ779" t="str">
            <v>SRI</v>
          </cell>
          <cell r="DA779" t="str">
            <v>Beta</v>
          </cell>
          <cell r="DB779" t="str">
            <v>No</v>
          </cell>
          <cell r="DC779" t="str">
            <v>Other funds (no equities or &lt;25% equities)</v>
          </cell>
          <cell r="DD779" t="str">
            <v>No</v>
          </cell>
          <cell r="DE779" t="str">
            <v>No</v>
          </cell>
          <cell r="DF779" t="str">
            <v>No</v>
          </cell>
          <cell r="DG779">
            <v>3</v>
          </cell>
          <cell r="DH779">
            <v>12</v>
          </cell>
          <cell r="DI779">
            <v>5</v>
          </cell>
          <cell r="DJ779">
            <v>20</v>
          </cell>
          <cell r="DK779">
            <v>20</v>
          </cell>
          <cell r="DL779">
            <v>3</v>
          </cell>
          <cell r="DM779">
            <v>5</v>
          </cell>
          <cell r="DN779">
            <v>12</v>
          </cell>
          <cell r="DO779"/>
          <cell r="DP779"/>
          <cell r="DQ779" t="str">
            <v>BNP Paribas Securities Services Luxembourg</v>
          </cell>
          <cell r="DR779" t="str">
            <v>BNP Paribas Securities Services Luxembourg</v>
          </cell>
          <cell r="DS779"/>
          <cell r="DT779" t="str">
            <v>BNP Paribas Securities Services Luxembourg</v>
          </cell>
          <cell r="DU779" t="str">
            <v>31th of December</v>
          </cell>
          <cell r="DV779" t="str">
            <v>ESG</v>
          </cell>
          <cell r="DW779" t="str">
            <v>FIXED INCOME</v>
          </cell>
          <cell r="DX779"/>
          <cell r="DY779"/>
          <cell r="DZ779" t="str">
            <v>ART 8</v>
          </cell>
          <cell r="EA779" t="str">
            <v>CAT 2</v>
          </cell>
        </row>
        <row r="780">
          <cell r="H780" t="str">
            <v>LU2533812132</v>
          </cell>
          <cell r="I780" t="str">
            <v>Track X</v>
          </cell>
          <cell r="J780" t="str">
            <v>Distribution</v>
          </cell>
          <cell r="K780" t="str">
            <v>EUR</v>
          </cell>
          <cell r="L780" t="str">
            <v>EUR</v>
          </cell>
          <cell r="M780" t="str">
            <v>No</v>
          </cell>
          <cell r="N780"/>
          <cell r="O780" t="str">
            <v>Luxembourg</v>
          </cell>
          <cell r="P780"/>
          <cell r="Q780"/>
          <cell r="R780"/>
          <cell r="S780"/>
          <cell r="T780"/>
          <cell r="U780" t="str">
            <v>Yes</v>
          </cell>
          <cell r="V780"/>
          <cell r="W780"/>
          <cell r="X780"/>
          <cell r="Y780"/>
          <cell r="Z780"/>
          <cell r="AA780"/>
          <cell r="AB780"/>
          <cell r="AC780"/>
          <cell r="AD780"/>
          <cell r="AE780"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80" t="str">
            <v>please refer to another source</v>
          </cell>
          <cell r="AG780"/>
          <cell r="AH780" t="str">
            <v>Luxemburg SICAV</v>
          </cell>
          <cell r="AI780" t="str">
            <v>Bloomberg MSCI Euro Aggregate ex Fossil Fuel SRI Select</v>
          </cell>
          <cell r="AJ780" t="str">
            <v>Net Total Return</v>
          </cell>
          <cell r="AK780" t="str">
            <v>EUR</v>
          </cell>
          <cell r="AL780" t="str">
            <v>The Bloomberg MSCI Euro Aggregate ex Fossil Fuel SRI Select Index is a fixed-rate, investment-grade bond index. The objective of the index is to provide investors with exposure to investment-grade bonds issued in Euro.</v>
          </cell>
          <cell r="AM780"/>
          <cell r="AN780" t="str">
            <v>Bloomberg MSCI</v>
          </cell>
          <cell r="AO780" t="str">
            <v>Europe</v>
          </cell>
          <cell r="AP780" t="str">
            <v>Europe</v>
          </cell>
          <cell r="AQ780"/>
          <cell r="AR780"/>
          <cell r="AS780" t="str">
            <v>Full or optimized replication</v>
          </cell>
          <cell r="AT780" t="str">
            <v>Physical</v>
          </cell>
          <cell r="AU780" t="str">
            <v>Optimized</v>
          </cell>
          <cell r="AV780" t="str">
            <v>Bonds</v>
          </cell>
          <cell r="AW780" t="str">
            <v>No</v>
          </cell>
          <cell r="AX780" t="str">
            <v>Yes with UCITS V</v>
          </cell>
          <cell r="AY780" t="str">
            <v>BNP Paribas Arbitrage</v>
          </cell>
          <cell r="AZ780"/>
          <cell r="BA780" t="str">
            <v>Yes</v>
          </cell>
          <cell r="BB780"/>
          <cell r="BC780"/>
          <cell r="BD780"/>
          <cell r="BE780"/>
          <cell r="BF780"/>
          <cell r="BG780" t="str">
            <v>Daily</v>
          </cell>
          <cell r="BH780"/>
          <cell r="BI780"/>
          <cell r="BJ780"/>
          <cell r="BK780" t="str">
            <v>Annually</v>
          </cell>
          <cell r="BL780"/>
          <cell r="BM780"/>
          <cell r="BN780"/>
          <cell r="BO780"/>
          <cell r="BP780"/>
          <cell r="BQ780"/>
          <cell r="BR780"/>
          <cell r="BS780"/>
          <cell r="BT780" t="str">
            <v>(D) 02:00 PM Paris time</v>
          </cell>
          <cell r="BU780" t="str">
            <v>(D) 12:00 AM Paris time</v>
          </cell>
          <cell r="BV780"/>
          <cell r="BW780" t="str">
            <v>D</v>
          </cell>
          <cell r="BX780" t="str">
            <v>D+1</v>
          </cell>
          <cell r="BY780" t="str">
            <v>D+3</v>
          </cell>
          <cell r="BZ780" t="str">
            <v>Please refer to PM</v>
          </cell>
          <cell r="CA780" t="str">
            <v>Please refer to PM</v>
          </cell>
          <cell r="CB780"/>
          <cell r="CC780"/>
          <cell r="CD780"/>
          <cell r="CE780"/>
          <cell r="CF780"/>
          <cell r="CG780"/>
          <cell r="CH780"/>
          <cell r="CI780"/>
          <cell r="CJ780"/>
          <cell r="CK780"/>
          <cell r="CL780"/>
          <cell r="CM780"/>
          <cell r="CN780"/>
          <cell r="CO780"/>
          <cell r="CP780"/>
          <cell r="CQ780"/>
          <cell r="CR780"/>
          <cell r="CS780"/>
          <cell r="CT780"/>
          <cell r="CU780"/>
          <cell r="CV780"/>
          <cell r="CW780"/>
          <cell r="CX780"/>
          <cell r="CY780" t="str">
            <v>Yes</v>
          </cell>
          <cell r="CZ780" t="str">
            <v>SRI</v>
          </cell>
          <cell r="DA780" t="str">
            <v>Beta</v>
          </cell>
          <cell r="DB780" t="str">
            <v>No</v>
          </cell>
          <cell r="DC780" t="str">
            <v>Other funds (no equities or &lt;25% equities)</v>
          </cell>
          <cell r="DD780" t="str">
            <v>No</v>
          </cell>
          <cell r="DE780" t="str">
            <v>No</v>
          </cell>
          <cell r="DF780" t="str">
            <v>No</v>
          </cell>
          <cell r="DG780">
            <v>0</v>
          </cell>
          <cell r="DH780">
            <v>12</v>
          </cell>
          <cell r="DI780">
            <v>1</v>
          </cell>
          <cell r="DJ780">
            <v>13</v>
          </cell>
          <cell r="DK780">
            <v>13</v>
          </cell>
          <cell r="DL780">
            <v>0</v>
          </cell>
          <cell r="DM780">
            <v>1</v>
          </cell>
          <cell r="DN780">
            <v>12</v>
          </cell>
          <cell r="DO780"/>
          <cell r="DP780"/>
          <cell r="DQ780" t="str">
            <v>BNP Paribas Securities Services Luxembourg</v>
          </cell>
          <cell r="DR780" t="str">
            <v>BNP Paribas Securities Services Luxembourg</v>
          </cell>
          <cell r="DS780"/>
          <cell r="DT780" t="str">
            <v>BNP Paribas Securities Services Luxembourg</v>
          </cell>
          <cell r="DU780" t="str">
            <v>31th of December</v>
          </cell>
          <cell r="DV780" t="str">
            <v>ESG</v>
          </cell>
          <cell r="DW780" t="str">
            <v>FIXED INCOME</v>
          </cell>
          <cell r="DX780"/>
          <cell r="DY780"/>
          <cell r="DZ780" t="str">
            <v>ART 8</v>
          </cell>
          <cell r="EA780" t="str">
            <v>CAT 2</v>
          </cell>
        </row>
        <row r="781">
          <cell r="H781" t="str">
            <v>LU2533812488</v>
          </cell>
          <cell r="I781" t="str">
            <v>Track I</v>
          </cell>
          <cell r="J781" t="str">
            <v>Capitalisation</v>
          </cell>
          <cell r="K781" t="str">
            <v>EUR</v>
          </cell>
          <cell r="L781" t="str">
            <v>EUR</v>
          </cell>
          <cell r="M781" t="str">
            <v>No</v>
          </cell>
          <cell r="N781"/>
          <cell r="O781" t="str">
            <v>Luxembourg</v>
          </cell>
          <cell r="P781"/>
          <cell r="Q781"/>
          <cell r="R781"/>
          <cell r="S781"/>
          <cell r="T781"/>
          <cell r="U781" t="str">
            <v>Yes</v>
          </cell>
          <cell r="V781"/>
          <cell r="W781"/>
          <cell r="X781"/>
          <cell r="Y781"/>
          <cell r="Z781"/>
          <cell r="AA781"/>
          <cell r="AB781"/>
          <cell r="AC781"/>
          <cell r="AD781"/>
          <cell r="AE781"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81" t="str">
            <v>please refer to another source</v>
          </cell>
          <cell r="AG781"/>
          <cell r="AH781" t="str">
            <v>Luxemburg SICAV</v>
          </cell>
          <cell r="AI781" t="str">
            <v>Bloomberg MSCI Euro Aggregate ex Fossil Fuel SRI Select</v>
          </cell>
          <cell r="AJ781" t="str">
            <v>Net Total Return</v>
          </cell>
          <cell r="AK781" t="str">
            <v>EUR</v>
          </cell>
          <cell r="AL781" t="str">
            <v>The Bloomberg MSCI Euro Aggregate ex Fossil Fuel SRI Select Index is a fixed-rate, investment-grade bond index. The objective of the index is to provide investors with exposure to investment-grade bonds issued in Euro.</v>
          </cell>
          <cell r="AM781"/>
          <cell r="AN781" t="str">
            <v>Bloomberg MSCI</v>
          </cell>
          <cell r="AO781" t="str">
            <v>Europe</v>
          </cell>
          <cell r="AP781" t="str">
            <v>Europe</v>
          </cell>
          <cell r="AQ781"/>
          <cell r="AR781"/>
          <cell r="AS781" t="str">
            <v>Full or optimized replication</v>
          </cell>
          <cell r="AT781" t="str">
            <v>Physical</v>
          </cell>
          <cell r="AU781" t="str">
            <v>Optimized</v>
          </cell>
          <cell r="AV781" t="str">
            <v>Bonds</v>
          </cell>
          <cell r="AW781" t="str">
            <v>No</v>
          </cell>
          <cell r="AX781" t="str">
            <v>Yes with UCITS V</v>
          </cell>
          <cell r="AY781" t="str">
            <v>BNP Paribas Arbitrage</v>
          </cell>
          <cell r="AZ781"/>
          <cell r="BA781" t="str">
            <v>Yes</v>
          </cell>
          <cell r="BB781"/>
          <cell r="BC781"/>
          <cell r="BD781"/>
          <cell r="BE781"/>
          <cell r="BF781"/>
          <cell r="BG781" t="str">
            <v>Daily</v>
          </cell>
          <cell r="BH781"/>
          <cell r="BI781"/>
          <cell r="BJ781"/>
          <cell r="BK781" t="str">
            <v>Reinvested</v>
          </cell>
          <cell r="BL781"/>
          <cell r="BM781"/>
          <cell r="BN781"/>
          <cell r="BO781"/>
          <cell r="BP781"/>
          <cell r="BQ781"/>
          <cell r="BR781"/>
          <cell r="BS781"/>
          <cell r="BT781" t="str">
            <v>(D) 02:00 PM Paris time</v>
          </cell>
          <cell r="BU781" t="str">
            <v>(D) 12:00 AM Paris time</v>
          </cell>
          <cell r="BV781"/>
          <cell r="BW781" t="str">
            <v>D</v>
          </cell>
          <cell r="BX781" t="str">
            <v>D+1</v>
          </cell>
          <cell r="BY781" t="str">
            <v>D+3</v>
          </cell>
          <cell r="BZ781" t="str">
            <v>Please refer to PM</v>
          </cell>
          <cell r="CA781" t="str">
            <v>Please refer to PM</v>
          </cell>
          <cell r="CB781"/>
          <cell r="CC781"/>
          <cell r="CD781"/>
          <cell r="CE781"/>
          <cell r="CF781"/>
          <cell r="CG781"/>
          <cell r="CH781"/>
          <cell r="CI781"/>
          <cell r="CJ781"/>
          <cell r="CK781"/>
          <cell r="CL781"/>
          <cell r="CM781"/>
          <cell r="CN781"/>
          <cell r="CO781"/>
          <cell r="CP781"/>
          <cell r="CQ781"/>
          <cell r="CR781"/>
          <cell r="CS781"/>
          <cell r="CT781"/>
          <cell r="CU781"/>
          <cell r="CV781"/>
          <cell r="CW781"/>
          <cell r="CX781"/>
          <cell r="CY781" t="str">
            <v>Yes</v>
          </cell>
          <cell r="CZ781" t="str">
            <v>SRI</v>
          </cell>
          <cell r="DA781" t="str">
            <v>Beta</v>
          </cell>
          <cell r="DB781" t="str">
            <v>No</v>
          </cell>
          <cell r="DC781" t="str">
            <v>Other funds (no equities or &lt;25% equities)</v>
          </cell>
          <cell r="DD781" t="str">
            <v>No</v>
          </cell>
          <cell r="DE781" t="str">
            <v>No</v>
          </cell>
          <cell r="DF781" t="str">
            <v>No</v>
          </cell>
          <cell r="DG781">
            <v>3</v>
          </cell>
          <cell r="DH781">
            <v>12</v>
          </cell>
          <cell r="DI781">
            <v>1</v>
          </cell>
          <cell r="DJ781">
            <v>16</v>
          </cell>
          <cell r="DK781">
            <v>16</v>
          </cell>
          <cell r="DL781">
            <v>3</v>
          </cell>
          <cell r="DM781">
            <v>1</v>
          </cell>
          <cell r="DN781">
            <v>12</v>
          </cell>
          <cell r="DO781"/>
          <cell r="DP781"/>
          <cell r="DQ781" t="str">
            <v>BNP Paribas Securities Services Luxembourg</v>
          </cell>
          <cell r="DR781" t="str">
            <v>BNP Paribas Securities Services Luxembourg</v>
          </cell>
          <cell r="DS781"/>
          <cell r="DT781" t="str">
            <v>BNP Paribas Securities Services Luxembourg</v>
          </cell>
          <cell r="DU781" t="str">
            <v>31th of December</v>
          </cell>
          <cell r="DV781" t="str">
            <v>ESG</v>
          </cell>
          <cell r="DW781" t="str">
            <v>FIXED INCOME</v>
          </cell>
          <cell r="DX781"/>
          <cell r="DY781"/>
          <cell r="DZ781" t="str">
            <v>ART 8</v>
          </cell>
          <cell r="EA781" t="str">
            <v>CAT 2</v>
          </cell>
        </row>
        <row r="782">
          <cell r="H782" t="str">
            <v>LU2533812306</v>
          </cell>
          <cell r="I782" t="str">
            <v>Track I</v>
          </cell>
          <cell r="J782" t="str">
            <v>Distribution</v>
          </cell>
          <cell r="K782" t="str">
            <v>EUR</v>
          </cell>
          <cell r="L782" t="str">
            <v>EUR</v>
          </cell>
          <cell r="M782" t="str">
            <v>No</v>
          </cell>
          <cell r="N782"/>
          <cell r="O782" t="str">
            <v>Luxembourg</v>
          </cell>
          <cell r="P782"/>
          <cell r="Q782"/>
          <cell r="R782"/>
          <cell r="S782"/>
          <cell r="T782"/>
          <cell r="U782" t="str">
            <v>Yes</v>
          </cell>
          <cell r="V782"/>
          <cell r="W782"/>
          <cell r="X782"/>
          <cell r="Y782"/>
          <cell r="Z782"/>
          <cell r="AA782"/>
          <cell r="AB782"/>
          <cell r="AC782"/>
          <cell r="AD782"/>
          <cell r="AE782"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82" t="str">
            <v>please refer to another source</v>
          </cell>
          <cell r="AG782"/>
          <cell r="AH782" t="str">
            <v>Luxemburg SICAV</v>
          </cell>
          <cell r="AI782" t="str">
            <v>Bloomberg MSCI Euro Aggregate ex Fossil Fuel SRI Select</v>
          </cell>
          <cell r="AJ782" t="str">
            <v>Net Total Return</v>
          </cell>
          <cell r="AK782" t="str">
            <v>EUR</v>
          </cell>
          <cell r="AL782" t="str">
            <v>The Bloomberg MSCI Euro Aggregate ex Fossil Fuel SRI Select Index is a fixed-rate, investment-grade bond index. The objective of the index is to provide investors with exposure to investment-grade bonds issued in Euro.</v>
          </cell>
          <cell r="AM782"/>
          <cell r="AN782" t="str">
            <v>Bloomberg MSCI</v>
          </cell>
          <cell r="AO782" t="str">
            <v>Europe</v>
          </cell>
          <cell r="AP782" t="str">
            <v>Europe</v>
          </cell>
          <cell r="AQ782"/>
          <cell r="AR782"/>
          <cell r="AS782" t="str">
            <v>Full or optimized replication</v>
          </cell>
          <cell r="AT782" t="str">
            <v>Physical</v>
          </cell>
          <cell r="AU782" t="str">
            <v>Optimized</v>
          </cell>
          <cell r="AV782" t="str">
            <v>Bonds</v>
          </cell>
          <cell r="AW782" t="str">
            <v>No</v>
          </cell>
          <cell r="AX782" t="str">
            <v>Yes with UCITS V</v>
          </cell>
          <cell r="AY782" t="str">
            <v>BNP Paribas Arbitrage</v>
          </cell>
          <cell r="AZ782"/>
          <cell r="BA782" t="str">
            <v>Yes</v>
          </cell>
          <cell r="BB782"/>
          <cell r="BC782"/>
          <cell r="BD782"/>
          <cell r="BE782"/>
          <cell r="BF782"/>
          <cell r="BG782" t="str">
            <v>Daily</v>
          </cell>
          <cell r="BH782"/>
          <cell r="BI782"/>
          <cell r="BJ782"/>
          <cell r="BK782" t="str">
            <v>Annually</v>
          </cell>
          <cell r="BL782"/>
          <cell r="BM782"/>
          <cell r="BN782"/>
          <cell r="BO782"/>
          <cell r="BP782"/>
          <cell r="BQ782"/>
          <cell r="BR782"/>
          <cell r="BS782"/>
          <cell r="BT782" t="str">
            <v>(D) 02:00 PM Paris time</v>
          </cell>
          <cell r="BU782" t="str">
            <v>(D) 12:00 AM Paris time</v>
          </cell>
          <cell r="BV782"/>
          <cell r="BW782" t="str">
            <v>D</v>
          </cell>
          <cell r="BX782" t="str">
            <v>D+1</v>
          </cell>
          <cell r="BY782" t="str">
            <v>D+3</v>
          </cell>
          <cell r="BZ782" t="str">
            <v>Please refer to PM</v>
          </cell>
          <cell r="CA782" t="str">
            <v>Please refer to PM</v>
          </cell>
          <cell r="CB782"/>
          <cell r="CC782"/>
          <cell r="CD782"/>
          <cell r="CE782"/>
          <cell r="CF782"/>
          <cell r="CG782"/>
          <cell r="CH782"/>
          <cell r="CI782"/>
          <cell r="CJ782"/>
          <cell r="CK782"/>
          <cell r="CL782"/>
          <cell r="CM782"/>
          <cell r="CN782"/>
          <cell r="CO782"/>
          <cell r="CP782"/>
          <cell r="CQ782"/>
          <cell r="CR782"/>
          <cell r="CS782"/>
          <cell r="CT782"/>
          <cell r="CU782"/>
          <cell r="CV782"/>
          <cell r="CW782"/>
          <cell r="CX782"/>
          <cell r="CY782" t="str">
            <v>Yes</v>
          </cell>
          <cell r="CZ782" t="str">
            <v>SRI</v>
          </cell>
          <cell r="DA782" t="str">
            <v>Beta</v>
          </cell>
          <cell r="DB782" t="str">
            <v>No</v>
          </cell>
          <cell r="DC782" t="str">
            <v>Other funds (no equities or &lt;25% equities)</v>
          </cell>
          <cell r="DD782" t="str">
            <v>No</v>
          </cell>
          <cell r="DE782" t="str">
            <v>No</v>
          </cell>
          <cell r="DF782" t="str">
            <v>No</v>
          </cell>
          <cell r="DG782">
            <v>3</v>
          </cell>
          <cell r="DH782">
            <v>12</v>
          </cell>
          <cell r="DI782">
            <v>1</v>
          </cell>
          <cell r="DJ782">
            <v>16</v>
          </cell>
          <cell r="DK782">
            <v>16</v>
          </cell>
          <cell r="DL782">
            <v>3</v>
          </cell>
          <cell r="DM782">
            <v>1</v>
          </cell>
          <cell r="DN782">
            <v>12</v>
          </cell>
          <cell r="DO782"/>
          <cell r="DP782"/>
          <cell r="DQ782" t="str">
            <v>BNP Paribas Securities Services Luxembourg</v>
          </cell>
          <cell r="DR782" t="str">
            <v>BNP Paribas Securities Services Luxembourg</v>
          </cell>
          <cell r="DS782"/>
          <cell r="DT782" t="str">
            <v>BNP Paribas Securities Services Luxembourg</v>
          </cell>
          <cell r="DU782" t="str">
            <v>31th of December</v>
          </cell>
          <cell r="DV782" t="str">
            <v>ESG</v>
          </cell>
          <cell r="DW782" t="str">
            <v>FIXED INCOME</v>
          </cell>
          <cell r="DX782"/>
          <cell r="DY782"/>
          <cell r="DZ782" t="str">
            <v>ART 8</v>
          </cell>
          <cell r="EA782" t="str">
            <v>CAT 2</v>
          </cell>
        </row>
        <row r="783">
          <cell r="H783" t="str">
            <v>LU2533812561</v>
          </cell>
          <cell r="I783" t="str">
            <v>Track Privilege</v>
          </cell>
          <cell r="J783" t="str">
            <v>Distribution</v>
          </cell>
          <cell r="K783" t="str">
            <v>EUR</v>
          </cell>
          <cell r="L783" t="str">
            <v>EUR</v>
          </cell>
          <cell r="M783" t="str">
            <v>No</v>
          </cell>
          <cell r="N783"/>
          <cell r="O783" t="str">
            <v>Luxembourg</v>
          </cell>
          <cell r="P783"/>
          <cell r="Q783"/>
          <cell r="R783"/>
          <cell r="S783"/>
          <cell r="T783"/>
          <cell r="U783" t="str">
            <v>Yes</v>
          </cell>
          <cell r="V783"/>
          <cell r="W783"/>
          <cell r="X783"/>
          <cell r="Y783"/>
          <cell r="Z783"/>
          <cell r="AA783"/>
          <cell r="AB783"/>
          <cell r="AC783"/>
          <cell r="AD783"/>
          <cell r="AE783"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83" t="str">
            <v>please refer to another source</v>
          </cell>
          <cell r="AG783"/>
          <cell r="AH783" t="str">
            <v>Luxemburg SICAV</v>
          </cell>
          <cell r="AI783" t="str">
            <v>Bloomberg MSCI Euro Aggregate ex Fossil Fuel SRI Select</v>
          </cell>
          <cell r="AJ783" t="str">
            <v>Net Total Return</v>
          </cell>
          <cell r="AK783" t="str">
            <v>EUR</v>
          </cell>
          <cell r="AL783" t="str">
            <v>The Bloomberg MSCI Euro Aggregate ex Fossil Fuel SRI Select Index is a fixed-rate, investment-grade bond index. The objective of the index is to provide investors with exposure to investment-grade bonds issued in Euro.</v>
          </cell>
          <cell r="AM783"/>
          <cell r="AN783" t="str">
            <v>Bloomberg MSCI</v>
          </cell>
          <cell r="AO783" t="str">
            <v>Europe</v>
          </cell>
          <cell r="AP783" t="str">
            <v>Europe</v>
          </cell>
          <cell r="AQ783"/>
          <cell r="AR783"/>
          <cell r="AS783" t="str">
            <v>Full or optimized replication</v>
          </cell>
          <cell r="AT783" t="str">
            <v>Physical</v>
          </cell>
          <cell r="AU783" t="str">
            <v>Optimized</v>
          </cell>
          <cell r="AV783" t="str">
            <v>Bonds</v>
          </cell>
          <cell r="AW783" t="str">
            <v>No</v>
          </cell>
          <cell r="AX783" t="str">
            <v>Yes with UCITS V</v>
          </cell>
          <cell r="AY783" t="str">
            <v>BNP Paribas Arbitrage</v>
          </cell>
          <cell r="AZ783"/>
          <cell r="BA783" t="str">
            <v>Yes</v>
          </cell>
          <cell r="BB783"/>
          <cell r="BC783"/>
          <cell r="BD783"/>
          <cell r="BE783"/>
          <cell r="BF783"/>
          <cell r="BG783" t="str">
            <v>Daily</v>
          </cell>
          <cell r="BH783"/>
          <cell r="BI783"/>
          <cell r="BJ783"/>
          <cell r="BK783" t="str">
            <v>Annually</v>
          </cell>
          <cell r="BL783"/>
          <cell r="BM783"/>
          <cell r="BN783"/>
          <cell r="BO783"/>
          <cell r="BP783"/>
          <cell r="BQ783"/>
          <cell r="BR783"/>
          <cell r="BS783"/>
          <cell r="BT783" t="str">
            <v>(D) 02:00 PM Paris time</v>
          </cell>
          <cell r="BU783" t="str">
            <v>(D) 12:00 AM Paris time</v>
          </cell>
          <cell r="BV783"/>
          <cell r="BW783" t="str">
            <v>D</v>
          </cell>
          <cell r="BX783" t="str">
            <v>D+1</v>
          </cell>
          <cell r="BY783" t="str">
            <v>D+3</v>
          </cell>
          <cell r="BZ783" t="str">
            <v>Please refer to PM</v>
          </cell>
          <cell r="CA783" t="str">
            <v>Please refer to PM</v>
          </cell>
          <cell r="CB783"/>
          <cell r="CC783"/>
          <cell r="CD783"/>
          <cell r="CE783"/>
          <cell r="CF783"/>
          <cell r="CG783"/>
          <cell r="CH783"/>
          <cell r="CI783"/>
          <cell r="CJ783"/>
          <cell r="CK783"/>
          <cell r="CL783"/>
          <cell r="CM783"/>
          <cell r="CN783"/>
          <cell r="CO783"/>
          <cell r="CP783"/>
          <cell r="CQ783"/>
          <cell r="CR783"/>
          <cell r="CS783"/>
          <cell r="CT783"/>
          <cell r="CU783"/>
          <cell r="CV783"/>
          <cell r="CW783"/>
          <cell r="CX783"/>
          <cell r="CY783" t="str">
            <v>Yes</v>
          </cell>
          <cell r="CZ783" t="str">
            <v>SRI</v>
          </cell>
          <cell r="DA783" t="str">
            <v>Beta</v>
          </cell>
          <cell r="DB783" t="str">
            <v>No</v>
          </cell>
          <cell r="DC783" t="str">
            <v>Other funds (no equities or &lt;25% equities)</v>
          </cell>
          <cell r="DD783" t="str">
            <v>No</v>
          </cell>
          <cell r="DE783" t="str">
            <v>No</v>
          </cell>
          <cell r="DF783" t="str">
            <v>No</v>
          </cell>
          <cell r="DG783">
            <v>3</v>
          </cell>
          <cell r="DH783">
            <v>12</v>
          </cell>
          <cell r="DI783">
            <v>5</v>
          </cell>
          <cell r="DJ783">
            <v>20</v>
          </cell>
          <cell r="DK783">
            <v>20</v>
          </cell>
          <cell r="DL783">
            <v>3</v>
          </cell>
          <cell r="DM783">
            <v>5</v>
          </cell>
          <cell r="DN783">
            <v>12</v>
          </cell>
          <cell r="DO783"/>
          <cell r="DP783"/>
          <cell r="DQ783" t="str">
            <v>BNP Paribas Securities Services Luxembourg</v>
          </cell>
          <cell r="DR783" t="str">
            <v>BNP Paribas Securities Services Luxembourg</v>
          </cell>
          <cell r="DS783"/>
          <cell r="DT783" t="str">
            <v>BNP Paribas Securities Services Luxembourg</v>
          </cell>
          <cell r="DU783" t="str">
            <v>31th of December</v>
          </cell>
          <cell r="DV783" t="str">
            <v>ESG</v>
          </cell>
          <cell r="DW783" t="str">
            <v>FIXED INCOME</v>
          </cell>
          <cell r="DX783"/>
          <cell r="DY783"/>
          <cell r="DZ783" t="str">
            <v>ART 8</v>
          </cell>
          <cell r="EA783" t="str">
            <v>CAT 2</v>
          </cell>
        </row>
        <row r="784">
          <cell r="H784" t="str">
            <v>LU2533812215</v>
          </cell>
          <cell r="I784" t="str">
            <v>Track X</v>
          </cell>
          <cell r="J784" t="str">
            <v>Capitalisation</v>
          </cell>
          <cell r="K784" t="str">
            <v>EUR</v>
          </cell>
          <cell r="L784" t="str">
            <v>EUR</v>
          </cell>
          <cell r="M784" t="str">
            <v>No</v>
          </cell>
          <cell r="N784"/>
          <cell r="O784" t="str">
            <v>Luxembourg</v>
          </cell>
          <cell r="P784"/>
          <cell r="Q784"/>
          <cell r="R784"/>
          <cell r="S784"/>
          <cell r="T784"/>
          <cell r="U784" t="str">
            <v>Yes</v>
          </cell>
          <cell r="V784"/>
          <cell r="W784"/>
          <cell r="X784"/>
          <cell r="Y784"/>
          <cell r="Z784"/>
          <cell r="AA784"/>
          <cell r="AB784"/>
          <cell r="AC784"/>
          <cell r="AD784"/>
          <cell r="AE784" t="str">
            <v>BNP PARIBAS EASY € Aggregate Bond SRI Fossil Free is an index-tracking passively managed fund. The fund's objective is to replicate (with a maximum tracking error* of 1%) the performance of the Bloomberg MSCI Euro Aggregate ex Fossil Fuel SRI Select (NTR) Index (Bloomberg: I37256 Index) (the Index ) by investing in the debt securities (fixed-rate, investment-grade, euro-denominated bonds) issued by countries and companies included in the Index.</v>
          </cell>
          <cell r="AF784" t="str">
            <v>please refer to another source</v>
          </cell>
          <cell r="AG784"/>
          <cell r="AH784" t="str">
            <v>Luxemburg SICAV</v>
          </cell>
          <cell r="AI784" t="str">
            <v>Bloomberg MSCI Euro Aggregate ex Fossil Fuel SRI Select</v>
          </cell>
          <cell r="AJ784" t="str">
            <v>Net Total Return</v>
          </cell>
          <cell r="AK784" t="str">
            <v>EUR</v>
          </cell>
          <cell r="AL784" t="str">
            <v>The Bloomberg MSCI Euro Aggregate ex Fossil Fuel SRI Select Index is a fixed-rate, investment-grade bond index. The objective of the index is to provide investors with exposure to investment-grade bonds issued in Euro.</v>
          </cell>
          <cell r="AM784"/>
          <cell r="AN784" t="str">
            <v>Bloomberg MSCI</v>
          </cell>
          <cell r="AO784" t="str">
            <v>Europe</v>
          </cell>
          <cell r="AP784" t="str">
            <v>Europe</v>
          </cell>
          <cell r="AQ784"/>
          <cell r="AR784"/>
          <cell r="AS784" t="str">
            <v>Full or optimized replication</v>
          </cell>
          <cell r="AT784" t="str">
            <v>Physical</v>
          </cell>
          <cell r="AU784" t="str">
            <v>Optimized</v>
          </cell>
          <cell r="AV784" t="str">
            <v>Bonds</v>
          </cell>
          <cell r="AW784" t="str">
            <v>No</v>
          </cell>
          <cell r="AX784" t="str">
            <v>Yes with UCITS V</v>
          </cell>
          <cell r="AY784" t="str">
            <v>BNP Paribas Arbitrage</v>
          </cell>
          <cell r="AZ784"/>
          <cell r="BA784" t="str">
            <v>Yes</v>
          </cell>
          <cell r="BB784"/>
          <cell r="BC784"/>
          <cell r="BD784"/>
          <cell r="BE784"/>
          <cell r="BF784"/>
          <cell r="BG784" t="str">
            <v>Daily</v>
          </cell>
          <cell r="BH784"/>
          <cell r="BI784"/>
          <cell r="BJ784"/>
          <cell r="BK784" t="str">
            <v>Reinvested</v>
          </cell>
          <cell r="BL784"/>
          <cell r="BM784"/>
          <cell r="BN784"/>
          <cell r="BO784"/>
          <cell r="BP784"/>
          <cell r="BQ784"/>
          <cell r="BR784"/>
          <cell r="BS784"/>
          <cell r="BT784" t="str">
            <v>(D) 02:00 PM Paris time</v>
          </cell>
          <cell r="BU784" t="str">
            <v>(D) 12:00 AM Paris time</v>
          </cell>
          <cell r="BV784"/>
          <cell r="BW784" t="str">
            <v>D</v>
          </cell>
          <cell r="BX784" t="str">
            <v>D+1</v>
          </cell>
          <cell r="BY784" t="str">
            <v>D+3</v>
          </cell>
          <cell r="BZ784" t="str">
            <v>Please refer to PM</v>
          </cell>
          <cell r="CA784" t="str">
            <v>Please refer to PM</v>
          </cell>
          <cell r="CB784"/>
          <cell r="CC784"/>
          <cell r="CD784"/>
          <cell r="CE784"/>
          <cell r="CF784"/>
          <cell r="CG784"/>
          <cell r="CH784"/>
          <cell r="CI784"/>
          <cell r="CJ784"/>
          <cell r="CK784"/>
          <cell r="CL784"/>
          <cell r="CM784"/>
          <cell r="CN784"/>
          <cell r="CO784"/>
          <cell r="CP784"/>
          <cell r="CQ784"/>
          <cell r="CR784"/>
          <cell r="CS784"/>
          <cell r="CT784"/>
          <cell r="CU784"/>
          <cell r="CV784"/>
          <cell r="CW784"/>
          <cell r="CX784"/>
          <cell r="CY784" t="str">
            <v>Yes</v>
          </cell>
          <cell r="CZ784" t="str">
            <v>SRI</v>
          </cell>
          <cell r="DA784" t="str">
            <v>Beta</v>
          </cell>
          <cell r="DB784" t="str">
            <v>No</v>
          </cell>
          <cell r="DC784" t="str">
            <v>Other funds (no equities or &lt;25% equities)</v>
          </cell>
          <cell r="DD784" t="str">
            <v>No</v>
          </cell>
          <cell r="DE784" t="str">
            <v>No</v>
          </cell>
          <cell r="DF784" t="str">
            <v>No</v>
          </cell>
          <cell r="DG784">
            <v>0</v>
          </cell>
          <cell r="DH784">
            <v>12</v>
          </cell>
          <cell r="DI784">
            <v>1</v>
          </cell>
          <cell r="DJ784">
            <v>13</v>
          </cell>
          <cell r="DK784">
            <v>13</v>
          </cell>
          <cell r="DL784">
            <v>0</v>
          </cell>
          <cell r="DM784">
            <v>1</v>
          </cell>
          <cell r="DN784">
            <v>12</v>
          </cell>
          <cell r="DO784"/>
          <cell r="DP784"/>
          <cell r="DQ784" t="str">
            <v>BNP Paribas Securities Services Luxembourg</v>
          </cell>
          <cell r="DR784" t="str">
            <v>BNP Paribas Securities Services Luxembourg</v>
          </cell>
          <cell r="DS784"/>
          <cell r="DT784" t="str">
            <v>BNP Paribas Securities Services Luxembourg</v>
          </cell>
          <cell r="DU784" t="str">
            <v>31th of December</v>
          </cell>
          <cell r="DV784" t="str">
            <v>ESG</v>
          </cell>
          <cell r="DW784" t="str">
            <v>FIXED INCOME</v>
          </cell>
          <cell r="DX784"/>
          <cell r="DY784"/>
          <cell r="DZ784" t="str">
            <v>ART 8</v>
          </cell>
          <cell r="EA784" t="str">
            <v>CAT 2</v>
          </cell>
        </row>
        <row r="785">
          <cell r="H785" t="str">
            <v>LU2533810862</v>
          </cell>
          <cell r="I785" t="str">
            <v>UCITS ETF</v>
          </cell>
          <cell r="J785" t="str">
            <v>Capitalisation</v>
          </cell>
          <cell r="K785" t="str">
            <v>EUR</v>
          </cell>
          <cell r="L785" t="str">
            <v>EUR</v>
          </cell>
          <cell r="M785" t="str">
            <v>No</v>
          </cell>
          <cell r="N785"/>
          <cell r="O785" t="str">
            <v>Luxembourg</v>
          </cell>
          <cell r="P785" t="str">
            <v>FR</v>
          </cell>
          <cell r="Q785" t="str">
            <v>Euronext Paris</v>
          </cell>
          <cell r="R785" t="str">
            <v>XPAR</v>
          </cell>
          <cell r="S785">
            <v>44959</v>
          </cell>
          <cell r="T785">
            <v>44993</v>
          </cell>
          <cell r="U785" t="str">
            <v>Yes</v>
          </cell>
          <cell r="V785" t="str">
            <v>GBIEIG13</v>
          </cell>
          <cell r="W785" t="str">
            <v>Share not hedged</v>
          </cell>
          <cell r="X785" t="str">
            <v>GEU3C FP</v>
          </cell>
          <cell r="Y785"/>
          <cell r="Z785"/>
          <cell r="AA785" t="str">
            <v>GEU3C</v>
          </cell>
          <cell r="AB785"/>
          <cell r="AC785"/>
          <cell r="AD785"/>
          <cell r="AE785"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85" t="str">
            <v>please refer to another source</v>
          </cell>
          <cell r="AG785"/>
          <cell r="AH785" t="str">
            <v>Luxemburg SICAV</v>
          </cell>
          <cell r="AI785" t="str">
            <v>J.P. Morgan ESG EMU Government Bond IG 1-3 Year</v>
          </cell>
          <cell r="AJ785" t="str">
            <v>Total Return</v>
          </cell>
          <cell r="AK785" t="str">
            <v>EUR</v>
          </cell>
          <cell r="AL785"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85"/>
          <cell r="AN785" t="str">
            <v>JP Morgan</v>
          </cell>
          <cell r="AO785" t="str">
            <v>Eurozone</v>
          </cell>
          <cell r="AP785" t="str">
            <v>Eurozone</v>
          </cell>
          <cell r="AQ785" t="str">
            <v>AT, DE, ES, FR (+admission euroclear), IT**, LU, NL, SE</v>
          </cell>
          <cell r="AR785" t="str">
            <v>AT, DE, ES, FR (+admission euroclear), IT**, LU, NL, SE</v>
          </cell>
          <cell r="AS785" t="str">
            <v>Full or optimized replication</v>
          </cell>
          <cell r="AT785" t="str">
            <v>Physical</v>
          </cell>
          <cell r="AU785" t="str">
            <v>Optimized</v>
          </cell>
          <cell r="AV785" t="str">
            <v>Bonds</v>
          </cell>
          <cell r="AW785" t="str">
            <v>No</v>
          </cell>
          <cell r="AX785" t="str">
            <v>Yes with UCITS V</v>
          </cell>
          <cell r="AY785" t="str">
            <v>BNP Paribas Arbitrage</v>
          </cell>
          <cell r="AZ785"/>
          <cell r="BA785" t="str">
            <v>No</v>
          </cell>
          <cell r="BB785"/>
          <cell r="BC785"/>
          <cell r="BD785"/>
          <cell r="BE785"/>
          <cell r="BF785"/>
          <cell r="BG785" t="str">
            <v>Daily</v>
          </cell>
          <cell r="BH785"/>
          <cell r="BI785"/>
          <cell r="BJ785"/>
          <cell r="BK785" t="str">
            <v>Reinvested</v>
          </cell>
          <cell r="BL785"/>
          <cell r="BM785"/>
          <cell r="BN785"/>
          <cell r="BO785"/>
          <cell r="BP785"/>
          <cell r="BQ785"/>
          <cell r="BR785"/>
          <cell r="BS785"/>
          <cell r="BT785" t="str">
            <v>(D) 03:30 PM Paris time</v>
          </cell>
          <cell r="BU785" t="str">
            <v>NA</v>
          </cell>
          <cell r="BV785" t="str">
            <v>(D) 03:00 PM Paris time</v>
          </cell>
          <cell r="BW785" t="str">
            <v>D</v>
          </cell>
          <cell r="BX785" t="str">
            <v>D+1</v>
          </cell>
          <cell r="BY785" t="str">
            <v>D+3</v>
          </cell>
          <cell r="BZ785" t="str">
            <v>Please refer to PM</v>
          </cell>
          <cell r="CA785" t="str">
            <v>Please refer to PM</v>
          </cell>
          <cell r="CB785"/>
          <cell r="CC785"/>
          <cell r="CD785" t="str">
            <v>0.25% on the primary market</v>
          </cell>
          <cell r="CE785" t="str">
            <v>0.10% on the primary market</v>
          </cell>
          <cell r="CF785"/>
          <cell r="CG785"/>
          <cell r="CH785"/>
          <cell r="CI785"/>
          <cell r="CJ785" t="str">
            <v>NA</v>
          </cell>
          <cell r="CK785" t="str">
            <v>No collateral</v>
          </cell>
          <cell r="CL785" t="str">
            <v>No collateral</v>
          </cell>
          <cell r="CM785" t="str">
            <v>No collateral</v>
          </cell>
          <cell r="CN785" t="str">
            <v>No collateral</v>
          </cell>
          <cell r="CO785" t="str">
            <v>No</v>
          </cell>
          <cell r="CP785" t="str">
            <v>NA</v>
          </cell>
          <cell r="CQ785" t="str">
            <v>NA</v>
          </cell>
          <cell r="CR785" t="str">
            <v>No</v>
          </cell>
          <cell r="CS785"/>
          <cell r="CT785"/>
          <cell r="CU785"/>
          <cell r="CV785"/>
          <cell r="CW785"/>
          <cell r="CX785"/>
          <cell r="CY785" t="str">
            <v>Yes</v>
          </cell>
          <cell r="CZ785" t="str">
            <v>ESG</v>
          </cell>
          <cell r="DA785" t="str">
            <v>Beta</v>
          </cell>
          <cell r="DB785" t="str">
            <v>No</v>
          </cell>
          <cell r="DC785" t="str">
            <v>Other funds (no equities or &lt;25% equities)</v>
          </cell>
          <cell r="DD785" t="str">
            <v>No</v>
          </cell>
          <cell r="DE785" t="str">
            <v>No</v>
          </cell>
          <cell r="DF785" t="str">
            <v>No</v>
          </cell>
          <cell r="DG785">
            <v>3</v>
          </cell>
          <cell r="DH785">
            <v>12</v>
          </cell>
          <cell r="DI785">
            <v>0</v>
          </cell>
          <cell r="DJ785">
            <v>15</v>
          </cell>
          <cell r="DK785">
            <v>15</v>
          </cell>
          <cell r="DL785">
            <v>3</v>
          </cell>
          <cell r="DM785">
            <v>0</v>
          </cell>
          <cell r="DN785">
            <v>12</v>
          </cell>
          <cell r="DO785" t="str">
            <v>Primary market: Authorised Participants and Institutionnal Investors
Secondary market: All</v>
          </cell>
          <cell r="DP785" t="str">
            <v>None</v>
          </cell>
          <cell r="DQ785" t="str">
            <v>BNP Paribas Securities Services Luxembourg</v>
          </cell>
          <cell r="DR785" t="str">
            <v>BNP Paribas Securities Services Luxembourg</v>
          </cell>
          <cell r="DS785"/>
          <cell r="DT785" t="str">
            <v>BNP Paribas Securities Services Luxembourg</v>
          </cell>
          <cell r="DU785" t="str">
            <v>31th of December</v>
          </cell>
          <cell r="DV785" t="str">
            <v>ESG</v>
          </cell>
          <cell r="DW785" t="str">
            <v>FIXED INCOME</v>
          </cell>
          <cell r="DX785"/>
          <cell r="DY785"/>
          <cell r="DZ785" t="str">
            <v>ART 8</v>
          </cell>
          <cell r="EA785" t="str">
            <v>CAT 2</v>
          </cell>
        </row>
        <row r="786">
          <cell r="H786" t="str">
            <v>LU2533810862</v>
          </cell>
          <cell r="I786" t="str">
            <v>UCITS ETF</v>
          </cell>
          <cell r="J786" t="str">
            <v>Capitalisation</v>
          </cell>
          <cell r="K786" t="str">
            <v>EUR</v>
          </cell>
          <cell r="L786" t="str">
            <v>EUR</v>
          </cell>
          <cell r="M786" t="str">
            <v>No</v>
          </cell>
          <cell r="N786"/>
          <cell r="O786" t="str">
            <v>Luxembourg</v>
          </cell>
          <cell r="P786" t="str">
            <v>DE</v>
          </cell>
          <cell r="Q786" t="str">
            <v>Xetra</v>
          </cell>
          <cell r="R786" t="str">
            <v>XETR</v>
          </cell>
          <cell r="S786">
            <v>44959</v>
          </cell>
          <cell r="T786">
            <v>44993</v>
          </cell>
          <cell r="U786" t="str">
            <v>No</v>
          </cell>
          <cell r="V786" t="str">
            <v>GBIEIG13</v>
          </cell>
          <cell r="W786" t="str">
            <v>Share not hedged</v>
          </cell>
          <cell r="X786" t="str">
            <v>GEU3C GY</v>
          </cell>
          <cell r="Y786"/>
          <cell r="Z786"/>
          <cell r="AA786" t="str">
            <v>GEU3C</v>
          </cell>
          <cell r="AB786"/>
          <cell r="AC786"/>
          <cell r="AD786"/>
          <cell r="AE786"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86" t="str">
            <v>please refer to another source</v>
          </cell>
          <cell r="AG786"/>
          <cell r="AH786" t="str">
            <v>Luxemburg SICAV</v>
          </cell>
          <cell r="AI786" t="str">
            <v>J.P. Morgan ESG EMU Government Bond IG 1-3 Year</v>
          </cell>
          <cell r="AJ786" t="str">
            <v>Total Return</v>
          </cell>
          <cell r="AK786" t="str">
            <v>EUR</v>
          </cell>
          <cell r="AL786"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86"/>
          <cell r="AN786" t="str">
            <v>JP Morgan</v>
          </cell>
          <cell r="AO786" t="str">
            <v>Eurozone</v>
          </cell>
          <cell r="AP786" t="str">
            <v>Eurozone</v>
          </cell>
          <cell r="AQ786" t="str">
            <v>AT, DE, ES, FR (+admission euroclear), IT**, LU, NL, SE</v>
          </cell>
          <cell r="AR786" t="str">
            <v>AT, DE, ES, FR (+admission euroclear), IT**, LU, NL, SE</v>
          </cell>
          <cell r="AS786" t="str">
            <v>Full or optimized replication</v>
          </cell>
          <cell r="AT786" t="str">
            <v>Physical</v>
          </cell>
          <cell r="AU786" t="str">
            <v>Optimized</v>
          </cell>
          <cell r="AV786" t="str">
            <v>Bonds</v>
          </cell>
          <cell r="AW786" t="str">
            <v>No</v>
          </cell>
          <cell r="AX786" t="str">
            <v>Yes with UCITS V</v>
          </cell>
          <cell r="AY786" t="str">
            <v>BNP Paribas Arbitrage</v>
          </cell>
          <cell r="AZ786"/>
          <cell r="BA786" t="str">
            <v>No</v>
          </cell>
          <cell r="BB786"/>
          <cell r="BC786"/>
          <cell r="BD786"/>
          <cell r="BE786"/>
          <cell r="BF786"/>
          <cell r="BG786" t="str">
            <v>Daily</v>
          </cell>
          <cell r="BH786"/>
          <cell r="BI786"/>
          <cell r="BJ786"/>
          <cell r="BK786" t="str">
            <v>Reinvested</v>
          </cell>
          <cell r="BL786"/>
          <cell r="BM786"/>
          <cell r="BN786"/>
          <cell r="BO786"/>
          <cell r="BP786"/>
          <cell r="BQ786"/>
          <cell r="BR786"/>
          <cell r="BS786"/>
          <cell r="BT786" t="str">
            <v>(D) 03:30 PM Paris time</v>
          </cell>
          <cell r="BU786" t="str">
            <v>NA</v>
          </cell>
          <cell r="BV786" t="str">
            <v>(D) 03:00 PM Paris time</v>
          </cell>
          <cell r="BW786" t="str">
            <v>D</v>
          </cell>
          <cell r="BX786" t="str">
            <v>D+1</v>
          </cell>
          <cell r="BY786" t="str">
            <v>D+3</v>
          </cell>
          <cell r="BZ786" t="str">
            <v>Please refer to PM</v>
          </cell>
          <cell r="CA786" t="str">
            <v>Please refer to PM</v>
          </cell>
          <cell r="CB786"/>
          <cell r="CC786"/>
          <cell r="CD786" t="str">
            <v>0.25% on the primary market</v>
          </cell>
          <cell r="CE786" t="str">
            <v>0.10% on the primary market</v>
          </cell>
          <cell r="CF786"/>
          <cell r="CG786"/>
          <cell r="CH786"/>
          <cell r="CI786"/>
          <cell r="CJ786" t="str">
            <v>NA</v>
          </cell>
          <cell r="CK786" t="str">
            <v>No collateral</v>
          </cell>
          <cell r="CL786" t="str">
            <v>No collateral</v>
          </cell>
          <cell r="CM786" t="str">
            <v>No collateral</v>
          </cell>
          <cell r="CN786" t="str">
            <v>No collateral</v>
          </cell>
          <cell r="CO786" t="str">
            <v>No</v>
          </cell>
          <cell r="CP786" t="str">
            <v>NA</v>
          </cell>
          <cell r="CQ786" t="str">
            <v>NA</v>
          </cell>
          <cell r="CR786" t="str">
            <v>No</v>
          </cell>
          <cell r="CS786"/>
          <cell r="CT786"/>
          <cell r="CU786"/>
          <cell r="CV786" t="str">
            <v>A3D6LA</v>
          </cell>
          <cell r="CW786"/>
          <cell r="CX786"/>
          <cell r="CY786" t="str">
            <v>Yes</v>
          </cell>
          <cell r="CZ786" t="str">
            <v>ESG</v>
          </cell>
          <cell r="DA786" t="str">
            <v>Beta</v>
          </cell>
          <cell r="DB786" t="str">
            <v>No</v>
          </cell>
          <cell r="DC786" t="str">
            <v>Other funds (no equities or &lt;25% equities)</v>
          </cell>
          <cell r="DD786" t="str">
            <v>No</v>
          </cell>
          <cell r="DE786" t="str">
            <v>No</v>
          </cell>
          <cell r="DF786" t="str">
            <v>No</v>
          </cell>
          <cell r="DG786">
            <v>3</v>
          </cell>
          <cell r="DH786">
            <v>12</v>
          </cell>
          <cell r="DI786">
            <v>0</v>
          </cell>
          <cell r="DJ786">
            <v>15</v>
          </cell>
          <cell r="DK786">
            <v>15</v>
          </cell>
          <cell r="DL786">
            <v>3</v>
          </cell>
          <cell r="DM786">
            <v>0</v>
          </cell>
          <cell r="DN786">
            <v>12</v>
          </cell>
          <cell r="DO786" t="str">
            <v>Primary market: Authorised Participants and Institutionnal Investors
Secondary market: All</v>
          </cell>
          <cell r="DP786" t="str">
            <v>None</v>
          </cell>
          <cell r="DQ786" t="str">
            <v>BNP Paribas Securities Services Luxembourg</v>
          </cell>
          <cell r="DR786" t="str">
            <v>BNP Paribas Securities Services Luxembourg</v>
          </cell>
          <cell r="DS786"/>
          <cell r="DT786" t="str">
            <v>BNP Paribas Securities Services Luxembourg</v>
          </cell>
          <cell r="DU786" t="str">
            <v>31th of December</v>
          </cell>
          <cell r="DV786" t="str">
            <v>ESG</v>
          </cell>
          <cell r="DW786" t="str">
            <v>FIXED INCOME</v>
          </cell>
          <cell r="DX786"/>
          <cell r="DY786"/>
          <cell r="DZ786" t="str">
            <v>ART 8</v>
          </cell>
          <cell r="EA786" t="str">
            <v>CAT 2</v>
          </cell>
        </row>
        <row r="787">
          <cell r="H787" t="str">
            <v>LU2533810862</v>
          </cell>
          <cell r="I787" t="str">
            <v>UCITS ETF</v>
          </cell>
          <cell r="J787" t="str">
            <v>Capitalisation</v>
          </cell>
          <cell r="K787" t="str">
            <v>EUR</v>
          </cell>
          <cell r="L787" t="str">
            <v>EUR</v>
          </cell>
          <cell r="M787" t="str">
            <v>No</v>
          </cell>
          <cell r="N787"/>
          <cell r="O787" t="str">
            <v>Luxembourg</v>
          </cell>
          <cell r="P787" t="str">
            <v>IT</v>
          </cell>
          <cell r="Q787" t="str">
            <v>Borsa Italiana</v>
          </cell>
          <cell r="R787" t="str">
            <v>XMIL</v>
          </cell>
          <cell r="S787">
            <v>44959</v>
          </cell>
          <cell r="T787">
            <v>44993</v>
          </cell>
          <cell r="U787" t="str">
            <v>No</v>
          </cell>
          <cell r="V787" t="str">
            <v>GBIEIG13</v>
          </cell>
          <cell r="W787" t="str">
            <v>Share not hedged</v>
          </cell>
          <cell r="X787" t="str">
            <v>GEU3C IM</v>
          </cell>
          <cell r="Y787"/>
          <cell r="Z787"/>
          <cell r="AA787" t="str">
            <v>GEU3C</v>
          </cell>
          <cell r="AB787"/>
          <cell r="AC787"/>
          <cell r="AD787"/>
          <cell r="AE787"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87" t="str">
            <v>please refer to another source</v>
          </cell>
          <cell r="AG787"/>
          <cell r="AH787" t="str">
            <v>Luxemburg SICAV</v>
          </cell>
          <cell r="AI787" t="str">
            <v>J.P. Morgan ESG EMU Government Bond IG 1-3 Year</v>
          </cell>
          <cell r="AJ787" t="str">
            <v>Total Return</v>
          </cell>
          <cell r="AK787" t="str">
            <v>EUR</v>
          </cell>
          <cell r="AL787"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87"/>
          <cell r="AN787" t="str">
            <v>JP Morgan</v>
          </cell>
          <cell r="AO787" t="str">
            <v>Eurozone</v>
          </cell>
          <cell r="AP787" t="str">
            <v>Eurozone</v>
          </cell>
          <cell r="AQ787" t="str">
            <v>AT, DE, ES, FR (+admission euroclear), IT**, LU, NL, SE</v>
          </cell>
          <cell r="AR787" t="str">
            <v>AT, DE, ES, FR (+admission euroclear), IT**, LU, NL, SE</v>
          </cell>
          <cell r="AS787" t="str">
            <v>Full or optimized replication</v>
          </cell>
          <cell r="AT787" t="str">
            <v>Physical</v>
          </cell>
          <cell r="AU787" t="str">
            <v>Optimized</v>
          </cell>
          <cell r="AV787" t="str">
            <v>Bonds</v>
          </cell>
          <cell r="AW787" t="str">
            <v>No</v>
          </cell>
          <cell r="AX787" t="str">
            <v>Yes with UCITS V</v>
          </cell>
          <cell r="AY787" t="str">
            <v>BNP Paribas Arbitrage</v>
          </cell>
          <cell r="AZ787"/>
          <cell r="BA787" t="str">
            <v>No</v>
          </cell>
          <cell r="BB787"/>
          <cell r="BC787"/>
          <cell r="BD787"/>
          <cell r="BE787"/>
          <cell r="BF787"/>
          <cell r="BG787" t="str">
            <v>Daily</v>
          </cell>
          <cell r="BH787"/>
          <cell r="BI787"/>
          <cell r="BJ787"/>
          <cell r="BK787" t="str">
            <v>Reinvested</v>
          </cell>
          <cell r="BL787"/>
          <cell r="BM787"/>
          <cell r="BN787"/>
          <cell r="BO787"/>
          <cell r="BP787"/>
          <cell r="BQ787"/>
          <cell r="BR787"/>
          <cell r="BS787"/>
          <cell r="BT787" t="str">
            <v>(D) 03:30 PM Paris time</v>
          </cell>
          <cell r="BU787" t="str">
            <v>NA</v>
          </cell>
          <cell r="BV787" t="str">
            <v>(D) 03:00 PM Paris time</v>
          </cell>
          <cell r="BW787" t="str">
            <v>D</v>
          </cell>
          <cell r="BX787" t="str">
            <v>D+1</v>
          </cell>
          <cell r="BY787" t="str">
            <v>D+3</v>
          </cell>
          <cell r="BZ787" t="str">
            <v>Please refer to PM</v>
          </cell>
          <cell r="CA787" t="str">
            <v>Please refer to PM</v>
          </cell>
          <cell r="CB787"/>
          <cell r="CC787"/>
          <cell r="CD787" t="str">
            <v>0.25% on the primary market</v>
          </cell>
          <cell r="CE787" t="str">
            <v>0.10% on the primary market</v>
          </cell>
          <cell r="CF787"/>
          <cell r="CG787"/>
          <cell r="CH787"/>
          <cell r="CI787"/>
          <cell r="CJ787" t="str">
            <v>NA</v>
          </cell>
          <cell r="CK787" t="str">
            <v>No collateral</v>
          </cell>
          <cell r="CL787" t="str">
            <v>No collateral</v>
          </cell>
          <cell r="CM787" t="str">
            <v>No collateral</v>
          </cell>
          <cell r="CN787" t="str">
            <v>No collateral</v>
          </cell>
          <cell r="CO787" t="str">
            <v>No</v>
          </cell>
          <cell r="CP787" t="str">
            <v>NA</v>
          </cell>
          <cell r="CQ787" t="str">
            <v>NA</v>
          </cell>
          <cell r="CR787" t="str">
            <v>No</v>
          </cell>
          <cell r="CS787"/>
          <cell r="CT787"/>
          <cell r="CU787"/>
          <cell r="CV787" t="str">
            <v>A3D6LA</v>
          </cell>
          <cell r="CW787"/>
          <cell r="CX787"/>
          <cell r="CY787" t="str">
            <v>Yes</v>
          </cell>
          <cell r="CZ787" t="str">
            <v>ESG</v>
          </cell>
          <cell r="DA787" t="str">
            <v>Beta</v>
          </cell>
          <cell r="DB787" t="str">
            <v>No</v>
          </cell>
          <cell r="DC787" t="str">
            <v>Other funds (no equities or &lt;25% equities)</v>
          </cell>
          <cell r="DD787" t="str">
            <v>No</v>
          </cell>
          <cell r="DE787" t="str">
            <v>No</v>
          </cell>
          <cell r="DF787" t="str">
            <v>No</v>
          </cell>
          <cell r="DG787">
            <v>3</v>
          </cell>
          <cell r="DH787">
            <v>12</v>
          </cell>
          <cell r="DI787">
            <v>0</v>
          </cell>
          <cell r="DJ787">
            <v>15</v>
          </cell>
          <cell r="DK787">
            <v>15</v>
          </cell>
          <cell r="DL787">
            <v>3</v>
          </cell>
          <cell r="DM787">
            <v>0</v>
          </cell>
          <cell r="DN787">
            <v>12</v>
          </cell>
          <cell r="DO787" t="str">
            <v>Primary market: Authorised Participants and Institutionnal Investors
Secondary market: All</v>
          </cell>
          <cell r="DP787" t="str">
            <v>None</v>
          </cell>
          <cell r="DQ787" t="str">
            <v>BNP Paribas Securities Services Luxembourg</v>
          </cell>
          <cell r="DR787" t="str">
            <v>BNP Paribas Securities Services Luxembourg</v>
          </cell>
          <cell r="DS787"/>
          <cell r="DT787" t="str">
            <v>BNP Paribas Securities Services Luxembourg</v>
          </cell>
          <cell r="DU787" t="str">
            <v>31th of December</v>
          </cell>
          <cell r="DV787" t="str">
            <v>ESG</v>
          </cell>
          <cell r="DW787" t="str">
            <v>FIXED INCOME</v>
          </cell>
          <cell r="DX787"/>
          <cell r="DY787"/>
          <cell r="DZ787" t="str">
            <v>ART 8</v>
          </cell>
          <cell r="EA787" t="str">
            <v>CAT 2</v>
          </cell>
        </row>
        <row r="788">
          <cell r="H788" t="str">
            <v>LU2533810789</v>
          </cell>
          <cell r="I788" t="str">
            <v>UCITS ETF</v>
          </cell>
          <cell r="J788" t="str">
            <v>Distribution</v>
          </cell>
          <cell r="K788" t="str">
            <v>EUR</v>
          </cell>
          <cell r="L788" t="str">
            <v>EUR</v>
          </cell>
          <cell r="M788" t="str">
            <v>No</v>
          </cell>
          <cell r="N788"/>
          <cell r="O788" t="str">
            <v>Luxembourg</v>
          </cell>
          <cell r="P788" t="str">
            <v>FR</v>
          </cell>
          <cell r="Q788" t="str">
            <v>Euronext Paris</v>
          </cell>
          <cell r="R788" t="str">
            <v>XPAR</v>
          </cell>
          <cell r="S788">
            <v>44959</v>
          </cell>
          <cell r="T788">
            <v>44993</v>
          </cell>
          <cell r="U788" t="str">
            <v>Yes</v>
          </cell>
          <cell r="V788" t="str">
            <v>GBIEIG13</v>
          </cell>
          <cell r="W788" t="str">
            <v>Share not hedged</v>
          </cell>
          <cell r="X788" t="str">
            <v>GEU3D FP</v>
          </cell>
          <cell r="Y788"/>
          <cell r="Z788"/>
          <cell r="AA788" t="str">
            <v>GEU3D</v>
          </cell>
          <cell r="AB788"/>
          <cell r="AC788"/>
          <cell r="AD788"/>
          <cell r="AE788"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88" t="str">
            <v>please refer to another source</v>
          </cell>
          <cell r="AG788"/>
          <cell r="AH788" t="str">
            <v>Luxemburg SICAV</v>
          </cell>
          <cell r="AI788" t="str">
            <v>J.P. Morgan ESG EMU Government Bond IG 1-3 Year</v>
          </cell>
          <cell r="AJ788" t="str">
            <v>Total Return</v>
          </cell>
          <cell r="AK788" t="str">
            <v>EUR</v>
          </cell>
          <cell r="AL788"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88"/>
          <cell r="AN788" t="str">
            <v>JP Morgan</v>
          </cell>
          <cell r="AO788" t="str">
            <v>Eurozone</v>
          </cell>
          <cell r="AP788" t="str">
            <v>Eurozone</v>
          </cell>
          <cell r="AQ788" t="str">
            <v>AT, DE, ES, FR (+admission euroclear), IT**, LU, NL, SE</v>
          </cell>
          <cell r="AR788" t="str">
            <v>AT, DE, ES, FR (+admission euroclear), IT**, LU, NL, SE</v>
          </cell>
          <cell r="AS788" t="str">
            <v>Full or optimized replication</v>
          </cell>
          <cell r="AT788" t="str">
            <v>Physical</v>
          </cell>
          <cell r="AU788" t="str">
            <v>Optimized</v>
          </cell>
          <cell r="AV788" t="str">
            <v>Bonds</v>
          </cell>
          <cell r="AW788" t="str">
            <v>No</v>
          </cell>
          <cell r="AX788" t="str">
            <v>Yes with UCITS V</v>
          </cell>
          <cell r="AY788" t="str">
            <v>BNP Paribas Arbitrage</v>
          </cell>
          <cell r="AZ788"/>
          <cell r="BA788" t="str">
            <v>No</v>
          </cell>
          <cell r="BB788"/>
          <cell r="BC788"/>
          <cell r="BD788"/>
          <cell r="BE788"/>
          <cell r="BF788"/>
          <cell r="BG788" t="str">
            <v>Daily</v>
          </cell>
          <cell r="BH788"/>
          <cell r="BI788"/>
          <cell r="BJ788"/>
          <cell r="BK788" t="str">
            <v>Annually</v>
          </cell>
          <cell r="BL788"/>
          <cell r="BM788"/>
          <cell r="BN788"/>
          <cell r="BO788"/>
          <cell r="BP788"/>
          <cell r="BQ788"/>
          <cell r="BR788"/>
          <cell r="BS788"/>
          <cell r="BT788" t="str">
            <v>(D) 03:30 PM Paris time</v>
          </cell>
          <cell r="BU788" t="str">
            <v>NA</v>
          </cell>
          <cell r="BV788" t="str">
            <v>(D) 03:00 PM Paris time</v>
          </cell>
          <cell r="BW788" t="str">
            <v>D</v>
          </cell>
          <cell r="BX788" t="str">
            <v>D+1</v>
          </cell>
          <cell r="BY788" t="str">
            <v>D+3</v>
          </cell>
          <cell r="BZ788" t="str">
            <v>Please refer to PM</v>
          </cell>
          <cell r="CA788" t="str">
            <v>Please refer to PM</v>
          </cell>
          <cell r="CB788"/>
          <cell r="CC788"/>
          <cell r="CD788" t="str">
            <v>0.25% on the primary market</v>
          </cell>
          <cell r="CE788" t="str">
            <v>0.10% on the primary market</v>
          </cell>
          <cell r="CF788"/>
          <cell r="CG788"/>
          <cell r="CH788"/>
          <cell r="CI788"/>
          <cell r="CJ788" t="str">
            <v>NA</v>
          </cell>
          <cell r="CK788" t="str">
            <v>No collateral</v>
          </cell>
          <cell r="CL788" t="str">
            <v>No collateral</v>
          </cell>
          <cell r="CM788" t="str">
            <v>No collateral</v>
          </cell>
          <cell r="CN788" t="str">
            <v>No collateral</v>
          </cell>
          <cell r="CO788" t="str">
            <v>No</v>
          </cell>
          <cell r="CP788" t="str">
            <v>NA</v>
          </cell>
          <cell r="CQ788" t="str">
            <v>NA</v>
          </cell>
          <cell r="CR788" t="str">
            <v>No</v>
          </cell>
          <cell r="CS788"/>
          <cell r="CT788"/>
          <cell r="CU788"/>
          <cell r="CV788"/>
          <cell r="CW788"/>
          <cell r="CX788"/>
          <cell r="CY788" t="str">
            <v>Yes</v>
          </cell>
          <cell r="CZ788" t="str">
            <v>ESG</v>
          </cell>
          <cell r="DA788" t="str">
            <v>Beta</v>
          </cell>
          <cell r="DB788" t="str">
            <v>No</v>
          </cell>
          <cell r="DC788" t="str">
            <v>Other funds (no equities or &lt;25% equities)</v>
          </cell>
          <cell r="DD788" t="str">
            <v>No</v>
          </cell>
          <cell r="DE788" t="str">
            <v>No</v>
          </cell>
          <cell r="DF788" t="str">
            <v>No</v>
          </cell>
          <cell r="DG788">
            <v>3</v>
          </cell>
          <cell r="DH788">
            <v>12</v>
          </cell>
          <cell r="DI788">
            <v>0</v>
          </cell>
          <cell r="DJ788">
            <v>15</v>
          </cell>
          <cell r="DK788">
            <v>15</v>
          </cell>
          <cell r="DL788">
            <v>3</v>
          </cell>
          <cell r="DM788">
            <v>0</v>
          </cell>
          <cell r="DN788">
            <v>12</v>
          </cell>
          <cell r="DO788" t="str">
            <v>Primary market: Authorised Participants and Institutionnal Investors
Secondary market: All</v>
          </cell>
          <cell r="DP788" t="str">
            <v>None</v>
          </cell>
          <cell r="DQ788" t="str">
            <v>BNP Paribas Securities Services Luxembourg</v>
          </cell>
          <cell r="DR788" t="str">
            <v>BNP Paribas Securities Services Luxembourg</v>
          </cell>
          <cell r="DS788"/>
          <cell r="DT788" t="str">
            <v>BNP Paribas Securities Services Luxembourg</v>
          </cell>
          <cell r="DU788" t="str">
            <v>31th of December</v>
          </cell>
          <cell r="DV788" t="str">
            <v>ESG</v>
          </cell>
          <cell r="DW788" t="str">
            <v>FIXED INCOME</v>
          </cell>
          <cell r="DX788"/>
          <cell r="DY788"/>
          <cell r="DZ788" t="str">
            <v>ART 8</v>
          </cell>
          <cell r="EA788" t="str">
            <v>CAT 2</v>
          </cell>
        </row>
        <row r="789">
          <cell r="H789" t="str">
            <v>LU2533810789</v>
          </cell>
          <cell r="I789" t="str">
            <v>UCITS ETF</v>
          </cell>
          <cell r="J789" t="str">
            <v>Distribution</v>
          </cell>
          <cell r="K789" t="str">
            <v>EUR</v>
          </cell>
          <cell r="L789" t="str">
            <v>EUR</v>
          </cell>
          <cell r="M789" t="str">
            <v>No</v>
          </cell>
          <cell r="N789"/>
          <cell r="O789" t="str">
            <v>Luxembourg</v>
          </cell>
          <cell r="P789" t="str">
            <v>DE</v>
          </cell>
          <cell r="Q789" t="str">
            <v>Xetra</v>
          </cell>
          <cell r="R789" t="str">
            <v>XETR</v>
          </cell>
          <cell r="S789">
            <v>44959</v>
          </cell>
          <cell r="T789">
            <v>44993</v>
          </cell>
          <cell r="U789" t="str">
            <v>No</v>
          </cell>
          <cell r="V789" t="str">
            <v>GBIEIG13</v>
          </cell>
          <cell r="W789" t="str">
            <v>Share not hedged</v>
          </cell>
          <cell r="X789" t="str">
            <v>GEU3D GY</v>
          </cell>
          <cell r="Y789"/>
          <cell r="Z789"/>
          <cell r="AA789" t="str">
            <v>GEU3D</v>
          </cell>
          <cell r="AB789"/>
          <cell r="AC789"/>
          <cell r="AD789"/>
          <cell r="AE789"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89" t="str">
            <v>please refer to another source</v>
          </cell>
          <cell r="AG789"/>
          <cell r="AH789" t="str">
            <v>Luxemburg SICAV</v>
          </cell>
          <cell r="AI789" t="str">
            <v>J.P. Morgan ESG EMU Government Bond IG 1-3 Year</v>
          </cell>
          <cell r="AJ789" t="str">
            <v>Total Return</v>
          </cell>
          <cell r="AK789" t="str">
            <v>EUR</v>
          </cell>
          <cell r="AL789"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89"/>
          <cell r="AN789" t="str">
            <v>JP Morgan</v>
          </cell>
          <cell r="AO789" t="str">
            <v>Eurozone</v>
          </cell>
          <cell r="AP789" t="str">
            <v>Eurozone</v>
          </cell>
          <cell r="AQ789" t="str">
            <v>AT, DE, ES, FR (+admission euroclear), IT**, LU, NL, SE</v>
          </cell>
          <cell r="AR789" t="str">
            <v>AT, DE, ES, FR (+admission euroclear), IT**, LU, NL, SE</v>
          </cell>
          <cell r="AS789" t="str">
            <v>Full or optimized replication</v>
          </cell>
          <cell r="AT789" t="str">
            <v>Physical</v>
          </cell>
          <cell r="AU789" t="str">
            <v>Optimized</v>
          </cell>
          <cell r="AV789" t="str">
            <v>Bonds</v>
          </cell>
          <cell r="AW789" t="str">
            <v>No</v>
          </cell>
          <cell r="AX789" t="str">
            <v>Yes with UCITS V</v>
          </cell>
          <cell r="AY789" t="str">
            <v>BNP Paribas Arbitrage</v>
          </cell>
          <cell r="AZ789"/>
          <cell r="BA789" t="str">
            <v>No</v>
          </cell>
          <cell r="BB789"/>
          <cell r="BC789"/>
          <cell r="BD789"/>
          <cell r="BE789"/>
          <cell r="BF789"/>
          <cell r="BG789" t="str">
            <v>Daily</v>
          </cell>
          <cell r="BH789"/>
          <cell r="BI789"/>
          <cell r="BJ789"/>
          <cell r="BK789" t="str">
            <v>Annually</v>
          </cell>
          <cell r="BL789"/>
          <cell r="BM789"/>
          <cell r="BN789"/>
          <cell r="BO789"/>
          <cell r="BP789"/>
          <cell r="BQ789"/>
          <cell r="BR789"/>
          <cell r="BS789"/>
          <cell r="BT789" t="str">
            <v>(D) 03:30 PM Paris time</v>
          </cell>
          <cell r="BU789" t="str">
            <v>NA</v>
          </cell>
          <cell r="BV789" t="str">
            <v>(D) 03:00 PM Paris time</v>
          </cell>
          <cell r="BW789" t="str">
            <v>D</v>
          </cell>
          <cell r="BX789" t="str">
            <v>D+1</v>
          </cell>
          <cell r="BY789" t="str">
            <v>D+3</v>
          </cell>
          <cell r="BZ789" t="str">
            <v>Please refer to PM</v>
          </cell>
          <cell r="CA789" t="str">
            <v>Please refer to PM</v>
          </cell>
          <cell r="CB789"/>
          <cell r="CC789"/>
          <cell r="CD789" t="str">
            <v>0.25% on the primary market</v>
          </cell>
          <cell r="CE789" t="str">
            <v>0.10% on the primary market</v>
          </cell>
          <cell r="CF789"/>
          <cell r="CG789"/>
          <cell r="CH789"/>
          <cell r="CI789"/>
          <cell r="CJ789" t="str">
            <v>NA</v>
          </cell>
          <cell r="CK789" t="str">
            <v>No collateral</v>
          </cell>
          <cell r="CL789" t="str">
            <v>No collateral</v>
          </cell>
          <cell r="CM789" t="str">
            <v>No collateral</v>
          </cell>
          <cell r="CN789" t="str">
            <v>No collateral</v>
          </cell>
          <cell r="CO789" t="str">
            <v>No</v>
          </cell>
          <cell r="CP789" t="str">
            <v>NA</v>
          </cell>
          <cell r="CQ789" t="str">
            <v>NA</v>
          </cell>
          <cell r="CR789" t="str">
            <v>No</v>
          </cell>
          <cell r="CS789"/>
          <cell r="CT789"/>
          <cell r="CU789"/>
          <cell r="CV789" t="str">
            <v>A3D6LB</v>
          </cell>
          <cell r="CW789"/>
          <cell r="CX789"/>
          <cell r="CY789" t="str">
            <v>Yes</v>
          </cell>
          <cell r="CZ789" t="str">
            <v>ESG</v>
          </cell>
          <cell r="DA789" t="str">
            <v>Beta</v>
          </cell>
          <cell r="DB789" t="str">
            <v>No</v>
          </cell>
          <cell r="DC789" t="str">
            <v>Other funds (no equities or &lt;25% equities)</v>
          </cell>
          <cell r="DD789" t="str">
            <v>No</v>
          </cell>
          <cell r="DE789" t="str">
            <v>No</v>
          </cell>
          <cell r="DF789" t="str">
            <v>No</v>
          </cell>
          <cell r="DG789">
            <v>3</v>
          </cell>
          <cell r="DH789">
            <v>12</v>
          </cell>
          <cell r="DI789">
            <v>0</v>
          </cell>
          <cell r="DJ789">
            <v>15</v>
          </cell>
          <cell r="DK789">
            <v>15</v>
          </cell>
          <cell r="DL789">
            <v>3</v>
          </cell>
          <cell r="DM789">
            <v>0</v>
          </cell>
          <cell r="DN789">
            <v>12</v>
          </cell>
          <cell r="DO789" t="str">
            <v>Primary market: Authorised Participants and Institutionnal Investors
Secondary market: All</v>
          </cell>
          <cell r="DP789" t="str">
            <v>None</v>
          </cell>
          <cell r="DQ789" t="str">
            <v>BNP Paribas Securities Services Luxembourg</v>
          </cell>
          <cell r="DR789" t="str">
            <v>BNP Paribas Securities Services Luxembourg</v>
          </cell>
          <cell r="DS789"/>
          <cell r="DT789" t="str">
            <v>BNP Paribas Securities Services Luxembourg</v>
          </cell>
          <cell r="DU789" t="str">
            <v>31th of December</v>
          </cell>
          <cell r="DV789" t="str">
            <v>ESG</v>
          </cell>
          <cell r="DW789" t="str">
            <v>FIXED INCOME</v>
          </cell>
          <cell r="DX789"/>
          <cell r="DY789"/>
          <cell r="DZ789" t="str">
            <v>ART 8</v>
          </cell>
          <cell r="EA789" t="str">
            <v>CAT 2</v>
          </cell>
        </row>
        <row r="790">
          <cell r="H790" t="str">
            <v>LU2533810789</v>
          </cell>
          <cell r="I790" t="str">
            <v>UCITS ETF</v>
          </cell>
          <cell r="J790" t="str">
            <v>Distribution</v>
          </cell>
          <cell r="K790" t="str">
            <v>EUR</v>
          </cell>
          <cell r="L790" t="str">
            <v>EUR</v>
          </cell>
          <cell r="M790" t="str">
            <v>No</v>
          </cell>
          <cell r="N790"/>
          <cell r="O790" t="str">
            <v>Luxembourg</v>
          </cell>
          <cell r="P790" t="str">
            <v>IT</v>
          </cell>
          <cell r="Q790" t="str">
            <v>Borsa Italiana</v>
          </cell>
          <cell r="R790" t="str">
            <v>XMIL</v>
          </cell>
          <cell r="S790">
            <v>44959</v>
          </cell>
          <cell r="T790">
            <v>44993</v>
          </cell>
          <cell r="U790" t="str">
            <v>No</v>
          </cell>
          <cell r="V790" t="str">
            <v>GBIEIG13</v>
          </cell>
          <cell r="W790" t="str">
            <v>Share not hedged</v>
          </cell>
          <cell r="X790" t="str">
            <v>GEU3D IM</v>
          </cell>
          <cell r="Y790"/>
          <cell r="Z790"/>
          <cell r="AA790" t="str">
            <v>GEU3D</v>
          </cell>
          <cell r="AB790"/>
          <cell r="AC790"/>
          <cell r="AD790"/>
          <cell r="AE790"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90" t="str">
            <v>please refer to another source</v>
          </cell>
          <cell r="AG790"/>
          <cell r="AH790" t="str">
            <v>Luxemburg SICAV</v>
          </cell>
          <cell r="AI790" t="str">
            <v>J.P. Morgan ESG EMU Government Bond IG 1-3 Year</v>
          </cell>
          <cell r="AJ790" t="str">
            <v>Total Return</v>
          </cell>
          <cell r="AK790" t="str">
            <v>EUR</v>
          </cell>
          <cell r="AL790"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90"/>
          <cell r="AN790" t="str">
            <v>JP Morgan</v>
          </cell>
          <cell r="AO790" t="str">
            <v>Eurozone</v>
          </cell>
          <cell r="AP790" t="str">
            <v>Eurozone</v>
          </cell>
          <cell r="AQ790" t="str">
            <v>AT, DE, ES, FR (+admission euroclear), IT**, LU, NL, SE</v>
          </cell>
          <cell r="AR790" t="str">
            <v>AT, DE, ES, FR (+admission euroclear), IT**, LU, NL, SE</v>
          </cell>
          <cell r="AS790" t="str">
            <v>Full or optimized replication</v>
          </cell>
          <cell r="AT790" t="str">
            <v>Physical</v>
          </cell>
          <cell r="AU790" t="str">
            <v>Optimized</v>
          </cell>
          <cell r="AV790" t="str">
            <v>Bonds</v>
          </cell>
          <cell r="AW790" t="str">
            <v>No</v>
          </cell>
          <cell r="AX790" t="str">
            <v>Yes with UCITS V</v>
          </cell>
          <cell r="AY790" t="str">
            <v>BNP Paribas Arbitrage</v>
          </cell>
          <cell r="AZ790"/>
          <cell r="BA790" t="str">
            <v>No</v>
          </cell>
          <cell r="BB790"/>
          <cell r="BC790"/>
          <cell r="BD790"/>
          <cell r="BE790"/>
          <cell r="BF790"/>
          <cell r="BG790" t="str">
            <v>Daily</v>
          </cell>
          <cell r="BH790"/>
          <cell r="BI790"/>
          <cell r="BJ790"/>
          <cell r="BK790" t="str">
            <v>Annually</v>
          </cell>
          <cell r="BL790"/>
          <cell r="BM790"/>
          <cell r="BN790"/>
          <cell r="BO790"/>
          <cell r="BP790"/>
          <cell r="BQ790"/>
          <cell r="BR790"/>
          <cell r="BS790"/>
          <cell r="BT790" t="str">
            <v>(D) 03:30 PM Paris time</v>
          </cell>
          <cell r="BU790" t="str">
            <v>NA</v>
          </cell>
          <cell r="BV790" t="str">
            <v>(D) 03:00 PM Paris time</v>
          </cell>
          <cell r="BW790" t="str">
            <v>D</v>
          </cell>
          <cell r="BX790" t="str">
            <v>D+1</v>
          </cell>
          <cell r="BY790" t="str">
            <v>D+3</v>
          </cell>
          <cell r="BZ790" t="str">
            <v>Please refer to PM</v>
          </cell>
          <cell r="CA790" t="str">
            <v>Please refer to PM</v>
          </cell>
          <cell r="CB790"/>
          <cell r="CC790"/>
          <cell r="CD790" t="str">
            <v>0.25% on the primary market</v>
          </cell>
          <cell r="CE790" t="str">
            <v>0.10% on the primary market</v>
          </cell>
          <cell r="CF790"/>
          <cell r="CG790"/>
          <cell r="CH790"/>
          <cell r="CI790"/>
          <cell r="CJ790" t="str">
            <v>NA</v>
          </cell>
          <cell r="CK790" t="str">
            <v>No collateral</v>
          </cell>
          <cell r="CL790" t="str">
            <v>No collateral</v>
          </cell>
          <cell r="CM790" t="str">
            <v>No collateral</v>
          </cell>
          <cell r="CN790" t="str">
            <v>No collateral</v>
          </cell>
          <cell r="CO790" t="str">
            <v>No</v>
          </cell>
          <cell r="CP790" t="str">
            <v>NA</v>
          </cell>
          <cell r="CQ790" t="str">
            <v>NA</v>
          </cell>
          <cell r="CR790" t="str">
            <v>No</v>
          </cell>
          <cell r="CS790"/>
          <cell r="CT790"/>
          <cell r="CU790"/>
          <cell r="CV790" t="str">
            <v>A3D6LB</v>
          </cell>
          <cell r="CW790"/>
          <cell r="CX790"/>
          <cell r="CY790" t="str">
            <v>Yes</v>
          </cell>
          <cell r="CZ790" t="str">
            <v>ESG</v>
          </cell>
          <cell r="DA790" t="str">
            <v>Beta</v>
          </cell>
          <cell r="DB790" t="str">
            <v>No</v>
          </cell>
          <cell r="DC790" t="str">
            <v>Other funds (no equities or &lt;25% equities)</v>
          </cell>
          <cell r="DD790" t="str">
            <v>No</v>
          </cell>
          <cell r="DE790" t="str">
            <v>No</v>
          </cell>
          <cell r="DF790" t="str">
            <v>No</v>
          </cell>
          <cell r="DG790">
            <v>3</v>
          </cell>
          <cell r="DH790">
            <v>12</v>
          </cell>
          <cell r="DI790">
            <v>0</v>
          </cell>
          <cell r="DJ790">
            <v>15</v>
          </cell>
          <cell r="DK790">
            <v>15</v>
          </cell>
          <cell r="DL790">
            <v>3</v>
          </cell>
          <cell r="DM790">
            <v>0</v>
          </cell>
          <cell r="DN790">
            <v>12</v>
          </cell>
          <cell r="DO790" t="str">
            <v>Primary market: Authorised Participants and Institutionnal Investors
Secondary market: All</v>
          </cell>
          <cell r="DP790" t="str">
            <v>None</v>
          </cell>
          <cell r="DQ790" t="str">
            <v>BNP Paribas Securities Services Luxembourg</v>
          </cell>
          <cell r="DR790" t="str">
            <v>BNP Paribas Securities Services Luxembourg</v>
          </cell>
          <cell r="DS790"/>
          <cell r="DT790" t="str">
            <v>BNP Paribas Securities Services Luxembourg</v>
          </cell>
          <cell r="DU790" t="str">
            <v>31th of December</v>
          </cell>
          <cell r="DV790" t="str">
            <v>ESG</v>
          </cell>
          <cell r="DW790" t="str">
            <v>FIXED INCOME</v>
          </cell>
          <cell r="DX790"/>
          <cell r="DY790"/>
          <cell r="DZ790" t="str">
            <v>ART 8</v>
          </cell>
          <cell r="EA790" t="str">
            <v>CAT 2</v>
          </cell>
        </row>
        <row r="791">
          <cell r="H791" t="str">
            <v>LU2533810516</v>
          </cell>
          <cell r="I791" t="str">
            <v>Track Privilege</v>
          </cell>
          <cell r="J791" t="str">
            <v>Distribution</v>
          </cell>
          <cell r="K791" t="str">
            <v>EUR</v>
          </cell>
          <cell r="L791" t="str">
            <v>EUR</v>
          </cell>
          <cell r="M791" t="str">
            <v>No</v>
          </cell>
          <cell r="N791"/>
          <cell r="O791" t="str">
            <v>Luxembourg</v>
          </cell>
          <cell r="P791"/>
          <cell r="Q791"/>
          <cell r="R791"/>
          <cell r="S791"/>
          <cell r="T791"/>
          <cell r="U791"/>
          <cell r="V791"/>
          <cell r="W791"/>
          <cell r="X791"/>
          <cell r="Y791"/>
          <cell r="Z791"/>
          <cell r="AA791"/>
          <cell r="AB791"/>
          <cell r="AC791"/>
          <cell r="AD791"/>
          <cell r="AE791"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91" t="str">
            <v>please refer to another source</v>
          </cell>
          <cell r="AG791"/>
          <cell r="AH791" t="str">
            <v>Luxemburg SICAV</v>
          </cell>
          <cell r="AI791" t="str">
            <v>J.P. Morgan ESG EMU Government Bond IG 1-3 Year</v>
          </cell>
          <cell r="AJ791" t="str">
            <v>Total Return</v>
          </cell>
          <cell r="AK791" t="str">
            <v>EUR</v>
          </cell>
          <cell r="AL791"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91"/>
          <cell r="AN791" t="str">
            <v>JP Morgan</v>
          </cell>
          <cell r="AO791" t="str">
            <v>Eurozone</v>
          </cell>
          <cell r="AP791" t="str">
            <v>Eurozone</v>
          </cell>
          <cell r="AQ791"/>
          <cell r="AR791"/>
          <cell r="AS791" t="str">
            <v>Full or optimized replication</v>
          </cell>
          <cell r="AT791" t="str">
            <v>Physical</v>
          </cell>
          <cell r="AU791" t="str">
            <v>Optimized</v>
          </cell>
          <cell r="AV791" t="str">
            <v>Bonds</v>
          </cell>
          <cell r="AW791" t="str">
            <v>No</v>
          </cell>
          <cell r="AX791" t="str">
            <v>Yes with UCITS V</v>
          </cell>
          <cell r="AY791" t="str">
            <v>BNP Paribas Arbitrage</v>
          </cell>
          <cell r="AZ791"/>
          <cell r="BA791" t="str">
            <v>Yes</v>
          </cell>
          <cell r="BB791"/>
          <cell r="BC791"/>
          <cell r="BD791"/>
          <cell r="BE791"/>
          <cell r="BF791"/>
          <cell r="BG791" t="str">
            <v>Daily</v>
          </cell>
          <cell r="BH791"/>
          <cell r="BI791"/>
          <cell r="BJ791"/>
          <cell r="BK791" t="str">
            <v>Annually</v>
          </cell>
          <cell r="BL791"/>
          <cell r="BM791"/>
          <cell r="BN791"/>
          <cell r="BO791"/>
          <cell r="BP791"/>
          <cell r="BQ791"/>
          <cell r="BR791"/>
          <cell r="BS791"/>
          <cell r="BT791" t="str">
            <v>(D) 03:00 PM Paris time</v>
          </cell>
          <cell r="BU791" t="str">
            <v>(D) 12:00 AM Paris time</v>
          </cell>
          <cell r="BV791"/>
          <cell r="BW791" t="str">
            <v>D</v>
          </cell>
          <cell r="BX791" t="str">
            <v>D+1</v>
          </cell>
          <cell r="BY791" t="str">
            <v>D+3</v>
          </cell>
          <cell r="BZ791" t="str">
            <v>Please refer to PM</v>
          </cell>
          <cell r="CA791" t="str">
            <v>Please refer to PM</v>
          </cell>
          <cell r="CB791"/>
          <cell r="CC791"/>
          <cell r="CD791"/>
          <cell r="CE791"/>
          <cell r="CF791"/>
          <cell r="CG791"/>
          <cell r="CH791"/>
          <cell r="CI791"/>
          <cell r="CJ791"/>
          <cell r="CK791"/>
          <cell r="CL791"/>
          <cell r="CM791"/>
          <cell r="CN791"/>
          <cell r="CO791"/>
          <cell r="CP791"/>
          <cell r="CQ791"/>
          <cell r="CR791"/>
          <cell r="CS791"/>
          <cell r="CT791"/>
          <cell r="CU791"/>
          <cell r="CV791"/>
          <cell r="CW791"/>
          <cell r="CX791"/>
          <cell r="CY791" t="str">
            <v>Yes</v>
          </cell>
          <cell r="CZ791" t="str">
            <v>ESG</v>
          </cell>
          <cell r="DA791" t="str">
            <v>Beta</v>
          </cell>
          <cell r="DB791" t="str">
            <v>No</v>
          </cell>
          <cell r="DC791" t="str">
            <v>Other funds (no equities or &lt;25% equities)</v>
          </cell>
          <cell r="DD791" t="str">
            <v>No</v>
          </cell>
          <cell r="DE791" t="str">
            <v>No</v>
          </cell>
          <cell r="DF791" t="str">
            <v>No</v>
          </cell>
          <cell r="DG791">
            <v>3</v>
          </cell>
          <cell r="DH791">
            <v>12</v>
          </cell>
          <cell r="DI791">
            <v>5</v>
          </cell>
          <cell r="DJ791">
            <v>20</v>
          </cell>
          <cell r="DK791">
            <v>20</v>
          </cell>
          <cell r="DL791">
            <v>3</v>
          </cell>
          <cell r="DM791">
            <v>5</v>
          </cell>
          <cell r="DN791">
            <v>12</v>
          </cell>
          <cell r="DO791"/>
          <cell r="DP791"/>
          <cell r="DQ791" t="str">
            <v>BNP Paribas Securities Services Luxembourg</v>
          </cell>
          <cell r="DR791" t="str">
            <v>BNP Paribas Securities Services Luxembourg</v>
          </cell>
          <cell r="DS791"/>
          <cell r="DT791" t="str">
            <v>BNP Paribas Securities Services Luxembourg</v>
          </cell>
          <cell r="DU791" t="str">
            <v>31th of December</v>
          </cell>
          <cell r="DV791" t="str">
            <v>ESG</v>
          </cell>
          <cell r="DW791" t="str">
            <v>FIXED INCOME</v>
          </cell>
          <cell r="DX791"/>
          <cell r="DY791"/>
          <cell r="DZ791" t="str">
            <v>ART 8</v>
          </cell>
          <cell r="EA791" t="str">
            <v>CAT 2</v>
          </cell>
        </row>
        <row r="792">
          <cell r="H792" t="str">
            <v>LU2533810359</v>
          </cell>
          <cell r="I792" t="str">
            <v>Track X</v>
          </cell>
          <cell r="J792" t="str">
            <v>Capitalisation</v>
          </cell>
          <cell r="K792" t="str">
            <v>EUR</v>
          </cell>
          <cell r="L792" t="str">
            <v>EUR</v>
          </cell>
          <cell r="M792" t="str">
            <v>No</v>
          </cell>
          <cell r="N792"/>
          <cell r="O792" t="str">
            <v>Luxembourg</v>
          </cell>
          <cell r="P792"/>
          <cell r="Q792"/>
          <cell r="R792"/>
          <cell r="S792"/>
          <cell r="T792"/>
          <cell r="U792"/>
          <cell r="V792"/>
          <cell r="W792"/>
          <cell r="X792"/>
          <cell r="Y792"/>
          <cell r="Z792"/>
          <cell r="AA792"/>
          <cell r="AB792"/>
          <cell r="AC792"/>
          <cell r="AD792"/>
          <cell r="AE792"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92" t="str">
            <v>please refer to another source</v>
          </cell>
          <cell r="AG792"/>
          <cell r="AH792" t="str">
            <v>Luxemburg SICAV</v>
          </cell>
          <cell r="AI792" t="str">
            <v>J.P. Morgan ESG EMU Government Bond IG 1-3 Year</v>
          </cell>
          <cell r="AJ792" t="str">
            <v>Total Return</v>
          </cell>
          <cell r="AK792" t="str">
            <v>EUR</v>
          </cell>
          <cell r="AL792"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92"/>
          <cell r="AN792" t="str">
            <v>JP Morgan</v>
          </cell>
          <cell r="AO792" t="str">
            <v>Eurozone</v>
          </cell>
          <cell r="AP792" t="str">
            <v>Eurozone</v>
          </cell>
          <cell r="AQ792"/>
          <cell r="AR792"/>
          <cell r="AS792" t="str">
            <v>Full or optimized replication</v>
          </cell>
          <cell r="AT792" t="str">
            <v>Physical</v>
          </cell>
          <cell r="AU792" t="str">
            <v>Optimized</v>
          </cell>
          <cell r="AV792" t="str">
            <v>Bonds</v>
          </cell>
          <cell r="AW792" t="str">
            <v>No</v>
          </cell>
          <cell r="AX792" t="str">
            <v>Yes with UCITS V</v>
          </cell>
          <cell r="AY792" t="str">
            <v>BNP Paribas Arbitrage</v>
          </cell>
          <cell r="AZ792"/>
          <cell r="BA792" t="str">
            <v>Yes</v>
          </cell>
          <cell r="BB792"/>
          <cell r="BC792"/>
          <cell r="BD792"/>
          <cell r="BE792"/>
          <cell r="BF792"/>
          <cell r="BG792" t="str">
            <v>Daily</v>
          </cell>
          <cell r="BH792"/>
          <cell r="BI792"/>
          <cell r="BJ792"/>
          <cell r="BK792" t="str">
            <v>Reinvested</v>
          </cell>
          <cell r="BL792"/>
          <cell r="BM792"/>
          <cell r="BN792"/>
          <cell r="BO792"/>
          <cell r="BP792"/>
          <cell r="BQ792"/>
          <cell r="BR792"/>
          <cell r="BS792"/>
          <cell r="BT792" t="str">
            <v>(D) 03:00 PM Paris time</v>
          </cell>
          <cell r="BU792" t="str">
            <v>(D) 12:00 AM Paris time</v>
          </cell>
          <cell r="BV792"/>
          <cell r="BW792" t="str">
            <v>D</v>
          </cell>
          <cell r="BX792" t="str">
            <v>D+1</v>
          </cell>
          <cell r="BY792" t="str">
            <v>D+3</v>
          </cell>
          <cell r="BZ792" t="str">
            <v>Please refer to PM</v>
          </cell>
          <cell r="CA792" t="str">
            <v>Please refer to PM</v>
          </cell>
          <cell r="CB792"/>
          <cell r="CC792"/>
          <cell r="CD792"/>
          <cell r="CE792"/>
          <cell r="CF792"/>
          <cell r="CG792"/>
          <cell r="CH792"/>
          <cell r="CI792"/>
          <cell r="CJ792"/>
          <cell r="CK792"/>
          <cell r="CL792"/>
          <cell r="CM792"/>
          <cell r="CN792"/>
          <cell r="CO792"/>
          <cell r="CP792"/>
          <cell r="CQ792"/>
          <cell r="CR792"/>
          <cell r="CS792"/>
          <cell r="CT792"/>
          <cell r="CU792"/>
          <cell r="CV792"/>
          <cell r="CW792"/>
          <cell r="CX792"/>
          <cell r="CY792" t="str">
            <v>Yes</v>
          </cell>
          <cell r="CZ792" t="str">
            <v>ESG</v>
          </cell>
          <cell r="DA792" t="str">
            <v>Beta</v>
          </cell>
          <cell r="DB792" t="str">
            <v>No</v>
          </cell>
          <cell r="DC792" t="str">
            <v>Other funds (no equities or &lt;25% equities)</v>
          </cell>
          <cell r="DD792" t="str">
            <v>No</v>
          </cell>
          <cell r="DE792" t="str">
            <v>No</v>
          </cell>
          <cell r="DF792" t="str">
            <v>No</v>
          </cell>
          <cell r="DG792">
            <v>0</v>
          </cell>
          <cell r="DH792">
            <v>12</v>
          </cell>
          <cell r="DI792">
            <v>1</v>
          </cell>
          <cell r="DJ792">
            <v>13</v>
          </cell>
          <cell r="DK792">
            <v>13</v>
          </cell>
          <cell r="DL792">
            <v>0</v>
          </cell>
          <cell r="DM792">
            <v>1</v>
          </cell>
          <cell r="DN792">
            <v>12</v>
          </cell>
          <cell r="DO792"/>
          <cell r="DP792"/>
          <cell r="DQ792" t="str">
            <v>BNP Paribas Securities Services Luxembourg</v>
          </cell>
          <cell r="DR792" t="str">
            <v>BNP Paribas Securities Services Luxembourg</v>
          </cell>
          <cell r="DS792"/>
          <cell r="DT792" t="str">
            <v>BNP Paribas Securities Services Luxembourg</v>
          </cell>
          <cell r="DU792" t="str">
            <v>31th of December</v>
          </cell>
          <cell r="DV792" t="str">
            <v>ESG</v>
          </cell>
          <cell r="DW792" t="str">
            <v>FIXED INCOME</v>
          </cell>
          <cell r="DX792"/>
          <cell r="DY792"/>
          <cell r="DZ792" t="str">
            <v>ART 8</v>
          </cell>
          <cell r="EA792" t="str">
            <v>CAT 2</v>
          </cell>
        </row>
        <row r="793">
          <cell r="H793" t="str">
            <v>LU2546619888</v>
          </cell>
          <cell r="I793" t="str">
            <v>Track I</v>
          </cell>
          <cell r="J793" t="str">
            <v>Distribution</v>
          </cell>
          <cell r="K793" t="str">
            <v>EUR</v>
          </cell>
          <cell r="L793" t="str">
            <v>EUR</v>
          </cell>
          <cell r="M793" t="str">
            <v>No</v>
          </cell>
          <cell r="N793"/>
          <cell r="O793" t="str">
            <v>Luxembourg</v>
          </cell>
          <cell r="P793"/>
          <cell r="Q793"/>
          <cell r="R793"/>
          <cell r="S793"/>
          <cell r="T793"/>
          <cell r="U793"/>
          <cell r="V793"/>
          <cell r="W793"/>
          <cell r="X793"/>
          <cell r="Y793"/>
          <cell r="Z793"/>
          <cell r="AA793"/>
          <cell r="AB793"/>
          <cell r="AC793"/>
          <cell r="AD793"/>
          <cell r="AE793"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93" t="str">
            <v>please refer to another source</v>
          </cell>
          <cell r="AG793"/>
          <cell r="AH793" t="str">
            <v>Luxemburg SICAV</v>
          </cell>
          <cell r="AI793" t="str">
            <v>J.P. Morgan ESG EMU Government Bond IG 1-3 Year</v>
          </cell>
          <cell r="AJ793" t="str">
            <v>Total Return</v>
          </cell>
          <cell r="AK793" t="str">
            <v>EUR</v>
          </cell>
          <cell r="AL793"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93"/>
          <cell r="AN793" t="str">
            <v>JP Morgan</v>
          </cell>
          <cell r="AO793" t="str">
            <v>Eurozone</v>
          </cell>
          <cell r="AP793" t="str">
            <v>Eurozone</v>
          </cell>
          <cell r="AQ793"/>
          <cell r="AR793"/>
          <cell r="AS793" t="str">
            <v>Full or optimized replication</v>
          </cell>
          <cell r="AT793" t="str">
            <v>Physical</v>
          </cell>
          <cell r="AU793" t="str">
            <v>Optimized</v>
          </cell>
          <cell r="AV793" t="str">
            <v>Bonds</v>
          </cell>
          <cell r="AW793" t="str">
            <v>No</v>
          </cell>
          <cell r="AX793" t="str">
            <v>Yes with UCITS V</v>
          </cell>
          <cell r="AY793" t="str">
            <v>BNP Paribas Arbitrage</v>
          </cell>
          <cell r="AZ793"/>
          <cell r="BA793" t="str">
            <v>Yes</v>
          </cell>
          <cell r="BB793"/>
          <cell r="BC793"/>
          <cell r="BD793"/>
          <cell r="BE793"/>
          <cell r="BF793"/>
          <cell r="BG793" t="str">
            <v>Daily</v>
          </cell>
          <cell r="BH793"/>
          <cell r="BI793"/>
          <cell r="BJ793"/>
          <cell r="BK793" t="str">
            <v>Annually</v>
          </cell>
          <cell r="BL793"/>
          <cell r="BM793"/>
          <cell r="BN793"/>
          <cell r="BO793"/>
          <cell r="BP793"/>
          <cell r="BQ793"/>
          <cell r="BR793"/>
          <cell r="BS793"/>
          <cell r="BT793" t="str">
            <v>(D) 03:00 PM Paris time</v>
          </cell>
          <cell r="BU793" t="str">
            <v>(D) 12:00 AM Paris time</v>
          </cell>
          <cell r="BV793"/>
          <cell r="BW793" t="str">
            <v>D</v>
          </cell>
          <cell r="BX793" t="str">
            <v>D+1</v>
          </cell>
          <cell r="BY793" t="str">
            <v>D+3</v>
          </cell>
          <cell r="BZ793" t="str">
            <v>Please refer to PM</v>
          </cell>
          <cell r="CA793" t="str">
            <v>Please refer to PM</v>
          </cell>
          <cell r="CB793"/>
          <cell r="CC793"/>
          <cell r="CD793"/>
          <cell r="CE793"/>
          <cell r="CF793"/>
          <cell r="CG793"/>
          <cell r="CH793"/>
          <cell r="CI793"/>
          <cell r="CJ793"/>
          <cell r="CK793"/>
          <cell r="CL793"/>
          <cell r="CM793"/>
          <cell r="CN793"/>
          <cell r="CO793"/>
          <cell r="CP793"/>
          <cell r="CQ793"/>
          <cell r="CR793"/>
          <cell r="CS793"/>
          <cell r="CT793"/>
          <cell r="CU793"/>
          <cell r="CV793"/>
          <cell r="CW793"/>
          <cell r="CX793"/>
          <cell r="CY793" t="str">
            <v>Yes</v>
          </cell>
          <cell r="CZ793" t="str">
            <v>ESG</v>
          </cell>
          <cell r="DA793" t="str">
            <v>Beta</v>
          </cell>
          <cell r="DB793" t="str">
            <v>No</v>
          </cell>
          <cell r="DC793" t="str">
            <v>Other funds (no equities or &lt;25% equities)</v>
          </cell>
          <cell r="DD793" t="str">
            <v>No</v>
          </cell>
          <cell r="DE793" t="str">
            <v>No</v>
          </cell>
          <cell r="DF793" t="str">
            <v>No</v>
          </cell>
          <cell r="DG793">
            <v>3</v>
          </cell>
          <cell r="DH793">
            <v>12</v>
          </cell>
          <cell r="DI793">
            <v>1</v>
          </cell>
          <cell r="DJ793">
            <v>16</v>
          </cell>
          <cell r="DK793">
            <v>16</v>
          </cell>
          <cell r="DL793">
            <v>3</v>
          </cell>
          <cell r="DM793">
            <v>1</v>
          </cell>
          <cell r="DN793">
            <v>12</v>
          </cell>
          <cell r="DO793"/>
          <cell r="DP793"/>
          <cell r="DQ793" t="str">
            <v>BNP Paribas Securities Services Luxembourg</v>
          </cell>
          <cell r="DR793" t="str">
            <v>BNP Paribas Securities Services Luxembourg</v>
          </cell>
          <cell r="DS793"/>
          <cell r="DT793" t="str">
            <v>BNP Paribas Securities Services Luxembourg</v>
          </cell>
          <cell r="DU793" t="str">
            <v>31th of December</v>
          </cell>
          <cell r="DV793" t="str">
            <v>ESG</v>
          </cell>
          <cell r="DW793" t="str">
            <v>FIXED INCOME</v>
          </cell>
          <cell r="DX793"/>
          <cell r="DY793"/>
          <cell r="DZ793" t="str">
            <v>ART 8</v>
          </cell>
          <cell r="EA793" t="str">
            <v>CAT 2</v>
          </cell>
        </row>
        <row r="794">
          <cell r="H794" t="str">
            <v>LU2533810433</v>
          </cell>
          <cell r="I794" t="str">
            <v>Track I</v>
          </cell>
          <cell r="J794" t="str">
            <v>Capitalisation</v>
          </cell>
          <cell r="K794" t="str">
            <v>EUR</v>
          </cell>
          <cell r="L794" t="str">
            <v>EUR</v>
          </cell>
          <cell r="M794" t="str">
            <v>No</v>
          </cell>
          <cell r="N794"/>
          <cell r="O794" t="str">
            <v>Luxembourg</v>
          </cell>
          <cell r="P794"/>
          <cell r="Q794"/>
          <cell r="R794"/>
          <cell r="S794"/>
          <cell r="T794"/>
          <cell r="U794"/>
          <cell r="V794"/>
          <cell r="W794"/>
          <cell r="X794"/>
          <cell r="Y794"/>
          <cell r="Z794"/>
          <cell r="AA794"/>
          <cell r="AB794"/>
          <cell r="AC794"/>
          <cell r="AD794"/>
          <cell r="AE794"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94" t="str">
            <v>please refer to another source</v>
          </cell>
          <cell r="AG794"/>
          <cell r="AH794" t="str">
            <v>Luxemburg SICAV</v>
          </cell>
          <cell r="AI794" t="str">
            <v>J.P. Morgan ESG EMU Government Bond IG 1-3 Year</v>
          </cell>
          <cell r="AJ794" t="str">
            <v>Total Return</v>
          </cell>
          <cell r="AK794" t="str">
            <v>EUR</v>
          </cell>
          <cell r="AL794"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94"/>
          <cell r="AN794" t="str">
            <v>JP Morgan</v>
          </cell>
          <cell r="AO794" t="str">
            <v>Eurozone</v>
          </cell>
          <cell r="AP794" t="str">
            <v>Eurozone</v>
          </cell>
          <cell r="AQ794"/>
          <cell r="AR794"/>
          <cell r="AS794" t="str">
            <v>Full or optimized replication</v>
          </cell>
          <cell r="AT794" t="str">
            <v>Physical</v>
          </cell>
          <cell r="AU794" t="str">
            <v>Optimized</v>
          </cell>
          <cell r="AV794" t="str">
            <v>Bonds</v>
          </cell>
          <cell r="AW794" t="str">
            <v>No</v>
          </cell>
          <cell r="AX794" t="str">
            <v>Yes with UCITS V</v>
          </cell>
          <cell r="AY794" t="str">
            <v>BNP Paribas Arbitrage</v>
          </cell>
          <cell r="AZ794"/>
          <cell r="BA794" t="str">
            <v>Yes</v>
          </cell>
          <cell r="BB794"/>
          <cell r="BC794"/>
          <cell r="BD794"/>
          <cell r="BE794"/>
          <cell r="BF794"/>
          <cell r="BG794" t="str">
            <v>Daily</v>
          </cell>
          <cell r="BH794"/>
          <cell r="BI794"/>
          <cell r="BJ794"/>
          <cell r="BK794" t="str">
            <v>Reinvested</v>
          </cell>
          <cell r="BL794"/>
          <cell r="BM794"/>
          <cell r="BN794"/>
          <cell r="BO794"/>
          <cell r="BP794"/>
          <cell r="BQ794"/>
          <cell r="BR794"/>
          <cell r="BS794"/>
          <cell r="BT794" t="str">
            <v>(D) 03:00 PM Paris time</v>
          </cell>
          <cell r="BU794" t="str">
            <v>(D) 12:00 AM Paris time</v>
          </cell>
          <cell r="BV794"/>
          <cell r="BW794" t="str">
            <v>D</v>
          </cell>
          <cell r="BX794" t="str">
            <v>D+1</v>
          </cell>
          <cell r="BY794" t="str">
            <v>D+3</v>
          </cell>
          <cell r="BZ794" t="str">
            <v>Please refer to PM</v>
          </cell>
          <cell r="CA794" t="str">
            <v>Please refer to PM</v>
          </cell>
          <cell r="CB794"/>
          <cell r="CC794"/>
          <cell r="CD794"/>
          <cell r="CE794"/>
          <cell r="CF794"/>
          <cell r="CG794"/>
          <cell r="CH794"/>
          <cell r="CI794"/>
          <cell r="CJ794"/>
          <cell r="CK794"/>
          <cell r="CL794"/>
          <cell r="CM794"/>
          <cell r="CN794"/>
          <cell r="CO794"/>
          <cell r="CP794"/>
          <cell r="CQ794"/>
          <cell r="CR794"/>
          <cell r="CS794"/>
          <cell r="CT794"/>
          <cell r="CU794"/>
          <cell r="CV794"/>
          <cell r="CW794"/>
          <cell r="CX794"/>
          <cell r="CY794" t="str">
            <v>Yes</v>
          </cell>
          <cell r="CZ794" t="str">
            <v>ESG</v>
          </cell>
          <cell r="DA794" t="str">
            <v>Beta</v>
          </cell>
          <cell r="DB794" t="str">
            <v>No</v>
          </cell>
          <cell r="DC794" t="str">
            <v>Other funds (no equities or &lt;25% equities)</v>
          </cell>
          <cell r="DD794" t="str">
            <v>No</v>
          </cell>
          <cell r="DE794" t="str">
            <v>No</v>
          </cell>
          <cell r="DF794" t="str">
            <v>No</v>
          </cell>
          <cell r="DG794">
            <v>3</v>
          </cell>
          <cell r="DH794">
            <v>12</v>
          </cell>
          <cell r="DI794">
            <v>1</v>
          </cell>
          <cell r="DJ794">
            <v>16</v>
          </cell>
          <cell r="DK794">
            <v>16</v>
          </cell>
          <cell r="DL794">
            <v>3</v>
          </cell>
          <cell r="DM794">
            <v>1</v>
          </cell>
          <cell r="DN794">
            <v>12</v>
          </cell>
          <cell r="DO794"/>
          <cell r="DP794"/>
          <cell r="DQ794" t="str">
            <v>BNP Paribas Securities Services Luxembourg</v>
          </cell>
          <cell r="DR794" t="str">
            <v>BNP Paribas Securities Services Luxembourg</v>
          </cell>
          <cell r="DS794"/>
          <cell r="DT794" t="str">
            <v>BNP Paribas Securities Services Luxembourg</v>
          </cell>
          <cell r="DU794" t="str">
            <v>31th of December</v>
          </cell>
          <cell r="DV794" t="str">
            <v>ESG</v>
          </cell>
          <cell r="DW794" t="str">
            <v>FIXED INCOME</v>
          </cell>
          <cell r="DX794"/>
          <cell r="DY794"/>
          <cell r="DZ794" t="str">
            <v>ART 8</v>
          </cell>
          <cell r="EA794" t="str">
            <v>CAT 2</v>
          </cell>
        </row>
        <row r="795">
          <cell r="H795" t="str">
            <v>LU2533810607</v>
          </cell>
          <cell r="I795" t="str">
            <v>Track Privilege</v>
          </cell>
          <cell r="J795" t="str">
            <v>Capitalisation</v>
          </cell>
          <cell r="K795" t="str">
            <v>EUR</v>
          </cell>
          <cell r="L795" t="str">
            <v>EUR</v>
          </cell>
          <cell r="M795" t="str">
            <v>No</v>
          </cell>
          <cell r="N795"/>
          <cell r="O795" t="str">
            <v>Luxembourg</v>
          </cell>
          <cell r="P795"/>
          <cell r="Q795"/>
          <cell r="R795"/>
          <cell r="S795"/>
          <cell r="T795"/>
          <cell r="U795"/>
          <cell r="V795"/>
          <cell r="W795"/>
          <cell r="X795"/>
          <cell r="Y795"/>
          <cell r="Z795"/>
          <cell r="AA795"/>
          <cell r="AB795"/>
          <cell r="AC795"/>
          <cell r="AD795"/>
          <cell r="AE795"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95" t="str">
            <v>please refer to another source</v>
          </cell>
          <cell r="AG795"/>
          <cell r="AH795" t="str">
            <v>Luxemburg SICAV</v>
          </cell>
          <cell r="AI795" t="str">
            <v>J.P. Morgan ESG EMU Government Bond IG 1-3 Year</v>
          </cell>
          <cell r="AJ795" t="str">
            <v>Total Return</v>
          </cell>
          <cell r="AK795" t="str">
            <v>EUR</v>
          </cell>
          <cell r="AL795"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95"/>
          <cell r="AN795" t="str">
            <v>JP Morgan</v>
          </cell>
          <cell r="AO795" t="str">
            <v>Eurozone</v>
          </cell>
          <cell r="AP795" t="str">
            <v>Eurozone</v>
          </cell>
          <cell r="AQ795"/>
          <cell r="AR795"/>
          <cell r="AS795" t="str">
            <v>Full or optimized replication</v>
          </cell>
          <cell r="AT795" t="str">
            <v>Physical</v>
          </cell>
          <cell r="AU795" t="str">
            <v>Optimized</v>
          </cell>
          <cell r="AV795" t="str">
            <v>Bonds</v>
          </cell>
          <cell r="AW795" t="str">
            <v>No</v>
          </cell>
          <cell r="AX795" t="str">
            <v>Yes with UCITS V</v>
          </cell>
          <cell r="AY795" t="str">
            <v>BNP Paribas Arbitrage</v>
          </cell>
          <cell r="AZ795"/>
          <cell r="BA795" t="str">
            <v>Yes</v>
          </cell>
          <cell r="BB795"/>
          <cell r="BC795"/>
          <cell r="BD795"/>
          <cell r="BE795"/>
          <cell r="BF795"/>
          <cell r="BG795" t="str">
            <v>Daily</v>
          </cell>
          <cell r="BH795"/>
          <cell r="BI795"/>
          <cell r="BJ795"/>
          <cell r="BK795" t="str">
            <v>Reinvested</v>
          </cell>
          <cell r="BL795"/>
          <cell r="BM795"/>
          <cell r="BN795"/>
          <cell r="BO795"/>
          <cell r="BP795"/>
          <cell r="BQ795"/>
          <cell r="BR795"/>
          <cell r="BS795"/>
          <cell r="BT795" t="str">
            <v>(D) 03:00 PM Paris time</v>
          </cell>
          <cell r="BU795" t="str">
            <v>(D) 12:00 AM Paris time</v>
          </cell>
          <cell r="BV795"/>
          <cell r="BW795" t="str">
            <v>D</v>
          </cell>
          <cell r="BX795" t="str">
            <v>D+1</v>
          </cell>
          <cell r="BY795" t="str">
            <v>D+3</v>
          </cell>
          <cell r="BZ795" t="str">
            <v>Please refer to PM</v>
          </cell>
          <cell r="CA795" t="str">
            <v>Please refer to PM</v>
          </cell>
          <cell r="CB795"/>
          <cell r="CC795"/>
          <cell r="CD795"/>
          <cell r="CE795"/>
          <cell r="CF795"/>
          <cell r="CG795"/>
          <cell r="CH795"/>
          <cell r="CI795"/>
          <cell r="CJ795"/>
          <cell r="CK795"/>
          <cell r="CL795"/>
          <cell r="CM795"/>
          <cell r="CN795"/>
          <cell r="CO795"/>
          <cell r="CP795"/>
          <cell r="CQ795"/>
          <cell r="CR795"/>
          <cell r="CS795"/>
          <cell r="CT795"/>
          <cell r="CU795"/>
          <cell r="CV795"/>
          <cell r="CW795"/>
          <cell r="CX795"/>
          <cell r="CY795" t="str">
            <v>Yes</v>
          </cell>
          <cell r="CZ795" t="str">
            <v>ESG</v>
          </cell>
          <cell r="DA795" t="str">
            <v>Beta</v>
          </cell>
          <cell r="DB795" t="str">
            <v>No</v>
          </cell>
          <cell r="DC795" t="str">
            <v>Other funds (no equities or &lt;25% equities)</v>
          </cell>
          <cell r="DD795" t="str">
            <v>No</v>
          </cell>
          <cell r="DE795" t="str">
            <v>No</v>
          </cell>
          <cell r="DF795" t="str">
            <v>No</v>
          </cell>
          <cell r="DG795">
            <v>3</v>
          </cell>
          <cell r="DH795">
            <v>12</v>
          </cell>
          <cell r="DI795">
            <v>5</v>
          </cell>
          <cell r="DJ795">
            <v>20</v>
          </cell>
          <cell r="DK795">
            <v>20</v>
          </cell>
          <cell r="DL795">
            <v>3</v>
          </cell>
          <cell r="DM795">
            <v>5</v>
          </cell>
          <cell r="DN795">
            <v>12</v>
          </cell>
          <cell r="DO795"/>
          <cell r="DP795"/>
          <cell r="DQ795" t="str">
            <v>BNP Paribas Securities Services Luxembourg</v>
          </cell>
          <cell r="DR795" t="str">
            <v>BNP Paribas Securities Services Luxembourg</v>
          </cell>
          <cell r="DS795"/>
          <cell r="DT795" t="str">
            <v>BNP Paribas Securities Services Luxembourg</v>
          </cell>
          <cell r="DU795" t="str">
            <v>31th of December</v>
          </cell>
          <cell r="DV795" t="str">
            <v>ESG</v>
          </cell>
          <cell r="DW795" t="str">
            <v>FIXED INCOME</v>
          </cell>
          <cell r="DX795"/>
          <cell r="DY795"/>
          <cell r="DZ795" t="str">
            <v>ART 8</v>
          </cell>
          <cell r="EA795" t="str">
            <v>CAT 2</v>
          </cell>
        </row>
        <row r="796">
          <cell r="H796" t="str">
            <v>LU2533813379</v>
          </cell>
          <cell r="I796" t="str">
            <v>Track X</v>
          </cell>
          <cell r="J796" t="str">
            <v>Distribution</v>
          </cell>
          <cell r="K796" t="str">
            <v>EUR</v>
          </cell>
          <cell r="L796" t="str">
            <v>EUR</v>
          </cell>
          <cell r="M796" t="str">
            <v>No</v>
          </cell>
          <cell r="N796"/>
          <cell r="O796" t="str">
            <v>Luxembourg</v>
          </cell>
          <cell r="P796"/>
          <cell r="Q796"/>
          <cell r="R796"/>
          <cell r="S796"/>
          <cell r="T796"/>
          <cell r="U796"/>
          <cell r="V796"/>
          <cell r="W796"/>
          <cell r="X796"/>
          <cell r="Y796"/>
          <cell r="Z796"/>
          <cell r="AA796"/>
          <cell r="AB796"/>
          <cell r="AC796"/>
          <cell r="AD796"/>
          <cell r="AE796" t="str">
            <v>BNP PARIBAS EASY JPM ESG EMU Government Bond IG 1-3Y is an index-tracking passively managed fund. The Fund seeks to replicate (with a maximum tracking error* of 1%) the performance of the J.P. Morgan ESG EMU Government Bond IG 1-3 Year (TR) Index (Bloomberg: GBIEIG13 Index) ( the Index ) by investing in the debt securities (government bonds issued in the Eurozone) issued by countries included in the Index, respecting the Index's weightings (full replication), or in a sample of debt securities (government bonds issued in the Eurozone) issued by countries included in the Index (optimised replication).</v>
          </cell>
          <cell r="AF796" t="str">
            <v>please refer to another source</v>
          </cell>
          <cell r="AG796"/>
          <cell r="AH796" t="str">
            <v>Luxemburg SICAV</v>
          </cell>
          <cell r="AI796" t="str">
            <v>J.P. Morgan ESG EMU Government Bond IG 1-3 Year</v>
          </cell>
          <cell r="AJ796" t="str">
            <v>Total Return</v>
          </cell>
          <cell r="AK796" t="str">
            <v>EUR</v>
          </cell>
          <cell r="AL796" t="str">
            <v>The J.P. Morgan ESG EMU Government Bond IG 1- 3 Year Index aims to track the performance of eligible fixed-rate, euro-denominated domestic government debt issued by Eurozone countries. Securities must be rated investment grade and mature in the next 1 to 3 years to be eligible.</v>
          </cell>
          <cell r="AM796"/>
          <cell r="AN796" t="str">
            <v>JP Morgan</v>
          </cell>
          <cell r="AO796" t="str">
            <v>Eurozone</v>
          </cell>
          <cell r="AP796" t="str">
            <v>Eurozone</v>
          </cell>
          <cell r="AQ796"/>
          <cell r="AR796"/>
          <cell r="AS796" t="str">
            <v>Full or optimized replication</v>
          </cell>
          <cell r="AT796" t="str">
            <v>Physical</v>
          </cell>
          <cell r="AU796" t="str">
            <v>Optimized</v>
          </cell>
          <cell r="AV796" t="str">
            <v>Bonds</v>
          </cell>
          <cell r="AW796" t="str">
            <v>No</v>
          </cell>
          <cell r="AX796" t="str">
            <v>Yes with UCITS V</v>
          </cell>
          <cell r="AY796" t="str">
            <v>BNP Paribas Arbitrage</v>
          </cell>
          <cell r="AZ796"/>
          <cell r="BA796" t="str">
            <v>Yes</v>
          </cell>
          <cell r="BB796"/>
          <cell r="BC796"/>
          <cell r="BD796"/>
          <cell r="BE796"/>
          <cell r="BF796"/>
          <cell r="BG796" t="str">
            <v>Daily</v>
          </cell>
          <cell r="BH796"/>
          <cell r="BI796"/>
          <cell r="BJ796"/>
          <cell r="BK796" t="str">
            <v>Annually</v>
          </cell>
          <cell r="BL796"/>
          <cell r="BM796"/>
          <cell r="BN796"/>
          <cell r="BO796"/>
          <cell r="BP796"/>
          <cell r="BQ796"/>
          <cell r="BR796"/>
          <cell r="BS796"/>
          <cell r="BT796" t="str">
            <v>(D) 03:00 PM Paris time</v>
          </cell>
          <cell r="BU796" t="str">
            <v>(D) 12:00 AM Paris time</v>
          </cell>
          <cell r="BV796"/>
          <cell r="BW796" t="str">
            <v>D</v>
          </cell>
          <cell r="BX796" t="str">
            <v>D+1</v>
          </cell>
          <cell r="BY796" t="str">
            <v>D+3</v>
          </cell>
          <cell r="BZ796" t="str">
            <v>Please refer to PM</v>
          </cell>
          <cell r="CA796" t="str">
            <v>Please refer to PM</v>
          </cell>
          <cell r="CB796"/>
          <cell r="CC796"/>
          <cell r="CD796"/>
          <cell r="CE796"/>
          <cell r="CF796"/>
          <cell r="CG796"/>
          <cell r="CH796"/>
          <cell r="CI796"/>
          <cell r="CJ796"/>
          <cell r="CK796"/>
          <cell r="CL796"/>
          <cell r="CM796"/>
          <cell r="CN796"/>
          <cell r="CO796"/>
          <cell r="CP796"/>
          <cell r="CQ796"/>
          <cell r="CR796"/>
          <cell r="CS796"/>
          <cell r="CT796"/>
          <cell r="CU796"/>
          <cell r="CV796"/>
          <cell r="CW796"/>
          <cell r="CX796"/>
          <cell r="CY796" t="str">
            <v>Yes</v>
          </cell>
          <cell r="CZ796" t="str">
            <v>ESG</v>
          </cell>
          <cell r="DA796" t="str">
            <v>Beta</v>
          </cell>
          <cell r="DB796" t="str">
            <v>No</v>
          </cell>
          <cell r="DC796" t="str">
            <v>Other funds (no equities or &lt;25% equities)</v>
          </cell>
          <cell r="DD796" t="str">
            <v>No</v>
          </cell>
          <cell r="DE796" t="str">
            <v>No</v>
          </cell>
          <cell r="DF796" t="str">
            <v>No</v>
          </cell>
          <cell r="DG796">
            <v>0</v>
          </cell>
          <cell r="DH796">
            <v>12</v>
          </cell>
          <cell r="DI796">
            <v>1</v>
          </cell>
          <cell r="DJ796">
            <v>13</v>
          </cell>
          <cell r="DK796">
            <v>13</v>
          </cell>
          <cell r="DL796">
            <v>0</v>
          </cell>
          <cell r="DM796">
            <v>1</v>
          </cell>
          <cell r="DN796">
            <v>12</v>
          </cell>
          <cell r="DO796"/>
          <cell r="DP796"/>
          <cell r="DQ796" t="str">
            <v>BNP Paribas Securities Services Luxembourg</v>
          </cell>
          <cell r="DR796" t="str">
            <v>BNP Paribas Securities Services Luxembourg</v>
          </cell>
          <cell r="DS796"/>
          <cell r="DT796" t="str">
            <v>BNP Paribas Securities Services Luxembourg</v>
          </cell>
          <cell r="DU796" t="str">
            <v>31th of December</v>
          </cell>
          <cell r="DV796" t="str">
            <v>ESG</v>
          </cell>
          <cell r="DW796" t="str">
            <v>FIXED INCOME</v>
          </cell>
          <cell r="DX796"/>
          <cell r="DY796"/>
          <cell r="DZ796" t="str">
            <v>ART 8</v>
          </cell>
          <cell r="EA796" t="str">
            <v>CAT 2</v>
          </cell>
        </row>
        <row r="797">
          <cell r="H797" t="str">
            <v>LU1291104906</v>
          </cell>
          <cell r="I797" t="str">
            <v>Track Privilege H EUR</v>
          </cell>
          <cell r="J797" t="str">
            <v>Capitalisation</v>
          </cell>
          <cell r="K797" t="str">
            <v>EUR</v>
          </cell>
          <cell r="L797" t="str">
            <v>EUR</v>
          </cell>
          <cell r="M797" t="str">
            <v>Yes</v>
          </cell>
          <cell r="N797"/>
          <cell r="O797" t="str">
            <v>Luxembourg</v>
          </cell>
          <cell r="P797" t="str">
            <v>NA</v>
          </cell>
          <cell r="Q797" t="str">
            <v>Luxembourg Euro MTF (at NAV)</v>
          </cell>
          <cell r="R797" t="str">
            <v>NA</v>
          </cell>
          <cell r="S797">
            <v>42298</v>
          </cell>
          <cell r="T797">
            <v>44826</v>
          </cell>
          <cell r="U797" t="str">
            <v>Yes</v>
          </cell>
          <cell r="V797" t="str">
            <v>MXNAEFMT</v>
          </cell>
          <cell r="W797" t="str">
            <v>Share not hedged</v>
          </cell>
          <cell r="X797" t="str">
            <v>BNMTIHC LX</v>
          </cell>
          <cell r="Y797" t="str">
            <v>NA</v>
          </cell>
          <cell r="Z797" t="str">
            <v>NA</v>
          </cell>
          <cell r="AA797" t="str">
            <v>BNMTIHC</v>
          </cell>
          <cell r="AB797" t="str">
            <v>.MINA0FMT2NEU</v>
          </cell>
          <cell r="AC797" t="str">
            <v>LU1291104906.LUF</v>
          </cell>
          <cell r="AD797" t="str">
            <v>NA</v>
          </cell>
          <cell r="AE797"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797" t="str">
            <v>please refer to another source</v>
          </cell>
          <cell r="AG797" t="str">
            <v>please refer to another source</v>
          </cell>
          <cell r="AH797" t="str">
            <v>Luxemburg SICAV</v>
          </cell>
          <cell r="AI797" t="str">
            <v>MSCI North America ESG Filtered Min TE (NTR) index</v>
          </cell>
          <cell r="AJ797" t="str">
            <v xml:space="preserve"> Net Total Return</v>
          </cell>
          <cell r="AK797" t="str">
            <v>EUR</v>
          </cell>
          <cell r="AL797"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797" t="str">
            <v>please refer to another source</v>
          </cell>
          <cell r="AN797" t="str">
            <v xml:space="preserve">MSCI </v>
          </cell>
          <cell r="AO797" t="str">
            <v>North America</v>
          </cell>
          <cell r="AP797" t="str">
            <v>North America</v>
          </cell>
          <cell r="AQ797" t="str">
            <v>LU, FR, SN**</v>
          </cell>
          <cell r="AR797" t="str">
            <v>LU, FR, SN**</v>
          </cell>
          <cell r="AS797" t="str">
            <v>Full or optimized replication</v>
          </cell>
          <cell r="AT797" t="str">
            <v>Physical</v>
          </cell>
          <cell r="AU797" t="str">
            <v>Full</v>
          </cell>
          <cell r="AV797" t="str">
            <v>Equities</v>
          </cell>
          <cell r="AW797" t="str">
            <v>No</v>
          </cell>
          <cell r="AX797" t="str">
            <v>Yes with UCITS V</v>
          </cell>
          <cell r="AY797" t="str">
            <v>NA</v>
          </cell>
          <cell r="AZ797" t="str">
            <v>NA</v>
          </cell>
          <cell r="BA797" t="str">
            <v>Yes</v>
          </cell>
          <cell r="BB797"/>
          <cell r="BC797"/>
          <cell r="BD797"/>
          <cell r="BE797"/>
          <cell r="BF797" t="str">
            <v>NA</v>
          </cell>
          <cell r="BG797" t="str">
            <v>Daily</v>
          </cell>
          <cell r="BH797"/>
          <cell r="BI797"/>
          <cell r="BJ797"/>
          <cell r="BK797" t="str">
            <v>Reinvested</v>
          </cell>
          <cell r="BL797"/>
          <cell r="BM797"/>
          <cell r="BN797"/>
          <cell r="BO797"/>
          <cell r="BP797"/>
          <cell r="BQ797"/>
          <cell r="BR797" t="str">
            <v>None</v>
          </cell>
          <cell r="BS797" t="str">
            <v>-</v>
          </cell>
          <cell r="BT797" t="str">
            <v>03:00 PM Paris time</v>
          </cell>
          <cell r="BU797" t="str">
            <v>12:00 AM Paris time</v>
          </cell>
          <cell r="BV797" t="str">
            <v>NA</v>
          </cell>
          <cell r="BW797" t="str">
            <v>D</v>
          </cell>
          <cell r="BX797" t="str">
            <v>D+1</v>
          </cell>
          <cell r="BY797" t="str">
            <v>D+3</v>
          </cell>
          <cell r="BZ797" t="str">
            <v>Please refer to PM</v>
          </cell>
          <cell r="CA797" t="str">
            <v>Please refer to PM</v>
          </cell>
          <cell r="CB797">
            <v>0</v>
          </cell>
          <cell r="CC797">
            <v>0</v>
          </cell>
          <cell r="CD797">
            <v>5.0000000000000001E-4</v>
          </cell>
          <cell r="CE797">
            <v>5.0000000000000001E-4</v>
          </cell>
          <cell r="CF797" t="str">
            <v>Yes</v>
          </cell>
          <cell r="CG797" t="str">
            <v>Daily</v>
          </cell>
          <cell r="CH797">
            <v>100000</v>
          </cell>
          <cell r="CI797" t="str">
            <v>No securities lending</v>
          </cell>
          <cell r="CJ797" t="str">
            <v>NA</v>
          </cell>
          <cell r="CK797" t="str">
            <v>Up to 10%</v>
          </cell>
          <cell r="CL797" t="str">
            <v>Cash</v>
          </cell>
          <cell r="CM797" t="str">
            <v>BNP Paribas Securities Services</v>
          </cell>
          <cell r="CN797" t="str">
            <v>collateral.mgt@bnpparibas-ip.com</v>
          </cell>
          <cell r="CO797" t="str">
            <v>No</v>
          </cell>
          <cell r="CP797" t="str">
            <v>NA</v>
          </cell>
          <cell r="CQ797" t="str">
            <v>NA</v>
          </cell>
          <cell r="CR797" t="str">
            <v>No</v>
          </cell>
          <cell r="CS797" t="str">
            <v>Jean-Claude LEVEQUE</v>
          </cell>
          <cell r="CT797"/>
          <cell r="CU797"/>
          <cell r="CV797" t="str">
            <v>NA</v>
          </cell>
          <cell r="CW797" t="str">
            <v>LP68357431</v>
          </cell>
          <cell r="CX797" t="str">
            <v>NA</v>
          </cell>
          <cell r="CY797" t="str">
            <v>Yes</v>
          </cell>
          <cell r="CZ797" t="str">
            <v>ESG</v>
          </cell>
          <cell r="DA797" t="str">
            <v>Beta</v>
          </cell>
          <cell r="DB797" t="str">
            <v>No</v>
          </cell>
          <cell r="DC797" t="str">
            <v>Equity fund (&gt;51% equities)</v>
          </cell>
          <cell r="DD797" t="str">
            <v>No</v>
          </cell>
          <cell r="DE797" t="str">
            <v>No</v>
          </cell>
          <cell r="DF797" t="str">
            <v>No</v>
          </cell>
          <cell r="DG797">
            <v>3</v>
          </cell>
          <cell r="DH797">
            <v>12</v>
          </cell>
          <cell r="DI797">
            <v>0</v>
          </cell>
          <cell r="DJ797">
            <v>15</v>
          </cell>
          <cell r="DK797">
            <v>20</v>
          </cell>
          <cell r="DL797">
            <v>3</v>
          </cell>
          <cell r="DM797">
            <v>5</v>
          </cell>
          <cell r="DN797">
            <v>12</v>
          </cell>
          <cell r="DO797" t="str">
            <v>All, Distributors, 
Managers</v>
          </cell>
          <cell r="DP797" t="str">
            <v xml:space="preserve">Distributors : None
Managers: none (refer to Book II by sub-fund for min holding amount applicable)
Others : EUR 100 000 per sub-fund
</v>
          </cell>
          <cell r="DQ797" t="str">
            <v>BNP Paribas Securities Services Luxembourg</v>
          </cell>
          <cell r="DR797" t="str">
            <v>BNP Paribas Securities Services Luxembourg</v>
          </cell>
          <cell r="DS797" t="str">
            <v>in-house lawyers</v>
          </cell>
          <cell r="DT797" t="str">
            <v>BNP Paribas Securities Services Luxembourg</v>
          </cell>
          <cell r="DU797" t="str">
            <v>31th of December</v>
          </cell>
          <cell r="DV797" t="str">
            <v>ESG</v>
          </cell>
          <cell r="DW797" t="str">
            <v>EQUITY</v>
          </cell>
          <cell r="DX797"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797"/>
          <cell r="DZ797" t="str">
            <v>ART 8</v>
          </cell>
          <cell r="EA797" t="str">
            <v>CAT 1</v>
          </cell>
        </row>
        <row r="798">
          <cell r="H798" t="str">
            <v>LU2533810276</v>
          </cell>
          <cell r="I798" t="str">
            <v>UCITS ETF</v>
          </cell>
          <cell r="J798" t="str">
            <v>Capitalisation</v>
          </cell>
          <cell r="K798" t="str">
            <v>USD</v>
          </cell>
          <cell r="L798" t="str">
            <v>EUR</v>
          </cell>
          <cell r="M798" t="str">
            <v>No</v>
          </cell>
          <cell r="N798"/>
          <cell r="O798" t="str">
            <v>Luxembourg</v>
          </cell>
          <cell r="P798" t="str">
            <v>FR</v>
          </cell>
          <cell r="Q798" t="str">
            <v>Euronext Paris</v>
          </cell>
          <cell r="R798" t="str">
            <v>XPAR</v>
          </cell>
          <cell r="S798">
            <v>44944</v>
          </cell>
          <cell r="T798">
            <v>44977</v>
          </cell>
          <cell r="U798" t="str">
            <v>Yes</v>
          </cell>
          <cell r="V798" t="str">
            <v xml:space="preserve">GALPHCEN </v>
          </cell>
          <cell r="W798" t="str">
            <v>Share not hedged</v>
          </cell>
          <cell r="X798" t="str">
            <v>REUSD FP</v>
          </cell>
          <cell r="Y798" t="str">
            <v>IREU2</v>
          </cell>
          <cell r="Z798" t="str">
            <v>NSCFR0IREU22</v>
          </cell>
          <cell r="AA798" t="str">
            <v>REUSD</v>
          </cell>
          <cell r="AB798"/>
          <cell r="AC798" t="str">
            <v>REUSD.PA</v>
          </cell>
          <cell r="AD798" t="str">
            <v>REUSDINAV=IHSM</v>
          </cell>
          <cell r="AE798"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798" t="str">
            <v>please refer to another source</v>
          </cell>
          <cell r="AG798"/>
          <cell r="AH798" t="str">
            <v>Luxemburg SICAV</v>
          </cell>
          <cell r="AI798" t="str">
            <v>ECPI Circular Economy Leaders Equity (NR) Index</v>
          </cell>
          <cell r="AJ798" t="str">
            <v>Net Return</v>
          </cell>
          <cell r="AK798" t="str">
            <v>EUR</v>
          </cell>
          <cell r="AL798" t="str">
            <v>The benchmark is the ECPI Circular Economy Leaders Equity Index (NR) Index published in EUR by ECPI, a Benchmark index administrator not registered in the Benchmark Register at the date of the Prospectus. The
composition of the index is reviewed on a semi-annually basis in January and July. The index is valued daily. It’s a Net Return index (calculated with net dividends reinvested). ECPI Circular Economy Leaders Equity Index is a global equity index measuring the performance of companies participating in Circular Economy activities. It includes positively ESG rated companies promoting and adopting business models related to the concept of Circular Economy.</v>
          </cell>
          <cell r="AM798"/>
          <cell r="AN798" t="str">
            <v>ECPI</v>
          </cell>
          <cell r="AO798" t="str">
            <v>Global</v>
          </cell>
          <cell r="AP798" t="str">
            <v>Global ex Emerging Markets</v>
          </cell>
          <cell r="AQ798" t="str">
            <v>AT, DE, ES, FR (+admission euroclear), IT**, LU, NL</v>
          </cell>
          <cell r="AR798" t="str">
            <v>AT, DE, ES, FR (+admission euroclear), IT**, LU, NL</v>
          </cell>
          <cell r="AS798" t="str">
            <v>Full or optimized replication</v>
          </cell>
          <cell r="AT798" t="str">
            <v>Physical</v>
          </cell>
          <cell r="AU798" t="str">
            <v>Optimized</v>
          </cell>
          <cell r="AV798" t="str">
            <v>Equities</v>
          </cell>
          <cell r="AW798" t="str">
            <v>No</v>
          </cell>
          <cell r="AX798" t="str">
            <v>Yes with UCITS V</v>
          </cell>
          <cell r="AY798" t="str">
            <v>BNP Paribas Arbitrage</v>
          </cell>
          <cell r="AZ798"/>
          <cell r="BA798" t="str">
            <v>Yes</v>
          </cell>
          <cell r="BB798"/>
          <cell r="BC798"/>
          <cell r="BD798"/>
          <cell r="BE798"/>
          <cell r="BF798"/>
          <cell r="BG798" t="str">
            <v>Daily</v>
          </cell>
          <cell r="BH798"/>
          <cell r="BI798"/>
          <cell r="BJ798"/>
          <cell r="BK798" t="str">
            <v>Reinvested</v>
          </cell>
          <cell r="BL798"/>
          <cell r="BM798"/>
          <cell r="BN798"/>
          <cell r="BO798"/>
          <cell r="BP798"/>
          <cell r="BQ798"/>
          <cell r="BR798" t="str">
            <v>None</v>
          </cell>
          <cell r="BS798" t="str">
            <v>-</v>
          </cell>
          <cell r="BT798" t="str">
            <v>(D-1) 04:30 PM Paris time</v>
          </cell>
          <cell r="BU798" t="str">
            <v>NA</v>
          </cell>
          <cell r="BV798" t="str">
            <v>(D-1) 03:45 PM Paris time</v>
          </cell>
          <cell r="BW798" t="str">
            <v>D</v>
          </cell>
          <cell r="BX798" t="str">
            <v>D+1</v>
          </cell>
          <cell r="BY798" t="str">
            <v>D+3</v>
          </cell>
          <cell r="BZ798" t="str">
            <v>Please refer to PM</v>
          </cell>
          <cell r="CA798" t="str">
            <v>Please refer to PM</v>
          </cell>
          <cell r="CB798"/>
          <cell r="CC798"/>
          <cell r="CD798" t="str">
            <v xml:space="preserve">0.20% on the primary market </v>
          </cell>
          <cell r="CE798" t="str">
            <v xml:space="preserve">0.10% on the primary market </v>
          </cell>
          <cell r="CF798" t="str">
            <v>No</v>
          </cell>
          <cell r="CG798" t="str">
            <v>NA</v>
          </cell>
          <cell r="CH798" t="str">
            <v>NA</v>
          </cell>
          <cell r="CI798" t="str">
            <v>No securities lending</v>
          </cell>
          <cell r="CJ798" t="str">
            <v>NA</v>
          </cell>
          <cell r="CK798" t="str">
            <v>No collateral</v>
          </cell>
          <cell r="CL798" t="str">
            <v>No collateral</v>
          </cell>
          <cell r="CM798" t="str">
            <v>No collateral</v>
          </cell>
          <cell r="CN798" t="str">
            <v>No collateral</v>
          </cell>
          <cell r="CO798" t="str">
            <v>No</v>
          </cell>
          <cell r="CP798" t="str">
            <v>NA</v>
          </cell>
          <cell r="CQ798" t="str">
            <v>NA</v>
          </cell>
          <cell r="CR798" t="str">
            <v>No</v>
          </cell>
          <cell r="CS798" t="str">
            <v>Alexandre Zamora</v>
          </cell>
          <cell r="CT798"/>
          <cell r="CU798"/>
          <cell r="CV798"/>
          <cell r="CW798"/>
          <cell r="CX798"/>
          <cell r="CY798" t="str">
            <v>Yes</v>
          </cell>
          <cell r="CZ798" t="str">
            <v>ESG</v>
          </cell>
          <cell r="DA798" t="str">
            <v>Beta</v>
          </cell>
          <cell r="DB798" t="str">
            <v>No</v>
          </cell>
          <cell r="DC798" t="str">
            <v>Equity fund (&gt;51% equities)</v>
          </cell>
          <cell r="DD798" t="str">
            <v>No</v>
          </cell>
          <cell r="DE798" t="str">
            <v>No</v>
          </cell>
          <cell r="DF798" t="str">
            <v>No</v>
          </cell>
          <cell r="DG798">
            <v>18</v>
          </cell>
          <cell r="DH798">
            <v>12</v>
          </cell>
          <cell r="DI798">
            <v>0</v>
          </cell>
          <cell r="DJ798">
            <v>30</v>
          </cell>
          <cell r="DK798">
            <v>30</v>
          </cell>
          <cell r="DL798">
            <v>18</v>
          </cell>
          <cell r="DM798">
            <v>0</v>
          </cell>
          <cell r="DN798">
            <v>12</v>
          </cell>
          <cell r="DO798" t="str">
            <v>Primary market: Authorised Participants and Institutionnal Investors
Secondary market: All</v>
          </cell>
          <cell r="DP798" t="str">
            <v>None</v>
          </cell>
          <cell r="DQ798" t="str">
            <v>BNP Paribas Securities Services Luxembourg</v>
          </cell>
          <cell r="DR798" t="str">
            <v>BNP Paribas Securities Services Luxembourg</v>
          </cell>
          <cell r="DS798" t="str">
            <v>in-house lawyers</v>
          </cell>
          <cell r="DT798" t="str">
            <v>BNP Paribas Securities Services Luxembourg</v>
          </cell>
          <cell r="DU798" t="str">
            <v>31th of December</v>
          </cell>
          <cell r="DV798" t="str">
            <v>ESG</v>
          </cell>
          <cell r="DW798" t="str">
            <v>EQUITY</v>
          </cell>
          <cell r="DX798"/>
          <cell r="DY798"/>
          <cell r="DZ798" t="str">
            <v>ART 8</v>
          </cell>
          <cell r="EA798" t="str">
            <v>CAT 1</v>
          </cell>
        </row>
        <row r="799">
          <cell r="H799" t="str">
            <v>LU2533810276</v>
          </cell>
          <cell r="I799" t="str">
            <v>UCITS ETF</v>
          </cell>
          <cell r="J799" t="str">
            <v>Capitalisation</v>
          </cell>
          <cell r="K799" t="str">
            <v>USD</v>
          </cell>
          <cell r="L799" t="str">
            <v>EUR</v>
          </cell>
          <cell r="M799" t="str">
            <v>No</v>
          </cell>
          <cell r="N799"/>
          <cell r="O799" t="str">
            <v>Luxembourg</v>
          </cell>
          <cell r="P799" t="str">
            <v>DE</v>
          </cell>
          <cell r="Q799" t="str">
            <v>Xetra</v>
          </cell>
          <cell r="R799" t="str">
            <v>XETR</v>
          </cell>
          <cell r="S799">
            <v>44944</v>
          </cell>
          <cell r="T799">
            <v>44977</v>
          </cell>
          <cell r="U799" t="str">
            <v>No</v>
          </cell>
          <cell r="V799" t="str">
            <v xml:space="preserve">GALPHCEN </v>
          </cell>
          <cell r="W799" t="str">
            <v>Share not hedged</v>
          </cell>
          <cell r="X799" t="str">
            <v>BJLC GY</v>
          </cell>
          <cell r="Y799" t="str">
            <v>IREU2</v>
          </cell>
          <cell r="Z799" t="str">
            <v>NSCFR0IREU22</v>
          </cell>
          <cell r="AA799" t="str">
            <v>BJLC</v>
          </cell>
          <cell r="AB799"/>
          <cell r="AC799" t="str">
            <v>BJLC.DE</v>
          </cell>
          <cell r="AD799" t="str">
            <v>REUSDINAV=IHSM</v>
          </cell>
          <cell r="AE799"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799" t="str">
            <v>please refer to another source</v>
          </cell>
          <cell r="AG799"/>
          <cell r="AH799" t="str">
            <v>Luxemburg SICAV</v>
          </cell>
          <cell r="AI799" t="str">
            <v>ECPI Circular Economy Leaders Equity (NR) Index</v>
          </cell>
          <cell r="AJ799" t="str">
            <v>Net Return</v>
          </cell>
          <cell r="AK799" t="str">
            <v>EUR</v>
          </cell>
          <cell r="AL799" t="str">
            <v>The benchmark is the ECPI Circular Economy Leaders Equity Index (NR) Index published in EUR by ECPI, a Benchmark index administrator not registered in the Benchmark Register at the date of the Prospectus. The
composition of the index is reviewed on a semi-annually basis in January and July. The index is valued daily. It’s a Net Return index (calculated with net dividends reinvested). ECPI Circular Economy Leaders Equity Index is a global equity index measuring the performance of companies participating in Circular Economy activities. It includes positively ESG rated companies promoting and adopting business models related to the concept of Circular Economy.</v>
          </cell>
          <cell r="AM799"/>
          <cell r="AN799" t="str">
            <v>ECPI</v>
          </cell>
          <cell r="AO799" t="str">
            <v>Global</v>
          </cell>
          <cell r="AP799" t="str">
            <v>Global ex Emerging Markets</v>
          </cell>
          <cell r="AQ799" t="str">
            <v>AT, DE, ES, FR (+admission euroclear), IT**, LU, NL</v>
          </cell>
          <cell r="AR799" t="str">
            <v>AT, DE, ES, FR (+admission euroclear), IT**, LU, NL</v>
          </cell>
          <cell r="AS799" t="str">
            <v>Full or optimized replication</v>
          </cell>
          <cell r="AT799" t="str">
            <v>Physical</v>
          </cell>
          <cell r="AU799" t="str">
            <v>Optimized</v>
          </cell>
          <cell r="AV799" t="str">
            <v>Equities</v>
          </cell>
          <cell r="AW799" t="str">
            <v>No</v>
          </cell>
          <cell r="AX799" t="str">
            <v>Yes with UCITS V</v>
          </cell>
          <cell r="AY799" t="str">
            <v>BNP Paribas Arbitrage</v>
          </cell>
          <cell r="AZ799"/>
          <cell r="BA799" t="str">
            <v>Yes</v>
          </cell>
          <cell r="BB799"/>
          <cell r="BC799"/>
          <cell r="BD799"/>
          <cell r="BE799"/>
          <cell r="BF799"/>
          <cell r="BG799" t="str">
            <v>Daily</v>
          </cell>
          <cell r="BH799"/>
          <cell r="BI799"/>
          <cell r="BJ799"/>
          <cell r="BK799" t="str">
            <v>Reinvested</v>
          </cell>
          <cell r="BL799"/>
          <cell r="BM799"/>
          <cell r="BN799"/>
          <cell r="BO799"/>
          <cell r="BP799"/>
          <cell r="BQ799"/>
          <cell r="BR799" t="str">
            <v>None</v>
          </cell>
          <cell r="BS799" t="str">
            <v>-</v>
          </cell>
          <cell r="BT799" t="str">
            <v>(D-1) 04:30 PM Paris time</v>
          </cell>
          <cell r="BU799" t="str">
            <v>NA</v>
          </cell>
          <cell r="BV799" t="str">
            <v>(D-1) 03:45 PM Paris time</v>
          </cell>
          <cell r="BW799" t="str">
            <v>D</v>
          </cell>
          <cell r="BX799" t="str">
            <v>D+1</v>
          </cell>
          <cell r="BY799" t="str">
            <v>D+3</v>
          </cell>
          <cell r="BZ799" t="str">
            <v>Please refer to PM</v>
          </cell>
          <cell r="CA799" t="str">
            <v>Please refer to PM</v>
          </cell>
          <cell r="CB799"/>
          <cell r="CC799"/>
          <cell r="CD799" t="str">
            <v xml:space="preserve">0.20% on the primary market </v>
          </cell>
          <cell r="CE799" t="str">
            <v xml:space="preserve">0.10% on the primary market </v>
          </cell>
          <cell r="CF799" t="str">
            <v>No</v>
          </cell>
          <cell r="CG799" t="str">
            <v>NA</v>
          </cell>
          <cell r="CH799" t="str">
            <v>NA</v>
          </cell>
          <cell r="CI799" t="str">
            <v>No securities lending</v>
          </cell>
          <cell r="CJ799" t="str">
            <v>NA</v>
          </cell>
          <cell r="CK799" t="str">
            <v>No collateral</v>
          </cell>
          <cell r="CL799" t="str">
            <v>No collateral</v>
          </cell>
          <cell r="CM799" t="str">
            <v>No collateral</v>
          </cell>
          <cell r="CN799" t="str">
            <v>No collateral</v>
          </cell>
          <cell r="CO799" t="str">
            <v>No</v>
          </cell>
          <cell r="CP799" t="str">
            <v>NA</v>
          </cell>
          <cell r="CQ799" t="str">
            <v>NA</v>
          </cell>
          <cell r="CR799" t="str">
            <v>No</v>
          </cell>
          <cell r="CS799" t="str">
            <v>Alexandre Zamora</v>
          </cell>
          <cell r="CT799"/>
          <cell r="CU799"/>
          <cell r="CV799" t="str">
            <v>A3D4V5</v>
          </cell>
          <cell r="CW799"/>
          <cell r="CX799"/>
          <cell r="CY799" t="str">
            <v>Yes</v>
          </cell>
          <cell r="CZ799" t="str">
            <v>ESG</v>
          </cell>
          <cell r="DA799" t="str">
            <v>Beta</v>
          </cell>
          <cell r="DB799" t="str">
            <v>No</v>
          </cell>
          <cell r="DC799" t="str">
            <v>Equity fund (&gt;51% equities)</v>
          </cell>
          <cell r="DD799" t="str">
            <v>No</v>
          </cell>
          <cell r="DE799" t="str">
            <v>No</v>
          </cell>
          <cell r="DF799" t="str">
            <v>No</v>
          </cell>
          <cell r="DG799">
            <v>18</v>
          </cell>
          <cell r="DH799">
            <v>12</v>
          </cell>
          <cell r="DI799">
            <v>0</v>
          </cell>
          <cell r="DJ799">
            <v>30</v>
          </cell>
          <cell r="DK799">
            <v>30</v>
          </cell>
          <cell r="DL799">
            <v>18</v>
          </cell>
          <cell r="DM799">
            <v>0</v>
          </cell>
          <cell r="DN799">
            <v>12</v>
          </cell>
          <cell r="DO799" t="str">
            <v>Primary market: Authorised Participants and Institutionnal Investors
Secondary market: All</v>
          </cell>
          <cell r="DP799" t="str">
            <v>None</v>
          </cell>
          <cell r="DQ799" t="str">
            <v>BNP Paribas Securities Services Luxembourg</v>
          </cell>
          <cell r="DR799" t="str">
            <v>BNP Paribas Securities Services Luxembourg</v>
          </cell>
          <cell r="DS799" t="str">
            <v>in-house lawyers</v>
          </cell>
          <cell r="DT799" t="str">
            <v>BNP Paribas Securities Services Luxembourg</v>
          </cell>
          <cell r="DU799" t="str">
            <v>31th of December</v>
          </cell>
          <cell r="DV799" t="str">
            <v>ESG</v>
          </cell>
          <cell r="DW799" t="str">
            <v>EQUITY</v>
          </cell>
          <cell r="DX799"/>
          <cell r="DY799"/>
          <cell r="DZ799" t="str">
            <v>ART 8</v>
          </cell>
          <cell r="EA799" t="str">
            <v>CAT 1</v>
          </cell>
        </row>
        <row r="800">
          <cell r="H800" t="str">
            <v>LU2533813296</v>
          </cell>
          <cell r="I800" t="str">
            <v>UCITS ETF</v>
          </cell>
          <cell r="J800" t="str">
            <v>Capitalisation</v>
          </cell>
          <cell r="K800" t="str">
            <v>USD</v>
          </cell>
          <cell r="L800" t="str">
            <v>EUR</v>
          </cell>
          <cell r="M800" t="str">
            <v>No</v>
          </cell>
          <cell r="N800"/>
          <cell r="O800" t="str">
            <v>Luxembourg</v>
          </cell>
          <cell r="P800" t="str">
            <v>FR</v>
          </cell>
          <cell r="Q800" t="str">
            <v>Euronext Paris</v>
          </cell>
          <cell r="R800" t="str">
            <v>XPAR</v>
          </cell>
          <cell r="S800">
            <v>44944</v>
          </cell>
          <cell r="T800">
            <v>44977</v>
          </cell>
          <cell r="U800" t="str">
            <v>Yes</v>
          </cell>
          <cell r="V800" t="str">
            <v xml:space="preserve">GALPHBEN </v>
          </cell>
          <cell r="W800" t="str">
            <v>Share not hedged</v>
          </cell>
          <cell r="X800" t="str">
            <v>BLUSD FP</v>
          </cell>
          <cell r="Y800" t="str">
            <v>IBLUS</v>
          </cell>
          <cell r="Z800" t="str">
            <v>NSCFR0IBLUS2</v>
          </cell>
          <cell r="AA800" t="str">
            <v>BLUSD</v>
          </cell>
          <cell r="AB800"/>
          <cell r="AC800" t="str">
            <v>BLUSD.PA</v>
          </cell>
          <cell r="AD800" t="str">
            <v>BLUSDINAV=IHSM</v>
          </cell>
          <cell r="AE800"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800" t="str">
            <v>please refer to another source</v>
          </cell>
          <cell r="AG800"/>
          <cell r="AH800" t="str">
            <v>Luxemburg SICAV</v>
          </cell>
          <cell r="AI800" t="str">
            <v>ECPI Global ESG Blue Economy (NR) Index</v>
          </cell>
          <cell r="AJ800" t="str">
            <v>Net Return</v>
          </cell>
          <cell r="AK800" t="str">
            <v>EUR</v>
          </cell>
          <cell r="AL800" t="str">
            <v>The benchmark is the ECPI Global ESG Blue Economy Index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Blue Economy Index is composed of international equities whose weights in the index are the same on each rebalancing (equi-weighting) date.</v>
          </cell>
          <cell r="AM800"/>
          <cell r="AN800" t="str">
            <v>ECPI</v>
          </cell>
          <cell r="AO800" t="str">
            <v>Global</v>
          </cell>
          <cell r="AP800" t="str">
            <v>Global ex Emerging Markets</v>
          </cell>
          <cell r="AQ800" t="str">
            <v>AT, DE, ES, FR (+admission euroclear), IT**, LU, NL</v>
          </cell>
          <cell r="AR800" t="str">
            <v>AT, DE, ES, FR (+admission euroclear), IT**, LU, NL</v>
          </cell>
          <cell r="AS800" t="str">
            <v>Full or optimized replication</v>
          </cell>
          <cell r="AT800" t="str">
            <v>Physical</v>
          </cell>
          <cell r="AU800" t="str">
            <v>Optimized</v>
          </cell>
          <cell r="AV800" t="str">
            <v>Equities</v>
          </cell>
          <cell r="AW800" t="str">
            <v>No</v>
          </cell>
          <cell r="AX800" t="str">
            <v>Yes with UCITS V</v>
          </cell>
          <cell r="AY800" t="str">
            <v>BNP Paribas Arbitrage</v>
          </cell>
          <cell r="AZ800"/>
          <cell r="BA800" t="str">
            <v>Yes</v>
          </cell>
          <cell r="BB800"/>
          <cell r="BC800"/>
          <cell r="BD800"/>
          <cell r="BE800"/>
          <cell r="BF800"/>
          <cell r="BG800" t="str">
            <v>Daily</v>
          </cell>
          <cell r="BH800"/>
          <cell r="BI800"/>
          <cell r="BJ800"/>
          <cell r="BK800" t="str">
            <v>Reinvested</v>
          </cell>
          <cell r="BL800"/>
          <cell r="BM800"/>
          <cell r="BN800"/>
          <cell r="BO800"/>
          <cell r="BP800"/>
          <cell r="BQ800"/>
          <cell r="BR800" t="str">
            <v>None</v>
          </cell>
          <cell r="BS800" t="str">
            <v>-</v>
          </cell>
          <cell r="BT800" t="str">
            <v>(D-1) 04:30 PM Paris time</v>
          </cell>
          <cell r="BU800" t="str">
            <v>NA</v>
          </cell>
          <cell r="BV800" t="str">
            <v>(D-1) 03:45 PM Paris time</v>
          </cell>
          <cell r="BW800" t="str">
            <v>D</v>
          </cell>
          <cell r="BX800" t="str">
            <v>D+1</v>
          </cell>
          <cell r="BY800" t="str">
            <v>D+3</v>
          </cell>
          <cell r="BZ800" t="str">
            <v>Please refer to PM</v>
          </cell>
          <cell r="CA800" t="str">
            <v>Please refer to PM</v>
          </cell>
          <cell r="CB800"/>
          <cell r="CC800"/>
          <cell r="CD800" t="str">
            <v xml:space="preserve">0.20% on the primary market </v>
          </cell>
          <cell r="CE800" t="str">
            <v xml:space="preserve">0.10% on the primary market </v>
          </cell>
          <cell r="CF800" t="str">
            <v>No</v>
          </cell>
          <cell r="CG800" t="str">
            <v>NA</v>
          </cell>
          <cell r="CH800" t="str">
            <v>NA</v>
          </cell>
          <cell r="CI800" t="str">
            <v>No securities lending</v>
          </cell>
          <cell r="CJ800" t="str">
            <v>NA</v>
          </cell>
          <cell r="CK800" t="str">
            <v>No collateral</v>
          </cell>
          <cell r="CL800" t="str">
            <v>No collateral</v>
          </cell>
          <cell r="CM800" t="str">
            <v>No collateral</v>
          </cell>
          <cell r="CN800" t="str">
            <v>No collateral</v>
          </cell>
          <cell r="CO800" t="str">
            <v>No</v>
          </cell>
          <cell r="CP800" t="str">
            <v>NA</v>
          </cell>
          <cell r="CQ800" t="str">
            <v>NA</v>
          </cell>
          <cell r="CR800" t="str">
            <v>No</v>
          </cell>
          <cell r="CS800" t="str">
            <v>Alexandre Zamora</v>
          </cell>
          <cell r="CT800"/>
          <cell r="CU800"/>
          <cell r="CV800"/>
          <cell r="CW800"/>
          <cell r="CX800"/>
          <cell r="CY800" t="str">
            <v>Yes</v>
          </cell>
          <cell r="CZ800" t="str">
            <v>ESG</v>
          </cell>
          <cell r="DA800" t="str">
            <v>Beta</v>
          </cell>
          <cell r="DB800" t="str">
            <v>No</v>
          </cell>
          <cell r="DC800" t="str">
            <v>Equity fund (&gt;51% equities)</v>
          </cell>
          <cell r="DD800" t="str">
            <v>No</v>
          </cell>
          <cell r="DE800" t="str">
            <v>No</v>
          </cell>
          <cell r="DF800" t="str">
            <v>No</v>
          </cell>
          <cell r="DG800">
            <v>18</v>
          </cell>
          <cell r="DH800">
            <v>12</v>
          </cell>
          <cell r="DI800">
            <v>0</v>
          </cell>
          <cell r="DJ800">
            <v>30</v>
          </cell>
          <cell r="DK800">
            <v>30</v>
          </cell>
          <cell r="DL800">
            <v>18</v>
          </cell>
          <cell r="DM800">
            <v>0</v>
          </cell>
          <cell r="DN800">
            <v>12</v>
          </cell>
          <cell r="DO800" t="str">
            <v>Primary market: Authorised Participants and Institutionnal Investors
Secondary market: All</v>
          </cell>
          <cell r="DP800" t="str">
            <v>None</v>
          </cell>
          <cell r="DQ800" t="str">
            <v>BNP Paribas Securities Services Luxembourg</v>
          </cell>
          <cell r="DR800" t="str">
            <v>BNP Paribas Securities Services Luxembourg</v>
          </cell>
          <cell r="DS800" t="str">
            <v>in-house lawyers</v>
          </cell>
          <cell r="DT800" t="str">
            <v>BNP Paribas Securities Services Luxembourg</v>
          </cell>
          <cell r="DU800" t="str">
            <v>31th of December</v>
          </cell>
          <cell r="DV800" t="str">
            <v>ESG</v>
          </cell>
          <cell r="DW800" t="str">
            <v>EQUITY</v>
          </cell>
          <cell r="DX800"/>
          <cell r="DY800"/>
          <cell r="DZ800" t="str">
            <v>ART 8</v>
          </cell>
          <cell r="EA800" t="str">
            <v>CAT 1</v>
          </cell>
        </row>
        <row r="801">
          <cell r="H801" t="str">
            <v>LU2533813296</v>
          </cell>
          <cell r="I801" t="str">
            <v>UCITS ETF</v>
          </cell>
          <cell r="J801" t="str">
            <v>Capitalisation</v>
          </cell>
          <cell r="K801" t="str">
            <v>USD</v>
          </cell>
          <cell r="L801" t="str">
            <v>EUR</v>
          </cell>
          <cell r="M801" t="str">
            <v>No</v>
          </cell>
          <cell r="N801"/>
          <cell r="O801" t="str">
            <v>Luxembourg</v>
          </cell>
          <cell r="P801" t="str">
            <v>DE</v>
          </cell>
          <cell r="Q801" t="str">
            <v>Xetra</v>
          </cell>
          <cell r="R801" t="str">
            <v>XETR</v>
          </cell>
          <cell r="S801">
            <v>44944</v>
          </cell>
          <cell r="T801">
            <v>44977</v>
          </cell>
          <cell r="U801" t="str">
            <v>No</v>
          </cell>
          <cell r="V801" t="str">
            <v xml:space="preserve">GALPHBEN </v>
          </cell>
          <cell r="W801" t="str">
            <v>Share not hedged</v>
          </cell>
          <cell r="X801" t="str">
            <v>ASR1 GY</v>
          </cell>
          <cell r="Y801" t="str">
            <v>IBLUS</v>
          </cell>
          <cell r="Z801" t="str">
            <v>NSCFR0IBLUS2</v>
          </cell>
          <cell r="AA801" t="str">
            <v>ASR1</v>
          </cell>
          <cell r="AB801"/>
          <cell r="AC801" t="str">
            <v>ASR1.DE</v>
          </cell>
          <cell r="AD801" t="str">
            <v>BLUSDINAV=IHSM</v>
          </cell>
          <cell r="AE801"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801" t="str">
            <v>please refer to another source</v>
          </cell>
          <cell r="AG801"/>
          <cell r="AH801" t="str">
            <v>Luxemburg SICAV</v>
          </cell>
          <cell r="AI801" t="str">
            <v>ECPI Global ESG Blue Economy (NR) Index</v>
          </cell>
          <cell r="AJ801" t="str">
            <v>Net Return</v>
          </cell>
          <cell r="AK801" t="str">
            <v>EUR</v>
          </cell>
          <cell r="AL801" t="str">
            <v>The benchmark is the ECPI Global ESG Blue Economy Index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Blue Economy Index is composed of international equities whose weights in the index are the same on each rebalancing (equi-weighting) date.</v>
          </cell>
          <cell r="AM801"/>
          <cell r="AN801" t="str">
            <v>ECPI</v>
          </cell>
          <cell r="AO801" t="str">
            <v>Global</v>
          </cell>
          <cell r="AP801" t="str">
            <v>Global ex Emerging Markets</v>
          </cell>
          <cell r="AQ801" t="str">
            <v>AT, DE, ES, FR (+admission euroclear), IT**, LU, NL</v>
          </cell>
          <cell r="AR801" t="str">
            <v>AT, DE, ES, FR (+admission euroclear), IT**, LU, NL</v>
          </cell>
          <cell r="AS801" t="str">
            <v>Full or optimized replication</v>
          </cell>
          <cell r="AT801" t="str">
            <v>Physical</v>
          </cell>
          <cell r="AU801" t="str">
            <v>Optimized</v>
          </cell>
          <cell r="AV801" t="str">
            <v>Equities</v>
          </cell>
          <cell r="AW801" t="str">
            <v>No</v>
          </cell>
          <cell r="AX801" t="str">
            <v>Yes with UCITS V</v>
          </cell>
          <cell r="AY801" t="str">
            <v>BNP Paribas Arbitrage</v>
          </cell>
          <cell r="AZ801"/>
          <cell r="BA801" t="str">
            <v>Yes</v>
          </cell>
          <cell r="BB801"/>
          <cell r="BC801"/>
          <cell r="BD801"/>
          <cell r="BE801"/>
          <cell r="BF801"/>
          <cell r="BG801" t="str">
            <v>Daily</v>
          </cell>
          <cell r="BH801"/>
          <cell r="BI801"/>
          <cell r="BJ801"/>
          <cell r="BK801" t="str">
            <v>Reinvested</v>
          </cell>
          <cell r="BL801"/>
          <cell r="BM801"/>
          <cell r="BN801"/>
          <cell r="BO801"/>
          <cell r="BP801"/>
          <cell r="BQ801"/>
          <cell r="BR801" t="str">
            <v>None</v>
          </cell>
          <cell r="BS801" t="str">
            <v>-</v>
          </cell>
          <cell r="BT801" t="str">
            <v>(D-1) 04:30 PM Paris time</v>
          </cell>
          <cell r="BU801" t="str">
            <v>NA</v>
          </cell>
          <cell r="BV801" t="str">
            <v>(D-1) 03:45 PM Paris time</v>
          </cell>
          <cell r="BW801" t="str">
            <v>D</v>
          </cell>
          <cell r="BX801" t="str">
            <v>D+1</v>
          </cell>
          <cell r="BY801" t="str">
            <v>D+3</v>
          </cell>
          <cell r="BZ801" t="str">
            <v>Please refer to PM</v>
          </cell>
          <cell r="CA801" t="str">
            <v>Please refer to PM</v>
          </cell>
          <cell r="CB801"/>
          <cell r="CC801"/>
          <cell r="CD801" t="str">
            <v xml:space="preserve">0.20% on the primary market </v>
          </cell>
          <cell r="CE801" t="str">
            <v xml:space="preserve">0.10% on the primary market </v>
          </cell>
          <cell r="CF801" t="str">
            <v>No</v>
          </cell>
          <cell r="CG801" t="str">
            <v>NA</v>
          </cell>
          <cell r="CH801" t="str">
            <v>NA</v>
          </cell>
          <cell r="CI801" t="str">
            <v>No securities lending</v>
          </cell>
          <cell r="CJ801" t="str">
            <v>NA</v>
          </cell>
          <cell r="CK801" t="str">
            <v>No collateral</v>
          </cell>
          <cell r="CL801" t="str">
            <v>No collateral</v>
          </cell>
          <cell r="CM801" t="str">
            <v>No collateral</v>
          </cell>
          <cell r="CN801" t="str">
            <v>No collateral</v>
          </cell>
          <cell r="CO801" t="str">
            <v>No</v>
          </cell>
          <cell r="CP801" t="str">
            <v>NA</v>
          </cell>
          <cell r="CQ801" t="str">
            <v>NA</v>
          </cell>
          <cell r="CR801" t="str">
            <v>No</v>
          </cell>
          <cell r="CS801" t="str">
            <v>Alexandre Zamora</v>
          </cell>
          <cell r="CT801"/>
          <cell r="CU801"/>
          <cell r="CV801" t="str">
            <v>A3D4V2</v>
          </cell>
          <cell r="CW801"/>
          <cell r="CX801"/>
          <cell r="CY801" t="str">
            <v>Yes</v>
          </cell>
          <cell r="CZ801" t="str">
            <v>ESG</v>
          </cell>
          <cell r="DA801" t="str">
            <v>Beta</v>
          </cell>
          <cell r="DB801" t="str">
            <v>No</v>
          </cell>
          <cell r="DC801" t="str">
            <v>Equity fund (&gt;51% equities)</v>
          </cell>
          <cell r="DD801" t="str">
            <v>No</v>
          </cell>
          <cell r="DE801" t="str">
            <v>No</v>
          </cell>
          <cell r="DF801" t="str">
            <v>No</v>
          </cell>
          <cell r="DG801">
            <v>18</v>
          </cell>
          <cell r="DH801">
            <v>12</v>
          </cell>
          <cell r="DI801">
            <v>0</v>
          </cell>
          <cell r="DJ801">
            <v>30</v>
          </cell>
          <cell r="DK801">
            <v>30</v>
          </cell>
          <cell r="DL801">
            <v>18</v>
          </cell>
          <cell r="DM801">
            <v>0</v>
          </cell>
          <cell r="DN801">
            <v>12</v>
          </cell>
          <cell r="DO801" t="str">
            <v>Primary market: Authorised Participants and Institutionnal Investors
Secondary market: All</v>
          </cell>
          <cell r="DP801" t="str">
            <v>None</v>
          </cell>
          <cell r="DQ801" t="str">
            <v>BNP Paribas Securities Services Luxembourg</v>
          </cell>
          <cell r="DR801" t="str">
            <v>BNP Paribas Securities Services Luxembourg</v>
          </cell>
          <cell r="DS801" t="str">
            <v>in-house lawyers</v>
          </cell>
          <cell r="DT801" t="str">
            <v>BNP Paribas Securities Services Luxembourg</v>
          </cell>
          <cell r="DU801" t="str">
            <v>31th of December</v>
          </cell>
          <cell r="DV801" t="str">
            <v>ESG</v>
          </cell>
          <cell r="DW801" t="str">
            <v>EQUITY</v>
          </cell>
          <cell r="DX801"/>
          <cell r="DY801"/>
          <cell r="DZ801" t="str">
            <v>ART 8</v>
          </cell>
          <cell r="EA801" t="str">
            <v>CAT 1</v>
          </cell>
        </row>
        <row r="802">
          <cell r="H802" t="str">
            <v>LU2533811167</v>
          </cell>
          <cell r="I802" t="str">
            <v>UCITS ETF</v>
          </cell>
          <cell r="J802" t="str">
            <v>Capitalisation</v>
          </cell>
          <cell r="K802" t="str">
            <v>USD</v>
          </cell>
          <cell r="L802" t="str">
            <v>EUR</v>
          </cell>
          <cell r="M802" t="str">
            <v>No</v>
          </cell>
          <cell r="N802"/>
          <cell r="O802" t="str">
            <v>Luxembourg</v>
          </cell>
          <cell r="P802" t="str">
            <v>FR</v>
          </cell>
          <cell r="Q802" t="str">
            <v>Euronext Paris</v>
          </cell>
          <cell r="R802" t="str">
            <v>XPAR</v>
          </cell>
          <cell r="S802">
            <v>44944</v>
          </cell>
          <cell r="T802">
            <v>44977</v>
          </cell>
          <cell r="U802" t="str">
            <v>Yes</v>
          </cell>
          <cell r="V802" t="str">
            <v xml:space="preserve">GALPHGIN </v>
          </cell>
          <cell r="W802" t="str">
            <v>Share not hedged</v>
          </cell>
          <cell r="X802" t="str">
            <v>ENGUS FP</v>
          </cell>
          <cell r="Y802" t="str">
            <v>IENGU</v>
          </cell>
          <cell r="Z802" t="str">
            <v>NSCFR0IENGU7</v>
          </cell>
          <cell r="AA802" t="str">
            <v>ENGUS</v>
          </cell>
          <cell r="AB802"/>
          <cell r="AC802" t="str">
            <v>ENGUS.PA</v>
          </cell>
          <cell r="AD802" t="str">
            <v>ENGUSINAV=IHSM</v>
          </cell>
          <cell r="AE802" t="str">
            <v>BNP Paribas Easy ECPI Global ESG Infrastructure is an open-end fund incorporated in Luxembourg. The fund's objective is to replicate the performance of the ECPI Global ESG Infrastructure Equity (NR) Index, including fluctuations, and to maintain the Tracking Error between the sub-fund and the index below 1%.</v>
          </cell>
          <cell r="AF802" t="str">
            <v>please refer to another source</v>
          </cell>
          <cell r="AG802"/>
          <cell r="AH802" t="str">
            <v>Luxemburg SICAV</v>
          </cell>
          <cell r="AI802" t="str">
            <v>ECPI Global ESG Infrastructure Equity (NR) Index</v>
          </cell>
          <cell r="AJ802" t="str">
            <v>Net Return</v>
          </cell>
          <cell r="AK802" t="str">
            <v>EUR</v>
          </cell>
          <cell r="AL802" t="str">
            <v>The Benchmark Index is the ECPI Global ESG Infrastructure Equity (NR) Index published in EUR by StatPro Limited, a Benchmark index administrator registered in the Benchmark Register at the date of the Prospectus. The composition of the index is reviewed on a semi-annually basis in January and July. This index is valued daily. It’s a Net Return index (calculated with net dividends reinvested). The ECPI Global ESG Infrastructure Equity Index is composed of international equities whose weights in the index are the same on each rebalancing (equi-weighting) date.</v>
          </cell>
          <cell r="AM802"/>
          <cell r="AN802" t="str">
            <v>ECPI</v>
          </cell>
          <cell r="AO802" t="str">
            <v>Global</v>
          </cell>
          <cell r="AP802" t="str">
            <v>Global ex Emerging Markets</v>
          </cell>
          <cell r="AQ802" t="str">
            <v>AT, DE, ES, FR (+admission euroclear), IT**, LU, NL</v>
          </cell>
          <cell r="AR802" t="str">
            <v>AT, DE, ES, FR (+admission euroclear), IT**, LU, NL</v>
          </cell>
          <cell r="AS802" t="str">
            <v>Full or optimized replication</v>
          </cell>
          <cell r="AT802" t="str">
            <v>Physical</v>
          </cell>
          <cell r="AU802" t="str">
            <v>Full</v>
          </cell>
          <cell r="AV802" t="str">
            <v>Equities</v>
          </cell>
          <cell r="AW802" t="str">
            <v>No</v>
          </cell>
          <cell r="AX802" t="str">
            <v>Yes with UCITS V</v>
          </cell>
          <cell r="AY802" t="str">
            <v>BNP Paribas Arbitrage</v>
          </cell>
          <cell r="AZ802"/>
          <cell r="BA802" t="str">
            <v>Yes</v>
          </cell>
          <cell r="BB802"/>
          <cell r="BC802"/>
          <cell r="BD802"/>
          <cell r="BE802"/>
          <cell r="BF802"/>
          <cell r="BG802" t="str">
            <v>Daily</v>
          </cell>
          <cell r="BH802"/>
          <cell r="BI802"/>
          <cell r="BJ802"/>
          <cell r="BK802" t="str">
            <v>Reinvested</v>
          </cell>
          <cell r="BL802"/>
          <cell r="BM802"/>
          <cell r="BN802"/>
          <cell r="BO802"/>
          <cell r="BP802"/>
          <cell r="BQ802"/>
          <cell r="BR802" t="str">
            <v>None</v>
          </cell>
          <cell r="BS802" t="str">
            <v>-</v>
          </cell>
          <cell r="BT802" t="str">
            <v>(D-1) 04:30 PM Paris time</v>
          </cell>
          <cell r="BU802" t="str">
            <v>NA</v>
          </cell>
          <cell r="BV802" t="str">
            <v>(D-1) 03:45 PM Paris time</v>
          </cell>
          <cell r="BW802" t="str">
            <v>D</v>
          </cell>
          <cell r="BX802" t="str">
            <v>D+1</v>
          </cell>
          <cell r="BY802" t="str">
            <v>D+3</v>
          </cell>
          <cell r="BZ802" t="str">
            <v>Please refer to PM</v>
          </cell>
          <cell r="CA802" t="str">
            <v>Please refer to PM</v>
          </cell>
          <cell r="CB802"/>
          <cell r="CC802"/>
          <cell r="CD802" t="str">
            <v xml:space="preserve">0.20% on the primary market </v>
          </cell>
          <cell r="CE802" t="str">
            <v xml:space="preserve">0.10% on the primary market </v>
          </cell>
          <cell r="CF802" t="str">
            <v>No</v>
          </cell>
          <cell r="CG802" t="str">
            <v>NA</v>
          </cell>
          <cell r="CH802" t="str">
            <v>NA</v>
          </cell>
          <cell r="CI802" t="str">
            <v>No securities lending</v>
          </cell>
          <cell r="CJ802" t="str">
            <v>NA</v>
          </cell>
          <cell r="CK802" t="str">
            <v>No collateral</v>
          </cell>
          <cell r="CL802" t="str">
            <v>No collateral</v>
          </cell>
          <cell r="CM802" t="str">
            <v>No collateral</v>
          </cell>
          <cell r="CN802" t="str">
            <v>No collateral</v>
          </cell>
          <cell r="CO802" t="str">
            <v>No</v>
          </cell>
          <cell r="CP802" t="str">
            <v>NA</v>
          </cell>
          <cell r="CQ802" t="str">
            <v>NA</v>
          </cell>
          <cell r="CR802" t="str">
            <v>No</v>
          </cell>
          <cell r="CS802" t="str">
            <v>Alexandre Zamora</v>
          </cell>
          <cell r="CT802"/>
          <cell r="CU802"/>
          <cell r="CV802"/>
          <cell r="CW802"/>
          <cell r="CX802"/>
          <cell r="CY802" t="str">
            <v>Yes</v>
          </cell>
          <cell r="CZ802" t="str">
            <v>ESG</v>
          </cell>
          <cell r="DA802" t="str">
            <v>Beta</v>
          </cell>
          <cell r="DB802" t="str">
            <v>No</v>
          </cell>
          <cell r="DC802" t="str">
            <v>Equity fund (&gt;51% equities)</v>
          </cell>
          <cell r="DD802" t="str">
            <v>No</v>
          </cell>
          <cell r="DE802" t="str">
            <v>No</v>
          </cell>
          <cell r="DF802" t="str">
            <v>No</v>
          </cell>
          <cell r="DG802">
            <v>18</v>
          </cell>
          <cell r="DH802">
            <v>12</v>
          </cell>
          <cell r="DI802">
            <v>0</v>
          </cell>
          <cell r="DJ802">
            <v>30</v>
          </cell>
          <cell r="DK802">
            <v>30</v>
          </cell>
          <cell r="DL802">
            <v>18</v>
          </cell>
          <cell r="DM802">
            <v>0</v>
          </cell>
          <cell r="DN802">
            <v>12</v>
          </cell>
          <cell r="DO802" t="str">
            <v>Primary market: Authorised Participants and Institutionnal Investors
Secondary market: All</v>
          </cell>
          <cell r="DP802" t="str">
            <v>None</v>
          </cell>
          <cell r="DQ802" t="str">
            <v>BNP Paribas Securities Services Luxembourg</v>
          </cell>
          <cell r="DR802" t="str">
            <v>BNP Paribas Securities Services Luxembourg</v>
          </cell>
          <cell r="DS802" t="str">
            <v>in-house lawyers</v>
          </cell>
          <cell r="DT802" t="str">
            <v>BNP Paribas Securities Services Luxembourg</v>
          </cell>
          <cell r="DU802" t="str">
            <v>31th of December</v>
          </cell>
          <cell r="DV802" t="str">
            <v>ESG</v>
          </cell>
          <cell r="DW802" t="str">
            <v>EQUITY</v>
          </cell>
          <cell r="DX802"/>
          <cell r="DY802"/>
          <cell r="DZ802" t="str">
            <v>ART 8</v>
          </cell>
          <cell r="EA802" t="str">
            <v>CAT 1</v>
          </cell>
        </row>
        <row r="803">
          <cell r="H803" t="str">
            <v>LU2533811167</v>
          </cell>
          <cell r="I803" t="str">
            <v>UCITS ETF</v>
          </cell>
          <cell r="J803" t="str">
            <v>Capitalisation</v>
          </cell>
          <cell r="K803" t="str">
            <v>USD</v>
          </cell>
          <cell r="L803" t="str">
            <v>EUR</v>
          </cell>
          <cell r="M803" t="str">
            <v>No</v>
          </cell>
          <cell r="N803"/>
          <cell r="O803" t="str">
            <v>Luxembourg</v>
          </cell>
          <cell r="P803" t="str">
            <v>DE</v>
          </cell>
          <cell r="Q803" t="str">
            <v>Xetra</v>
          </cell>
          <cell r="R803" t="str">
            <v>XETR</v>
          </cell>
          <cell r="S803">
            <v>44944</v>
          </cell>
          <cell r="T803">
            <v>44977</v>
          </cell>
          <cell r="U803" t="str">
            <v>No</v>
          </cell>
          <cell r="V803" t="str">
            <v xml:space="preserve">GALPHGIN </v>
          </cell>
          <cell r="W803" t="str">
            <v>Share not hedged</v>
          </cell>
          <cell r="X803" t="str">
            <v>BJLB GY</v>
          </cell>
          <cell r="Y803" t="str">
            <v>IENGU</v>
          </cell>
          <cell r="Z803" t="str">
            <v>NSCFR0IENGU7</v>
          </cell>
          <cell r="AA803" t="str">
            <v>BJLB</v>
          </cell>
          <cell r="AB803"/>
          <cell r="AC803" t="str">
            <v>BJLB.DE</v>
          </cell>
          <cell r="AD803" t="str">
            <v>ENGUSINAV=IHSM</v>
          </cell>
          <cell r="AE803" t="str">
            <v>BNP Paribas Easy ECPI Global ESG Infrastructure is an open-end fund incorporated in Luxembourg. The fund's objective is to replicate the performance of the ECPI Global ESG Infrastructure Equity (NR) Index, including fluctuations, and to maintain the Tracking Error between the sub-fund and the index below 1%.</v>
          </cell>
          <cell r="AF803" t="str">
            <v>please refer to another source</v>
          </cell>
          <cell r="AG803"/>
          <cell r="AH803" t="str">
            <v>Luxemburg SICAV</v>
          </cell>
          <cell r="AI803" t="str">
            <v>ECPI Global ESG Infrastructure Equity (NR) Index</v>
          </cell>
          <cell r="AJ803" t="str">
            <v>Net Return</v>
          </cell>
          <cell r="AK803" t="str">
            <v>EUR</v>
          </cell>
          <cell r="AL803" t="str">
            <v>The Benchmark Index is the ECPI Global ESG Infrastructure Equity (NR) Index published in EUR by StatPro Limited, a Benchmark index administrator registered in the Benchmark Register at the date of the Prospectus. The composition of the index is reviewed on a semi-annually basis in January and July. This index is valued daily. It’s a Net Return index (calculated with net dividends reinvested). The ECPI Global ESG Infrastructure Equity Index is composed of international equities whose weights in the index are the same on each rebalancing (equi-weighting) date.</v>
          </cell>
          <cell r="AM803"/>
          <cell r="AN803" t="str">
            <v>ECPI</v>
          </cell>
          <cell r="AO803" t="str">
            <v>Global</v>
          </cell>
          <cell r="AP803" t="str">
            <v>Global ex Emerging Markets</v>
          </cell>
          <cell r="AQ803" t="str">
            <v>AT, DE, ES, FR (+admission euroclear), IT**, LU, NL</v>
          </cell>
          <cell r="AR803" t="str">
            <v>AT, DE, ES, FR (+admission euroclear), IT**, LU, NL</v>
          </cell>
          <cell r="AS803" t="str">
            <v>Full or optimized replication</v>
          </cell>
          <cell r="AT803" t="str">
            <v>Physical</v>
          </cell>
          <cell r="AU803" t="str">
            <v>Full</v>
          </cell>
          <cell r="AV803" t="str">
            <v>Equities</v>
          </cell>
          <cell r="AW803" t="str">
            <v>No</v>
          </cell>
          <cell r="AX803" t="str">
            <v>Yes with UCITS V</v>
          </cell>
          <cell r="AY803" t="str">
            <v>BNP Paribas Arbitrage</v>
          </cell>
          <cell r="AZ803"/>
          <cell r="BA803" t="str">
            <v>Yes</v>
          </cell>
          <cell r="BB803"/>
          <cell r="BC803"/>
          <cell r="BD803"/>
          <cell r="BE803"/>
          <cell r="BF803"/>
          <cell r="BG803" t="str">
            <v>Daily</v>
          </cell>
          <cell r="BH803"/>
          <cell r="BI803"/>
          <cell r="BJ803"/>
          <cell r="BK803" t="str">
            <v>Reinvested</v>
          </cell>
          <cell r="BL803"/>
          <cell r="BM803"/>
          <cell r="BN803"/>
          <cell r="BO803"/>
          <cell r="BP803"/>
          <cell r="BQ803"/>
          <cell r="BR803" t="str">
            <v>None</v>
          </cell>
          <cell r="BS803" t="str">
            <v>-</v>
          </cell>
          <cell r="BT803" t="str">
            <v>(D-1) 04:30 PM Paris time</v>
          </cell>
          <cell r="BU803" t="str">
            <v>NA</v>
          </cell>
          <cell r="BV803" t="str">
            <v>(D-1) 03:45 PM Paris time</v>
          </cell>
          <cell r="BW803" t="str">
            <v>D</v>
          </cell>
          <cell r="BX803" t="str">
            <v>D+1</v>
          </cell>
          <cell r="BY803" t="str">
            <v>D+3</v>
          </cell>
          <cell r="BZ803" t="str">
            <v>Please refer to PM</v>
          </cell>
          <cell r="CA803" t="str">
            <v>Please refer to PM</v>
          </cell>
          <cell r="CB803"/>
          <cell r="CC803"/>
          <cell r="CD803" t="str">
            <v xml:space="preserve">0.20% on the primary market </v>
          </cell>
          <cell r="CE803" t="str">
            <v xml:space="preserve">0.10% on the primary market </v>
          </cell>
          <cell r="CF803" t="str">
            <v>No</v>
          </cell>
          <cell r="CG803" t="str">
            <v>NA</v>
          </cell>
          <cell r="CH803" t="str">
            <v>NA</v>
          </cell>
          <cell r="CI803" t="str">
            <v>No securities lending</v>
          </cell>
          <cell r="CJ803" t="str">
            <v>NA</v>
          </cell>
          <cell r="CK803" t="str">
            <v>No collateral</v>
          </cell>
          <cell r="CL803" t="str">
            <v>No collateral</v>
          </cell>
          <cell r="CM803" t="str">
            <v>No collateral</v>
          </cell>
          <cell r="CN803" t="str">
            <v>No collateral</v>
          </cell>
          <cell r="CO803" t="str">
            <v>No</v>
          </cell>
          <cell r="CP803" t="str">
            <v>NA</v>
          </cell>
          <cell r="CQ803" t="str">
            <v>NA</v>
          </cell>
          <cell r="CR803" t="str">
            <v>No</v>
          </cell>
          <cell r="CS803" t="str">
            <v>Alexandre Zamora</v>
          </cell>
          <cell r="CT803"/>
          <cell r="CU803"/>
          <cell r="CV803" t="str">
            <v>A3D4V4</v>
          </cell>
          <cell r="CW803"/>
          <cell r="CX803"/>
          <cell r="CY803" t="str">
            <v>Yes</v>
          </cell>
          <cell r="CZ803" t="str">
            <v>ESG</v>
          </cell>
          <cell r="DA803" t="str">
            <v>Beta</v>
          </cell>
          <cell r="DB803" t="str">
            <v>No</v>
          </cell>
          <cell r="DC803" t="str">
            <v>Equity fund (&gt;51% equities)</v>
          </cell>
          <cell r="DD803" t="str">
            <v>No</v>
          </cell>
          <cell r="DE803" t="str">
            <v>No</v>
          </cell>
          <cell r="DF803" t="str">
            <v>No</v>
          </cell>
          <cell r="DG803">
            <v>18</v>
          </cell>
          <cell r="DH803">
            <v>12</v>
          </cell>
          <cell r="DI803">
            <v>0</v>
          </cell>
          <cell r="DJ803">
            <v>30</v>
          </cell>
          <cell r="DK803">
            <v>30</v>
          </cell>
          <cell r="DL803">
            <v>18</v>
          </cell>
          <cell r="DM803">
            <v>0</v>
          </cell>
          <cell r="DN803">
            <v>12</v>
          </cell>
          <cell r="DO803" t="str">
            <v>Primary market: Authorised Participants and Institutionnal Investors
Secondary market: All</v>
          </cell>
          <cell r="DP803" t="str">
            <v>None</v>
          </cell>
          <cell r="DQ803" t="str">
            <v>BNP Paribas Securities Services Luxembourg</v>
          </cell>
          <cell r="DR803" t="str">
            <v>BNP Paribas Securities Services Luxembourg</v>
          </cell>
          <cell r="DS803" t="str">
            <v>in-house lawyers</v>
          </cell>
          <cell r="DT803" t="str">
            <v>BNP Paribas Securities Services Luxembourg</v>
          </cell>
          <cell r="DU803" t="str">
            <v>31th of December</v>
          </cell>
          <cell r="DV803" t="str">
            <v>ESG</v>
          </cell>
          <cell r="DW803" t="str">
            <v>EQUITY</v>
          </cell>
          <cell r="DX803"/>
          <cell r="DY803"/>
          <cell r="DZ803" t="str">
            <v>ART 8</v>
          </cell>
          <cell r="EA803" t="str">
            <v>CAT 1</v>
          </cell>
        </row>
        <row r="804">
          <cell r="H804" t="str">
            <v>LU2533811084</v>
          </cell>
          <cell r="I804" t="str">
            <v>UCITS ETF</v>
          </cell>
          <cell r="J804" t="str">
            <v>Capitalisation</v>
          </cell>
          <cell r="K804" t="str">
            <v>USD</v>
          </cell>
          <cell r="L804" t="str">
            <v>EUR</v>
          </cell>
          <cell r="M804" t="str">
            <v>No</v>
          </cell>
          <cell r="N804"/>
          <cell r="O804" t="str">
            <v>Luxembourg</v>
          </cell>
          <cell r="P804" t="str">
            <v>FR</v>
          </cell>
          <cell r="Q804" t="str">
            <v>Euronext Paris</v>
          </cell>
          <cell r="R804" t="str">
            <v>XPAR</v>
          </cell>
          <cell r="S804">
            <v>44944</v>
          </cell>
          <cell r="T804">
            <v>44977</v>
          </cell>
          <cell r="U804" t="str">
            <v>Yes</v>
          </cell>
          <cell r="V804" t="str">
            <v xml:space="preserve">GALPHMTN </v>
          </cell>
          <cell r="W804" t="str">
            <v>Share not hedged</v>
          </cell>
          <cell r="X804" t="str">
            <v>MTUSD FP</v>
          </cell>
          <cell r="Y804" t="str">
            <v>IMTUS</v>
          </cell>
          <cell r="Z804" t="str">
            <v>NSCFR0IMTUS2</v>
          </cell>
          <cell r="AA804" t="str">
            <v>MTUSD</v>
          </cell>
          <cell r="AB804"/>
          <cell r="AC804" t="str">
            <v>MTUSD.PA</v>
          </cell>
          <cell r="AD804" t="str">
            <v>MTUSDINAV=IHSM</v>
          </cell>
          <cell r="AE804" t="str">
            <v>BNP Paribas Easy ECPI Global ESG Med Tech is an open-end fund incorporated in Luxembourg. The fund's objective is to replicate the performance of the ECPI Global ESG Medical Tech (NR) Index, including fluctuations, and to maintain the Tracking Error between the sub-fund and the index below 1%.</v>
          </cell>
          <cell r="AF804" t="str">
            <v>please refer to another source</v>
          </cell>
          <cell r="AG804"/>
          <cell r="AH804" t="str">
            <v>Luxemburg SICAV</v>
          </cell>
          <cell r="AI804" t="str">
            <v>ECPI Global ESG Medical Tech (NR) Index</v>
          </cell>
          <cell r="AJ804" t="str">
            <v>Net Return</v>
          </cell>
          <cell r="AK804" t="str">
            <v>EUR</v>
          </cell>
          <cell r="AL804" t="str">
            <v xml:space="preserve">The benchmark is the ECPI Global ESG Medical Tech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Medical Tech Index is an equally weighted index designed to offer investors exposure to companies in the Global 
developed market. The objective of the index is to provide investors with exposure to companies most active in the sustainable medical technology industry.
</v>
          </cell>
          <cell r="AM804"/>
          <cell r="AN804" t="str">
            <v>ECPI</v>
          </cell>
          <cell r="AO804" t="str">
            <v>Global</v>
          </cell>
          <cell r="AP804" t="str">
            <v>Global ex Emerging Markets</v>
          </cell>
          <cell r="AQ804" t="str">
            <v>AT, DE, ES, FR (+admission euroclear), IT**, LU, NL</v>
          </cell>
          <cell r="AR804" t="str">
            <v>AT, DE, ES, FR (+admission euroclear), IT**, LU, NL</v>
          </cell>
          <cell r="AS804" t="str">
            <v>Full or optimized replication</v>
          </cell>
          <cell r="AT804" t="str">
            <v>Physical</v>
          </cell>
          <cell r="AU804" t="str">
            <v>Optimized</v>
          </cell>
          <cell r="AV804" t="str">
            <v>Equities</v>
          </cell>
          <cell r="AW804" t="str">
            <v>No</v>
          </cell>
          <cell r="AX804" t="str">
            <v>Yes with UCITS V</v>
          </cell>
          <cell r="AY804" t="str">
            <v>BNP Paribas Arbitrage</v>
          </cell>
          <cell r="AZ804"/>
          <cell r="BA804" t="str">
            <v>Yes</v>
          </cell>
          <cell r="BB804"/>
          <cell r="BC804"/>
          <cell r="BD804"/>
          <cell r="BE804"/>
          <cell r="BF804"/>
          <cell r="BG804" t="str">
            <v>Daily</v>
          </cell>
          <cell r="BH804"/>
          <cell r="BI804"/>
          <cell r="BJ804"/>
          <cell r="BK804" t="str">
            <v>Reinvested</v>
          </cell>
          <cell r="BL804"/>
          <cell r="BM804"/>
          <cell r="BN804"/>
          <cell r="BO804"/>
          <cell r="BP804"/>
          <cell r="BQ804"/>
          <cell r="BR804" t="str">
            <v>None</v>
          </cell>
          <cell r="BS804" t="str">
            <v>-</v>
          </cell>
          <cell r="BT804" t="str">
            <v>(D-1) 04:30 PM Paris time</v>
          </cell>
          <cell r="BU804" t="str">
            <v>NA</v>
          </cell>
          <cell r="BV804" t="str">
            <v>(D-1) 03:45 PM Paris time</v>
          </cell>
          <cell r="BW804" t="str">
            <v>D</v>
          </cell>
          <cell r="BX804" t="str">
            <v>D+1</v>
          </cell>
          <cell r="BY804" t="str">
            <v>D+3</v>
          </cell>
          <cell r="BZ804" t="str">
            <v>Please refer to PM</v>
          </cell>
          <cell r="CA804" t="str">
            <v>Please refer to PM</v>
          </cell>
          <cell r="CB804"/>
          <cell r="CC804"/>
          <cell r="CD804" t="str">
            <v xml:space="preserve">0.20% on the primary market </v>
          </cell>
          <cell r="CE804" t="str">
            <v xml:space="preserve">0.10% on the primary market </v>
          </cell>
          <cell r="CF804" t="str">
            <v>No</v>
          </cell>
          <cell r="CG804" t="str">
            <v>NA</v>
          </cell>
          <cell r="CH804" t="str">
            <v>NA</v>
          </cell>
          <cell r="CI804" t="str">
            <v>No securities lending</v>
          </cell>
          <cell r="CJ804" t="str">
            <v>NA</v>
          </cell>
          <cell r="CK804" t="str">
            <v>No collateral</v>
          </cell>
          <cell r="CL804" t="str">
            <v>No collateral</v>
          </cell>
          <cell r="CM804" t="str">
            <v>No collateral</v>
          </cell>
          <cell r="CN804" t="str">
            <v>No collateral</v>
          </cell>
          <cell r="CO804" t="str">
            <v>No</v>
          </cell>
          <cell r="CP804" t="str">
            <v>NA</v>
          </cell>
          <cell r="CQ804" t="str">
            <v>NA</v>
          </cell>
          <cell r="CR804" t="str">
            <v>No</v>
          </cell>
          <cell r="CS804" t="str">
            <v>Alexandre Zamora</v>
          </cell>
          <cell r="CT804"/>
          <cell r="CU804"/>
          <cell r="CV804"/>
          <cell r="CW804"/>
          <cell r="CX804"/>
          <cell r="CY804" t="str">
            <v>Yes</v>
          </cell>
          <cell r="CZ804" t="str">
            <v>ESG</v>
          </cell>
          <cell r="DA804" t="str">
            <v>Beta</v>
          </cell>
          <cell r="DB804" t="str">
            <v>No</v>
          </cell>
          <cell r="DC804" t="str">
            <v>Equity fund (&gt;51% equities)</v>
          </cell>
          <cell r="DD804" t="str">
            <v>No</v>
          </cell>
          <cell r="DE804" t="str">
            <v>No</v>
          </cell>
          <cell r="DF804" t="str">
            <v>No</v>
          </cell>
          <cell r="DG804">
            <v>18</v>
          </cell>
          <cell r="DH804">
            <v>12</v>
          </cell>
          <cell r="DI804">
            <v>0</v>
          </cell>
          <cell r="DJ804">
            <v>30</v>
          </cell>
          <cell r="DK804">
            <v>30</v>
          </cell>
          <cell r="DL804">
            <v>18</v>
          </cell>
          <cell r="DM804">
            <v>0</v>
          </cell>
          <cell r="DN804">
            <v>12</v>
          </cell>
          <cell r="DO804" t="str">
            <v>Primary market: Authorised Participants and Institutionnal Investors
Secondary market: All</v>
          </cell>
          <cell r="DP804" t="str">
            <v>None</v>
          </cell>
          <cell r="DQ804" t="str">
            <v>BNP Paribas Securities Services Luxembourg</v>
          </cell>
          <cell r="DR804" t="str">
            <v>BNP Paribas Securities Services Luxembourg</v>
          </cell>
          <cell r="DS804" t="str">
            <v>in-house lawyers</v>
          </cell>
          <cell r="DT804" t="str">
            <v>BNP Paribas Securities Services Luxembourg</v>
          </cell>
          <cell r="DU804" t="str">
            <v>31th of December</v>
          </cell>
          <cell r="DV804" t="str">
            <v>ESG</v>
          </cell>
          <cell r="DW804" t="str">
            <v>EQUITY</v>
          </cell>
          <cell r="DX804"/>
          <cell r="DY804"/>
          <cell r="DZ804" t="str">
            <v>ART 8</v>
          </cell>
          <cell r="EA804" t="str">
            <v>CAT 1</v>
          </cell>
        </row>
        <row r="805">
          <cell r="H805" t="str">
            <v>LU2533811084</v>
          </cell>
          <cell r="I805" t="str">
            <v>UCITS ETF</v>
          </cell>
          <cell r="J805" t="str">
            <v>Capitalisation</v>
          </cell>
          <cell r="K805" t="str">
            <v>USD</v>
          </cell>
          <cell r="L805" t="str">
            <v>EUR</v>
          </cell>
          <cell r="M805" t="str">
            <v>No</v>
          </cell>
          <cell r="N805"/>
          <cell r="O805" t="str">
            <v>Luxembourg</v>
          </cell>
          <cell r="P805" t="str">
            <v>DE</v>
          </cell>
          <cell r="Q805" t="str">
            <v>Xetra</v>
          </cell>
          <cell r="R805" t="str">
            <v>XETR</v>
          </cell>
          <cell r="S805">
            <v>44944</v>
          </cell>
          <cell r="T805">
            <v>44977</v>
          </cell>
          <cell r="U805" t="str">
            <v>No</v>
          </cell>
          <cell r="V805" t="str">
            <v xml:space="preserve">GALPHMTN </v>
          </cell>
          <cell r="W805" t="str">
            <v>Share not hedged</v>
          </cell>
          <cell r="X805" t="str">
            <v>BJLA GY</v>
          </cell>
          <cell r="Y805" t="str">
            <v>IMTUS</v>
          </cell>
          <cell r="Z805" t="str">
            <v>NSCFR0IMTUS2</v>
          </cell>
          <cell r="AA805" t="str">
            <v>BJLA</v>
          </cell>
          <cell r="AB805"/>
          <cell r="AC805" t="str">
            <v>BJLA.DE</v>
          </cell>
          <cell r="AD805" t="str">
            <v>MTUSDINAV=IHSM</v>
          </cell>
          <cell r="AE805" t="str">
            <v>BNP Paribas Easy ECPI Global ESG Med Tech is an open-end fund incorporated in Luxembourg. The fund's objective is to replicate the performance of the ECPI Global ESG Medical Tech (NR) Index, including fluctuations, and to maintain the Tracking Error between the sub-fund and the index below 1%.</v>
          </cell>
          <cell r="AF805" t="str">
            <v>please refer to another source</v>
          </cell>
          <cell r="AG805"/>
          <cell r="AH805" t="str">
            <v>Luxemburg SICAV</v>
          </cell>
          <cell r="AI805" t="str">
            <v>ECPI Global ESG Medical Tech (NR) Index</v>
          </cell>
          <cell r="AJ805" t="str">
            <v>Net Return</v>
          </cell>
          <cell r="AK805" t="str">
            <v>EUR</v>
          </cell>
          <cell r="AL805" t="str">
            <v xml:space="preserve">The benchmark is the ECPI Global ESG Medical Tech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Medical Tech Index is an equally weighted index designed to offer investors exposure to companies in the Global 
developed market. The objective of the index is to provide investors with exposure to companies most active in the sustainable medical technology industry.
</v>
          </cell>
          <cell r="AM805"/>
          <cell r="AN805" t="str">
            <v>ECPI</v>
          </cell>
          <cell r="AO805" t="str">
            <v>Global</v>
          </cell>
          <cell r="AP805" t="str">
            <v>Global ex Emerging Markets</v>
          </cell>
          <cell r="AQ805" t="str">
            <v>AT, DE, ES, FR (+admission euroclear), IT**, LU, NL</v>
          </cell>
          <cell r="AR805" t="str">
            <v>AT, DE, ES, FR (+admission euroclear), IT**, LU, NL</v>
          </cell>
          <cell r="AS805" t="str">
            <v>Full or optimized replication</v>
          </cell>
          <cell r="AT805" t="str">
            <v>Physical</v>
          </cell>
          <cell r="AU805" t="str">
            <v>Optimized</v>
          </cell>
          <cell r="AV805" t="str">
            <v>Equities</v>
          </cell>
          <cell r="AW805" t="str">
            <v>No</v>
          </cell>
          <cell r="AX805" t="str">
            <v>Yes with UCITS V</v>
          </cell>
          <cell r="AY805" t="str">
            <v>BNP Paribas Arbitrage</v>
          </cell>
          <cell r="AZ805"/>
          <cell r="BA805" t="str">
            <v>Yes</v>
          </cell>
          <cell r="BB805"/>
          <cell r="BC805"/>
          <cell r="BD805"/>
          <cell r="BE805"/>
          <cell r="BF805"/>
          <cell r="BG805" t="str">
            <v>Daily</v>
          </cell>
          <cell r="BH805"/>
          <cell r="BI805"/>
          <cell r="BJ805"/>
          <cell r="BK805" t="str">
            <v>Reinvested</v>
          </cell>
          <cell r="BL805"/>
          <cell r="BM805"/>
          <cell r="BN805"/>
          <cell r="BO805"/>
          <cell r="BP805"/>
          <cell r="BQ805"/>
          <cell r="BR805" t="str">
            <v>None</v>
          </cell>
          <cell r="BS805" t="str">
            <v>-</v>
          </cell>
          <cell r="BT805" t="str">
            <v>(D-1) 04:30 PM Paris time</v>
          </cell>
          <cell r="BU805" t="str">
            <v>NA</v>
          </cell>
          <cell r="BV805" t="str">
            <v>(D-1) 03:45 PM Paris time</v>
          </cell>
          <cell r="BW805" t="str">
            <v>D</v>
          </cell>
          <cell r="BX805" t="str">
            <v>D+1</v>
          </cell>
          <cell r="BY805" t="str">
            <v>D+3</v>
          </cell>
          <cell r="BZ805" t="str">
            <v>Please refer to PM</v>
          </cell>
          <cell r="CA805" t="str">
            <v>Please refer to PM</v>
          </cell>
          <cell r="CB805"/>
          <cell r="CC805"/>
          <cell r="CD805" t="str">
            <v xml:space="preserve">0.20% on the primary market </v>
          </cell>
          <cell r="CE805" t="str">
            <v xml:space="preserve">0.10% on the primary market </v>
          </cell>
          <cell r="CF805" t="str">
            <v>No</v>
          </cell>
          <cell r="CG805" t="str">
            <v>NA</v>
          </cell>
          <cell r="CH805" t="str">
            <v>NA</v>
          </cell>
          <cell r="CI805" t="str">
            <v>No securities lending</v>
          </cell>
          <cell r="CJ805" t="str">
            <v>NA</v>
          </cell>
          <cell r="CK805" t="str">
            <v>No collateral</v>
          </cell>
          <cell r="CL805" t="str">
            <v>No collateral</v>
          </cell>
          <cell r="CM805" t="str">
            <v>No collateral</v>
          </cell>
          <cell r="CN805" t="str">
            <v>No collateral</v>
          </cell>
          <cell r="CO805" t="str">
            <v>No</v>
          </cell>
          <cell r="CP805" t="str">
            <v>NA</v>
          </cell>
          <cell r="CQ805" t="str">
            <v>NA</v>
          </cell>
          <cell r="CR805" t="str">
            <v>No</v>
          </cell>
          <cell r="CS805" t="str">
            <v>Alexandre Zamora</v>
          </cell>
          <cell r="CT805"/>
          <cell r="CU805"/>
          <cell r="CV805" t="str">
            <v>A3D4V3</v>
          </cell>
          <cell r="CW805"/>
          <cell r="CX805"/>
          <cell r="CY805" t="str">
            <v>Yes</v>
          </cell>
          <cell r="CZ805" t="str">
            <v>ESG</v>
          </cell>
          <cell r="DA805" t="str">
            <v>Beta</v>
          </cell>
          <cell r="DB805" t="str">
            <v>No</v>
          </cell>
          <cell r="DC805" t="str">
            <v>Equity fund (&gt;51% equities)</v>
          </cell>
          <cell r="DD805" t="str">
            <v>No</v>
          </cell>
          <cell r="DE805" t="str">
            <v>No</v>
          </cell>
          <cell r="DF805" t="str">
            <v>No</v>
          </cell>
          <cell r="DG805">
            <v>18</v>
          </cell>
          <cell r="DH805">
            <v>12</v>
          </cell>
          <cell r="DI805">
            <v>0</v>
          </cell>
          <cell r="DJ805">
            <v>30</v>
          </cell>
          <cell r="DK805">
            <v>30</v>
          </cell>
          <cell r="DL805">
            <v>18</v>
          </cell>
          <cell r="DM805">
            <v>0</v>
          </cell>
          <cell r="DN805">
            <v>12</v>
          </cell>
          <cell r="DO805" t="str">
            <v>Primary market: Authorised Participants and Institutionnal Investors
Secondary market: All</v>
          </cell>
          <cell r="DP805" t="str">
            <v>None</v>
          </cell>
          <cell r="DQ805" t="str">
            <v>BNP Paribas Securities Services Luxembourg</v>
          </cell>
          <cell r="DR805" t="str">
            <v>BNP Paribas Securities Services Luxembourg</v>
          </cell>
          <cell r="DS805" t="str">
            <v>in-house lawyers</v>
          </cell>
          <cell r="DT805" t="str">
            <v>BNP Paribas Securities Services Luxembourg</v>
          </cell>
          <cell r="DU805" t="str">
            <v>31th of December</v>
          </cell>
          <cell r="DV805" t="str">
            <v>ESG</v>
          </cell>
          <cell r="DW805" t="str">
            <v>EQUITY</v>
          </cell>
          <cell r="DX805"/>
          <cell r="DY805"/>
          <cell r="DZ805" t="str">
            <v>ART 8</v>
          </cell>
          <cell r="EA805" t="str">
            <v>CAT 1</v>
          </cell>
        </row>
        <row r="806">
          <cell r="H806" t="str">
            <v>LU2533813023</v>
          </cell>
          <cell r="I806" t="str">
            <v>UCITS ETF</v>
          </cell>
          <cell r="J806" t="str">
            <v>Capitalisation</v>
          </cell>
          <cell r="K806" t="str">
            <v>USD</v>
          </cell>
          <cell r="L806" t="str">
            <v>EUR</v>
          </cell>
          <cell r="M806" t="str">
            <v>No</v>
          </cell>
          <cell r="N806"/>
          <cell r="O806" t="str">
            <v>Luxembourg</v>
          </cell>
          <cell r="P806" t="str">
            <v>FR</v>
          </cell>
          <cell r="Q806" t="str">
            <v>Euronext Paris</v>
          </cell>
          <cell r="R806" t="str">
            <v>XPAR</v>
          </cell>
          <cell r="S806">
            <v>44944</v>
          </cell>
          <cell r="T806">
            <v>44977</v>
          </cell>
          <cell r="U806" t="str">
            <v>Yes</v>
          </cell>
          <cell r="V806" t="str">
            <v xml:space="preserve">GALPHH2N </v>
          </cell>
          <cell r="W806" t="str">
            <v>Share not hedged</v>
          </cell>
          <cell r="X806" t="str">
            <v>HYDUS FP</v>
          </cell>
          <cell r="Y806" t="str">
            <v>IHYDU</v>
          </cell>
          <cell r="Z806" t="str">
            <v>NSCFR0IHYDU4</v>
          </cell>
          <cell r="AA806" t="str">
            <v>HYDUS</v>
          </cell>
          <cell r="AB806"/>
          <cell r="AC806" t="str">
            <v>HYDUS.PA</v>
          </cell>
          <cell r="AD806" t="str">
            <v>HYDUSINAV=IHSM</v>
          </cell>
          <cell r="AE806" t="str">
            <v>BNP Paribas Easy ECPI Global ESG Hydrogen Economy is an open-end fund incorporated in Luxembourg. The fund's objective is to replicate the performance of the ECPI Global ESG Hydrogen Economy (NR) Index, including fluctuations, and to maintain the Tracking Error between the sub-fund and the index below 1%.</v>
          </cell>
          <cell r="AF806" t="str">
            <v>please refer to another source</v>
          </cell>
          <cell r="AG806"/>
          <cell r="AH806" t="str">
            <v>Luxemburg SICAV</v>
          </cell>
          <cell r="AI806" t="str">
            <v>ECPI Global ESG Hydrogen Economy (NR) Index</v>
          </cell>
          <cell r="AJ806" t="str">
            <v>Net Return</v>
          </cell>
          <cell r="AK806" t="str">
            <v>EUR</v>
          </cell>
          <cell r="AL806" t="str">
            <v>The benchmark is the ECPI Global ESG Hydrogen Economy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Hydrogen Economy Index is an equally weighted index designed to offer investors exposure to companies in the Global developed market including large and mid-cap securities. The objective of the index is to provide investors with exposure to companies most active in the sustainable hydrogen economy.</v>
          </cell>
          <cell r="AM806"/>
          <cell r="AN806" t="str">
            <v>ECPI</v>
          </cell>
          <cell r="AO806" t="str">
            <v>Global</v>
          </cell>
          <cell r="AP806" t="str">
            <v>Global ex Emerging Markets</v>
          </cell>
          <cell r="AQ806" t="str">
            <v>AT, DE, ES, FR (+admission euroclear), IT**, LU, NL</v>
          </cell>
          <cell r="AR806" t="str">
            <v>AT, DE, ES, FR (+admission euroclear), IT**, LU, NL</v>
          </cell>
          <cell r="AS806" t="str">
            <v>Full or optimized replication</v>
          </cell>
          <cell r="AT806" t="str">
            <v>Physical</v>
          </cell>
          <cell r="AU806" t="str">
            <v>Optimized</v>
          </cell>
          <cell r="AV806" t="str">
            <v>Equities</v>
          </cell>
          <cell r="AW806" t="str">
            <v>No</v>
          </cell>
          <cell r="AX806" t="str">
            <v>Yes with UCITS V</v>
          </cell>
          <cell r="AY806" t="str">
            <v>BNP Paribas Arbitrage</v>
          </cell>
          <cell r="AZ806"/>
          <cell r="BA806" t="str">
            <v>Yes</v>
          </cell>
          <cell r="BB806"/>
          <cell r="BC806"/>
          <cell r="BD806"/>
          <cell r="BE806"/>
          <cell r="BF806"/>
          <cell r="BG806" t="str">
            <v>Daily</v>
          </cell>
          <cell r="BH806"/>
          <cell r="BI806"/>
          <cell r="BJ806"/>
          <cell r="BK806" t="str">
            <v>Reinvested</v>
          </cell>
          <cell r="BL806"/>
          <cell r="BM806"/>
          <cell r="BN806"/>
          <cell r="BO806"/>
          <cell r="BP806"/>
          <cell r="BQ806"/>
          <cell r="BR806" t="str">
            <v>None</v>
          </cell>
          <cell r="BS806" t="str">
            <v>-</v>
          </cell>
          <cell r="BT806" t="str">
            <v>(D-1) 04:30 PM Paris time</v>
          </cell>
          <cell r="BU806" t="str">
            <v>NA</v>
          </cell>
          <cell r="BV806" t="str">
            <v>(D-1) 03:45 PM Paris time</v>
          </cell>
          <cell r="BW806" t="str">
            <v>D</v>
          </cell>
          <cell r="BX806" t="str">
            <v>D+1</v>
          </cell>
          <cell r="BY806" t="str">
            <v>D+3</v>
          </cell>
          <cell r="BZ806" t="str">
            <v>Please refer to PM</v>
          </cell>
          <cell r="CA806" t="str">
            <v>Please refer to PM</v>
          </cell>
          <cell r="CB806"/>
          <cell r="CC806"/>
          <cell r="CD806" t="str">
            <v xml:space="preserve">0.20% on the primary market </v>
          </cell>
          <cell r="CE806" t="str">
            <v xml:space="preserve">0.10% on the primary market </v>
          </cell>
          <cell r="CF806" t="str">
            <v>No</v>
          </cell>
          <cell r="CG806" t="str">
            <v>NA</v>
          </cell>
          <cell r="CH806" t="str">
            <v>NA</v>
          </cell>
          <cell r="CI806" t="str">
            <v>No securities lending</v>
          </cell>
          <cell r="CJ806" t="str">
            <v>NA</v>
          </cell>
          <cell r="CK806" t="str">
            <v>No collateral</v>
          </cell>
          <cell r="CL806" t="str">
            <v>No collateral</v>
          </cell>
          <cell r="CM806" t="str">
            <v>No collateral</v>
          </cell>
          <cell r="CN806" t="str">
            <v>No collateral</v>
          </cell>
          <cell r="CO806" t="str">
            <v>No</v>
          </cell>
          <cell r="CP806" t="str">
            <v>NA</v>
          </cell>
          <cell r="CQ806" t="str">
            <v>NA</v>
          </cell>
          <cell r="CR806" t="str">
            <v>No</v>
          </cell>
          <cell r="CS806" t="str">
            <v>Alexandre Zamora</v>
          </cell>
          <cell r="CT806"/>
          <cell r="CU806"/>
          <cell r="CV806"/>
          <cell r="CW806"/>
          <cell r="CX806"/>
          <cell r="CY806" t="str">
            <v>Yes</v>
          </cell>
          <cell r="CZ806" t="str">
            <v>ESG</v>
          </cell>
          <cell r="DA806" t="str">
            <v>Beta</v>
          </cell>
          <cell r="DB806" t="str">
            <v>No</v>
          </cell>
          <cell r="DC806" t="str">
            <v>Equity fund (&gt;51% equities)</v>
          </cell>
          <cell r="DD806" t="str">
            <v>No</v>
          </cell>
          <cell r="DE806" t="str">
            <v>No</v>
          </cell>
          <cell r="DF806" t="str">
            <v>No</v>
          </cell>
          <cell r="DG806">
            <v>18</v>
          </cell>
          <cell r="DH806">
            <v>12</v>
          </cell>
          <cell r="DI806">
            <v>0</v>
          </cell>
          <cell r="DJ806">
            <v>30</v>
          </cell>
          <cell r="DK806">
            <v>30</v>
          </cell>
          <cell r="DL806">
            <v>18</v>
          </cell>
          <cell r="DM806">
            <v>0</v>
          </cell>
          <cell r="DN806">
            <v>12</v>
          </cell>
          <cell r="DO806" t="str">
            <v>Primary market: Authorised Participants and Institutionnal Investors
Secondary market: All</v>
          </cell>
          <cell r="DP806" t="str">
            <v>None</v>
          </cell>
          <cell r="DQ806" t="str">
            <v>BNP Paribas Securities Services Luxembourg</v>
          </cell>
          <cell r="DR806" t="str">
            <v>BNP Paribas Securities Services Luxembourg</v>
          </cell>
          <cell r="DS806" t="str">
            <v>in-house lawyers</v>
          </cell>
          <cell r="DT806" t="str">
            <v>BNP Paribas Securities Services Luxembourg</v>
          </cell>
          <cell r="DU806" t="str">
            <v>31th of December</v>
          </cell>
          <cell r="DV806" t="str">
            <v>ESG</v>
          </cell>
          <cell r="DW806" t="str">
            <v>EQUITY</v>
          </cell>
          <cell r="DX806"/>
          <cell r="DY806"/>
          <cell r="DZ806" t="str">
            <v>ART 8</v>
          </cell>
          <cell r="EA806" t="str">
            <v>CAT 1</v>
          </cell>
        </row>
        <row r="807">
          <cell r="H807" t="str">
            <v>LU2533813023</v>
          </cell>
          <cell r="I807" t="str">
            <v>UCITS ETF</v>
          </cell>
          <cell r="J807" t="str">
            <v>Capitalisation</v>
          </cell>
          <cell r="K807" t="str">
            <v>USD</v>
          </cell>
          <cell r="L807" t="str">
            <v>EUR</v>
          </cell>
          <cell r="M807" t="str">
            <v>No</v>
          </cell>
          <cell r="N807"/>
          <cell r="O807" t="str">
            <v>Luxembourg</v>
          </cell>
          <cell r="P807" t="str">
            <v>DE</v>
          </cell>
          <cell r="Q807" t="str">
            <v>Xetra</v>
          </cell>
          <cell r="R807" t="str">
            <v>XETR</v>
          </cell>
          <cell r="S807">
            <v>44944</v>
          </cell>
          <cell r="T807">
            <v>44977</v>
          </cell>
          <cell r="U807" t="str">
            <v>No</v>
          </cell>
          <cell r="V807" t="str">
            <v xml:space="preserve">GALPHH2N </v>
          </cell>
          <cell r="W807" t="str">
            <v>Share not hedged</v>
          </cell>
          <cell r="X807" t="str">
            <v>ASRZ GY</v>
          </cell>
          <cell r="Y807" t="str">
            <v>IHYDU</v>
          </cell>
          <cell r="Z807" t="str">
            <v>NSCFR0IHYDU4</v>
          </cell>
          <cell r="AA807" t="str">
            <v>ASRZ</v>
          </cell>
          <cell r="AB807"/>
          <cell r="AC807" t="str">
            <v>ASRZ.DE</v>
          </cell>
          <cell r="AD807" t="str">
            <v>HYDUSINAV=IHSM</v>
          </cell>
          <cell r="AE807" t="str">
            <v>BNP Paribas Easy ECPI Global ESG Hydrogen Economy is an open-end fund incorporated in Luxembourg. The fund's objective is to replicate the performance of the ECPI Global ESG Hydrogen Economy (NR) Index, including fluctuations, and to maintain the Tracking Error between the sub-fund and the index below 1%.</v>
          </cell>
          <cell r="AF807" t="str">
            <v>please refer to another source</v>
          </cell>
          <cell r="AG807"/>
          <cell r="AH807" t="str">
            <v>Luxemburg SICAV</v>
          </cell>
          <cell r="AI807" t="str">
            <v>ECPI Global ESG Hydrogen Economy (NR) Index</v>
          </cell>
          <cell r="AJ807" t="str">
            <v>Net Return</v>
          </cell>
          <cell r="AK807" t="str">
            <v>EUR</v>
          </cell>
          <cell r="AL807" t="str">
            <v>The benchmark is the ECPI Global ESG Hydrogen Economy (NR) Index published in EUR by StatPro Limited, a Benchmark index administrator registered in the Benchmark Register at the date of the Prospectus. The composition of the index is reviewed on a semi-annually basis in January and July. The index is valued daily. It’s a Net Return index (calculated with net dividends reinvested). The ECPI Global ESG Hydrogen Economy Index is an equally weighted index designed to offer investors exposure to companies in the Global developed market including large and mid-cap securities. The objective of the index is to provide investors with exposure to companies most active in the sustainable hydrogen economy.</v>
          </cell>
          <cell r="AM807"/>
          <cell r="AN807" t="str">
            <v>ECPI</v>
          </cell>
          <cell r="AO807" t="str">
            <v>Global</v>
          </cell>
          <cell r="AP807" t="str">
            <v>Global ex Emerging Markets</v>
          </cell>
          <cell r="AQ807" t="str">
            <v>AT, DE, ES, FR (+admission euroclear), IT**, LU, NL</v>
          </cell>
          <cell r="AR807" t="str">
            <v>AT, DE, ES, FR (+admission euroclear), IT**, LU, NL</v>
          </cell>
          <cell r="AS807" t="str">
            <v>Full or optimized replication</v>
          </cell>
          <cell r="AT807" t="str">
            <v>Physical</v>
          </cell>
          <cell r="AU807" t="str">
            <v>Optimized</v>
          </cell>
          <cell r="AV807" t="str">
            <v>Equities</v>
          </cell>
          <cell r="AW807" t="str">
            <v>No</v>
          </cell>
          <cell r="AX807" t="str">
            <v>Yes with UCITS V</v>
          </cell>
          <cell r="AY807" t="str">
            <v>BNP Paribas Arbitrage</v>
          </cell>
          <cell r="AZ807"/>
          <cell r="BA807" t="str">
            <v>Yes</v>
          </cell>
          <cell r="BB807"/>
          <cell r="BC807"/>
          <cell r="BD807"/>
          <cell r="BE807"/>
          <cell r="BF807"/>
          <cell r="BG807" t="str">
            <v>Daily</v>
          </cell>
          <cell r="BH807"/>
          <cell r="BI807"/>
          <cell r="BJ807"/>
          <cell r="BK807" t="str">
            <v>Reinvested</v>
          </cell>
          <cell r="BL807"/>
          <cell r="BM807"/>
          <cell r="BN807"/>
          <cell r="BO807"/>
          <cell r="BP807"/>
          <cell r="BQ807"/>
          <cell r="BR807" t="str">
            <v>None</v>
          </cell>
          <cell r="BS807" t="str">
            <v>-</v>
          </cell>
          <cell r="BT807" t="str">
            <v>(D-1) 04:30 PM Paris time</v>
          </cell>
          <cell r="BU807" t="str">
            <v>NA</v>
          </cell>
          <cell r="BV807" t="str">
            <v>(D-1) 03:45 PM Paris time</v>
          </cell>
          <cell r="BW807" t="str">
            <v>D</v>
          </cell>
          <cell r="BX807" t="str">
            <v>D+1</v>
          </cell>
          <cell r="BY807" t="str">
            <v>D+3</v>
          </cell>
          <cell r="BZ807" t="str">
            <v>Please refer to PM</v>
          </cell>
          <cell r="CA807" t="str">
            <v>Please refer to PM</v>
          </cell>
          <cell r="CB807"/>
          <cell r="CC807"/>
          <cell r="CD807" t="str">
            <v xml:space="preserve">0.20% on the primary market </v>
          </cell>
          <cell r="CE807" t="str">
            <v xml:space="preserve">0.10% on the primary market </v>
          </cell>
          <cell r="CF807" t="str">
            <v>No</v>
          </cell>
          <cell r="CG807" t="str">
            <v>NA</v>
          </cell>
          <cell r="CH807" t="str">
            <v>NA</v>
          </cell>
          <cell r="CI807" t="str">
            <v>No securities lending</v>
          </cell>
          <cell r="CJ807" t="str">
            <v>NA</v>
          </cell>
          <cell r="CK807" t="str">
            <v>No collateral</v>
          </cell>
          <cell r="CL807" t="str">
            <v>No collateral</v>
          </cell>
          <cell r="CM807" t="str">
            <v>No collateral</v>
          </cell>
          <cell r="CN807" t="str">
            <v>No collateral</v>
          </cell>
          <cell r="CO807" t="str">
            <v>No</v>
          </cell>
          <cell r="CP807" t="str">
            <v>NA</v>
          </cell>
          <cell r="CQ807" t="str">
            <v>NA</v>
          </cell>
          <cell r="CR807" t="str">
            <v>No</v>
          </cell>
          <cell r="CS807" t="str">
            <v>Alexandre Zamora</v>
          </cell>
          <cell r="CT807"/>
          <cell r="CU807"/>
          <cell r="CV807" t="str">
            <v>A3D4V1</v>
          </cell>
          <cell r="CW807"/>
          <cell r="CX807"/>
          <cell r="CY807" t="str">
            <v>Yes</v>
          </cell>
          <cell r="CZ807" t="str">
            <v>ESG</v>
          </cell>
          <cell r="DA807" t="str">
            <v>Beta</v>
          </cell>
          <cell r="DB807" t="str">
            <v>No</v>
          </cell>
          <cell r="DC807" t="str">
            <v>Equity fund (&gt;51% equities)</v>
          </cell>
          <cell r="DD807" t="str">
            <v>No</v>
          </cell>
          <cell r="DE807" t="str">
            <v>No</v>
          </cell>
          <cell r="DF807" t="str">
            <v>No</v>
          </cell>
          <cell r="DG807">
            <v>18</v>
          </cell>
          <cell r="DH807">
            <v>12</v>
          </cell>
          <cell r="DI807">
            <v>0</v>
          </cell>
          <cell r="DJ807">
            <v>30</v>
          </cell>
          <cell r="DK807">
            <v>30</v>
          </cell>
          <cell r="DL807">
            <v>18</v>
          </cell>
          <cell r="DM807">
            <v>0</v>
          </cell>
          <cell r="DN807">
            <v>12</v>
          </cell>
          <cell r="DO807" t="str">
            <v>Primary market: Authorised Participants and Institutionnal Investors
Secondary market: All</v>
          </cell>
          <cell r="DP807" t="str">
            <v>None</v>
          </cell>
          <cell r="DQ807" t="str">
            <v>BNP Paribas Securities Services Luxembourg</v>
          </cell>
          <cell r="DR807" t="str">
            <v>BNP Paribas Securities Services Luxembourg</v>
          </cell>
          <cell r="DS807" t="str">
            <v>in-house lawyers</v>
          </cell>
          <cell r="DT807" t="str">
            <v>BNP Paribas Securities Services Luxembourg</v>
          </cell>
          <cell r="DU807" t="str">
            <v>31th of December</v>
          </cell>
          <cell r="DV807" t="str">
            <v>ESG</v>
          </cell>
          <cell r="DW807" t="str">
            <v>EQUITY</v>
          </cell>
          <cell r="DX807"/>
          <cell r="DY807"/>
          <cell r="DZ807" t="str">
            <v>ART 8</v>
          </cell>
          <cell r="EA807" t="str">
            <v>CAT 1</v>
          </cell>
        </row>
        <row r="808">
          <cell r="H808" t="str">
            <v>LU2533813452</v>
          </cell>
          <cell r="I808" t="str">
            <v>Track Privilege</v>
          </cell>
          <cell r="J808" t="str">
            <v>Capitalisation</v>
          </cell>
          <cell r="K808" t="str">
            <v>EUR</v>
          </cell>
          <cell r="L808" t="str">
            <v>EUR</v>
          </cell>
          <cell r="M808" t="str">
            <v>No</v>
          </cell>
          <cell r="N808"/>
          <cell r="O808" t="str">
            <v>Luxembourg</v>
          </cell>
          <cell r="P808" t="str">
            <v>NA</v>
          </cell>
          <cell r="Q808" t="str">
            <v>NA</v>
          </cell>
          <cell r="R808" t="str">
            <v>NA</v>
          </cell>
          <cell r="S808">
            <v>44952</v>
          </cell>
          <cell r="T808"/>
          <cell r="U808"/>
          <cell r="V808" t="str">
            <v>GBIEIG35 Index</v>
          </cell>
          <cell r="W808" t="str">
            <v>Share not hedged</v>
          </cell>
          <cell r="X808" t="str">
            <v>BNPJTPC LX</v>
          </cell>
          <cell r="Y808"/>
          <cell r="Z808"/>
          <cell r="AA808"/>
          <cell r="AB808"/>
          <cell r="AC808"/>
          <cell r="AD808"/>
          <cell r="AE808"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808" t="str">
            <v>please refer to another source</v>
          </cell>
          <cell r="AG808"/>
          <cell r="AH808" t="str">
            <v>Luxemburg SICAV</v>
          </cell>
          <cell r="AI808" t="str">
            <v>J.P. Morgan ESG EMU Government Bond IG 3- 5 Year (TR) Index</v>
          </cell>
          <cell r="AJ808" t="str">
            <v>Total Return</v>
          </cell>
          <cell r="AK808" t="str">
            <v>EUR</v>
          </cell>
          <cell r="AL808"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808"/>
          <cell r="AN808" t="str">
            <v>JP Morgan</v>
          </cell>
          <cell r="AO808" t="str">
            <v>Europe</v>
          </cell>
          <cell r="AP808" t="str">
            <v>Europe</v>
          </cell>
          <cell r="AQ808" t="str">
            <v>AT, DE, FR (+admission euroclear), IT**, NL, ES</v>
          </cell>
          <cell r="AR808" t="str">
            <v>AT, DE, FR (+admission euroclear), IT**, NL, ES</v>
          </cell>
          <cell r="AS808" t="str">
            <v>Full or optimized replication</v>
          </cell>
          <cell r="AT808" t="str">
            <v>Physical</v>
          </cell>
          <cell r="AU808" t="str">
            <v>Full</v>
          </cell>
          <cell r="AV808" t="str">
            <v>Bonds</v>
          </cell>
          <cell r="AW808" t="str">
            <v>No</v>
          </cell>
          <cell r="AX808" t="str">
            <v>Yes with UCITS V</v>
          </cell>
          <cell r="AY808" t="str">
            <v>NA</v>
          </cell>
          <cell r="AZ808" t="str">
            <v>NA</v>
          </cell>
          <cell r="BA808" t="str">
            <v>Yes</v>
          </cell>
          <cell r="BB808"/>
          <cell r="BC808"/>
          <cell r="BD808"/>
          <cell r="BE808"/>
          <cell r="BF808"/>
          <cell r="BG808" t="str">
            <v>Daily</v>
          </cell>
          <cell r="BH808"/>
          <cell r="BI808"/>
          <cell r="BJ808"/>
          <cell r="BK808" t="str">
            <v>Reinvested</v>
          </cell>
          <cell r="BL808"/>
          <cell r="BM808"/>
          <cell r="BN808"/>
          <cell r="BO808"/>
          <cell r="BP808"/>
          <cell r="BQ808"/>
          <cell r="BR808" t="str">
            <v>None</v>
          </cell>
          <cell r="BS808" t="str">
            <v>-</v>
          </cell>
          <cell r="BT808" t="str">
            <v>02:00 PM Paris time</v>
          </cell>
          <cell r="BU808" t="str">
            <v>12:00 Paris time</v>
          </cell>
          <cell r="BV808" t="str">
            <v>NA</v>
          </cell>
          <cell r="BW808" t="str">
            <v>D</v>
          </cell>
          <cell r="BX808" t="str">
            <v>D+1</v>
          </cell>
          <cell r="BY808" t="str">
            <v>D+3</v>
          </cell>
          <cell r="BZ808" t="str">
            <v>Please refer to PM</v>
          </cell>
          <cell r="CA808" t="str">
            <v>Please refer to PM</v>
          </cell>
          <cell r="CB808">
            <v>0</v>
          </cell>
          <cell r="CC808">
            <v>0</v>
          </cell>
          <cell r="CD808">
            <v>2.5000000000000001E-3</v>
          </cell>
          <cell r="CE808">
            <v>1E-3</v>
          </cell>
          <cell r="CF808" t="str">
            <v>No</v>
          </cell>
          <cell r="CG808" t="str">
            <v>NA</v>
          </cell>
          <cell r="CH808" t="str">
            <v>NA</v>
          </cell>
          <cell r="CI808" t="str">
            <v>No securities lending</v>
          </cell>
          <cell r="CJ808"/>
          <cell r="CK808" t="str">
            <v>No collateral</v>
          </cell>
          <cell r="CL808" t="str">
            <v>No collateral</v>
          </cell>
          <cell r="CM808" t="str">
            <v>No collateral</v>
          </cell>
          <cell r="CN808" t="str">
            <v>No collateral</v>
          </cell>
          <cell r="CO808" t="str">
            <v>No</v>
          </cell>
          <cell r="CP808" t="str">
            <v>NA</v>
          </cell>
          <cell r="CQ808" t="str">
            <v>NA</v>
          </cell>
          <cell r="CR808" t="str">
            <v>No</v>
          </cell>
          <cell r="CS808" t="str">
            <v>Luca Pagni</v>
          </cell>
          <cell r="CT808"/>
          <cell r="CU808"/>
          <cell r="CV808"/>
          <cell r="CW808"/>
          <cell r="CX808"/>
          <cell r="CY808" t="str">
            <v>Yes</v>
          </cell>
          <cell r="CZ808" t="str">
            <v>ESG</v>
          </cell>
          <cell r="DA808" t="str">
            <v>Beta</v>
          </cell>
          <cell r="DB808" t="str">
            <v>No</v>
          </cell>
          <cell r="DC808" t="str">
            <v>Other funds (no equities or &lt;25% equities)</v>
          </cell>
          <cell r="DD808" t="str">
            <v>Yes</v>
          </cell>
          <cell r="DE808"/>
          <cell r="DF808" t="str">
            <v>No</v>
          </cell>
          <cell r="DG808">
            <v>3</v>
          </cell>
          <cell r="DH808">
            <v>12</v>
          </cell>
          <cell r="DI808">
            <v>0</v>
          </cell>
          <cell r="DJ808">
            <v>15</v>
          </cell>
          <cell r="DK808">
            <v>15</v>
          </cell>
          <cell r="DL808">
            <v>3</v>
          </cell>
          <cell r="DM808">
            <v>5</v>
          </cell>
          <cell r="DN808">
            <v>12</v>
          </cell>
          <cell r="DO808" t="str">
            <v>All, Distributors, Managers</v>
          </cell>
          <cell r="DP808"/>
          <cell r="DQ808" t="str">
            <v>BNP Paribas Securities Services Luxembourg</v>
          </cell>
          <cell r="DR808" t="str">
            <v>BNP Paribas Securities Services Luxembourg</v>
          </cell>
          <cell r="DS808" t="str">
            <v>in-house lawyers</v>
          </cell>
          <cell r="DT808" t="str">
            <v>BNP Paribas Securities Services Luxembourg</v>
          </cell>
          <cell r="DU808" t="str">
            <v>31th of December</v>
          </cell>
          <cell r="DV808" t="str">
            <v>ESG</v>
          </cell>
          <cell r="DW808" t="str">
            <v>FIXED INCOME</v>
          </cell>
          <cell r="DX808"/>
          <cell r="DY808"/>
          <cell r="DZ808" t="str">
            <v>ART 8</v>
          </cell>
          <cell r="EA808" t="str">
            <v>CAT 2</v>
          </cell>
        </row>
        <row r="809">
          <cell r="H809" t="str">
            <v>LU2587525382</v>
          </cell>
          <cell r="I809" t="str">
            <v>Track Privilege</v>
          </cell>
          <cell r="J809" t="str">
            <v>Capitalisation</v>
          </cell>
          <cell r="K809" t="str">
            <v>EUR</v>
          </cell>
          <cell r="L809" t="str">
            <v>EUR</v>
          </cell>
          <cell r="M809" t="str">
            <v>No</v>
          </cell>
          <cell r="N809"/>
          <cell r="O809" t="str">
            <v>Luxembourg</v>
          </cell>
          <cell r="P809" t="str">
            <v>NA</v>
          </cell>
          <cell r="Q809" t="str">
            <v>NA</v>
          </cell>
          <cell r="R809" t="str">
            <v>NA</v>
          </cell>
          <cell r="S809">
            <v>44967</v>
          </cell>
          <cell r="T809"/>
          <cell r="U809"/>
          <cell r="V809" t="str">
            <v>I34701</v>
          </cell>
          <cell r="W809" t="str">
            <v>Share not hedged</v>
          </cell>
          <cell r="X809" t="str">
            <v>BSRITPC LX</v>
          </cell>
          <cell r="Y809"/>
          <cell r="Z809"/>
          <cell r="AA809"/>
          <cell r="AB809"/>
          <cell r="AC809"/>
          <cell r="AD809"/>
          <cell r="AE809"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809" t="str">
            <v>please refer to another source</v>
          </cell>
          <cell r="AG809"/>
          <cell r="AH809" t="str">
            <v>Luxemburg SICAV</v>
          </cell>
          <cell r="AI809" t="str">
            <v>Bloomberg MSCI 1-3 Year Euro Corporate SRI Sustainable Select Ex Fossil Fuel PAB (NTR) index</v>
          </cell>
          <cell r="AJ809" t="str">
            <v>Net Total Return</v>
          </cell>
          <cell r="AK809" t="str">
            <v>EUR</v>
          </cell>
          <cell r="AL809"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809"/>
          <cell r="AN809" t="str">
            <v>Bloomberg MSCI</v>
          </cell>
          <cell r="AO809" t="str">
            <v>Europe</v>
          </cell>
          <cell r="AP809" t="str">
            <v>Eurozone</v>
          </cell>
          <cell r="AQ809" t="str">
            <v>LU</v>
          </cell>
          <cell r="AR809" t="str">
            <v>LU</v>
          </cell>
          <cell r="AS809" t="str">
            <v>Full or optimized replication</v>
          </cell>
          <cell r="AT809" t="str">
            <v>Physical</v>
          </cell>
          <cell r="AU809" t="str">
            <v>Full</v>
          </cell>
          <cell r="AV809" t="str">
            <v>Bonds</v>
          </cell>
          <cell r="AW809" t="str">
            <v>No</v>
          </cell>
          <cell r="AX809" t="str">
            <v>Yes with UCITS V</v>
          </cell>
          <cell r="AY809" t="str">
            <v>NA</v>
          </cell>
          <cell r="AZ809" t="str">
            <v>NA</v>
          </cell>
          <cell r="BA809" t="str">
            <v>Yes</v>
          </cell>
          <cell r="BB809"/>
          <cell r="BC809"/>
          <cell r="BD809"/>
          <cell r="BE809"/>
          <cell r="BF809"/>
          <cell r="BG809" t="str">
            <v>Daily</v>
          </cell>
          <cell r="BH809"/>
          <cell r="BI809"/>
          <cell r="BJ809"/>
          <cell r="BK809" t="str">
            <v>Reinvested</v>
          </cell>
          <cell r="BL809"/>
          <cell r="BM809"/>
          <cell r="BN809"/>
          <cell r="BO809"/>
          <cell r="BP809"/>
          <cell r="BQ809"/>
          <cell r="BR809" t="str">
            <v>None</v>
          </cell>
          <cell r="BS809" t="str">
            <v>-</v>
          </cell>
          <cell r="BT809" t="str">
            <v>02:00 PM Paris time</v>
          </cell>
          <cell r="BU809" t="str">
            <v>12:00 Paris time</v>
          </cell>
          <cell r="BV809" t="str">
            <v>NA</v>
          </cell>
          <cell r="BW809" t="str">
            <v>D</v>
          </cell>
          <cell r="BX809" t="str">
            <v>D+1</v>
          </cell>
          <cell r="BY809" t="str">
            <v>D+3</v>
          </cell>
          <cell r="BZ809" t="str">
            <v>Please refer to PM</v>
          </cell>
          <cell r="CA809" t="str">
            <v>Please refer to PM</v>
          </cell>
          <cell r="CB809">
            <v>12</v>
          </cell>
          <cell r="CC809">
            <v>0</v>
          </cell>
          <cell r="CD809">
            <v>1.4999999999999999E-2</v>
          </cell>
          <cell r="CE809">
            <v>0.01</v>
          </cell>
          <cell r="CF809" t="str">
            <v>No</v>
          </cell>
          <cell r="CG809" t="str">
            <v>NA</v>
          </cell>
          <cell r="CH809" t="str">
            <v>NA</v>
          </cell>
          <cell r="CI809" t="str">
            <v>No securities lending</v>
          </cell>
          <cell r="CJ809"/>
          <cell r="CK809" t="str">
            <v>No collateral</v>
          </cell>
          <cell r="CL809" t="str">
            <v>No collateral</v>
          </cell>
          <cell r="CM809" t="str">
            <v>No collateral</v>
          </cell>
          <cell r="CN809" t="str">
            <v>No collateral</v>
          </cell>
          <cell r="CO809" t="str">
            <v>No</v>
          </cell>
          <cell r="CP809" t="str">
            <v>NA</v>
          </cell>
          <cell r="CQ809" t="str">
            <v>NA</v>
          </cell>
          <cell r="CR809" t="str">
            <v>No</v>
          </cell>
          <cell r="CS809" t="str">
            <v>Luca Pagni</v>
          </cell>
          <cell r="CT809"/>
          <cell r="CU809"/>
          <cell r="CV809"/>
          <cell r="CW809"/>
          <cell r="CX809"/>
          <cell r="CY809" t="str">
            <v>Yes</v>
          </cell>
          <cell r="CZ809" t="str">
            <v>SRI</v>
          </cell>
          <cell r="DA809" t="str">
            <v>Beta</v>
          </cell>
          <cell r="DB809" t="str">
            <v>No</v>
          </cell>
          <cell r="DC809" t="str">
            <v>Other funds (no equities or &lt;25% equities)</v>
          </cell>
          <cell r="DD809" t="str">
            <v>Yes</v>
          </cell>
          <cell r="DE809"/>
          <cell r="DF809" t="str">
            <v>No</v>
          </cell>
          <cell r="DG809">
            <v>8</v>
          </cell>
          <cell r="DH809">
            <v>12</v>
          </cell>
          <cell r="DI809">
            <v>0</v>
          </cell>
          <cell r="DJ809">
            <v>20</v>
          </cell>
          <cell r="DK809">
            <v>20</v>
          </cell>
          <cell r="DL809">
            <v>8</v>
          </cell>
          <cell r="DM809">
            <v>5</v>
          </cell>
          <cell r="DN809">
            <v>12</v>
          </cell>
          <cell r="DO809" t="str">
            <v>All, Distributors, Managers</v>
          </cell>
          <cell r="DP809" t="str">
            <v>Distributors : None
Managers: none (refer to Book II by sub-fund for min holding amount applicable)
Others : EUR 100 000 per sub-fund</v>
          </cell>
          <cell r="DQ809" t="str">
            <v>BNP Paribas Securities Services Luxembourg</v>
          </cell>
          <cell r="DR809" t="str">
            <v>BNP Paribas Securities Services Luxembourg</v>
          </cell>
          <cell r="DS809" t="str">
            <v>in-house lawyers</v>
          </cell>
          <cell r="DT809" t="str">
            <v>BNP Paribas Securities Services Luxembourg</v>
          </cell>
          <cell r="DU809" t="str">
            <v>31th of December</v>
          </cell>
          <cell r="DV809" t="str">
            <v>ESG</v>
          </cell>
          <cell r="DW809" t="str">
            <v>FIXED INCOME</v>
          </cell>
          <cell r="DX809"/>
          <cell r="DY809"/>
          <cell r="DZ809" t="str">
            <v>ART 8</v>
          </cell>
          <cell r="EA809" t="str">
            <v>CAT 1</v>
          </cell>
        </row>
        <row r="810">
          <cell r="H810" t="str">
            <v>LU1291093273</v>
          </cell>
          <cell r="I810" t="str">
            <v>Track I</v>
          </cell>
          <cell r="J810" t="str">
            <v>Capitalisation</v>
          </cell>
          <cell r="K810" t="str">
            <v>EUR</v>
          </cell>
          <cell r="L810" t="str">
            <v>EUR</v>
          </cell>
          <cell r="M810" t="str">
            <v>No</v>
          </cell>
          <cell r="N810"/>
          <cell r="O810" t="str">
            <v>Luxembourg</v>
          </cell>
          <cell r="P810" t="str">
            <v>NA</v>
          </cell>
          <cell r="Q810" t="str">
            <v>Luxembourg Euro MTF (at NAV)</v>
          </cell>
          <cell r="R810" t="str">
            <v>NA</v>
          </cell>
          <cell r="S810">
            <v>42298</v>
          </cell>
          <cell r="T810">
            <v>44946</v>
          </cell>
          <cell r="U810" t="str">
            <v>Yes</v>
          </cell>
          <cell r="V810" t="str">
            <v>GBIEIGTR</v>
          </cell>
          <cell r="W810" t="str">
            <v>Share not hedged</v>
          </cell>
          <cell r="X810" t="str">
            <v>BNJPGTX LX</v>
          </cell>
          <cell r="Y810" t="str">
            <v>NA</v>
          </cell>
          <cell r="Z810" t="str">
            <v>NA</v>
          </cell>
          <cell r="AA810" t="str">
            <v>BNJPGTX</v>
          </cell>
          <cell r="AB810"/>
          <cell r="AC810"/>
          <cell r="AD810" t="str">
            <v>NA</v>
          </cell>
          <cell r="AE810"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810" t="str">
            <v>please refer to another source</v>
          </cell>
          <cell r="AG810"/>
          <cell r="AH810" t="str">
            <v>Luxemburg SICAV</v>
          </cell>
          <cell r="AI810" t="str">
            <v>J.P. Morgan ESG EMU Government Bond IG (TR) index</v>
          </cell>
          <cell r="AJ810" t="str">
            <v>Total Return</v>
          </cell>
          <cell r="AK810" t="str">
            <v>EUR</v>
          </cell>
          <cell r="AL810"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810" t="str">
            <v>please refer to another source</v>
          </cell>
          <cell r="AN810" t="str">
            <v>JP Morgan</v>
          </cell>
          <cell r="AO810" t="str">
            <v>Europe</v>
          </cell>
          <cell r="AP810" t="str">
            <v>Eurozone</v>
          </cell>
          <cell r="AQ810" t="str">
            <v>AT, DE, FI, UK, LU, NL, SE, IE</v>
          </cell>
          <cell r="AR810" t="str">
            <v>AT, DE, FI, UK, LU, NL, SE, IE</v>
          </cell>
          <cell r="AS810" t="str">
            <v>Full or optimized replication</v>
          </cell>
          <cell r="AT810" t="str">
            <v>Physical</v>
          </cell>
          <cell r="AU810" t="str">
            <v>Optimized</v>
          </cell>
          <cell r="AV810" t="str">
            <v>Bonds</v>
          </cell>
          <cell r="AW810" t="str">
            <v>No</v>
          </cell>
          <cell r="AX810" t="str">
            <v>Yes with UCITS V</v>
          </cell>
          <cell r="AY810" t="str">
            <v>NA</v>
          </cell>
          <cell r="AZ810" t="str">
            <v>NA</v>
          </cell>
          <cell r="BA810" t="str">
            <v>Yes</v>
          </cell>
          <cell r="BB810"/>
          <cell r="BC810"/>
          <cell r="BD810"/>
          <cell r="BE810"/>
          <cell r="BF810" t="str">
            <v>NA</v>
          </cell>
          <cell r="BG810" t="str">
            <v>Daily</v>
          </cell>
          <cell r="BH810"/>
          <cell r="BI810"/>
          <cell r="BJ810"/>
          <cell r="BK810" t="str">
            <v>Reinvested</v>
          </cell>
          <cell r="BL810"/>
          <cell r="BM810"/>
          <cell r="BN810"/>
          <cell r="BO810"/>
          <cell r="BP810"/>
          <cell r="BQ810"/>
          <cell r="BR810" t="str">
            <v>None</v>
          </cell>
          <cell r="BS810" t="str">
            <v>-</v>
          </cell>
          <cell r="BT810" t="str">
            <v>03:00 PM Paris time</v>
          </cell>
          <cell r="BU810" t="str">
            <v>12:00 AM Paris time</v>
          </cell>
          <cell r="BV810" t="str">
            <v>NA</v>
          </cell>
          <cell r="BW810" t="str">
            <v>D</v>
          </cell>
          <cell r="BX810" t="str">
            <v>D+1</v>
          </cell>
          <cell r="BY810" t="str">
            <v>D+3</v>
          </cell>
          <cell r="BZ810" t="str">
            <v>Please refer to PM</v>
          </cell>
          <cell r="CA810" t="str">
            <v>Please refer to PM</v>
          </cell>
          <cell r="CB810">
            <v>0</v>
          </cell>
          <cell r="CC810">
            <v>0</v>
          </cell>
          <cell r="CD810">
            <v>2.5000000000000001E-3</v>
          </cell>
          <cell r="CE810">
            <v>1E-3</v>
          </cell>
          <cell r="CF810" t="str">
            <v>No</v>
          </cell>
          <cell r="CG810" t="str">
            <v>NA</v>
          </cell>
          <cell r="CH810" t="str">
            <v>NA</v>
          </cell>
          <cell r="CI810" t="str">
            <v>No securities lending</v>
          </cell>
          <cell r="CJ810" t="str">
            <v>NA</v>
          </cell>
          <cell r="CK810" t="str">
            <v>No collateral</v>
          </cell>
          <cell r="CL810" t="str">
            <v>No collateral</v>
          </cell>
          <cell r="CM810" t="str">
            <v>No collateral</v>
          </cell>
          <cell r="CN810" t="str">
            <v>No collateral</v>
          </cell>
          <cell r="CO810" t="str">
            <v>No</v>
          </cell>
          <cell r="CP810" t="str">
            <v>NA</v>
          </cell>
          <cell r="CQ810" t="str">
            <v>NA</v>
          </cell>
          <cell r="CR810" t="str">
            <v>No</v>
          </cell>
          <cell r="CS810" t="str">
            <v>Luca Pagni</v>
          </cell>
          <cell r="CT810"/>
          <cell r="CU810"/>
          <cell r="CV810" t="str">
            <v>NA</v>
          </cell>
          <cell r="CW810" t="str">
            <v>LP68357726</v>
          </cell>
          <cell r="CX810" t="str">
            <v>NA</v>
          </cell>
          <cell r="CY810" t="str">
            <v>Yes</v>
          </cell>
          <cell r="CZ810" t="str">
            <v>ESG</v>
          </cell>
          <cell r="DA810" t="str">
            <v>Beta</v>
          </cell>
          <cell r="DB810" t="str">
            <v>No</v>
          </cell>
          <cell r="DC810" t="str">
            <v>Other funds (no equities or &lt;25% equities)</v>
          </cell>
          <cell r="DD810" t="str">
            <v>No</v>
          </cell>
          <cell r="DE810" t="str">
            <v>No</v>
          </cell>
          <cell r="DF810" t="str">
            <v>No</v>
          </cell>
          <cell r="DG810">
            <v>2</v>
          </cell>
          <cell r="DH810">
            <v>12</v>
          </cell>
          <cell r="DI810">
            <v>0</v>
          </cell>
          <cell r="DJ810">
            <v>15</v>
          </cell>
          <cell r="DK810">
            <v>15</v>
          </cell>
          <cell r="DL810">
            <v>2</v>
          </cell>
          <cell r="DM810">
            <v>0</v>
          </cell>
          <cell r="DN810">
            <v>12</v>
          </cell>
          <cell r="DO810" t="str">
            <v>Authorized Investors</v>
          </cell>
          <cell r="DP810" t="str">
            <v>None</v>
          </cell>
          <cell r="DQ810" t="str">
            <v>BNP Paribas Securities Services Luxembourg</v>
          </cell>
          <cell r="DR810" t="str">
            <v>BNP Paribas Securities Services Luxembourg</v>
          </cell>
          <cell r="DS810" t="str">
            <v>in-house lawyers</v>
          </cell>
          <cell r="DT810" t="str">
            <v>BNP Paribas Securities Services Luxembourg</v>
          </cell>
          <cell r="DU810" t="str">
            <v>31th of December</v>
          </cell>
          <cell r="DV810" t="str">
            <v>Essentials</v>
          </cell>
          <cell r="DW810" t="str">
            <v>FIXED INCOME</v>
          </cell>
          <cell r="DX810"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810"/>
          <cell r="DZ810" t="str">
            <v>ART 8</v>
          </cell>
          <cell r="EA810" t="str">
            <v>CAT 2</v>
          </cell>
        </row>
        <row r="811">
          <cell r="H811" t="str">
            <v>LU1291092549</v>
          </cell>
          <cell r="I811" t="str">
            <v>Track IH EUR</v>
          </cell>
          <cell r="J811" t="str">
            <v>Capitalisation</v>
          </cell>
          <cell r="K811" t="str">
            <v>EUR</v>
          </cell>
          <cell r="L811" t="str">
            <v>USD</v>
          </cell>
          <cell r="M811" t="str">
            <v>Yes</v>
          </cell>
          <cell r="N811"/>
          <cell r="O811" t="str">
            <v>Luxembourg</v>
          </cell>
          <cell r="P811" t="str">
            <v>NA</v>
          </cell>
          <cell r="Q811" t="str">
            <v>Luxembourg Euro MTF (at NAV)</v>
          </cell>
          <cell r="R811" t="str">
            <v>NA</v>
          </cell>
          <cell r="S811">
            <v>42298</v>
          </cell>
          <cell r="T811">
            <v>44946</v>
          </cell>
          <cell r="U811" t="str">
            <v>Yes</v>
          </cell>
          <cell r="V811" t="str">
            <v>JESGEMGD</v>
          </cell>
          <cell r="W811" t="str">
            <v>TBC</v>
          </cell>
          <cell r="X811" t="str">
            <v>BNEMGDI LX</v>
          </cell>
          <cell r="Y811" t="str">
            <v>NA</v>
          </cell>
          <cell r="Z811" t="str">
            <v>NA</v>
          </cell>
          <cell r="AA811" t="str">
            <v>BNEMGDI</v>
          </cell>
          <cell r="AB811"/>
          <cell r="AC811"/>
          <cell r="AD811" t="str">
            <v>NA</v>
          </cell>
          <cell r="AE811"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811" t="str">
            <v>please refer to another source</v>
          </cell>
          <cell r="AG811" t="str">
            <v>please refer to another source</v>
          </cell>
          <cell r="AH811" t="str">
            <v>Luxemburg SICAV</v>
          </cell>
          <cell r="AI811" t="str">
            <v>JPM ESG EMBI Global Diversified Composite (TR)  index</v>
          </cell>
          <cell r="AJ811" t="str">
            <v>Total Return</v>
          </cell>
          <cell r="AK811" t="str">
            <v>USD</v>
          </cell>
          <cell r="AL811"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811" t="str">
            <v>please refer to another source</v>
          </cell>
          <cell r="AN811" t="str">
            <v>JP Morgan</v>
          </cell>
          <cell r="AO811" t="str">
            <v>Emerging</v>
          </cell>
          <cell r="AP811" t="str">
            <v>Emerging markets</v>
          </cell>
          <cell r="AQ811" t="str">
            <v>AT, FI, UK, LU, NL, SE, DE, FR, IT**, IE</v>
          </cell>
          <cell r="AR811" t="str">
            <v>AT, FI, UK, LU, NL, SE, DE, FR, IT**, IE</v>
          </cell>
          <cell r="AS811" t="str">
            <v>Full or optimized replication</v>
          </cell>
          <cell r="AT811" t="str">
            <v>Physical</v>
          </cell>
          <cell r="AU811" t="str">
            <v>Optimized</v>
          </cell>
          <cell r="AV811" t="str">
            <v>Bonds</v>
          </cell>
          <cell r="AW811" t="str">
            <v>No</v>
          </cell>
          <cell r="AX811" t="str">
            <v>Yes with UCITS V</v>
          </cell>
          <cell r="AY811" t="str">
            <v>NA</v>
          </cell>
          <cell r="AZ811" t="str">
            <v>NA</v>
          </cell>
          <cell r="BA811" t="str">
            <v>Yes</v>
          </cell>
          <cell r="BB811"/>
          <cell r="BC811"/>
          <cell r="BD811"/>
          <cell r="BE811"/>
          <cell r="BF811" t="str">
            <v>NA</v>
          </cell>
          <cell r="BG811" t="str">
            <v>Daily</v>
          </cell>
          <cell r="BH811"/>
          <cell r="BI811"/>
          <cell r="BJ811"/>
          <cell r="BK811" t="str">
            <v>Reinvested</v>
          </cell>
          <cell r="BL811"/>
          <cell r="BM811"/>
          <cell r="BN811"/>
          <cell r="BO811"/>
          <cell r="BP811"/>
          <cell r="BQ811"/>
          <cell r="BR811" t="str">
            <v>None</v>
          </cell>
          <cell r="BS811" t="str">
            <v>-</v>
          </cell>
          <cell r="BT811" t="str">
            <v>(D-1) 04:30 PM Paris time</v>
          </cell>
          <cell r="BU811" t="str">
            <v>(D-1) 12:00 AM Paris time</v>
          </cell>
          <cell r="BV811" t="str">
            <v>NA</v>
          </cell>
          <cell r="BW811" t="str">
            <v>D</v>
          </cell>
          <cell r="BX811" t="str">
            <v>D+1</v>
          </cell>
          <cell r="BY811" t="str">
            <v>D+3</v>
          </cell>
          <cell r="BZ811" t="str">
            <v>Please refer to PM</v>
          </cell>
          <cell r="CA811" t="str">
            <v>Please refer to PM</v>
          </cell>
          <cell r="CB811">
            <v>37</v>
          </cell>
          <cell r="CC811">
            <v>0</v>
          </cell>
          <cell r="CD811">
            <v>0.02</v>
          </cell>
          <cell r="CE811" t="str">
            <v>1.50%</v>
          </cell>
          <cell r="CF811" t="str">
            <v>Yes</v>
          </cell>
          <cell r="CG811" t="str">
            <v>Daily</v>
          </cell>
          <cell r="CH811">
            <v>100000</v>
          </cell>
          <cell r="CI811" t="str">
            <v>No securities lending</v>
          </cell>
          <cell r="CJ811" t="str">
            <v>NA</v>
          </cell>
          <cell r="CK811" t="str">
            <v>Up to 10%</v>
          </cell>
          <cell r="CL811" t="str">
            <v>Cash</v>
          </cell>
          <cell r="CM811" t="str">
            <v>BNP Paribas Securities Services</v>
          </cell>
          <cell r="CN811" t="str">
            <v>collateral.mgt@bnpparibas-ip.com</v>
          </cell>
          <cell r="CO811" t="str">
            <v>No</v>
          </cell>
          <cell r="CP811" t="str">
            <v>NA</v>
          </cell>
          <cell r="CQ811" t="str">
            <v>NA</v>
          </cell>
          <cell r="CR811" t="str">
            <v>No</v>
          </cell>
          <cell r="CS811" t="str">
            <v>Luca Pagni</v>
          </cell>
          <cell r="CT811"/>
          <cell r="CU811"/>
          <cell r="CV811"/>
          <cell r="CW811"/>
          <cell r="CX811"/>
          <cell r="CY811" t="str">
            <v>Yes</v>
          </cell>
          <cell r="CZ811" t="str">
            <v>ESG</v>
          </cell>
          <cell r="DA811" t="str">
            <v>Beta</v>
          </cell>
          <cell r="DB811" t="str">
            <v>No</v>
          </cell>
          <cell r="DC811" t="str">
            <v>Other funds (no equities or &lt;25% equities)</v>
          </cell>
          <cell r="DD811" t="str">
            <v>in progress</v>
          </cell>
          <cell r="DE811"/>
          <cell r="DF811"/>
          <cell r="DG811">
            <v>7.0000000000000009</v>
          </cell>
          <cell r="DH811">
            <v>12</v>
          </cell>
          <cell r="DI811">
            <v>0</v>
          </cell>
          <cell r="DJ811">
            <v>20</v>
          </cell>
          <cell r="DK811">
            <v>20</v>
          </cell>
          <cell r="DL811">
            <v>7</v>
          </cell>
          <cell r="DM811">
            <v>0</v>
          </cell>
          <cell r="DN811">
            <v>12</v>
          </cell>
          <cell r="DO811" t="str">
            <v>Institutionnal Investors UCIs</v>
          </cell>
          <cell r="DP811" t="str">
            <v>Institutional Investors: 250 000 per sub-fund
UCIs: None</v>
          </cell>
          <cell r="DQ811" t="str">
            <v>BNP Paribas Securities Services Luxembourg</v>
          </cell>
          <cell r="DR811" t="str">
            <v>BNP Paribas Securities Services Luxembourg</v>
          </cell>
          <cell r="DS811" t="str">
            <v>in-house lawyers</v>
          </cell>
          <cell r="DT811" t="str">
            <v>BNP Paribas Securities Services Luxembourg</v>
          </cell>
          <cell r="DU811" t="str">
            <v>31th of December</v>
          </cell>
          <cell r="DV811" t="str">
            <v>ESG</v>
          </cell>
          <cell r="DW811" t="str">
            <v>FIXED INCOME</v>
          </cell>
          <cell r="DX811" t="str">
            <v>Index change on September 16th 2019 (16/09/2019) from JPM EMBI Global Diversified Composite (TR)* index to ESG version</v>
          </cell>
          <cell r="DY811"/>
          <cell r="DZ811" t="str">
            <v>ART 8</v>
          </cell>
          <cell r="EA811" t="str">
            <v>CAT 2</v>
          </cell>
        </row>
        <row r="812">
          <cell r="H812" t="str">
            <v>LU1291103171</v>
          </cell>
          <cell r="I812" t="str">
            <v>Track Privilege</v>
          </cell>
          <cell r="J812" t="str">
            <v>Capitalisation</v>
          </cell>
          <cell r="K812" t="str">
            <v>USD</v>
          </cell>
          <cell r="L812" t="str">
            <v>USD</v>
          </cell>
          <cell r="M812" t="str">
            <v>No</v>
          </cell>
          <cell r="N812"/>
          <cell r="O812" t="str">
            <v>Luxembourg</v>
          </cell>
          <cell r="P812" t="str">
            <v>NA</v>
          </cell>
          <cell r="Q812" t="str">
            <v>Luxembourg Euro MTF (at NAV)</v>
          </cell>
          <cell r="R812" t="str">
            <v>NA</v>
          </cell>
          <cell r="S812">
            <v>42298</v>
          </cell>
          <cell r="T812">
            <v>44946</v>
          </cell>
          <cell r="U812" t="str">
            <v>Yes</v>
          </cell>
          <cell r="V812" t="str">
            <v>M1CXUSC</v>
          </cell>
          <cell r="W812" t="str">
            <v>Share not hedged</v>
          </cell>
          <cell r="X812" t="str">
            <v>BNM4TPH LX</v>
          </cell>
          <cell r="Y812" t="str">
            <v>NA</v>
          </cell>
          <cell r="Z812" t="str">
            <v>NA</v>
          </cell>
          <cell r="AA812" t="str">
            <v>BNM4TPH</v>
          </cell>
          <cell r="AB812"/>
          <cell r="AC812"/>
          <cell r="AD812" t="str">
            <v>NA</v>
          </cell>
          <cell r="AE812"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812" t="str">
            <v>please refer to another source</v>
          </cell>
          <cell r="AG812" t="str">
            <v>please refer to another source</v>
          </cell>
          <cell r="AH812" t="str">
            <v>Luxemburg SICAV</v>
          </cell>
          <cell r="AI812" t="str">
            <v>MSCI USA SRI S-Series PAB 5% Capped (NTR) Index</v>
          </cell>
          <cell r="AJ812" t="str">
            <v xml:space="preserve"> Net Total Return</v>
          </cell>
          <cell r="AK812" t="str">
            <v>USD</v>
          </cell>
          <cell r="AL812" t="str">
            <v>The benchmark is the MSCI USA SRI S-Series PAB 5% Capped Index (NTR) published in USD by MSCI Limited. Following Brexit, MSCI Limited, the Benchmark Index administrator is no longer registered in the Benchmark Register.</v>
          </cell>
          <cell r="AM812" t="str">
            <v>please refer to another source</v>
          </cell>
          <cell r="AN812" t="str">
            <v xml:space="preserve">MSCI </v>
          </cell>
          <cell r="AO812" t="str">
            <v>North America</v>
          </cell>
          <cell r="AP812" t="str">
            <v>US</v>
          </cell>
          <cell r="AQ812" t="str">
            <v>FR, LU, NL, DE, AT, CZ, ES</v>
          </cell>
          <cell r="AR812" t="str">
            <v>FR, LU, NL, DE, AT, CZ, ES</v>
          </cell>
          <cell r="AS812" t="str">
            <v>Full or optimized replication</v>
          </cell>
          <cell r="AT812" t="str">
            <v>Physical</v>
          </cell>
          <cell r="AU812" t="str">
            <v>Full</v>
          </cell>
          <cell r="AV812" t="str">
            <v>Equities</v>
          </cell>
          <cell r="AW812" t="str">
            <v>No</v>
          </cell>
          <cell r="AX812" t="str">
            <v>Yes with UCITS V</v>
          </cell>
          <cell r="AY812" t="str">
            <v>NA</v>
          </cell>
          <cell r="AZ812" t="str">
            <v>NA</v>
          </cell>
          <cell r="BA812" t="str">
            <v>Yes</v>
          </cell>
          <cell r="BB812"/>
          <cell r="BC812"/>
          <cell r="BD812"/>
          <cell r="BE812"/>
          <cell r="BF812" t="str">
            <v>NA</v>
          </cell>
          <cell r="BG812" t="str">
            <v>Daily</v>
          </cell>
          <cell r="BH812"/>
          <cell r="BI812"/>
          <cell r="BJ812"/>
          <cell r="BK812" t="str">
            <v>Reinvested</v>
          </cell>
          <cell r="BL812"/>
          <cell r="BM812"/>
          <cell r="BN812"/>
          <cell r="BO812"/>
          <cell r="BP812"/>
          <cell r="BQ812"/>
          <cell r="BR812" t="str">
            <v>None</v>
          </cell>
          <cell r="BS812" t="str">
            <v>-</v>
          </cell>
          <cell r="BT812" t="str">
            <v>03:00 PM Paris time</v>
          </cell>
          <cell r="BU812" t="str">
            <v>12:00 AM Paris time</v>
          </cell>
          <cell r="BV812" t="str">
            <v>NA</v>
          </cell>
          <cell r="BW812" t="str">
            <v>D</v>
          </cell>
          <cell r="BX812" t="str">
            <v>D+1</v>
          </cell>
          <cell r="BY812" t="str">
            <v>D+3</v>
          </cell>
          <cell r="BZ812" t="str">
            <v>Please refer to PM</v>
          </cell>
          <cell r="CA812" t="str">
            <v>Please refer to PM</v>
          </cell>
          <cell r="CB812">
            <v>0</v>
          </cell>
          <cell r="CC812">
            <v>0</v>
          </cell>
          <cell r="CD812">
            <v>5.0000000000000001E-4</v>
          </cell>
          <cell r="CE812">
            <v>5.0000000000000001E-4</v>
          </cell>
          <cell r="CF812" t="str">
            <v>Yes</v>
          </cell>
          <cell r="CG812" t="str">
            <v>Daily</v>
          </cell>
          <cell r="CH812">
            <v>100000</v>
          </cell>
          <cell r="CI812" t="str">
            <v>No securities lending</v>
          </cell>
          <cell r="CJ812"/>
          <cell r="CK812" t="str">
            <v>Up to 10%</v>
          </cell>
          <cell r="CL812" t="str">
            <v>Cash</v>
          </cell>
          <cell r="CM812" t="str">
            <v>BNP Paribas Securities Services</v>
          </cell>
          <cell r="CN812" t="str">
            <v>collateral.mgt@bnpparibas-ip.com</v>
          </cell>
          <cell r="CO812" t="str">
            <v>No</v>
          </cell>
          <cell r="CP812" t="str">
            <v>NA</v>
          </cell>
          <cell r="CQ812" t="str">
            <v>NA</v>
          </cell>
          <cell r="CR812" t="str">
            <v>No</v>
          </cell>
          <cell r="CS812" t="str">
            <v>Alexandre Zamora</v>
          </cell>
          <cell r="CT812"/>
          <cell r="CU812"/>
          <cell r="CV812"/>
          <cell r="CW812"/>
          <cell r="CX812"/>
          <cell r="CY812" t="str">
            <v>Yes</v>
          </cell>
          <cell r="CZ812" t="str">
            <v>SRI</v>
          </cell>
          <cell r="DA812" t="str">
            <v>Beta</v>
          </cell>
          <cell r="DB812" t="str">
            <v>No</v>
          </cell>
          <cell r="DC812" t="str">
            <v>Equity fund (&gt;51% equities)</v>
          </cell>
          <cell r="DD812"/>
          <cell r="DE812"/>
          <cell r="DF812" t="str">
            <v>No</v>
          </cell>
          <cell r="DG812">
            <v>13</v>
          </cell>
          <cell r="DH812">
            <v>12</v>
          </cell>
          <cell r="DI812">
            <v>0</v>
          </cell>
          <cell r="DJ812">
            <v>30</v>
          </cell>
          <cell r="DK812">
            <v>30</v>
          </cell>
          <cell r="DL812">
            <v>13</v>
          </cell>
          <cell r="DM812">
            <v>0</v>
          </cell>
          <cell r="DN812">
            <v>12</v>
          </cell>
          <cell r="DO812" t="str">
            <v>All, Distributors, 
Managers</v>
          </cell>
          <cell r="DP812" t="str">
            <v xml:space="preserve">Distributors : None
Managers: none (refer to Book II by sub-fund for min holding amount applicable)
Others : EUR 100 000 per sub-fund
</v>
          </cell>
          <cell r="DQ812" t="str">
            <v>BNP Paribas Securities Services Luxembourg</v>
          </cell>
          <cell r="DR812" t="str">
            <v>BNP Paribas Securities Services Luxembourg</v>
          </cell>
          <cell r="DS812" t="str">
            <v>in-house lawyers</v>
          </cell>
          <cell r="DT812" t="str">
            <v>BNP Paribas Securities Services Luxembourg</v>
          </cell>
          <cell r="DU812" t="str">
            <v>31th of December</v>
          </cell>
          <cell r="DV812" t="str">
            <v>ESG</v>
          </cell>
          <cell r="DW812" t="str">
            <v>EQUITY</v>
          </cell>
          <cell r="DX812"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812"/>
          <cell r="DZ812" t="str">
            <v>ART 8</v>
          </cell>
          <cell r="EA812" t="str">
            <v>CAT 1</v>
          </cell>
        </row>
        <row r="813">
          <cell r="H813" t="str">
            <v>LU1291092200</v>
          </cell>
          <cell r="I813" t="str">
            <v>Track I</v>
          </cell>
          <cell r="J813" t="str">
            <v>Capitalisation</v>
          </cell>
          <cell r="K813" t="str">
            <v>USD</v>
          </cell>
          <cell r="L813" t="str">
            <v>USD</v>
          </cell>
          <cell r="M813" t="str">
            <v>No</v>
          </cell>
          <cell r="N813"/>
          <cell r="O813" t="str">
            <v>Luxembourg</v>
          </cell>
          <cell r="P813" t="str">
            <v>NA</v>
          </cell>
          <cell r="Q813" t="str">
            <v>Luxembourg Euro MTF (at NAV)</v>
          </cell>
          <cell r="R813" t="str">
            <v>NA</v>
          </cell>
          <cell r="S813">
            <v>42298</v>
          </cell>
          <cell r="T813">
            <v>44946</v>
          </cell>
          <cell r="U813" t="str">
            <v>Yes</v>
          </cell>
          <cell r="V813" t="str">
            <v>JESGEMGD</v>
          </cell>
          <cell r="W813" t="str">
            <v>TBC</v>
          </cell>
          <cell r="X813" t="str">
            <v>BNEMGDI LX</v>
          </cell>
          <cell r="Y813" t="str">
            <v>NA</v>
          </cell>
          <cell r="Z813" t="str">
            <v>NA</v>
          </cell>
          <cell r="AA813" t="str">
            <v>BNEMGDI</v>
          </cell>
          <cell r="AB813"/>
          <cell r="AC813"/>
          <cell r="AD813" t="str">
            <v>NA</v>
          </cell>
          <cell r="AE813"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813" t="str">
            <v>please refer to another source</v>
          </cell>
          <cell r="AG813" t="str">
            <v>please refer to another source</v>
          </cell>
          <cell r="AH813" t="str">
            <v>Luxemburg SICAV</v>
          </cell>
          <cell r="AI813" t="str">
            <v>JPM ESG EMBI Global Diversified Composite (TR)  index</v>
          </cell>
          <cell r="AJ813" t="str">
            <v>Total Return</v>
          </cell>
          <cell r="AK813" t="str">
            <v>USD</v>
          </cell>
          <cell r="AL813"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813" t="str">
            <v>please refer to another source</v>
          </cell>
          <cell r="AN813" t="str">
            <v>JP Morgan</v>
          </cell>
          <cell r="AO813" t="str">
            <v>Emerging</v>
          </cell>
          <cell r="AP813" t="str">
            <v>Emerging markets</v>
          </cell>
          <cell r="AQ813" t="str">
            <v>AT, FI, UK, LU, NL, SE, DE, IT**, ES, FR, IE</v>
          </cell>
          <cell r="AR813" t="str">
            <v>AT, FI, UK, LU, NL, SE, DE, IT**, ES, FR, IE</v>
          </cell>
          <cell r="AS813" t="str">
            <v>Full or optimized replication</v>
          </cell>
          <cell r="AT813" t="str">
            <v>Physical</v>
          </cell>
          <cell r="AU813" t="str">
            <v>Optimized</v>
          </cell>
          <cell r="AV813" t="str">
            <v>Bonds</v>
          </cell>
          <cell r="AW813" t="str">
            <v>No</v>
          </cell>
          <cell r="AX813" t="str">
            <v>Yes with UCITS V</v>
          </cell>
          <cell r="AY813" t="str">
            <v>NA</v>
          </cell>
          <cell r="AZ813" t="str">
            <v>NA</v>
          </cell>
          <cell r="BA813" t="str">
            <v>Yes</v>
          </cell>
          <cell r="BB813"/>
          <cell r="BC813"/>
          <cell r="BD813"/>
          <cell r="BE813"/>
          <cell r="BF813" t="str">
            <v>NA</v>
          </cell>
          <cell r="BG813" t="str">
            <v>Daily</v>
          </cell>
          <cell r="BH813"/>
          <cell r="BI813"/>
          <cell r="BJ813"/>
          <cell r="BK813" t="str">
            <v>Reinvested</v>
          </cell>
          <cell r="BL813"/>
          <cell r="BM813"/>
          <cell r="BN813"/>
          <cell r="BO813"/>
          <cell r="BP813"/>
          <cell r="BQ813"/>
          <cell r="BR813" t="str">
            <v>None</v>
          </cell>
          <cell r="BS813" t="str">
            <v>-</v>
          </cell>
          <cell r="BT813" t="str">
            <v>(D-1) 04:30 PM Paris time</v>
          </cell>
          <cell r="BU813" t="str">
            <v>(D-1) 12:00 AM Paris time</v>
          </cell>
          <cell r="BV813" t="str">
            <v>NA</v>
          </cell>
          <cell r="BW813" t="str">
            <v>D</v>
          </cell>
          <cell r="BX813" t="str">
            <v>D+1</v>
          </cell>
          <cell r="BY813" t="str">
            <v>D+3</v>
          </cell>
          <cell r="BZ813" t="str">
            <v>Please refer to PM</v>
          </cell>
          <cell r="CA813" t="str">
            <v>Please refer to PM</v>
          </cell>
          <cell r="CB813">
            <v>37</v>
          </cell>
          <cell r="CC813">
            <v>0</v>
          </cell>
          <cell r="CD813">
            <v>0.02</v>
          </cell>
          <cell r="CE813" t="str">
            <v>1.50%</v>
          </cell>
          <cell r="CF813" t="str">
            <v>Yes</v>
          </cell>
          <cell r="CG813" t="str">
            <v>Daily</v>
          </cell>
          <cell r="CH813">
            <v>100000</v>
          </cell>
          <cell r="CI813" t="str">
            <v>No securities lending</v>
          </cell>
          <cell r="CJ813" t="str">
            <v>NA</v>
          </cell>
          <cell r="CK813" t="str">
            <v>Up to 10%</v>
          </cell>
          <cell r="CL813" t="str">
            <v>Cash</v>
          </cell>
          <cell r="CM813" t="str">
            <v>BNP Paribas Securities Services</v>
          </cell>
          <cell r="CN813" t="str">
            <v>collateral.mgt@bnpparibas-ip.com</v>
          </cell>
          <cell r="CO813" t="str">
            <v>No</v>
          </cell>
          <cell r="CP813" t="str">
            <v>NA</v>
          </cell>
          <cell r="CQ813" t="str">
            <v>NA</v>
          </cell>
          <cell r="CR813" t="str">
            <v>No</v>
          </cell>
          <cell r="CS813" t="str">
            <v>Luca Pagni</v>
          </cell>
          <cell r="CT813"/>
          <cell r="CU813"/>
          <cell r="CV813"/>
          <cell r="CW813"/>
          <cell r="CX813"/>
          <cell r="CY813" t="str">
            <v>Yes</v>
          </cell>
          <cell r="CZ813" t="str">
            <v>ESG</v>
          </cell>
          <cell r="DA813" t="str">
            <v>Beta</v>
          </cell>
          <cell r="DB813" t="str">
            <v>No</v>
          </cell>
          <cell r="DC813" t="str">
            <v>Other funds (no equities or &lt;25% equities)</v>
          </cell>
          <cell r="DD813" t="str">
            <v>in progress</v>
          </cell>
          <cell r="DE813"/>
          <cell r="DF813"/>
          <cell r="DG813">
            <v>7.0000000000000009</v>
          </cell>
          <cell r="DH813">
            <v>12</v>
          </cell>
          <cell r="DI813">
            <v>0</v>
          </cell>
          <cell r="DJ813">
            <v>20</v>
          </cell>
          <cell r="DK813">
            <v>20</v>
          </cell>
          <cell r="DL813">
            <v>7</v>
          </cell>
          <cell r="DM813">
            <v>0</v>
          </cell>
          <cell r="DN813">
            <v>12</v>
          </cell>
          <cell r="DO813" t="str">
            <v>Institutionnal Investors UCIs</v>
          </cell>
          <cell r="DP813" t="str">
            <v>Institutional Investors: 250 000 per sub-fund
UCIs: None</v>
          </cell>
          <cell r="DQ813" t="str">
            <v>BNP Paribas Securities Services Luxembourg</v>
          </cell>
          <cell r="DR813" t="str">
            <v>BNP Paribas Securities Services Luxembourg</v>
          </cell>
          <cell r="DS813" t="str">
            <v>in-house lawyers</v>
          </cell>
          <cell r="DT813" t="str">
            <v>BNP Paribas Securities Services Luxembourg</v>
          </cell>
          <cell r="DU813" t="str">
            <v>31th of December</v>
          </cell>
          <cell r="DV813" t="str">
            <v>ESG</v>
          </cell>
          <cell r="DW813" t="str">
            <v>FIXED INCOME</v>
          </cell>
          <cell r="DX813" t="str">
            <v>Index change on September 16th 2019 (16/09/2019) from JPM EMBI Global Diversified Composite (TR)* index to ESG version</v>
          </cell>
          <cell r="DY813"/>
          <cell r="DZ813" t="str">
            <v>ART 8</v>
          </cell>
          <cell r="EA813" t="str">
            <v>CAT 2</v>
          </cell>
        </row>
        <row r="814">
          <cell r="H814" t="str">
            <v>LU1753046579</v>
          </cell>
          <cell r="I814" t="str">
            <v>Track Privilege</v>
          </cell>
          <cell r="J814" t="str">
            <v>Capitalisation</v>
          </cell>
          <cell r="K814" t="str">
            <v>EUR</v>
          </cell>
          <cell r="L814" t="str">
            <v>EUR</v>
          </cell>
          <cell r="M814" t="str">
            <v>No</v>
          </cell>
          <cell r="N814"/>
          <cell r="O814" t="str">
            <v>Luxembourg</v>
          </cell>
          <cell r="P814" t="str">
            <v>NA</v>
          </cell>
          <cell r="Q814" t="str">
            <v>Luxembourg Euro MTF (at NAV)</v>
          </cell>
          <cell r="R814" t="str">
            <v>NA</v>
          </cell>
          <cell r="S814">
            <v>43171</v>
          </cell>
          <cell r="T814">
            <v>44946</v>
          </cell>
          <cell r="U814" t="str">
            <v>Yes</v>
          </cell>
          <cell r="V814" t="str">
            <v>M7CXESE</v>
          </cell>
          <cell r="W814" t="str">
            <v>Share not hedged</v>
          </cell>
          <cell r="X814" t="str">
            <v>BNS5CPH LX</v>
          </cell>
          <cell r="Y814" t="str">
            <v>NA</v>
          </cell>
          <cell r="Z814" t="str">
            <v>NA</v>
          </cell>
          <cell r="AA814" t="str">
            <v>BNS5CPH</v>
          </cell>
          <cell r="AB814"/>
          <cell r="AC814"/>
          <cell r="AD814" t="str">
            <v>NA</v>
          </cell>
          <cell r="AE814"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814" t="str">
            <v>please refer to another source</v>
          </cell>
          <cell r="AG814" t="str">
            <v>please refer to another source</v>
          </cell>
          <cell r="AH814" t="str">
            <v>Luxemburg SICAV</v>
          </cell>
          <cell r="AI814" t="str">
            <v>MSCI Japan SRI S-Series PAB 5% Capped (NTR) Index</v>
          </cell>
          <cell r="AJ814" t="str">
            <v>Net Total Return</v>
          </cell>
          <cell r="AK814" t="str">
            <v>EUR</v>
          </cell>
          <cell r="AL814" t="str">
            <v>The benchmark is the MSCI Japan SRI S-Series PAB 5% Capped Index (NTR) published in EUR by MSCI Limited. Following Brexit, MSCI Limited, the Benchmark Index administrator is no longer registered in the Benchmark Register.</v>
          </cell>
          <cell r="AM814" t="str">
            <v>please refer to another source</v>
          </cell>
          <cell r="AN814" t="str">
            <v xml:space="preserve">MSCI </v>
          </cell>
          <cell r="AO814" t="str">
            <v>Asia-Pacific</v>
          </cell>
          <cell r="AP814" t="str">
            <v>Japan</v>
          </cell>
          <cell r="AQ814" t="str">
            <v>AT, FR,IT**, LU, NL, ES</v>
          </cell>
          <cell r="AR814" t="str">
            <v>AT, FR,IT**, LU, NL, ES</v>
          </cell>
          <cell r="AS814" t="str">
            <v>Full or optimized replication</v>
          </cell>
          <cell r="AT814" t="str">
            <v>Physical</v>
          </cell>
          <cell r="AU814" t="str">
            <v xml:space="preserve">full  </v>
          </cell>
          <cell r="AV814" t="str">
            <v>Equities</v>
          </cell>
          <cell r="AW814" t="str">
            <v>No</v>
          </cell>
          <cell r="AX814" t="str">
            <v>Yes with UCITS V</v>
          </cell>
          <cell r="AY814" t="str">
            <v>NA</v>
          </cell>
          <cell r="AZ814" t="str">
            <v>NA</v>
          </cell>
          <cell r="BA814" t="str">
            <v>Yes</v>
          </cell>
          <cell r="BB814"/>
          <cell r="BC814"/>
          <cell r="BD814"/>
          <cell r="BE814"/>
          <cell r="BF814" t="str">
            <v>NA</v>
          </cell>
          <cell r="BG814" t="str">
            <v>Daily</v>
          </cell>
          <cell r="BH814"/>
          <cell r="BI814"/>
          <cell r="BJ814"/>
          <cell r="BK814" t="str">
            <v>Reinvested</v>
          </cell>
          <cell r="BL814"/>
          <cell r="BM814"/>
          <cell r="BN814"/>
          <cell r="BO814"/>
          <cell r="BP814"/>
          <cell r="BQ814"/>
          <cell r="BR814" t="str">
            <v>None</v>
          </cell>
          <cell r="BS814" t="str">
            <v>-</v>
          </cell>
          <cell r="BT814" t="str">
            <v>(D-1) 04:30 PM Paris time</v>
          </cell>
          <cell r="BU814" t="str">
            <v>(D-1) 12:00 AM Paris time</v>
          </cell>
          <cell r="BV814" t="str">
            <v>NA</v>
          </cell>
          <cell r="BW814" t="str">
            <v>D</v>
          </cell>
          <cell r="BX814" t="str">
            <v>D+1</v>
          </cell>
          <cell r="BY814" t="str">
            <v>D+3</v>
          </cell>
          <cell r="BZ814" t="str">
            <v>Please refer to PM</v>
          </cell>
          <cell r="CA814" t="str">
            <v>Please refer to PM</v>
          </cell>
          <cell r="CB814">
            <v>0</v>
          </cell>
          <cell r="CC814">
            <v>0</v>
          </cell>
          <cell r="CD814">
            <v>5.0000000000000001E-4</v>
          </cell>
          <cell r="CE814">
            <v>5.0000000000000001E-4</v>
          </cell>
          <cell r="CF814" t="str">
            <v>Yes</v>
          </cell>
          <cell r="CG814" t="str">
            <v>Daily</v>
          </cell>
          <cell r="CH814">
            <v>100000</v>
          </cell>
          <cell r="CI814" t="str">
            <v>No securities lending</v>
          </cell>
          <cell r="CJ814"/>
          <cell r="CK814" t="str">
            <v>Up to 10%</v>
          </cell>
          <cell r="CL814" t="str">
            <v>Cash</v>
          </cell>
          <cell r="CM814" t="str">
            <v>BNP Paribas Securities Services</v>
          </cell>
          <cell r="CN814" t="str">
            <v>collateral.mgt@bnpparibas-ip.com</v>
          </cell>
          <cell r="CO814" t="str">
            <v>No</v>
          </cell>
          <cell r="CP814" t="str">
            <v>NA</v>
          </cell>
          <cell r="CQ814" t="str">
            <v>NA</v>
          </cell>
          <cell r="CR814" t="str">
            <v>No</v>
          </cell>
          <cell r="CS814" t="str">
            <v>Jean-Claude Leveque</v>
          </cell>
          <cell r="CT814"/>
          <cell r="CU814"/>
          <cell r="CV814" t="str">
            <v>A2QN41</v>
          </cell>
          <cell r="CW814"/>
          <cell r="CX814"/>
          <cell r="CY814" t="str">
            <v>Yes</v>
          </cell>
          <cell r="CZ814" t="str">
            <v>SRI</v>
          </cell>
          <cell r="DA814" t="str">
            <v>Beta</v>
          </cell>
          <cell r="DB814" t="str">
            <v>No</v>
          </cell>
          <cell r="DC814" t="str">
            <v>Equity fund (&gt;51% equities)</v>
          </cell>
          <cell r="DD814" t="str">
            <v>Yes in progress</v>
          </cell>
          <cell r="DE814" t="str">
            <v>No</v>
          </cell>
          <cell r="DF814" t="str">
            <v>No</v>
          </cell>
          <cell r="DG814">
            <v>13</v>
          </cell>
          <cell r="DH814">
            <v>12</v>
          </cell>
          <cell r="DI814">
            <v>0</v>
          </cell>
          <cell r="DJ814">
            <v>30</v>
          </cell>
          <cell r="DK814">
            <v>30</v>
          </cell>
          <cell r="DL814">
            <v>13</v>
          </cell>
          <cell r="DM814">
            <v>0</v>
          </cell>
          <cell r="DN814">
            <v>12</v>
          </cell>
          <cell r="DO814" t="str">
            <v>All, Distributors, 
Managers</v>
          </cell>
          <cell r="DP814" t="str">
            <v>Distributors : None
Managers: none (refer to Book II by sub-fund for min holding amount applicable)
Others : EUR 100 000 per sub-fund</v>
          </cell>
          <cell r="DQ814" t="str">
            <v>BNP Paribas Securities Services Luxembourg</v>
          </cell>
          <cell r="DR814" t="str">
            <v>BNP Paribas Securities Services Luxembourg</v>
          </cell>
          <cell r="DS814" t="str">
            <v>in-house lawyers</v>
          </cell>
          <cell r="DT814" t="str">
            <v>BNP Paribas Securities Services Luxembourg</v>
          </cell>
          <cell r="DU814" t="str">
            <v>31th of December</v>
          </cell>
          <cell r="DV814" t="str">
            <v>ESG</v>
          </cell>
          <cell r="DW814" t="str">
            <v>EQUITY</v>
          </cell>
          <cell r="DX814"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814"/>
          <cell r="DZ814" t="str">
            <v>ART 8</v>
          </cell>
          <cell r="EA814" t="str">
            <v>CAT 1</v>
          </cell>
        </row>
        <row r="815">
          <cell r="H815" t="str">
            <v>LU1291098157</v>
          </cell>
          <cell r="I815" t="str">
            <v>Track Privilege</v>
          </cell>
          <cell r="J815" t="str">
            <v>Capitalisation</v>
          </cell>
          <cell r="K815" t="str">
            <v>USD</v>
          </cell>
          <cell r="L815" t="str">
            <v>USD</v>
          </cell>
          <cell r="M815" t="str">
            <v>No</v>
          </cell>
          <cell r="N815"/>
          <cell r="O815" t="str">
            <v>Luxembourg</v>
          </cell>
          <cell r="P815" t="str">
            <v>NA</v>
          </cell>
          <cell r="Q815" t="str">
            <v>Luxembourg Euro MTF (at NAV)</v>
          </cell>
          <cell r="R815" t="str">
            <v>NA</v>
          </cell>
          <cell r="S815">
            <v>42537</v>
          </cell>
          <cell r="T815">
            <v>44946</v>
          </cell>
          <cell r="U815" t="str">
            <v>Yes</v>
          </cell>
          <cell r="V815" t="str">
            <v>M7CXESC</v>
          </cell>
          <cell r="W815" t="str">
            <v>Share not hedged</v>
          </cell>
          <cell r="X815" t="str">
            <v>BMEMTRP LX</v>
          </cell>
          <cell r="Y815" t="str">
            <v>NA</v>
          </cell>
          <cell r="Z815" t="str">
            <v>NA</v>
          </cell>
          <cell r="AA815" t="str">
            <v>BMEMTRP</v>
          </cell>
          <cell r="AB815"/>
          <cell r="AC815"/>
          <cell r="AD815" t="str">
            <v>NA</v>
          </cell>
          <cell r="AE815"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815" t="str">
            <v>please refer to another source</v>
          </cell>
          <cell r="AG815" t="str">
            <v>please refer to another source</v>
          </cell>
          <cell r="AH815" t="str">
            <v>Luxemburg SICAV</v>
          </cell>
          <cell r="AI815" t="str">
            <v>MSCI Emerging SRI S-Series PAB 5% Capped (NTR)</v>
          </cell>
          <cell r="AJ815" t="str">
            <v>Net Total Return</v>
          </cell>
          <cell r="AK815" t="str">
            <v>USD</v>
          </cell>
          <cell r="AL815" t="str">
            <v>The benchmark is the MSCI Emerging SRI S-Series PAB 5% Capped (NTR)* index published in USD by MSCI Limited. Following Brexit, MSCI Limited, the Benchmark Index administrator is no longer registered in the Benchmark Register.</v>
          </cell>
          <cell r="AM815" t="str">
            <v>please refer to another source</v>
          </cell>
          <cell r="AN815" t="str">
            <v xml:space="preserve">MSCI </v>
          </cell>
          <cell r="AO815" t="str">
            <v>Emerging</v>
          </cell>
          <cell r="AP815" t="str">
            <v>Emerging Markets</v>
          </cell>
          <cell r="AQ815" t="str">
            <v>LU, NL, FR, DE, CZ</v>
          </cell>
          <cell r="AR815" t="str">
            <v>LU, NL, FR, DE, CZ</v>
          </cell>
          <cell r="AS815" t="str">
            <v>Synthetic replication</v>
          </cell>
          <cell r="AT815" t="str">
            <v>Synthetic</v>
          </cell>
          <cell r="AU815" t="str">
            <v>Synthetic</v>
          </cell>
          <cell r="AV815" t="str">
            <v>Swaps</v>
          </cell>
          <cell r="AW815" t="str">
            <v>No</v>
          </cell>
          <cell r="AX815" t="str">
            <v>Yes with UCITS V</v>
          </cell>
          <cell r="AY815" t="str">
            <v>NA</v>
          </cell>
          <cell r="AZ815" t="str">
            <v>NA</v>
          </cell>
          <cell r="BA815" t="str">
            <v>Yes</v>
          </cell>
          <cell r="BB815"/>
          <cell r="BC815"/>
          <cell r="BD815"/>
          <cell r="BE815"/>
          <cell r="BF815" t="str">
            <v>NA</v>
          </cell>
          <cell r="BG815" t="str">
            <v>Daily</v>
          </cell>
          <cell r="BH815"/>
          <cell r="BI815"/>
          <cell r="BJ815"/>
          <cell r="BK815" t="str">
            <v>Reinvested</v>
          </cell>
          <cell r="BL815"/>
          <cell r="BM815"/>
          <cell r="BN815"/>
          <cell r="BO815"/>
          <cell r="BP815"/>
          <cell r="BQ815"/>
          <cell r="BR815" t="str">
            <v>None</v>
          </cell>
          <cell r="BS815" t="str">
            <v>-</v>
          </cell>
          <cell r="BT815" t="str">
            <v>(D-1) 04:30 PM Paris time</v>
          </cell>
          <cell r="BU815" t="str">
            <v>(D-1) 12:00 AM Paris time</v>
          </cell>
          <cell r="BV815" t="str">
            <v>NA</v>
          </cell>
          <cell r="BW815" t="str">
            <v>D</v>
          </cell>
          <cell r="BX815" t="str">
            <v>D+1</v>
          </cell>
          <cell r="BY815" t="str">
            <v>D+3</v>
          </cell>
          <cell r="BZ815" t="str">
            <v>Please refer to PM</v>
          </cell>
          <cell r="CA815" t="str">
            <v>Please refer to PM</v>
          </cell>
          <cell r="CB815">
            <v>20</v>
          </cell>
          <cell r="CC815">
            <v>20</v>
          </cell>
          <cell r="CD815">
            <v>3.0000000000000001E-3</v>
          </cell>
          <cell r="CE815">
            <v>3.0000000000000001E-3</v>
          </cell>
          <cell r="CF815" t="str">
            <v>Yes</v>
          </cell>
          <cell r="CG815" t="str">
            <v>Daily</v>
          </cell>
          <cell r="CH815">
            <v>100000</v>
          </cell>
          <cell r="CI815" t="str">
            <v>No securities lending</v>
          </cell>
          <cell r="CJ815" t="str">
            <v>JP Morgan</v>
          </cell>
          <cell r="CK815" t="str">
            <v>Up to 10%</v>
          </cell>
          <cell r="CL815" t="str">
            <v>Cash</v>
          </cell>
          <cell r="CM815" t="str">
            <v>BNP Paribas Securities Services</v>
          </cell>
          <cell r="CN815" t="str">
            <v>collateral.mgt@bnpparibas-ip.com</v>
          </cell>
          <cell r="CO815" t="str">
            <v>No</v>
          </cell>
          <cell r="CP815" t="str">
            <v>NA</v>
          </cell>
          <cell r="CQ815" t="str">
            <v>NA</v>
          </cell>
          <cell r="CR815" t="str">
            <v>No</v>
          </cell>
          <cell r="CS815" t="str">
            <v>Ashok Outtandy</v>
          </cell>
          <cell r="CT815"/>
          <cell r="CU815"/>
          <cell r="CV815" t="str">
            <v>NA</v>
          </cell>
          <cell r="CW815" t="str">
            <v>LP68372610</v>
          </cell>
          <cell r="CX815" t="str">
            <v>NA</v>
          </cell>
          <cell r="CY815" t="str">
            <v>Yes</v>
          </cell>
          <cell r="CZ815" t="str">
            <v>SRI</v>
          </cell>
          <cell r="DA815" t="str">
            <v>Beta</v>
          </cell>
          <cell r="DB815" t="str">
            <v>Yes</v>
          </cell>
          <cell r="DC815" t="str">
            <v>Equity fund (&gt;51% equities)</v>
          </cell>
          <cell r="DD815" t="str">
            <v>No</v>
          </cell>
          <cell r="DE815" t="str">
            <v>No</v>
          </cell>
          <cell r="DF815" t="str">
            <v>No</v>
          </cell>
          <cell r="DG815">
            <v>18</v>
          </cell>
          <cell r="DH815">
            <v>12</v>
          </cell>
          <cell r="DI815">
            <v>0</v>
          </cell>
          <cell r="DJ815">
            <v>35</v>
          </cell>
          <cell r="DK815">
            <v>35</v>
          </cell>
          <cell r="DL815">
            <v>18</v>
          </cell>
          <cell r="DM815">
            <v>0</v>
          </cell>
          <cell r="DN815">
            <v>12</v>
          </cell>
          <cell r="DO815" t="str">
            <v>All, Distributors, 
Managers</v>
          </cell>
          <cell r="DP815" t="str">
            <v xml:space="preserve">Distributors : None
Managers: none (refer to Book II by sub-fund for min holding amount applicable)
Others : EUR 100 000 per sub-fund
</v>
          </cell>
          <cell r="DQ815" t="str">
            <v>BNP Paribas Securities Services Luxembourg</v>
          </cell>
          <cell r="DR815" t="str">
            <v>BNP Paribas Securities Services Luxembourg</v>
          </cell>
          <cell r="DS815" t="str">
            <v>in-house lawyers</v>
          </cell>
          <cell r="DT815" t="str">
            <v>BNP Paribas Securities Services Luxembourg</v>
          </cell>
          <cell r="DU815" t="str">
            <v>31th of December</v>
          </cell>
          <cell r="DV815" t="str">
            <v>ESG</v>
          </cell>
          <cell r="DW815" t="str">
            <v>EQUITY</v>
          </cell>
          <cell r="DX815"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815"/>
          <cell r="DZ815" t="str">
            <v>ART 8</v>
          </cell>
          <cell r="EA815" t="str">
            <v>CAT 2 (synthetic)</v>
          </cell>
        </row>
        <row r="816">
          <cell r="H816" t="str">
            <v>LU1860554978</v>
          </cell>
          <cell r="I816" t="str">
            <v>Track I</v>
          </cell>
          <cell r="J816" t="str">
            <v>Capitalisation</v>
          </cell>
          <cell r="K816" t="str">
            <v>EUR</v>
          </cell>
          <cell r="L816" t="str">
            <v>EUR</v>
          </cell>
          <cell r="M816" t="str">
            <v>No</v>
          </cell>
          <cell r="N816"/>
          <cell r="O816" t="str">
            <v>Luxembourg</v>
          </cell>
          <cell r="P816" t="str">
            <v>NA</v>
          </cell>
          <cell r="Q816" t="str">
            <v>Luxembourg Euro MTF (at NAV)</v>
          </cell>
          <cell r="R816" t="str">
            <v>NA</v>
          </cell>
          <cell r="S816">
            <v>43391</v>
          </cell>
          <cell r="T816">
            <v>44946</v>
          </cell>
          <cell r="U816" t="str">
            <v>Yes</v>
          </cell>
          <cell r="V816" t="str">
            <v>M7CXESS</v>
          </cell>
          <cell r="W816" t="str">
            <v>Share not hedged</v>
          </cell>
          <cell r="X816" t="str">
            <v>BMEUSRI LX</v>
          </cell>
          <cell r="Y816" t="str">
            <v>NA</v>
          </cell>
          <cell r="Z816" t="str">
            <v>NA</v>
          </cell>
          <cell r="AA816" t="str">
            <v xml:space="preserve">BMEUSRI </v>
          </cell>
          <cell r="AB816"/>
          <cell r="AC816"/>
          <cell r="AD816" t="str">
            <v>NA</v>
          </cell>
          <cell r="AE816"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816" t="str">
            <v>please refer to another source</v>
          </cell>
          <cell r="AG816" t="str">
            <v>please refer to another source</v>
          </cell>
          <cell r="AH816" t="str">
            <v>Luxemburg SICAV</v>
          </cell>
          <cell r="AI816" t="str">
            <v>MSCI Europe SRI S-Series PAB 5% Capped (NTR) index</v>
          </cell>
          <cell r="AJ816" t="str">
            <v xml:space="preserve"> Net Total Return</v>
          </cell>
          <cell r="AK816" t="str">
            <v>EUR</v>
          </cell>
          <cell r="AL816" t="str">
            <v>The benchmark is the MSCI Europe SRI S-Series PAB 5% Capped (NTR) index published in EUR by MSCI Limited. Following Brexit, MSCI Limited, the Benchmark Index administrator is no longer registered in the Benchmark Register.</v>
          </cell>
          <cell r="AM816" t="str">
            <v>please refer to another source</v>
          </cell>
          <cell r="AN816" t="str">
            <v xml:space="preserve">MSCI </v>
          </cell>
          <cell r="AO816" t="str">
            <v>Europe</v>
          </cell>
          <cell r="AP816" t="str">
            <v>Europe</v>
          </cell>
          <cell r="AQ816" t="str">
            <v>LU, IE</v>
          </cell>
          <cell r="AR816" t="str">
            <v>LU, IE</v>
          </cell>
          <cell r="AS816" t="str">
            <v>Full or Optimized replication</v>
          </cell>
          <cell r="AT816" t="str">
            <v>Physical</v>
          </cell>
          <cell r="AU816" t="str">
            <v>Full</v>
          </cell>
          <cell r="AV816" t="str">
            <v>Equities</v>
          </cell>
          <cell r="AW816" t="str">
            <v>No</v>
          </cell>
          <cell r="AX816" t="str">
            <v>Yes with UCITS V</v>
          </cell>
          <cell r="AY816" t="str">
            <v>NA</v>
          </cell>
          <cell r="AZ816" t="str">
            <v>NA</v>
          </cell>
          <cell r="BA816" t="str">
            <v>Yes</v>
          </cell>
          <cell r="BB816"/>
          <cell r="BC816"/>
          <cell r="BD816"/>
          <cell r="BE816"/>
          <cell r="BF816" t="str">
            <v>NA</v>
          </cell>
          <cell r="BG816" t="str">
            <v>Daily</v>
          </cell>
          <cell r="BH816"/>
          <cell r="BI816"/>
          <cell r="BJ816"/>
          <cell r="BK816" t="str">
            <v>Reinvested</v>
          </cell>
          <cell r="BL816"/>
          <cell r="BM816"/>
          <cell r="BN816"/>
          <cell r="BO816"/>
          <cell r="BP816"/>
          <cell r="BQ816"/>
          <cell r="BR816" t="str">
            <v>None</v>
          </cell>
          <cell r="BS816" t="str">
            <v>-</v>
          </cell>
          <cell r="BT816" t="str">
            <v>03:00 PM Paris Time</v>
          </cell>
          <cell r="BU816" t="str">
            <v>12:00 AM Paris time</v>
          </cell>
          <cell r="BV816" t="str">
            <v>NA</v>
          </cell>
          <cell r="BW816" t="str">
            <v>D</v>
          </cell>
          <cell r="BX816" t="str">
            <v>D+1</v>
          </cell>
          <cell r="BY816" t="str">
            <v>D+3</v>
          </cell>
          <cell r="BZ816" t="str">
            <v>Please refer to PM</v>
          </cell>
          <cell r="CA816" t="str">
            <v>Please refer to PM</v>
          </cell>
          <cell r="CB816">
            <v>17</v>
          </cell>
          <cell r="CC816">
            <v>0</v>
          </cell>
          <cell r="CD816">
            <v>3.0000000000000001E-3</v>
          </cell>
          <cell r="CE816">
            <v>5.0000000000000001E-4</v>
          </cell>
          <cell r="CF816" t="str">
            <v>No</v>
          </cell>
          <cell r="CG816" t="str">
            <v>NA</v>
          </cell>
          <cell r="CH816" t="str">
            <v>NA</v>
          </cell>
          <cell r="CI816" t="str">
            <v>No securities lending</v>
          </cell>
          <cell r="CJ816"/>
          <cell r="CK816" t="str">
            <v>No collateral</v>
          </cell>
          <cell r="CL816" t="str">
            <v>No collateral</v>
          </cell>
          <cell r="CM816" t="str">
            <v>No collateral</v>
          </cell>
          <cell r="CN816" t="str">
            <v>No collateral</v>
          </cell>
          <cell r="CO816" t="str">
            <v>No</v>
          </cell>
          <cell r="CP816" t="str">
            <v>NA</v>
          </cell>
          <cell r="CQ816" t="str">
            <v>NA</v>
          </cell>
          <cell r="CR816" t="str">
            <v>No</v>
          </cell>
          <cell r="CS816" t="str">
            <v>Jean-Claude Leveque</v>
          </cell>
          <cell r="CT816"/>
          <cell r="CU816"/>
          <cell r="CV816"/>
          <cell r="CW816"/>
          <cell r="CX816"/>
          <cell r="CY816" t="str">
            <v>Yes</v>
          </cell>
          <cell r="CZ816" t="str">
            <v>SRI</v>
          </cell>
          <cell r="DA816" t="str">
            <v>Beta</v>
          </cell>
          <cell r="DB816" t="str">
            <v>No (since 30/09/2021)</v>
          </cell>
          <cell r="DC816" t="str">
            <v>Equity fund (&gt;51% equities)</v>
          </cell>
          <cell r="DD816"/>
          <cell r="DE816"/>
          <cell r="DF816" t="str">
            <v>No</v>
          </cell>
          <cell r="DG816">
            <v>13</v>
          </cell>
          <cell r="DH816">
            <v>12</v>
          </cell>
          <cell r="DI816">
            <v>0</v>
          </cell>
          <cell r="DJ816">
            <v>26</v>
          </cell>
          <cell r="DK816">
            <v>26</v>
          </cell>
          <cell r="DL816">
            <v>13</v>
          </cell>
          <cell r="DM816">
            <v>0</v>
          </cell>
          <cell r="DN816">
            <v>12</v>
          </cell>
          <cell r="DO816" t="str">
            <v>Institutional Investors
 UCIs</v>
          </cell>
          <cell r="DP816" t="str">
            <v>Institutional Investors: 250 000 per sub-fund
UCIs: None</v>
          </cell>
          <cell r="DQ816" t="str">
            <v>BNP Paribas Securities Services Luxembourg</v>
          </cell>
          <cell r="DR816" t="str">
            <v>BNP Paribas Securities Services Luxembourg</v>
          </cell>
          <cell r="DS816" t="str">
            <v>in-house lawyers</v>
          </cell>
          <cell r="DT816" t="str">
            <v>BNP Paribas Securities Services Luxembourg</v>
          </cell>
          <cell r="DU816" t="str">
            <v>31th of December</v>
          </cell>
          <cell r="DV816" t="str">
            <v>ESG</v>
          </cell>
          <cell r="DW816" t="str">
            <v>EQUITY</v>
          </cell>
          <cell r="DX816"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816"/>
          <cell r="DZ816" t="str">
            <v>ART 8</v>
          </cell>
          <cell r="EA816" t="str">
            <v>CAT 1</v>
          </cell>
        </row>
        <row r="817">
          <cell r="H817" t="str">
            <v>LU1753046652</v>
          </cell>
          <cell r="I817" t="str">
            <v>Track Privilege H EUR</v>
          </cell>
          <cell r="J817" t="str">
            <v>Capitalisation</v>
          </cell>
          <cell r="K817" t="str">
            <v>EUR</v>
          </cell>
          <cell r="L817" t="str">
            <v>EUR</v>
          </cell>
          <cell r="M817" t="str">
            <v>Yes</v>
          </cell>
          <cell r="N817"/>
          <cell r="O817" t="str">
            <v>Luxembourg</v>
          </cell>
          <cell r="P817" t="str">
            <v>NA</v>
          </cell>
          <cell r="Q817" t="str">
            <v>Luxembourg Euro MTF (at NAV)</v>
          </cell>
          <cell r="R817" t="str">
            <v>NA</v>
          </cell>
          <cell r="S817">
            <v>44000</v>
          </cell>
          <cell r="T817">
            <v>44946</v>
          </cell>
          <cell r="U817" t="str">
            <v>Yes</v>
          </cell>
          <cell r="V817" t="str">
            <v>M7CXESE</v>
          </cell>
          <cell r="W817"/>
          <cell r="X817" t="str">
            <v>BNS5CPH LX</v>
          </cell>
          <cell r="Y817" t="str">
            <v>NA</v>
          </cell>
          <cell r="Z817" t="str">
            <v>NA</v>
          </cell>
          <cell r="AA817" t="str">
            <v>BNS5CPH</v>
          </cell>
          <cell r="AB817"/>
          <cell r="AC817"/>
          <cell r="AD817" t="str">
            <v>NA</v>
          </cell>
          <cell r="AE817"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817" t="str">
            <v>please refer to another source</v>
          </cell>
          <cell r="AG817" t="str">
            <v>please refer to another source</v>
          </cell>
          <cell r="AH817" t="str">
            <v>Luxemburg SICAV</v>
          </cell>
          <cell r="AI817" t="str">
            <v>MSCI Japan SRI S-Series PAB 5% Capped (NTR) Index</v>
          </cell>
          <cell r="AJ817" t="str">
            <v>Net Total Return</v>
          </cell>
          <cell r="AK817" t="str">
            <v>EUR</v>
          </cell>
          <cell r="AL817" t="str">
            <v>The benchmark is the MSCI Japan SRI S-Series PAB 5% Capped Index (NTR) published in EUR by MSCI Limited. Following Brexit, MSCI Limited, the Benchmark Index administrator is no longer registered in the Benchmark Register.</v>
          </cell>
          <cell r="AM817" t="str">
            <v>please refer to another source</v>
          </cell>
          <cell r="AN817" t="str">
            <v xml:space="preserve">MSCI </v>
          </cell>
          <cell r="AO817" t="str">
            <v>Asia-Pacific</v>
          </cell>
          <cell r="AP817" t="str">
            <v>Japan</v>
          </cell>
          <cell r="AQ817" t="str">
            <v>AT, FR,IT**, LU, NL, DE</v>
          </cell>
          <cell r="AR817" t="str">
            <v>AT, FR,IT**, LU, NL, DE</v>
          </cell>
          <cell r="AS817" t="str">
            <v>Full or optimized replication</v>
          </cell>
          <cell r="AT817" t="str">
            <v>Physical</v>
          </cell>
          <cell r="AU817" t="str">
            <v xml:space="preserve">full  </v>
          </cell>
          <cell r="AV817" t="str">
            <v>Equities</v>
          </cell>
          <cell r="AW817" t="str">
            <v>No</v>
          </cell>
          <cell r="AX817" t="str">
            <v>Yes with UCITS V</v>
          </cell>
          <cell r="AY817" t="str">
            <v>NA</v>
          </cell>
          <cell r="AZ817" t="str">
            <v>NA</v>
          </cell>
          <cell r="BA817" t="str">
            <v>Yes</v>
          </cell>
          <cell r="BB817"/>
          <cell r="BC817"/>
          <cell r="BD817"/>
          <cell r="BE817"/>
          <cell r="BF817" t="str">
            <v>NA</v>
          </cell>
          <cell r="BG817" t="str">
            <v>Daily</v>
          </cell>
          <cell r="BH817"/>
          <cell r="BI817"/>
          <cell r="BJ817"/>
          <cell r="BK817" t="str">
            <v>Reinvested</v>
          </cell>
          <cell r="BL817"/>
          <cell r="BM817"/>
          <cell r="BN817"/>
          <cell r="BO817"/>
          <cell r="BP817"/>
          <cell r="BQ817"/>
          <cell r="BR817" t="str">
            <v>None</v>
          </cell>
          <cell r="BS817" t="str">
            <v>-</v>
          </cell>
          <cell r="BT817" t="str">
            <v>(D-1) 04:30 PM Paris time</v>
          </cell>
          <cell r="BU817" t="str">
            <v>(D-1) 12:00 AM Paris time</v>
          </cell>
          <cell r="BV817" t="str">
            <v>NA</v>
          </cell>
          <cell r="BW817" t="str">
            <v>D</v>
          </cell>
          <cell r="BX817" t="str">
            <v>D+1</v>
          </cell>
          <cell r="BY817" t="str">
            <v>D+3</v>
          </cell>
          <cell r="BZ817" t="str">
            <v>Please refer to PM</v>
          </cell>
          <cell r="CA817" t="str">
            <v>Please refer to PM</v>
          </cell>
          <cell r="CB817">
            <v>0</v>
          </cell>
          <cell r="CC817">
            <v>0</v>
          </cell>
          <cell r="CD817">
            <v>5.0000000000000001E-4</v>
          </cell>
          <cell r="CE817">
            <v>5.0000000000000001E-4</v>
          </cell>
          <cell r="CF817" t="str">
            <v>Yes</v>
          </cell>
          <cell r="CG817" t="str">
            <v>Daily</v>
          </cell>
          <cell r="CH817">
            <v>100000</v>
          </cell>
          <cell r="CI817" t="str">
            <v>No securities lending</v>
          </cell>
          <cell r="CJ817"/>
          <cell r="CK817" t="str">
            <v>Up to 10%</v>
          </cell>
          <cell r="CL817" t="str">
            <v>Cash</v>
          </cell>
          <cell r="CM817" t="str">
            <v>BNP Paribas Securities Services</v>
          </cell>
          <cell r="CN817" t="str">
            <v>collateral.mgt@bnpparibas-ip.com</v>
          </cell>
          <cell r="CO817" t="str">
            <v>No</v>
          </cell>
          <cell r="CP817" t="str">
            <v>NA</v>
          </cell>
          <cell r="CQ817" t="str">
            <v>NA</v>
          </cell>
          <cell r="CR817" t="str">
            <v>No</v>
          </cell>
          <cell r="CS817" t="str">
            <v>Jean-Claude Leveque</v>
          </cell>
          <cell r="CT817"/>
          <cell r="CU817"/>
          <cell r="CV817" t="str">
            <v>A2QN41</v>
          </cell>
          <cell r="CW817"/>
          <cell r="CX817"/>
          <cell r="CY817" t="str">
            <v>Yes</v>
          </cell>
          <cell r="CZ817" t="str">
            <v>SRI</v>
          </cell>
          <cell r="DA817" t="str">
            <v>Beta</v>
          </cell>
          <cell r="DB817" t="str">
            <v>No</v>
          </cell>
          <cell r="DC817" t="str">
            <v>Equity fund (&gt;51% equities)</v>
          </cell>
          <cell r="DD817" t="str">
            <v>Yes in progress</v>
          </cell>
          <cell r="DE817" t="str">
            <v>No</v>
          </cell>
          <cell r="DF817" t="str">
            <v>No</v>
          </cell>
          <cell r="DG817">
            <v>13</v>
          </cell>
          <cell r="DH817">
            <v>12</v>
          </cell>
          <cell r="DI817">
            <v>0</v>
          </cell>
          <cell r="DJ817">
            <v>30</v>
          </cell>
          <cell r="DK817">
            <v>30</v>
          </cell>
          <cell r="DL817">
            <v>13</v>
          </cell>
          <cell r="DM817">
            <v>0</v>
          </cell>
          <cell r="DN817">
            <v>12</v>
          </cell>
          <cell r="DO817" t="str">
            <v>All, Distributors, 
Managers</v>
          </cell>
          <cell r="DP817" t="str">
            <v>Distributors : None
Managers: none (refer to Book II by sub-fund for min holding amount applicable)
Others : EUR 100 000 per sub-fund</v>
          </cell>
          <cell r="DQ817" t="str">
            <v>BNP Paribas Securities Services Luxembourg</v>
          </cell>
          <cell r="DR817" t="str">
            <v>BNP Paribas Securities Services Luxembourg</v>
          </cell>
          <cell r="DS817" t="str">
            <v>in-house lawyers</v>
          </cell>
          <cell r="DT817" t="str">
            <v>BNP Paribas Securities Services Luxembourg</v>
          </cell>
          <cell r="DU817" t="str">
            <v>31th of December</v>
          </cell>
          <cell r="DV817" t="str">
            <v>ESG</v>
          </cell>
          <cell r="DW817" t="str">
            <v>EQUITY</v>
          </cell>
          <cell r="DX817"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817"/>
          <cell r="DZ817" t="str">
            <v>ART 8</v>
          </cell>
          <cell r="EA817" t="str">
            <v>CAT 1</v>
          </cell>
        </row>
        <row r="818">
          <cell r="H818" t="str">
            <v>LU1859445816</v>
          </cell>
          <cell r="I818" t="str">
            <v>Track Privilege H EUR</v>
          </cell>
          <cell r="J818" t="str">
            <v>Capitalisation</v>
          </cell>
          <cell r="K818" t="str">
            <v>EUR</v>
          </cell>
          <cell r="L818" t="str">
            <v>USD</v>
          </cell>
          <cell r="M818" t="str">
            <v>Yes</v>
          </cell>
          <cell r="N818"/>
          <cell r="O818" t="str">
            <v>Luxembourg</v>
          </cell>
          <cell r="P818" t="str">
            <v>NA</v>
          </cell>
          <cell r="Q818" t="str">
            <v>Luxembourg Euro MTF (at NAV)</v>
          </cell>
          <cell r="R818" t="str">
            <v>NA</v>
          </cell>
          <cell r="S818">
            <v>43368</v>
          </cell>
          <cell r="T818">
            <v>44946</v>
          </cell>
          <cell r="U818" t="str">
            <v>Yes</v>
          </cell>
          <cell r="V818" t="str">
            <v>M1CXUSC</v>
          </cell>
          <cell r="W818"/>
          <cell r="X818" t="str">
            <v>BNM4TPH LX</v>
          </cell>
          <cell r="Y818" t="str">
            <v>NA</v>
          </cell>
          <cell r="Z818" t="str">
            <v>NA</v>
          </cell>
          <cell r="AA818" t="str">
            <v>BNM4TPH</v>
          </cell>
          <cell r="AB818"/>
          <cell r="AC818"/>
          <cell r="AD818" t="str">
            <v>NA</v>
          </cell>
          <cell r="AE818"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818" t="str">
            <v>please refer to another source</v>
          </cell>
          <cell r="AG818" t="str">
            <v>please refer to another source</v>
          </cell>
          <cell r="AH818" t="str">
            <v>Luxemburg SICAV</v>
          </cell>
          <cell r="AI818" t="str">
            <v>MSCI USA SRI S-Series PAB 5% Capped (NTR) Index</v>
          </cell>
          <cell r="AJ818" t="str">
            <v xml:space="preserve"> Net Total Return</v>
          </cell>
          <cell r="AK818" t="str">
            <v>USD</v>
          </cell>
          <cell r="AL818" t="str">
            <v>The benchmark is the MSCI USA SRI S-Series PAB 5% Capped Index (NTR) published in USD by MSCI Limited. Following Brexit, MSCI Limited, the Benchmark Index administrator is no longer registered in the Benchmark Register.</v>
          </cell>
          <cell r="AM818" t="str">
            <v>please refer to another source</v>
          </cell>
          <cell r="AN818" t="str">
            <v xml:space="preserve">MSCI </v>
          </cell>
          <cell r="AO818" t="str">
            <v>North America</v>
          </cell>
          <cell r="AP818" t="str">
            <v>US</v>
          </cell>
          <cell r="AQ818" t="str">
            <v>LU, FR</v>
          </cell>
          <cell r="AR818" t="str">
            <v>LU, FR</v>
          </cell>
          <cell r="AS818" t="str">
            <v>Full or optimized replication</v>
          </cell>
          <cell r="AT818" t="str">
            <v>Physical</v>
          </cell>
          <cell r="AU818" t="str">
            <v>Full</v>
          </cell>
          <cell r="AV818" t="str">
            <v>Equities</v>
          </cell>
          <cell r="AW818" t="str">
            <v>No</v>
          </cell>
          <cell r="AX818" t="str">
            <v>Yes with UCITS V</v>
          </cell>
          <cell r="AY818" t="str">
            <v>NA</v>
          </cell>
          <cell r="AZ818" t="str">
            <v>NA</v>
          </cell>
          <cell r="BA818" t="str">
            <v>Yes</v>
          </cell>
          <cell r="BB818"/>
          <cell r="BC818"/>
          <cell r="BD818"/>
          <cell r="BE818"/>
          <cell r="BF818" t="str">
            <v>NA</v>
          </cell>
          <cell r="BG818" t="str">
            <v>Daily</v>
          </cell>
          <cell r="BH818"/>
          <cell r="BI818"/>
          <cell r="BJ818"/>
          <cell r="BK818" t="str">
            <v>Reinvested</v>
          </cell>
          <cell r="BL818"/>
          <cell r="BM818"/>
          <cell r="BN818"/>
          <cell r="BO818"/>
          <cell r="BP818"/>
          <cell r="BQ818"/>
          <cell r="BR818" t="str">
            <v>None</v>
          </cell>
          <cell r="BS818" t="str">
            <v>-</v>
          </cell>
          <cell r="BT818" t="str">
            <v>03:00 PM Paris time</v>
          </cell>
          <cell r="BU818" t="str">
            <v>12:00 AM Paris time</v>
          </cell>
          <cell r="BV818" t="str">
            <v>NA</v>
          </cell>
          <cell r="BW818" t="str">
            <v>D</v>
          </cell>
          <cell r="BX818" t="str">
            <v>D+1</v>
          </cell>
          <cell r="BY818" t="str">
            <v>D+3</v>
          </cell>
          <cell r="BZ818" t="str">
            <v>Please refer to PM</v>
          </cell>
          <cell r="CA818" t="str">
            <v>Please refer to PM</v>
          </cell>
          <cell r="CB818">
            <v>0</v>
          </cell>
          <cell r="CC818">
            <v>0</v>
          </cell>
          <cell r="CD818">
            <v>5.0000000000000001E-4</v>
          </cell>
          <cell r="CE818">
            <v>5.0000000000000001E-4</v>
          </cell>
          <cell r="CF818" t="str">
            <v>Yes</v>
          </cell>
          <cell r="CG818" t="str">
            <v>Daily</v>
          </cell>
          <cell r="CH818">
            <v>100000</v>
          </cell>
          <cell r="CI818" t="str">
            <v>No securities lending</v>
          </cell>
          <cell r="CJ818"/>
          <cell r="CK818" t="str">
            <v>Up to 10%</v>
          </cell>
          <cell r="CL818" t="str">
            <v>Cash</v>
          </cell>
          <cell r="CM818" t="str">
            <v>BNP Paribas Securities Services</v>
          </cell>
          <cell r="CN818" t="str">
            <v>collateral.mgt@bnpparibas-ip.com</v>
          </cell>
          <cell r="CO818" t="str">
            <v>No</v>
          </cell>
          <cell r="CP818" t="str">
            <v>NA</v>
          </cell>
          <cell r="CQ818" t="str">
            <v>NA</v>
          </cell>
          <cell r="CR818" t="str">
            <v>No</v>
          </cell>
          <cell r="CS818" t="str">
            <v>Alexandre Zamora</v>
          </cell>
          <cell r="CT818"/>
          <cell r="CU818"/>
          <cell r="CV818"/>
          <cell r="CW818"/>
          <cell r="CX818"/>
          <cell r="CY818" t="str">
            <v>Yes</v>
          </cell>
          <cell r="CZ818" t="str">
            <v>SRI</v>
          </cell>
          <cell r="DA818" t="str">
            <v>Beta</v>
          </cell>
          <cell r="DB818" t="str">
            <v>No</v>
          </cell>
          <cell r="DC818" t="str">
            <v>Equity fund (&gt;51% equities)</v>
          </cell>
          <cell r="DD818"/>
          <cell r="DE818"/>
          <cell r="DF818" t="str">
            <v>No</v>
          </cell>
          <cell r="DG818">
            <v>13</v>
          </cell>
          <cell r="DH818">
            <v>12</v>
          </cell>
          <cell r="DI818">
            <v>0</v>
          </cell>
          <cell r="DJ818">
            <v>30</v>
          </cell>
          <cell r="DK818">
            <v>30</v>
          </cell>
          <cell r="DL818">
            <v>13</v>
          </cell>
          <cell r="DM818">
            <v>0</v>
          </cell>
          <cell r="DN818">
            <v>12</v>
          </cell>
          <cell r="DO818" t="str">
            <v>All, Distributors, 
Managers</v>
          </cell>
          <cell r="DP818" t="str">
            <v xml:space="preserve">Distributors : None
Managers: none (refer to Book II by sub-fund for min holding amount applicable)
Others : EUR 100 000 per sub-fund
</v>
          </cell>
          <cell r="DQ818" t="str">
            <v>BNP Paribas Securities Services Luxembourg</v>
          </cell>
          <cell r="DR818" t="str">
            <v>BNP Paribas Securities Services Luxembourg</v>
          </cell>
          <cell r="DS818" t="str">
            <v>in-house lawyers</v>
          </cell>
          <cell r="DT818" t="str">
            <v>BNP Paribas Securities Services Luxembourg</v>
          </cell>
          <cell r="DU818" t="str">
            <v>31th of December</v>
          </cell>
          <cell r="DV818" t="str">
            <v>ESG</v>
          </cell>
          <cell r="DW818" t="str">
            <v>EQUITY</v>
          </cell>
          <cell r="DX818"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818"/>
          <cell r="DZ818" t="str">
            <v>ART 8</v>
          </cell>
          <cell r="EA818" t="str">
            <v>CAT 1</v>
          </cell>
        </row>
        <row r="819">
          <cell r="H819" t="str">
            <v>LU2257990759</v>
          </cell>
          <cell r="I819" t="str">
            <v>Track Privilege</v>
          </cell>
          <cell r="J819" t="str">
            <v>Distribution</v>
          </cell>
          <cell r="K819" t="str">
            <v>EUR</v>
          </cell>
          <cell r="L819" t="str">
            <v>EUR</v>
          </cell>
          <cell r="M819" t="str">
            <v>No</v>
          </cell>
          <cell r="N819"/>
          <cell r="O819" t="str">
            <v>Luxembourg</v>
          </cell>
          <cell r="P819" t="str">
            <v>NA</v>
          </cell>
          <cell r="Q819" t="str">
            <v>Luxembourg Euro MTF (at NAV)</v>
          </cell>
          <cell r="R819" t="str">
            <v>NA</v>
          </cell>
          <cell r="S819">
            <v>44205</v>
          </cell>
          <cell r="T819">
            <v>44946</v>
          </cell>
          <cell r="U819" t="str">
            <v>Yes</v>
          </cell>
          <cell r="V819" t="str">
            <v>I34235EU</v>
          </cell>
          <cell r="W819" t="str">
            <v>Share not hedged</v>
          </cell>
          <cell r="X819" t="str">
            <v>BSRFFTP LX</v>
          </cell>
          <cell r="Y819" t="str">
            <v>NA</v>
          </cell>
          <cell r="Z819" t="str">
            <v>NA</v>
          </cell>
          <cell r="AA819" t="str">
            <v>BSRFFTP</v>
          </cell>
          <cell r="AB819"/>
          <cell r="AC819"/>
          <cell r="AD819" t="str">
            <v>NA</v>
          </cell>
          <cell r="AE819"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819" t="str">
            <v>please refer to another source</v>
          </cell>
          <cell r="AG819" t="str">
            <v>please refer to another source</v>
          </cell>
          <cell r="AH819" t="str">
            <v>Luxemburg SICAV</v>
          </cell>
          <cell r="AI819" t="str">
            <v>Bloomberg MSCI Euro Corporate SRI Sustainable Select Ex Fossil Fuel PAB (NTR) index</v>
          </cell>
          <cell r="AJ819" t="str">
            <v>Net Total Return</v>
          </cell>
          <cell r="AK819" t="str">
            <v>EUR</v>
          </cell>
          <cell r="AL819"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819" t="str">
            <v>please refer to another source</v>
          </cell>
          <cell r="AN819" t="str">
            <v>Bloomberg MSCI</v>
          </cell>
          <cell r="AO819" t="str">
            <v>Europe</v>
          </cell>
          <cell r="AP819" t="str">
            <v>Eurozone</v>
          </cell>
          <cell r="AQ819" t="str">
            <v>AT, DE, FR, IT**, LU, NL, ES, CZ, IE, FI, DK, SE, UK</v>
          </cell>
          <cell r="AR819" t="str">
            <v>AT, DE, FR, IT**, LU, NL, ES, CZ, IE, FI, DK, SE, UK</v>
          </cell>
          <cell r="AS819" t="str">
            <v>Full or optimized replication</v>
          </cell>
          <cell r="AT819" t="str">
            <v>Physical</v>
          </cell>
          <cell r="AU819" t="str">
            <v xml:space="preserve">Optimized  </v>
          </cell>
          <cell r="AV819" t="str">
            <v>Bonds</v>
          </cell>
          <cell r="AW819" t="str">
            <v>No</v>
          </cell>
          <cell r="AX819" t="str">
            <v>Yes with UCITS V</v>
          </cell>
          <cell r="AY819" t="str">
            <v>NA</v>
          </cell>
          <cell r="AZ819" t="str">
            <v>NA</v>
          </cell>
          <cell r="BA819" t="str">
            <v>Yes</v>
          </cell>
          <cell r="BB819"/>
          <cell r="BC819"/>
          <cell r="BD819"/>
          <cell r="BE819"/>
          <cell r="BF819" t="str">
            <v>NA</v>
          </cell>
          <cell r="BG819" t="str">
            <v>Daily</v>
          </cell>
          <cell r="BH819"/>
          <cell r="BI819"/>
          <cell r="BJ819"/>
          <cell r="BK819" t="str">
            <v>Annually</v>
          </cell>
          <cell r="BL819"/>
          <cell r="BM819"/>
          <cell r="BN819"/>
          <cell r="BO819"/>
          <cell r="BP819"/>
          <cell r="BQ819"/>
          <cell r="BR819" t="str">
            <v>None</v>
          </cell>
          <cell r="BS819" t="str">
            <v>-</v>
          </cell>
          <cell r="BT819" t="str">
            <v>02:00 PM Paris time</v>
          </cell>
          <cell r="BU819" t="str">
            <v>12:00 Paris time</v>
          </cell>
          <cell r="BV819" t="str">
            <v>NA</v>
          </cell>
          <cell r="BW819" t="str">
            <v>D</v>
          </cell>
          <cell r="BX819" t="str">
            <v>D+1</v>
          </cell>
          <cell r="BY819" t="str">
            <v>D+3</v>
          </cell>
          <cell r="BZ819" t="str">
            <v>Please refer to PM</v>
          </cell>
          <cell r="CA819" t="str">
            <v>Please refer to PM</v>
          </cell>
          <cell r="CB819">
            <v>16</v>
          </cell>
          <cell r="CC819">
            <v>0</v>
          </cell>
          <cell r="CD819">
            <v>1.4999999999999999E-2</v>
          </cell>
          <cell r="CE819">
            <v>0.01</v>
          </cell>
          <cell r="CF819" t="str">
            <v>No</v>
          </cell>
          <cell r="CG819" t="str">
            <v>NA</v>
          </cell>
          <cell r="CH819" t="str">
            <v>NA</v>
          </cell>
          <cell r="CI819" t="str">
            <v>No securities lending</v>
          </cell>
          <cell r="CJ819"/>
          <cell r="CK819" t="str">
            <v>No collateral</v>
          </cell>
          <cell r="CL819" t="str">
            <v>No collateral</v>
          </cell>
          <cell r="CM819" t="str">
            <v>No collateral</v>
          </cell>
          <cell r="CN819" t="str">
            <v>No collateral</v>
          </cell>
          <cell r="CO819" t="str">
            <v>No</v>
          </cell>
          <cell r="CP819" t="str">
            <v>NA</v>
          </cell>
          <cell r="CQ819" t="str">
            <v>NA</v>
          </cell>
          <cell r="CR819" t="str">
            <v>No</v>
          </cell>
          <cell r="CS819" t="str">
            <v>Luca Pagni</v>
          </cell>
          <cell r="CT819"/>
          <cell r="CU819"/>
          <cell r="CV819" t="str">
            <v>A2QQ08</v>
          </cell>
          <cell r="CW819"/>
          <cell r="CX819"/>
          <cell r="CY819" t="str">
            <v>Yes</v>
          </cell>
          <cell r="CZ819" t="str">
            <v>SRI</v>
          </cell>
          <cell r="DA819" t="str">
            <v>Beta</v>
          </cell>
          <cell r="DB819" t="str">
            <v>No</v>
          </cell>
          <cell r="DC819" t="str">
            <v>Other funds (no equities or &lt;25% equities)</v>
          </cell>
          <cell r="DD819" t="str">
            <v>TBC</v>
          </cell>
          <cell r="DE819"/>
          <cell r="DF819" t="str">
            <v>No</v>
          </cell>
          <cell r="DG819">
            <v>3</v>
          </cell>
          <cell r="DH819">
            <v>12</v>
          </cell>
          <cell r="DI819">
            <v>0</v>
          </cell>
          <cell r="DJ819">
            <v>20</v>
          </cell>
          <cell r="DK819">
            <v>20</v>
          </cell>
          <cell r="DL819">
            <v>3</v>
          </cell>
          <cell r="DM819">
            <v>0</v>
          </cell>
          <cell r="DN819">
            <v>12</v>
          </cell>
          <cell r="DO819" t="str">
            <v>All, Distributors, Managers</v>
          </cell>
          <cell r="DP819" t="str">
            <v>Distributors : None
Managers: none (refer to Book II by sub-fund for min holding amount applicable)
Others : EUR 100 000 per sub-fund</v>
          </cell>
          <cell r="DQ819" t="str">
            <v>BNP Paribas Securities Services Luxembourg</v>
          </cell>
          <cell r="DR819" t="str">
            <v>BNP Paribas Securities Services Luxembourg</v>
          </cell>
          <cell r="DS819" t="str">
            <v>in-house lawyers</v>
          </cell>
          <cell r="DT819" t="str">
            <v>BNP Paribas Securities Services Luxembourg</v>
          </cell>
          <cell r="DU819" t="str">
            <v>31th of December</v>
          </cell>
          <cell r="DV819" t="str">
            <v>ESG</v>
          </cell>
          <cell r="DW819" t="str">
            <v>FIXED INCOME</v>
          </cell>
          <cell r="DX819" t="str">
            <v>Absorbed BNP Paribas Easy Markit iBoxx EUR Liquid Corporates on 09/04/2021 (April 9th 2021). Has absorbed LU1291094594 Track Privilege. 
Index name change from 19/02/2021 from Bloomberg-Barclays MSCI Euro Corp SRI Sustainable Reduced Fossil Fuel (NTR) Index to Bloomberg-Barclays MSCI Euro Corp SRI Sustainable Ex Fossil Fuel (NTR) ==&gt; Additionnal exclusion criteria in the methodology</v>
          </cell>
          <cell r="DY819"/>
          <cell r="DZ819" t="str">
            <v>ART 8</v>
          </cell>
          <cell r="EA819" t="str">
            <v>CAT 1</v>
          </cell>
        </row>
        <row r="820">
          <cell r="H820" t="str">
            <v>LU2533810946</v>
          </cell>
          <cell r="I820" t="str">
            <v>Track IH GBP</v>
          </cell>
          <cell r="J820" t="str">
            <v>Distribution</v>
          </cell>
          <cell r="K820" t="str">
            <v>GBP</v>
          </cell>
          <cell r="L820" t="str">
            <v>USD</v>
          </cell>
          <cell r="M820" t="str">
            <v>Yes</v>
          </cell>
          <cell r="N820"/>
          <cell r="O820" t="str">
            <v>Luxembourg</v>
          </cell>
          <cell r="P820" t="str">
            <v>NA</v>
          </cell>
          <cell r="Q820" t="str">
            <v>NA</v>
          </cell>
          <cell r="R820" t="str">
            <v>NA</v>
          </cell>
          <cell r="S820">
            <v>44978</v>
          </cell>
          <cell r="T820"/>
          <cell r="U820"/>
          <cell r="V820" t="str">
            <v>JESGEMGD</v>
          </cell>
          <cell r="W820" t="str">
            <v>TBC</v>
          </cell>
          <cell r="X820"/>
          <cell r="Y820"/>
          <cell r="Z820"/>
          <cell r="AA820"/>
          <cell r="AB820"/>
          <cell r="AC820"/>
          <cell r="AD820"/>
          <cell r="AE820"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820" t="str">
            <v>please refer to another source</v>
          </cell>
          <cell r="AG820" t="str">
            <v>please refer to another source</v>
          </cell>
          <cell r="AH820" t="str">
            <v>Luxemburg SICAV</v>
          </cell>
          <cell r="AI820" t="str">
            <v>JPM ESG EMBI Global Diversified Composite (TR)  index</v>
          </cell>
          <cell r="AJ820" t="str">
            <v>Total Return</v>
          </cell>
          <cell r="AK820" t="str">
            <v>USD</v>
          </cell>
          <cell r="AL820"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820" t="str">
            <v>please refer to another source</v>
          </cell>
          <cell r="AN820" t="str">
            <v>JP Morgan</v>
          </cell>
          <cell r="AO820" t="str">
            <v>Emerging</v>
          </cell>
          <cell r="AP820" t="str">
            <v>Emerging markets</v>
          </cell>
          <cell r="AQ820" t="str">
            <v>AT, NL, DE, FR, IT**</v>
          </cell>
          <cell r="AR820" t="str">
            <v>AT, NL, DE, FR, IT**</v>
          </cell>
          <cell r="AS820" t="str">
            <v>Full or optimized replication</v>
          </cell>
          <cell r="AT820" t="str">
            <v>Physical</v>
          </cell>
          <cell r="AU820" t="str">
            <v>Optimized</v>
          </cell>
          <cell r="AV820" t="str">
            <v>Bonds</v>
          </cell>
          <cell r="AW820" t="str">
            <v>No</v>
          </cell>
          <cell r="AX820" t="str">
            <v>Yes with UCITS V</v>
          </cell>
          <cell r="AY820" t="str">
            <v>NA</v>
          </cell>
          <cell r="AZ820" t="str">
            <v>NA</v>
          </cell>
          <cell r="BA820" t="str">
            <v>Yes</v>
          </cell>
          <cell r="BB820"/>
          <cell r="BC820"/>
          <cell r="BD820"/>
          <cell r="BE820"/>
          <cell r="BF820" t="str">
            <v>NA</v>
          </cell>
          <cell r="BG820" t="str">
            <v>Daily</v>
          </cell>
          <cell r="BH820"/>
          <cell r="BI820"/>
          <cell r="BJ820"/>
          <cell r="BK820" t="str">
            <v>Annually</v>
          </cell>
          <cell r="BL820"/>
          <cell r="BM820"/>
          <cell r="BN820"/>
          <cell r="BO820"/>
          <cell r="BP820"/>
          <cell r="BQ820"/>
          <cell r="BR820" t="str">
            <v>None</v>
          </cell>
          <cell r="BS820" t="str">
            <v>-</v>
          </cell>
          <cell r="BT820" t="str">
            <v>(D-1) 04:30 PM Paris time</v>
          </cell>
          <cell r="BU820" t="str">
            <v>(D-1) 12:00 AM Paris time</v>
          </cell>
          <cell r="BV820" t="str">
            <v>NA</v>
          </cell>
          <cell r="BW820" t="str">
            <v>D</v>
          </cell>
          <cell r="BX820" t="str">
            <v>D+1</v>
          </cell>
          <cell r="BY820" t="str">
            <v>D+3</v>
          </cell>
          <cell r="BZ820" t="str">
            <v>Please refer to PM</v>
          </cell>
          <cell r="CA820" t="str">
            <v>Please refer to PM</v>
          </cell>
          <cell r="CB820"/>
          <cell r="CC820"/>
          <cell r="CD820">
            <v>0.02</v>
          </cell>
          <cell r="CE820" t="str">
            <v>1.50%</v>
          </cell>
          <cell r="CF820" t="str">
            <v>Yes</v>
          </cell>
          <cell r="CG820" t="str">
            <v>Daily</v>
          </cell>
          <cell r="CH820">
            <v>100000</v>
          </cell>
          <cell r="CI820" t="str">
            <v>No securities lending</v>
          </cell>
          <cell r="CJ820" t="str">
            <v>NA</v>
          </cell>
          <cell r="CK820" t="str">
            <v>Up to 10%</v>
          </cell>
          <cell r="CL820" t="str">
            <v>Cash</v>
          </cell>
          <cell r="CM820" t="str">
            <v>BNP Paribas Securities Services</v>
          </cell>
          <cell r="CN820" t="str">
            <v>collateral.mgt@bnpparibas-ip.com</v>
          </cell>
          <cell r="CO820" t="str">
            <v>No</v>
          </cell>
          <cell r="CP820" t="str">
            <v>NA</v>
          </cell>
          <cell r="CQ820" t="str">
            <v>NA</v>
          </cell>
          <cell r="CR820" t="str">
            <v>No</v>
          </cell>
          <cell r="CS820" t="str">
            <v>Luca Pagni</v>
          </cell>
          <cell r="CT820"/>
          <cell r="CU820"/>
          <cell r="CV820"/>
          <cell r="CW820"/>
          <cell r="CX820"/>
          <cell r="CY820" t="str">
            <v>Yes</v>
          </cell>
          <cell r="CZ820" t="str">
            <v>ESG</v>
          </cell>
          <cell r="DA820" t="str">
            <v>Beta</v>
          </cell>
          <cell r="DB820" t="str">
            <v>No</v>
          </cell>
          <cell r="DC820" t="str">
            <v>Other funds (no equities or &lt;25% equities)</v>
          </cell>
          <cell r="DD820" t="str">
            <v>in progress</v>
          </cell>
          <cell r="DE820"/>
          <cell r="DF820"/>
          <cell r="DG820">
            <v>7.0000000000000009</v>
          </cell>
          <cell r="DH820">
            <v>12</v>
          </cell>
          <cell r="DI820">
            <v>1</v>
          </cell>
          <cell r="DJ820">
            <v>20</v>
          </cell>
          <cell r="DK820">
            <v>20</v>
          </cell>
          <cell r="DL820">
            <v>7</v>
          </cell>
          <cell r="DM820">
            <v>1</v>
          </cell>
          <cell r="DN820">
            <v>12</v>
          </cell>
          <cell r="DO820" t="str">
            <v>Institutionnal Investors UCIs</v>
          </cell>
          <cell r="DP820" t="str">
            <v>Institutional Investors: 250 000 per sub-fund
UCIs: None</v>
          </cell>
          <cell r="DQ820" t="str">
            <v>BNP Paribas Securities Services Luxembourg</v>
          </cell>
          <cell r="DR820" t="str">
            <v>BNP Paribas Securities Services Luxembourg</v>
          </cell>
          <cell r="DS820" t="str">
            <v>in-house lawyers</v>
          </cell>
          <cell r="DT820" t="str">
            <v>BNP Paribas Securities Services Luxembourg</v>
          </cell>
          <cell r="DU820" t="str">
            <v>31th of December</v>
          </cell>
          <cell r="DV820" t="str">
            <v>ESG</v>
          </cell>
          <cell r="DW820" t="str">
            <v>FIXED INCOME</v>
          </cell>
          <cell r="DX820" t="str">
            <v>Index change on September 16th 2019 (16/09/2019) from JPM EMBI Global Diversified Composite (TR)* index to ESG version</v>
          </cell>
          <cell r="DY820"/>
          <cell r="DZ820" t="str">
            <v>ART 8</v>
          </cell>
          <cell r="EA820" t="str">
            <v>CAT 2</v>
          </cell>
        </row>
      </sheetData>
      <sheetData sheetId="1"/>
      <sheetData sheetId="2"/>
      <sheetData sheetId="3"/>
      <sheetData sheetId="4"/>
      <sheetData sheetId="5"/>
      <sheetData sheetId="6"/>
      <sheetData sheetId="7">
        <row r="2">
          <cell r="H2" t="str">
            <v>ISIN code</v>
          </cell>
          <cell r="I2" t="str">
            <v>Share Category</v>
          </cell>
          <cell r="J2" t="str">
            <v>Share Class</v>
          </cell>
          <cell r="K2" t="str">
            <v>Reference/Trading currency</v>
          </cell>
          <cell r="L2" t="str">
            <v>Accounting/Base currency</v>
          </cell>
          <cell r="M2" t="str">
            <v>Currency Hedged</v>
          </cell>
          <cell r="N2" t="str">
            <v>Other Valuation Currencies</v>
          </cell>
          <cell r="O2" t="str">
            <v>Juridiction</v>
          </cell>
          <cell r="P2" t="str">
            <v>Listing Country Code</v>
          </cell>
          <cell r="Q2" t="str">
            <v>Listing place</v>
          </cell>
          <cell r="R2" t="str">
            <v>MIC (Market Identifier Code)</v>
          </cell>
          <cell r="S2" t="str">
            <v>Share class launch date</v>
          </cell>
          <cell r="T2" t="str">
            <v>Share class listing date</v>
          </cell>
          <cell r="U2" t="str">
            <v>Is primary listing?</v>
          </cell>
          <cell r="V2" t="str">
            <v>Bloomberg Index Ticker (replicated)</v>
          </cell>
          <cell r="W2" t="str">
            <v>Bloomberg Hedged Index Ticker if applicable (not replicated but used for launched ETFs)</v>
          </cell>
          <cell r="X2" t="str">
            <v>Bloomberg Price Ticker (BBG share code)</v>
          </cell>
          <cell r="Y2" t="str">
            <v>Bloomberg iNAV Ticker</v>
          </cell>
          <cell r="Z2" t="str">
            <v>iNAV ISIN Code</v>
          </cell>
          <cell r="AA2" t="str">
            <v>Mnemo</v>
          </cell>
          <cell r="AB2" t="str">
            <v>Reuters Index RIC</v>
          </cell>
          <cell r="AC2" t="str">
            <v>Reuters Price RIC</v>
          </cell>
          <cell r="AD2" t="str">
            <v>Reuters iNAV RIC</v>
          </cell>
          <cell r="AE2" t="str">
            <v>Product description</v>
          </cell>
          <cell r="AF2" t="str">
            <v>SRI</v>
          </cell>
          <cell r="AG2" t="str">
            <v># ETF holdings</v>
          </cell>
          <cell r="AH2" t="str">
            <v>Legal Structure</v>
          </cell>
          <cell r="AI2" t="str">
            <v>Index</v>
          </cell>
          <cell r="AJ2" t="str">
            <v>Index Return Type</v>
          </cell>
          <cell r="AK2" t="str">
            <v>Index Currency</v>
          </cell>
          <cell r="AL2" t="str">
            <v>Benchmark description</v>
          </cell>
          <cell r="AM2" t="str">
            <v># Index holdings</v>
          </cell>
          <cell r="AN2" t="str">
            <v>Index Provider</v>
          </cell>
          <cell r="AO2" t="str">
            <v>Geographical exposure</v>
          </cell>
          <cell r="AP2" t="str">
            <v>Universe</v>
          </cell>
          <cell r="AQ2" t="str">
            <v>Countries registered for Sales after all registrations made (** means registration for Institutional Clients only) CURRENT STATUS</v>
          </cell>
          <cell r="AR2" t="str">
            <v>Countries registered for Sales after all registrations made (** means registration for Institutional Clients only)
FUTURE STATUS</v>
          </cell>
          <cell r="AS2" t="str">
            <v>Replication style available after BNPP Easy prospectus</v>
          </cell>
          <cell r="AT2" t="str">
            <v>Category of replication used</v>
          </cell>
          <cell r="AU2" t="str">
            <v>Replication style used</v>
          </cell>
          <cell r="AV2" t="str">
            <v>Product type used for replication</v>
          </cell>
          <cell r="AW2" t="str">
            <v>Is ETC?</v>
          </cell>
          <cell r="AX2" t="str">
            <v>UCITS compliant</v>
          </cell>
          <cell r="AY2" t="str">
            <v>Market makers</v>
          </cell>
          <cell r="AZ2" t="str">
            <v>Authorised Participants</v>
          </cell>
          <cell r="BA2" t="str">
            <v>Decimalization of share</v>
          </cell>
          <cell r="BB2" t="str">
            <v>Target spread</v>
          </cell>
          <cell r="BC2" t="str">
            <v>Average monthly spread for the last 30d</v>
          </cell>
          <cell r="BD2" t="str">
            <v>Average monthly trading volume 30d</v>
          </cell>
          <cell r="BE2" t="str">
            <v>End date of extraction of the average monthly spread &amp; montrhly trading volume</v>
          </cell>
          <cell r="BF2" t="str">
            <v>INAV calculation agent</v>
          </cell>
          <cell r="BG2" t="str">
            <v>NAV frequency</v>
          </cell>
          <cell r="BH2" t="str">
            <v>AuM (M)</v>
          </cell>
          <cell r="BI2" t="str">
            <v>AuM currency</v>
          </cell>
          <cell r="BJ2" t="str">
            <v>AuM date</v>
          </cell>
          <cell r="BK2" t="str">
            <v>Dividend policy / Frequency</v>
          </cell>
          <cell r="BL2" t="str">
            <v>Last dividend</v>
          </cell>
          <cell r="BM2" t="str">
            <v>Last dividend currency</v>
          </cell>
          <cell r="BN2" t="str">
            <v>Date of Last dividend</v>
          </cell>
          <cell r="BO2" t="str">
            <v>Tracking error 3m</v>
          </cell>
          <cell r="BP2" t="str">
            <v>Tracking error 1Y</v>
          </cell>
          <cell r="BQ2" t="str">
            <v>Date of the tracking error</v>
          </cell>
          <cell r="BR2" t="str">
            <v>Minimum Subscription</v>
          </cell>
          <cell r="BS2" t="str">
            <v>Minimum size (shares)</v>
          </cell>
          <cell r="BT2" t="str">
            <v>Official Cut off time Prospectus</v>
          </cell>
          <cell r="BU2" t="str">
            <v>Cut off time non-STP orders (unlisted share class only)</v>
          </cell>
          <cell r="BV2" t="str">
            <v>Cut off time (through Arbitrage)</v>
          </cell>
          <cell r="BW2" t="str">
            <v>Valuation Day</v>
          </cell>
          <cell r="BX2" t="str">
            <v>NAV Calculation Date</v>
          </cell>
          <cell r="BY2" t="str">
            <v>Settlement Date</v>
          </cell>
          <cell r="BZ2" t="str">
            <v>Real Creation Fees in kind (bps)</v>
          </cell>
          <cell r="CA2" t="str">
            <v>Real Redemption fees in kind (bps)</v>
          </cell>
          <cell r="CB2" t="str">
            <v>Real in ADL / Real Creation Fees in Cash (bps)</v>
          </cell>
          <cell r="CC2" t="str">
            <v>Real out ADL / Real Redemption Fees in Cash (bps)</v>
          </cell>
          <cell r="CD2" t="str">
            <v>Max in ADL /  Max Creation Fees in Cash (%) - prospectus BNPP Easy</v>
          </cell>
          <cell r="CE2" t="str">
            <v>Max out ADL / Max Redemption Fees in Cash (%) - prospectus BNPP Easy</v>
          </cell>
          <cell r="CF2" t="str">
            <v>Collateral</v>
          </cell>
          <cell r="CG2" t="str">
            <v>Frequency of Collat</v>
          </cell>
          <cell r="CH2" t="str">
            <v>Collat treshold</v>
          </cell>
          <cell r="CI2" t="str">
            <v>Sec lending 
collateral type</v>
          </cell>
          <cell r="CJ2" t="str">
            <v>Swap 
Counterparty</v>
          </cell>
          <cell r="CK2" t="str">
            <v>Swap Collateral % posted</v>
          </cell>
          <cell r="CL2" t="str">
            <v>Swap Collateral Used</v>
          </cell>
          <cell r="CM2" t="str">
            <v>Collateral Manager</v>
          </cell>
          <cell r="CN2" t="str">
            <v>Collateral Manager Contact Details</v>
          </cell>
          <cell r="CO2" t="str">
            <v>Engage in Securities Lending</v>
          </cell>
          <cell r="CP2" t="str">
            <v>Sec lending collateral % posted</v>
          </cell>
          <cell r="CQ2" t="str">
            <v>Sec lending % revenue paid to fund</v>
          </cell>
          <cell r="CR2" t="str">
            <v>Leverage 
Type</v>
          </cell>
          <cell r="CS2" t="str">
            <v>Name of the Portfolio Manager</v>
          </cell>
          <cell r="CT2" t="str">
            <v>SEDOL</v>
          </cell>
          <cell r="CU2" t="str">
            <v>CUSIP</v>
          </cell>
          <cell r="CV2" t="str">
            <v>WKN number</v>
          </cell>
          <cell r="CW2" t="str">
            <v>LIPPER Code</v>
          </cell>
          <cell r="CX2" t="str">
            <v>Valoren (Swiss)</v>
          </cell>
          <cell r="CY2" t="str">
            <v>Socially Responsible</v>
          </cell>
          <cell r="CZ2" t="str">
            <v>ESG/SRI</v>
          </cell>
          <cell r="DA2" t="str">
            <v>Beta / Smart Beta</v>
          </cell>
          <cell r="DB2" t="str">
            <v>PEA eligible</v>
          </cell>
          <cell r="DC2" t="str">
            <v>Germany Tax fund classification</v>
          </cell>
          <cell r="DD2" t="str">
            <v>Austrian Status "brighter than white fund"</v>
          </cell>
          <cell r="DE2" t="str">
            <v>UK Reporting status</v>
          </cell>
          <cell r="DF2" t="str">
            <v>Filed notification in Japan</v>
          </cell>
          <cell r="DG2" t="str">
            <v>Real Management fees (bps)</v>
          </cell>
          <cell r="DH2" t="str">
            <v>Real Other fees (bps)</v>
          </cell>
          <cell r="DI2" t="str">
            <v>Real Taxe d'abonnement (bps)</v>
          </cell>
          <cell r="DJ2" t="str">
            <v>OCR (bps)</v>
          </cell>
          <cell r="DK2" t="str">
            <v>"Calculated" OCR (bps) without UCIs Tax included</v>
          </cell>
          <cell r="DL2" t="str">
            <v xml:space="preserve">Max Management fees (bps) - prospectus BNPP Easy </v>
          </cell>
          <cell r="DM2" t="str">
            <v>Max Taxe d'abonnement (bps) Prospectus</v>
          </cell>
          <cell r="DN2" t="str">
            <v>Max Other fees (bps) - prospectus BNPP Easy</v>
          </cell>
          <cell r="DO2" t="str">
            <v>Investors</v>
          </cell>
          <cell r="DP2" t="str">
            <v>Minimum Holding</v>
          </cell>
          <cell r="DQ2" t="str">
            <v>Transfer Agent</v>
          </cell>
          <cell r="DR2" t="str">
            <v>Custodian</v>
          </cell>
          <cell r="DS2" t="str">
            <v>Law firm</v>
          </cell>
          <cell r="DT2" t="str">
            <v>Fund accounting firm</v>
          </cell>
          <cell r="DU2" t="str">
            <v>End of Financial year date</v>
          </cell>
          <cell r="DV2" t="str">
            <v>Panorama classification</v>
          </cell>
          <cell r="DW2" t="str">
            <v>Asset Class</v>
          </cell>
          <cell r="DX2" t="str">
            <v>Historical data</v>
          </cell>
          <cell r="DY2" t="str">
            <v>Merger date (Format jj/mm/yyyy)</v>
          </cell>
          <cell r="DZ2" t="str">
            <v>SFDR Article</v>
          </cell>
          <cell r="EA2" t="str">
            <v>AMF Category</v>
          </cell>
          <cell r="EB2" t="str">
            <v>German Target Market FORMULA</v>
          </cell>
        </row>
        <row r="3">
          <cell r="H3" t="str">
            <v>FR0011550185</v>
          </cell>
          <cell r="I3" t="str">
            <v>EUR C</v>
          </cell>
          <cell r="J3" t="str">
            <v>Capitalisation</v>
          </cell>
          <cell r="K3" t="str">
            <v>EUR</v>
          </cell>
          <cell r="L3" t="str">
            <v>EUR</v>
          </cell>
          <cell r="M3" t="str">
            <v>No</v>
          </cell>
          <cell r="N3"/>
          <cell r="O3" t="str">
            <v>France</v>
          </cell>
          <cell r="P3" t="str">
            <v>DE</v>
          </cell>
          <cell r="Q3" t="str">
            <v>Xetra</v>
          </cell>
          <cell r="R3" t="str">
            <v xml:space="preserve">XETR </v>
          </cell>
          <cell r="S3">
            <v>41533</v>
          </cell>
          <cell r="T3">
            <v>41564</v>
          </cell>
          <cell r="U3" t="str">
            <v>NO</v>
          </cell>
          <cell r="V3" t="str">
            <v>SPTR500N</v>
          </cell>
          <cell r="W3" t="str">
            <v>Share not hedged</v>
          </cell>
          <cell r="X3" t="str">
            <v>ESEE GY</v>
          </cell>
          <cell r="Y3" t="str">
            <v>IESE</v>
          </cell>
          <cell r="Z3" t="str">
            <v>QS0011259957</v>
          </cell>
          <cell r="AA3" t="str">
            <v>ESEE</v>
          </cell>
          <cell r="AB3" t="str">
            <v>.SPXNTR</v>
          </cell>
          <cell r="AC3" t="str">
            <v>ESEE.DE</v>
          </cell>
          <cell r="AD3" t="str">
            <v>IDESEINAV.PA</v>
          </cell>
          <cell r="AE3" t="str">
            <v>BNP Paribas Easy S&amp;P 500 UCITS ETF is an open-end UCITS compliant exchange-traded fund incorporated in France. The Fund seeks to track the performance of the S&amp;P 500 (NTR) Index.</v>
          </cell>
          <cell r="AF3" t="str">
            <v>please refer to another source</v>
          </cell>
          <cell r="AG3" t="str">
            <v>please refer to another source</v>
          </cell>
          <cell r="AH3" t="str">
            <v>French SICAV</v>
          </cell>
          <cell r="AI3" t="str">
            <v>S&amp;P 500 (NTR) Index</v>
          </cell>
          <cell r="AJ3" t="str">
            <v>Net Total Return</v>
          </cell>
          <cell r="AK3" t="str">
            <v>USD</v>
          </cell>
          <cell r="AL3"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3" t="str">
            <v>please refer to another source</v>
          </cell>
          <cell r="AN3" t="str">
            <v>S&amp;P Dow Jones</v>
          </cell>
          <cell r="AO3" t="str">
            <v>North America</v>
          </cell>
          <cell r="AP3" t="str">
            <v>US</v>
          </cell>
          <cell r="AQ3" t="str">
            <v>AT, CH, DE, FR, IT, ES, SK</v>
          </cell>
          <cell r="AR3" t="str">
            <v>AT, CH, DE, ES, FR, IT**, SK</v>
          </cell>
          <cell r="AS3" t="str">
            <v>Synthetic replication</v>
          </cell>
          <cell r="AT3" t="str">
            <v>Synthetic</v>
          </cell>
          <cell r="AU3" t="str">
            <v>Synthetic</v>
          </cell>
          <cell r="AV3" t="str">
            <v>Swaps</v>
          </cell>
          <cell r="AW3" t="str">
            <v>No</v>
          </cell>
          <cell r="AX3" t="str">
            <v>Yes with UCITS V</v>
          </cell>
          <cell r="AY3" t="str">
            <v xml:space="preserve">BNP PARIBAS ARBITRAGE, COMMERZBANK, SUSQUEHANNA INTERNATIONAL SECURITIES </v>
          </cell>
          <cell r="AZ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 t="str">
            <v>No</v>
          </cell>
          <cell r="BB3"/>
          <cell r="BC3"/>
          <cell r="BD3"/>
          <cell r="BE3"/>
          <cell r="BF3" t="str">
            <v>Euronext</v>
          </cell>
          <cell r="BG3" t="str">
            <v>Daily</v>
          </cell>
          <cell r="BH3"/>
          <cell r="BI3"/>
          <cell r="BJ3"/>
          <cell r="BK3" t="str">
            <v>Reinvested</v>
          </cell>
          <cell r="BL3"/>
          <cell r="BM3"/>
          <cell r="BN3"/>
          <cell r="BO3"/>
          <cell r="BP3"/>
          <cell r="BQ3"/>
          <cell r="BR3" t="str">
            <v>2 000 000 EUR</v>
          </cell>
          <cell r="BS3" t="str">
            <v>-</v>
          </cell>
          <cell r="BT3" t="str">
            <v>04:30 PM Paris time</v>
          </cell>
          <cell r="BU3" t="str">
            <v>NA</v>
          </cell>
          <cell r="BV3" t="str">
            <v>03:45 PM Paris time</v>
          </cell>
          <cell r="BW3" t="str">
            <v>D</v>
          </cell>
          <cell r="BX3" t="str">
            <v>D+1</v>
          </cell>
          <cell r="BY3" t="str">
            <v>D+5</v>
          </cell>
          <cell r="BZ3" t="str">
            <v>Please refer to PM</v>
          </cell>
          <cell r="CA3" t="str">
            <v>Please refer to PM</v>
          </cell>
          <cell r="CB3">
            <v>2</v>
          </cell>
          <cell r="CC3">
            <v>2</v>
          </cell>
          <cell r="CD3" t="str">
            <v>NA</v>
          </cell>
          <cell r="CE3" t="str">
            <v>NA</v>
          </cell>
          <cell r="CF3" t="str">
            <v>Yes</v>
          </cell>
          <cell r="CG3" t="str">
            <v>Daily</v>
          </cell>
          <cell r="CH3">
            <v>100000</v>
          </cell>
          <cell r="CI3" t="str">
            <v>No securities lending</v>
          </cell>
          <cell r="CJ3" t="str">
            <v>BNP, Morgan Stanley, Société Générale</v>
          </cell>
          <cell r="CK3" t="str">
            <v>Up to 10%</v>
          </cell>
          <cell r="CL3" t="str">
            <v>Cash</v>
          </cell>
          <cell r="CM3" t="str">
            <v>BNP Paribas Securities Services</v>
          </cell>
          <cell r="CN3" t="str">
            <v>collateral.mgt@bnpparibas-ip.com</v>
          </cell>
          <cell r="CO3" t="str">
            <v>No</v>
          </cell>
          <cell r="CP3" t="str">
            <v>NA</v>
          </cell>
          <cell r="CQ3" t="str">
            <v>NA</v>
          </cell>
          <cell r="CR3" t="str">
            <v>No</v>
          </cell>
          <cell r="CS3" t="str">
            <v>Paul Xatard-Huberlant</v>
          </cell>
          <cell r="CT3" t="str">
            <v>BDZR5X4</v>
          </cell>
          <cell r="CU3"/>
          <cell r="CV3" t="str">
            <v>A1W4DP</v>
          </cell>
          <cell r="CW3" t="str">
            <v>LP68226497</v>
          </cell>
          <cell r="CX3" t="str">
            <v>NA</v>
          </cell>
          <cell r="CY3" t="str">
            <v>No</v>
          </cell>
          <cell r="CZ3" t="str">
            <v>No</v>
          </cell>
          <cell r="DA3" t="str">
            <v>Beta</v>
          </cell>
          <cell r="DB3" t="str">
            <v>Yes</v>
          </cell>
          <cell r="DC3" t="str">
            <v>Equity fund (&gt;51% equities)</v>
          </cell>
          <cell r="DD3" t="str">
            <v>Yes</v>
          </cell>
          <cell r="DE3" t="str">
            <v>No</v>
          </cell>
          <cell r="DF3" t="str">
            <v>No</v>
          </cell>
          <cell r="DG3">
            <v>3</v>
          </cell>
          <cell r="DH3">
            <v>12</v>
          </cell>
          <cell r="DI3">
            <v>0</v>
          </cell>
          <cell r="DJ3">
            <v>15</v>
          </cell>
          <cell r="DK3">
            <v>15</v>
          </cell>
          <cell r="DL3">
            <v>3</v>
          </cell>
          <cell r="DM3">
            <v>0</v>
          </cell>
          <cell r="DN3">
            <v>12</v>
          </cell>
          <cell r="DO3" t="str">
            <v>All</v>
          </cell>
          <cell r="DP3" t="str">
            <v>NA</v>
          </cell>
          <cell r="DQ3" t="str">
            <v>BNP Paribas Securities Services paris</v>
          </cell>
          <cell r="DR3" t="str">
            <v>BNP Paribas Securities Services Paris</v>
          </cell>
          <cell r="DS3" t="str">
            <v>in-house lawyers</v>
          </cell>
          <cell r="DT3" t="str">
            <v>BNP Paribas Securities Services Paris</v>
          </cell>
          <cell r="DU3" t="str">
            <v>last business day of the year</v>
          </cell>
          <cell r="DV3" t="str">
            <v>Essentials</v>
          </cell>
          <cell r="DW3" t="str">
            <v>EQUITY</v>
          </cell>
          <cell r="DX3"/>
          <cell r="DY3"/>
          <cell r="DZ3" t="str">
            <v>Neither ART 9 nor ART 8 (ART 6)</v>
          </cell>
          <cell r="EA3" t="str">
            <v>CAT 3</v>
          </cell>
          <cell r="EB3" t="e">
            <v>#N/A</v>
          </cell>
        </row>
        <row r="4">
          <cell r="H4" t="str">
            <v>FR0011550193</v>
          </cell>
          <cell r="I4" t="str">
            <v>EUR C</v>
          </cell>
          <cell r="J4" t="str">
            <v>Capitalisation</v>
          </cell>
          <cell r="K4" t="str">
            <v>EUR</v>
          </cell>
          <cell r="L4" t="str">
            <v>EUR</v>
          </cell>
          <cell r="M4" t="str">
            <v>No</v>
          </cell>
          <cell r="N4"/>
          <cell r="O4" t="str">
            <v>France</v>
          </cell>
          <cell r="P4" t="str">
            <v>DE</v>
          </cell>
          <cell r="Q4" t="str">
            <v>Xetra</v>
          </cell>
          <cell r="R4" t="str">
            <v xml:space="preserve">XETR </v>
          </cell>
          <cell r="S4">
            <v>41533</v>
          </cell>
          <cell r="T4">
            <v>41564</v>
          </cell>
          <cell r="U4" t="str">
            <v>No</v>
          </cell>
          <cell r="V4" t="str">
            <v>SXXR</v>
          </cell>
          <cell r="W4" t="str">
            <v>Share not hedged</v>
          </cell>
          <cell r="X4" t="str">
            <v>ETSZ GY</v>
          </cell>
          <cell r="Y4" t="str">
            <v>IETZ</v>
          </cell>
          <cell r="Z4" t="str">
            <v>QS0011259940</v>
          </cell>
          <cell r="AA4" t="str">
            <v>ETSZ</v>
          </cell>
          <cell r="AB4" t="str">
            <v>.STOXXR</v>
          </cell>
          <cell r="AC4" t="str">
            <v>ETSZ.DE</v>
          </cell>
          <cell r="AD4" t="str">
            <v>IETZINAV.PA</v>
          </cell>
          <cell r="AE4" t="str">
            <v>BNP Paribas Easy Stoxx Europe 600 UCITS ETF (C) is an open-end UCITS compliant exchange traded fund incorporated in France. The Fund seeks to track the performance of the STOXX Europe 600 Index.</v>
          </cell>
          <cell r="AF4" t="str">
            <v>please refer to another source</v>
          </cell>
          <cell r="AG4" t="str">
            <v>please refer to another source</v>
          </cell>
          <cell r="AH4" t="str">
            <v>French SICAV</v>
          </cell>
          <cell r="AI4" t="str">
            <v>STOXX® Europe 600 (NR) Index</v>
          </cell>
          <cell r="AJ4" t="str">
            <v>Net Return</v>
          </cell>
          <cell r="AK4" t="str">
            <v>EUR</v>
          </cell>
          <cell r="AL4"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 t="str">
            <v>please refer to another source</v>
          </cell>
          <cell r="AN4" t="str">
            <v>STOXX Limited</v>
          </cell>
          <cell r="AO4" t="str">
            <v>EUROPE</v>
          </cell>
          <cell r="AP4" t="str">
            <v>Europe</v>
          </cell>
          <cell r="AQ4" t="str">
            <v>AT,CH, DE, FR, LU, IT**, CZ</v>
          </cell>
          <cell r="AR4" t="str">
            <v>AT, CH, CZ, DE, FR, IT**, LU</v>
          </cell>
          <cell r="AS4" t="str">
            <v>Synthetic replication</v>
          </cell>
          <cell r="AT4" t="str">
            <v>Synthetic</v>
          </cell>
          <cell r="AU4" t="str">
            <v>Synthetic</v>
          </cell>
          <cell r="AV4" t="str">
            <v>Swaps</v>
          </cell>
          <cell r="AW4" t="str">
            <v>No</v>
          </cell>
          <cell r="AX4" t="str">
            <v>Yes with UCITS V</v>
          </cell>
          <cell r="AY4" t="str">
            <v xml:space="preserve">BNP PARIBAS ARBITRAGE, COMMERZBANK, FLOW TRADERS, SUSQUEHANNA, IMC FINANCIAL MARKETS, SG SECURITIES (PARIS) </v>
          </cell>
          <cell r="AZ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 t="str">
            <v>No</v>
          </cell>
          <cell r="BB4"/>
          <cell r="BC4"/>
          <cell r="BD4"/>
          <cell r="BE4"/>
          <cell r="BF4" t="str">
            <v>Euronext</v>
          </cell>
          <cell r="BG4" t="str">
            <v>Daily</v>
          </cell>
          <cell r="BH4"/>
          <cell r="BI4"/>
          <cell r="BJ4"/>
          <cell r="BK4" t="str">
            <v>Reinvested</v>
          </cell>
          <cell r="BL4"/>
          <cell r="BM4"/>
          <cell r="BN4"/>
          <cell r="BO4"/>
          <cell r="BP4"/>
          <cell r="BQ4"/>
          <cell r="BR4" t="str">
            <v>2 000 000 EUR</v>
          </cell>
          <cell r="BS4" t="str">
            <v>-</v>
          </cell>
          <cell r="BT4" t="str">
            <v>03:30 PM Paris time</v>
          </cell>
          <cell r="BU4" t="str">
            <v>NA</v>
          </cell>
          <cell r="BV4" t="str">
            <v>02:45 PM Paris time</v>
          </cell>
          <cell r="BW4" t="str">
            <v>D</v>
          </cell>
          <cell r="BX4" t="str">
            <v>D+1</v>
          </cell>
          <cell r="BY4" t="str">
            <v>D+5</v>
          </cell>
          <cell r="BZ4" t="str">
            <v>Please refer to PM</v>
          </cell>
          <cell r="CA4" t="str">
            <v>Please refer to PM</v>
          </cell>
          <cell r="CB4">
            <v>3</v>
          </cell>
          <cell r="CC4">
            <v>3</v>
          </cell>
          <cell r="CD4" t="str">
            <v>NA</v>
          </cell>
          <cell r="CE4" t="str">
            <v>NA</v>
          </cell>
          <cell r="CF4" t="str">
            <v>Yes</v>
          </cell>
          <cell r="CG4" t="str">
            <v>Daily</v>
          </cell>
          <cell r="CH4">
            <v>100000</v>
          </cell>
          <cell r="CI4" t="str">
            <v>No securities lending</v>
          </cell>
          <cell r="CJ4" t="str">
            <v>BNP, HSBC, Société Générale</v>
          </cell>
          <cell r="CK4" t="str">
            <v>Up to 10%</v>
          </cell>
          <cell r="CL4" t="str">
            <v>Cash</v>
          </cell>
          <cell r="CM4" t="str">
            <v>BNP Paribas Securities Services</v>
          </cell>
          <cell r="CN4" t="str">
            <v>collateral.mgt@bnpparibas-ip.com</v>
          </cell>
          <cell r="CO4" t="str">
            <v>No</v>
          </cell>
          <cell r="CP4" t="str">
            <v>NA</v>
          </cell>
          <cell r="CQ4" t="str">
            <v>NA</v>
          </cell>
          <cell r="CR4" t="str">
            <v>No</v>
          </cell>
          <cell r="CS4" t="str">
            <v>Alain Le Stir</v>
          </cell>
          <cell r="CT4" t="str">
            <v>BFC5R40</v>
          </cell>
          <cell r="CU4"/>
          <cell r="CV4" t="str">
            <v>A1W37K</v>
          </cell>
          <cell r="CW4" t="str">
            <v>LP68226499</v>
          </cell>
          <cell r="CX4" t="str">
            <v>NA</v>
          </cell>
          <cell r="CY4" t="str">
            <v>No</v>
          </cell>
          <cell r="CZ4" t="str">
            <v>No</v>
          </cell>
          <cell r="DA4" t="str">
            <v>Beta</v>
          </cell>
          <cell r="DB4" t="str">
            <v>Yes</v>
          </cell>
          <cell r="DC4" t="str">
            <v>Equity fund (&gt;51% equities)</v>
          </cell>
          <cell r="DD4" t="str">
            <v>Yes</v>
          </cell>
          <cell r="DE4" t="str">
            <v>No</v>
          </cell>
          <cell r="DF4" t="str">
            <v>No</v>
          </cell>
          <cell r="DG4">
            <v>8</v>
          </cell>
          <cell r="DH4">
            <v>12</v>
          </cell>
          <cell r="DI4">
            <v>0</v>
          </cell>
          <cell r="DJ4">
            <v>20</v>
          </cell>
          <cell r="DK4">
            <v>20</v>
          </cell>
          <cell r="DL4">
            <v>8</v>
          </cell>
          <cell r="DM4">
            <v>0</v>
          </cell>
          <cell r="DN4">
            <v>12</v>
          </cell>
          <cell r="DO4" t="str">
            <v>All</v>
          </cell>
          <cell r="DP4" t="str">
            <v>NA</v>
          </cell>
          <cell r="DQ4" t="str">
            <v>BNP Paribas Securities Services paris</v>
          </cell>
          <cell r="DR4" t="str">
            <v>BNP Paribas Securities Services Paris</v>
          </cell>
          <cell r="DS4" t="str">
            <v>in-house lawyers</v>
          </cell>
          <cell r="DT4" t="str">
            <v>BNP Paribas Securities Services Paris</v>
          </cell>
          <cell r="DU4" t="str">
            <v>last business day of the year</v>
          </cell>
          <cell r="DV4" t="str">
            <v>Essentials</v>
          </cell>
          <cell r="DW4" t="str">
            <v>EQUITY</v>
          </cell>
          <cell r="DX4"/>
          <cell r="DY4"/>
          <cell r="DZ4" t="str">
            <v>Neither ART 9 nor ART 8 (ART 6)</v>
          </cell>
          <cell r="EA4" t="str">
            <v>CAT 3</v>
          </cell>
          <cell r="EB4" t="e">
            <v>#N/A</v>
          </cell>
        </row>
        <row r="5">
          <cell r="H5" t="str">
            <v>FR0012739431</v>
          </cell>
          <cell r="I5" t="str">
            <v>EUR C</v>
          </cell>
          <cell r="J5" t="str">
            <v>Capitalisation</v>
          </cell>
          <cell r="K5" t="str">
            <v>EUR</v>
          </cell>
          <cell r="L5" t="str">
            <v>EUR</v>
          </cell>
          <cell r="M5" t="str">
            <v>No</v>
          </cell>
          <cell r="N5"/>
          <cell r="O5" t="str">
            <v>France</v>
          </cell>
          <cell r="P5" t="str">
            <v>DE</v>
          </cell>
          <cell r="Q5" t="str">
            <v>Xetra</v>
          </cell>
          <cell r="R5" t="str">
            <v xml:space="preserve">XETR </v>
          </cell>
          <cell r="S5">
            <v>42212</v>
          </cell>
          <cell r="T5">
            <v>42213</v>
          </cell>
          <cell r="U5" t="str">
            <v>No</v>
          </cell>
          <cell r="V5" t="str">
            <v>SX5T</v>
          </cell>
          <cell r="W5" t="str">
            <v>Share not hedged</v>
          </cell>
          <cell r="X5" t="str">
            <v>ETDD GY</v>
          </cell>
          <cell r="Y5" t="str">
            <v>IETDD</v>
          </cell>
          <cell r="Z5" t="str">
            <v>NSCFR0IETDD7</v>
          </cell>
          <cell r="AA5" t="str">
            <v>ETDD</v>
          </cell>
          <cell r="AB5" t="str">
            <v>.STOXX50ER</v>
          </cell>
          <cell r="AC5" t="str">
            <v>ETDD.DE</v>
          </cell>
          <cell r="AD5" t="str">
            <v>IETDDINAV.PA</v>
          </cell>
          <cell r="AE5" t="str">
            <v>BNP Paribas Easy EURO STOXX 50 replicates the performance of the Euro Stoxx 50 (NR)* index (Bloomberg : SX5T index), including fluctuations, and to maintain the Tracking Error between the sub-fund and the index below 1%.</v>
          </cell>
          <cell r="AF5" t="str">
            <v>please refer to another source</v>
          </cell>
          <cell r="AG5" t="str">
            <v>please refer to another source</v>
          </cell>
          <cell r="AH5" t="str">
            <v>French SICAV</v>
          </cell>
          <cell r="AI5" t="str">
            <v>EURO STOXX 50® (NR) ndex</v>
          </cell>
          <cell r="AJ5" t="str">
            <v>Net Return</v>
          </cell>
          <cell r="AK5" t="str">
            <v>EUR</v>
          </cell>
          <cell r="AL5"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5" t="str">
            <v>please refer to another source</v>
          </cell>
          <cell r="AN5" t="str">
            <v>STOXX Limited</v>
          </cell>
          <cell r="AO5" t="str">
            <v>EUROPE</v>
          </cell>
          <cell r="AP5" t="str">
            <v>Europe</v>
          </cell>
          <cell r="AQ5" t="str">
            <v>CH, DE, FR, IT**, LU, CZ</v>
          </cell>
          <cell r="AR5" t="str">
            <v>CH, DE, FR, IT**, LU, CZ</v>
          </cell>
          <cell r="AS5" t="str">
            <v>Full or synthetic replication</v>
          </cell>
          <cell r="AT5" t="str">
            <v>Physical</v>
          </cell>
          <cell r="AU5" t="str">
            <v>Full</v>
          </cell>
          <cell r="AV5" t="str">
            <v>Equities</v>
          </cell>
          <cell r="AW5" t="str">
            <v>No</v>
          </cell>
          <cell r="AX5" t="str">
            <v>Yes with UCITS V</v>
          </cell>
          <cell r="AY5" t="str">
            <v xml:space="preserve">BNP PARIBAS ARBITRAGE, SUSQUEHANNA, IMC FINANCIAL MARKETS, OPTIVER SG SECURITIES (PARIS), SUSQUEHANNA INTERNATIONAL SECURITIES </v>
          </cell>
          <cell r="AZ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 t="str">
            <v>No</v>
          </cell>
          <cell r="BB5"/>
          <cell r="BC5"/>
          <cell r="BD5"/>
          <cell r="BE5"/>
          <cell r="BF5" t="str">
            <v>Euronext</v>
          </cell>
          <cell r="BG5" t="str">
            <v>Daily</v>
          </cell>
          <cell r="BH5"/>
          <cell r="BI5"/>
          <cell r="BJ5"/>
          <cell r="BK5" t="str">
            <v>Reinvested</v>
          </cell>
          <cell r="BL5"/>
          <cell r="BM5"/>
          <cell r="BN5"/>
          <cell r="BO5"/>
          <cell r="BP5"/>
          <cell r="BQ5"/>
          <cell r="BR5" t="str">
            <v>500 000 EUR (Cash orders)</v>
          </cell>
          <cell r="BS5" t="str">
            <v>100 000 (In-kind orders)</v>
          </cell>
          <cell r="BT5" t="str">
            <v>04:30 PM Paris time</v>
          </cell>
          <cell r="BU5" t="str">
            <v>NA</v>
          </cell>
          <cell r="BV5" t="str">
            <v>03:45 PM Paris time</v>
          </cell>
          <cell r="BW5" t="str">
            <v>D</v>
          </cell>
          <cell r="BX5" t="str">
            <v>D+1</v>
          </cell>
          <cell r="BY5" t="str">
            <v>D+5</v>
          </cell>
          <cell r="BZ5" t="str">
            <v>Please refer to PM</v>
          </cell>
          <cell r="CA5" t="str">
            <v>Please refer to PM</v>
          </cell>
          <cell r="CB5">
            <v>15</v>
          </cell>
          <cell r="CC5">
            <v>1</v>
          </cell>
          <cell r="CD5" t="str">
            <v>NA</v>
          </cell>
          <cell r="CE5" t="str">
            <v>NA</v>
          </cell>
          <cell r="CF5" t="str">
            <v>No</v>
          </cell>
          <cell r="CG5" t="str">
            <v>NA</v>
          </cell>
          <cell r="CH5" t="str">
            <v>NA</v>
          </cell>
          <cell r="CI5" t="str">
            <v>No securities lending</v>
          </cell>
          <cell r="CJ5" t="str">
            <v>NA</v>
          </cell>
          <cell r="CK5" t="str">
            <v>No collateral</v>
          </cell>
          <cell r="CL5" t="str">
            <v>No collateral</v>
          </cell>
          <cell r="CM5" t="str">
            <v>No collateral</v>
          </cell>
          <cell r="CN5" t="str">
            <v>No collateral</v>
          </cell>
          <cell r="CO5" t="str">
            <v>No</v>
          </cell>
          <cell r="CP5" t="str">
            <v>NA</v>
          </cell>
          <cell r="CQ5" t="str">
            <v>NA</v>
          </cell>
          <cell r="CR5" t="str">
            <v>No</v>
          </cell>
          <cell r="CS5" t="str">
            <v>Ashok Outtandy</v>
          </cell>
          <cell r="CT5" t="str">
            <v>BYSF5X2</v>
          </cell>
          <cell r="CU5"/>
          <cell r="CV5" t="str">
            <v>A14UTE</v>
          </cell>
          <cell r="CW5" t="str">
            <v>LP68331488</v>
          </cell>
          <cell r="CX5" t="str">
            <v>NA</v>
          </cell>
          <cell r="CY5" t="str">
            <v>No</v>
          </cell>
          <cell r="CZ5" t="str">
            <v>No</v>
          </cell>
          <cell r="DA5" t="str">
            <v>Beta</v>
          </cell>
          <cell r="DB5" t="str">
            <v>Yes</v>
          </cell>
          <cell r="DC5" t="str">
            <v>Equity fund (&gt;51% equities)</v>
          </cell>
          <cell r="DD5" t="str">
            <v>Yes</v>
          </cell>
          <cell r="DE5" t="str">
            <v>No</v>
          </cell>
          <cell r="DF5" t="str">
            <v>No</v>
          </cell>
          <cell r="DG5">
            <v>6</v>
          </cell>
          <cell r="DH5">
            <v>12</v>
          </cell>
          <cell r="DI5">
            <v>0</v>
          </cell>
          <cell r="DJ5">
            <v>18</v>
          </cell>
          <cell r="DK5">
            <v>18</v>
          </cell>
          <cell r="DL5">
            <v>6</v>
          </cell>
          <cell r="DM5">
            <v>0</v>
          </cell>
          <cell r="DN5">
            <v>12</v>
          </cell>
          <cell r="DO5" t="str">
            <v>All</v>
          </cell>
          <cell r="DP5" t="str">
            <v>NA</v>
          </cell>
          <cell r="DQ5" t="str">
            <v>BNP Paribas Securities Services paris</v>
          </cell>
          <cell r="DR5" t="str">
            <v>BNP Paribas Securities Services Paris</v>
          </cell>
          <cell r="DS5" t="str">
            <v>in-house lawyers</v>
          </cell>
          <cell r="DT5" t="str">
            <v>BNP Paribas Securities Services Paris</v>
          </cell>
          <cell r="DU5" t="str">
            <v>last business day of the year</v>
          </cell>
          <cell r="DV5" t="str">
            <v>Essentials</v>
          </cell>
          <cell r="DW5" t="str">
            <v>EQUITY</v>
          </cell>
          <cell r="DX5"/>
          <cell r="DY5"/>
          <cell r="DZ5" t="str">
            <v>Neither ART 9 nor ART 8 (ART 6)</v>
          </cell>
          <cell r="EA5" t="str">
            <v>CAT 3</v>
          </cell>
          <cell r="EB5" t="e">
            <v>#N/A</v>
          </cell>
        </row>
        <row r="6">
          <cell r="H6" t="str">
            <v>FR0012740983</v>
          </cell>
          <cell r="I6" t="str">
            <v>EUR C/D</v>
          </cell>
          <cell r="J6" t="str">
            <v>Capitalisation/Distribution</v>
          </cell>
          <cell r="K6" t="str">
            <v>EUR</v>
          </cell>
          <cell r="L6" t="str">
            <v>EUR</v>
          </cell>
          <cell r="M6" t="str">
            <v>No</v>
          </cell>
          <cell r="N6"/>
          <cell r="O6" t="str">
            <v>France</v>
          </cell>
          <cell r="P6" t="str">
            <v>DE</v>
          </cell>
          <cell r="Q6" t="str">
            <v>Xetra</v>
          </cell>
          <cell r="R6" t="str">
            <v xml:space="preserve">XETR </v>
          </cell>
          <cell r="S6">
            <v>42212</v>
          </cell>
          <cell r="T6">
            <v>42213</v>
          </cell>
          <cell r="U6" t="str">
            <v>yes</v>
          </cell>
          <cell r="V6" t="str">
            <v>SX5T</v>
          </cell>
          <cell r="W6" t="str">
            <v>Share not hedged</v>
          </cell>
          <cell r="X6" t="str">
            <v>ETBB GY</v>
          </cell>
          <cell r="Y6" t="str">
            <v>IETBB</v>
          </cell>
          <cell r="Z6" t="str">
            <v>NSCFR0IETBB5</v>
          </cell>
          <cell r="AA6" t="str">
            <v>ETBB</v>
          </cell>
          <cell r="AB6" t="str">
            <v>.STOXX50ER</v>
          </cell>
          <cell r="AC6" t="str">
            <v>ETBB.DE</v>
          </cell>
          <cell r="AD6" t="str">
            <v>IETBBINAV.PA</v>
          </cell>
          <cell r="AE6" t="str">
            <v>BNP Paribas Easy EURO STOXX 50 replicates the performance of the Euro Stoxx 50 (NR)* index (Bloomberg : SX5T index), including fluctuations, and to maintain the Tracking Error between the sub-fund and the index below 1%.</v>
          </cell>
          <cell r="AF6" t="str">
            <v>please refer to another source</v>
          </cell>
          <cell r="AG6" t="str">
            <v>please refer to another source</v>
          </cell>
          <cell r="AH6" t="str">
            <v>French SICAV</v>
          </cell>
          <cell r="AI6" t="str">
            <v>EURO STOXX 50® (NR) ndex</v>
          </cell>
          <cell r="AJ6" t="str">
            <v>Net Return</v>
          </cell>
          <cell r="AK6" t="str">
            <v>EUR</v>
          </cell>
          <cell r="AL6" t="str">
            <v>L'indicateur de référence est l’indice EURO STOXX 50® (NR) dividendes réinvestis, publié en euro par Stoxx Limited. L’indice EURO STOXX 50® est un indice de référence boursier calculé comme la moyenne arithmétique pondérée par les capitalisations d’un échantillon de 50 actions sélectionnées parmi les pays appartenant à la zone Euro. Les actions entrant dans la composition de l’indice sont sélectionnées pour leur niveau de capitalisation, leur liquidité et leur représentativité sectorielle.</v>
          </cell>
          <cell r="AM6" t="str">
            <v>please refer to another source</v>
          </cell>
          <cell r="AN6" t="str">
            <v>STOXX Limited</v>
          </cell>
          <cell r="AO6" t="str">
            <v>EUROPE</v>
          </cell>
          <cell r="AP6" t="str">
            <v>Europe</v>
          </cell>
          <cell r="AQ6" t="str">
            <v>AT, CH, DE, FR</v>
          </cell>
          <cell r="AR6" t="str">
            <v>AT, CH, DE, FR</v>
          </cell>
          <cell r="AS6" t="str">
            <v>Full or synthetic replication</v>
          </cell>
          <cell r="AT6" t="str">
            <v>Physical</v>
          </cell>
          <cell r="AU6" t="str">
            <v>Full</v>
          </cell>
          <cell r="AV6" t="str">
            <v>Equities</v>
          </cell>
          <cell r="AW6" t="str">
            <v>No</v>
          </cell>
          <cell r="AX6" t="str">
            <v>Yes with UCITS V</v>
          </cell>
          <cell r="AY6" t="str">
            <v xml:space="preserve">BNP PARIBAS ARBITRAGE, SUSQUEHANNA, IMC FINANCIAL MARKETS, OPTIVER SG SECURITIES (PARIS), SUSQUEHANNA INTERNATIONAL SECURITIES </v>
          </cell>
          <cell r="AZ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 t="str">
            <v>No</v>
          </cell>
          <cell r="BB6"/>
          <cell r="BC6"/>
          <cell r="BD6"/>
          <cell r="BE6"/>
          <cell r="BF6" t="str">
            <v>Euronext</v>
          </cell>
          <cell r="BG6" t="str">
            <v>Daily</v>
          </cell>
          <cell r="BH6"/>
          <cell r="BI6"/>
          <cell r="BJ6"/>
          <cell r="BK6" t="str">
            <v>Annually</v>
          </cell>
          <cell r="BL6"/>
          <cell r="BM6"/>
          <cell r="BN6"/>
          <cell r="BO6"/>
          <cell r="BP6"/>
          <cell r="BQ6"/>
          <cell r="BR6" t="str">
            <v>500 000 EUR (Cash orders)</v>
          </cell>
          <cell r="BS6" t="str">
            <v>100 000 (In-kind orders)</v>
          </cell>
          <cell r="BT6" t="str">
            <v>04:30 PM Paris time</v>
          </cell>
          <cell r="BU6" t="str">
            <v>NA</v>
          </cell>
          <cell r="BV6" t="str">
            <v>03:45 PM Paris time</v>
          </cell>
          <cell r="BW6" t="str">
            <v>D</v>
          </cell>
          <cell r="BX6" t="str">
            <v>D+1</v>
          </cell>
          <cell r="BY6" t="str">
            <v>D+5</v>
          </cell>
          <cell r="BZ6" t="str">
            <v>Please refer to PM</v>
          </cell>
          <cell r="CA6" t="str">
            <v>Please refer to PM</v>
          </cell>
          <cell r="CB6">
            <v>15</v>
          </cell>
          <cell r="CC6">
            <v>1</v>
          </cell>
          <cell r="CD6" t="str">
            <v>NA</v>
          </cell>
          <cell r="CE6" t="str">
            <v>NA</v>
          </cell>
          <cell r="CF6" t="str">
            <v>No</v>
          </cell>
          <cell r="CG6" t="str">
            <v>NA</v>
          </cell>
          <cell r="CH6" t="str">
            <v>NA</v>
          </cell>
          <cell r="CI6" t="str">
            <v>No securities lending</v>
          </cell>
          <cell r="CJ6" t="str">
            <v>NA</v>
          </cell>
          <cell r="CK6" t="str">
            <v>No collateral</v>
          </cell>
          <cell r="CL6" t="str">
            <v>No collateral</v>
          </cell>
          <cell r="CM6" t="str">
            <v>No collateral</v>
          </cell>
          <cell r="CN6" t="str">
            <v>No collateral</v>
          </cell>
          <cell r="CO6" t="str">
            <v>No</v>
          </cell>
          <cell r="CP6" t="str">
            <v>NA</v>
          </cell>
          <cell r="CQ6" t="str">
            <v>NA</v>
          </cell>
          <cell r="CR6" t="str">
            <v>No</v>
          </cell>
          <cell r="CS6" t="str">
            <v>Ashok Outtandy</v>
          </cell>
          <cell r="CT6" t="str">
            <v>BYSF5Y3</v>
          </cell>
          <cell r="CU6"/>
          <cell r="CV6" t="str">
            <v>A14UTF</v>
          </cell>
          <cell r="CW6" t="str">
            <v>LP68331489</v>
          </cell>
          <cell r="CX6" t="str">
            <v>NA</v>
          </cell>
          <cell r="CY6" t="str">
            <v>No</v>
          </cell>
          <cell r="CZ6" t="str">
            <v>No</v>
          </cell>
          <cell r="DA6" t="str">
            <v>Beta</v>
          </cell>
          <cell r="DB6" t="str">
            <v>Yes</v>
          </cell>
          <cell r="DC6" t="str">
            <v>Equity fund (&gt;51% equities)</v>
          </cell>
          <cell r="DD6" t="str">
            <v>Yes</v>
          </cell>
          <cell r="DE6" t="str">
            <v>No</v>
          </cell>
          <cell r="DF6" t="str">
            <v>No</v>
          </cell>
          <cell r="DG6">
            <v>6</v>
          </cell>
          <cell r="DH6">
            <v>12</v>
          </cell>
          <cell r="DI6">
            <v>0</v>
          </cell>
          <cell r="DJ6">
            <v>18</v>
          </cell>
          <cell r="DK6">
            <v>18</v>
          </cell>
          <cell r="DL6">
            <v>6</v>
          </cell>
          <cell r="DM6">
            <v>0</v>
          </cell>
          <cell r="DN6">
            <v>12</v>
          </cell>
          <cell r="DO6" t="str">
            <v>All</v>
          </cell>
          <cell r="DP6" t="str">
            <v>NA</v>
          </cell>
          <cell r="DQ6" t="str">
            <v>BNP Paribas Securities Services paris</v>
          </cell>
          <cell r="DR6" t="str">
            <v>BNP Paribas Securities Services Paris</v>
          </cell>
          <cell r="DS6" t="str">
            <v>in-house lawyers</v>
          </cell>
          <cell r="DT6" t="str">
            <v>BNP Paribas Securities Services Paris</v>
          </cell>
          <cell r="DU6" t="str">
            <v>last business day of the year</v>
          </cell>
          <cell r="DV6" t="str">
            <v>Essentials</v>
          </cell>
          <cell r="DW6" t="str">
            <v>EQUITY</v>
          </cell>
          <cell r="DX6" t="str">
            <v>became C/D Share class on 30/05/2018</v>
          </cell>
          <cell r="DY6"/>
          <cell r="DZ6" t="str">
            <v>Neither ART 9 nor ART 8 (ART 6)</v>
          </cell>
          <cell r="EA6" t="str">
            <v>CAT 3</v>
          </cell>
          <cell r="EB6" t="e">
            <v>#N/A</v>
          </cell>
        </row>
        <row r="7">
          <cell r="H7" t="str">
            <v>FR0013041530</v>
          </cell>
          <cell r="I7" t="str">
            <v>EUR H</v>
          </cell>
          <cell r="J7" t="str">
            <v>Capitalisation</v>
          </cell>
          <cell r="K7" t="str">
            <v>EUR</v>
          </cell>
          <cell r="L7" t="str">
            <v>EUR</v>
          </cell>
          <cell r="M7" t="str">
            <v>Yes</v>
          </cell>
          <cell r="N7"/>
          <cell r="O7" t="str">
            <v>France</v>
          </cell>
          <cell r="P7" t="str">
            <v>DE</v>
          </cell>
          <cell r="Q7" t="str">
            <v>Xetra</v>
          </cell>
          <cell r="R7" t="str">
            <v xml:space="preserve">XETR </v>
          </cell>
          <cell r="S7">
            <v>42305</v>
          </cell>
          <cell r="T7">
            <v>42759</v>
          </cell>
          <cell r="U7" t="str">
            <v>No</v>
          </cell>
          <cell r="V7" t="str">
            <v>SPTR500N</v>
          </cell>
          <cell r="W7" t="str">
            <v>SPXDHEN</v>
          </cell>
          <cell r="X7" t="str">
            <v>ESEH GY</v>
          </cell>
          <cell r="Y7" t="str">
            <v>IESEH</v>
          </cell>
          <cell r="Z7" t="str">
            <v>NSCFR0IESEH8</v>
          </cell>
          <cell r="AA7" t="str">
            <v>ESEH</v>
          </cell>
          <cell r="AB7" t="str">
            <v>.SPXNTR</v>
          </cell>
          <cell r="AC7" t="str">
            <v>ESEH.DE</v>
          </cell>
          <cell r="AD7" t="str">
            <v>IESEHINAV.PA</v>
          </cell>
          <cell r="AE7" t="str">
            <v>BNP Paribas Easy S&amp;P 500 UCITS ETF is an open-end UCITS compliant exchange-traded fund incorporated in France. The Fund seeks to track the performance of the S&amp;P 500 (NTR) Index.</v>
          </cell>
          <cell r="AF7" t="str">
            <v>please refer to another source</v>
          </cell>
          <cell r="AG7" t="str">
            <v>please refer to another source</v>
          </cell>
          <cell r="AH7" t="str">
            <v>French SICAV</v>
          </cell>
          <cell r="AI7" t="str">
            <v>S&amp;P 500 (NTR) Index</v>
          </cell>
          <cell r="AJ7" t="str">
            <v>Net Total Return</v>
          </cell>
          <cell r="AK7" t="str">
            <v>USD</v>
          </cell>
          <cell r="AL7"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7" t="str">
            <v>please refer to another source</v>
          </cell>
          <cell r="AN7" t="str">
            <v>S&amp;P Dow Jones</v>
          </cell>
          <cell r="AO7" t="str">
            <v>North America</v>
          </cell>
          <cell r="AP7" t="str">
            <v>US</v>
          </cell>
          <cell r="AQ7" t="str">
            <v>AT, CH, DE, FR, LU, IT, ES, CZ</v>
          </cell>
          <cell r="AR7" t="str">
            <v>AT, CH, CZ, DE, ES, FR, IT**, LU</v>
          </cell>
          <cell r="AS7" t="str">
            <v>Synthetic replication</v>
          </cell>
          <cell r="AT7" t="str">
            <v>Synthetic</v>
          </cell>
          <cell r="AU7" t="str">
            <v>Synthetic</v>
          </cell>
          <cell r="AV7" t="str">
            <v>Swaps</v>
          </cell>
          <cell r="AW7" t="str">
            <v>No</v>
          </cell>
          <cell r="AX7" t="str">
            <v>Yes with UCITS V</v>
          </cell>
          <cell r="AY7" t="str">
            <v>BNP Paribas Arbitrage</v>
          </cell>
          <cell r="AZ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 t="str">
            <v>No</v>
          </cell>
          <cell r="BB7"/>
          <cell r="BC7"/>
          <cell r="BD7"/>
          <cell r="BE7"/>
          <cell r="BF7" t="str">
            <v>Euronext</v>
          </cell>
          <cell r="BG7" t="str">
            <v>Daily</v>
          </cell>
          <cell r="BH7"/>
          <cell r="BI7"/>
          <cell r="BJ7"/>
          <cell r="BK7" t="str">
            <v>Reinvested</v>
          </cell>
          <cell r="BL7"/>
          <cell r="BM7"/>
          <cell r="BN7"/>
          <cell r="BO7"/>
          <cell r="BP7"/>
          <cell r="BQ7"/>
          <cell r="BR7" t="str">
            <v>2 000 000 EUR</v>
          </cell>
          <cell r="BS7" t="str">
            <v>-</v>
          </cell>
          <cell r="BT7" t="str">
            <v>04:30 PM Paris time</v>
          </cell>
          <cell r="BU7" t="str">
            <v>NA</v>
          </cell>
          <cell r="BV7" t="str">
            <v>03:45 PM Paris time</v>
          </cell>
          <cell r="BW7" t="str">
            <v>D</v>
          </cell>
          <cell r="BX7" t="str">
            <v>D+1</v>
          </cell>
          <cell r="BY7" t="str">
            <v>D+5</v>
          </cell>
          <cell r="BZ7" t="str">
            <v>Please refer to PM</v>
          </cell>
          <cell r="CA7" t="str">
            <v>Please refer to PM</v>
          </cell>
          <cell r="CB7">
            <v>3</v>
          </cell>
          <cell r="CC7">
            <v>3</v>
          </cell>
          <cell r="CD7" t="str">
            <v>NA</v>
          </cell>
          <cell r="CE7" t="str">
            <v>NA</v>
          </cell>
          <cell r="CF7" t="str">
            <v>Yes</v>
          </cell>
          <cell r="CG7" t="str">
            <v>Daily</v>
          </cell>
          <cell r="CH7">
            <v>100000</v>
          </cell>
          <cell r="CI7" t="str">
            <v>No securities lending</v>
          </cell>
          <cell r="CJ7" t="str">
            <v>BNP, Morgan Stanley, Société Générale</v>
          </cell>
          <cell r="CK7" t="str">
            <v>Up to 10%</v>
          </cell>
          <cell r="CL7" t="str">
            <v>Cash</v>
          </cell>
          <cell r="CM7" t="str">
            <v>BNP Paribas Securities Services</v>
          </cell>
          <cell r="CN7" t="str">
            <v>collateral.mgt@bnpparibas-ip.com</v>
          </cell>
          <cell r="CO7" t="str">
            <v>No</v>
          </cell>
          <cell r="CP7" t="str">
            <v>NA</v>
          </cell>
          <cell r="CQ7" t="str">
            <v>NA</v>
          </cell>
          <cell r="CR7" t="str">
            <v>No</v>
          </cell>
          <cell r="CS7" t="str">
            <v>Paul Xatard-Huberlant</v>
          </cell>
          <cell r="CT7" t="str">
            <v>BYZYDY9</v>
          </cell>
          <cell r="CU7"/>
          <cell r="CV7" t="str">
            <v>A14Z68</v>
          </cell>
          <cell r="CW7" t="str">
            <v>LP68342735</v>
          </cell>
          <cell r="CX7" t="str">
            <v>NA</v>
          </cell>
          <cell r="CY7" t="str">
            <v>No</v>
          </cell>
          <cell r="CZ7" t="str">
            <v>No</v>
          </cell>
          <cell r="DA7" t="str">
            <v>Beta</v>
          </cell>
          <cell r="DB7" t="str">
            <v>Yes</v>
          </cell>
          <cell r="DC7" t="str">
            <v>Equity fund (&gt;51% equities)</v>
          </cell>
          <cell r="DD7" t="str">
            <v>Yes</v>
          </cell>
          <cell r="DE7" t="str">
            <v>No</v>
          </cell>
          <cell r="DF7" t="str">
            <v>No</v>
          </cell>
          <cell r="DG7">
            <v>3</v>
          </cell>
          <cell r="DH7">
            <v>12</v>
          </cell>
          <cell r="DI7">
            <v>0</v>
          </cell>
          <cell r="DJ7">
            <v>15</v>
          </cell>
          <cell r="DK7">
            <v>15</v>
          </cell>
          <cell r="DL7">
            <v>3</v>
          </cell>
          <cell r="DM7">
            <v>0</v>
          </cell>
          <cell r="DN7">
            <v>12</v>
          </cell>
          <cell r="DO7" t="str">
            <v>All</v>
          </cell>
          <cell r="DP7" t="str">
            <v>NA</v>
          </cell>
          <cell r="DQ7" t="str">
            <v>BNP Paribas Securities Services paris</v>
          </cell>
          <cell r="DR7" t="str">
            <v>BNP Paribas Securities Services Paris</v>
          </cell>
          <cell r="DS7" t="str">
            <v>in-house lawyers</v>
          </cell>
          <cell r="DT7" t="str">
            <v>BNP Paribas Securities Services Paris</v>
          </cell>
          <cell r="DU7" t="str">
            <v>last business day of the year</v>
          </cell>
          <cell r="DV7" t="str">
            <v>Essentials</v>
          </cell>
          <cell r="DW7" t="str">
            <v>EQUITY</v>
          </cell>
          <cell r="DX7"/>
          <cell r="DY7"/>
          <cell r="DZ7" t="str">
            <v>Neither ART 9 nor ART 8 (ART 6)</v>
          </cell>
          <cell r="EA7" t="str">
            <v>CAT 3</v>
          </cell>
          <cell r="EB7" t="e">
            <v>#N/A</v>
          </cell>
        </row>
        <row r="8">
          <cell r="H8" t="str">
            <v>LU0192223062</v>
          </cell>
          <cell r="I8" t="str">
            <v>UCITS ETF QD</v>
          </cell>
          <cell r="J8" t="str">
            <v>Distribution</v>
          </cell>
          <cell r="K8" t="str">
            <v>EUR</v>
          </cell>
          <cell r="L8" t="str">
            <v>EUR</v>
          </cell>
          <cell r="M8" t="str">
            <v>No</v>
          </cell>
          <cell r="N8"/>
          <cell r="O8" t="str">
            <v>Luxembourg</v>
          </cell>
          <cell r="P8" t="str">
            <v>DE</v>
          </cell>
          <cell r="Q8" t="str">
            <v>Xetra</v>
          </cell>
          <cell r="R8" t="str">
            <v xml:space="preserve">XETR </v>
          </cell>
          <cell r="S8">
            <v>42298</v>
          </cell>
          <cell r="T8">
            <v>38758</v>
          </cell>
          <cell r="U8" t="str">
            <v>No</v>
          </cell>
          <cell r="V8" t="str">
            <v>NR0EUE</v>
          </cell>
          <cell r="W8" t="str">
            <v>Share not hedged</v>
          </cell>
          <cell r="X8" t="str">
            <v>EEEG GY</v>
          </cell>
          <cell r="Y8" t="str">
            <v>INEEE</v>
          </cell>
          <cell r="Z8" t="str">
            <v>QS0010982260</v>
          </cell>
          <cell r="AA8" t="str">
            <v>EEEG</v>
          </cell>
          <cell r="AB8" t="str">
            <v>.TRIROEU</v>
          </cell>
          <cell r="AC8" t="str">
            <v>EEE.DE</v>
          </cell>
          <cell r="AD8" t="str">
            <v>INEEEINAV.PA</v>
          </cell>
          <cell r="AE8"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8" t="str">
            <v>please refer to another source</v>
          </cell>
          <cell r="AG8" t="str">
            <v>please refer to another source</v>
          </cell>
          <cell r="AH8" t="str">
            <v>Luxemburg SICAV</v>
          </cell>
          <cell r="AI8" t="str">
            <v>FTSE EPRA Nareit Eurozone Capped (NTR) index</v>
          </cell>
          <cell r="AJ8" t="str">
            <v>Net Total Return</v>
          </cell>
          <cell r="AK8" t="str">
            <v>EUR</v>
          </cell>
          <cell r="AL8"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8" t="str">
            <v>please refer to another source</v>
          </cell>
          <cell r="AN8" t="str">
            <v>FTSE International Limited</v>
          </cell>
          <cell r="AO8" t="str">
            <v>EUROPE</v>
          </cell>
          <cell r="AP8" t="str">
            <v>Eurozone</v>
          </cell>
          <cell r="AQ8" t="str">
            <v>AT,  DE, FR, LU, NL, CH, SN**</v>
          </cell>
          <cell r="AR8" t="str">
            <v>AT, CH, DE, FR, LU, NL, SG**</v>
          </cell>
          <cell r="AS8" t="str">
            <v>Full replication</v>
          </cell>
          <cell r="AT8" t="str">
            <v>Physical</v>
          </cell>
          <cell r="AU8" t="str">
            <v>Full</v>
          </cell>
          <cell r="AV8" t="str">
            <v>Equities</v>
          </cell>
          <cell r="AW8" t="str">
            <v>No</v>
          </cell>
          <cell r="AX8" t="str">
            <v>Yes with UCITS V</v>
          </cell>
          <cell r="AY8" t="str">
            <v xml:space="preserve">BNP PARIBAS ARBITRAGE, CITIGROUP GLOBAL MARKETS , FLOW TRADERS, SUSQUEHANNA, HYPOVEREINSBANK (HVB), MORGAN STANLEY INTERNATIONAL , SUSQUEHANNA INTERNATIONAL SECURITIES </v>
          </cell>
          <cell r="AZ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8" t="str">
            <v>No</v>
          </cell>
          <cell r="BB8"/>
          <cell r="BC8"/>
          <cell r="BD8"/>
          <cell r="BE8"/>
          <cell r="BF8" t="str">
            <v>Euronext</v>
          </cell>
          <cell r="BG8" t="str">
            <v>Daily</v>
          </cell>
          <cell r="BH8"/>
          <cell r="BI8"/>
          <cell r="BJ8"/>
          <cell r="BK8" t="str">
            <v>Quaterly</v>
          </cell>
          <cell r="BL8"/>
          <cell r="BM8"/>
          <cell r="BN8"/>
          <cell r="BO8"/>
          <cell r="BP8"/>
          <cell r="BQ8"/>
          <cell r="BR8">
            <v>500000</v>
          </cell>
          <cell r="BS8" t="str">
            <v>-</v>
          </cell>
          <cell r="BT8" t="str">
            <v>03:30 PM Paris time</v>
          </cell>
          <cell r="BU8" t="str">
            <v>NA</v>
          </cell>
          <cell r="BV8" t="str">
            <v>02:45 PM Paris time</v>
          </cell>
          <cell r="BW8" t="str">
            <v>D</v>
          </cell>
          <cell r="BX8" t="str">
            <v>D+1</v>
          </cell>
          <cell r="BY8" t="str">
            <v>D+3</v>
          </cell>
          <cell r="BZ8" t="str">
            <v>Please refer to PM</v>
          </cell>
          <cell r="CA8" t="str">
            <v>Please refer to PM</v>
          </cell>
          <cell r="CB8">
            <v>10</v>
          </cell>
          <cell r="CC8">
            <v>1</v>
          </cell>
          <cell r="CD8" t="str">
            <v>0.25% on the primary market</v>
          </cell>
          <cell r="CE8" t="str">
            <v>0,1% on the primary market</v>
          </cell>
          <cell r="CF8" t="str">
            <v>No</v>
          </cell>
          <cell r="CG8" t="str">
            <v>NA</v>
          </cell>
          <cell r="CH8" t="str">
            <v>NA</v>
          </cell>
          <cell r="CI8" t="str">
            <v>No securities lending</v>
          </cell>
          <cell r="CJ8" t="str">
            <v>NA</v>
          </cell>
          <cell r="CK8" t="str">
            <v>No collateral</v>
          </cell>
          <cell r="CL8" t="str">
            <v>No collateral</v>
          </cell>
          <cell r="CM8" t="str">
            <v>No collateral</v>
          </cell>
          <cell r="CN8" t="str">
            <v>No collateral</v>
          </cell>
          <cell r="CO8" t="str">
            <v>No</v>
          </cell>
          <cell r="CP8" t="str">
            <v>NA</v>
          </cell>
          <cell r="CQ8" t="str">
            <v>NA</v>
          </cell>
          <cell r="CR8" t="str">
            <v>No</v>
          </cell>
          <cell r="CS8" t="str">
            <v>Ashok Outtandy</v>
          </cell>
          <cell r="CT8" t="str">
            <v>B0YVM35</v>
          </cell>
          <cell r="CU8"/>
          <cell r="CV8" t="str">
            <v>A0ERY9</v>
          </cell>
          <cell r="CW8" t="str">
            <v>LP60099057</v>
          </cell>
          <cell r="CX8" t="str">
            <v>NA</v>
          </cell>
          <cell r="CY8" t="str">
            <v>No</v>
          </cell>
          <cell r="CZ8" t="str">
            <v>No</v>
          </cell>
          <cell r="DA8" t="str">
            <v>Beta</v>
          </cell>
          <cell r="DB8" t="str">
            <v>No</v>
          </cell>
          <cell r="DC8" t="str">
            <v>Foreign real estate fund (&gt;51% foreign real estate)</v>
          </cell>
          <cell r="DD8" t="str">
            <v>Yes</v>
          </cell>
          <cell r="DE8" t="str">
            <v>Yes</v>
          </cell>
          <cell r="DF8" t="str">
            <v>No</v>
          </cell>
          <cell r="DG8">
            <v>28</v>
          </cell>
          <cell r="DH8">
            <v>12</v>
          </cell>
          <cell r="DI8">
            <v>0</v>
          </cell>
          <cell r="DJ8">
            <v>40</v>
          </cell>
          <cell r="DK8">
            <v>40</v>
          </cell>
          <cell r="DL8">
            <v>28</v>
          </cell>
          <cell r="DM8">
            <v>0</v>
          </cell>
          <cell r="DN8">
            <v>12</v>
          </cell>
          <cell r="DO8" t="str">
            <v>Primary market: Authorised Participants and Institutionnal Investors
Secondary market: All</v>
          </cell>
          <cell r="DP8" t="str">
            <v>None</v>
          </cell>
          <cell r="DQ8" t="str">
            <v>BNP Paribas Securities Services Luxembourg</v>
          </cell>
          <cell r="DR8" t="str">
            <v>BNP Paribas Securities Services Luxembourg</v>
          </cell>
          <cell r="DS8" t="str">
            <v>in-house lawyers</v>
          </cell>
          <cell r="DT8" t="str">
            <v>BNP Paribas Securities Services Luxembourg</v>
          </cell>
          <cell r="DU8" t="str">
            <v>31th of December</v>
          </cell>
          <cell r="DV8" t="str">
            <v>Essentials</v>
          </cell>
          <cell r="DW8" t="str">
            <v>LISTED REAL ESTATE</v>
          </cell>
          <cell r="DX8" t="str">
            <v>launched in 07/07/2004 "FTSE EPRA Eurozone THEAM Easy UCITS ETF" then mergered into Easy</v>
          </cell>
          <cell r="DY8"/>
          <cell r="DZ8" t="str">
            <v>Neither ART 9 nor ART 8 (ART 6)</v>
          </cell>
          <cell r="EA8" t="str">
            <v>CAT 3</v>
          </cell>
          <cell r="EB8" t="e">
            <v>#N/A</v>
          </cell>
        </row>
        <row r="9">
          <cell r="H9" t="str">
            <v>LU1291091228</v>
          </cell>
          <cell r="I9" t="str">
            <v>UCITS ETF QD</v>
          </cell>
          <cell r="J9" t="str">
            <v>Distribution</v>
          </cell>
          <cell r="K9" t="str">
            <v>EUR</v>
          </cell>
          <cell r="L9" t="str">
            <v>EUR</v>
          </cell>
          <cell r="M9" t="str">
            <v>No</v>
          </cell>
          <cell r="N9"/>
          <cell r="O9" t="str">
            <v>Luxembourg</v>
          </cell>
          <cell r="P9" t="str">
            <v>DE</v>
          </cell>
          <cell r="Q9" t="str">
            <v>Xetra</v>
          </cell>
          <cell r="R9" t="str">
            <v xml:space="preserve">XETR </v>
          </cell>
          <cell r="S9">
            <v>42298</v>
          </cell>
          <cell r="T9">
            <v>42703</v>
          </cell>
          <cell r="U9" t="str">
            <v>No</v>
          </cell>
          <cell r="V9" t="str">
            <v>NEPRA</v>
          </cell>
          <cell r="W9" t="str">
            <v>Share not hedged</v>
          </cell>
          <cell r="X9" t="str">
            <v>EEP GY</v>
          </cell>
          <cell r="Y9" t="str">
            <v>INEEP</v>
          </cell>
          <cell r="Z9" t="str">
            <v>NSCFR0INEEP2</v>
          </cell>
          <cell r="AA9" t="str">
            <v>EEP</v>
          </cell>
          <cell r="AB9" t="str">
            <v>.TFTRPRAE</v>
          </cell>
          <cell r="AC9" t="str">
            <v>EEP.DE</v>
          </cell>
          <cell r="AD9" t="str">
            <v>INEEPINAV.PA</v>
          </cell>
          <cell r="AE9"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9" t="str">
            <v>please refer to another source</v>
          </cell>
          <cell r="AG9" t="str">
            <v>please refer to another source</v>
          </cell>
          <cell r="AH9" t="str">
            <v>Luxemburg SICAV</v>
          </cell>
          <cell r="AI9" t="str">
            <v>FTSE EPRA Nareit Developed Europe (NTR) index</v>
          </cell>
          <cell r="AJ9" t="str">
            <v>Net Total Return</v>
          </cell>
          <cell r="AK9" t="str">
            <v>EUR</v>
          </cell>
          <cell r="AL9"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9" t="str">
            <v>please refer to another source</v>
          </cell>
          <cell r="AN9" t="str">
            <v>FTSE International Limited</v>
          </cell>
          <cell r="AO9" t="str">
            <v>EUROPE</v>
          </cell>
          <cell r="AP9" t="str">
            <v>Europe</v>
          </cell>
          <cell r="AQ9" t="str">
            <v>AT, DE, FR, LU, NL, IT**,CH</v>
          </cell>
          <cell r="AR9" t="str">
            <v>AT, CH, DE, FR, IT**, LU, NL</v>
          </cell>
          <cell r="AS9" t="str">
            <v>Full replication</v>
          </cell>
          <cell r="AT9" t="str">
            <v>Physical</v>
          </cell>
          <cell r="AU9" t="str">
            <v>Full</v>
          </cell>
          <cell r="AV9" t="str">
            <v>Equities</v>
          </cell>
          <cell r="AW9" t="str">
            <v>No</v>
          </cell>
          <cell r="AX9" t="str">
            <v>Yes with UCITS V</v>
          </cell>
          <cell r="AY9" t="str">
            <v>BNP PARIBAS ARBITRAGE, FLOW TRADERS, SUSQUEHANNA</v>
          </cell>
          <cell r="AZ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9" t="str">
            <v>No</v>
          </cell>
          <cell r="BB9"/>
          <cell r="BC9"/>
          <cell r="BD9"/>
          <cell r="BE9"/>
          <cell r="BF9" t="str">
            <v>Euronext</v>
          </cell>
          <cell r="BG9" t="str">
            <v>Daily</v>
          </cell>
          <cell r="BH9"/>
          <cell r="BI9"/>
          <cell r="BJ9"/>
          <cell r="BK9" t="str">
            <v>Quaterly</v>
          </cell>
          <cell r="BL9"/>
          <cell r="BM9"/>
          <cell r="BN9"/>
          <cell r="BO9"/>
          <cell r="BP9"/>
          <cell r="BQ9"/>
          <cell r="BR9">
            <v>500000</v>
          </cell>
          <cell r="BS9" t="str">
            <v>-</v>
          </cell>
          <cell r="BT9" t="str">
            <v>03:30 PM Paris time</v>
          </cell>
          <cell r="BU9" t="str">
            <v>NA</v>
          </cell>
          <cell r="BV9" t="str">
            <v>02:45 PM Paris time</v>
          </cell>
          <cell r="BW9" t="str">
            <v>D</v>
          </cell>
          <cell r="BX9" t="str">
            <v>D+1</v>
          </cell>
          <cell r="BY9" t="str">
            <v>D+3</v>
          </cell>
          <cell r="BZ9" t="str">
            <v>Please refer to PM</v>
          </cell>
          <cell r="CA9" t="str">
            <v>Please refer to PM</v>
          </cell>
          <cell r="CB9">
            <v>18</v>
          </cell>
          <cell r="CC9">
            <v>1</v>
          </cell>
          <cell r="CD9" t="str">
            <v>0,3% on the primary market</v>
          </cell>
          <cell r="CE9" t="str">
            <v>0,05% on the primary market</v>
          </cell>
          <cell r="CF9" t="str">
            <v>No</v>
          </cell>
          <cell r="CG9" t="str">
            <v>NA</v>
          </cell>
          <cell r="CH9" t="str">
            <v>NA</v>
          </cell>
          <cell r="CI9" t="str">
            <v>No securities lending</v>
          </cell>
          <cell r="CJ9" t="str">
            <v>NA</v>
          </cell>
          <cell r="CK9" t="str">
            <v>No collateral</v>
          </cell>
          <cell r="CL9" t="str">
            <v>No collateral</v>
          </cell>
          <cell r="CM9" t="str">
            <v>No collateral</v>
          </cell>
          <cell r="CN9" t="str">
            <v>No collateral</v>
          </cell>
          <cell r="CO9" t="str">
            <v>No</v>
          </cell>
          <cell r="CP9" t="str">
            <v>NA</v>
          </cell>
          <cell r="CQ9" t="str">
            <v>NA</v>
          </cell>
          <cell r="CR9" t="str">
            <v>No</v>
          </cell>
          <cell r="CS9" t="str">
            <v>Ashok Outtandy</v>
          </cell>
          <cell r="CT9" t="str">
            <v>BDD1XB2</v>
          </cell>
          <cell r="CU9"/>
          <cell r="CV9" t="str">
            <v>A2ACQZ</v>
          </cell>
          <cell r="CW9" t="str">
            <v>LP68354541</v>
          </cell>
          <cell r="CX9" t="str">
            <v>NA</v>
          </cell>
          <cell r="CY9" t="str">
            <v>No</v>
          </cell>
          <cell r="CZ9" t="str">
            <v>No</v>
          </cell>
          <cell r="DA9" t="str">
            <v>Beta</v>
          </cell>
          <cell r="DB9" t="str">
            <v>No</v>
          </cell>
          <cell r="DC9" t="str">
            <v>Foreign real estate fund (&gt;51% foreign real estate)</v>
          </cell>
          <cell r="DD9" t="str">
            <v>Yes</v>
          </cell>
          <cell r="DE9" t="str">
            <v>No</v>
          </cell>
          <cell r="DF9" t="str">
            <v>No</v>
          </cell>
          <cell r="DG9">
            <v>28</v>
          </cell>
          <cell r="DH9">
            <v>12</v>
          </cell>
          <cell r="DI9">
            <v>0</v>
          </cell>
          <cell r="DJ9">
            <v>40</v>
          </cell>
          <cell r="DK9">
            <v>40</v>
          </cell>
          <cell r="DL9">
            <v>28</v>
          </cell>
          <cell r="DM9">
            <v>0</v>
          </cell>
          <cell r="DN9">
            <v>12</v>
          </cell>
          <cell r="DO9" t="str">
            <v>Primary market: Authorised Participants and Institutionnal Investors
Secondary market: All</v>
          </cell>
          <cell r="DP9" t="str">
            <v>None</v>
          </cell>
          <cell r="DQ9" t="str">
            <v>BNP Paribas Securities Services Luxembourg</v>
          </cell>
          <cell r="DR9" t="str">
            <v>BNP Paribas Securities Services Luxembourg</v>
          </cell>
          <cell r="DS9" t="str">
            <v>in-house lawyers</v>
          </cell>
          <cell r="DT9" t="str">
            <v>BNP Paribas Securities Services Luxembourg</v>
          </cell>
          <cell r="DU9" t="str">
            <v>31th of December</v>
          </cell>
          <cell r="DV9" t="str">
            <v>Essentials</v>
          </cell>
          <cell r="DW9" t="str">
            <v>LISTED REAL ESTATE</v>
          </cell>
          <cell r="DX9" t="str">
            <v xml:space="preserve">launched in 06/03/2006 "FTSE EPRA Europe THEAM Easy UCITS ETF" then mergered into Easy </v>
          </cell>
          <cell r="DY9"/>
          <cell r="DZ9" t="str">
            <v>Neither ART 9 nor ART 8 (ART 6)</v>
          </cell>
          <cell r="EA9" t="str">
            <v>CAT 3</v>
          </cell>
          <cell r="EB9" t="e">
            <v>#N/A</v>
          </cell>
        </row>
        <row r="10">
          <cell r="H10" t="str">
            <v>LU1291097779</v>
          </cell>
          <cell r="I10" t="str">
            <v>UCITS ETF EUR</v>
          </cell>
          <cell r="J10" t="str">
            <v>Capitalisation</v>
          </cell>
          <cell r="K10" t="str">
            <v>EUR</v>
          </cell>
          <cell r="L10" t="str">
            <v>USD</v>
          </cell>
          <cell r="M10" t="str">
            <v>No</v>
          </cell>
          <cell r="N10"/>
          <cell r="O10" t="str">
            <v>Luxembourg</v>
          </cell>
          <cell r="P10" t="str">
            <v>DE</v>
          </cell>
          <cell r="Q10" t="str">
            <v>Xetra</v>
          </cell>
          <cell r="R10" t="str">
            <v xml:space="preserve">XETR </v>
          </cell>
          <cell r="S10">
            <v>42298</v>
          </cell>
          <cell r="T10">
            <v>42627</v>
          </cell>
          <cell r="U10" t="str">
            <v>No</v>
          </cell>
          <cell r="V10" t="str">
            <v>MXEMEFMT</v>
          </cell>
          <cell r="W10" t="str">
            <v>Share not hedged</v>
          </cell>
          <cell r="X10" t="str">
            <v>EMKX GY</v>
          </cell>
          <cell r="Y10" t="str">
            <v>IEEMK</v>
          </cell>
          <cell r="Z10" t="str">
            <v>NSCFR0IEEMK5</v>
          </cell>
          <cell r="AA10" t="str">
            <v>EMKX</v>
          </cell>
          <cell r="AB10" t="str">
            <v>.MIEF0FMT2NUS</v>
          </cell>
          <cell r="AC10" t="str">
            <v>EMKX.DE</v>
          </cell>
          <cell r="AD10" t="str">
            <v>IEEMKINAV.PA</v>
          </cell>
          <cell r="AE10" t="str">
            <v>BNP Paribas Easy MSCI Emerging ESG Filtered Min TE is an open-end fund incorporated in Luxembourg. The Fund's objective is to replicate the performance of the MSCI Emerging ESG Filtered Min TE (NTR)* index (Bloomberg: MXEMEFMT Index), incing fluctuations, and to maintain the Tracking Error between the sub-fund and the index below 1%.</v>
          </cell>
          <cell r="AF10" t="str">
            <v>please refer to another source</v>
          </cell>
          <cell r="AG10" t="str">
            <v>please refer to another source</v>
          </cell>
          <cell r="AH10" t="str">
            <v>Luxemburg SICAV</v>
          </cell>
          <cell r="AI10" t="str">
            <v>MSCI Emerging ESG Filtered Min TE (NTR) index</v>
          </cell>
          <cell r="AJ10" t="str">
            <v>Net Total Return</v>
          </cell>
          <cell r="AK10" t="str">
            <v>USD</v>
          </cell>
          <cell r="AL10" t="str">
            <v>The benchmark is the MSCI Emerging ESG Filtered Min TE (NTR) index published in USD by MSCI Limited. For all index components that are not denominated in USD, the Index methodology implements a currency conversion (at the WM/Reuters 4 p.m London time) mechanism prior to the calculation of the Index level.</v>
          </cell>
          <cell r="AM10" t="str">
            <v>please refer to another source</v>
          </cell>
          <cell r="AN10" t="str">
            <v xml:space="preserve">MSCI </v>
          </cell>
          <cell r="AO10" t="str">
            <v>Emerging</v>
          </cell>
          <cell r="AP10" t="str">
            <v>Emerging Markets</v>
          </cell>
          <cell r="AQ10" t="str">
            <v>AT, DE, FI, FR, UK, IT, LU, NL, SE, ES</v>
          </cell>
          <cell r="AR10" t="str">
            <v>AT, DE, ES, FI, FR, GB, IT**, LU, NL, SE</v>
          </cell>
          <cell r="AS10" t="str">
            <v>Synthetic replication</v>
          </cell>
          <cell r="AT10" t="str">
            <v>Synthetic</v>
          </cell>
          <cell r="AU10" t="str">
            <v>Synthetic</v>
          </cell>
          <cell r="AV10" t="str">
            <v>Swaps</v>
          </cell>
          <cell r="AW10" t="str">
            <v>No</v>
          </cell>
          <cell r="AX10" t="str">
            <v>Yes with UCITS V</v>
          </cell>
          <cell r="AY10" t="str">
            <v>BNP Paribas Arbitrage</v>
          </cell>
          <cell r="AZ1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0" t="str">
            <v>No</v>
          </cell>
          <cell r="BB10"/>
          <cell r="BC10"/>
          <cell r="BD10"/>
          <cell r="BE10"/>
          <cell r="BF10" t="str">
            <v>Euronext</v>
          </cell>
          <cell r="BG10" t="str">
            <v>Daily</v>
          </cell>
          <cell r="BH10"/>
          <cell r="BI10"/>
          <cell r="BJ10"/>
          <cell r="BK10" t="str">
            <v>Reinvested</v>
          </cell>
          <cell r="BL10"/>
          <cell r="BM10"/>
          <cell r="BN10"/>
          <cell r="BO10"/>
          <cell r="BP10"/>
          <cell r="BQ10"/>
          <cell r="BR10">
            <v>500000</v>
          </cell>
          <cell r="BS10" t="str">
            <v>-</v>
          </cell>
          <cell r="BT10" t="str">
            <v>(D-1) 04:30 PM Paris time</v>
          </cell>
          <cell r="BU10" t="str">
            <v>(D-1) 12:00 AM Paris time</v>
          </cell>
          <cell r="BV10" t="str">
            <v>(D-1) 03:45 PM Paris time</v>
          </cell>
          <cell r="BW10" t="str">
            <v>D</v>
          </cell>
          <cell r="BX10" t="str">
            <v>D+1</v>
          </cell>
          <cell r="BY10" t="str">
            <v>D+3</v>
          </cell>
          <cell r="BZ10" t="str">
            <v>Please refer to PM</v>
          </cell>
          <cell r="CA10" t="str">
            <v>Please refer to PM</v>
          </cell>
          <cell r="CB10">
            <v>20</v>
          </cell>
          <cell r="CC10">
            <v>20</v>
          </cell>
          <cell r="CD10" t="str">
            <v>0,3% on the primary market</v>
          </cell>
          <cell r="CE10" t="str">
            <v>0,3% on the primary market</v>
          </cell>
          <cell r="CF10" t="str">
            <v>Yes</v>
          </cell>
          <cell r="CG10" t="str">
            <v>Daily</v>
          </cell>
          <cell r="CH10">
            <v>100000</v>
          </cell>
          <cell r="CI10" t="str">
            <v>No securities lending</v>
          </cell>
          <cell r="CJ10" t="str">
            <v>Société Générale</v>
          </cell>
          <cell r="CK10" t="str">
            <v>Up to 10%</v>
          </cell>
          <cell r="CL10" t="str">
            <v>Cash</v>
          </cell>
          <cell r="CM10" t="str">
            <v>BNP Paribas Securities Services</v>
          </cell>
          <cell r="CN10" t="str">
            <v>collateral.mgt@bnpparibas-ip.com</v>
          </cell>
          <cell r="CO10" t="str">
            <v>No</v>
          </cell>
          <cell r="CP10" t="str">
            <v>NA</v>
          </cell>
          <cell r="CQ10" t="str">
            <v>NA</v>
          </cell>
          <cell r="CR10" t="str">
            <v>No</v>
          </cell>
          <cell r="CS10" t="str">
            <v>Paul Xatard-Huberlant</v>
          </cell>
          <cell r="CT10" t="str">
            <v>BD3J219</v>
          </cell>
          <cell r="CU10"/>
          <cell r="CV10" t="str">
            <v>A2AL1R</v>
          </cell>
          <cell r="CW10" t="str">
            <v>LP68358432</v>
          </cell>
          <cell r="CX10" t="str">
            <v>NA</v>
          </cell>
          <cell r="CY10" t="str">
            <v>Yes</v>
          </cell>
          <cell r="CZ10" t="str">
            <v>ESG</v>
          </cell>
          <cell r="DA10" t="str">
            <v>Beta</v>
          </cell>
          <cell r="DB10" t="str">
            <v>No</v>
          </cell>
          <cell r="DC10" t="str">
            <v>Equity fund (&gt;51% equities)</v>
          </cell>
          <cell r="DD10" t="str">
            <v>Yes</v>
          </cell>
          <cell r="DE10" t="str">
            <v>No</v>
          </cell>
          <cell r="DF10" t="str">
            <v>No</v>
          </cell>
          <cell r="DG10">
            <v>13</v>
          </cell>
          <cell r="DH10">
            <v>12</v>
          </cell>
          <cell r="DI10">
            <v>0</v>
          </cell>
          <cell r="DJ10">
            <v>25</v>
          </cell>
          <cell r="DK10">
            <v>25</v>
          </cell>
          <cell r="DL10">
            <v>13</v>
          </cell>
          <cell r="DM10">
            <v>0</v>
          </cell>
          <cell r="DN10">
            <v>12</v>
          </cell>
          <cell r="DO10" t="str">
            <v>Primary market: Authorised Participants and Institutionnal Investors
Secondary market: All</v>
          </cell>
          <cell r="DP10" t="str">
            <v>None</v>
          </cell>
          <cell r="DQ10" t="str">
            <v>BNP Paribas Securities Services Luxembourg</v>
          </cell>
          <cell r="DR10" t="str">
            <v>BNP Paribas Securities Services Luxembourg</v>
          </cell>
          <cell r="DS10" t="str">
            <v>in-house lawyers</v>
          </cell>
          <cell r="DT10" t="str">
            <v>BNP Paribas Securities Services Luxembourg</v>
          </cell>
          <cell r="DU10" t="str">
            <v>31th of December</v>
          </cell>
          <cell r="DV10" t="str">
            <v>ESG</v>
          </cell>
          <cell r="DW10" t="str">
            <v>EQUITY</v>
          </cell>
          <cell r="DX10" t="str">
            <v>Change of name from “MSCI Emerging Markets ex CW” into “MSCI Emerging ESG Filtered Min TE” on December 1st, 2021.
Change of index from “MSCI Emerging Markets ex Controversial Weapons (NTR)” into “MSCI Emerging ESG Filtered Min TE (NTR)” on December 1st, 2021.
Change of SFDR classification into an Article 8 sub-fund on December 1st, 2021.</v>
          </cell>
          <cell r="DY10"/>
          <cell r="DZ10" t="str">
            <v>ART 8</v>
          </cell>
          <cell r="EA10" t="str">
            <v>CAT 2 (synthetic)</v>
          </cell>
          <cell r="EB10" t="str">
            <v>U</v>
          </cell>
        </row>
        <row r="11">
          <cell r="H11" t="str">
            <v>LU1291098314</v>
          </cell>
          <cell r="I11" t="str">
            <v>UCITS ETF</v>
          </cell>
          <cell r="J11" t="str">
            <v>Capitalisation</v>
          </cell>
          <cell r="K11" t="str">
            <v>USD</v>
          </cell>
          <cell r="L11" t="str">
            <v>USD</v>
          </cell>
          <cell r="M11" t="str">
            <v>No</v>
          </cell>
          <cell r="N11"/>
          <cell r="O11" t="str">
            <v>Luxembourg</v>
          </cell>
          <cell r="P11" t="str">
            <v>DE</v>
          </cell>
          <cell r="Q11" t="str">
            <v>Xetra</v>
          </cell>
          <cell r="R11" t="str">
            <v xml:space="preserve">XETR </v>
          </cell>
          <cell r="S11">
            <v>42298</v>
          </cell>
          <cell r="T11">
            <v>42689</v>
          </cell>
          <cell r="U11" t="str">
            <v>No</v>
          </cell>
          <cell r="V11" t="str">
            <v>M7CXESC</v>
          </cell>
          <cell r="W11" t="str">
            <v>Share not hedged</v>
          </cell>
          <cell r="X11" t="str">
            <v>ESRI GY</v>
          </cell>
          <cell r="Y11" t="str">
            <v>IEMSR</v>
          </cell>
          <cell r="Z11" t="str">
            <v>NSCFR0IEMSR0</v>
          </cell>
          <cell r="AA11" t="str">
            <v>ESRI</v>
          </cell>
          <cell r="AB11" t="str">
            <v>.MIEFF00mTNUS</v>
          </cell>
          <cell r="AC11" t="str">
            <v>EMSR.DE</v>
          </cell>
          <cell r="AD11" t="str">
            <v>IEMSRINAV.PA</v>
          </cell>
          <cell r="AE11"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1" t="str">
            <v>please refer to another source</v>
          </cell>
          <cell r="AG11" t="str">
            <v>please refer to another source</v>
          </cell>
          <cell r="AH11" t="str">
            <v>Luxemburg SICAV</v>
          </cell>
          <cell r="AI11" t="str">
            <v>MSCI Emerging SRI S-Series PAB 5% Capped (NTR)</v>
          </cell>
          <cell r="AJ11" t="str">
            <v>Net Total Return</v>
          </cell>
          <cell r="AK11" t="str">
            <v>USD</v>
          </cell>
          <cell r="AL11" t="str">
            <v>The benchmark is the MSCI Emerging SRI S-Series PAB 5% Capped (NTR)* index published in USD by MSCI Limited. Following Brexit, MSCI Limited, the Benchmark Index administrator is no longer registered in the Benchmark Register.</v>
          </cell>
          <cell r="AM11" t="str">
            <v>please refer to another source</v>
          </cell>
          <cell r="AN11" t="str">
            <v xml:space="preserve">MSCI </v>
          </cell>
          <cell r="AO11" t="str">
            <v>Emerging</v>
          </cell>
          <cell r="AP11" t="str">
            <v>Emerging Markets</v>
          </cell>
          <cell r="AQ11" t="str">
            <v>AT, DE, FR, IT**, LU, NL, IE; CL</v>
          </cell>
          <cell r="AR11" t="str">
            <v>AT, DE, FR, IT**, LU, NL, IE; CL</v>
          </cell>
          <cell r="AS11" t="str">
            <v>Synthetic replication</v>
          </cell>
          <cell r="AT11" t="str">
            <v>Synthetic</v>
          </cell>
          <cell r="AU11" t="str">
            <v>Synthetic</v>
          </cell>
          <cell r="AV11" t="str">
            <v>Swaps</v>
          </cell>
          <cell r="AW11" t="str">
            <v>No</v>
          </cell>
          <cell r="AX11" t="str">
            <v>Yes with UCITS V</v>
          </cell>
          <cell r="AY11" t="str">
            <v>BNP Paribas Arbitrage, SIG</v>
          </cell>
          <cell r="AZ1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1" t="str">
            <v>No</v>
          </cell>
          <cell r="BB11"/>
          <cell r="BC11"/>
          <cell r="BD11"/>
          <cell r="BE11"/>
          <cell r="BF11" t="str">
            <v>Euronext</v>
          </cell>
          <cell r="BG11" t="str">
            <v>Daily</v>
          </cell>
          <cell r="BH11"/>
          <cell r="BI11"/>
          <cell r="BJ11"/>
          <cell r="BK11" t="str">
            <v>Reinvested</v>
          </cell>
          <cell r="BL11"/>
          <cell r="BM11"/>
          <cell r="BN11"/>
          <cell r="BO11"/>
          <cell r="BP11"/>
          <cell r="BQ11"/>
          <cell r="BR11">
            <v>500000</v>
          </cell>
          <cell r="BS11" t="str">
            <v>-</v>
          </cell>
          <cell r="BT11" t="str">
            <v>(D-1) 04:30 PM Paris time</v>
          </cell>
          <cell r="BU11" t="str">
            <v>(D-1) 12:00 AM Paris time</v>
          </cell>
          <cell r="BV11" t="str">
            <v>(D-1) 03:45 PM Paris time</v>
          </cell>
          <cell r="BW11" t="str">
            <v>D</v>
          </cell>
          <cell r="BX11" t="str">
            <v>D+1</v>
          </cell>
          <cell r="BY11" t="str">
            <v>D+3</v>
          </cell>
          <cell r="BZ11" t="str">
            <v>Please refer to PM</v>
          </cell>
          <cell r="CA11" t="str">
            <v>Please refer to PM</v>
          </cell>
          <cell r="CB11">
            <v>20</v>
          </cell>
          <cell r="CC11">
            <v>20</v>
          </cell>
          <cell r="CD11" t="str">
            <v>0,3% on the primary market</v>
          </cell>
          <cell r="CE11" t="str">
            <v>0,3% on the primary market</v>
          </cell>
          <cell r="CF11" t="str">
            <v>Yes</v>
          </cell>
          <cell r="CG11" t="str">
            <v>Daily</v>
          </cell>
          <cell r="CH11">
            <v>100000</v>
          </cell>
          <cell r="CI11" t="str">
            <v>No securities lending</v>
          </cell>
          <cell r="CJ11" t="str">
            <v>JP Morgan</v>
          </cell>
          <cell r="CK11" t="str">
            <v>Up to 10%</v>
          </cell>
          <cell r="CL11" t="str">
            <v>Cash</v>
          </cell>
          <cell r="CM11" t="str">
            <v>BNP Paribas Securities Services</v>
          </cell>
          <cell r="CN11" t="str">
            <v>collateral.mgt@bnpparibas-ip.com</v>
          </cell>
          <cell r="CO11" t="str">
            <v>No</v>
          </cell>
          <cell r="CP11" t="str">
            <v>NA</v>
          </cell>
          <cell r="CQ11" t="str">
            <v>NA</v>
          </cell>
          <cell r="CR11" t="str">
            <v>No</v>
          </cell>
          <cell r="CS11" t="str">
            <v>Ashok Outtandy</v>
          </cell>
          <cell r="CT11"/>
          <cell r="CU11"/>
          <cell r="CV11" t="str">
            <v>A2APND</v>
          </cell>
          <cell r="CW11" t="str">
            <v>LP68372609</v>
          </cell>
          <cell r="CX11" t="str">
            <v>NA</v>
          </cell>
          <cell r="CY11" t="str">
            <v>Yes</v>
          </cell>
          <cell r="CZ11" t="str">
            <v>SRI</v>
          </cell>
          <cell r="DA11" t="str">
            <v>Beta</v>
          </cell>
          <cell r="DB11" t="str">
            <v>Yes</v>
          </cell>
          <cell r="DC11" t="str">
            <v>Equity fund (&gt;51% equities)</v>
          </cell>
          <cell r="DD11" t="str">
            <v>Yes</v>
          </cell>
          <cell r="DE11" t="str">
            <v>No</v>
          </cell>
          <cell r="DF11" t="str">
            <v>No</v>
          </cell>
          <cell r="DG11">
            <v>18</v>
          </cell>
          <cell r="DH11">
            <v>12</v>
          </cell>
          <cell r="DI11">
            <v>0</v>
          </cell>
          <cell r="DJ11">
            <v>30</v>
          </cell>
          <cell r="DK11">
            <v>30</v>
          </cell>
          <cell r="DL11">
            <v>18</v>
          </cell>
          <cell r="DM11">
            <v>0</v>
          </cell>
          <cell r="DN11">
            <v>11.999999999999998</v>
          </cell>
          <cell r="DO11" t="str">
            <v>Primary market: Authorised Participants and Institutionnal Investors
Secondary market: All</v>
          </cell>
          <cell r="DP11" t="str">
            <v>None</v>
          </cell>
          <cell r="DQ11" t="str">
            <v>BNP Paribas Securities Services Luxembourg</v>
          </cell>
          <cell r="DR11" t="str">
            <v>BNP Paribas Securities Services Luxembourg</v>
          </cell>
          <cell r="DS11" t="str">
            <v>in-house lawyers</v>
          </cell>
          <cell r="DT11" t="str">
            <v>BNP Paribas Securities Services Luxembourg</v>
          </cell>
          <cell r="DU11" t="str">
            <v>31th of December</v>
          </cell>
          <cell r="DV11" t="str">
            <v>ESG</v>
          </cell>
          <cell r="DW11" t="str">
            <v>EQUITY</v>
          </cell>
          <cell r="DX11"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1"/>
          <cell r="DZ11" t="str">
            <v>ART 8</v>
          </cell>
          <cell r="EA11" t="str">
            <v>CAT 2 (synthetic)</v>
          </cell>
          <cell r="EB11" t="str">
            <v>U</v>
          </cell>
        </row>
        <row r="12">
          <cell r="H12" t="str">
            <v>LU1659681313</v>
          </cell>
          <cell r="I12" t="str">
            <v>UCITS ETF EUR</v>
          </cell>
          <cell r="J12" t="str">
            <v>Distribution</v>
          </cell>
          <cell r="K12" t="str">
            <v>EUR</v>
          </cell>
          <cell r="L12" t="str">
            <v>USD</v>
          </cell>
          <cell r="M12" t="str">
            <v>No</v>
          </cell>
          <cell r="N12"/>
          <cell r="O12" t="str">
            <v>Luxembourg</v>
          </cell>
          <cell r="P12" t="str">
            <v>DE</v>
          </cell>
          <cell r="Q12" t="str">
            <v>Xetra</v>
          </cell>
          <cell r="R12" t="str">
            <v xml:space="preserve">XETR </v>
          </cell>
          <cell r="S12">
            <v>43031</v>
          </cell>
          <cell r="T12">
            <v>43074</v>
          </cell>
          <cell r="U12" t="str">
            <v>No</v>
          </cell>
          <cell r="V12" t="str">
            <v>M7CXESC</v>
          </cell>
          <cell r="W12" t="str">
            <v>Share not hedged</v>
          </cell>
          <cell r="X12" t="str">
            <v>EISR GY</v>
          </cell>
          <cell r="Y12" t="str">
            <v>IEISR</v>
          </cell>
          <cell r="Z12" t="str">
            <v>NSCFR0IEISR8</v>
          </cell>
          <cell r="AA12" t="str">
            <v xml:space="preserve">EISR </v>
          </cell>
          <cell r="AB12" t="str">
            <v>.MIEFF00mTNUS</v>
          </cell>
          <cell r="AC12" t="str">
            <v>EISR.DE</v>
          </cell>
          <cell r="AD12" t="str">
            <v>IEISRINAV.PA</v>
          </cell>
          <cell r="AE12"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12" t="str">
            <v>please refer to another source</v>
          </cell>
          <cell r="AG12" t="str">
            <v>please refer to another source</v>
          </cell>
          <cell r="AH12" t="str">
            <v>Luxemburg SICAV</v>
          </cell>
          <cell r="AI12" t="str">
            <v>MSCI Emerging SRI S-Series PAB 5% Capped (NTR)</v>
          </cell>
          <cell r="AJ12" t="str">
            <v>Net Total Return</v>
          </cell>
          <cell r="AK12" t="str">
            <v>USD</v>
          </cell>
          <cell r="AL12" t="str">
            <v>The benchmark is the MSCI Emerging SRI S-Series PAB 5% Capped (NTR)* index published in USD by MSCI Limited. Following Brexit, MSCI Limited, the Benchmark Index administrator is no longer registered in the Benchmark Register.</v>
          </cell>
          <cell r="AM12" t="str">
            <v>please refer to another source</v>
          </cell>
          <cell r="AN12" t="str">
            <v xml:space="preserve">MSCI </v>
          </cell>
          <cell r="AO12" t="str">
            <v>Emerging</v>
          </cell>
          <cell r="AP12" t="str">
            <v>Emerging Markets</v>
          </cell>
          <cell r="AQ12" t="str">
            <v>LU, FR,DE,AT, IT, ES, NL, IE</v>
          </cell>
          <cell r="AR12" t="str">
            <v>AT, CL, DE, ES, FR, IE, IT**, LU, NL</v>
          </cell>
          <cell r="AS12" t="str">
            <v>Synthetic replication</v>
          </cell>
          <cell r="AT12" t="str">
            <v>Synthetic</v>
          </cell>
          <cell r="AU12" t="str">
            <v>Synthetic</v>
          </cell>
          <cell r="AV12" t="str">
            <v>Swaps</v>
          </cell>
          <cell r="AW12" t="str">
            <v>No</v>
          </cell>
          <cell r="AX12" t="str">
            <v>Yes with UCITS V</v>
          </cell>
          <cell r="AY12" t="str">
            <v>BNP Paribas Arbitrage, SIG</v>
          </cell>
          <cell r="AZ1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2" t="str">
            <v>No</v>
          </cell>
          <cell r="BB12"/>
          <cell r="BC12"/>
          <cell r="BD12"/>
          <cell r="BE12"/>
          <cell r="BF12" t="str">
            <v>Euronext</v>
          </cell>
          <cell r="BG12" t="str">
            <v>Daily</v>
          </cell>
          <cell r="BH12"/>
          <cell r="BI12"/>
          <cell r="BJ12"/>
          <cell r="BK12" t="str">
            <v>Annually</v>
          </cell>
          <cell r="BL12"/>
          <cell r="BM12"/>
          <cell r="BN12"/>
          <cell r="BO12"/>
          <cell r="BP12"/>
          <cell r="BQ12"/>
          <cell r="BR12">
            <v>500000</v>
          </cell>
          <cell r="BS12" t="str">
            <v>-</v>
          </cell>
          <cell r="BT12" t="str">
            <v>(D-1) 04:30 PM Paris time</v>
          </cell>
          <cell r="BU12" t="str">
            <v>(D-1) 12:00 AM Paris time</v>
          </cell>
          <cell r="BV12" t="str">
            <v>(D-1) 03:45 PM Paris time</v>
          </cell>
          <cell r="BW12" t="str">
            <v>D</v>
          </cell>
          <cell r="BX12" t="str">
            <v>D+1</v>
          </cell>
          <cell r="BY12" t="str">
            <v>D+3</v>
          </cell>
          <cell r="BZ12" t="str">
            <v>Please refer to PM</v>
          </cell>
          <cell r="CA12" t="str">
            <v>Please refer to PM</v>
          </cell>
          <cell r="CB12">
            <v>20</v>
          </cell>
          <cell r="CC12">
            <v>20</v>
          </cell>
          <cell r="CD12" t="str">
            <v>0,3% on the primary market</v>
          </cell>
          <cell r="CE12" t="str">
            <v>0,3% on the primary market</v>
          </cell>
          <cell r="CF12" t="str">
            <v>Yes</v>
          </cell>
          <cell r="CG12" t="str">
            <v>Daily</v>
          </cell>
          <cell r="CH12">
            <v>100000</v>
          </cell>
          <cell r="CI12" t="str">
            <v>No securities lending</v>
          </cell>
          <cell r="CJ12" t="str">
            <v>JP Morgan</v>
          </cell>
          <cell r="CK12" t="str">
            <v>Up to 10%</v>
          </cell>
          <cell r="CL12" t="str">
            <v>Cash</v>
          </cell>
          <cell r="CM12" t="str">
            <v>BNP Paribas Securities Services</v>
          </cell>
          <cell r="CN12" t="str">
            <v>collateral.mgt@bnpparibas-ip.com</v>
          </cell>
          <cell r="CO12" t="str">
            <v>No</v>
          </cell>
          <cell r="CP12" t="str">
            <v>NA</v>
          </cell>
          <cell r="CQ12" t="str">
            <v>NA</v>
          </cell>
          <cell r="CR12" t="str">
            <v>No</v>
          </cell>
          <cell r="CS12" t="str">
            <v>Ashok Outtandy</v>
          </cell>
          <cell r="CT12"/>
          <cell r="CU12"/>
          <cell r="CV12" t="str">
            <v>A2H5E6</v>
          </cell>
          <cell r="CW12"/>
          <cell r="CX12" t="str">
            <v>NA</v>
          </cell>
          <cell r="CY12" t="str">
            <v>Yes</v>
          </cell>
          <cell r="CZ12" t="str">
            <v>SRI</v>
          </cell>
          <cell r="DA12" t="str">
            <v>Beta</v>
          </cell>
          <cell r="DB12" t="str">
            <v>Yes</v>
          </cell>
          <cell r="DC12" t="str">
            <v>Equity fund (&gt;51% equities)</v>
          </cell>
          <cell r="DD12" t="str">
            <v>Yes</v>
          </cell>
          <cell r="DE12" t="str">
            <v>No</v>
          </cell>
          <cell r="DF12" t="str">
            <v>No</v>
          </cell>
          <cell r="DG12">
            <v>18</v>
          </cell>
          <cell r="DH12">
            <v>12</v>
          </cell>
          <cell r="DI12">
            <v>0</v>
          </cell>
          <cell r="DJ12">
            <v>30</v>
          </cell>
          <cell r="DK12">
            <v>30</v>
          </cell>
          <cell r="DL12">
            <v>18</v>
          </cell>
          <cell r="DM12">
            <v>0</v>
          </cell>
          <cell r="DN12">
            <v>12</v>
          </cell>
          <cell r="DO12" t="str">
            <v>Primary market: Authorised Participants and Institutionnal Investors
Secondary market: All</v>
          </cell>
          <cell r="DP12" t="str">
            <v>None</v>
          </cell>
          <cell r="DQ12" t="str">
            <v>BNP Paribas Securities Services Luxembourg</v>
          </cell>
          <cell r="DR12" t="str">
            <v>BNP Paribas Securities Services Luxembourg</v>
          </cell>
          <cell r="DS12" t="str">
            <v>in-house lawyers</v>
          </cell>
          <cell r="DT12" t="str">
            <v>BNP Paribas Securities Services Luxembourg</v>
          </cell>
          <cell r="DU12" t="str">
            <v>31th of December</v>
          </cell>
          <cell r="DV12" t="str">
            <v>ESG</v>
          </cell>
          <cell r="DW12" t="str">
            <v>EQUITY</v>
          </cell>
          <cell r="DX12"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12"/>
          <cell r="DZ12" t="str">
            <v>ART 8</v>
          </cell>
          <cell r="EA12" t="str">
            <v>CAT 2 (synthetic)</v>
          </cell>
          <cell r="EB12" t="str">
            <v>U</v>
          </cell>
        </row>
        <row r="13">
          <cell r="H13" t="str">
            <v>LU1291098827</v>
          </cell>
          <cell r="I13" t="str">
            <v>UCITS ETF</v>
          </cell>
          <cell r="J13" t="str">
            <v>Capitalisation</v>
          </cell>
          <cell r="K13" t="str">
            <v>EUR</v>
          </cell>
          <cell r="L13" t="str">
            <v>EUR</v>
          </cell>
          <cell r="M13" t="str">
            <v>No</v>
          </cell>
          <cell r="N13"/>
          <cell r="O13" t="str">
            <v>Luxembourg</v>
          </cell>
          <cell r="P13" t="str">
            <v>DE</v>
          </cell>
          <cell r="Q13" t="str">
            <v>Xetra</v>
          </cell>
          <cell r="R13" t="str">
            <v xml:space="preserve">XETR </v>
          </cell>
          <cell r="S13">
            <v>42298</v>
          </cell>
          <cell r="T13">
            <v>42627</v>
          </cell>
          <cell r="U13" t="str">
            <v>No</v>
          </cell>
          <cell r="V13" t="str">
            <v>MXEFTENE</v>
          </cell>
          <cell r="W13" t="str">
            <v>Share not hedged</v>
          </cell>
          <cell r="X13" t="str">
            <v>EMUX GY</v>
          </cell>
          <cell r="Y13" t="str">
            <v>IEEMU</v>
          </cell>
          <cell r="Z13" t="str">
            <v>NSCFR0IEEMU4</v>
          </cell>
          <cell r="AA13" t="str">
            <v>EMUX</v>
          </cell>
          <cell r="AB13" t="str">
            <v>.MIEM2F000NEU</v>
          </cell>
          <cell r="AC13" t="str">
            <v>EMUX.DE</v>
          </cell>
          <cell r="AD13" t="str">
            <v>IEEMUINAV.PA</v>
          </cell>
          <cell r="AE13" t="str">
            <v>BNP Paribas Easy MSCI EMU ESG Filtered Min TE is an exchange-traded fund incorporated in Luxembourg. The Fund's objective is to replicate the performance of the MSCI EMU ESG Filtered Min TE (NTR) index and to maintain the tracking error between the sub-fund and the index below 1%.</v>
          </cell>
          <cell r="AF13" t="str">
            <v>please refer to another source</v>
          </cell>
          <cell r="AG13" t="str">
            <v>please refer to another source</v>
          </cell>
          <cell r="AH13" t="str">
            <v>Luxemburg SICAV</v>
          </cell>
          <cell r="AI13" t="str">
            <v>MSCI EMU ESG Filtered Min TE (NTR) index</v>
          </cell>
          <cell r="AJ13" t="str">
            <v>Net Total Return</v>
          </cell>
          <cell r="AK13" t="str">
            <v>EUR</v>
          </cell>
          <cell r="AL13" t="str">
            <v>The benchmark is the MSCI EMU ESG Filtered Min TE (NTR) index published in EUR by MSCI. The composition of the index is reviewed on a quarterly basis, at the end of February, May, August and November. The index is valued daily. The majority of the index’s underlying components are equities issued in Eurozone countries. It is a Net Total Return index.</v>
          </cell>
          <cell r="AM13" t="str">
            <v>please refer to another source</v>
          </cell>
          <cell r="AN13" t="str">
            <v xml:space="preserve">MSCI </v>
          </cell>
          <cell r="AO13" t="str">
            <v>EUROPE</v>
          </cell>
          <cell r="AP13" t="str">
            <v>EMU</v>
          </cell>
          <cell r="AQ13" t="str">
            <v>AT, DE, FI, FR, IT**, LU, NL, SE, ES</v>
          </cell>
          <cell r="AR13" t="str">
            <v>AT, DE, FI, FR, IT**, LU, NL, SE, ES</v>
          </cell>
          <cell r="AS13" t="str">
            <v>Full or optimized replication</v>
          </cell>
          <cell r="AT13" t="str">
            <v>Physical</v>
          </cell>
          <cell r="AU13" t="str">
            <v>Full</v>
          </cell>
          <cell r="AV13" t="str">
            <v>Equities</v>
          </cell>
          <cell r="AW13" t="str">
            <v>No</v>
          </cell>
          <cell r="AX13" t="str">
            <v>Yes with UCITS V</v>
          </cell>
          <cell r="AY13" t="str">
            <v>BNP Paribas Arbitrage</v>
          </cell>
          <cell r="AZ1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3" t="str">
            <v>No</v>
          </cell>
          <cell r="BB13"/>
          <cell r="BC13"/>
          <cell r="BD13"/>
          <cell r="BE13"/>
          <cell r="BF13" t="str">
            <v>Euronext</v>
          </cell>
          <cell r="BG13" t="str">
            <v>Daily</v>
          </cell>
          <cell r="BH13"/>
          <cell r="BI13"/>
          <cell r="BJ13"/>
          <cell r="BK13" t="str">
            <v>Reinvested</v>
          </cell>
          <cell r="BL13"/>
          <cell r="BM13"/>
          <cell r="BN13"/>
          <cell r="BO13"/>
          <cell r="BP13"/>
          <cell r="BQ13"/>
          <cell r="BR13">
            <v>500000</v>
          </cell>
          <cell r="BS13" t="str">
            <v>-</v>
          </cell>
          <cell r="BT13" t="str">
            <v>04:30 PM Paris time</v>
          </cell>
          <cell r="BU13" t="str">
            <v>NA</v>
          </cell>
          <cell r="BV13" t="str">
            <v>03:45 PM Paris time</v>
          </cell>
          <cell r="BW13" t="str">
            <v>D</v>
          </cell>
          <cell r="BX13" t="str">
            <v>D+1</v>
          </cell>
          <cell r="BY13" t="str">
            <v>D+3</v>
          </cell>
          <cell r="BZ13" t="str">
            <v>Please refer to PM</v>
          </cell>
          <cell r="CA13" t="str">
            <v>Please refer to PM</v>
          </cell>
          <cell r="CB13">
            <v>15</v>
          </cell>
          <cell r="CC13">
            <v>0</v>
          </cell>
          <cell r="CD13" t="str">
            <v>0.25% on the primary market</v>
          </cell>
          <cell r="CE13" t="str">
            <v>0,05% on the primary market</v>
          </cell>
          <cell r="CF13" t="str">
            <v>No</v>
          </cell>
          <cell r="CG13" t="str">
            <v>NA</v>
          </cell>
          <cell r="CH13" t="str">
            <v>NA</v>
          </cell>
          <cell r="CI13" t="str">
            <v>No securities lending</v>
          </cell>
          <cell r="CJ13" t="str">
            <v>NA</v>
          </cell>
          <cell r="CK13" t="str">
            <v>No collateral</v>
          </cell>
          <cell r="CL13" t="str">
            <v>No collateral</v>
          </cell>
          <cell r="CM13" t="str">
            <v>No collateral</v>
          </cell>
          <cell r="CN13" t="str">
            <v>No collateral</v>
          </cell>
          <cell r="CO13" t="str">
            <v>No</v>
          </cell>
          <cell r="CP13" t="str">
            <v>NA</v>
          </cell>
          <cell r="CQ13" t="str">
            <v>NA</v>
          </cell>
          <cell r="CR13" t="str">
            <v>No</v>
          </cell>
          <cell r="CS13" t="str">
            <v>Jean-Claude LEVEQUE</v>
          </cell>
          <cell r="CT13" t="str">
            <v>BD3J1J0</v>
          </cell>
          <cell r="CU13"/>
          <cell r="CV13" t="str">
            <v>A2AL1W</v>
          </cell>
          <cell r="CW13" t="str">
            <v>LP68357723</v>
          </cell>
          <cell r="CX13" t="str">
            <v>NA</v>
          </cell>
          <cell r="CY13" t="str">
            <v>Yes</v>
          </cell>
          <cell r="CZ13" t="str">
            <v>ESG</v>
          </cell>
          <cell r="DA13" t="str">
            <v>Beta</v>
          </cell>
          <cell r="DB13" t="str">
            <v>Yes</v>
          </cell>
          <cell r="DC13" t="str">
            <v>Equity fund (&gt;51% equities)</v>
          </cell>
          <cell r="DD13" t="str">
            <v>Yes</v>
          </cell>
          <cell r="DE13" t="str">
            <v>No</v>
          </cell>
          <cell r="DF13" t="str">
            <v>No</v>
          </cell>
          <cell r="DG13">
            <v>3</v>
          </cell>
          <cell r="DH13">
            <v>12</v>
          </cell>
          <cell r="DI13">
            <v>0</v>
          </cell>
          <cell r="DJ13">
            <v>15</v>
          </cell>
          <cell r="DK13">
            <v>15</v>
          </cell>
          <cell r="DL13">
            <v>3</v>
          </cell>
          <cell r="DM13">
            <v>0</v>
          </cell>
          <cell r="DN13">
            <v>11.999999999999998</v>
          </cell>
          <cell r="DO13" t="str">
            <v>Primary market: Authorised Participants and Institutionnal Investors
Secondary market: All</v>
          </cell>
          <cell r="DP13" t="str">
            <v>None</v>
          </cell>
          <cell r="DQ13" t="str">
            <v>BNP Paribas Securities Services Luxembourg</v>
          </cell>
          <cell r="DR13" t="str">
            <v>BNP Paribas Securities Services Luxembourg</v>
          </cell>
          <cell r="DS13" t="str">
            <v>in-house lawyers</v>
          </cell>
          <cell r="DT13" t="str">
            <v>BNP Paribas Securities Services Luxembourg</v>
          </cell>
          <cell r="DU13" t="str">
            <v>31th of December</v>
          </cell>
          <cell r="DV13" t="str">
            <v>ESG</v>
          </cell>
          <cell r="DW13" t="str">
            <v>EQUITY</v>
          </cell>
          <cell r="DX13" t="str">
            <v>Index change on 30/04/2021 from MSCI EMU ex Controversial Weapons (NTR) index to MSCI EMU ESG Filtered Min TE (NTR) index. 
Name and fee change on 30/04/2021</v>
          </cell>
          <cell r="DY13" t="str">
            <v xml:space="preserve">31/05/2017 (based on the NAV as of the 30/05/2017) 
FCP EURO STOXX THEAM EASY UCITS ETF (le « Fonds Absorbé »)  avec le compartiment BNP PARIBAS EASY MSCI EMU ex CW de la SICAV BNP PARIBAS EASY (le « Compartiment Absorbant ») </v>
          </cell>
          <cell r="DZ13" t="str">
            <v>ART 8</v>
          </cell>
          <cell r="EA13" t="str">
            <v>CAT 1</v>
          </cell>
          <cell r="EB13" t="str">
            <v>U</v>
          </cell>
        </row>
        <row r="14">
          <cell r="H14" t="str">
            <v>LU1291099718</v>
          </cell>
          <cell r="I14" t="str">
            <v>UCITS ETF</v>
          </cell>
          <cell r="J14" t="str">
            <v>Capitalisation</v>
          </cell>
          <cell r="K14" t="str">
            <v>EUR</v>
          </cell>
          <cell r="L14" t="str">
            <v>EUR</v>
          </cell>
          <cell r="M14" t="str">
            <v>No</v>
          </cell>
          <cell r="N14"/>
          <cell r="O14" t="str">
            <v>Luxembourg</v>
          </cell>
          <cell r="P14" t="str">
            <v>DE</v>
          </cell>
          <cell r="Q14" t="str">
            <v>Xetra</v>
          </cell>
          <cell r="R14" t="str">
            <v xml:space="preserve">XETR </v>
          </cell>
          <cell r="S14">
            <v>42298</v>
          </cell>
          <cell r="T14">
            <v>42627</v>
          </cell>
          <cell r="U14" t="str">
            <v>No</v>
          </cell>
          <cell r="V14" t="str">
            <v>MXEUEFMT</v>
          </cell>
          <cell r="W14" t="str">
            <v>Share not hedged</v>
          </cell>
          <cell r="X14" t="str">
            <v>EEUX GY</v>
          </cell>
          <cell r="Y14" t="str">
            <v>IEEUE</v>
          </cell>
          <cell r="Z14" t="str">
            <v>NSCFR0IEEUE1</v>
          </cell>
          <cell r="AA14" t="str">
            <v>EEUX</v>
          </cell>
          <cell r="AB14" t="str">
            <v>.MIEU0FMT2NEU</v>
          </cell>
          <cell r="AC14" t="str">
            <v>EEUX.DE</v>
          </cell>
          <cell r="AD14" t="str">
            <v>IEEUEINAV.PA</v>
          </cell>
          <cell r="AE14" t="str">
            <v>BNP Paribas Easy MSCI Europe ESG Filtered Min TE is an open-end fund incorporated in Luxembourg. The Fund's objective is to replicate the performance of the MSCI Europe ESG Filtered Min TE (NTR)* index (Bloomberg: MXEUEFMT index), including fluctuations, and to maintain the Tracking Error between the sub-fund and the index below 1%.</v>
          </cell>
          <cell r="AF14" t="str">
            <v>please refer to another source</v>
          </cell>
          <cell r="AG14" t="str">
            <v>please refer to another source</v>
          </cell>
          <cell r="AH14" t="str">
            <v>Luxemburg SICAV</v>
          </cell>
          <cell r="AI14" t="str">
            <v>MSCI Europe ESG Filtered Min TE (NTR) index</v>
          </cell>
          <cell r="AJ14" t="str">
            <v xml:space="preserve"> Net Total Return</v>
          </cell>
          <cell r="AK14" t="str">
            <v>EUR</v>
          </cell>
          <cell r="AL14" t="str">
            <v>The benchmark is the MSCI Europe ESG Filtered Min TE (NTR) index published in EUR by MSCI Limited. For all index components that are not denominated in EUR, the Index methodology implements a currency conversion (at the WM/Reuters 4 p.m London time) mechanism prior to the calculation of the Index level.</v>
          </cell>
          <cell r="AM14" t="str">
            <v>please refer to another source</v>
          </cell>
          <cell r="AN14" t="str">
            <v xml:space="preserve">MSCI </v>
          </cell>
          <cell r="AO14" t="str">
            <v>EUROPE</v>
          </cell>
          <cell r="AP14" t="str">
            <v>Europe</v>
          </cell>
          <cell r="AQ14" t="str">
            <v>AT, CL, DE, FI, FR, IT**, LU, NL, SE, ES</v>
          </cell>
          <cell r="AR14" t="str">
            <v>AT, DE, ES, FI, FR, IT**, LU, NL, SE</v>
          </cell>
          <cell r="AS14" t="str">
            <v>Full or optimized replication</v>
          </cell>
          <cell r="AT14" t="str">
            <v>Physical</v>
          </cell>
          <cell r="AU14" t="str">
            <v>Full</v>
          </cell>
          <cell r="AV14" t="str">
            <v>Equities</v>
          </cell>
          <cell r="AW14" t="str">
            <v>No</v>
          </cell>
          <cell r="AX14" t="str">
            <v>Yes with UCITS V</v>
          </cell>
          <cell r="AY14" t="str">
            <v>BNP Paribas Arbitrage</v>
          </cell>
          <cell r="AZ1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4" t="str">
            <v>No</v>
          </cell>
          <cell r="BB14"/>
          <cell r="BC14"/>
          <cell r="BD14"/>
          <cell r="BE14"/>
          <cell r="BF14" t="str">
            <v>Euronext</v>
          </cell>
          <cell r="BG14" t="str">
            <v>Daily</v>
          </cell>
          <cell r="BH14"/>
          <cell r="BI14"/>
          <cell r="BJ14"/>
          <cell r="BK14" t="str">
            <v>Reinvested</v>
          </cell>
          <cell r="BL14"/>
          <cell r="BM14"/>
          <cell r="BN14"/>
          <cell r="BO14"/>
          <cell r="BP14"/>
          <cell r="BQ14"/>
          <cell r="BR14">
            <v>500000</v>
          </cell>
          <cell r="BS14" t="str">
            <v>-</v>
          </cell>
          <cell r="BT14" t="str">
            <v>03:30 PM Paris time</v>
          </cell>
          <cell r="BU14" t="str">
            <v>NA</v>
          </cell>
          <cell r="BV14" t="str">
            <v>02:45 PM Paris time</v>
          </cell>
          <cell r="BW14" t="str">
            <v>D</v>
          </cell>
          <cell r="BX14" t="str">
            <v>D+1</v>
          </cell>
          <cell r="BY14" t="str">
            <v>D+3</v>
          </cell>
          <cell r="BZ14" t="str">
            <v>Please refer to PM</v>
          </cell>
          <cell r="CA14" t="str">
            <v>Please refer to PM</v>
          </cell>
          <cell r="CB14">
            <v>19</v>
          </cell>
          <cell r="CC14">
            <v>0</v>
          </cell>
          <cell r="CD14" t="str">
            <v>0,3% on the primary market</v>
          </cell>
          <cell r="CE14" t="str">
            <v>0,05% on the primary market</v>
          </cell>
          <cell r="CF14" t="str">
            <v>No</v>
          </cell>
          <cell r="CG14" t="str">
            <v>NA</v>
          </cell>
          <cell r="CH14" t="str">
            <v>NA</v>
          </cell>
          <cell r="CI14" t="str">
            <v>No securities lending</v>
          </cell>
          <cell r="CJ14" t="str">
            <v>NA</v>
          </cell>
          <cell r="CK14" t="str">
            <v>No collateral</v>
          </cell>
          <cell r="CL14" t="str">
            <v>No collateral</v>
          </cell>
          <cell r="CM14" t="str">
            <v>No collateral</v>
          </cell>
          <cell r="CN14" t="str">
            <v>No collateral</v>
          </cell>
          <cell r="CO14" t="str">
            <v>No</v>
          </cell>
          <cell r="CP14" t="str">
            <v>NA</v>
          </cell>
          <cell r="CQ14" t="str">
            <v>NA</v>
          </cell>
          <cell r="CR14" t="str">
            <v>No</v>
          </cell>
          <cell r="CS14" t="str">
            <v>Jean-Claude LEVEQUE</v>
          </cell>
          <cell r="CT14" t="str">
            <v>BD3J1N4</v>
          </cell>
          <cell r="CU14"/>
          <cell r="CV14" t="str">
            <v>A2AL1V</v>
          </cell>
          <cell r="CW14" t="str">
            <v>LP68357435</v>
          </cell>
          <cell r="CX14" t="str">
            <v>NA</v>
          </cell>
          <cell r="CY14" t="str">
            <v>Yes</v>
          </cell>
          <cell r="CZ14" t="str">
            <v>ESG</v>
          </cell>
          <cell r="DA14" t="str">
            <v>Beta</v>
          </cell>
          <cell r="DB14" t="str">
            <v>No (since 30/09/2021)</v>
          </cell>
          <cell r="DC14" t="str">
            <v>Equity fund (&gt;51% equities)</v>
          </cell>
          <cell r="DD14" t="str">
            <v>Yes</v>
          </cell>
          <cell r="DE14" t="str">
            <v>No</v>
          </cell>
          <cell r="DF14" t="str">
            <v>No</v>
          </cell>
          <cell r="DG14">
            <v>3</v>
          </cell>
          <cell r="DH14">
            <v>12</v>
          </cell>
          <cell r="DI14">
            <v>0</v>
          </cell>
          <cell r="DJ14">
            <v>15</v>
          </cell>
          <cell r="DK14">
            <v>15</v>
          </cell>
          <cell r="DL14">
            <v>13</v>
          </cell>
          <cell r="DM14">
            <v>0</v>
          </cell>
          <cell r="DN14">
            <v>11.999999999999998</v>
          </cell>
          <cell r="DO14" t="str">
            <v>Primary market: Authorised Participants and Institutionnal Investors
Secondary market: All</v>
          </cell>
          <cell r="DP14" t="str">
            <v>None</v>
          </cell>
          <cell r="DQ14" t="str">
            <v>BNP Paribas Securities Services Luxembourg</v>
          </cell>
          <cell r="DR14" t="str">
            <v>BNP Paribas Securities Services Luxembourg</v>
          </cell>
          <cell r="DS14" t="str">
            <v>in-house lawyers</v>
          </cell>
          <cell r="DT14" t="str">
            <v>BNP Paribas Securities Services Luxembourg</v>
          </cell>
          <cell r="DU14" t="str">
            <v>31th of December</v>
          </cell>
          <cell r="DV14" t="str">
            <v>ESG</v>
          </cell>
          <cell r="DW14" t="str">
            <v>EQUITY</v>
          </cell>
          <cell r="DX14" t="str">
            <v>Change of name from “MSCI Europe ex CW” into “MSCI Europe ESG Filtered Min TE” on December 1st, 2021.
Change of index from “MSCI Europe ex Controversial Weapons (NTR)” into “MSCI Europe ESG Filtered Min TE (NTR)” on December 1st, 2021.
Change of SFDR classification into an Article 8 sub-fund on December 1st, 2021
Loss of PEA status from 30/09/2021 (Brexit consequence)</v>
          </cell>
          <cell r="DY14"/>
          <cell r="DZ14" t="str">
            <v>ART 8</v>
          </cell>
          <cell r="EA14" t="str">
            <v>CAT 1</v>
          </cell>
          <cell r="EB14" t="str">
            <v>U</v>
          </cell>
        </row>
        <row r="15">
          <cell r="H15" t="str">
            <v>LU1291101555</v>
          </cell>
          <cell r="I15" t="str">
            <v>UCITS ETF</v>
          </cell>
          <cell r="J15" t="str">
            <v>Capitalisation</v>
          </cell>
          <cell r="K15" t="str">
            <v>EUR</v>
          </cell>
          <cell r="L15" t="str">
            <v>EUR</v>
          </cell>
          <cell r="M15" t="str">
            <v>No</v>
          </cell>
          <cell r="N15"/>
          <cell r="O15" t="str">
            <v>Luxembourg</v>
          </cell>
          <cell r="P15" t="str">
            <v>DE</v>
          </cell>
          <cell r="Q15" t="str">
            <v>Xetra</v>
          </cell>
          <cell r="R15" t="str">
            <v xml:space="preserve">XETR </v>
          </cell>
          <cell r="S15">
            <v>42298</v>
          </cell>
          <cell r="T15">
            <v>42627</v>
          </cell>
          <cell r="U15" t="str">
            <v>No</v>
          </cell>
          <cell r="V15" t="str">
            <v>MXEUSSNE</v>
          </cell>
          <cell r="W15" t="str">
            <v>Share not hedged</v>
          </cell>
          <cell r="X15" t="str">
            <v>EESM GY</v>
          </cell>
          <cell r="Y15" t="str">
            <v>IEESM</v>
          </cell>
          <cell r="Z15" t="str">
            <v>NSCFR0IEESM8</v>
          </cell>
          <cell r="AA15" t="str">
            <v>EESM</v>
          </cell>
          <cell r="AB15" t="str">
            <v>.MIEUF00mSNEU</v>
          </cell>
          <cell r="AC15" t="str">
            <v>EESM.DE</v>
          </cell>
          <cell r="AD15" t="str">
            <v>IEESMINAV.PA</v>
          </cell>
          <cell r="AE15" t="str">
            <v>BNP Paribas Easy MSCI Europe Small Caps SRI S-Series PAB 5% Capped is an open-end fund incorporated in Luxembourg. The Fund's objective is to replicate the performance of the MSCI Europe Small Caps SRI S-Series PAB 5% Capped (NTR)* index (Bloomberg: MXEUSSNE Index), including fluctuations, and to maintain the Tracking Error between the sub-fund and the index below 1%.</v>
          </cell>
          <cell r="AF15" t="str">
            <v>please refer to another source</v>
          </cell>
          <cell r="AG15" t="str">
            <v>please refer to another source</v>
          </cell>
          <cell r="AH15" t="str">
            <v>Luxemburg SICAV</v>
          </cell>
          <cell r="AI15" t="str">
            <v>MSCI Europe Small Caps SRI S-Series PAB 5% Capped (NTR) index</v>
          </cell>
          <cell r="AJ15" t="str">
            <v xml:space="preserve"> Net Total Return</v>
          </cell>
          <cell r="AK15" t="str">
            <v>EUR</v>
          </cell>
          <cell r="AL15" t="str">
            <v>The benchmark is the MSCI Europe Small Caps SRI S-Series PAB 5% Capped (NTR) index published in EUR by MSCI Limited. For all index components that are not denominated in EUR, the Index methodology implements a currency conversion (at the WM/Reuters 4 p.m London time) mechanism prior to the calculation of the Index level.</v>
          </cell>
          <cell r="AM15" t="str">
            <v>please refer to another source</v>
          </cell>
          <cell r="AN15" t="str">
            <v xml:space="preserve">MSCI </v>
          </cell>
          <cell r="AO15" t="str">
            <v>EUROPE</v>
          </cell>
          <cell r="AP15" t="str">
            <v>Europe</v>
          </cell>
          <cell r="AQ15" t="str">
            <v>AT, DE, FI, FR, LU, NL, SE, IT**, IE, ES, SK</v>
          </cell>
          <cell r="AR15" t="str">
            <v>AT, DE, FI, FR, LU, NL, SE, IT**, IE, ES, SK</v>
          </cell>
          <cell r="AS15" t="str">
            <v>Full, optimized or synthetic replication</v>
          </cell>
          <cell r="AT15" t="str">
            <v>Synthetic</v>
          </cell>
          <cell r="AU15" t="str">
            <v>Synthetic</v>
          </cell>
          <cell r="AV15" t="str">
            <v>Swaps</v>
          </cell>
          <cell r="AW15" t="str">
            <v>No</v>
          </cell>
          <cell r="AX15" t="str">
            <v>Yes with UCITS V</v>
          </cell>
          <cell r="AY15" t="str">
            <v>BNP Paribas Arbitrage</v>
          </cell>
          <cell r="AZ1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5" t="str">
            <v>No</v>
          </cell>
          <cell r="BB15"/>
          <cell r="BC15"/>
          <cell r="BD15"/>
          <cell r="BE15"/>
          <cell r="BF15" t="str">
            <v>Euronext</v>
          </cell>
          <cell r="BG15" t="str">
            <v>Daily</v>
          </cell>
          <cell r="BH15"/>
          <cell r="BI15"/>
          <cell r="BJ15"/>
          <cell r="BK15" t="str">
            <v>Reinvested</v>
          </cell>
          <cell r="BL15"/>
          <cell r="BM15"/>
          <cell r="BN15"/>
          <cell r="BO15"/>
          <cell r="BP15"/>
          <cell r="BQ15"/>
          <cell r="BR15">
            <v>500000</v>
          </cell>
          <cell r="BS15" t="str">
            <v>-</v>
          </cell>
          <cell r="BT15" t="str">
            <v>03:30 PM Paris time</v>
          </cell>
          <cell r="BU15" t="str">
            <v>NA</v>
          </cell>
          <cell r="BV15" t="str">
            <v>02:45 PM Paris time</v>
          </cell>
          <cell r="BW15" t="str">
            <v>D</v>
          </cell>
          <cell r="BX15" t="str">
            <v>D+1</v>
          </cell>
          <cell r="BY15" t="str">
            <v>D+3</v>
          </cell>
          <cell r="BZ15" t="str">
            <v>Please refer to PM</v>
          </cell>
          <cell r="CA15" t="str">
            <v>Please refer to PM</v>
          </cell>
          <cell r="CB15">
            <v>3</v>
          </cell>
          <cell r="CC15">
            <v>0</v>
          </cell>
          <cell r="CD15" t="str">
            <v>0,35% on the primary market</v>
          </cell>
          <cell r="CE15" t="str">
            <v>0,05% on the primary market</v>
          </cell>
          <cell r="CF15" t="str">
            <v>Yes</v>
          </cell>
          <cell r="CG15" t="str">
            <v>Daily</v>
          </cell>
          <cell r="CH15">
            <v>100000</v>
          </cell>
          <cell r="CI15" t="str">
            <v>No securities lending</v>
          </cell>
          <cell r="CJ15" t="str">
            <v>BNP, Société Générale</v>
          </cell>
          <cell r="CK15" t="str">
            <v>Up to 10%</v>
          </cell>
          <cell r="CL15" t="str">
            <v>Cash</v>
          </cell>
          <cell r="CM15" t="str">
            <v>BNP Paribas Securities Services</v>
          </cell>
          <cell r="CN15" t="str">
            <v>collateral.mgt@bnpparibas-ip.com</v>
          </cell>
          <cell r="CO15" t="str">
            <v>No</v>
          </cell>
          <cell r="CP15" t="str">
            <v>NA</v>
          </cell>
          <cell r="CQ15" t="str">
            <v>NA</v>
          </cell>
          <cell r="CR15" t="str">
            <v>No</v>
          </cell>
          <cell r="CS15" t="str">
            <v>Alexandre Zamora</v>
          </cell>
          <cell r="CT15" t="str">
            <v>BD3J1Z6</v>
          </cell>
          <cell r="CU15"/>
          <cell r="CV15" t="str">
            <v>A2AL1T</v>
          </cell>
          <cell r="CW15" t="str">
            <v>LP68358381</v>
          </cell>
          <cell r="CX15" t="str">
            <v>NA</v>
          </cell>
          <cell r="CY15" t="str">
            <v>Yes</v>
          </cell>
          <cell r="CZ15" t="str">
            <v>SRI</v>
          </cell>
          <cell r="DA15" t="str">
            <v>Beta</v>
          </cell>
          <cell r="DB15" t="str">
            <v>Yes</v>
          </cell>
          <cell r="DC15" t="str">
            <v>Equity fund (&gt;51% equities)</v>
          </cell>
          <cell r="DD15" t="str">
            <v>Yes</v>
          </cell>
          <cell r="DE15" t="str">
            <v>No</v>
          </cell>
          <cell r="DF15" t="str">
            <v>No</v>
          </cell>
          <cell r="DG15">
            <v>13</v>
          </cell>
          <cell r="DH15">
            <v>12</v>
          </cell>
          <cell r="DI15">
            <v>0</v>
          </cell>
          <cell r="DJ15">
            <v>25</v>
          </cell>
          <cell r="DK15">
            <v>25</v>
          </cell>
          <cell r="DL15">
            <v>13</v>
          </cell>
          <cell r="DM15">
            <v>0</v>
          </cell>
          <cell r="DN15">
            <v>11.999999999999998</v>
          </cell>
          <cell r="DO15" t="str">
            <v>Primary market: Authorised Participants and Institutionnal Investors
Secondary market: All</v>
          </cell>
          <cell r="DP15" t="str">
            <v>None</v>
          </cell>
          <cell r="DQ15" t="str">
            <v>BNP Paribas Securities Services Luxembourg</v>
          </cell>
          <cell r="DR15" t="str">
            <v>BNP Paribas Securities Services Luxembourg</v>
          </cell>
          <cell r="DS15" t="str">
            <v>in-house lawyers</v>
          </cell>
          <cell r="DT15" t="str">
            <v>BNP Paribas Securities Services Luxembourg</v>
          </cell>
          <cell r="DU15" t="str">
            <v>31th of December</v>
          </cell>
          <cell r="DV15" t="str">
            <v>ESG</v>
          </cell>
          <cell r="DW15" t="str">
            <v>EQUITY</v>
          </cell>
          <cell r="DX15" t="str">
            <v>Change of name from “MSCI Europe Small Caps SRI S-Series 5% Capped” into “MSCI Europe Small Caps SRI S-Series PAB 5% Capped” on December 1st, 2021.
Change of index from “MSCI Europe Small Caps SRI S-Series 5% Capped (NTR)” into “MSCI Europe Small Caps SRI S-Series PAB 5% Capped (NTR)” on December 1st, 2021.
Change of SFDR classification from an Article 8 sub-fund to an Article 9 sub-fund on December 1st, 2021.
Index change on April 20, 2020 (20/04/2020) from MSCI Europe Small Caps ex CW (NTR) index to MSCI Europe Small Caps SRI S-Series 5% Capped (NTR) index</v>
          </cell>
          <cell r="DY15"/>
          <cell r="DZ15" t="str">
            <v>ART 8</v>
          </cell>
          <cell r="EA15" t="str">
            <v>CAT 2 (synthetic)</v>
          </cell>
          <cell r="EB15" t="str">
            <v>U</v>
          </cell>
        </row>
        <row r="16">
          <cell r="H16" t="str">
            <v>LU1291102447</v>
          </cell>
          <cell r="I16" t="str">
            <v>UCITS ETF</v>
          </cell>
          <cell r="J16" t="str">
            <v>Capitalisation</v>
          </cell>
          <cell r="K16" t="str">
            <v>EUR</v>
          </cell>
          <cell r="L16" t="str">
            <v>EUR</v>
          </cell>
          <cell r="M16" t="str">
            <v>No</v>
          </cell>
          <cell r="N16"/>
          <cell r="O16" t="str">
            <v>Luxembourg</v>
          </cell>
          <cell r="P16" t="str">
            <v>DE</v>
          </cell>
          <cell r="Q16" t="str">
            <v>Xetra</v>
          </cell>
          <cell r="R16" t="str">
            <v xml:space="preserve">XETR </v>
          </cell>
          <cell r="S16">
            <v>42298</v>
          </cell>
          <cell r="T16">
            <v>42627</v>
          </cell>
          <cell r="U16" t="str">
            <v>No</v>
          </cell>
          <cell r="V16" t="str">
            <v>MXJPEFMT</v>
          </cell>
          <cell r="W16" t="str">
            <v>Share not hedged</v>
          </cell>
          <cell r="X16" t="str">
            <v>EJAP GY</v>
          </cell>
          <cell r="Y16" t="str">
            <v>IEJAP</v>
          </cell>
          <cell r="Z16" t="str">
            <v>NSCFR0IEJAP8</v>
          </cell>
          <cell r="AA16" t="str">
            <v>EJAP</v>
          </cell>
          <cell r="AB16" t="str">
            <v>.MIJP0FMT2NEU</v>
          </cell>
          <cell r="AC16" t="str">
            <v>EJAP.DE</v>
          </cell>
          <cell r="AD16" t="str">
            <v>IEJAPINAV.PA</v>
          </cell>
          <cell r="AE16"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16" t="str">
            <v>please refer to another source</v>
          </cell>
          <cell r="AG16" t="str">
            <v>please refer to another source</v>
          </cell>
          <cell r="AH16" t="str">
            <v>Luxemburg SICAV</v>
          </cell>
          <cell r="AI16" t="str">
            <v>MSCI Japan ESG Filtered Min TE (NTR) index</v>
          </cell>
          <cell r="AJ16" t="str">
            <v xml:space="preserve"> Net Total Return</v>
          </cell>
          <cell r="AK16" t="str">
            <v>EUR</v>
          </cell>
          <cell r="AL16"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6" t="str">
            <v>please refer to another source</v>
          </cell>
          <cell r="AN16" t="str">
            <v xml:space="preserve">MSCI </v>
          </cell>
          <cell r="AO16" t="str">
            <v>Asia-Pacific</v>
          </cell>
          <cell r="AP16" t="str">
            <v>Japan</v>
          </cell>
          <cell r="AQ16" t="str">
            <v>AT, DE, FI, FR, UK, IT**, LU, NL, SE, ES</v>
          </cell>
          <cell r="AR16" t="str">
            <v>AT, DE, FI, FR, UK, IT**, LU, NL, SE, ES</v>
          </cell>
          <cell r="AS16" t="str">
            <v>Full or optimized replication</v>
          </cell>
          <cell r="AT16" t="str">
            <v>Physical</v>
          </cell>
          <cell r="AU16" t="str">
            <v>Full</v>
          </cell>
          <cell r="AV16" t="str">
            <v>Equities</v>
          </cell>
          <cell r="AW16" t="str">
            <v>No</v>
          </cell>
          <cell r="AX16" t="str">
            <v>Yes with UCITS V</v>
          </cell>
          <cell r="AY16" t="str">
            <v>BNP Paribas Arbitrage</v>
          </cell>
          <cell r="AZ1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6" t="str">
            <v>No</v>
          </cell>
          <cell r="BB16"/>
          <cell r="BC16"/>
          <cell r="BD16"/>
          <cell r="BE16"/>
          <cell r="BF16" t="str">
            <v>Euronext</v>
          </cell>
          <cell r="BG16" t="str">
            <v>Daily</v>
          </cell>
          <cell r="BH16"/>
          <cell r="BI16"/>
          <cell r="BJ16"/>
          <cell r="BK16" t="str">
            <v>Reinvested</v>
          </cell>
          <cell r="BL16"/>
          <cell r="BM16"/>
          <cell r="BN16"/>
          <cell r="BO16"/>
          <cell r="BP16"/>
          <cell r="BQ16"/>
          <cell r="BR16">
            <v>500000</v>
          </cell>
          <cell r="BS16" t="str">
            <v>-</v>
          </cell>
          <cell r="BT16" t="str">
            <v>(D-1) 04:30 PM Paris time</v>
          </cell>
          <cell r="BU16" t="str">
            <v>(D-1) 12:00 AM Paris time</v>
          </cell>
          <cell r="BV16" t="str">
            <v>(D-1) 03:45 PM Paris time</v>
          </cell>
          <cell r="BW16" t="str">
            <v>D</v>
          </cell>
          <cell r="BX16" t="str">
            <v>D+1</v>
          </cell>
          <cell r="BY16" t="str">
            <v>D+3</v>
          </cell>
          <cell r="BZ16" t="str">
            <v>Please refer to PM</v>
          </cell>
          <cell r="CA16" t="str">
            <v>Please refer to PM</v>
          </cell>
          <cell r="CB16">
            <v>0</v>
          </cell>
          <cell r="CC16">
            <v>0</v>
          </cell>
          <cell r="CD16" t="str">
            <v>0,05% on the primary market</v>
          </cell>
          <cell r="CE16" t="str">
            <v>0,05% on the primary market</v>
          </cell>
          <cell r="CF16" t="str">
            <v>No</v>
          </cell>
          <cell r="CG16" t="str">
            <v>NA</v>
          </cell>
          <cell r="CH16" t="str">
            <v>NA</v>
          </cell>
          <cell r="CI16" t="str">
            <v>No securities lending</v>
          </cell>
          <cell r="CJ16" t="str">
            <v>NA</v>
          </cell>
          <cell r="CK16" t="str">
            <v>No collateral</v>
          </cell>
          <cell r="CL16" t="str">
            <v>No collateral</v>
          </cell>
          <cell r="CM16" t="str">
            <v>No collateral</v>
          </cell>
          <cell r="CN16" t="str">
            <v>No collateral</v>
          </cell>
          <cell r="CO16" t="str">
            <v>No</v>
          </cell>
          <cell r="CP16" t="str">
            <v>NA</v>
          </cell>
          <cell r="CQ16" t="str">
            <v>NA</v>
          </cell>
          <cell r="CR16" t="str">
            <v>No</v>
          </cell>
          <cell r="CS16" t="str">
            <v>Jean-Claude LEVEQUE</v>
          </cell>
          <cell r="CT16" t="str">
            <v>BD3J2B9</v>
          </cell>
          <cell r="CU16"/>
          <cell r="CV16" t="str">
            <v>A2ADB6</v>
          </cell>
          <cell r="CW16" t="str">
            <v>LP68357421</v>
          </cell>
          <cell r="CX16" t="str">
            <v>NA</v>
          </cell>
          <cell r="CY16" t="str">
            <v>Yes</v>
          </cell>
          <cell r="CZ16" t="str">
            <v>ESG</v>
          </cell>
          <cell r="DA16" t="str">
            <v>Beta</v>
          </cell>
          <cell r="DB16" t="str">
            <v>No</v>
          </cell>
          <cell r="DC16" t="str">
            <v>Equity fund (&gt;51% equities)</v>
          </cell>
          <cell r="DD16" t="str">
            <v>Yes</v>
          </cell>
          <cell r="DE16" t="str">
            <v>No</v>
          </cell>
          <cell r="DF16" t="str">
            <v>No</v>
          </cell>
          <cell r="DG16">
            <v>3</v>
          </cell>
          <cell r="DH16">
            <v>12</v>
          </cell>
          <cell r="DI16">
            <v>0</v>
          </cell>
          <cell r="DJ16">
            <v>15</v>
          </cell>
          <cell r="DK16">
            <v>15</v>
          </cell>
          <cell r="DL16">
            <v>13</v>
          </cell>
          <cell r="DM16">
            <v>0</v>
          </cell>
          <cell r="DN16">
            <v>11.999999999999998</v>
          </cell>
          <cell r="DO16" t="str">
            <v>Primary market: Authorised Participants and Institutionnal Investors
Secondary market: All</v>
          </cell>
          <cell r="DP16" t="str">
            <v>None</v>
          </cell>
          <cell r="DQ16" t="str">
            <v>BNP Paribas Securities Services Luxembourg</v>
          </cell>
          <cell r="DR16" t="str">
            <v>BNP Paribas Securities Services Luxembourg</v>
          </cell>
          <cell r="DS16" t="str">
            <v>in-house lawyers</v>
          </cell>
          <cell r="DT16" t="str">
            <v>BNP Paribas Securities Services Luxembourg</v>
          </cell>
          <cell r="DU16" t="str">
            <v>31th of December</v>
          </cell>
          <cell r="DV16" t="str">
            <v>ESG</v>
          </cell>
          <cell r="DW16" t="str">
            <v>EQUITY</v>
          </cell>
          <cell r="DX16"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16"/>
          <cell r="DZ16" t="str">
            <v>ART 8</v>
          </cell>
          <cell r="EA16" t="str">
            <v>CAT 1</v>
          </cell>
          <cell r="EB16" t="str">
            <v>U</v>
          </cell>
        </row>
        <row r="17">
          <cell r="H17" t="str">
            <v>LU1291103338</v>
          </cell>
          <cell r="I17" t="str">
            <v>UCITS ETF</v>
          </cell>
          <cell r="J17" t="str">
            <v>Capitalisation</v>
          </cell>
          <cell r="K17" t="str">
            <v>USD</v>
          </cell>
          <cell r="L17" t="str">
            <v>USD</v>
          </cell>
          <cell r="M17" t="str">
            <v>No</v>
          </cell>
          <cell r="N17"/>
          <cell r="O17" t="str">
            <v>Luxembourg</v>
          </cell>
          <cell r="P17" t="str">
            <v>DE</v>
          </cell>
          <cell r="Q17" t="str">
            <v>Xetra</v>
          </cell>
          <cell r="R17" t="str">
            <v xml:space="preserve">XETR </v>
          </cell>
          <cell r="S17">
            <v>42298</v>
          </cell>
          <cell r="T17">
            <v>42627</v>
          </cell>
          <cell r="U17" t="str">
            <v>No</v>
          </cell>
          <cell r="V17" t="str">
            <v>M1CXUSC</v>
          </cell>
          <cell r="W17" t="str">
            <v>Share not hedged</v>
          </cell>
          <cell r="X17" t="str">
            <v>EKLD GY</v>
          </cell>
          <cell r="Y17" t="str">
            <v>IEKLD</v>
          </cell>
          <cell r="Z17" t="str">
            <v>NSCFR0IEKLD9</v>
          </cell>
          <cell r="AA17" t="str">
            <v>EKLD</v>
          </cell>
          <cell r="AB17" t="str">
            <v>.MIUSF00mTNUS</v>
          </cell>
          <cell r="AC17" t="str">
            <v>EKLD.DE</v>
          </cell>
          <cell r="AD17" t="str">
            <v>IEKLDINAV.PA</v>
          </cell>
          <cell r="AE17"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17" t="str">
            <v>please refer to another source</v>
          </cell>
          <cell r="AG17" t="str">
            <v>please refer to another source</v>
          </cell>
          <cell r="AH17" t="str">
            <v>Luxemburg SICAV</v>
          </cell>
          <cell r="AI17" t="str">
            <v>MSCI USA SRI S-Series PAB 5% Capped (NTR) Index</v>
          </cell>
          <cell r="AJ17" t="str">
            <v xml:space="preserve"> Net Total Return</v>
          </cell>
          <cell r="AK17" t="str">
            <v>USD</v>
          </cell>
          <cell r="AL17" t="str">
            <v>The benchmark is the MSCI USA SRI S-Series PAB 5% Capped Index (NTR) published in USD by MSCI Limited. Following Brexit, MSCI Limited, the Benchmark Index administrator is no longer registered in the Benchmark Register.</v>
          </cell>
          <cell r="AM17" t="str">
            <v>please refer to another source</v>
          </cell>
          <cell r="AN17" t="str">
            <v xml:space="preserve">MSCI </v>
          </cell>
          <cell r="AO17" t="str">
            <v>North America</v>
          </cell>
          <cell r="AP17" t="str">
            <v>US</v>
          </cell>
          <cell r="AQ17" t="str">
            <v>AT, DE, FR, IT**, LU, NL, CZ, IE, CL, SK</v>
          </cell>
          <cell r="AR17" t="str">
            <v>AT, DE, FR, IT**, LU, NL, CZ, IE, CL, SK</v>
          </cell>
          <cell r="AS17" t="str">
            <v>Full or optimized replication</v>
          </cell>
          <cell r="AT17" t="str">
            <v>Physical</v>
          </cell>
          <cell r="AU17" t="str">
            <v>Full</v>
          </cell>
          <cell r="AV17" t="str">
            <v>Equities</v>
          </cell>
          <cell r="AW17" t="str">
            <v>No</v>
          </cell>
          <cell r="AX17" t="str">
            <v>Yes with UCITS V</v>
          </cell>
          <cell r="AY17" t="str">
            <v>BNP Paribas Arbitrage</v>
          </cell>
          <cell r="AZ1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7" t="str">
            <v>No</v>
          </cell>
          <cell r="BB17"/>
          <cell r="BC17"/>
          <cell r="BD17"/>
          <cell r="BE17"/>
          <cell r="BF17" t="str">
            <v>Euronext</v>
          </cell>
          <cell r="BG17" t="str">
            <v>Daily</v>
          </cell>
          <cell r="BH17"/>
          <cell r="BI17"/>
          <cell r="BJ17"/>
          <cell r="BK17" t="str">
            <v>Reinvested</v>
          </cell>
          <cell r="BL17"/>
          <cell r="BM17"/>
          <cell r="BN17"/>
          <cell r="BO17"/>
          <cell r="BP17"/>
          <cell r="BQ17"/>
          <cell r="BR17">
            <v>500000</v>
          </cell>
          <cell r="BS17" t="str">
            <v>-</v>
          </cell>
          <cell r="BT17" t="str">
            <v>04:30 PM Paris time</v>
          </cell>
          <cell r="BU17" t="str">
            <v>NA</v>
          </cell>
          <cell r="BV17" t="str">
            <v>03:45 PM Paris time</v>
          </cell>
          <cell r="BW17" t="str">
            <v>D</v>
          </cell>
          <cell r="BX17" t="str">
            <v>D+1</v>
          </cell>
          <cell r="BY17" t="str">
            <v>D+3</v>
          </cell>
          <cell r="BZ17" t="str">
            <v>Please refer to PM</v>
          </cell>
          <cell r="CA17" t="str">
            <v>Please refer to PM</v>
          </cell>
          <cell r="CB17">
            <v>0</v>
          </cell>
          <cell r="CC17">
            <v>0</v>
          </cell>
          <cell r="CD17" t="str">
            <v>0,05% on the primary market</v>
          </cell>
          <cell r="CE17" t="str">
            <v>0,05% on the primary market</v>
          </cell>
          <cell r="CF17" t="str">
            <v>No</v>
          </cell>
          <cell r="CG17" t="str">
            <v>NA</v>
          </cell>
          <cell r="CH17" t="str">
            <v>NA</v>
          </cell>
          <cell r="CI17" t="str">
            <v>No securities lending</v>
          </cell>
          <cell r="CJ17" t="str">
            <v>NA</v>
          </cell>
          <cell r="CK17" t="str">
            <v>No collateral</v>
          </cell>
          <cell r="CL17" t="str">
            <v>No collateral</v>
          </cell>
          <cell r="CM17" t="str">
            <v>No collateral</v>
          </cell>
          <cell r="CN17" t="str">
            <v>No collateral</v>
          </cell>
          <cell r="CO17" t="str">
            <v>No</v>
          </cell>
          <cell r="CP17" t="str">
            <v>NA</v>
          </cell>
          <cell r="CQ17" t="str">
            <v>NA</v>
          </cell>
          <cell r="CR17" t="str">
            <v>No</v>
          </cell>
          <cell r="CS17" t="str">
            <v>Alexandre Zamora</v>
          </cell>
          <cell r="CT17" t="str">
            <v>BD3J1T0</v>
          </cell>
          <cell r="CU17"/>
          <cell r="CV17" t="str">
            <v>A2AL1U</v>
          </cell>
          <cell r="CW17" t="str">
            <v>LP68358166</v>
          </cell>
          <cell r="CX17" t="str">
            <v>NA</v>
          </cell>
          <cell r="CY17" t="str">
            <v xml:space="preserve">Yes </v>
          </cell>
          <cell r="CZ17" t="str">
            <v>SRI</v>
          </cell>
          <cell r="DA17" t="str">
            <v>Beta</v>
          </cell>
          <cell r="DB17" t="str">
            <v>No</v>
          </cell>
          <cell r="DC17" t="str">
            <v>Equity fund (&gt;51% equities)</v>
          </cell>
          <cell r="DD17" t="str">
            <v>Yes</v>
          </cell>
          <cell r="DE17" t="str">
            <v>No</v>
          </cell>
          <cell r="DF17" t="str">
            <v>No</v>
          </cell>
          <cell r="DG17">
            <v>13</v>
          </cell>
          <cell r="DH17">
            <v>12</v>
          </cell>
          <cell r="DI17">
            <v>0</v>
          </cell>
          <cell r="DJ17">
            <v>25</v>
          </cell>
          <cell r="DK17">
            <v>25</v>
          </cell>
          <cell r="DL17">
            <v>13</v>
          </cell>
          <cell r="DM17">
            <v>0</v>
          </cell>
          <cell r="DN17">
            <v>11.999999999999998</v>
          </cell>
          <cell r="DO17" t="str">
            <v>Primary market: Authorised Participants and Institutionnal Investors
Secondary market: All</v>
          </cell>
          <cell r="DP17" t="str">
            <v>None</v>
          </cell>
          <cell r="DQ17" t="str">
            <v>BNP Paribas Securities Services Luxembourg</v>
          </cell>
          <cell r="DR17" t="str">
            <v>BNP Paribas Securities Services Luxembourg</v>
          </cell>
          <cell r="DS17" t="str">
            <v>in-house lawyers</v>
          </cell>
          <cell r="DT17" t="str">
            <v>BNP Paribas Securities Services Luxembourg</v>
          </cell>
          <cell r="DU17" t="str">
            <v>31th of December</v>
          </cell>
          <cell r="DV17" t="str">
            <v>ESG</v>
          </cell>
          <cell r="DW17" t="str">
            <v>EQUITY</v>
          </cell>
          <cell r="DX17"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17"/>
          <cell r="DZ17" t="str">
            <v>ART 8</v>
          </cell>
          <cell r="EA17" t="str">
            <v>CAT 1</v>
          </cell>
          <cell r="EB17" t="str">
            <v>U</v>
          </cell>
        </row>
        <row r="18">
          <cell r="H18" t="str">
            <v>LU1291104575</v>
          </cell>
          <cell r="I18" t="str">
            <v>UCITS ETF</v>
          </cell>
          <cell r="J18" t="str">
            <v>Capitalisation</v>
          </cell>
          <cell r="K18" t="str">
            <v>EUR</v>
          </cell>
          <cell r="L18" t="str">
            <v>EUR</v>
          </cell>
          <cell r="M18" t="str">
            <v>No</v>
          </cell>
          <cell r="N18"/>
          <cell r="O18" t="str">
            <v>Luxembourg</v>
          </cell>
          <cell r="P18" t="str">
            <v>DE</v>
          </cell>
          <cell r="Q18" t="str">
            <v>Xetra</v>
          </cell>
          <cell r="R18" t="str">
            <v xml:space="preserve">XETR </v>
          </cell>
          <cell r="S18">
            <v>42298</v>
          </cell>
          <cell r="T18">
            <v>42627</v>
          </cell>
          <cell r="U18" t="str">
            <v>No</v>
          </cell>
          <cell r="V18" t="str">
            <v>MXNAEFMT</v>
          </cell>
          <cell r="W18" t="str">
            <v>Share not hedged</v>
          </cell>
          <cell r="X18" t="str">
            <v>ENOA GY</v>
          </cell>
          <cell r="Y18" t="str">
            <v>IENAM</v>
          </cell>
          <cell r="Z18" t="str">
            <v>NSCFR0IENAM7</v>
          </cell>
          <cell r="AA18" t="str">
            <v>ENOA</v>
          </cell>
          <cell r="AB18" t="str">
            <v>.MINA0FMT2NEU</v>
          </cell>
          <cell r="AC18" t="str">
            <v>ENOA.DE</v>
          </cell>
          <cell r="AD18" t="str">
            <v>IENAMINAV.PA</v>
          </cell>
          <cell r="AE18" t="str">
            <v>BNP Paribas Easy MSCI North America ESG Filtered Min TE is an open-end fund incorporated in Luxembourg. The Fund's objective is to replicate the performance of the MSCI North America ESG Filtered Min TE (NTR) index (Bloomberg: MXNAEFMT Index), including fluctuations, and to maintain the Tracking Error between the sub-fund and the index below 1%.</v>
          </cell>
          <cell r="AF18" t="str">
            <v>please refer to another source</v>
          </cell>
          <cell r="AG18" t="str">
            <v>please refer to another source</v>
          </cell>
          <cell r="AH18" t="str">
            <v>Luxemburg SICAV</v>
          </cell>
          <cell r="AI18" t="str">
            <v>MSCI North America ESG Filtered Min TE (NTR) index</v>
          </cell>
          <cell r="AJ18" t="str">
            <v xml:space="preserve"> Net Total Return</v>
          </cell>
          <cell r="AK18" t="str">
            <v>EUR</v>
          </cell>
          <cell r="AL18" t="str">
            <v>The benchmark is the MSCI North America ESG Filtered Min TE (NTR) index published in EUR by MSCI Limited. For all index components that are not denominated in EUR, the Index methodology implements a currency conversion (at the WM/Reuters 4 p.m London time) mechanism prior to the calculation of the Index level.</v>
          </cell>
          <cell r="AM18" t="str">
            <v>please refer to another source</v>
          </cell>
          <cell r="AN18" t="str">
            <v xml:space="preserve">MSCI </v>
          </cell>
          <cell r="AO18" t="str">
            <v>North America</v>
          </cell>
          <cell r="AP18" t="str">
            <v>North America</v>
          </cell>
          <cell r="AQ18" t="str">
            <v>AT, DE, FI, FR, UK, IT, LU, NL, SE, ES</v>
          </cell>
          <cell r="AR18" t="str">
            <v>AT, DE, ES, FI, FR, GB, IT**, LU, NL, SE</v>
          </cell>
          <cell r="AS18" t="str">
            <v>Full or optimized replication</v>
          </cell>
          <cell r="AT18" t="str">
            <v>Physical</v>
          </cell>
          <cell r="AU18" t="str">
            <v>Full</v>
          </cell>
          <cell r="AV18" t="str">
            <v>Equities</v>
          </cell>
          <cell r="AW18" t="str">
            <v>No</v>
          </cell>
          <cell r="AX18" t="str">
            <v>Yes with UCITS V</v>
          </cell>
          <cell r="AY18" t="str">
            <v>BNP Paribas Arbitrage</v>
          </cell>
          <cell r="AZ18"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8" t="str">
            <v>No</v>
          </cell>
          <cell r="BB18"/>
          <cell r="BC18"/>
          <cell r="BD18"/>
          <cell r="BE18"/>
          <cell r="BF18" t="str">
            <v>Euronext</v>
          </cell>
          <cell r="BG18" t="str">
            <v>Daily</v>
          </cell>
          <cell r="BH18"/>
          <cell r="BI18"/>
          <cell r="BJ18"/>
          <cell r="BK18" t="str">
            <v>Reinvested</v>
          </cell>
          <cell r="BL18"/>
          <cell r="BM18"/>
          <cell r="BN18"/>
          <cell r="BO18"/>
          <cell r="BP18"/>
          <cell r="BQ18"/>
          <cell r="BR18">
            <v>500000</v>
          </cell>
          <cell r="BS18" t="str">
            <v>-</v>
          </cell>
          <cell r="BT18" t="str">
            <v>04:30 PM Paris time</v>
          </cell>
          <cell r="BU18" t="str">
            <v>NA</v>
          </cell>
          <cell r="BV18" t="str">
            <v>03:45 PM Paris time</v>
          </cell>
          <cell r="BW18" t="str">
            <v>D</v>
          </cell>
          <cell r="BX18" t="str">
            <v>D+1</v>
          </cell>
          <cell r="BY18" t="str">
            <v>D+3</v>
          </cell>
          <cell r="BZ18" t="str">
            <v>Please refer to PM</v>
          </cell>
          <cell r="CA18" t="str">
            <v>Please refer to PM</v>
          </cell>
          <cell r="CB18">
            <v>0</v>
          </cell>
          <cell r="CC18">
            <v>0</v>
          </cell>
          <cell r="CD18" t="str">
            <v>0,05% on the primary market</v>
          </cell>
          <cell r="CE18" t="str">
            <v>0,05% on the primary market</v>
          </cell>
          <cell r="CF18" t="str">
            <v>No</v>
          </cell>
          <cell r="CG18" t="str">
            <v>NA</v>
          </cell>
          <cell r="CH18" t="str">
            <v>NA</v>
          </cell>
          <cell r="CI18" t="str">
            <v>No securities lending</v>
          </cell>
          <cell r="CJ18" t="str">
            <v>NA</v>
          </cell>
          <cell r="CK18" t="str">
            <v>No collateral</v>
          </cell>
          <cell r="CL18" t="str">
            <v>No collateral</v>
          </cell>
          <cell r="CM18" t="str">
            <v>No collateral</v>
          </cell>
          <cell r="CN18" t="str">
            <v>No collateral</v>
          </cell>
          <cell r="CO18" t="str">
            <v>No</v>
          </cell>
          <cell r="CP18" t="str">
            <v>NA</v>
          </cell>
          <cell r="CQ18" t="str">
            <v>NA</v>
          </cell>
          <cell r="CR18" t="str">
            <v>No</v>
          </cell>
          <cell r="CS18" t="str">
            <v>Jean-Claude LEVEQUE</v>
          </cell>
          <cell r="CT18" t="str">
            <v>BD3J231</v>
          </cell>
          <cell r="CU18"/>
          <cell r="CV18" t="str">
            <v>A2ADB1</v>
          </cell>
          <cell r="CW18" t="str">
            <v>LP68357429</v>
          </cell>
          <cell r="CX18" t="str">
            <v>NA</v>
          </cell>
          <cell r="CY18" t="str">
            <v>Yes</v>
          </cell>
          <cell r="CZ18" t="str">
            <v>ESG</v>
          </cell>
          <cell r="DA18" t="str">
            <v>Beta</v>
          </cell>
          <cell r="DB18" t="str">
            <v>No</v>
          </cell>
          <cell r="DC18" t="str">
            <v>Equity fund (&gt;51% equities)</v>
          </cell>
          <cell r="DD18" t="str">
            <v>Yes</v>
          </cell>
          <cell r="DE18" t="str">
            <v>No</v>
          </cell>
          <cell r="DF18" t="str">
            <v>No</v>
          </cell>
          <cell r="DG18">
            <v>3</v>
          </cell>
          <cell r="DH18">
            <v>12</v>
          </cell>
          <cell r="DI18">
            <v>0</v>
          </cell>
          <cell r="DJ18">
            <v>15</v>
          </cell>
          <cell r="DK18">
            <v>15</v>
          </cell>
          <cell r="DL18">
            <v>13</v>
          </cell>
          <cell r="DM18">
            <v>0</v>
          </cell>
          <cell r="DN18">
            <v>11.999999999999998</v>
          </cell>
          <cell r="DO18" t="str">
            <v>Primary market: Authorised Participants and Institutionnal Investors
Secondary market: All</v>
          </cell>
          <cell r="DP18" t="str">
            <v>None</v>
          </cell>
          <cell r="DQ18" t="str">
            <v>BNP Paribas Securities Services Luxembourg</v>
          </cell>
          <cell r="DR18" t="str">
            <v>BNP Paribas Securities Services Luxembourg</v>
          </cell>
          <cell r="DS18" t="str">
            <v>in-house lawyers</v>
          </cell>
          <cell r="DT18" t="str">
            <v>BNP Paribas Securities Services Luxembourg</v>
          </cell>
          <cell r="DU18" t="str">
            <v>31th of December</v>
          </cell>
          <cell r="DV18" t="str">
            <v>ESG</v>
          </cell>
          <cell r="DW18" t="str">
            <v>EQUITY</v>
          </cell>
          <cell r="DX18" t="str">
            <v>Change of name from “MSCI North America ex CW” into “MSCI North America ESG Filtered Min TE” on December 1st, 2021.
Change of index from “MSCI North America ex Controversial Weapons (NTR)” into “MSCI North America ESG Filtered Min TE (NTR)” on December 1st, 2021.
Change of SFDR classification into an Article 8 sub-fund on December 1st, 2021.</v>
          </cell>
          <cell r="DY18"/>
          <cell r="DZ18" t="str">
            <v>ART 8</v>
          </cell>
          <cell r="EA18" t="str">
            <v>CAT 1</v>
          </cell>
          <cell r="EB18" t="str">
            <v>U</v>
          </cell>
        </row>
        <row r="19">
          <cell r="H19" t="str">
            <v>LU1291106356</v>
          </cell>
          <cell r="I19" t="str">
            <v>UCITS ETF</v>
          </cell>
          <cell r="J19" t="str">
            <v>Capitalisation</v>
          </cell>
          <cell r="K19" t="str">
            <v>EUR</v>
          </cell>
          <cell r="L19" t="str">
            <v>EUR</v>
          </cell>
          <cell r="M19" t="str">
            <v>No</v>
          </cell>
          <cell r="N19"/>
          <cell r="O19" t="str">
            <v>Luxembourg</v>
          </cell>
          <cell r="P19" t="str">
            <v>DE</v>
          </cell>
          <cell r="Q19" t="str">
            <v>Xetra</v>
          </cell>
          <cell r="R19" t="str">
            <v xml:space="preserve">XETR </v>
          </cell>
          <cell r="S19">
            <v>42298</v>
          </cell>
          <cell r="T19">
            <v>42627</v>
          </cell>
          <cell r="U19" t="str">
            <v>No</v>
          </cell>
          <cell r="V19" t="str">
            <v>MXPJEFMT</v>
          </cell>
          <cell r="W19" t="str">
            <v>Share not hedged</v>
          </cell>
          <cell r="X19" t="str">
            <v>PAC GY</v>
          </cell>
          <cell r="Y19" t="str">
            <v>IEPEJ</v>
          </cell>
          <cell r="Z19" t="str">
            <v>NSCFR0IEPEJ0</v>
          </cell>
          <cell r="AA19" t="str">
            <v>PAC</v>
          </cell>
          <cell r="AB19" t="str">
            <v>.MIPCJFMT2NEU</v>
          </cell>
          <cell r="AC19" t="str">
            <v>PAC.DE</v>
          </cell>
          <cell r="AD19" t="str">
            <v>IEPEJINAV.PA</v>
          </cell>
          <cell r="AE19" t="str">
            <v>BNP Paribas Easy MSCI Pacific ex Japan ESG Filtered Min TE is an open-end fund incorporated in Luxembourg. The Fund's objective is to replicate the performance of the MSCI Pacific ex Japan ESG Filtered Min TE (NTR)* index (Bloomberg: MXPJEFMT Index), including fluctuations, and to maintain the Tracking Error between the sub-fund and the index below 1%.</v>
          </cell>
          <cell r="AF19" t="str">
            <v>please refer to another source</v>
          </cell>
          <cell r="AG19" t="str">
            <v>please refer to another source</v>
          </cell>
          <cell r="AH19" t="str">
            <v>Luxemburg SICAV</v>
          </cell>
          <cell r="AI19" t="str">
            <v>MSCI Pacific ex-Japan ESG Filtered Min TE (NTR) index</v>
          </cell>
          <cell r="AJ19" t="str">
            <v xml:space="preserve"> Net Total Return</v>
          </cell>
          <cell r="AK19" t="str">
            <v>EUR</v>
          </cell>
          <cell r="AL19" t="str">
            <v>The benchmark is the MSCI Pacific ex-Japan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19" t="str">
            <v>please refer to another source</v>
          </cell>
          <cell r="AN19" t="str">
            <v xml:space="preserve">MSCI </v>
          </cell>
          <cell r="AO19" t="str">
            <v>Asia-Pacific</v>
          </cell>
          <cell r="AP19" t="str">
            <v>Asia Pacific ex Japan</v>
          </cell>
          <cell r="AQ19" t="str">
            <v>AT, DE, FI, FR, UK, IT, LU, NL, SE, ES</v>
          </cell>
          <cell r="AR19" t="str">
            <v>AT, DE, ES, FI, FR, GB, IT**, LU, NL, SE</v>
          </cell>
          <cell r="AS19" t="str">
            <v>Full or optimized replication</v>
          </cell>
          <cell r="AT19" t="str">
            <v>Physical</v>
          </cell>
          <cell r="AU19" t="str">
            <v>Full</v>
          </cell>
          <cell r="AV19" t="str">
            <v>Equities</v>
          </cell>
          <cell r="AW19" t="str">
            <v>No</v>
          </cell>
          <cell r="AX19" t="str">
            <v>Yes with UCITS V</v>
          </cell>
          <cell r="AY19" t="str">
            <v>BNP Paribas Arbitrage</v>
          </cell>
          <cell r="AZ1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19" t="str">
            <v>No</v>
          </cell>
          <cell r="BB19"/>
          <cell r="BC19"/>
          <cell r="BD19"/>
          <cell r="BE19"/>
          <cell r="BF19" t="str">
            <v>Euronext</v>
          </cell>
          <cell r="BG19" t="str">
            <v>Daily</v>
          </cell>
          <cell r="BH19"/>
          <cell r="BI19"/>
          <cell r="BJ19"/>
          <cell r="BK19" t="str">
            <v>Reinvested</v>
          </cell>
          <cell r="BL19"/>
          <cell r="BM19"/>
          <cell r="BN19"/>
          <cell r="BO19"/>
          <cell r="BP19"/>
          <cell r="BQ19"/>
          <cell r="BR19">
            <v>500000</v>
          </cell>
          <cell r="BS19" t="str">
            <v>-</v>
          </cell>
          <cell r="BT19" t="str">
            <v>(D-1) 04:30 PM Paris time</v>
          </cell>
          <cell r="BU19" t="str">
            <v>(D-1) 04:00 PM Paris time</v>
          </cell>
          <cell r="BV19" t="str">
            <v>(D-1) 03:45 PM Paris time</v>
          </cell>
          <cell r="BW19" t="str">
            <v>D</v>
          </cell>
          <cell r="BX19" t="str">
            <v>D+1</v>
          </cell>
          <cell r="BY19" t="str">
            <v>D+3</v>
          </cell>
          <cell r="BZ19" t="str">
            <v>Please refer to PM</v>
          </cell>
          <cell r="CA19" t="str">
            <v>Please refer to PM</v>
          </cell>
          <cell r="CB19">
            <v>4</v>
          </cell>
          <cell r="CC19">
            <v>4</v>
          </cell>
          <cell r="CD19" t="str">
            <v>0,15% on the primary market</v>
          </cell>
          <cell r="CE19" t="str">
            <v>0,15% on the primary market</v>
          </cell>
          <cell r="CF19" t="str">
            <v>No</v>
          </cell>
          <cell r="CG19" t="str">
            <v>NA</v>
          </cell>
          <cell r="CH19" t="str">
            <v>NA</v>
          </cell>
          <cell r="CI19" t="str">
            <v>No securities lending</v>
          </cell>
          <cell r="CJ19" t="str">
            <v>NA</v>
          </cell>
          <cell r="CK19" t="str">
            <v>No collateral</v>
          </cell>
          <cell r="CL19" t="str">
            <v>No collateral</v>
          </cell>
          <cell r="CM19" t="str">
            <v>No collateral</v>
          </cell>
          <cell r="CN19" t="str">
            <v>No collateral</v>
          </cell>
          <cell r="CO19" t="str">
            <v>No</v>
          </cell>
          <cell r="CP19" t="str">
            <v>NA</v>
          </cell>
          <cell r="CQ19" t="str">
            <v>NA</v>
          </cell>
          <cell r="CR19" t="str">
            <v>No</v>
          </cell>
          <cell r="CS19" t="str">
            <v>Jean-Claude LEVEQUE</v>
          </cell>
          <cell r="CT19" t="str">
            <v>BD3J2J7</v>
          </cell>
          <cell r="CU19"/>
          <cell r="CV19" t="str">
            <v>A2ADBW</v>
          </cell>
          <cell r="CW19" t="str">
            <v>LP68358208</v>
          </cell>
          <cell r="CX19" t="str">
            <v>NA</v>
          </cell>
          <cell r="CY19" t="str">
            <v>Yes</v>
          </cell>
          <cell r="CZ19" t="str">
            <v>ESG</v>
          </cell>
          <cell r="DA19" t="str">
            <v>Beta</v>
          </cell>
          <cell r="DB19" t="str">
            <v>No</v>
          </cell>
          <cell r="DC19" t="str">
            <v>Equity fund (&gt;51% equities)</v>
          </cell>
          <cell r="DD19" t="str">
            <v>Yes</v>
          </cell>
          <cell r="DE19" t="str">
            <v>No</v>
          </cell>
          <cell r="DF19" t="str">
            <v>No</v>
          </cell>
          <cell r="DG19">
            <v>3</v>
          </cell>
          <cell r="DH19">
            <v>12</v>
          </cell>
          <cell r="DI19">
            <v>0</v>
          </cell>
          <cell r="DJ19">
            <v>15</v>
          </cell>
          <cell r="DK19">
            <v>15</v>
          </cell>
          <cell r="DL19">
            <v>13</v>
          </cell>
          <cell r="DM19">
            <v>0</v>
          </cell>
          <cell r="DN19">
            <v>11.999999999999998</v>
          </cell>
          <cell r="DO19" t="str">
            <v>Primary market: Authorised Participants and Institutionnal Investors
Secondary market: All</v>
          </cell>
          <cell r="DP19" t="str">
            <v>None</v>
          </cell>
          <cell r="DQ19" t="str">
            <v>BNP Paribas Securities Services Luxembourg</v>
          </cell>
          <cell r="DR19" t="str">
            <v>BNP Paribas Securities Services Luxembourg</v>
          </cell>
          <cell r="DS19" t="str">
            <v>in-house lawyers</v>
          </cell>
          <cell r="DT19" t="str">
            <v>BNP Paribas Securities Services Luxembourg</v>
          </cell>
          <cell r="DU19" t="str">
            <v>31th of December</v>
          </cell>
          <cell r="DV19" t="str">
            <v>ESG</v>
          </cell>
          <cell r="DW19" t="str">
            <v>EQUITY</v>
          </cell>
          <cell r="DX19" t="str">
            <v>Change of name from “MSCI Pacific ex Japan ex CW” into “MSCI Pacific ex Japan ESG Filtered Min TE” on December 1st, 2021.
Change of index from “MSCI Pacific ex Japan ex Controversial Weapons (NTR)” into “MSCI Pacific ex Japan ESG Filtered Min TE (NTR)” on December 1st, 2021.
Change of SFDR classification into an Article 8 sub-fund on December 1st, 2021.</v>
          </cell>
          <cell r="DY19"/>
          <cell r="DZ19" t="str">
            <v>ART 8</v>
          </cell>
          <cell r="EA19" t="str">
            <v>CAT 1</v>
          </cell>
          <cell r="EB19" t="str">
            <v>U</v>
          </cell>
        </row>
        <row r="20">
          <cell r="H20" t="str">
            <v>LU1291108642</v>
          </cell>
          <cell r="I20" t="str">
            <v>UCITS ETF</v>
          </cell>
          <cell r="J20" t="str">
            <v>Capitalisation</v>
          </cell>
          <cell r="K20" t="str">
            <v>USD</v>
          </cell>
          <cell r="L20" t="str">
            <v>USD</v>
          </cell>
          <cell r="M20" t="str">
            <v>No</v>
          </cell>
          <cell r="N20"/>
          <cell r="O20" t="str">
            <v>Luxembourg</v>
          </cell>
          <cell r="P20" t="str">
            <v>DE</v>
          </cell>
          <cell r="Q20" t="str">
            <v>Xetra</v>
          </cell>
          <cell r="R20" t="str">
            <v xml:space="preserve">XETR </v>
          </cell>
          <cell r="S20">
            <v>42298</v>
          </cell>
          <cell r="T20">
            <v>42627</v>
          </cell>
          <cell r="U20" t="str">
            <v>No</v>
          </cell>
          <cell r="V20" t="str">
            <v>M1CXWSC</v>
          </cell>
          <cell r="W20" t="str">
            <v>Share not hedged</v>
          </cell>
          <cell r="X20" t="str">
            <v>EWRD GY</v>
          </cell>
          <cell r="Y20" t="str">
            <v>IEWRD</v>
          </cell>
          <cell r="Z20" t="str">
            <v>NSCFR0IEWRD1</v>
          </cell>
          <cell r="AA20" t="str">
            <v>EWRD</v>
          </cell>
          <cell r="AB20" t="str">
            <v>.MIWOF00mTNUS</v>
          </cell>
          <cell r="AC20" t="str">
            <v>EWRD.DE</v>
          </cell>
          <cell r="AD20" t="str">
            <v>IEWRDINAV.PA</v>
          </cell>
          <cell r="AE20"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20" t="str">
            <v>please refer to another source</v>
          </cell>
          <cell r="AG20" t="str">
            <v>please refer to another source</v>
          </cell>
          <cell r="AH20" t="str">
            <v>Luxemburg SICAV</v>
          </cell>
          <cell r="AI20" t="str">
            <v>MSCI World SRI S-Series PAB 5% Capped (NTR) index</v>
          </cell>
          <cell r="AJ20" t="str">
            <v xml:space="preserve"> Net Total Return</v>
          </cell>
          <cell r="AK20" t="str">
            <v>USD</v>
          </cell>
          <cell r="AL20"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20" t="str">
            <v>please refer to another source</v>
          </cell>
          <cell r="AN20" t="str">
            <v xml:space="preserve">MSCI </v>
          </cell>
          <cell r="AO20" t="str">
            <v>Global</v>
          </cell>
          <cell r="AP20" t="str">
            <v>Global ex Emerging Markets</v>
          </cell>
          <cell r="AQ20" t="str">
            <v>AT, DE, FI, FR, LU, NL, NO, SE, IT**, IE, ES</v>
          </cell>
          <cell r="AR20" t="str">
            <v>AT, DE, FI, FR, LU, NL, NO, SE, IT**, IE, ES</v>
          </cell>
          <cell r="AS20" t="str">
            <v>Full or optimized replication</v>
          </cell>
          <cell r="AT20" t="str">
            <v>Physical</v>
          </cell>
          <cell r="AU20" t="str">
            <v>Full</v>
          </cell>
          <cell r="AV20" t="str">
            <v>Equities</v>
          </cell>
          <cell r="AW20" t="str">
            <v>No</v>
          </cell>
          <cell r="AX20" t="str">
            <v>Yes with UCITS V</v>
          </cell>
          <cell r="AY20" t="str">
            <v>BNP Paribas Arbitrage</v>
          </cell>
          <cell r="AZ2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0" t="str">
            <v>No</v>
          </cell>
          <cell r="BB20"/>
          <cell r="BC20"/>
          <cell r="BD20"/>
          <cell r="BE20"/>
          <cell r="BF20" t="str">
            <v>Euronext</v>
          </cell>
          <cell r="BG20" t="str">
            <v>Daily</v>
          </cell>
          <cell r="BH20"/>
          <cell r="BI20"/>
          <cell r="BJ20"/>
          <cell r="BK20" t="str">
            <v>Reinvested</v>
          </cell>
          <cell r="BL20"/>
          <cell r="BM20"/>
          <cell r="BN20"/>
          <cell r="BO20"/>
          <cell r="BP20"/>
          <cell r="BQ20"/>
          <cell r="BR20">
            <v>500000</v>
          </cell>
          <cell r="BS20" t="str">
            <v>-</v>
          </cell>
          <cell r="BT20" t="str">
            <v>(D-1) 04:30 PM Paris time</v>
          </cell>
          <cell r="BU20" t="str">
            <v>(D-1) 04:00 PM Paris time</v>
          </cell>
          <cell r="BV20" t="str">
            <v>(D-1) 03:45 PM Paris time</v>
          </cell>
          <cell r="BW20" t="str">
            <v>D</v>
          </cell>
          <cell r="BX20" t="str">
            <v>D+1</v>
          </cell>
          <cell r="BY20" t="str">
            <v>D+3</v>
          </cell>
          <cell r="BZ20" t="str">
            <v>Please refer to PM</v>
          </cell>
          <cell r="CA20" t="str">
            <v>Please refer to PM</v>
          </cell>
          <cell r="CB20">
            <v>5</v>
          </cell>
          <cell r="CC20">
            <v>0</v>
          </cell>
          <cell r="CD20" t="str">
            <v>0,1% on the primary market</v>
          </cell>
          <cell r="CE20" t="str">
            <v>0,1% on the primary market</v>
          </cell>
          <cell r="CF20" t="str">
            <v>No</v>
          </cell>
          <cell r="CG20" t="str">
            <v>NA</v>
          </cell>
          <cell r="CH20" t="str">
            <v>NA</v>
          </cell>
          <cell r="CI20" t="str">
            <v>No securities lending</v>
          </cell>
          <cell r="CJ20"/>
          <cell r="CK20" t="str">
            <v>No collateral</v>
          </cell>
          <cell r="CL20" t="str">
            <v>No collateral</v>
          </cell>
          <cell r="CM20" t="str">
            <v>No collateral</v>
          </cell>
          <cell r="CN20" t="str">
            <v>No collateral</v>
          </cell>
          <cell r="CO20" t="str">
            <v>No</v>
          </cell>
          <cell r="CP20" t="str">
            <v>NA</v>
          </cell>
          <cell r="CQ20" t="str">
            <v>NA</v>
          </cell>
          <cell r="CR20" t="str">
            <v>No</v>
          </cell>
          <cell r="CS20" t="str">
            <v>Alexandre Zamora</v>
          </cell>
          <cell r="CT20" t="str">
            <v>BD3J2H5</v>
          </cell>
          <cell r="CU20"/>
          <cell r="CV20" t="str">
            <v>A2AL1S</v>
          </cell>
          <cell r="CW20" t="str">
            <v>LP68357439</v>
          </cell>
          <cell r="CX20" t="str">
            <v>NA</v>
          </cell>
          <cell r="CY20" t="str">
            <v>Yes</v>
          </cell>
          <cell r="CZ20" t="str">
            <v>SRI</v>
          </cell>
          <cell r="DA20" t="str">
            <v>Beta</v>
          </cell>
          <cell r="DB20" t="str">
            <v>No</v>
          </cell>
          <cell r="DC20" t="str">
            <v>Equity fund (&gt;51% equities)</v>
          </cell>
          <cell r="DD20" t="str">
            <v>Yes</v>
          </cell>
          <cell r="DE20" t="str">
            <v>No</v>
          </cell>
          <cell r="DF20" t="str">
            <v>No</v>
          </cell>
          <cell r="DG20">
            <v>13</v>
          </cell>
          <cell r="DH20">
            <v>12</v>
          </cell>
          <cell r="DI20">
            <v>0</v>
          </cell>
          <cell r="DJ20">
            <v>25</v>
          </cell>
          <cell r="DK20">
            <v>25</v>
          </cell>
          <cell r="DL20">
            <v>13</v>
          </cell>
          <cell r="DM20">
            <v>0</v>
          </cell>
          <cell r="DN20">
            <v>11.999999999999998</v>
          </cell>
          <cell r="DO20" t="str">
            <v>Primary market: Authorised Participants and Institutionnal Investors
Secondary market: All</v>
          </cell>
          <cell r="DP20" t="str">
            <v>None</v>
          </cell>
          <cell r="DQ20" t="str">
            <v>BNP Paribas Securities Services Luxembourg</v>
          </cell>
          <cell r="DR20" t="str">
            <v>BNP Paribas Securities Services Luxembourg</v>
          </cell>
          <cell r="DS20" t="str">
            <v>in-house lawyers</v>
          </cell>
          <cell r="DT20" t="str">
            <v>BNP Paribas Securities Services Luxembourg</v>
          </cell>
          <cell r="DU20" t="str">
            <v>31th of December</v>
          </cell>
          <cell r="DV20" t="str">
            <v>ESG</v>
          </cell>
          <cell r="DW20" t="str">
            <v>EQUITY</v>
          </cell>
          <cell r="DX20"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20"/>
          <cell r="DZ20" t="str">
            <v>ART 8</v>
          </cell>
          <cell r="EA20" t="str">
            <v>CAT 1</v>
          </cell>
          <cell r="EB20" t="str">
            <v>U</v>
          </cell>
        </row>
        <row r="21">
          <cell r="H21" t="str">
            <v>LU1291109293</v>
          </cell>
          <cell r="I21" t="str">
            <v>UCITS ETF</v>
          </cell>
          <cell r="J21" t="str">
            <v>Capitalisation</v>
          </cell>
          <cell r="K21" t="str">
            <v>EUR</v>
          </cell>
          <cell r="L21" t="str">
            <v>EUR</v>
          </cell>
          <cell r="M21" t="str">
            <v>No</v>
          </cell>
          <cell r="N21"/>
          <cell r="O21" t="str">
            <v>Luxembourg</v>
          </cell>
          <cell r="P21" t="str">
            <v>DE</v>
          </cell>
          <cell r="Q21" t="str">
            <v>Xetra</v>
          </cell>
          <cell r="R21" t="str">
            <v xml:space="preserve">XETR </v>
          </cell>
          <cell r="S21">
            <v>42298</v>
          </cell>
          <cell r="T21">
            <v>42408</v>
          </cell>
          <cell r="U21" t="str">
            <v>No</v>
          </cell>
          <cell r="V21" t="str">
            <v>GALPHGIN</v>
          </cell>
          <cell r="W21" t="str">
            <v>Share not hedged</v>
          </cell>
          <cell r="X21" t="str">
            <v>XU61 GY</v>
          </cell>
          <cell r="Y21" t="str">
            <v>INENG</v>
          </cell>
          <cell r="Z21" t="str">
            <v>NSCFR0INENG2</v>
          </cell>
          <cell r="AA21" t="str">
            <v>XU61</v>
          </cell>
          <cell r="AB21" t="str">
            <v>.GALPHGIN</v>
          </cell>
          <cell r="AC21" t="str">
            <v>XU61.DE</v>
          </cell>
          <cell r="AD21" t="str">
            <v>INENGINAV.PA</v>
          </cell>
          <cell r="AE21" t="str">
            <v>BNP Paribas Easy ECPI Global ESG Infrastructure UCITS ETF is an exchange-traded fund incorprated in Luxembourg. The Fund seeks to replicate (with a maximum traking error of 1% on the primary market) the performance of ECPI Global ESG Infrastructure Equity (NR) index.</v>
          </cell>
          <cell r="AF21" t="str">
            <v>please refer to another source</v>
          </cell>
          <cell r="AG21" t="str">
            <v>please refer to another source</v>
          </cell>
          <cell r="AH21" t="str">
            <v>Luxemburg SICAV</v>
          </cell>
          <cell r="AI21" t="str">
            <v>ECPI Global ESG Infrastructure Equity (NR) index</v>
          </cell>
          <cell r="AJ21" t="str">
            <v>Net Return</v>
          </cell>
          <cell r="AK21" t="str">
            <v>EUR</v>
          </cell>
          <cell r="AL21" t="str">
            <v>The Benchmark Index is the ECPI Global ESG Infrastructure Equity (NR) index which measures the performance of companies in the global developed market which are the ones best placed to seize the opportunities provided by the growing demand for development and maintenance of Global Sustainable Infrastructure. The ECPI Global ESG Infrastructure Equity (NR) index is reviewed on a semi-annually basis.</v>
          </cell>
          <cell r="AM21" t="str">
            <v>please refer to another source</v>
          </cell>
          <cell r="AN21" t="str">
            <v>ECPI</v>
          </cell>
          <cell r="AO21" t="str">
            <v>Global</v>
          </cell>
          <cell r="AP21" t="str">
            <v>Global</v>
          </cell>
          <cell r="AQ21" t="str">
            <v>AT, DE, FR, IT, LU, NL, IE, ES</v>
          </cell>
          <cell r="AR21" t="str">
            <v>AT, DE, ES, FR, IE, IT**, LU, NL</v>
          </cell>
          <cell r="AS21" t="str">
            <v>Full replication</v>
          </cell>
          <cell r="AT21" t="str">
            <v>Physical</v>
          </cell>
          <cell r="AU21" t="str">
            <v>Full</v>
          </cell>
          <cell r="AV21" t="str">
            <v>Equities</v>
          </cell>
          <cell r="AW21" t="str">
            <v>No</v>
          </cell>
          <cell r="AX21" t="str">
            <v>Yes with UCITS V</v>
          </cell>
          <cell r="AY21" t="str">
            <v xml:space="preserve">BNP Paribas, SUSQUEHANNA </v>
          </cell>
          <cell r="AZ2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1" t="str">
            <v>No</v>
          </cell>
          <cell r="BB21"/>
          <cell r="BC21"/>
          <cell r="BD21"/>
          <cell r="BE21"/>
          <cell r="BF21" t="str">
            <v>Euronext</v>
          </cell>
          <cell r="BG21" t="str">
            <v>Daily</v>
          </cell>
          <cell r="BH21"/>
          <cell r="BI21"/>
          <cell r="BJ21"/>
          <cell r="BK21" t="str">
            <v>Reinvested</v>
          </cell>
          <cell r="BL21"/>
          <cell r="BM21"/>
          <cell r="BN21"/>
          <cell r="BO21"/>
          <cell r="BP21"/>
          <cell r="BQ21"/>
          <cell r="BR21">
            <v>500000</v>
          </cell>
          <cell r="BS21" t="str">
            <v>-</v>
          </cell>
          <cell r="BT21" t="str">
            <v>(D-1) 04:30 PM Paris time</v>
          </cell>
          <cell r="BU21" t="str">
            <v>NA</v>
          </cell>
          <cell r="BV21" t="str">
            <v>(D-1) 03:45 PM Paris time</v>
          </cell>
          <cell r="BW21" t="str">
            <v>D</v>
          </cell>
          <cell r="BX21" t="str">
            <v>D+1</v>
          </cell>
          <cell r="BY21" t="str">
            <v>D+3</v>
          </cell>
          <cell r="BZ21" t="str">
            <v>Please refer to PM</v>
          </cell>
          <cell r="CA21" t="str">
            <v>Please refer to PM</v>
          </cell>
          <cell r="CB21">
            <v>10</v>
          </cell>
          <cell r="CC21">
            <v>0</v>
          </cell>
          <cell r="CD21" t="str">
            <v>0,2% on the primary market</v>
          </cell>
          <cell r="CE21" t="str">
            <v>0,1% on the primary market</v>
          </cell>
          <cell r="CF21" t="str">
            <v>No</v>
          </cell>
          <cell r="CG21" t="str">
            <v>NA</v>
          </cell>
          <cell r="CH21" t="str">
            <v>NA</v>
          </cell>
          <cell r="CI21" t="str">
            <v>No securities lending</v>
          </cell>
          <cell r="CJ21" t="str">
            <v>NA</v>
          </cell>
          <cell r="CK21" t="str">
            <v>No collateral</v>
          </cell>
          <cell r="CL21" t="str">
            <v>No collateral</v>
          </cell>
          <cell r="CM21" t="str">
            <v>No collateral</v>
          </cell>
          <cell r="CN21" t="str">
            <v>No collateral</v>
          </cell>
          <cell r="CO21" t="str">
            <v>No</v>
          </cell>
          <cell r="CP21" t="str">
            <v>NA</v>
          </cell>
          <cell r="CQ21" t="str">
            <v>NA</v>
          </cell>
          <cell r="CR21" t="str">
            <v>No</v>
          </cell>
          <cell r="CS21" t="str">
            <v>Alexandre Zamora</v>
          </cell>
          <cell r="CT21" t="str">
            <v>BD8SC88</v>
          </cell>
          <cell r="CU21"/>
          <cell r="CV21" t="str">
            <v>A2ACQY</v>
          </cell>
          <cell r="CW21" t="str">
            <v>LP68354542</v>
          </cell>
          <cell r="CX21" t="str">
            <v>NA</v>
          </cell>
          <cell r="CY21" t="str">
            <v>Yes</v>
          </cell>
          <cell r="CZ21" t="str">
            <v>ESG</v>
          </cell>
          <cell r="DA21" t="str">
            <v>Beta</v>
          </cell>
          <cell r="DB21" t="str">
            <v>No</v>
          </cell>
          <cell r="DC21" t="str">
            <v>Equity fund (&gt;51% equities)</v>
          </cell>
          <cell r="DD21" t="str">
            <v>Yes</v>
          </cell>
          <cell r="DE21" t="str">
            <v>No</v>
          </cell>
          <cell r="DF21" t="str">
            <v>No</v>
          </cell>
          <cell r="DG21">
            <v>18</v>
          </cell>
          <cell r="DH21">
            <v>12</v>
          </cell>
          <cell r="DI21">
            <v>0</v>
          </cell>
          <cell r="DJ21">
            <v>30</v>
          </cell>
          <cell r="DK21">
            <v>30</v>
          </cell>
          <cell r="DL21">
            <v>18</v>
          </cell>
          <cell r="DM21">
            <v>0</v>
          </cell>
          <cell r="DN21">
            <v>12</v>
          </cell>
          <cell r="DO21" t="str">
            <v>Primary market: Authorised Participants and Institutionnal Investors
Secondary market: All</v>
          </cell>
          <cell r="DP21" t="str">
            <v>None</v>
          </cell>
          <cell r="DQ21" t="str">
            <v>BNP Paribas Securities Services Luxembourg</v>
          </cell>
          <cell r="DR21" t="str">
            <v>BNP Paribas Securities Services Luxembourg</v>
          </cell>
          <cell r="DS21" t="str">
            <v>in-house lawyers</v>
          </cell>
          <cell r="DT21" t="str">
            <v>BNP Paribas Securities Services Luxembourg</v>
          </cell>
          <cell r="DU21" t="str">
            <v>31th of December</v>
          </cell>
          <cell r="DV21" t="str">
            <v>ESG</v>
          </cell>
          <cell r="DW21" t="str">
            <v>EQUITY</v>
          </cell>
          <cell r="DX21" t="str">
            <v>Index change on April 20, 2020 (20/04/2020) from NMX® 30 Infrastructure Global (TR) index to ECPI Global ESG Infrastructure Equity (NR) index
fee update from 22/02/2021</v>
          </cell>
          <cell r="DY21"/>
          <cell r="DZ21" t="str">
            <v>ART 8</v>
          </cell>
          <cell r="EA21" t="str">
            <v>CAT 1</v>
          </cell>
          <cell r="EB21" t="str">
            <v>U</v>
          </cell>
        </row>
        <row r="22">
          <cell r="H22" t="str">
            <v>LU1291109616</v>
          </cell>
          <cell r="I22" t="str">
            <v>UCITS ETF EUR</v>
          </cell>
          <cell r="J22" t="str">
            <v>Capitalisation</v>
          </cell>
          <cell r="K22" t="str">
            <v>EUR</v>
          </cell>
          <cell r="L22" t="str">
            <v>USD</v>
          </cell>
          <cell r="M22" t="str">
            <v>No</v>
          </cell>
          <cell r="N22"/>
          <cell r="O22" t="str">
            <v>Luxembourg</v>
          </cell>
          <cell r="P22" t="str">
            <v>DE</v>
          </cell>
          <cell r="Q22" t="str">
            <v>Xetra</v>
          </cell>
          <cell r="R22" t="str">
            <v xml:space="preserve">XETR </v>
          </cell>
          <cell r="S22">
            <v>42298</v>
          </cell>
          <cell r="T22">
            <v>42465</v>
          </cell>
          <cell r="U22" t="str">
            <v>Yes</v>
          </cell>
          <cell r="V22" t="str">
            <v>BNPIC52T</v>
          </cell>
          <cell r="W22" t="str">
            <v>Share not hedged</v>
          </cell>
          <cell r="X22" t="str">
            <v>GSDE GY</v>
          </cell>
          <cell r="Y22" t="str">
            <v>IGSCE</v>
          </cell>
          <cell r="Z22" t="str">
            <v>NSCFR0IGSCE4</v>
          </cell>
          <cell r="AA22" t="str">
            <v>GSDE</v>
          </cell>
          <cell r="AB22" t="str">
            <v>.BNPIC52T</v>
          </cell>
          <cell r="AC22" t="str">
            <v>GSDE.DE</v>
          </cell>
          <cell r="AD22" t="str">
            <v>IGSCEINAV.PA</v>
          </cell>
          <cell r="AE22" t="str">
            <v xml:space="preserve">BNP Paribas Easy Energy &amp; Metals Enhanced Roll is a UCITS compliant exchange-traded fund incorporated in Luxembourg. The objective of the Fund is to achieve a return comparable to the BNP Paribas Energy &amp; Metals Enhanced Roll (TR)* index </v>
          </cell>
          <cell r="AF22" t="str">
            <v>please refer to another source</v>
          </cell>
          <cell r="AG22" t="str">
            <v>please refer to another source</v>
          </cell>
          <cell r="AH22" t="str">
            <v>Luxemburg SICAV</v>
          </cell>
          <cell r="AI22" t="str">
            <v>BNP Paribas Energy &amp; Metals Enhanced Roll (TR)</v>
          </cell>
          <cell r="AJ22" t="str">
            <v>Total Return</v>
          </cell>
          <cell r="AK22" t="str">
            <v>USD</v>
          </cell>
          <cell r="AL22"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22" t="str">
            <v>please refer to another source</v>
          </cell>
          <cell r="AN22" t="str">
            <v>BNP Paribas</v>
          </cell>
          <cell r="AO22" t="str">
            <v>Global</v>
          </cell>
          <cell r="AP22" t="str">
            <v>Global</v>
          </cell>
          <cell r="AQ22" t="str">
            <v>AT,  DE, FR, UK, LU, NL, IT**, CH, ES, SK</v>
          </cell>
          <cell r="AR22" t="str">
            <v>AT, CH, DE, ES, FR, GB, IT**, LU, NL, SK</v>
          </cell>
          <cell r="AS22" t="str">
            <v>Synthetic replication</v>
          </cell>
          <cell r="AT22" t="str">
            <v>Synthetic</v>
          </cell>
          <cell r="AU22" t="str">
            <v>Synthetic</v>
          </cell>
          <cell r="AV22" t="str">
            <v>Swaps</v>
          </cell>
          <cell r="AW22" t="str">
            <v>No</v>
          </cell>
          <cell r="AX22" t="str">
            <v>Yes with UCITS V</v>
          </cell>
          <cell r="AY22" t="str">
            <v>SUSQUEHANNA, FLOW TRADERS</v>
          </cell>
          <cell r="AZ2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2" t="str">
            <v>No</v>
          </cell>
          <cell r="BB22"/>
          <cell r="BC22"/>
          <cell r="BD22"/>
          <cell r="BE22"/>
          <cell r="BF22" t="str">
            <v>Euronext</v>
          </cell>
          <cell r="BG22" t="str">
            <v>Daily</v>
          </cell>
          <cell r="BH22"/>
          <cell r="BI22"/>
          <cell r="BJ22"/>
          <cell r="BK22" t="str">
            <v>Reinvested</v>
          </cell>
          <cell r="BL22"/>
          <cell r="BM22"/>
          <cell r="BN22"/>
          <cell r="BO22"/>
          <cell r="BP22"/>
          <cell r="BQ22"/>
          <cell r="BR22">
            <v>500000</v>
          </cell>
          <cell r="BS22" t="str">
            <v>-</v>
          </cell>
          <cell r="BT22" t="str">
            <v>02:45 PM Paris time</v>
          </cell>
          <cell r="BU22" t="str">
            <v>NA</v>
          </cell>
          <cell r="BV22" t="str">
            <v>02:00 PM Paris time</v>
          </cell>
          <cell r="BW22" t="str">
            <v>D</v>
          </cell>
          <cell r="BX22" t="str">
            <v>D+1</v>
          </cell>
          <cell r="BY22" t="str">
            <v>D+3</v>
          </cell>
          <cell r="BZ22" t="str">
            <v>Please refer to PM</v>
          </cell>
          <cell r="CA22" t="str">
            <v>Please refer to PM</v>
          </cell>
          <cell r="CB22">
            <v>0</v>
          </cell>
          <cell r="CC22">
            <v>0</v>
          </cell>
          <cell r="CD22" t="str">
            <v>0,1% on the primary market</v>
          </cell>
          <cell r="CE22" t="str">
            <v>0,1% on the primary market</v>
          </cell>
          <cell r="CF22" t="str">
            <v>Yes</v>
          </cell>
          <cell r="CG22" t="str">
            <v>Daily</v>
          </cell>
          <cell r="CH22">
            <v>100000</v>
          </cell>
          <cell r="CI22" t="str">
            <v>No securities lending</v>
          </cell>
          <cell r="CJ22" t="str">
            <v>BNP</v>
          </cell>
          <cell r="CK22" t="str">
            <v>Up to 10%</v>
          </cell>
          <cell r="CL22" t="str">
            <v>Cash</v>
          </cell>
          <cell r="CM22" t="str">
            <v>BNP Paribas Securities Services</v>
          </cell>
          <cell r="CN22" t="str">
            <v>collateral.mgt@bnpparibas-ip.com</v>
          </cell>
          <cell r="CO22" t="str">
            <v>No</v>
          </cell>
          <cell r="CP22" t="str">
            <v>NA</v>
          </cell>
          <cell r="CQ22" t="str">
            <v>NA</v>
          </cell>
          <cell r="CR22" t="str">
            <v>No</v>
          </cell>
          <cell r="CS22" t="str">
            <v>Ashok Outtandy</v>
          </cell>
          <cell r="CT22" t="str">
            <v>BYMMYX2</v>
          </cell>
          <cell r="CU22"/>
          <cell r="CV22" t="str">
            <v>A2AE6P</v>
          </cell>
          <cell r="CW22" t="str">
            <v>LP68361868</v>
          </cell>
          <cell r="CX22" t="str">
            <v>NA</v>
          </cell>
          <cell r="CY22" t="str">
            <v>No</v>
          </cell>
          <cell r="CZ22" t="str">
            <v>No</v>
          </cell>
          <cell r="DA22" t="str">
            <v>Beta</v>
          </cell>
          <cell r="DB22" t="str">
            <v>No</v>
          </cell>
          <cell r="DC22" t="str">
            <v>Equity fund (&gt;51% equities)</v>
          </cell>
          <cell r="DD22" t="str">
            <v>Yes</v>
          </cell>
          <cell r="DE22" t="str">
            <v>No</v>
          </cell>
          <cell r="DF22" t="str">
            <v>No</v>
          </cell>
          <cell r="DG22">
            <v>26</v>
          </cell>
          <cell r="DH22">
            <v>12</v>
          </cell>
          <cell r="DI22">
            <v>0</v>
          </cell>
          <cell r="DJ22">
            <v>38</v>
          </cell>
          <cell r="DK22">
            <v>38</v>
          </cell>
          <cell r="DL22">
            <v>26</v>
          </cell>
          <cell r="DM22">
            <v>0</v>
          </cell>
          <cell r="DN22">
            <v>12</v>
          </cell>
          <cell r="DO22" t="str">
            <v>Primary market: Authorised Participants and Institutionnal Investors
Secondary market: All</v>
          </cell>
          <cell r="DP22" t="str">
            <v>None</v>
          </cell>
          <cell r="DQ22" t="str">
            <v>BNP Paribas Securities Services Luxembourg</v>
          </cell>
          <cell r="DR22" t="str">
            <v>BNP Paribas Securities Services Luxembourg</v>
          </cell>
          <cell r="DS22" t="str">
            <v>in-house lawyers</v>
          </cell>
          <cell r="DT22" t="str">
            <v>BNP Paribas Securities Services Luxembourg</v>
          </cell>
          <cell r="DU22" t="str">
            <v>31th of December</v>
          </cell>
          <cell r="DV22" t="str">
            <v>Essentials</v>
          </cell>
          <cell r="DW22" t="str">
            <v>COMMODITIES</v>
          </cell>
          <cell r="DX22"/>
          <cell r="DY22"/>
          <cell r="DZ22" t="str">
            <v>Neither ART 9 nor ART 8 (ART 6)</v>
          </cell>
          <cell r="EA22" t="str">
            <v>CAT 3</v>
          </cell>
          <cell r="EB22" t="e">
            <v>#N/A</v>
          </cell>
        </row>
        <row r="23">
          <cell r="H23" t="str">
            <v>LU1377381717</v>
          </cell>
          <cell r="I23" t="str">
            <v>UCITS ETF</v>
          </cell>
          <cell r="J23" t="str">
            <v>Capitalisation</v>
          </cell>
          <cell r="K23" t="str">
            <v>EUR</v>
          </cell>
          <cell r="L23" t="str">
            <v>EUR</v>
          </cell>
          <cell r="M23" t="str">
            <v>No</v>
          </cell>
          <cell r="N23"/>
          <cell r="O23" t="str">
            <v>Luxembourg</v>
          </cell>
          <cell r="P23" t="str">
            <v>DE</v>
          </cell>
          <cell r="Q23" t="str">
            <v>Xetra</v>
          </cell>
          <cell r="R23" t="str">
            <v xml:space="preserve">XETR </v>
          </cell>
          <cell r="S23">
            <v>42411</v>
          </cell>
          <cell r="T23">
            <v>42627</v>
          </cell>
          <cell r="U23" t="str">
            <v>No</v>
          </cell>
          <cell r="V23" t="str">
            <v>BNPIFELE</v>
          </cell>
          <cell r="W23" t="str">
            <v>Share not hedged</v>
          </cell>
          <cell r="X23" t="str">
            <v>VLEU GY</v>
          </cell>
          <cell r="Y23" t="str">
            <v>IEVOE</v>
          </cell>
          <cell r="Z23" t="str">
            <v>NSCFR0IEVOE8</v>
          </cell>
          <cell r="AA23" t="str">
            <v>VLEU</v>
          </cell>
          <cell r="AB23" t="str">
            <v xml:space="preserve">.BNPIFELE </v>
          </cell>
          <cell r="AC23" t="str">
            <v>VLEU.DE</v>
          </cell>
          <cell r="AD23" t="str">
            <v>IEVOEINAV.PA</v>
          </cell>
          <cell r="AE23"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3" t="str">
            <v>please refer to another source</v>
          </cell>
          <cell r="AG23" t="str">
            <v>please refer to another source</v>
          </cell>
          <cell r="AH23" t="str">
            <v>Luxemburg SICAV</v>
          </cell>
          <cell r="AI23" t="str">
            <v>BNP Paribas Low Vol Europe ESG (NTR) Index</v>
          </cell>
          <cell r="AJ23" t="str">
            <v>Net Total Return</v>
          </cell>
          <cell r="AK23" t="str">
            <v>EUR</v>
          </cell>
          <cell r="AL23"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3" t="str">
            <v>please refer to another source</v>
          </cell>
          <cell r="AN23" t="str">
            <v>BNP Paribas</v>
          </cell>
          <cell r="AO23" t="str">
            <v>EUROPE</v>
          </cell>
          <cell r="AP23" t="str">
            <v>Europe</v>
          </cell>
          <cell r="AQ23" t="str">
            <v>AT, CH, DE, FI, FR, UK, IT, LU, NO, SE, NL, CZ, ES</v>
          </cell>
          <cell r="AR23" t="str">
            <v>AT, CH, CZ, DE, ES, FI, FR, GB, IT**, LU, NL, NO, SE</v>
          </cell>
          <cell r="AS23" t="str">
            <v>Full or synthetic replication</v>
          </cell>
          <cell r="AT23" t="str">
            <v>Synthetic</v>
          </cell>
          <cell r="AU23" t="str">
            <v>Synthetic</v>
          </cell>
          <cell r="AV23" t="str">
            <v>swaps</v>
          </cell>
          <cell r="AW23" t="str">
            <v>No</v>
          </cell>
          <cell r="AX23" t="str">
            <v>Yes with UCITS V</v>
          </cell>
          <cell r="AY23" t="str">
            <v>BNP Paribas Arbitrage</v>
          </cell>
          <cell r="AZ2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3" t="str">
            <v>No</v>
          </cell>
          <cell r="BB23"/>
          <cell r="BC23"/>
          <cell r="BD23"/>
          <cell r="BE23"/>
          <cell r="BF23" t="str">
            <v>Euronext</v>
          </cell>
          <cell r="BG23" t="str">
            <v>Daily</v>
          </cell>
          <cell r="BH23"/>
          <cell r="BI23"/>
          <cell r="BJ23"/>
          <cell r="BK23" t="str">
            <v>Reinvested</v>
          </cell>
          <cell r="BL23"/>
          <cell r="BM23"/>
          <cell r="BN23"/>
          <cell r="BO23"/>
          <cell r="BP23"/>
          <cell r="BQ23"/>
          <cell r="BR23">
            <v>500000</v>
          </cell>
          <cell r="BS23" t="str">
            <v>-</v>
          </cell>
          <cell r="BT23" t="str">
            <v>03:30 PM Paris time</v>
          </cell>
          <cell r="BU23" t="str">
            <v>NA</v>
          </cell>
          <cell r="BV23" t="str">
            <v>02:45 PM Paris time</v>
          </cell>
          <cell r="BW23" t="str">
            <v>D</v>
          </cell>
          <cell r="BX23" t="str">
            <v>D+1</v>
          </cell>
          <cell r="BY23" t="str">
            <v>D+3</v>
          </cell>
          <cell r="BZ23" t="str">
            <v>Please refer to PM</v>
          </cell>
          <cell r="CA23" t="str">
            <v>Please refer to PM</v>
          </cell>
          <cell r="CB23">
            <v>2</v>
          </cell>
          <cell r="CC23">
            <v>2</v>
          </cell>
          <cell r="CD23" t="str">
            <v>0,3% on the primary market</v>
          </cell>
          <cell r="CE23" t="str">
            <v>0,08% on the primary market</v>
          </cell>
          <cell r="CF23" t="str">
            <v>Yes</v>
          </cell>
          <cell r="CG23" t="str">
            <v>Daily</v>
          </cell>
          <cell r="CH23">
            <v>100000</v>
          </cell>
          <cell r="CI23" t="str">
            <v>No securities lending</v>
          </cell>
          <cell r="CJ23" t="str">
            <v>BNP</v>
          </cell>
          <cell r="CK23" t="str">
            <v>Up to 10%</v>
          </cell>
          <cell r="CL23" t="str">
            <v>Cash</v>
          </cell>
          <cell r="CM23" t="str">
            <v>BNP Paribas Securities Services</v>
          </cell>
          <cell r="CN23" t="str">
            <v>collateral.mgt@bnpparibas-ip.com</v>
          </cell>
          <cell r="CO23" t="str">
            <v>No</v>
          </cell>
          <cell r="CP23" t="str">
            <v>NA</v>
          </cell>
          <cell r="CQ23" t="str">
            <v>NA</v>
          </cell>
          <cell r="CR23" t="str">
            <v>No</v>
          </cell>
          <cell r="CS23" t="str">
            <v>Solène Deharbonnier</v>
          </cell>
          <cell r="CT23" t="str">
            <v>BYVFN91</v>
          </cell>
          <cell r="CU23"/>
          <cell r="CV23" t="str">
            <v>A2AL3Y</v>
          </cell>
          <cell r="CW23" t="str">
            <v>LP68369992</v>
          </cell>
          <cell r="CX23">
            <v>32897476</v>
          </cell>
          <cell r="CY23" t="str">
            <v>Yes</v>
          </cell>
          <cell r="CZ23" t="str">
            <v>ESG</v>
          </cell>
          <cell r="DA23" t="str">
            <v>Smart Beta</v>
          </cell>
          <cell r="DB23" t="str">
            <v>Yes</v>
          </cell>
          <cell r="DC23" t="str">
            <v>Equity fund (&gt;51% equities)</v>
          </cell>
          <cell r="DD23" t="str">
            <v>Yes</v>
          </cell>
          <cell r="DE23" t="str">
            <v>No</v>
          </cell>
          <cell r="DF23" t="str">
            <v>No</v>
          </cell>
          <cell r="DG23">
            <v>18</v>
          </cell>
          <cell r="DH23">
            <v>12</v>
          </cell>
          <cell r="DI23">
            <v>0</v>
          </cell>
          <cell r="DJ23">
            <v>30</v>
          </cell>
          <cell r="DK23">
            <v>30</v>
          </cell>
          <cell r="DL23">
            <v>18</v>
          </cell>
          <cell r="DM23">
            <v>0</v>
          </cell>
          <cell r="DN23">
            <v>11.999999999999998</v>
          </cell>
          <cell r="DO23" t="str">
            <v>Primary market: Authorised Participants and Institutionnal Investors
Secondary market: All</v>
          </cell>
          <cell r="DP23" t="str">
            <v>None</v>
          </cell>
          <cell r="DQ23" t="str">
            <v>BNP Paribas Securities Services Luxembourg</v>
          </cell>
          <cell r="DR23" t="str">
            <v>BNP Paribas Securities Services Luxembourg</v>
          </cell>
          <cell r="DS23" t="str">
            <v>in-house lawyers</v>
          </cell>
          <cell r="DT23" t="str">
            <v>BNP Paribas Securities Services Luxembourg</v>
          </cell>
          <cell r="DU23" t="str">
            <v>31th of December</v>
          </cell>
          <cell r="DV23" t="str">
            <v>ESG</v>
          </cell>
          <cell r="DW23" t="str">
            <v>EQUITY</v>
          </cell>
          <cell r="DX23"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Y23"/>
          <cell r="DZ23" t="str">
            <v>ART 8</v>
          </cell>
          <cell r="EA23" t="str">
            <v>CAT 2 (synthetic)</v>
          </cell>
          <cell r="EB23" t="str">
            <v>E</v>
          </cell>
        </row>
        <row r="24">
          <cell r="H24" t="str">
            <v>LU1377381980</v>
          </cell>
          <cell r="I24" t="str">
            <v>UCITS ETF</v>
          </cell>
          <cell r="J24" t="str">
            <v>Capitalisation</v>
          </cell>
          <cell r="K24" t="str">
            <v>EUR</v>
          </cell>
          <cell r="L24" t="str">
            <v>EUR</v>
          </cell>
          <cell r="M24" t="str">
            <v>No</v>
          </cell>
          <cell r="N24"/>
          <cell r="O24" t="str">
            <v>Luxembourg</v>
          </cell>
          <cell r="P24" t="str">
            <v>DE</v>
          </cell>
          <cell r="Q24" t="str">
            <v>Xetra</v>
          </cell>
          <cell r="R24" t="str">
            <v xml:space="preserve">XETR </v>
          </cell>
          <cell r="S24">
            <v>42411</v>
          </cell>
          <cell r="T24">
            <v>42627</v>
          </cell>
          <cell r="U24" t="str">
            <v>No</v>
          </cell>
          <cell r="V24" t="str">
            <v>BNPIFELU</v>
          </cell>
          <cell r="W24" t="str">
            <v>Share not hedged</v>
          </cell>
          <cell r="X24" t="str">
            <v>VLUS GY</v>
          </cell>
          <cell r="Y24" t="str">
            <v>IEVOU</v>
          </cell>
          <cell r="Z24" t="str">
            <v>NSCFR0IEVOU4</v>
          </cell>
          <cell r="AA24" t="str">
            <v>VLUS</v>
          </cell>
          <cell r="AB24" t="str">
            <v>.BNPIFELU</v>
          </cell>
          <cell r="AC24" t="str">
            <v>VLUS.DE</v>
          </cell>
          <cell r="AD24" t="str">
            <v>IEVOUINAV.PA</v>
          </cell>
          <cell r="AE24"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24" t="str">
            <v>please refer to another source</v>
          </cell>
          <cell r="AG24" t="str">
            <v>please refer to another source</v>
          </cell>
          <cell r="AH24" t="str">
            <v>Luxemburg SICAV</v>
          </cell>
          <cell r="AI24" t="str">
            <v>BNP Paribas Low Vol US ESG (NTR) index</v>
          </cell>
          <cell r="AJ24" t="str">
            <v>Net Total Return</v>
          </cell>
          <cell r="AK24" t="str">
            <v>USD</v>
          </cell>
          <cell r="AL24"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4" t="str">
            <v>please refer to another source</v>
          </cell>
          <cell r="AN24" t="str">
            <v>BNP Paribas</v>
          </cell>
          <cell r="AO24" t="str">
            <v>North America</v>
          </cell>
          <cell r="AP24" t="str">
            <v>US</v>
          </cell>
          <cell r="AQ24" t="str">
            <v>AT, CH, DE, FI, FR, UK, IT, LU, NO, SE, CZ</v>
          </cell>
          <cell r="AR24" t="str">
            <v>AT, CH, CZ, DE, FI, FR, GB, IT**, LU, NO, SE</v>
          </cell>
          <cell r="AS24" t="str">
            <v>Full or synthetic replication</v>
          </cell>
          <cell r="AT24" t="str">
            <v>Synthetic</v>
          </cell>
          <cell r="AU24" t="str">
            <v>Synthetic</v>
          </cell>
          <cell r="AV24" t="str">
            <v>swaps</v>
          </cell>
          <cell r="AW24" t="str">
            <v>No</v>
          </cell>
          <cell r="AX24" t="str">
            <v>Yes with UCITS V</v>
          </cell>
          <cell r="AY24" t="str">
            <v>BNP Paribas Arbitrage</v>
          </cell>
          <cell r="AZ2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4" t="str">
            <v>No</v>
          </cell>
          <cell r="BB24"/>
          <cell r="BC24"/>
          <cell r="BD24"/>
          <cell r="BE24"/>
          <cell r="BF24" t="str">
            <v>Euronext</v>
          </cell>
          <cell r="BG24" t="str">
            <v>Daily</v>
          </cell>
          <cell r="BH24"/>
          <cell r="BI24"/>
          <cell r="BJ24"/>
          <cell r="BK24" t="str">
            <v>Reinvested</v>
          </cell>
          <cell r="BL24"/>
          <cell r="BM24"/>
          <cell r="BN24"/>
          <cell r="BO24"/>
          <cell r="BP24"/>
          <cell r="BQ24"/>
          <cell r="BR24">
            <v>500000</v>
          </cell>
          <cell r="BS24" t="str">
            <v>-</v>
          </cell>
          <cell r="BT24" t="str">
            <v>04:30 PM Paris time</v>
          </cell>
          <cell r="BU24" t="str">
            <v>NA</v>
          </cell>
          <cell r="BV24" t="str">
            <v>03:45 PM Paris time</v>
          </cell>
          <cell r="BW24" t="str">
            <v>D</v>
          </cell>
          <cell r="BX24" t="str">
            <v>D+1</v>
          </cell>
          <cell r="BY24" t="str">
            <v>D+3</v>
          </cell>
          <cell r="BZ24" t="str">
            <v>Please refer to PM</v>
          </cell>
          <cell r="CA24" t="str">
            <v>Please refer to PM</v>
          </cell>
          <cell r="CB24">
            <v>2</v>
          </cell>
          <cell r="CC24">
            <v>2</v>
          </cell>
          <cell r="CD24" t="str">
            <v>0,08% on the primary market</v>
          </cell>
          <cell r="CE24" t="str">
            <v>0,08% on the primary market</v>
          </cell>
          <cell r="CF24" t="str">
            <v>Yes</v>
          </cell>
          <cell r="CG24" t="str">
            <v>Daily</v>
          </cell>
          <cell r="CH24">
            <v>100000</v>
          </cell>
          <cell r="CI24" t="str">
            <v>No securities lending</v>
          </cell>
          <cell r="CJ24" t="str">
            <v>BNP</v>
          </cell>
          <cell r="CK24" t="str">
            <v>Up to 10%</v>
          </cell>
          <cell r="CL24" t="str">
            <v>Cash</v>
          </cell>
          <cell r="CM24" t="str">
            <v>BNP Paribas Securities Services</v>
          </cell>
          <cell r="CN24" t="str">
            <v>collateral.mgt@bnpparibas-ip.com</v>
          </cell>
          <cell r="CO24" t="str">
            <v>No</v>
          </cell>
          <cell r="CP24" t="str">
            <v>NA</v>
          </cell>
          <cell r="CQ24" t="str">
            <v>NA</v>
          </cell>
          <cell r="CR24" t="str">
            <v>No</v>
          </cell>
          <cell r="CS24" t="str">
            <v>Solène Deharbonnier</v>
          </cell>
          <cell r="CT24" t="str">
            <v>BYVFNG8</v>
          </cell>
          <cell r="CU24"/>
          <cell r="CV24" t="str">
            <v>A2AL3Z</v>
          </cell>
          <cell r="CW24" t="str">
            <v>LP68369993</v>
          </cell>
          <cell r="CX24">
            <v>32897485</v>
          </cell>
          <cell r="CY24" t="str">
            <v>Yes</v>
          </cell>
          <cell r="CZ24" t="str">
            <v>ESG</v>
          </cell>
          <cell r="DA24" t="str">
            <v>Smart Beta</v>
          </cell>
          <cell r="DB24" t="str">
            <v>No</v>
          </cell>
          <cell r="DC24" t="str">
            <v>Equity fund (&gt;51% equities)</v>
          </cell>
          <cell r="DD24" t="str">
            <v>Yes</v>
          </cell>
          <cell r="DE24" t="str">
            <v>No</v>
          </cell>
          <cell r="DF24" t="str">
            <v>No</v>
          </cell>
          <cell r="DG24">
            <v>18</v>
          </cell>
          <cell r="DH24">
            <v>12</v>
          </cell>
          <cell r="DI24">
            <v>0</v>
          </cell>
          <cell r="DJ24">
            <v>30</v>
          </cell>
          <cell r="DK24">
            <v>30</v>
          </cell>
          <cell r="DL24">
            <v>18</v>
          </cell>
          <cell r="DM24">
            <v>0</v>
          </cell>
          <cell r="DN24">
            <v>11.999999999999998</v>
          </cell>
          <cell r="DO24" t="str">
            <v>Primary market: Authorised Participants and Institutionnal Investors
Secondary market: All</v>
          </cell>
          <cell r="DP24" t="str">
            <v>None</v>
          </cell>
          <cell r="DQ24" t="str">
            <v>BNP Paribas Securities Services Luxembourg</v>
          </cell>
          <cell r="DR24" t="str">
            <v>BNP Paribas Securities Services Luxembourg</v>
          </cell>
          <cell r="DS24" t="str">
            <v>in-house lawyers</v>
          </cell>
          <cell r="DT24" t="str">
            <v>BNP Paribas Securities Services Luxembourg</v>
          </cell>
          <cell r="DU24" t="str">
            <v>31th of December</v>
          </cell>
          <cell r="DV24" t="str">
            <v>ESG</v>
          </cell>
          <cell r="DW24" t="str">
            <v>EQUITY</v>
          </cell>
          <cell r="DX24"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24"/>
          <cell r="DZ24" t="str">
            <v>ART 8</v>
          </cell>
          <cell r="EA24" t="str">
            <v>CAT 2 (synthetic)</v>
          </cell>
          <cell r="EB24" t="str">
            <v>E</v>
          </cell>
        </row>
        <row r="25">
          <cell r="H25" t="str">
            <v>LU1377382012</v>
          </cell>
          <cell r="I25" t="str">
            <v>UCITS ETF</v>
          </cell>
          <cell r="J25" t="str">
            <v>Capitalisation</v>
          </cell>
          <cell r="K25" t="str">
            <v>EUR</v>
          </cell>
          <cell r="L25" t="str">
            <v>EUR</v>
          </cell>
          <cell r="M25" t="str">
            <v>No</v>
          </cell>
          <cell r="N25"/>
          <cell r="O25" t="str">
            <v>Luxembourg</v>
          </cell>
          <cell r="P25" t="str">
            <v>DE</v>
          </cell>
          <cell r="Q25" t="str">
            <v>Xetra</v>
          </cell>
          <cell r="R25" t="str">
            <v xml:space="preserve">XETR </v>
          </cell>
          <cell r="S25">
            <v>42411</v>
          </cell>
          <cell r="T25">
            <v>42627</v>
          </cell>
          <cell r="U25" t="str">
            <v>No</v>
          </cell>
          <cell r="V25" t="str">
            <v>BNPIFEME</v>
          </cell>
          <cell r="W25" t="str">
            <v>Share not hedged</v>
          </cell>
          <cell r="X25" t="str">
            <v>MOEU GY</v>
          </cell>
          <cell r="Y25" t="str">
            <v>IEMOM</v>
          </cell>
          <cell r="Z25" t="str">
            <v>NSCFR0IEMOM0</v>
          </cell>
          <cell r="AA25" t="str">
            <v>MOEU</v>
          </cell>
          <cell r="AB25" t="str">
            <v xml:space="preserve"> .BNPIFEME</v>
          </cell>
          <cell r="AC25" t="str">
            <v>MOEU.DE</v>
          </cell>
          <cell r="AD25" t="str">
            <v>IEMOMINAV.PA</v>
          </cell>
          <cell r="AE25"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25" t="str">
            <v>please refer to another source</v>
          </cell>
          <cell r="AG25" t="str">
            <v>please refer to another source</v>
          </cell>
          <cell r="AH25" t="str">
            <v>Luxemburg SICAV</v>
          </cell>
          <cell r="AI25" t="str">
            <v>BNP Paribas Momentum Europe ESG (NTR) index</v>
          </cell>
          <cell r="AJ25" t="str">
            <v>Net Total Return</v>
          </cell>
          <cell r="AK25" t="str">
            <v>EUR</v>
          </cell>
          <cell r="AL25"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5" t="str">
            <v>please refer to another source</v>
          </cell>
          <cell r="AN25" t="str">
            <v>BNP Paribas</v>
          </cell>
          <cell r="AO25" t="str">
            <v>EUROPE</v>
          </cell>
          <cell r="AP25" t="str">
            <v>Europe</v>
          </cell>
          <cell r="AQ25" t="str">
            <v>AT, CH, DE, FI, FR, UK, IT, LU, NO, SE</v>
          </cell>
          <cell r="AR25" t="str">
            <v>AT, CH, DE, FI, FR, GB, IT**, LU, NO, SE</v>
          </cell>
          <cell r="AS25" t="str">
            <v>Full or synthetic replication</v>
          </cell>
          <cell r="AT25" t="str">
            <v>Synthetic</v>
          </cell>
          <cell r="AU25" t="str">
            <v>Synthetic</v>
          </cell>
          <cell r="AV25" t="str">
            <v>swaps</v>
          </cell>
          <cell r="AW25" t="str">
            <v>No</v>
          </cell>
          <cell r="AX25" t="str">
            <v>Yes with UCITS V</v>
          </cell>
          <cell r="AY25" t="str">
            <v>BNP Paribas Arbitrage</v>
          </cell>
          <cell r="AZ2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5" t="str">
            <v>No</v>
          </cell>
          <cell r="BB25"/>
          <cell r="BC25"/>
          <cell r="BD25"/>
          <cell r="BE25"/>
          <cell r="BF25" t="str">
            <v>Euronext</v>
          </cell>
          <cell r="BG25" t="str">
            <v>Daily</v>
          </cell>
          <cell r="BH25"/>
          <cell r="BI25"/>
          <cell r="BJ25"/>
          <cell r="BK25" t="str">
            <v>Reinvested</v>
          </cell>
          <cell r="BL25"/>
          <cell r="BM25"/>
          <cell r="BN25"/>
          <cell r="BO25"/>
          <cell r="BP25"/>
          <cell r="BQ25"/>
          <cell r="BR25">
            <v>500000</v>
          </cell>
          <cell r="BS25" t="str">
            <v>-</v>
          </cell>
          <cell r="BT25" t="str">
            <v>03:30 PM Paris time</v>
          </cell>
          <cell r="BU25" t="str">
            <v>NA</v>
          </cell>
          <cell r="BV25" t="str">
            <v>02:45 PM Paris time</v>
          </cell>
          <cell r="BW25" t="str">
            <v>D</v>
          </cell>
          <cell r="BX25" t="str">
            <v>D+1</v>
          </cell>
          <cell r="BY25" t="str">
            <v>D+3</v>
          </cell>
          <cell r="BZ25" t="str">
            <v>Please refer to PM</v>
          </cell>
          <cell r="CA25" t="str">
            <v>Please refer to PM</v>
          </cell>
          <cell r="CB25">
            <v>2</v>
          </cell>
          <cell r="CC25">
            <v>2</v>
          </cell>
          <cell r="CD25" t="str">
            <v>0,3% on the primary market</v>
          </cell>
          <cell r="CE25" t="str">
            <v>0,08% on the primary market</v>
          </cell>
          <cell r="CF25" t="str">
            <v>Yes</v>
          </cell>
          <cell r="CG25" t="str">
            <v>Daily</v>
          </cell>
          <cell r="CH25">
            <v>100000</v>
          </cell>
          <cell r="CI25" t="str">
            <v>No securities lending</v>
          </cell>
          <cell r="CJ25" t="str">
            <v>BNP</v>
          </cell>
          <cell r="CK25" t="str">
            <v>Up to 10%</v>
          </cell>
          <cell r="CL25" t="str">
            <v>Cash</v>
          </cell>
          <cell r="CM25" t="str">
            <v>BNP Paribas Securities Services</v>
          </cell>
          <cell r="CN25" t="str">
            <v>collateral.mgt@bnpparibas-ip.com</v>
          </cell>
          <cell r="CO25" t="str">
            <v>No</v>
          </cell>
          <cell r="CP25" t="str">
            <v>NA</v>
          </cell>
          <cell r="CQ25" t="str">
            <v>NA</v>
          </cell>
          <cell r="CR25" t="str">
            <v>No</v>
          </cell>
          <cell r="CS25" t="str">
            <v>Maxime Panel</v>
          </cell>
          <cell r="CT25" t="str">
            <v>BYVFPV7</v>
          </cell>
          <cell r="CU25"/>
          <cell r="CV25" t="str">
            <v>A2AL30</v>
          </cell>
          <cell r="CW25" t="str">
            <v>LP68369997</v>
          </cell>
          <cell r="CX25">
            <v>32897493</v>
          </cell>
          <cell r="CY25" t="str">
            <v>Yes</v>
          </cell>
          <cell r="CZ25" t="str">
            <v>ESG</v>
          </cell>
          <cell r="DA25" t="str">
            <v>Smart Beta</v>
          </cell>
          <cell r="DB25" t="str">
            <v>Yes</v>
          </cell>
          <cell r="DC25" t="str">
            <v>Equity fund (&gt;51% equities)</v>
          </cell>
          <cell r="DD25" t="str">
            <v>Yes</v>
          </cell>
          <cell r="DE25" t="str">
            <v>No</v>
          </cell>
          <cell r="DF25" t="str">
            <v>No</v>
          </cell>
          <cell r="DG25">
            <v>18</v>
          </cell>
          <cell r="DH25">
            <v>12</v>
          </cell>
          <cell r="DI25">
            <v>0</v>
          </cell>
          <cell r="DJ25">
            <v>30</v>
          </cell>
          <cell r="DK25">
            <v>30</v>
          </cell>
          <cell r="DL25">
            <v>18</v>
          </cell>
          <cell r="DM25">
            <v>0</v>
          </cell>
          <cell r="DN25">
            <v>11.999999999999998</v>
          </cell>
          <cell r="DO25" t="str">
            <v>Primary market: Authorised Participants and Institutionnal Investors
Secondary market: All</v>
          </cell>
          <cell r="DP25" t="str">
            <v>None</v>
          </cell>
          <cell r="DQ25" t="str">
            <v>BNP Paribas Securities Services Luxembourg</v>
          </cell>
          <cell r="DR25" t="str">
            <v>BNP Paribas Securities Services Luxembourg</v>
          </cell>
          <cell r="DS25" t="str">
            <v>in-house lawyers</v>
          </cell>
          <cell r="DT25" t="str">
            <v>BNP Paribas Securities Services Luxembourg</v>
          </cell>
          <cell r="DU25" t="str">
            <v>31th of December</v>
          </cell>
          <cell r="DV25" t="str">
            <v>ESG</v>
          </cell>
          <cell r="DW25" t="str">
            <v>EQUITY</v>
          </cell>
          <cell r="DX25"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Y25"/>
          <cell r="DZ25" t="str">
            <v>ART 8</v>
          </cell>
          <cell r="EA25" t="str">
            <v>CAT 2 (synthetic)</v>
          </cell>
          <cell r="EB25" t="str">
            <v>E</v>
          </cell>
        </row>
        <row r="26">
          <cell r="H26" t="str">
            <v>LU1377382103</v>
          </cell>
          <cell r="I26" t="str">
            <v>UCITS ETF</v>
          </cell>
          <cell r="J26" t="str">
            <v>Capitalisation</v>
          </cell>
          <cell r="K26" t="str">
            <v>EUR</v>
          </cell>
          <cell r="L26" t="str">
            <v>EUR</v>
          </cell>
          <cell r="M26" t="str">
            <v>No</v>
          </cell>
          <cell r="N26"/>
          <cell r="O26" t="str">
            <v>Luxembourg</v>
          </cell>
          <cell r="P26" t="str">
            <v>DE</v>
          </cell>
          <cell r="Q26" t="str">
            <v>Xetra</v>
          </cell>
          <cell r="R26" t="str">
            <v xml:space="preserve">XETR </v>
          </cell>
          <cell r="S26">
            <v>42411</v>
          </cell>
          <cell r="T26">
            <v>42627</v>
          </cell>
          <cell r="U26" t="str">
            <v>No</v>
          </cell>
          <cell r="V26" t="str">
            <v>BNPIFEQE</v>
          </cell>
          <cell r="W26" t="str">
            <v>Share not hedged</v>
          </cell>
          <cell r="X26" t="str">
            <v>QUEU GY</v>
          </cell>
          <cell r="Y26" t="str">
            <v>IEQUA</v>
          </cell>
          <cell r="Z26" t="str">
            <v>NSCFR0IEQUA3</v>
          </cell>
          <cell r="AA26" t="str">
            <v>QUEU</v>
          </cell>
          <cell r="AB26" t="str">
            <v>.BNPIFEQE</v>
          </cell>
          <cell r="AC26" t="str">
            <v>QUEU.DE</v>
          </cell>
          <cell r="AD26" t="str">
            <v>IEQUAINAV.PA</v>
          </cell>
          <cell r="AE26"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26" t="str">
            <v>please refer to another source</v>
          </cell>
          <cell r="AG26" t="str">
            <v>please refer to another source</v>
          </cell>
          <cell r="AH26" t="str">
            <v>Luxemburg SICAV</v>
          </cell>
          <cell r="AI26" t="str">
            <v>BNP Paribas Quality Europe ESG (NTR) index</v>
          </cell>
          <cell r="AJ26" t="str">
            <v>Net Total Return</v>
          </cell>
          <cell r="AK26" t="str">
            <v>EUR</v>
          </cell>
          <cell r="AL26"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6" t="str">
            <v>please refer to another source</v>
          </cell>
          <cell r="AN26" t="str">
            <v>BNP Paribas</v>
          </cell>
          <cell r="AO26" t="str">
            <v>EUROPE</v>
          </cell>
          <cell r="AP26" t="str">
            <v>Europe</v>
          </cell>
          <cell r="AQ26" t="str">
            <v>AT, CH, DE, FI, FR, UK, IT, LU, NO, SE</v>
          </cell>
          <cell r="AR26" t="str">
            <v>AT, CH, DE, FI, FR, GB, IT**, LU, NO, SE</v>
          </cell>
          <cell r="AS26" t="str">
            <v>Full or synthetic replication</v>
          </cell>
          <cell r="AT26" t="str">
            <v>Synthetic</v>
          </cell>
          <cell r="AU26" t="str">
            <v>Synthetic</v>
          </cell>
          <cell r="AV26" t="str">
            <v>swaps</v>
          </cell>
          <cell r="AW26" t="str">
            <v>No</v>
          </cell>
          <cell r="AX26" t="str">
            <v>Yes with UCITS V</v>
          </cell>
          <cell r="AY26" t="str">
            <v>BNP Paribas Arbitrage</v>
          </cell>
          <cell r="AZ2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6" t="str">
            <v>No</v>
          </cell>
          <cell r="BB26"/>
          <cell r="BC26"/>
          <cell r="BD26"/>
          <cell r="BE26"/>
          <cell r="BF26" t="str">
            <v>Euronext</v>
          </cell>
          <cell r="BG26" t="str">
            <v>Daily</v>
          </cell>
          <cell r="BH26"/>
          <cell r="BI26"/>
          <cell r="BJ26"/>
          <cell r="BK26" t="str">
            <v>Reinvested</v>
          </cell>
          <cell r="BL26"/>
          <cell r="BM26"/>
          <cell r="BN26"/>
          <cell r="BO26"/>
          <cell r="BP26"/>
          <cell r="BQ26"/>
          <cell r="BR26">
            <v>500000</v>
          </cell>
          <cell r="BS26" t="str">
            <v>-</v>
          </cell>
          <cell r="BT26" t="str">
            <v>03:30 PM Paris time</v>
          </cell>
          <cell r="BU26" t="str">
            <v>NA</v>
          </cell>
          <cell r="BV26" t="str">
            <v>02:45 PM Paris time</v>
          </cell>
          <cell r="BW26" t="str">
            <v>D</v>
          </cell>
          <cell r="BX26" t="str">
            <v>D+1</v>
          </cell>
          <cell r="BY26" t="str">
            <v>D+3</v>
          </cell>
          <cell r="BZ26" t="str">
            <v>Please refer to PM</v>
          </cell>
          <cell r="CA26" t="str">
            <v>Please refer to PM</v>
          </cell>
          <cell r="CB26">
            <v>2</v>
          </cell>
          <cell r="CC26">
            <v>2</v>
          </cell>
          <cell r="CD26" t="str">
            <v>0,3% on the primary market</v>
          </cell>
          <cell r="CE26" t="str">
            <v>0,08% on the primary market</v>
          </cell>
          <cell r="CF26" t="str">
            <v>Yes</v>
          </cell>
          <cell r="CG26" t="str">
            <v>Daily</v>
          </cell>
          <cell r="CH26">
            <v>100000</v>
          </cell>
          <cell r="CI26" t="str">
            <v>No securities lending</v>
          </cell>
          <cell r="CJ26" t="str">
            <v>BNP</v>
          </cell>
          <cell r="CK26" t="str">
            <v>Up to 10%</v>
          </cell>
          <cell r="CL26" t="str">
            <v>Cash</v>
          </cell>
          <cell r="CM26" t="str">
            <v>BNP Paribas Securities Services</v>
          </cell>
          <cell r="CN26" t="str">
            <v>collateral.mgt@bnpparibas-ip.com</v>
          </cell>
          <cell r="CO26" t="str">
            <v>No</v>
          </cell>
          <cell r="CP26" t="str">
            <v>NA</v>
          </cell>
          <cell r="CQ26" t="str">
            <v>NA</v>
          </cell>
          <cell r="CR26" t="str">
            <v>No</v>
          </cell>
          <cell r="CS26" t="str">
            <v>Maxime Panel</v>
          </cell>
          <cell r="CT26" t="str">
            <v>BYVFPP1</v>
          </cell>
          <cell r="CU26"/>
          <cell r="CV26" t="str">
            <v>A2AL31</v>
          </cell>
          <cell r="CW26" t="str">
            <v>LP68370005</v>
          </cell>
          <cell r="CX26">
            <v>32897503</v>
          </cell>
          <cell r="CY26" t="str">
            <v>Yes</v>
          </cell>
          <cell r="CZ26" t="str">
            <v>ESG</v>
          </cell>
          <cell r="DA26" t="str">
            <v>Smart Beta</v>
          </cell>
          <cell r="DB26" t="str">
            <v>Yes</v>
          </cell>
          <cell r="DC26" t="str">
            <v>Equity fund (&gt;51% equities)</v>
          </cell>
          <cell r="DD26" t="str">
            <v>Yes</v>
          </cell>
          <cell r="DE26" t="str">
            <v>No</v>
          </cell>
          <cell r="DF26" t="str">
            <v>No</v>
          </cell>
          <cell r="DG26">
            <v>18</v>
          </cell>
          <cell r="DH26">
            <v>12</v>
          </cell>
          <cell r="DI26">
            <v>0</v>
          </cell>
          <cell r="DJ26">
            <v>30</v>
          </cell>
          <cell r="DK26">
            <v>30</v>
          </cell>
          <cell r="DL26">
            <v>18</v>
          </cell>
          <cell r="DM26">
            <v>0</v>
          </cell>
          <cell r="DN26">
            <v>11.999999999999998</v>
          </cell>
          <cell r="DO26" t="str">
            <v>Primary market: Authorised Participants and Institutionnal Investors
Secondary market: All</v>
          </cell>
          <cell r="DP26" t="str">
            <v>None</v>
          </cell>
          <cell r="DQ26" t="str">
            <v>BNP Paribas Securities Services Luxembourg</v>
          </cell>
          <cell r="DR26" t="str">
            <v>BNP Paribas Securities Services Luxembourg</v>
          </cell>
          <cell r="DS26" t="str">
            <v>in-house lawyers</v>
          </cell>
          <cell r="DT26" t="str">
            <v>BNP Paribas Securities Services Luxembourg</v>
          </cell>
          <cell r="DU26" t="str">
            <v>31th of December</v>
          </cell>
          <cell r="DV26" t="str">
            <v>ESG</v>
          </cell>
          <cell r="DW26" t="str">
            <v>EQUITY</v>
          </cell>
          <cell r="DX26"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Y26"/>
          <cell r="DZ26" t="str">
            <v>ART 8</v>
          </cell>
          <cell r="EA26" t="str">
            <v>CAT 2 (synthetic)</v>
          </cell>
          <cell r="EB26" t="str">
            <v>E</v>
          </cell>
        </row>
        <row r="27">
          <cell r="H27" t="str">
            <v>LU1377382285</v>
          </cell>
          <cell r="I27" t="str">
            <v>UCITS ETF</v>
          </cell>
          <cell r="J27" t="str">
            <v>Capitalisation</v>
          </cell>
          <cell r="K27" t="str">
            <v>EUR</v>
          </cell>
          <cell r="L27" t="str">
            <v>EUR</v>
          </cell>
          <cell r="M27" t="str">
            <v>No</v>
          </cell>
          <cell r="N27"/>
          <cell r="O27" t="str">
            <v>Luxembourg</v>
          </cell>
          <cell r="P27" t="str">
            <v>DE</v>
          </cell>
          <cell r="Q27" t="str">
            <v>Xetra</v>
          </cell>
          <cell r="R27" t="str">
            <v xml:space="preserve">XETR </v>
          </cell>
          <cell r="S27">
            <v>42411</v>
          </cell>
          <cell r="T27">
            <v>42627</v>
          </cell>
          <cell r="U27" t="str">
            <v>No</v>
          </cell>
          <cell r="V27" t="str">
            <v>BNPIFEVE</v>
          </cell>
          <cell r="W27" t="str">
            <v>Share not hedged</v>
          </cell>
          <cell r="X27" t="str">
            <v>VALU GY</v>
          </cell>
          <cell r="Y27" t="str">
            <v>IEVAE</v>
          </cell>
          <cell r="Z27" t="str">
            <v>NSCFR0IEVAE7</v>
          </cell>
          <cell r="AA27" t="str">
            <v>VALU</v>
          </cell>
          <cell r="AB27" t="str">
            <v>.BNPIFEVE</v>
          </cell>
          <cell r="AC27" t="str">
            <v>VALU.DE</v>
          </cell>
          <cell r="AD27" t="str">
            <v>IEVAEINAV.PA</v>
          </cell>
          <cell r="AE27"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27" t="str">
            <v>please refer to another source</v>
          </cell>
          <cell r="AG27" t="str">
            <v>please refer to another source</v>
          </cell>
          <cell r="AH27" t="str">
            <v>Luxemburg SICAV</v>
          </cell>
          <cell r="AI27" t="str">
            <v>BNP Paribas Value Europe ESG (NTR) index</v>
          </cell>
          <cell r="AJ27" t="str">
            <v>Net Total Return</v>
          </cell>
          <cell r="AK27" t="str">
            <v>EUR</v>
          </cell>
          <cell r="AL27"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7" t="str">
            <v>please refer to another source</v>
          </cell>
          <cell r="AN27" t="str">
            <v>BNP Paribas</v>
          </cell>
          <cell r="AO27" t="str">
            <v>EUROPE</v>
          </cell>
          <cell r="AP27" t="str">
            <v>Europe</v>
          </cell>
          <cell r="AQ27" t="str">
            <v>AT, CH, DE, FI, FR, UK, IT, LU, NO, SE</v>
          </cell>
          <cell r="AR27" t="str">
            <v>AT, CH, DE, FI, FR, GB, IT**, LU, NO, SE</v>
          </cell>
          <cell r="AS27" t="str">
            <v>Full or synthetic replication</v>
          </cell>
          <cell r="AT27" t="str">
            <v>Synthetic</v>
          </cell>
          <cell r="AU27" t="str">
            <v>Synthetic</v>
          </cell>
          <cell r="AV27" t="str">
            <v>swaps</v>
          </cell>
          <cell r="AW27" t="str">
            <v>No</v>
          </cell>
          <cell r="AX27" t="str">
            <v>Yes with UCITS V</v>
          </cell>
          <cell r="AY27" t="str">
            <v>BNP Paribas Arbitrage</v>
          </cell>
          <cell r="AZ2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7" t="str">
            <v>No</v>
          </cell>
          <cell r="BB27"/>
          <cell r="BC27"/>
          <cell r="BD27"/>
          <cell r="BE27"/>
          <cell r="BF27" t="str">
            <v>Euronext</v>
          </cell>
          <cell r="BG27" t="str">
            <v>Daily</v>
          </cell>
          <cell r="BH27"/>
          <cell r="BI27"/>
          <cell r="BJ27"/>
          <cell r="BK27" t="str">
            <v>Reinvested</v>
          </cell>
          <cell r="BL27"/>
          <cell r="BM27"/>
          <cell r="BN27"/>
          <cell r="BO27"/>
          <cell r="BP27"/>
          <cell r="BQ27"/>
          <cell r="BR27">
            <v>500000</v>
          </cell>
          <cell r="BS27" t="str">
            <v>-</v>
          </cell>
          <cell r="BT27" t="str">
            <v>03:30 PM Paris time</v>
          </cell>
          <cell r="BU27" t="str">
            <v>NA</v>
          </cell>
          <cell r="BV27" t="str">
            <v>02:45 PM Paris time</v>
          </cell>
          <cell r="BW27" t="str">
            <v>D</v>
          </cell>
          <cell r="BX27" t="str">
            <v>D+1</v>
          </cell>
          <cell r="BY27" t="str">
            <v>D+3</v>
          </cell>
          <cell r="BZ27" t="str">
            <v>Please refer to PM</v>
          </cell>
          <cell r="CA27" t="str">
            <v>Please refer to PM</v>
          </cell>
          <cell r="CB27">
            <v>2</v>
          </cell>
          <cell r="CC27">
            <v>2</v>
          </cell>
          <cell r="CD27" t="str">
            <v>0,3% on the primary market</v>
          </cell>
          <cell r="CE27" t="str">
            <v>0,08% on the primary market</v>
          </cell>
          <cell r="CF27" t="str">
            <v>Yes</v>
          </cell>
          <cell r="CG27" t="str">
            <v>Daily</v>
          </cell>
          <cell r="CH27">
            <v>100000</v>
          </cell>
          <cell r="CI27" t="str">
            <v>No securities lending</v>
          </cell>
          <cell r="CJ27" t="str">
            <v>BNP</v>
          </cell>
          <cell r="CK27" t="str">
            <v>Up to 10%</v>
          </cell>
          <cell r="CL27" t="str">
            <v>Cash</v>
          </cell>
          <cell r="CM27" t="str">
            <v>BNP Paribas Securities Services</v>
          </cell>
          <cell r="CN27" t="str">
            <v>collateral.mgt@bnpparibas-ip.com</v>
          </cell>
          <cell r="CO27" t="str">
            <v>No</v>
          </cell>
          <cell r="CP27" t="str">
            <v>NA</v>
          </cell>
          <cell r="CQ27" t="str">
            <v>NA</v>
          </cell>
          <cell r="CR27" t="str">
            <v>No</v>
          </cell>
          <cell r="CS27" t="str">
            <v>Fabrice Ricci</v>
          </cell>
          <cell r="CT27" t="str">
            <v>BYVFNP7</v>
          </cell>
          <cell r="CU27"/>
          <cell r="CV27" t="str">
            <v>A2AL32</v>
          </cell>
          <cell r="CW27" t="str">
            <v>LP68370006</v>
          </cell>
          <cell r="CX27">
            <v>32897513</v>
          </cell>
          <cell r="CY27" t="str">
            <v>Yes</v>
          </cell>
          <cell r="CZ27" t="str">
            <v>ESG</v>
          </cell>
          <cell r="DA27" t="str">
            <v>Smart Beta</v>
          </cell>
          <cell r="DB27" t="str">
            <v>Yes</v>
          </cell>
          <cell r="DC27" t="str">
            <v>Equity fund (&gt;51% equities)</v>
          </cell>
          <cell r="DD27" t="str">
            <v>Yes</v>
          </cell>
          <cell r="DE27" t="str">
            <v>No</v>
          </cell>
          <cell r="DF27" t="str">
            <v>No</v>
          </cell>
          <cell r="DG27">
            <v>18</v>
          </cell>
          <cell r="DH27">
            <v>12</v>
          </cell>
          <cell r="DI27">
            <v>0</v>
          </cell>
          <cell r="DJ27">
            <v>30</v>
          </cell>
          <cell r="DK27">
            <v>30</v>
          </cell>
          <cell r="DL27">
            <v>18</v>
          </cell>
          <cell r="DM27">
            <v>0</v>
          </cell>
          <cell r="DN27">
            <v>11.999999999999998</v>
          </cell>
          <cell r="DO27" t="str">
            <v>Primary market: Authorised Participants and Institutionnal Investors
Secondary market: All</v>
          </cell>
          <cell r="DP27" t="str">
            <v>None</v>
          </cell>
          <cell r="DQ27" t="str">
            <v>BNP Paribas Securities Services Luxembourg</v>
          </cell>
          <cell r="DR27" t="str">
            <v>BNP Paribas Securities Services Luxembourg</v>
          </cell>
          <cell r="DS27" t="str">
            <v>in-house lawyers</v>
          </cell>
          <cell r="DT27" t="str">
            <v>BNP Paribas Securities Services Luxembourg</v>
          </cell>
          <cell r="DU27" t="str">
            <v>31th of December</v>
          </cell>
          <cell r="DV27" t="str">
            <v>ESG</v>
          </cell>
          <cell r="DW27" t="str">
            <v>EQUITY</v>
          </cell>
          <cell r="DX27"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Y27"/>
          <cell r="DZ27" t="str">
            <v>ART 8</v>
          </cell>
          <cell r="EA27" t="str">
            <v>CAT 2 (synthetic)</v>
          </cell>
          <cell r="EB27" t="str">
            <v>E</v>
          </cell>
        </row>
        <row r="28">
          <cell r="H28" t="str">
            <v>LU1377382368</v>
          </cell>
          <cell r="I28" t="str">
            <v>UCITS ETF</v>
          </cell>
          <cell r="J28" t="str">
            <v>Capitalisation</v>
          </cell>
          <cell r="K28" t="str">
            <v>EUR</v>
          </cell>
          <cell r="L28" t="str">
            <v>EUR</v>
          </cell>
          <cell r="M28" t="str">
            <v>No</v>
          </cell>
          <cell r="N28"/>
          <cell r="O28" t="str">
            <v>Luxembourg</v>
          </cell>
          <cell r="P28" t="str">
            <v>DE</v>
          </cell>
          <cell r="Q28" t="str">
            <v>Xetra</v>
          </cell>
          <cell r="R28" t="str">
            <v xml:space="preserve">XETR </v>
          </cell>
          <cell r="S28">
            <v>42411</v>
          </cell>
          <cell r="T28">
            <v>42888</v>
          </cell>
          <cell r="U28" t="str">
            <v>No</v>
          </cell>
          <cell r="V28" t="str">
            <v>LC1NR</v>
          </cell>
          <cell r="W28" t="str">
            <v>Share not hedged</v>
          </cell>
          <cell r="X28" t="str">
            <v>LCEU GY</v>
          </cell>
          <cell r="Y28" t="str">
            <v>INECN</v>
          </cell>
          <cell r="Z28" t="str">
            <v>NSCFR0INECN1</v>
          </cell>
          <cell r="AA28" t="str">
            <v>LCEU</v>
          </cell>
          <cell r="AB28" t="str">
            <v>.LC1NR</v>
          </cell>
          <cell r="AC28" t="str">
            <v>LCEU.DE</v>
          </cell>
          <cell r="AD28" t="str">
            <v>INECNINAV.PA</v>
          </cell>
          <cell r="AE28" t="str">
            <v>BNP Paribas Easy Low Carbon 100 Europe PAB® seeks to replicate (with a maximum tracking error of 1% on the primary market) the performance of the  (the "Index") by investing in shares issued by companies included in the Index, respecting the Index's weightings (full replication), or in a sample of shares issued by companies included in the Benchmark Index (optimised replication), or by investing in a substitute basket, composed of, inter alia, shares of companies  or cash (synthetic replication).</v>
          </cell>
          <cell r="AF28" t="str">
            <v>please refer to another source</v>
          </cell>
          <cell r="AG28" t="str">
            <v>please refer to another source</v>
          </cell>
          <cell r="AH28" t="str">
            <v>Luxemburg SICAV</v>
          </cell>
          <cell r="AI28" t="str">
            <v>Low Carbon 100 Europe PAB® (NTR) index</v>
          </cell>
          <cell r="AJ28" t="str">
            <v xml:space="preserve"> Net Total Return</v>
          </cell>
          <cell r="AK28" t="str">
            <v>EUR</v>
          </cell>
          <cell r="AL28" t="str">
            <v>The benchmark is the Low Carbon 100 Europe PAB® NTR index, published in EUR by Euronext. The composition of the index is reviewed on a yearly basis. The index is valued daily. It includes the companies having the lowest carbon intensity at their respective sector or homogeneous sub-sector levels of the ICB classification according to the "best-in-class" approach, and with the objective of approximating the sector's weights in the universe (300 largest European companies). In the Low Carbon 100 Europe NTR the regular dividends, minus the applicable withholding tax, are taken into account.</v>
          </cell>
          <cell r="AM28" t="str">
            <v>please refer to another source</v>
          </cell>
          <cell r="AN28" t="str">
            <v>Euronext</v>
          </cell>
          <cell r="AO28" t="str">
            <v>Europe</v>
          </cell>
          <cell r="AP28" t="str">
            <v>Europe</v>
          </cell>
          <cell r="AQ28" t="str">
            <v>AT, DE, FR, UK, LU, NL, IT, CH, ES, IE</v>
          </cell>
          <cell r="AR28" t="str">
            <v>AT, CH, DE, ES, FR, GB, IE, IT**, LU, NL</v>
          </cell>
          <cell r="AS28" t="str">
            <v>Full or Optimized replication</v>
          </cell>
          <cell r="AT28" t="str">
            <v>Physical</v>
          </cell>
          <cell r="AU28" t="str">
            <v>Full</v>
          </cell>
          <cell r="AV28" t="str">
            <v>Equities</v>
          </cell>
          <cell r="AW28" t="str">
            <v>No</v>
          </cell>
          <cell r="AX28" t="str">
            <v>Yes with UCITS V</v>
          </cell>
          <cell r="AY28" t="str">
            <v xml:space="preserve">SUSQUEHANNA INTERNATIONAL SECURITIES, BNP PARIBAS ARBITRAGE, IMC FINANCIAL MARKETS
</v>
          </cell>
          <cell r="AZ28" t="str">
            <v>NA</v>
          </cell>
          <cell r="BA28" t="str">
            <v>No</v>
          </cell>
          <cell r="BB28"/>
          <cell r="BC28"/>
          <cell r="BD28"/>
          <cell r="BE28"/>
          <cell r="BF28" t="str">
            <v>Euronext</v>
          </cell>
          <cell r="BG28" t="str">
            <v>Daily</v>
          </cell>
          <cell r="BH28"/>
          <cell r="BI28"/>
          <cell r="BJ28"/>
          <cell r="BK28" t="str">
            <v>Reinvested</v>
          </cell>
          <cell r="BL28"/>
          <cell r="BM28"/>
          <cell r="BN28"/>
          <cell r="BO28"/>
          <cell r="BP28"/>
          <cell r="BQ28"/>
          <cell r="BR28">
            <v>500000</v>
          </cell>
          <cell r="BS28" t="str">
            <v>-</v>
          </cell>
          <cell r="BT28" t="str">
            <v>03:30 PM Paris time</v>
          </cell>
          <cell r="BU28" t="str">
            <v>NA</v>
          </cell>
          <cell r="BV28" t="str">
            <v>02:45 PM Paris time</v>
          </cell>
          <cell r="BW28" t="str">
            <v>D</v>
          </cell>
          <cell r="BX28" t="str">
            <v>D+1</v>
          </cell>
          <cell r="BY28" t="str">
            <v>D+3</v>
          </cell>
          <cell r="BZ28" t="str">
            <v>Please refer to PM</v>
          </cell>
          <cell r="CA28" t="str">
            <v>Please refer to PM</v>
          </cell>
          <cell r="CB28">
            <v>17</v>
          </cell>
          <cell r="CC28">
            <v>1</v>
          </cell>
          <cell r="CD28" t="str">
            <v>0,30% on the primary market</v>
          </cell>
          <cell r="CE28" t="str">
            <v>0,06% on the primary market</v>
          </cell>
          <cell r="CF28" t="str">
            <v>No</v>
          </cell>
          <cell r="CG28" t="str">
            <v>NA</v>
          </cell>
          <cell r="CH28" t="str">
            <v>NA</v>
          </cell>
          <cell r="CI28" t="str">
            <v>No securities lending</v>
          </cell>
          <cell r="CJ28" t="str">
            <v>NA</v>
          </cell>
          <cell r="CK28" t="str">
            <v>No collateral</v>
          </cell>
          <cell r="CL28" t="str">
            <v>No collateral</v>
          </cell>
          <cell r="CM28" t="str">
            <v>No collateral</v>
          </cell>
          <cell r="CN28" t="str">
            <v>No collateral</v>
          </cell>
          <cell r="CO28" t="str">
            <v>No</v>
          </cell>
          <cell r="CP28" t="str">
            <v>NA</v>
          </cell>
          <cell r="CQ28" t="str">
            <v>NA</v>
          </cell>
          <cell r="CR28" t="str">
            <v>No</v>
          </cell>
          <cell r="CS28" t="str">
            <v>Ashok Outtandy</v>
          </cell>
          <cell r="CT28"/>
          <cell r="CU28"/>
          <cell r="CV28" t="str">
            <v xml:space="preserve">A2DPX9 </v>
          </cell>
          <cell r="CW28" t="str">
            <v>NA</v>
          </cell>
          <cell r="CX28" t="str">
            <v>NA</v>
          </cell>
          <cell r="CY28" t="str">
            <v xml:space="preserve">Yes </v>
          </cell>
          <cell r="CZ28" t="str">
            <v>ESG</v>
          </cell>
          <cell r="DA28" t="str">
            <v>Beta</v>
          </cell>
          <cell r="DB28" t="str">
            <v>No (since 30/09/2021)</v>
          </cell>
          <cell r="DC28" t="str">
            <v>Equity fund (&gt;51% equities)</v>
          </cell>
          <cell r="DD28" t="str">
            <v>Yes</v>
          </cell>
          <cell r="DE28" t="str">
            <v>No</v>
          </cell>
          <cell r="DF28" t="str">
            <v>No</v>
          </cell>
          <cell r="DG28">
            <v>18</v>
          </cell>
          <cell r="DH28">
            <v>12</v>
          </cell>
          <cell r="DI28">
            <v>0</v>
          </cell>
          <cell r="DJ28">
            <v>30</v>
          </cell>
          <cell r="DK28">
            <v>30</v>
          </cell>
          <cell r="DL28">
            <v>18</v>
          </cell>
          <cell r="DM28">
            <v>0</v>
          </cell>
          <cell r="DN28">
            <v>12</v>
          </cell>
          <cell r="DO28" t="str">
            <v>Primary market: Authorised Participants and Institutionnal Investors
Secondary market: All</v>
          </cell>
          <cell r="DP28" t="str">
            <v>None</v>
          </cell>
          <cell r="DQ28" t="str">
            <v>BNP Paribas Securities Services Luxembourg</v>
          </cell>
          <cell r="DR28" t="str">
            <v>BNP Paribas Securities Services Luxembourg</v>
          </cell>
          <cell r="DS28" t="str">
            <v>in-house lawyers</v>
          </cell>
          <cell r="DT28" t="str">
            <v>BNP Paribas Securities Services Luxembourg</v>
          </cell>
          <cell r="DU28" t="str">
            <v>31th of December</v>
          </cell>
          <cell r="DV28" t="str">
            <v>ESG</v>
          </cell>
          <cell r="DW28" t="str">
            <v>EQUITY</v>
          </cell>
          <cell r="DX28" t="str">
            <v>Listing Date : 02/06/2017
BNP Paribas Easy LOW CARBON 100 EUROPE UCITS ETF   (FR0010655597) mergered with Lux low carbon fund</v>
          </cell>
          <cell r="DY28"/>
          <cell r="DZ28" t="str">
            <v>ART 8</v>
          </cell>
          <cell r="EA28" t="str">
            <v>CAT 1</v>
          </cell>
          <cell r="EB28" t="str">
            <v>U</v>
          </cell>
        </row>
        <row r="29">
          <cell r="H29" t="str">
            <v>LU1481201025</v>
          </cell>
          <cell r="I29" t="str">
            <v>UCITS ETF</v>
          </cell>
          <cell r="J29" t="str">
            <v>Distribution</v>
          </cell>
          <cell r="K29" t="str">
            <v>EUR</v>
          </cell>
          <cell r="L29" t="str">
            <v>EUR</v>
          </cell>
          <cell r="M29" t="str">
            <v>No</v>
          </cell>
          <cell r="N29"/>
          <cell r="O29" t="str">
            <v>Luxembourg</v>
          </cell>
          <cell r="P29" t="str">
            <v>DE</v>
          </cell>
          <cell r="Q29" t="str">
            <v xml:space="preserve"> Xetra</v>
          </cell>
          <cell r="R29" t="str">
            <v xml:space="preserve">XETR </v>
          </cell>
          <cell r="S29">
            <v>42716</v>
          </cell>
          <cell r="T29" t="str">
            <v>14/02/2017</v>
          </cell>
          <cell r="U29" t="str">
            <v>No</v>
          </cell>
          <cell r="V29" t="str">
            <v>BNPIFELE</v>
          </cell>
          <cell r="W29" t="str">
            <v>Share not hedged</v>
          </cell>
          <cell r="X29" t="str">
            <v>VLED GY</v>
          </cell>
          <cell r="Y29" t="str">
            <v>IVLED</v>
          </cell>
          <cell r="Z29" t="str">
            <v>NSCFR0IVLED6</v>
          </cell>
          <cell r="AA29" t="str">
            <v>VLED</v>
          </cell>
          <cell r="AB29" t="str">
            <v xml:space="preserve">.BNPIFELE </v>
          </cell>
          <cell r="AC29" t="str">
            <v>VLED.DE</v>
          </cell>
          <cell r="AD29" t="str">
            <v>IVLEDINAV.PA</v>
          </cell>
          <cell r="AE29" t="str">
            <v>BNP Paribas Easy ESG Low Vol Europe is an exchange-traded fund incorporated in Luxembourg. The Fund objective is to Replicate the performance of the BNP Paribas Low Vol Europe ESG (NTR)* index (Bloomberg: BNPIFELE index), including fluctuations, and to maintain the Tracking Error between the sub-fund and the index below 1%.</v>
          </cell>
          <cell r="AF29" t="str">
            <v>please refer to another source</v>
          </cell>
          <cell r="AG29" t="str">
            <v>please refer to another source</v>
          </cell>
          <cell r="AH29" t="str">
            <v>Luxemburg SICAV</v>
          </cell>
          <cell r="AI29" t="str">
            <v>BNP Paribas Low Vol Europe ESG (NTR) Index</v>
          </cell>
          <cell r="AJ29" t="str">
            <v>Net Total Return</v>
          </cell>
          <cell r="AK29" t="str">
            <v>EUR</v>
          </cell>
          <cell r="AL29" t="str">
            <v>The benchmark is the BNP Paribas Low Vol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29" t="str">
            <v>please refer to another source</v>
          </cell>
          <cell r="AN29" t="str">
            <v>BNP Paribas</v>
          </cell>
          <cell r="AO29" t="str">
            <v>EUROPE</v>
          </cell>
          <cell r="AP29" t="str">
            <v>Europe</v>
          </cell>
          <cell r="AQ29" t="str">
            <v>CH, DE, FR, LU, SE, FI</v>
          </cell>
          <cell r="AR29" t="str">
            <v>CH, DE, FR, LU, SE, FI</v>
          </cell>
          <cell r="AS29" t="str">
            <v>Full or synthetic replication</v>
          </cell>
          <cell r="AT29" t="str">
            <v>Synthetic</v>
          </cell>
          <cell r="AU29" t="str">
            <v>Synthetic</v>
          </cell>
          <cell r="AV29" t="str">
            <v>swaps</v>
          </cell>
          <cell r="AW29" t="str">
            <v>No</v>
          </cell>
          <cell r="AX29" t="str">
            <v>Yes with UCITS V</v>
          </cell>
          <cell r="AY29" t="str">
            <v>BNP Paribas Arbitrage</v>
          </cell>
          <cell r="AZ29"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29" t="str">
            <v>No</v>
          </cell>
          <cell r="BB29"/>
          <cell r="BC29"/>
          <cell r="BD29"/>
          <cell r="BE29"/>
          <cell r="BF29" t="str">
            <v>NA</v>
          </cell>
          <cell r="BG29" t="str">
            <v>Daily</v>
          </cell>
          <cell r="BH29"/>
          <cell r="BI29"/>
          <cell r="BJ29"/>
          <cell r="BK29" t="str">
            <v>Annually</v>
          </cell>
          <cell r="BL29"/>
          <cell r="BM29"/>
          <cell r="BN29"/>
          <cell r="BO29"/>
          <cell r="BP29"/>
          <cell r="BQ29"/>
          <cell r="BR29">
            <v>500000</v>
          </cell>
          <cell r="BS29" t="str">
            <v>-</v>
          </cell>
          <cell r="BT29" t="str">
            <v>03:30 PM Paris time</v>
          </cell>
          <cell r="BU29" t="str">
            <v>NA</v>
          </cell>
          <cell r="BV29" t="str">
            <v>02:45 PM Paris time</v>
          </cell>
          <cell r="BW29" t="str">
            <v>D</v>
          </cell>
          <cell r="BX29" t="str">
            <v>D+1</v>
          </cell>
          <cell r="BY29" t="str">
            <v>D+3</v>
          </cell>
          <cell r="BZ29" t="str">
            <v>Please refer to PM</v>
          </cell>
          <cell r="CA29" t="str">
            <v>Please refer to PM</v>
          </cell>
          <cell r="CB29">
            <v>2</v>
          </cell>
          <cell r="CC29">
            <v>2</v>
          </cell>
          <cell r="CD29" t="str">
            <v>0,3% on the primary market</v>
          </cell>
          <cell r="CE29" t="str">
            <v>0,08% on the primary market</v>
          </cell>
          <cell r="CF29" t="str">
            <v>Yes</v>
          </cell>
          <cell r="CG29" t="str">
            <v>Daily</v>
          </cell>
          <cell r="CH29">
            <v>100000</v>
          </cell>
          <cell r="CI29" t="str">
            <v>No securities lending</v>
          </cell>
          <cell r="CJ29" t="str">
            <v>BNP</v>
          </cell>
          <cell r="CK29" t="str">
            <v>Up to 10%</v>
          </cell>
          <cell r="CL29" t="str">
            <v>Cash</v>
          </cell>
          <cell r="CM29" t="str">
            <v>BNP Paribas Securities Services</v>
          </cell>
          <cell r="CN29" t="str">
            <v>collateral.mgt@bnpparibas-ip.com</v>
          </cell>
          <cell r="CO29" t="str">
            <v>No</v>
          </cell>
          <cell r="CP29" t="str">
            <v>NA</v>
          </cell>
          <cell r="CQ29" t="str">
            <v>NA</v>
          </cell>
          <cell r="CR29" t="str">
            <v>No</v>
          </cell>
          <cell r="CS29" t="str">
            <v>Solène Deharbonnier</v>
          </cell>
          <cell r="CT29" t="str">
            <v>BD8F1F9</v>
          </cell>
          <cell r="CU29"/>
          <cell r="CV29" t="str">
            <v>A2DHWB</v>
          </cell>
          <cell r="CW29" t="str">
            <v>NA</v>
          </cell>
          <cell r="CX29">
            <v>35024301</v>
          </cell>
          <cell r="CY29" t="str">
            <v>Yes</v>
          </cell>
          <cell r="CZ29" t="str">
            <v>ESG</v>
          </cell>
          <cell r="DA29" t="str">
            <v>Smart Beta</v>
          </cell>
          <cell r="DB29" t="str">
            <v>Yes</v>
          </cell>
          <cell r="DC29" t="str">
            <v>Equity fund (&gt;51% equities)</v>
          </cell>
          <cell r="DD29" t="str">
            <v>No</v>
          </cell>
          <cell r="DE29" t="str">
            <v>No</v>
          </cell>
          <cell r="DF29" t="str">
            <v>No</v>
          </cell>
          <cell r="DG29">
            <v>18</v>
          </cell>
          <cell r="DH29">
            <v>12</v>
          </cell>
          <cell r="DI29">
            <v>0</v>
          </cell>
          <cell r="DJ29">
            <v>30</v>
          </cell>
          <cell r="DK29">
            <v>30</v>
          </cell>
          <cell r="DL29">
            <v>18</v>
          </cell>
          <cell r="DM29">
            <v>0</v>
          </cell>
          <cell r="DN29">
            <v>12</v>
          </cell>
          <cell r="DO29" t="str">
            <v>Primary market: Authorised Participants and Institutionnal Investors
Secondary market: All</v>
          </cell>
          <cell r="DP29" t="str">
            <v>None</v>
          </cell>
          <cell r="DQ29" t="str">
            <v>BNP Paribas Securities Services Luxembourg</v>
          </cell>
          <cell r="DR29" t="str">
            <v>BNP Paribas Securities Services Luxembourg</v>
          </cell>
          <cell r="DS29" t="str">
            <v>in-house lawyers</v>
          </cell>
          <cell r="DT29" t="str">
            <v>BNP Paribas Securities Services Luxembourg</v>
          </cell>
          <cell r="DU29" t="str">
            <v>31th of December</v>
          </cell>
          <cell r="DV29" t="str">
            <v>ESG</v>
          </cell>
          <cell r="DW29" t="str">
            <v>EQUITY</v>
          </cell>
          <cell r="DX29" t="str">
            <v>Change of name from “Equity Low Vol Europe” into “ESG Low Vol Europe” on December 1st, 2021.
Change of index from “BNP Paribas Equity Low Vol Europe (TR)” into “BNP Paribas Low Vol Europe ESG (NTR)” on December 1st, 2021.
Change of SFDR classification into an Article 8 sub-fund on December 1st, 2021.</v>
          </cell>
          <cell r="DY29"/>
          <cell r="DZ29" t="str">
            <v>ART 8</v>
          </cell>
          <cell r="EA29" t="str">
            <v>CAT 2 (synthetic)</v>
          </cell>
          <cell r="EB29" t="str">
            <v>E</v>
          </cell>
        </row>
        <row r="30">
          <cell r="H30" t="str">
            <v>LU1481201298</v>
          </cell>
          <cell r="I30" t="str">
            <v>UCITS ETF</v>
          </cell>
          <cell r="J30" t="str">
            <v>Distribution</v>
          </cell>
          <cell r="K30" t="str">
            <v>EUR</v>
          </cell>
          <cell r="L30" t="str">
            <v>EUR</v>
          </cell>
          <cell r="M30" t="str">
            <v>No</v>
          </cell>
          <cell r="N30"/>
          <cell r="O30" t="str">
            <v>Luxembourg</v>
          </cell>
          <cell r="P30" t="str">
            <v>DE</v>
          </cell>
          <cell r="Q30" t="str">
            <v>Xetra</v>
          </cell>
          <cell r="R30" t="str">
            <v xml:space="preserve">XETR </v>
          </cell>
          <cell r="S30">
            <v>42716</v>
          </cell>
          <cell r="T30">
            <v>42780</v>
          </cell>
          <cell r="U30" t="str">
            <v>No</v>
          </cell>
          <cell r="V30" t="str">
            <v>BNPIFELU</v>
          </cell>
          <cell r="W30" t="str">
            <v>Share not hedged</v>
          </cell>
          <cell r="X30" t="str">
            <v>VLUD GY</v>
          </cell>
          <cell r="Y30" t="str">
            <v>IVLUD</v>
          </cell>
          <cell r="Z30" t="str">
            <v>NSCFR0IVLUD2</v>
          </cell>
          <cell r="AA30" t="str">
            <v>VLUD</v>
          </cell>
          <cell r="AB30" t="str">
            <v>.BNPIFELU</v>
          </cell>
          <cell r="AC30" t="str">
            <v>VLUD.DE</v>
          </cell>
          <cell r="AD30" t="str">
            <v>IVLUDINAV.PA</v>
          </cell>
          <cell r="AE30"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30" t="str">
            <v>please refer to another source</v>
          </cell>
          <cell r="AG30" t="str">
            <v>please refer to another source</v>
          </cell>
          <cell r="AH30" t="str">
            <v>Luxemburg SICAV</v>
          </cell>
          <cell r="AI30" t="str">
            <v>BNP Paribas Low Vol US ESG (NTR) index</v>
          </cell>
          <cell r="AJ30" t="str">
            <v>Net Total Return</v>
          </cell>
          <cell r="AK30" t="str">
            <v>USD</v>
          </cell>
          <cell r="AL30"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0" t="str">
            <v>please refer to another source</v>
          </cell>
          <cell r="AN30" t="str">
            <v>BNP Paribas</v>
          </cell>
          <cell r="AO30" t="str">
            <v>North America</v>
          </cell>
          <cell r="AP30" t="str">
            <v>US</v>
          </cell>
          <cell r="AQ30" t="str">
            <v>CH, DE, FR, LU, SE, FI</v>
          </cell>
          <cell r="AR30" t="str">
            <v>CH, DE, FR, LU, SE, FI</v>
          </cell>
          <cell r="AS30" t="str">
            <v>Full or synthetic replication</v>
          </cell>
          <cell r="AT30" t="str">
            <v>Synthetic</v>
          </cell>
          <cell r="AU30" t="str">
            <v>Synthetic</v>
          </cell>
          <cell r="AV30" t="str">
            <v>swaps</v>
          </cell>
          <cell r="AW30" t="str">
            <v>No</v>
          </cell>
          <cell r="AX30" t="str">
            <v>Yes with UCITS V</v>
          </cell>
          <cell r="AY30" t="str">
            <v>BNP Paribas Arbitrage</v>
          </cell>
          <cell r="AZ30"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0" t="str">
            <v>No</v>
          </cell>
          <cell r="BB30"/>
          <cell r="BC30"/>
          <cell r="BD30"/>
          <cell r="BE30"/>
          <cell r="BF30" t="str">
            <v>Euronext</v>
          </cell>
          <cell r="BG30" t="str">
            <v>Daily</v>
          </cell>
          <cell r="BH30"/>
          <cell r="BI30"/>
          <cell r="BJ30"/>
          <cell r="BK30" t="str">
            <v>Annually</v>
          </cell>
          <cell r="BL30"/>
          <cell r="BM30"/>
          <cell r="BN30"/>
          <cell r="BO30"/>
          <cell r="BP30"/>
          <cell r="BQ30"/>
          <cell r="BR30">
            <v>500000</v>
          </cell>
          <cell r="BS30" t="str">
            <v>-</v>
          </cell>
          <cell r="BT30" t="str">
            <v>04:30 PM Paris time</v>
          </cell>
          <cell r="BU30" t="str">
            <v>NA</v>
          </cell>
          <cell r="BV30" t="str">
            <v>03:45 PM Paris time</v>
          </cell>
          <cell r="BW30" t="str">
            <v>D</v>
          </cell>
          <cell r="BX30" t="str">
            <v>D+1</v>
          </cell>
          <cell r="BY30" t="str">
            <v>D+3</v>
          </cell>
          <cell r="BZ30" t="str">
            <v>Please refer to PM</v>
          </cell>
          <cell r="CA30" t="str">
            <v>Please refer to PM</v>
          </cell>
          <cell r="CB30">
            <v>2</v>
          </cell>
          <cell r="CC30">
            <v>2</v>
          </cell>
          <cell r="CD30" t="str">
            <v>0,08% on the primary market</v>
          </cell>
          <cell r="CE30" t="str">
            <v>0,08% on the primary market</v>
          </cell>
          <cell r="CF30" t="str">
            <v>Yes</v>
          </cell>
          <cell r="CG30" t="str">
            <v>Daily</v>
          </cell>
          <cell r="CH30">
            <v>100000</v>
          </cell>
          <cell r="CI30" t="str">
            <v>No securities lending</v>
          </cell>
          <cell r="CJ30" t="str">
            <v>BNP</v>
          </cell>
          <cell r="CK30" t="str">
            <v>Up to 10%</v>
          </cell>
          <cell r="CL30" t="str">
            <v>Cash</v>
          </cell>
          <cell r="CM30" t="str">
            <v>BNP Paribas Securities Services</v>
          </cell>
          <cell r="CN30" t="str">
            <v>collateral.mgt@bnpparibas-ip.com</v>
          </cell>
          <cell r="CO30" t="str">
            <v>No</v>
          </cell>
          <cell r="CP30" t="str">
            <v>NA</v>
          </cell>
          <cell r="CQ30" t="str">
            <v>NA</v>
          </cell>
          <cell r="CR30" t="str">
            <v>No</v>
          </cell>
          <cell r="CS30" t="str">
            <v>Solène Deharbonnier</v>
          </cell>
          <cell r="CT30"/>
          <cell r="CU30"/>
          <cell r="CV30" t="str">
            <v>A2DHWC</v>
          </cell>
          <cell r="CW30" t="str">
            <v>NA</v>
          </cell>
          <cell r="CX30">
            <v>35025324</v>
          </cell>
          <cell r="CY30" t="str">
            <v>Yes</v>
          </cell>
          <cell r="CZ30" t="str">
            <v>ESG</v>
          </cell>
          <cell r="DA30" t="str">
            <v>Smart Beta</v>
          </cell>
          <cell r="DB30" t="str">
            <v>No</v>
          </cell>
          <cell r="DC30" t="str">
            <v>Equity fund (&gt;51% equities)</v>
          </cell>
          <cell r="DD30" t="str">
            <v>No</v>
          </cell>
          <cell r="DE30" t="str">
            <v>No</v>
          </cell>
          <cell r="DF30" t="str">
            <v>No</v>
          </cell>
          <cell r="DG30">
            <v>18</v>
          </cell>
          <cell r="DH30">
            <v>12</v>
          </cell>
          <cell r="DI30">
            <v>0</v>
          </cell>
          <cell r="DJ30">
            <v>30</v>
          </cell>
          <cell r="DK30">
            <v>30</v>
          </cell>
          <cell r="DL30">
            <v>18</v>
          </cell>
          <cell r="DM30">
            <v>0</v>
          </cell>
          <cell r="DN30">
            <v>12</v>
          </cell>
          <cell r="DO30" t="str">
            <v>Primary market: Authorised Participants and Institutionnal Investors
Secondary market: All</v>
          </cell>
          <cell r="DP30" t="str">
            <v>None</v>
          </cell>
          <cell r="DQ30" t="str">
            <v>BNP Paribas Securities Services Luxembourg</v>
          </cell>
          <cell r="DR30" t="str">
            <v>BNP Paribas Securities Services Luxembourg</v>
          </cell>
          <cell r="DS30" t="str">
            <v>in-house lawyers</v>
          </cell>
          <cell r="DT30" t="str">
            <v>BNP Paribas Securities Services Luxembourg</v>
          </cell>
          <cell r="DU30" t="str">
            <v>31th of December</v>
          </cell>
          <cell r="DV30" t="str">
            <v>ESG</v>
          </cell>
          <cell r="DW30" t="str">
            <v>EQUITY</v>
          </cell>
          <cell r="DX30"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30"/>
          <cell r="DZ30" t="str">
            <v>ART 8</v>
          </cell>
          <cell r="EA30" t="str">
            <v>CAT 2 (synthetic)</v>
          </cell>
          <cell r="EB30" t="str">
            <v>E</v>
          </cell>
        </row>
        <row r="31">
          <cell r="H31" t="str">
            <v>LU1481201371</v>
          </cell>
          <cell r="I31" t="str">
            <v>UCITS ETF USD</v>
          </cell>
          <cell r="J31" t="str">
            <v>Capitalisation</v>
          </cell>
          <cell r="K31" t="str">
            <v>USD</v>
          </cell>
          <cell r="L31" t="str">
            <v>EUR</v>
          </cell>
          <cell r="M31" t="str">
            <v>No</v>
          </cell>
          <cell r="N31"/>
          <cell r="O31" t="str">
            <v>Luxembourg</v>
          </cell>
          <cell r="P31" t="str">
            <v>DE</v>
          </cell>
          <cell r="Q31" t="str">
            <v>Xetra</v>
          </cell>
          <cell r="R31" t="str">
            <v xml:space="preserve">XETR </v>
          </cell>
          <cell r="S31">
            <v>42716</v>
          </cell>
          <cell r="T31">
            <v>42780</v>
          </cell>
          <cell r="U31" t="str">
            <v>Yes</v>
          </cell>
          <cell r="V31" t="str">
            <v>BNPIFELU</v>
          </cell>
          <cell r="W31" t="str">
            <v>Share not hedged</v>
          </cell>
          <cell r="X31" t="str">
            <v>VLUU GY</v>
          </cell>
          <cell r="Y31" t="str">
            <v>IVLUU</v>
          </cell>
          <cell r="Z31" t="str">
            <v>NSCFR0IVLUU6</v>
          </cell>
          <cell r="AA31" t="str">
            <v>VLUU</v>
          </cell>
          <cell r="AB31" t="str">
            <v>.BNPIFELU</v>
          </cell>
          <cell r="AC31" t="str">
            <v>VLUU.DE</v>
          </cell>
          <cell r="AD31" t="str">
            <v>IVLUUINAV.PA</v>
          </cell>
          <cell r="AE31" t="str">
            <v>BNP Paribas Easy ESG Low Vol US  is an exchange-traded fund incorporated in Luxembourg. The Fund objective is to replicate the performance of the BNP Paribas Low Vol US ESG (NTR)* index (Bloomberg: BNPIFELU index), published in USD and converted in EUR (at the WM/Reuters 4 p.m. London time), including fluctuations, and to maintain the Tracking Error between the sub-fund and the index below 1%.</v>
          </cell>
          <cell r="AF31" t="str">
            <v>please refer to another source</v>
          </cell>
          <cell r="AG31" t="str">
            <v>please refer to another source</v>
          </cell>
          <cell r="AH31" t="str">
            <v>Luxemburg SICAV</v>
          </cell>
          <cell r="AI31" t="str">
            <v>BNP Paribas Low Vol US ESG (NTR) index</v>
          </cell>
          <cell r="AJ31" t="str">
            <v>Net Total Return</v>
          </cell>
          <cell r="AK31" t="str">
            <v>USD</v>
          </cell>
          <cell r="AL31" t="str">
            <v>The benchmark is the BNP Paribas Low Vol US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1" t="str">
            <v>please refer to another source</v>
          </cell>
          <cell r="AN31" t="str">
            <v>BNP Paribas</v>
          </cell>
          <cell r="AO31" t="str">
            <v>North America</v>
          </cell>
          <cell r="AP31" t="str">
            <v>US</v>
          </cell>
          <cell r="AQ31" t="str">
            <v>CH, DE, LU, CZ, SE, FI</v>
          </cell>
          <cell r="AR31" t="str">
            <v>CH, DE, LU, CZ, SE, FI</v>
          </cell>
          <cell r="AS31" t="str">
            <v>Full or synthetic replication</v>
          </cell>
          <cell r="AT31" t="str">
            <v>Synthetic</v>
          </cell>
          <cell r="AU31" t="str">
            <v>Synthetic</v>
          </cell>
          <cell r="AV31" t="str">
            <v>swaps</v>
          </cell>
          <cell r="AW31" t="str">
            <v>No</v>
          </cell>
          <cell r="AX31" t="str">
            <v>Yes with UCITS V</v>
          </cell>
          <cell r="AY31" t="str">
            <v>BNP Paribas Arbitrage</v>
          </cell>
          <cell r="AZ3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1" t="str">
            <v>No</v>
          </cell>
          <cell r="BB31"/>
          <cell r="BC31"/>
          <cell r="BD31"/>
          <cell r="BE31"/>
          <cell r="BF31" t="str">
            <v>Euronext</v>
          </cell>
          <cell r="BG31" t="str">
            <v>Daily</v>
          </cell>
          <cell r="BH31"/>
          <cell r="BI31"/>
          <cell r="BJ31"/>
          <cell r="BK31" t="str">
            <v>Reinvested</v>
          </cell>
          <cell r="BL31"/>
          <cell r="BM31"/>
          <cell r="BN31"/>
          <cell r="BO31"/>
          <cell r="BP31"/>
          <cell r="BQ31"/>
          <cell r="BR31">
            <v>500000</v>
          </cell>
          <cell r="BS31" t="str">
            <v>-</v>
          </cell>
          <cell r="BT31" t="str">
            <v>04:30 PM Paris time</v>
          </cell>
          <cell r="BU31" t="str">
            <v>NA</v>
          </cell>
          <cell r="BV31" t="str">
            <v>03:45 PM Paris time</v>
          </cell>
          <cell r="BW31" t="str">
            <v>D</v>
          </cell>
          <cell r="BX31" t="str">
            <v>D+1</v>
          </cell>
          <cell r="BY31" t="str">
            <v>D+3</v>
          </cell>
          <cell r="BZ31" t="str">
            <v>Please refer to PM</v>
          </cell>
          <cell r="CA31" t="str">
            <v>Please refer to PM</v>
          </cell>
          <cell r="CB31">
            <v>2</v>
          </cell>
          <cell r="CC31">
            <v>2</v>
          </cell>
          <cell r="CD31" t="str">
            <v>0,08% on the primary market</v>
          </cell>
          <cell r="CE31" t="str">
            <v>0,08% on the primary market</v>
          </cell>
          <cell r="CF31" t="str">
            <v>Yes</v>
          </cell>
          <cell r="CG31" t="str">
            <v>Daily</v>
          </cell>
          <cell r="CH31">
            <v>100000</v>
          </cell>
          <cell r="CI31" t="str">
            <v>No securities lending</v>
          </cell>
          <cell r="CJ31" t="str">
            <v>BNP</v>
          </cell>
          <cell r="CK31" t="str">
            <v>Up to 10%</v>
          </cell>
          <cell r="CL31" t="str">
            <v>Cash</v>
          </cell>
          <cell r="CM31" t="str">
            <v>BNP Paribas Securities Services</v>
          </cell>
          <cell r="CN31" t="str">
            <v>collateral.mgt@bnpparibas-ip.com</v>
          </cell>
          <cell r="CO31" t="str">
            <v>No</v>
          </cell>
          <cell r="CP31" t="str">
            <v>NA</v>
          </cell>
          <cell r="CQ31" t="str">
            <v>NA</v>
          </cell>
          <cell r="CR31" t="str">
            <v>No</v>
          </cell>
          <cell r="CS31" t="str">
            <v>Solène Deharbonnier</v>
          </cell>
          <cell r="CT31"/>
          <cell r="CU31"/>
          <cell r="CV31" t="str">
            <v>A2DHWD</v>
          </cell>
          <cell r="CW31" t="str">
            <v>NA</v>
          </cell>
          <cell r="CX31">
            <v>35025327</v>
          </cell>
          <cell r="CY31" t="str">
            <v>Yes</v>
          </cell>
          <cell r="CZ31" t="str">
            <v>ESG</v>
          </cell>
          <cell r="DA31" t="str">
            <v>Smart Beta</v>
          </cell>
          <cell r="DB31" t="str">
            <v>No</v>
          </cell>
          <cell r="DC31" t="str">
            <v>Equity fund (&gt;51% equities)</v>
          </cell>
          <cell r="DD31" t="str">
            <v>No</v>
          </cell>
          <cell r="DE31" t="str">
            <v>No</v>
          </cell>
          <cell r="DF31" t="str">
            <v>No</v>
          </cell>
          <cell r="DG31">
            <v>18</v>
          </cell>
          <cell r="DH31">
            <v>12</v>
          </cell>
          <cell r="DI31">
            <v>0</v>
          </cell>
          <cell r="DJ31">
            <v>30</v>
          </cell>
          <cell r="DK31">
            <v>30</v>
          </cell>
          <cell r="DL31">
            <v>18</v>
          </cell>
          <cell r="DM31">
            <v>0</v>
          </cell>
          <cell r="DN31">
            <v>12</v>
          </cell>
          <cell r="DO31" t="str">
            <v>Primary market: Authorised Participants and Institutionnal Investors
Secondary market: All</v>
          </cell>
          <cell r="DP31" t="str">
            <v>None</v>
          </cell>
          <cell r="DQ31" t="str">
            <v>BNP Paribas Securities Services Luxembourg</v>
          </cell>
          <cell r="DR31" t="str">
            <v>BNP Paribas Securities Services Luxembourg</v>
          </cell>
          <cell r="DS31" t="str">
            <v>in-house lawyers</v>
          </cell>
          <cell r="DT31" t="str">
            <v>BNP Paribas Securities Services Luxembourg</v>
          </cell>
          <cell r="DU31" t="str">
            <v>31th of December</v>
          </cell>
          <cell r="DV31" t="str">
            <v>ESG</v>
          </cell>
          <cell r="DW31" t="str">
            <v>EQUITY</v>
          </cell>
          <cell r="DX31" t="str">
            <v>Change of name from “Equity Low Vol US” into “ESG Low Vol US” on December 1st, 2021.
Change of index from “BNP Paribas Equity Low Vol US (TR)” into “BNP Paribas Equity Low Vol US ESG (NTR)” on December 1st, 2021.
Change of SFDR classification into an Article 8 sub-fund on December 1st, 2021</v>
          </cell>
          <cell r="DY31"/>
          <cell r="DZ31" t="str">
            <v>ART 8</v>
          </cell>
          <cell r="EA31" t="str">
            <v>CAT 2 (synthetic)</v>
          </cell>
          <cell r="EB31" t="str">
            <v>E</v>
          </cell>
        </row>
        <row r="32">
          <cell r="H32" t="str">
            <v>LU1481201538</v>
          </cell>
          <cell r="I32" t="str">
            <v>UCITS ETF</v>
          </cell>
          <cell r="J32" t="str">
            <v>Distribution</v>
          </cell>
          <cell r="K32" t="str">
            <v>EUR</v>
          </cell>
          <cell r="L32" t="str">
            <v>EUR</v>
          </cell>
          <cell r="M32" t="str">
            <v>No</v>
          </cell>
          <cell r="N32"/>
          <cell r="O32" t="str">
            <v>Luxembourg</v>
          </cell>
          <cell r="P32" t="str">
            <v>DE</v>
          </cell>
          <cell r="Q32" t="str">
            <v>Xetra</v>
          </cell>
          <cell r="R32" t="str">
            <v xml:space="preserve">XETR </v>
          </cell>
          <cell r="S32">
            <v>42716</v>
          </cell>
          <cell r="T32">
            <v>42780</v>
          </cell>
          <cell r="U32" t="str">
            <v>No</v>
          </cell>
          <cell r="V32" t="str">
            <v>BNPIFEME</v>
          </cell>
          <cell r="W32" t="str">
            <v>Share not hedged</v>
          </cell>
          <cell r="X32" t="str">
            <v>MOED GY</v>
          </cell>
          <cell r="Y32" t="str">
            <v>IMOED</v>
          </cell>
          <cell r="Z32" t="str">
            <v>NSCFR0IMOED9</v>
          </cell>
          <cell r="AA32" t="str">
            <v>MOED</v>
          </cell>
          <cell r="AB32" t="str">
            <v xml:space="preserve"> .BNPIFEME</v>
          </cell>
          <cell r="AC32" t="str">
            <v>EAMOED.DE</v>
          </cell>
          <cell r="AD32" t="str">
            <v>IMOEDINAV.PA</v>
          </cell>
          <cell r="AE32" t="str">
            <v>BNP Paribas Easy ESG Momentum Europe is an exchange-traded fund incorporated in Luxembourg. The Fund objective is to replicate the performance of the BNP Paribas Momentum Europe ESG (NTR)* index (Bloomberg: BNPIFEME index), including fluctuations, and to maintain the Tracking Error between the sub-fund and the index below 1%.</v>
          </cell>
          <cell r="AF32" t="str">
            <v>please refer to another source</v>
          </cell>
          <cell r="AG32" t="str">
            <v>please refer to another source</v>
          </cell>
          <cell r="AH32" t="str">
            <v>Luxemburg SICAV</v>
          </cell>
          <cell r="AI32" t="str">
            <v>BNP Paribas Momentum Europe ESG (NTR) index</v>
          </cell>
          <cell r="AJ32" t="str">
            <v>Net Total Return</v>
          </cell>
          <cell r="AK32" t="str">
            <v>EUR</v>
          </cell>
          <cell r="AL32" t="str">
            <v>The benchmark is the BNP Paribas Momentum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2" t="str">
            <v>please refer to another source</v>
          </cell>
          <cell r="AN32" t="str">
            <v>BNP Paribas</v>
          </cell>
          <cell r="AO32" t="str">
            <v>EUROPE</v>
          </cell>
          <cell r="AP32" t="str">
            <v>Europe</v>
          </cell>
          <cell r="AQ32" t="str">
            <v>CH, DE, FR, LU, SE, FI</v>
          </cell>
          <cell r="AR32" t="str">
            <v>CH, DE, FR, LU, SE, FI</v>
          </cell>
          <cell r="AS32" t="str">
            <v>Full or synthetic replication</v>
          </cell>
          <cell r="AT32" t="str">
            <v>Synthetic</v>
          </cell>
          <cell r="AU32" t="str">
            <v>Synthetic</v>
          </cell>
          <cell r="AV32" t="str">
            <v>swaps</v>
          </cell>
          <cell r="AW32" t="str">
            <v>No</v>
          </cell>
          <cell r="AX32" t="str">
            <v>Yes with UCITS V</v>
          </cell>
          <cell r="AY32" t="str">
            <v>BNP Paribas Arbitrage</v>
          </cell>
          <cell r="AZ3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2" t="str">
            <v>No</v>
          </cell>
          <cell r="BB32"/>
          <cell r="BC32"/>
          <cell r="BD32"/>
          <cell r="BE32"/>
          <cell r="BF32" t="str">
            <v>Euronext</v>
          </cell>
          <cell r="BG32" t="str">
            <v>Daily</v>
          </cell>
          <cell r="BH32"/>
          <cell r="BI32"/>
          <cell r="BJ32"/>
          <cell r="BK32" t="str">
            <v>Annually</v>
          </cell>
          <cell r="BL32"/>
          <cell r="BM32"/>
          <cell r="BN32"/>
          <cell r="BO32"/>
          <cell r="BP32"/>
          <cell r="BQ32"/>
          <cell r="BR32">
            <v>500000</v>
          </cell>
          <cell r="BS32" t="str">
            <v>-</v>
          </cell>
          <cell r="BT32" t="str">
            <v>03:30 PM Paris time</v>
          </cell>
          <cell r="BU32" t="str">
            <v>NA</v>
          </cell>
          <cell r="BV32" t="str">
            <v>02:45 PM Paris time</v>
          </cell>
          <cell r="BW32" t="str">
            <v>D</v>
          </cell>
          <cell r="BX32" t="str">
            <v>D+1</v>
          </cell>
          <cell r="BY32" t="str">
            <v>D+3</v>
          </cell>
          <cell r="BZ32" t="str">
            <v>Please refer to PM</v>
          </cell>
          <cell r="CA32" t="str">
            <v>Please refer to PM</v>
          </cell>
          <cell r="CB32">
            <v>2</v>
          </cell>
          <cell r="CC32">
            <v>2</v>
          </cell>
          <cell r="CD32" t="str">
            <v>0,3% on the primary market</v>
          </cell>
          <cell r="CE32" t="str">
            <v>0,08% on the primary market</v>
          </cell>
          <cell r="CF32" t="str">
            <v>Yes</v>
          </cell>
          <cell r="CG32" t="str">
            <v>Daily</v>
          </cell>
          <cell r="CH32">
            <v>100000</v>
          </cell>
          <cell r="CI32" t="str">
            <v>No securities lending</v>
          </cell>
          <cell r="CJ32" t="str">
            <v>BNP</v>
          </cell>
          <cell r="CK32" t="str">
            <v>Up to 10%</v>
          </cell>
          <cell r="CL32" t="str">
            <v>Cash</v>
          </cell>
          <cell r="CM32" t="str">
            <v>BNP Paribas Securities Services</v>
          </cell>
          <cell r="CN32" t="str">
            <v>collateral.mgt@bnpparibas-ip.com</v>
          </cell>
          <cell r="CO32" t="str">
            <v>No</v>
          </cell>
          <cell r="CP32" t="str">
            <v>NA</v>
          </cell>
          <cell r="CQ32" t="str">
            <v>NA</v>
          </cell>
          <cell r="CR32" t="str">
            <v>No</v>
          </cell>
          <cell r="CS32" t="str">
            <v>Maxime Panel</v>
          </cell>
          <cell r="CT32"/>
          <cell r="CU32"/>
          <cell r="CV32" t="str">
            <v>A2DHWF</v>
          </cell>
          <cell r="CW32" t="str">
            <v>NA</v>
          </cell>
          <cell r="CX32">
            <v>35025341</v>
          </cell>
          <cell r="CY32" t="str">
            <v>Yes</v>
          </cell>
          <cell r="CZ32" t="str">
            <v>ESG</v>
          </cell>
          <cell r="DA32" t="str">
            <v>Smart Beta</v>
          </cell>
          <cell r="DB32" t="str">
            <v>Yes</v>
          </cell>
          <cell r="DC32" t="str">
            <v>Equity fund (&gt;51% equities)</v>
          </cell>
          <cell r="DD32" t="str">
            <v>No</v>
          </cell>
          <cell r="DE32" t="str">
            <v>No</v>
          </cell>
          <cell r="DF32" t="str">
            <v>No</v>
          </cell>
          <cell r="DG32">
            <v>18</v>
          </cell>
          <cell r="DH32">
            <v>12</v>
          </cell>
          <cell r="DI32">
            <v>0</v>
          </cell>
          <cell r="DJ32">
            <v>30</v>
          </cell>
          <cell r="DK32">
            <v>30</v>
          </cell>
          <cell r="DL32">
            <v>18</v>
          </cell>
          <cell r="DM32">
            <v>0</v>
          </cell>
          <cell r="DN32">
            <v>12</v>
          </cell>
          <cell r="DO32" t="str">
            <v>Primary market: Authorised Participants and Institutionnal Investors
Secondary market: All</v>
          </cell>
          <cell r="DP32" t="str">
            <v>None</v>
          </cell>
          <cell r="DQ32" t="str">
            <v>BNP Paribas Securities Services Luxembourg</v>
          </cell>
          <cell r="DR32" t="str">
            <v>BNP Paribas Securities Services Luxembourg</v>
          </cell>
          <cell r="DS32" t="str">
            <v>in-house lawyers</v>
          </cell>
          <cell r="DT32" t="str">
            <v>BNP Paribas Securities Services Luxembourg</v>
          </cell>
          <cell r="DU32" t="str">
            <v>31th of December</v>
          </cell>
          <cell r="DV32" t="str">
            <v>ESG</v>
          </cell>
          <cell r="DW32" t="str">
            <v>EQUITY</v>
          </cell>
          <cell r="DX32" t="str">
            <v>Change of name from “Equity Momentum Europe” into “ESG Momentum Europe” on December 1st, 2021.
Change of index from “BNP Paribas Equity Momentum Europe (TR)” into “BNP Paribas Momentum Europe ESG (NTR)” on December 1st, 2021.
Change of SFDR classification into an Article 8 sub-fund on December 1st, 2021.</v>
          </cell>
          <cell r="DY32"/>
          <cell r="DZ32" t="str">
            <v>ART 8</v>
          </cell>
          <cell r="EA32" t="str">
            <v>CAT 2 (synthetic)</v>
          </cell>
          <cell r="EB32" t="str">
            <v>E</v>
          </cell>
        </row>
        <row r="33">
          <cell r="H33" t="str">
            <v>LU1481201611</v>
          </cell>
          <cell r="I33" t="str">
            <v>UCITS ETF</v>
          </cell>
          <cell r="J33" t="str">
            <v>Distribution</v>
          </cell>
          <cell r="K33" t="str">
            <v>EUR</v>
          </cell>
          <cell r="L33" t="str">
            <v>EUR</v>
          </cell>
          <cell r="M33" t="str">
            <v>No</v>
          </cell>
          <cell r="N33"/>
          <cell r="O33" t="str">
            <v>Luxembourg</v>
          </cell>
          <cell r="P33" t="str">
            <v>DE</v>
          </cell>
          <cell r="Q33" t="str">
            <v>Xetra</v>
          </cell>
          <cell r="R33" t="str">
            <v xml:space="preserve">XETR </v>
          </cell>
          <cell r="S33">
            <v>42716</v>
          </cell>
          <cell r="T33">
            <v>42780</v>
          </cell>
          <cell r="U33" t="str">
            <v>No</v>
          </cell>
          <cell r="V33" t="str">
            <v>BNPIFEQE</v>
          </cell>
          <cell r="W33" t="str">
            <v>Share not hedged</v>
          </cell>
          <cell r="X33" t="str">
            <v>QUED GY</v>
          </cell>
          <cell r="Y33" t="str">
            <v>IQUED</v>
          </cell>
          <cell r="Z33" t="str">
            <v>NSCFR0IQUED7</v>
          </cell>
          <cell r="AA33" t="str">
            <v>QUED</v>
          </cell>
          <cell r="AB33" t="str">
            <v>.BNPIFEQE</v>
          </cell>
          <cell r="AC33" t="str">
            <v>QUED.DE</v>
          </cell>
          <cell r="AD33" t="str">
            <v>IQUEDINAV.PA</v>
          </cell>
          <cell r="AE33" t="str">
            <v>BNP Paribas Easy ESG Quality Europe is an exchange-traded fund incorporated in Luxembourg. The Fund objective is to replicate the performance of the BNP Paribas Quality Europe ESG (NTR)* index (Bloomberg: BNPIFEQE index), including fluctuations, and to maintain the Tracking Error between the sub-fund and the index below 1%.</v>
          </cell>
          <cell r="AF33" t="str">
            <v>please refer to another source</v>
          </cell>
          <cell r="AG33" t="str">
            <v>please refer to another source</v>
          </cell>
          <cell r="AH33" t="str">
            <v>Luxemburg SICAV</v>
          </cell>
          <cell r="AI33" t="str">
            <v>BNP Paribas Quality Europe ESG (NTR) index</v>
          </cell>
          <cell r="AJ33" t="str">
            <v>Net Total Return</v>
          </cell>
          <cell r="AK33" t="str">
            <v>EUR</v>
          </cell>
          <cell r="AL33" t="str">
            <v>The benchmark is the BNP Paribas Quality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3" t="str">
            <v>please refer to another source</v>
          </cell>
          <cell r="AN33" t="str">
            <v>BNP Paribas</v>
          </cell>
          <cell r="AO33" t="str">
            <v>EUROPE</v>
          </cell>
          <cell r="AP33" t="str">
            <v>Europe</v>
          </cell>
          <cell r="AQ33" t="str">
            <v>CH, DE, FR, LU, SE, FI</v>
          </cell>
          <cell r="AR33" t="str">
            <v>CH, DE, FR, LU, SE, FI</v>
          </cell>
          <cell r="AS33" t="str">
            <v>Full or synthetic replication</v>
          </cell>
          <cell r="AT33" t="str">
            <v>Synthetic</v>
          </cell>
          <cell r="AU33" t="str">
            <v>Synthetic</v>
          </cell>
          <cell r="AV33" t="str">
            <v>swaps</v>
          </cell>
          <cell r="AW33" t="str">
            <v>No</v>
          </cell>
          <cell r="AX33" t="str">
            <v>Yes with UCITS V</v>
          </cell>
          <cell r="AY33" t="str">
            <v>BNP Paribas Arbitrage</v>
          </cell>
          <cell r="AZ3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3" t="str">
            <v>No</v>
          </cell>
          <cell r="BB33"/>
          <cell r="BC33"/>
          <cell r="BD33"/>
          <cell r="BE33"/>
          <cell r="BF33" t="str">
            <v>Euronext</v>
          </cell>
          <cell r="BG33" t="str">
            <v>Daily</v>
          </cell>
          <cell r="BH33"/>
          <cell r="BI33"/>
          <cell r="BJ33"/>
          <cell r="BK33" t="str">
            <v>Annually</v>
          </cell>
          <cell r="BL33"/>
          <cell r="BM33"/>
          <cell r="BN33"/>
          <cell r="BO33"/>
          <cell r="BP33"/>
          <cell r="BQ33"/>
          <cell r="BR33">
            <v>500000</v>
          </cell>
          <cell r="BS33" t="str">
            <v>-</v>
          </cell>
          <cell r="BT33" t="str">
            <v>03:30 PM Paris time</v>
          </cell>
          <cell r="BU33" t="str">
            <v>NA</v>
          </cell>
          <cell r="BV33" t="str">
            <v>02:45 PM Paris time</v>
          </cell>
          <cell r="BW33" t="str">
            <v>D</v>
          </cell>
          <cell r="BX33" t="str">
            <v>D+1</v>
          </cell>
          <cell r="BY33" t="str">
            <v>D+3</v>
          </cell>
          <cell r="BZ33" t="str">
            <v>Please refer to PM</v>
          </cell>
          <cell r="CA33" t="str">
            <v>Please refer to PM</v>
          </cell>
          <cell r="CB33">
            <v>2</v>
          </cell>
          <cell r="CC33">
            <v>2</v>
          </cell>
          <cell r="CD33" t="str">
            <v>0,3% on the primary market</v>
          </cell>
          <cell r="CE33" t="str">
            <v>0,08% on the primary market</v>
          </cell>
          <cell r="CF33" t="str">
            <v>Yes</v>
          </cell>
          <cell r="CG33" t="str">
            <v>Daily</v>
          </cell>
          <cell r="CH33">
            <v>100000</v>
          </cell>
          <cell r="CI33" t="str">
            <v>No securities lending</v>
          </cell>
          <cell r="CJ33" t="str">
            <v>BNP</v>
          </cell>
          <cell r="CK33" t="str">
            <v>Up to 10%</v>
          </cell>
          <cell r="CL33" t="str">
            <v>Cash</v>
          </cell>
          <cell r="CM33" t="str">
            <v>BNP Paribas Securities Services</v>
          </cell>
          <cell r="CN33" t="str">
            <v>collateral.mgt@bnpparibas-ip.com</v>
          </cell>
          <cell r="CO33" t="str">
            <v>No</v>
          </cell>
          <cell r="CP33" t="str">
            <v>NA</v>
          </cell>
          <cell r="CQ33" t="str">
            <v>NA</v>
          </cell>
          <cell r="CR33" t="str">
            <v>No</v>
          </cell>
          <cell r="CS33" t="str">
            <v>Maxime Panel</v>
          </cell>
          <cell r="CT33"/>
          <cell r="CU33"/>
          <cell r="CV33" t="str">
            <v xml:space="preserve">A2DHWH </v>
          </cell>
          <cell r="CW33" t="str">
            <v>NA</v>
          </cell>
          <cell r="CX33">
            <v>35025343</v>
          </cell>
          <cell r="CY33" t="str">
            <v>Yes</v>
          </cell>
          <cell r="CZ33" t="str">
            <v>ESG</v>
          </cell>
          <cell r="DA33" t="str">
            <v>Smart Beta</v>
          </cell>
          <cell r="DB33" t="str">
            <v>Yes</v>
          </cell>
          <cell r="DC33" t="str">
            <v>Equity fund (&gt;51% equities)</v>
          </cell>
          <cell r="DD33" t="str">
            <v>No</v>
          </cell>
          <cell r="DE33" t="str">
            <v>No</v>
          </cell>
          <cell r="DF33" t="str">
            <v>No</v>
          </cell>
          <cell r="DG33">
            <v>18</v>
          </cell>
          <cell r="DH33">
            <v>12</v>
          </cell>
          <cell r="DI33">
            <v>0</v>
          </cell>
          <cell r="DJ33">
            <v>30</v>
          </cell>
          <cell r="DK33">
            <v>30</v>
          </cell>
          <cell r="DL33">
            <v>18</v>
          </cell>
          <cell r="DM33">
            <v>0</v>
          </cell>
          <cell r="DN33">
            <v>12</v>
          </cell>
          <cell r="DO33" t="str">
            <v>Primary market: Authorised Participants and Institutionnal Investors
Secondary market: All</v>
          </cell>
          <cell r="DP33" t="str">
            <v>None</v>
          </cell>
          <cell r="DQ33" t="str">
            <v>BNP Paribas Securities Services Luxembourg</v>
          </cell>
          <cell r="DR33" t="str">
            <v>BNP Paribas Securities Services Luxembourg</v>
          </cell>
          <cell r="DS33" t="str">
            <v>in-house lawyers</v>
          </cell>
          <cell r="DT33" t="str">
            <v>BNP Paribas Securities Services Luxembourg</v>
          </cell>
          <cell r="DU33" t="str">
            <v>31th of December</v>
          </cell>
          <cell r="DV33" t="str">
            <v>ESG</v>
          </cell>
          <cell r="DW33" t="str">
            <v>EQUITY</v>
          </cell>
          <cell r="DX33" t="str">
            <v>Change of name from “Equity Quality Europe” into “ESG Quality Europe” on December 1st, 2021.
Change of index from “BNP Paribas Equity Quality Europe (TR)” into “BNP Paribas Quality Europe ESG (NTR)” on December 1st, 2021.
Change of SFDR classification into an Article 8 sub-fund on December 1st, 2021.</v>
          </cell>
          <cell r="DY33"/>
          <cell r="DZ33" t="str">
            <v>ART 8</v>
          </cell>
          <cell r="EA33" t="str">
            <v>CAT 2 (synthetic)</v>
          </cell>
          <cell r="EB33" t="str">
            <v>E</v>
          </cell>
        </row>
        <row r="34">
          <cell r="H34" t="str">
            <v>LU1481201702</v>
          </cell>
          <cell r="I34" t="str">
            <v>UCITS ETF</v>
          </cell>
          <cell r="J34" t="str">
            <v>Distribution</v>
          </cell>
          <cell r="K34" t="str">
            <v>EUR</v>
          </cell>
          <cell r="L34" t="str">
            <v>EUR</v>
          </cell>
          <cell r="M34" t="str">
            <v>No</v>
          </cell>
          <cell r="N34"/>
          <cell r="O34" t="str">
            <v>Luxembourg</v>
          </cell>
          <cell r="P34" t="str">
            <v>DE</v>
          </cell>
          <cell r="Q34" t="str">
            <v>Xetra</v>
          </cell>
          <cell r="R34" t="str">
            <v xml:space="preserve">XETR </v>
          </cell>
          <cell r="S34">
            <v>42716</v>
          </cell>
          <cell r="T34">
            <v>42780</v>
          </cell>
          <cell r="U34" t="str">
            <v>No</v>
          </cell>
          <cell r="V34" t="str">
            <v>BNPIFEVE</v>
          </cell>
          <cell r="W34" t="str">
            <v>Share not hedged</v>
          </cell>
          <cell r="X34" t="str">
            <v>VALD GY</v>
          </cell>
          <cell r="Y34" t="str">
            <v>IVALD</v>
          </cell>
          <cell r="Z34" t="str">
            <v>NSCFR0IVALD4</v>
          </cell>
          <cell r="AA34" t="str">
            <v>VALD</v>
          </cell>
          <cell r="AB34" t="str">
            <v>.BNPIFEVE</v>
          </cell>
          <cell r="AC34" t="str">
            <v>VALD.DE</v>
          </cell>
          <cell r="AD34" t="str">
            <v>IVALDINAV.PA</v>
          </cell>
          <cell r="AE34" t="str">
            <v>BNP Paribas Easy ESG Value Europe is an exchange-traded fund incorporated in Luxembourg. The Fund objective is to replicate the performance of the BNP Paribas Value Europe ESG (NTR)* index (Bloomberg: BNPIFEVE index), including fluctuations, and to maintain the Tracking Error between the sub-fund and the index below 1%..</v>
          </cell>
          <cell r="AF34" t="str">
            <v>please refer to another source</v>
          </cell>
          <cell r="AG34" t="str">
            <v>please refer to another source</v>
          </cell>
          <cell r="AH34" t="str">
            <v>Luxemburg SICAV</v>
          </cell>
          <cell r="AI34" t="str">
            <v>BNP Paribas Value Europe ESG (NTR) index</v>
          </cell>
          <cell r="AJ34" t="str">
            <v>Net Total Return</v>
          </cell>
          <cell r="AK34" t="str">
            <v>EUR</v>
          </cell>
          <cell r="AL34" t="str">
            <v>The benchmark is the BNP Paribas Value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4" t="str">
            <v>please refer to another source</v>
          </cell>
          <cell r="AN34" t="str">
            <v>BNP Paribas</v>
          </cell>
          <cell r="AO34" t="str">
            <v>EUROPE</v>
          </cell>
          <cell r="AP34" t="str">
            <v>Europe</v>
          </cell>
          <cell r="AQ34" t="str">
            <v>CH, DE, FR, LU, SE, FI</v>
          </cell>
          <cell r="AR34" t="str">
            <v>CH, DE, FR, LU, SE, FI</v>
          </cell>
          <cell r="AS34" t="str">
            <v>Full or synthetic replication</v>
          </cell>
          <cell r="AT34" t="str">
            <v>Synthetic</v>
          </cell>
          <cell r="AU34" t="str">
            <v>Synthetic</v>
          </cell>
          <cell r="AV34" t="str">
            <v>swaps</v>
          </cell>
          <cell r="AW34" t="str">
            <v>No</v>
          </cell>
          <cell r="AX34" t="str">
            <v>Yes with UCITS V</v>
          </cell>
          <cell r="AY34" t="str">
            <v>BNP Paribas Arbitrage</v>
          </cell>
          <cell r="AZ34"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4" t="str">
            <v>No</v>
          </cell>
          <cell r="BB34"/>
          <cell r="BC34"/>
          <cell r="BD34"/>
          <cell r="BE34"/>
          <cell r="BF34" t="str">
            <v>Euronext</v>
          </cell>
          <cell r="BG34" t="str">
            <v>Daily</v>
          </cell>
          <cell r="BH34"/>
          <cell r="BI34"/>
          <cell r="BJ34"/>
          <cell r="BK34" t="str">
            <v>Annually</v>
          </cell>
          <cell r="BL34"/>
          <cell r="BM34"/>
          <cell r="BN34"/>
          <cell r="BO34"/>
          <cell r="BP34"/>
          <cell r="BQ34"/>
          <cell r="BR34">
            <v>500000</v>
          </cell>
          <cell r="BS34" t="str">
            <v>-</v>
          </cell>
          <cell r="BT34" t="str">
            <v>03:30 PM Paris time</v>
          </cell>
          <cell r="BU34" t="str">
            <v>NA</v>
          </cell>
          <cell r="BV34" t="str">
            <v>02:45 PM Paris time</v>
          </cell>
          <cell r="BW34" t="str">
            <v>D</v>
          </cell>
          <cell r="BX34" t="str">
            <v>D+1</v>
          </cell>
          <cell r="BY34" t="str">
            <v>D+3</v>
          </cell>
          <cell r="BZ34" t="str">
            <v>Please refer to PM</v>
          </cell>
          <cell r="CA34" t="str">
            <v>Please refer to PM</v>
          </cell>
          <cell r="CB34">
            <v>2</v>
          </cell>
          <cell r="CC34">
            <v>2</v>
          </cell>
          <cell r="CD34" t="str">
            <v>0,3% on the primary market</v>
          </cell>
          <cell r="CE34" t="str">
            <v>0,08% on the primary market</v>
          </cell>
          <cell r="CF34" t="str">
            <v>Yes</v>
          </cell>
          <cell r="CG34" t="str">
            <v>Daily</v>
          </cell>
          <cell r="CH34">
            <v>100000</v>
          </cell>
          <cell r="CI34" t="str">
            <v>No securities lending</v>
          </cell>
          <cell r="CJ34" t="str">
            <v>BNP</v>
          </cell>
          <cell r="CK34" t="str">
            <v>Up to 10%</v>
          </cell>
          <cell r="CL34" t="str">
            <v>Cash</v>
          </cell>
          <cell r="CM34" t="str">
            <v>BNP Paribas Securities Services</v>
          </cell>
          <cell r="CN34" t="str">
            <v>collateral.mgt@bnpparibas-ip.com</v>
          </cell>
          <cell r="CO34" t="str">
            <v>No</v>
          </cell>
          <cell r="CP34" t="str">
            <v>NA</v>
          </cell>
          <cell r="CQ34" t="str">
            <v>NA</v>
          </cell>
          <cell r="CR34" t="str">
            <v>No</v>
          </cell>
          <cell r="CS34" t="str">
            <v>Fabrice Ricci</v>
          </cell>
          <cell r="CT34"/>
          <cell r="CU34"/>
          <cell r="CV34" t="str">
            <v xml:space="preserve">A2DHWG </v>
          </cell>
          <cell r="CW34" t="str">
            <v>NA</v>
          </cell>
          <cell r="CX34">
            <v>35025353</v>
          </cell>
          <cell r="CY34" t="str">
            <v>Yes</v>
          </cell>
          <cell r="CZ34" t="str">
            <v>ESG</v>
          </cell>
          <cell r="DA34" t="str">
            <v>Smart Beta</v>
          </cell>
          <cell r="DB34" t="str">
            <v>Yes</v>
          </cell>
          <cell r="DC34" t="str">
            <v>Equity fund (&gt;51% equities)</v>
          </cell>
          <cell r="DD34" t="str">
            <v>No</v>
          </cell>
          <cell r="DE34" t="str">
            <v>No</v>
          </cell>
          <cell r="DF34" t="str">
            <v>No</v>
          </cell>
          <cell r="DG34">
            <v>18</v>
          </cell>
          <cell r="DH34">
            <v>12</v>
          </cell>
          <cell r="DI34">
            <v>0</v>
          </cell>
          <cell r="DJ34">
            <v>30</v>
          </cell>
          <cell r="DK34">
            <v>30</v>
          </cell>
          <cell r="DL34">
            <v>18</v>
          </cell>
          <cell r="DM34">
            <v>0</v>
          </cell>
          <cell r="DN34">
            <v>12</v>
          </cell>
          <cell r="DO34" t="str">
            <v>Primary market: Authorised Participants and Institutionnal Investors
Secondary market: All</v>
          </cell>
          <cell r="DP34" t="str">
            <v>None</v>
          </cell>
          <cell r="DQ34" t="str">
            <v>BNP Paribas Securities Services Luxembourg</v>
          </cell>
          <cell r="DR34" t="str">
            <v>BNP Paribas Securities Services Luxembourg</v>
          </cell>
          <cell r="DS34" t="str">
            <v>in-house lawyers</v>
          </cell>
          <cell r="DT34" t="str">
            <v>BNP Paribas Securities Services Luxembourg</v>
          </cell>
          <cell r="DU34" t="str">
            <v>31th of December</v>
          </cell>
          <cell r="DV34" t="str">
            <v>ESG</v>
          </cell>
          <cell r="DW34" t="str">
            <v>EQUITY</v>
          </cell>
          <cell r="DX34" t="str">
            <v>Change of name from “Equity Value Europe” into “ESG Value Europe” on December 1st, 2021.
Change of index from “BNP Paribas Equity Value Europe (TR)” into “BNP Paribas Value Europe ESG (NTR)” on December 1st, 2021.
Change of SFDR classification into an Article 8 sub-fund on December 1st, 2021.</v>
          </cell>
          <cell r="DY34"/>
          <cell r="DZ34" t="str">
            <v>ART 8</v>
          </cell>
          <cell r="EA34" t="str">
            <v>CAT 2 (synthetic)</v>
          </cell>
          <cell r="EB34" t="str">
            <v>E</v>
          </cell>
        </row>
        <row r="35">
          <cell r="H35" t="str">
            <v>LU1481202692</v>
          </cell>
          <cell r="I35" t="str">
            <v>UCITS ETF</v>
          </cell>
          <cell r="J35" t="str">
            <v>Capitalisation</v>
          </cell>
          <cell r="K35" t="str">
            <v>EUR</v>
          </cell>
          <cell r="L35" t="str">
            <v>EUR</v>
          </cell>
          <cell r="M35" t="str">
            <v>No</v>
          </cell>
          <cell r="N35"/>
          <cell r="O35" t="str">
            <v>Luxembourg</v>
          </cell>
          <cell r="P35" t="str">
            <v>DE</v>
          </cell>
          <cell r="Q35" t="str">
            <v>Xetra</v>
          </cell>
          <cell r="R35" t="str">
            <v xml:space="preserve">XETR </v>
          </cell>
          <cell r="S35">
            <v>42716</v>
          </cell>
          <cell r="T35">
            <v>42892</v>
          </cell>
          <cell r="U35" t="str">
            <v>No</v>
          </cell>
          <cell r="V35" t="str">
            <v>GBIEIGTR</v>
          </cell>
          <cell r="W35" t="str">
            <v>Share not hedged</v>
          </cell>
          <cell r="X35" t="str">
            <v>JBEM GY</v>
          </cell>
          <cell r="Y35" t="str">
            <v>IJBEM</v>
          </cell>
          <cell r="Z35" t="str">
            <v>NSCFR0IJBEM3</v>
          </cell>
          <cell r="AA35" t="str">
            <v>JBEM</v>
          </cell>
          <cell r="AB35"/>
          <cell r="AC35" t="str">
            <v>JBEM.DE</v>
          </cell>
          <cell r="AD35" t="str">
            <v>INJBEMINAV.PA</v>
          </cell>
          <cell r="AE35" t="str">
            <v>BNP PARIBAS EASY JPM ESG EMU Government Bond IG is an open-end fund incorporated in Luxembourg. The Fund's objective is to replicate the performance of the J.P. Morgan ESG EMU Government Bond IG (TR) index index (Bloomberg: GBIEIGTR index), and to maintain the Tracking Error between the sub-fund and the index below 1%.</v>
          </cell>
          <cell r="AF35" t="str">
            <v>please refer to another source</v>
          </cell>
          <cell r="AG35" t="str">
            <v>please refer to another source</v>
          </cell>
          <cell r="AH35" t="str">
            <v>Luxemburg SICAV</v>
          </cell>
          <cell r="AI35" t="str">
            <v>J.P. Morgan ESG EMU Government Bond IG (TR) index</v>
          </cell>
          <cell r="AJ35" t="str">
            <v>Total Return</v>
          </cell>
          <cell r="AK35" t="str">
            <v>EUR</v>
          </cell>
          <cell r="AL35" t="str">
            <v>The benchmark is the J.P. Morgan ESG EMU Government Bond IG published in EUR by J.P. Morgan Securities PLC. The J.P. Morgan ESG EMU Government Bond IG Index aims to track the performance of eligible fixed-rate, euro-denominated domestic government debt issued by Eurozone countries</v>
          </cell>
          <cell r="AM35" t="str">
            <v>please refer to another source</v>
          </cell>
          <cell r="AN35" t="str">
            <v>JP Morgan</v>
          </cell>
          <cell r="AO35" t="str">
            <v>Europe</v>
          </cell>
          <cell r="AP35" t="str">
            <v>Eurozone</v>
          </cell>
          <cell r="AQ35" t="str">
            <v>AT, DE, FR, LU, IT**, IE, NL,ES, SE, FI</v>
          </cell>
          <cell r="AR35" t="str">
            <v>AT, DE, ES, FR, IE, IT**, LU, NL</v>
          </cell>
          <cell r="AS35" t="str">
            <v>Full or optimized replication</v>
          </cell>
          <cell r="AT35" t="str">
            <v>Physical</v>
          </cell>
          <cell r="AU35" t="str">
            <v>Optimized</v>
          </cell>
          <cell r="AV35" t="str">
            <v>Bonds</v>
          </cell>
          <cell r="AW35" t="str">
            <v>No</v>
          </cell>
          <cell r="AX35" t="str">
            <v>Yes with UCITS V</v>
          </cell>
          <cell r="AY35" t="str">
            <v>SUSQUEHANNA</v>
          </cell>
          <cell r="AZ35" t="str">
            <v>NA</v>
          </cell>
          <cell r="BA35" t="str">
            <v>No</v>
          </cell>
          <cell r="BB35"/>
          <cell r="BC35"/>
          <cell r="BD35"/>
          <cell r="BE35"/>
          <cell r="BF35" t="str">
            <v>NA</v>
          </cell>
          <cell r="BG35" t="str">
            <v>Daily</v>
          </cell>
          <cell r="BH35"/>
          <cell r="BI35"/>
          <cell r="BJ35"/>
          <cell r="BK35" t="str">
            <v>Reinvested</v>
          </cell>
          <cell r="BL35"/>
          <cell r="BM35"/>
          <cell r="BN35"/>
          <cell r="BO35"/>
          <cell r="BP35"/>
          <cell r="BQ35"/>
          <cell r="BR35">
            <v>500000</v>
          </cell>
          <cell r="BS35" t="str">
            <v>-</v>
          </cell>
          <cell r="BT35" t="str">
            <v>03:30 PM Paris time</v>
          </cell>
          <cell r="BU35" t="str">
            <v>NA</v>
          </cell>
          <cell r="BV35" t="str">
            <v>02:45 PM Paris time</v>
          </cell>
          <cell r="BW35" t="str">
            <v>D</v>
          </cell>
          <cell r="BX35" t="str">
            <v>D+1</v>
          </cell>
          <cell r="BY35" t="str">
            <v>D+3</v>
          </cell>
          <cell r="BZ35" t="str">
            <v>Please refer to PM</v>
          </cell>
          <cell r="CA35" t="str">
            <v>Please refer to PM</v>
          </cell>
          <cell r="CB35">
            <v>0</v>
          </cell>
          <cell r="CC35">
            <v>0</v>
          </cell>
          <cell r="CD35" t="str">
            <v>0,25% on the primary market</v>
          </cell>
          <cell r="CE35" t="str">
            <v>0,10% on the primary market</v>
          </cell>
          <cell r="CF35" t="str">
            <v>No</v>
          </cell>
          <cell r="CG35" t="str">
            <v>NA</v>
          </cell>
          <cell r="CH35" t="str">
            <v>NA</v>
          </cell>
          <cell r="CI35" t="str">
            <v>No securities lending</v>
          </cell>
          <cell r="CJ35" t="str">
            <v>NA</v>
          </cell>
          <cell r="CK35" t="str">
            <v>No collateral</v>
          </cell>
          <cell r="CL35" t="str">
            <v>No collateral</v>
          </cell>
          <cell r="CM35" t="str">
            <v>No collateral</v>
          </cell>
          <cell r="CN35" t="str">
            <v>No collateral</v>
          </cell>
          <cell r="CO35" t="str">
            <v>No</v>
          </cell>
          <cell r="CP35" t="str">
            <v>NA</v>
          </cell>
          <cell r="CQ35" t="str">
            <v>NA</v>
          </cell>
          <cell r="CR35" t="str">
            <v>No</v>
          </cell>
          <cell r="CS35" t="str">
            <v>Luca Pagni</v>
          </cell>
          <cell r="CT35"/>
          <cell r="CU35"/>
          <cell r="CV35" t="str">
            <v>A2DH5P</v>
          </cell>
          <cell r="CW35" t="str">
            <v>NA</v>
          </cell>
          <cell r="CX35" t="str">
            <v>NA</v>
          </cell>
          <cell r="CY35" t="str">
            <v>No</v>
          </cell>
          <cell r="CZ35" t="str">
            <v>No</v>
          </cell>
          <cell r="DA35" t="str">
            <v>Beta</v>
          </cell>
          <cell r="DB35" t="str">
            <v>No</v>
          </cell>
          <cell r="DC35" t="str">
            <v>Other funds (no equities or &lt;25% equities)</v>
          </cell>
          <cell r="DD35" t="str">
            <v>Yes</v>
          </cell>
          <cell r="DE35" t="str">
            <v>NA</v>
          </cell>
          <cell r="DF35" t="str">
            <v>No</v>
          </cell>
          <cell r="DG35">
            <v>3</v>
          </cell>
          <cell r="DH35">
            <v>12</v>
          </cell>
          <cell r="DI35">
            <v>0</v>
          </cell>
          <cell r="DJ35">
            <v>15</v>
          </cell>
          <cell r="DK35">
            <v>15</v>
          </cell>
          <cell r="DL35">
            <v>3</v>
          </cell>
          <cell r="DM35">
            <v>0</v>
          </cell>
          <cell r="DN35">
            <v>12</v>
          </cell>
          <cell r="DO35" t="str">
            <v>Primary market: Authorised Participants and Institutionnal Investors
Secondary market: All</v>
          </cell>
          <cell r="DP35" t="str">
            <v>None</v>
          </cell>
          <cell r="DQ35" t="str">
            <v>BNP Paribas Securities Services Luxembourg</v>
          </cell>
          <cell r="DR35" t="str">
            <v>BNP Paribas Securities Services Luxembourg</v>
          </cell>
          <cell r="DS35" t="str">
            <v>in-house lawyers</v>
          </cell>
          <cell r="DT35" t="str">
            <v>BNP Paribas Securities Services Luxembourg</v>
          </cell>
          <cell r="DU35" t="str">
            <v>31th of December</v>
          </cell>
          <cell r="DV35" t="str">
            <v>Essentials</v>
          </cell>
          <cell r="DW35" t="str">
            <v>FIXED INCOME</v>
          </cell>
          <cell r="DX35" t="str">
            <v>Index change on May 31th 2022 from Bloomberg-Barclays Euro Aggregate Treasury (TR) Index Index to J.P. Morgan ESG EMU Government Bond IG (EUR) RI
Index change on September 16th 2019 (16/09/2019) from JPM GBI EMU (TR) Index to Bloomberg-Barclays Euro Aggregate Treasury (TR) Index</v>
          </cell>
          <cell r="DY35" t="str">
            <v>31/05/2017 (based on the NAV as of the 30/05/2017) 
 BNP PARIBAS EASY MARKIT IBOXX® € LIQUID SOVEREIGNS UCITS ETF du FCP Iboxx Liquid THEAM EASY UCITS ETF (le « Compartiment Absorbé »)  avec le compartiment BNP PARIBAS EASY JPM GBI EMU de la SICAV BNP PARIBAS EASY (le « Compartiment Absorbant »)</v>
          </cell>
          <cell r="DZ35" t="str">
            <v>ART 8</v>
          </cell>
          <cell r="EA35" t="str">
            <v>CAT 2</v>
          </cell>
          <cell r="EB35" t="str">
            <v>R</v>
          </cell>
        </row>
        <row r="36">
          <cell r="H36" t="str">
            <v>LU1481203070</v>
          </cell>
          <cell r="I36" t="str">
            <v>UCITS ETF H EUR</v>
          </cell>
          <cell r="J36" t="str">
            <v>Capitalisation</v>
          </cell>
          <cell r="K36" t="str">
            <v>EUR</v>
          </cell>
          <cell r="L36" t="str">
            <v>EUR</v>
          </cell>
          <cell r="M36" t="str">
            <v>Yes</v>
          </cell>
          <cell r="N36"/>
          <cell r="O36" t="str">
            <v>Luxembourg</v>
          </cell>
          <cell r="P36" t="str">
            <v>DE</v>
          </cell>
          <cell r="Q36" t="str">
            <v>Xetra</v>
          </cell>
          <cell r="R36" t="str">
            <v xml:space="preserve">XETR </v>
          </cell>
          <cell r="S36">
            <v>42716</v>
          </cell>
          <cell r="T36">
            <v>42885</v>
          </cell>
          <cell r="U36" t="str">
            <v>No</v>
          </cell>
          <cell r="V36" t="str">
            <v>MXJPEFMT</v>
          </cell>
          <cell r="W36" t="str">
            <v>Share not hedged</v>
          </cell>
          <cell r="X36" t="str">
            <v>EJAH GY</v>
          </cell>
          <cell r="Y36" t="str">
            <v>IEJAH</v>
          </cell>
          <cell r="Z36" t="str">
            <v>NSCFR0IEJAH5</v>
          </cell>
          <cell r="AA36" t="str">
            <v>EJAH</v>
          </cell>
          <cell r="AB36" t="str">
            <v>.MIJP0FMT2NEU</v>
          </cell>
          <cell r="AC36" t="str">
            <v>EJAH.DE</v>
          </cell>
          <cell r="AD36" t="str">
            <v>IEJAHINAV.PA</v>
          </cell>
          <cell r="AE36" t="str">
            <v>BNP Paribas Easy MSCI Japan ESG Filtered Min TE is an open-end fund incorporated in Luxembourg. The Fund's objective is to replicate the performance of the MSCI Japan ESG Filtered Min TE (NTR)* index (Bloomberg: MXJPEFMT Index), including fluctuations, and to maintain the Tracking Error between the sub-fund and the index below 1%.</v>
          </cell>
          <cell r="AF36" t="str">
            <v>please refer to another source</v>
          </cell>
          <cell r="AG36" t="str">
            <v>please refer to another source</v>
          </cell>
          <cell r="AH36" t="str">
            <v>Luxemburg SICAV</v>
          </cell>
          <cell r="AI36" t="str">
            <v>MSCI Japan ESG Filtered Min TE (NTR) index</v>
          </cell>
          <cell r="AJ36" t="str">
            <v xml:space="preserve"> Net Total Return</v>
          </cell>
          <cell r="AK36" t="str">
            <v>EUR</v>
          </cell>
          <cell r="AL36" t="str">
            <v>The benchmark is the MSCI Japan ESG Filtered Min TE (NTR) index published in EUR by MSCI Limited. For all index components that are not denominated in EUR, the Index methodology implements a currency conversion (at the WM/Reuters 4 p.m London time) mechanism prior to the calculation of the Index level.</v>
          </cell>
          <cell r="AM36" t="str">
            <v>please refer to another source</v>
          </cell>
          <cell r="AN36" t="str">
            <v xml:space="preserve">MSCI </v>
          </cell>
          <cell r="AO36" t="str">
            <v>Asia-Pacific</v>
          </cell>
          <cell r="AP36" t="str">
            <v>Japan</v>
          </cell>
          <cell r="AQ36" t="str">
            <v>AT, DE, FR, IT, LU, ES, SE, FI</v>
          </cell>
          <cell r="AR36" t="str">
            <v>AT, DE, ES, FR, IT**, LU</v>
          </cell>
          <cell r="AS36" t="str">
            <v>Full or optimized replication</v>
          </cell>
          <cell r="AT36" t="str">
            <v>Physical</v>
          </cell>
          <cell r="AU36" t="str">
            <v>Full</v>
          </cell>
          <cell r="AV36" t="str">
            <v>Equities</v>
          </cell>
          <cell r="AW36" t="str">
            <v>No</v>
          </cell>
          <cell r="AX36" t="str">
            <v>Yes with UCITS V</v>
          </cell>
          <cell r="AY36" t="str">
            <v>SUSQUEHANNA INTL SEC 4349, BNP PARIBAS ARBITRAGE</v>
          </cell>
          <cell r="AZ36" t="str">
            <v>NA</v>
          </cell>
          <cell r="BA36" t="str">
            <v>No</v>
          </cell>
          <cell r="BB36"/>
          <cell r="BC36"/>
          <cell r="BD36"/>
          <cell r="BE36"/>
          <cell r="BF36" t="str">
            <v>NA</v>
          </cell>
          <cell r="BG36" t="str">
            <v>Daily</v>
          </cell>
          <cell r="BH36"/>
          <cell r="BI36"/>
          <cell r="BJ36"/>
          <cell r="BK36" t="str">
            <v>Reinvested</v>
          </cell>
          <cell r="BL36"/>
          <cell r="BM36"/>
          <cell r="BN36"/>
          <cell r="BO36"/>
          <cell r="BP36"/>
          <cell r="BQ36"/>
          <cell r="BR36">
            <v>500000</v>
          </cell>
          <cell r="BS36" t="str">
            <v>-</v>
          </cell>
          <cell r="BT36" t="str">
            <v>(D-1) 04:30 PM Paris time</v>
          </cell>
          <cell r="BU36" t="str">
            <v>(D-1) 12:00 AM Paris time</v>
          </cell>
          <cell r="BV36" t="str">
            <v>NA</v>
          </cell>
          <cell r="BW36" t="str">
            <v>D</v>
          </cell>
          <cell r="BX36" t="str">
            <v>D+1</v>
          </cell>
          <cell r="BY36" t="str">
            <v>D+3</v>
          </cell>
          <cell r="BZ36" t="str">
            <v>Please refer to PM</v>
          </cell>
          <cell r="CA36" t="str">
            <v>Please refer to PM</v>
          </cell>
          <cell r="CB36">
            <v>0</v>
          </cell>
          <cell r="CC36">
            <v>0</v>
          </cell>
          <cell r="CD36" t="str">
            <v>0,05% on the primary market</v>
          </cell>
          <cell r="CE36" t="str">
            <v>0,05% on the primary market</v>
          </cell>
          <cell r="CF36" t="str">
            <v>Yes</v>
          </cell>
          <cell r="CG36" t="str">
            <v>Daily</v>
          </cell>
          <cell r="CH36">
            <v>100000</v>
          </cell>
          <cell r="CI36" t="str">
            <v>No securities lending</v>
          </cell>
          <cell r="CJ36" t="str">
            <v>NA</v>
          </cell>
          <cell r="CK36" t="str">
            <v>Up to 10%</v>
          </cell>
          <cell r="CL36" t="str">
            <v>Cash</v>
          </cell>
          <cell r="CM36" t="str">
            <v>BNP Paribas Securities Services</v>
          </cell>
          <cell r="CN36" t="str">
            <v>collateral.mgt@bnpparibas-ip.com</v>
          </cell>
          <cell r="CO36" t="str">
            <v>No</v>
          </cell>
          <cell r="CP36" t="str">
            <v>NA</v>
          </cell>
          <cell r="CQ36" t="str">
            <v>NA</v>
          </cell>
          <cell r="CR36" t="str">
            <v>No</v>
          </cell>
          <cell r="CS36" t="str">
            <v>Jean-Claude LEVEQUE</v>
          </cell>
          <cell r="CT36"/>
          <cell r="CU36"/>
          <cell r="CV36" t="str">
            <v>A2DJG1</v>
          </cell>
          <cell r="CW36" t="str">
            <v>NA</v>
          </cell>
          <cell r="CX36" t="str">
            <v>NA</v>
          </cell>
          <cell r="CY36" t="str">
            <v>Yes</v>
          </cell>
          <cell r="CZ36" t="str">
            <v>ESG</v>
          </cell>
          <cell r="DA36" t="str">
            <v>Beta</v>
          </cell>
          <cell r="DB36" t="str">
            <v>No</v>
          </cell>
          <cell r="DC36" t="str">
            <v>Equity fund (&gt;51% equities)</v>
          </cell>
          <cell r="DD36" t="str">
            <v>Yes</v>
          </cell>
          <cell r="DE36" t="str">
            <v>NA</v>
          </cell>
          <cell r="DF36" t="str">
            <v>No</v>
          </cell>
          <cell r="DG36">
            <v>3</v>
          </cell>
          <cell r="DH36">
            <v>12</v>
          </cell>
          <cell r="DI36">
            <v>0</v>
          </cell>
          <cell r="DJ36">
            <v>15</v>
          </cell>
          <cell r="DK36">
            <v>15</v>
          </cell>
          <cell r="DL36">
            <v>13</v>
          </cell>
          <cell r="DM36">
            <v>0</v>
          </cell>
          <cell r="DN36">
            <v>12</v>
          </cell>
          <cell r="DO36" t="str">
            <v>Primary market: Authorised Participants and Institutionnal Investors
Secondary market: All</v>
          </cell>
          <cell r="DP36" t="str">
            <v>None</v>
          </cell>
          <cell r="DQ36" t="str">
            <v>BNP Paribas Securities Services Luxembourg</v>
          </cell>
          <cell r="DR36" t="str">
            <v>BNP Paribas Securities Services Luxembourg</v>
          </cell>
          <cell r="DS36" t="str">
            <v>in-house lawyers</v>
          </cell>
          <cell r="DT36" t="str">
            <v>BNP Paribas Securities Services Luxembourg</v>
          </cell>
          <cell r="DU36" t="str">
            <v>31th of December</v>
          </cell>
          <cell r="DV36" t="str">
            <v>ESG</v>
          </cell>
          <cell r="DW36" t="str">
            <v>EQUITY</v>
          </cell>
          <cell r="DX36" t="str">
            <v>Change of name from “MSCI Japan ex CW” into “MSCI Japan ESG Filtered Min TE” on December 1st, 2021.
Change of index from “MSCI Japan ex Controversial Weapons (NTR)” into “MSCI Japan ESG Filtered Min TE (NTR)” on December 1st, 2021.
Change of SFDR classification into an Article 8 sub-fund on December 1st, 2021.</v>
          </cell>
          <cell r="DY36"/>
          <cell r="DZ36" t="str">
            <v>ART 8</v>
          </cell>
          <cell r="EA36" t="str">
            <v>CAT 1</v>
          </cell>
          <cell r="EB36" t="str">
            <v>U</v>
          </cell>
        </row>
        <row r="37">
          <cell r="H37" t="str">
            <v>LU1547516291</v>
          </cell>
          <cell r="I37" t="str">
            <v>UCITS ETF RH EUR</v>
          </cell>
          <cell r="J37" t="str">
            <v>Capitalisation</v>
          </cell>
          <cell r="K37" t="str">
            <v>EUR</v>
          </cell>
          <cell r="L37" t="str">
            <v>USD</v>
          </cell>
          <cell r="M37" t="str">
            <v>yes</v>
          </cell>
          <cell r="N37"/>
          <cell r="O37" t="str">
            <v>Luxembourg</v>
          </cell>
          <cell r="P37" t="str">
            <v>DE</v>
          </cell>
          <cell r="Q37" t="str">
            <v>Xetra</v>
          </cell>
          <cell r="R37" t="str">
            <v>XETR</v>
          </cell>
          <cell r="S37">
            <v>43000</v>
          </cell>
          <cell r="T37">
            <v>43018</v>
          </cell>
          <cell r="U37" t="str">
            <v>No</v>
          </cell>
          <cell r="V37" t="str">
            <v>BNPIC52T</v>
          </cell>
          <cell r="W37"/>
          <cell r="X37" t="str">
            <v>EMEH GY</v>
          </cell>
          <cell r="Y37" t="str">
            <v>IEMEH</v>
          </cell>
          <cell r="Z37" t="str">
            <v>NSCFR0IEMEH1</v>
          </cell>
          <cell r="AA37" t="str">
            <v>EMEH</v>
          </cell>
          <cell r="AB37" t="str">
            <v>.BNPIC52T</v>
          </cell>
          <cell r="AC37" t="str">
            <v xml:space="preserve">EMEH.DE </v>
          </cell>
          <cell r="AD37" t="str">
            <v>IEMEHINAV.PA</v>
          </cell>
          <cell r="AE37" t="str">
            <v xml:space="preserve">BNP Paribas Easy Energy &amp; Metals Enhanced Roll is a UCITS compliant exchange-traded fund incorporated in Luxembourg. The objective of the Fund is to achieve a return comparable to the BNP Paribas Energy &amp; Metals Enhanced Roll (TR)* index </v>
          </cell>
          <cell r="AF37" t="str">
            <v>please refer to another source</v>
          </cell>
          <cell r="AG37" t="str">
            <v>please refer to another source</v>
          </cell>
          <cell r="AH37" t="str">
            <v>Luxemburg SICAV</v>
          </cell>
          <cell r="AI37" t="str">
            <v>BNP Paribas Energy &amp; Metals Enhanced Roll (TR)</v>
          </cell>
          <cell r="AJ37" t="str">
            <v>Total Return</v>
          </cell>
          <cell r="AK37" t="str">
            <v>USD</v>
          </cell>
          <cell r="AL37" t="str">
            <v xml:space="preserve">The BNP Paribas Energy &amp; Metals Enhanced Roll (TR) index is published in USD by Standards and Poor’s. This Index represents a diversified investment in a basket of commodities futures indices with the objective to optimise the roll mechanism. Each commodity is represented by its own reference index.
The allocation between the commodities futures indices is derived from the composition of the Bloomberg Commodity Ex-Agriculture and Livestock Capped Total Return Index (Bloomberg code: BBUXALCT Index). The Index is rebalanced every month following any rebalancing of the Bloomberg Commodity Ex-Agriculture and Livestock Capped Total Return Index. The rebalancing of the Index does not involve any cost for the Index. 
</v>
          </cell>
          <cell r="AM37" t="str">
            <v>please refer to another source</v>
          </cell>
          <cell r="AN37" t="str">
            <v>BNP Paribas</v>
          </cell>
          <cell r="AO37" t="str">
            <v>Global</v>
          </cell>
          <cell r="AP37" t="str">
            <v>Global</v>
          </cell>
          <cell r="AQ37" t="str">
            <v>DE,AT,LU,FR, CH, SK</v>
          </cell>
          <cell r="AR37" t="str">
            <v>AT, CH, DE, ES, FR, IT**, LU, SK</v>
          </cell>
          <cell r="AS37" t="str">
            <v>Synthetic replication</v>
          </cell>
          <cell r="AT37" t="str">
            <v>Synthetic</v>
          </cell>
          <cell r="AU37" t="str">
            <v>Synthetic</v>
          </cell>
          <cell r="AV37" t="str">
            <v>Swaps</v>
          </cell>
          <cell r="AW37" t="str">
            <v>No</v>
          </cell>
          <cell r="AX37" t="str">
            <v>Yes with UCITS V</v>
          </cell>
          <cell r="AY37" t="str">
            <v>SUSQUEHANNA</v>
          </cell>
          <cell r="AZ3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37" t="str">
            <v>No</v>
          </cell>
          <cell r="BB37"/>
          <cell r="BC37"/>
          <cell r="BD37"/>
          <cell r="BE37"/>
          <cell r="BF37" t="str">
            <v>Euronext</v>
          </cell>
          <cell r="BG37" t="str">
            <v>Daily</v>
          </cell>
          <cell r="BH37"/>
          <cell r="BI37"/>
          <cell r="BJ37"/>
          <cell r="BK37" t="str">
            <v>Reinvested</v>
          </cell>
          <cell r="BL37"/>
          <cell r="BM37"/>
          <cell r="BN37"/>
          <cell r="BO37"/>
          <cell r="BP37"/>
          <cell r="BQ37"/>
          <cell r="BR37">
            <v>500000</v>
          </cell>
          <cell r="BS37" t="str">
            <v>-</v>
          </cell>
          <cell r="BT37" t="str">
            <v>02:45 PM Paris time</v>
          </cell>
          <cell r="BU37" t="str">
            <v>NA</v>
          </cell>
          <cell r="BV37" t="str">
            <v>02:00 PM Paris time</v>
          </cell>
          <cell r="BW37" t="str">
            <v>D</v>
          </cell>
          <cell r="BX37" t="str">
            <v>D+1</v>
          </cell>
          <cell r="BY37" t="str">
            <v>D+3</v>
          </cell>
          <cell r="BZ37" t="str">
            <v>Please refer to PM</v>
          </cell>
          <cell r="CA37" t="str">
            <v>Please refer to PM</v>
          </cell>
          <cell r="CB37">
            <v>0</v>
          </cell>
          <cell r="CC37">
            <v>0</v>
          </cell>
          <cell r="CD37" t="str">
            <v>0.1% on the primary market</v>
          </cell>
          <cell r="CE37" t="str">
            <v>0.1% on the primary market</v>
          </cell>
          <cell r="CF37" t="str">
            <v>Yes</v>
          </cell>
          <cell r="CG37" t="str">
            <v>Daily</v>
          </cell>
          <cell r="CH37">
            <v>100000</v>
          </cell>
          <cell r="CI37" t="str">
            <v>No securities lending</v>
          </cell>
          <cell r="CJ37" t="str">
            <v>BNP</v>
          </cell>
          <cell r="CK37" t="str">
            <v>Up to 10%</v>
          </cell>
          <cell r="CL37" t="str">
            <v>Cash</v>
          </cell>
          <cell r="CM37" t="str">
            <v>BNP Paribas Securities Services</v>
          </cell>
          <cell r="CN37" t="str">
            <v>collateral.mgt@bnpparibas-ip.com</v>
          </cell>
          <cell r="CO37" t="str">
            <v>No</v>
          </cell>
          <cell r="CP37" t="str">
            <v>NA</v>
          </cell>
          <cell r="CQ37" t="str">
            <v>NA</v>
          </cell>
          <cell r="CR37" t="str">
            <v>No</v>
          </cell>
          <cell r="CS37" t="str">
            <v>Ashok Outtandy</v>
          </cell>
          <cell r="CT37"/>
          <cell r="CU37"/>
          <cell r="CV37" t="str">
            <v xml:space="preserve">A2DU5K </v>
          </cell>
          <cell r="CW37"/>
          <cell r="CX37" t="str">
            <v>NA</v>
          </cell>
          <cell r="CY37" t="str">
            <v>No</v>
          </cell>
          <cell r="CZ37" t="str">
            <v>No</v>
          </cell>
          <cell r="DA37" t="str">
            <v>Beta</v>
          </cell>
          <cell r="DB37" t="str">
            <v>No</v>
          </cell>
          <cell r="DC37" t="str">
            <v>Equity fund (&gt;51% equities)</v>
          </cell>
          <cell r="DD37" t="str">
            <v>yes</v>
          </cell>
          <cell r="DE37"/>
          <cell r="DF37" t="str">
            <v>No</v>
          </cell>
          <cell r="DG37">
            <v>26</v>
          </cell>
          <cell r="DH37">
            <v>12</v>
          </cell>
          <cell r="DI37">
            <v>0</v>
          </cell>
          <cell r="DJ37">
            <v>38</v>
          </cell>
          <cell r="DK37">
            <v>38</v>
          </cell>
          <cell r="DL37">
            <v>26</v>
          </cell>
          <cell r="DM37">
            <v>0</v>
          </cell>
          <cell r="DN37">
            <v>12</v>
          </cell>
          <cell r="DO37" t="str">
            <v>Primary market: Authorised Participants and Institutionnal Investors
Secondary market: All</v>
          </cell>
          <cell r="DP37" t="str">
            <v>None</v>
          </cell>
          <cell r="DQ37" t="str">
            <v>BNP Paribas Securities Services Luxembourg</v>
          </cell>
          <cell r="DR37" t="str">
            <v>BNP Paribas Securities Services Luxembourg</v>
          </cell>
          <cell r="DS37" t="str">
            <v>in-house lawyers</v>
          </cell>
          <cell r="DT37" t="str">
            <v>BNP Paribas Securities Services Luxembourg</v>
          </cell>
          <cell r="DU37" t="str">
            <v>31th of December</v>
          </cell>
          <cell r="DV37" t="str">
            <v>Essentials</v>
          </cell>
          <cell r="DW37" t="str">
            <v>COMMODITIES</v>
          </cell>
          <cell r="DX37"/>
          <cell r="DY37"/>
          <cell r="DZ37" t="str">
            <v>Neither ART 9 nor ART 8 (ART 6)</v>
          </cell>
          <cell r="EA37" t="str">
            <v>CAT 3</v>
          </cell>
          <cell r="EB37" t="e">
            <v>#N/A</v>
          </cell>
        </row>
        <row r="38">
          <cell r="H38" t="str">
            <v>LU1615090864</v>
          </cell>
          <cell r="I38" t="str">
            <v>UCITS ETF</v>
          </cell>
          <cell r="J38" t="str">
            <v>Capitalisation</v>
          </cell>
          <cell r="K38" t="str">
            <v>EUR</v>
          </cell>
          <cell r="L38" t="str">
            <v>EUR</v>
          </cell>
          <cell r="M38" t="str">
            <v>no</v>
          </cell>
          <cell r="N38"/>
          <cell r="O38" t="str">
            <v>Luxembourg</v>
          </cell>
          <cell r="P38" t="str">
            <v>DE</v>
          </cell>
          <cell r="Q38" t="str">
            <v>Xetra</v>
          </cell>
          <cell r="R38" t="str">
            <v xml:space="preserve">XETR </v>
          </cell>
          <cell r="S38">
            <v>42976</v>
          </cell>
          <cell r="T38">
            <v>43004</v>
          </cell>
          <cell r="U38" t="str">
            <v>No</v>
          </cell>
          <cell r="V38" t="str">
            <v>BNPIFEDE</v>
          </cell>
          <cell r="W38" t="str">
            <v>Share not hedged</v>
          </cell>
          <cell r="X38" t="str">
            <v>EDEU GY</v>
          </cell>
          <cell r="Y38" t="str">
            <v>IEDEU</v>
          </cell>
          <cell r="Z38" t="str">
            <v>NSCFR0IEDEU3</v>
          </cell>
          <cell r="AA38" t="str">
            <v>EDEU</v>
          </cell>
          <cell r="AB38" t="str">
            <v xml:space="preserve">.BNPIFEDE </v>
          </cell>
          <cell r="AC38" t="str">
            <v>EDEU.DE</v>
          </cell>
          <cell r="AD38" t="str">
            <v>IEDEUINAV.PA</v>
          </cell>
          <cell r="AE38" t="str">
            <v>BNP Paribas Easy ESG Dividend Europe replicate the performance of the BNP Paribas High Dividend Europe ESG (NTR) index* (Bloomberg: BNPIFEDE Index), including fluctuations, and to maintain the Tracking Error between the sub-fund and the index below 1%.</v>
          </cell>
          <cell r="AF38" t="str">
            <v>please refer to another source</v>
          </cell>
          <cell r="AG38" t="str">
            <v>please refer to another source</v>
          </cell>
          <cell r="AH38" t="str">
            <v>Luxemburg SICAV</v>
          </cell>
          <cell r="AI38" t="str">
            <v>BNP Paribas High Dividend Europe ESG (NTR) index</v>
          </cell>
          <cell r="AJ38" t="str">
            <v xml:space="preserve"> Net Total Return</v>
          </cell>
          <cell r="AK38" t="str">
            <v>EUR</v>
          </cell>
          <cell r="AL38" t="str">
            <v>The benchmark is the BNP Paribas High Dividend Europe ESG (NTR) Index, sponsored by BNP Paribas, a Benchmark Index administrator registered in the Benchmark Register at the date of this Prospectus. The composition of the index is reviewed on a monthly basis. The index is valued daily. It’s a Net Total Return index (calculated with net dividends reinvested).</v>
          </cell>
          <cell r="AM38" t="str">
            <v>please refer to another source</v>
          </cell>
          <cell r="AN38" t="str">
            <v>BNP Paribas</v>
          </cell>
          <cell r="AO38" t="str">
            <v>Europe</v>
          </cell>
          <cell r="AP38" t="str">
            <v>Europe</v>
          </cell>
          <cell r="AQ38" t="str">
            <v>DE, FI, FR, UK, IT**, LU, NO, SE, AT, CH</v>
          </cell>
          <cell r="AR38" t="str">
            <v>DE, FI, FR, UK, IT**, LU, NO, SE, AT, CH</v>
          </cell>
          <cell r="AS38" t="str">
            <v>Full or synthetic replication</v>
          </cell>
          <cell r="AT38" t="str">
            <v>Synthetic</v>
          </cell>
          <cell r="AU38" t="str">
            <v>Synthetic</v>
          </cell>
          <cell r="AV38" t="str">
            <v>Swaps</v>
          </cell>
          <cell r="AW38" t="str">
            <v>No</v>
          </cell>
          <cell r="AX38" t="str">
            <v>Yes with UCITS V</v>
          </cell>
          <cell r="AY38" t="str">
            <v>BNP PARIBAS ARBITRAGE</v>
          </cell>
          <cell r="AZ38"/>
          <cell r="BA38" t="str">
            <v>No</v>
          </cell>
          <cell r="BB38"/>
          <cell r="BC38"/>
          <cell r="BD38"/>
          <cell r="BE38"/>
          <cell r="BF38" t="str">
            <v>Euronext</v>
          </cell>
          <cell r="BG38" t="str">
            <v>Daily</v>
          </cell>
          <cell r="BH38"/>
          <cell r="BI38"/>
          <cell r="BJ38"/>
          <cell r="BK38" t="str">
            <v>Reinvested</v>
          </cell>
          <cell r="BL38"/>
          <cell r="BM38"/>
          <cell r="BN38"/>
          <cell r="BO38"/>
          <cell r="BP38"/>
          <cell r="BQ38"/>
          <cell r="BR38">
            <v>500000</v>
          </cell>
          <cell r="BS38" t="str">
            <v>-</v>
          </cell>
          <cell r="BT38" t="str">
            <v>03:30 PM Paris time</v>
          </cell>
          <cell r="BU38" t="str">
            <v>NA</v>
          </cell>
          <cell r="BV38" t="str">
            <v>02:45 PM Paris time</v>
          </cell>
          <cell r="BW38" t="str">
            <v xml:space="preserve">D </v>
          </cell>
          <cell r="BX38" t="str">
            <v>D+1</v>
          </cell>
          <cell r="BY38" t="str">
            <v>D+3</v>
          </cell>
          <cell r="BZ38" t="str">
            <v>Please refer to PM</v>
          </cell>
          <cell r="CA38" t="str">
            <v>Please refer to PM</v>
          </cell>
          <cell r="CB38">
            <v>2</v>
          </cell>
          <cell r="CC38">
            <v>2</v>
          </cell>
          <cell r="CD38" t="str">
            <v>0.3% on the primary market</v>
          </cell>
          <cell r="CE38" t="str">
            <v>0.3% on the primary market</v>
          </cell>
          <cell r="CF38" t="str">
            <v>Yes</v>
          </cell>
          <cell r="CG38" t="str">
            <v>Daily</v>
          </cell>
          <cell r="CH38">
            <v>100000</v>
          </cell>
          <cell r="CI38" t="str">
            <v>No securities lending</v>
          </cell>
          <cell r="CJ38" t="str">
            <v>BNP</v>
          </cell>
          <cell r="CK38" t="str">
            <v>Up to 10%</v>
          </cell>
          <cell r="CL38" t="str">
            <v>Cash</v>
          </cell>
          <cell r="CM38" t="str">
            <v>BNP Paribas Securities Services</v>
          </cell>
          <cell r="CN38" t="str">
            <v>collateral.mgt@bnpparibas-ip.com</v>
          </cell>
          <cell r="CO38" t="str">
            <v>No</v>
          </cell>
          <cell r="CP38" t="str">
            <v>NA</v>
          </cell>
          <cell r="CQ38" t="str">
            <v>NA</v>
          </cell>
          <cell r="CR38" t="str">
            <v>No</v>
          </cell>
          <cell r="CS38" t="str">
            <v>Fabrice Ricci</v>
          </cell>
          <cell r="CT38"/>
          <cell r="CU38"/>
          <cell r="CV38" t="str">
            <v xml:space="preserve">A2DU5H </v>
          </cell>
          <cell r="CW38"/>
          <cell r="CX38" t="str">
            <v>NA</v>
          </cell>
          <cell r="CY38" t="str">
            <v>Yes</v>
          </cell>
          <cell r="CZ38" t="str">
            <v>ESG</v>
          </cell>
          <cell r="DA38" t="str">
            <v>Smart Beta</v>
          </cell>
          <cell r="DB38" t="str">
            <v>Yes</v>
          </cell>
          <cell r="DC38" t="str">
            <v>Equity fund (&gt;51% equities)</v>
          </cell>
          <cell r="DD38" t="str">
            <v>Yes</v>
          </cell>
          <cell r="DE38"/>
          <cell r="DF38" t="str">
            <v>No</v>
          </cell>
          <cell r="DG38">
            <v>18</v>
          </cell>
          <cell r="DH38">
            <v>12</v>
          </cell>
          <cell r="DI38">
            <v>0</v>
          </cell>
          <cell r="DJ38">
            <v>30</v>
          </cell>
          <cell r="DK38">
            <v>30</v>
          </cell>
          <cell r="DL38">
            <v>18</v>
          </cell>
          <cell r="DM38">
            <v>0</v>
          </cell>
          <cell r="DN38">
            <v>12</v>
          </cell>
          <cell r="DO38" t="str">
            <v>Primary market: Authorised Participants and Institutionnal Investors
Secondary market: All</v>
          </cell>
          <cell r="DP38" t="str">
            <v>None</v>
          </cell>
          <cell r="DQ38" t="str">
            <v>BNP Paribas Securities Services Luxembourg</v>
          </cell>
          <cell r="DR38" t="str">
            <v>BNP Paribas Securities Services Luxembourg</v>
          </cell>
          <cell r="DS38" t="str">
            <v>in-house lawyers</v>
          </cell>
          <cell r="DT38" t="str">
            <v>BNP Paribas Securities Services Luxembourg</v>
          </cell>
          <cell r="DU38" t="str">
            <v>31th of December</v>
          </cell>
          <cell r="DV38" t="str">
            <v>ESG</v>
          </cell>
          <cell r="DW38" t="str">
            <v>EQUITY</v>
          </cell>
          <cell r="DX38" t="str">
            <v>Change of name from “Equity Dividend Europe” into “ESG Dividend Europe” on December 1st, 2021.
Change of index from “BNP Paribas High Dividend Europe Equity (NTR)” into “BNP Paribas High Dividend Europe ESG (NTR)” on December 1st, 2021.
Change of SFDR classification into an Article 8 sub-fund on December 1st, 2021.</v>
          </cell>
          <cell r="DY38"/>
          <cell r="DZ38" t="str">
            <v>ART 8</v>
          </cell>
          <cell r="EA38" t="str">
            <v>CAT 2 (synthetic)</v>
          </cell>
          <cell r="EB38" t="str">
            <v>E</v>
          </cell>
        </row>
        <row r="39">
          <cell r="H39" t="str">
            <v>LU1615092217</v>
          </cell>
          <cell r="I39" t="str">
            <v>UCITS ETF EUR</v>
          </cell>
          <cell r="J39" t="str">
            <v>Capitalisation</v>
          </cell>
          <cell r="K39" t="str">
            <v>EUR</v>
          </cell>
          <cell r="L39" t="str">
            <v>USD</v>
          </cell>
          <cell r="M39" t="str">
            <v>No</v>
          </cell>
          <cell r="N39"/>
          <cell r="O39" t="str">
            <v>Luxembourg</v>
          </cell>
          <cell r="P39" t="str">
            <v>DE</v>
          </cell>
          <cell r="Q39" t="str">
            <v>Xetra</v>
          </cell>
          <cell r="R39" t="str">
            <v xml:space="preserve">XETR </v>
          </cell>
          <cell r="S39">
            <v>42298</v>
          </cell>
          <cell r="T39">
            <v>43004</v>
          </cell>
          <cell r="U39" t="str">
            <v>No</v>
          </cell>
          <cell r="V39" t="str">
            <v>M1CXWSC</v>
          </cell>
          <cell r="W39" t="str">
            <v>Share not hedged</v>
          </cell>
          <cell r="X39" t="str">
            <v xml:space="preserve">EMWE GY </v>
          </cell>
          <cell r="Y39" t="str">
            <v>IEMWE</v>
          </cell>
          <cell r="Z39" t="str">
            <v>NSCFR0IEMWE0</v>
          </cell>
          <cell r="AA39" t="str">
            <v>EMWE</v>
          </cell>
          <cell r="AB39" t="str">
            <v>.MIWOF00mTNUS</v>
          </cell>
          <cell r="AC39" t="str">
            <v>EMWE.DE</v>
          </cell>
          <cell r="AD39" t="str">
            <v>IEMWEINAV.PA</v>
          </cell>
          <cell r="AE39" t="str">
            <v>BNP Paribas Easy MSCI World SRI S-Series PAB 5% Capped is an open-end fund incorporated in Luxembourg. The Fund's objective is to replicate the performance of the MSCI World SRI S-Series PAB 5% Capped (NTR)* index (Bloomberg: M1CXWSC Index), including fluctuations, and to maintain the Tracking Error between the sub-fund and the index below 1%.</v>
          </cell>
          <cell r="AF39" t="str">
            <v>please refer to another source</v>
          </cell>
          <cell r="AG39" t="str">
            <v>please refer to another source</v>
          </cell>
          <cell r="AH39" t="str">
            <v>Luxemburg SICAV</v>
          </cell>
          <cell r="AI39" t="str">
            <v>MSCI World SRI S-Series PAB 5% Capped (NTR) index</v>
          </cell>
          <cell r="AJ39" t="str">
            <v xml:space="preserve"> Net Total Return</v>
          </cell>
          <cell r="AK39" t="str">
            <v>USD</v>
          </cell>
          <cell r="AL39" t="str">
            <v>The benchmark is the MSCI World SRI S-Series PAB 5% Capped (NTR) index published in USD by MSCI Limited. For all index components that are not denominated in USD, the Index methodology implements a currency conversion (at the WM/Reuters 4 p.m London time) mechanism prior to the calculation of the Index level.</v>
          </cell>
          <cell r="AM39" t="str">
            <v>please refer to another source</v>
          </cell>
          <cell r="AN39" t="str">
            <v xml:space="preserve">MSCI </v>
          </cell>
          <cell r="AO39" t="str">
            <v>Global</v>
          </cell>
          <cell r="AP39" t="str">
            <v>Global ex Emerging Markets</v>
          </cell>
          <cell r="AQ39" t="str">
            <v>DE, AT, FR, LU, IT**, IE, UK, ES, SK, SE, FI</v>
          </cell>
          <cell r="AR39" t="str">
            <v>AT, CZ, DE, ES, FR, GB, IE, IT**, LU, NL, SK</v>
          </cell>
          <cell r="AS39" t="str">
            <v>Full or optimized replication</v>
          </cell>
          <cell r="AT39" t="str">
            <v>Physical</v>
          </cell>
          <cell r="AU39" t="str">
            <v>Full</v>
          </cell>
          <cell r="AV39" t="str">
            <v>Equities</v>
          </cell>
          <cell r="AW39" t="str">
            <v>No</v>
          </cell>
          <cell r="AX39" t="str">
            <v>Yes with UCITS V</v>
          </cell>
          <cell r="AY39" t="str">
            <v>BNP PARIBAS ARBITRAGE</v>
          </cell>
          <cell r="AZ39"/>
          <cell r="BA39" t="str">
            <v>No</v>
          </cell>
          <cell r="BB39"/>
          <cell r="BC39"/>
          <cell r="BD39"/>
          <cell r="BE39"/>
          <cell r="BF39" t="str">
            <v>Euronext</v>
          </cell>
          <cell r="BG39" t="str">
            <v>Daily</v>
          </cell>
          <cell r="BH39"/>
          <cell r="BI39"/>
          <cell r="BJ39"/>
          <cell r="BK39" t="str">
            <v>Reinvested</v>
          </cell>
          <cell r="BL39"/>
          <cell r="BM39"/>
          <cell r="BN39"/>
          <cell r="BO39"/>
          <cell r="BP39"/>
          <cell r="BQ39"/>
          <cell r="BR39">
            <v>500000</v>
          </cell>
          <cell r="BS39" t="str">
            <v>-</v>
          </cell>
          <cell r="BT39" t="str">
            <v>(D-1) 04:30 PM Paris time</v>
          </cell>
          <cell r="BU39" t="str">
            <v>(D-1) 12:00 AM Paris time</v>
          </cell>
          <cell r="BV39"/>
          <cell r="BW39" t="str">
            <v>D</v>
          </cell>
          <cell r="BX39" t="str">
            <v>D+1</v>
          </cell>
          <cell r="BY39" t="str">
            <v>D+3</v>
          </cell>
          <cell r="BZ39" t="str">
            <v>Please refer to PM</v>
          </cell>
          <cell r="CA39" t="str">
            <v>Please refer to PM</v>
          </cell>
          <cell r="CB39">
            <v>5</v>
          </cell>
          <cell r="CC39">
            <v>0</v>
          </cell>
          <cell r="CD39" t="str">
            <v xml:space="preserve">0.1% on the primary market </v>
          </cell>
          <cell r="CE39" t="str">
            <v xml:space="preserve">0.1% on the primary market </v>
          </cell>
          <cell r="CF39" t="str">
            <v>No</v>
          </cell>
          <cell r="CG39" t="str">
            <v>NA</v>
          </cell>
          <cell r="CH39" t="str">
            <v>NA</v>
          </cell>
          <cell r="CI39" t="str">
            <v>No securities lending</v>
          </cell>
          <cell r="CJ39"/>
          <cell r="CK39" t="str">
            <v>No collateral</v>
          </cell>
          <cell r="CL39" t="str">
            <v>No collateral</v>
          </cell>
          <cell r="CM39" t="str">
            <v>No collateral</v>
          </cell>
          <cell r="CN39" t="str">
            <v>No collateral</v>
          </cell>
          <cell r="CO39" t="str">
            <v>No</v>
          </cell>
          <cell r="CP39" t="str">
            <v>NA</v>
          </cell>
          <cell r="CQ39" t="str">
            <v>NA</v>
          </cell>
          <cell r="CR39" t="str">
            <v>No</v>
          </cell>
          <cell r="CS39" t="str">
            <v>Alexandre Zamora</v>
          </cell>
          <cell r="CT39"/>
          <cell r="CU39"/>
          <cell r="CV39" t="str">
            <v>A2DVEZ</v>
          </cell>
          <cell r="CW39"/>
          <cell r="CX39" t="str">
            <v>NA</v>
          </cell>
          <cell r="CY39" t="str">
            <v>Yes</v>
          </cell>
          <cell r="CZ39" t="str">
            <v>SRI</v>
          </cell>
          <cell r="DA39" t="str">
            <v>Beta</v>
          </cell>
          <cell r="DB39" t="str">
            <v>no</v>
          </cell>
          <cell r="DC39" t="str">
            <v>Equity fund (&gt;51% equities)</v>
          </cell>
          <cell r="DD39" t="str">
            <v>Yes</v>
          </cell>
          <cell r="DE39"/>
          <cell r="DF39" t="str">
            <v>No</v>
          </cell>
          <cell r="DG39">
            <v>13</v>
          </cell>
          <cell r="DH39">
            <v>12</v>
          </cell>
          <cell r="DI39">
            <v>0</v>
          </cell>
          <cell r="DJ39">
            <v>25</v>
          </cell>
          <cell r="DK39">
            <v>25</v>
          </cell>
          <cell r="DL39">
            <v>13</v>
          </cell>
          <cell r="DM39">
            <v>0</v>
          </cell>
          <cell r="DN39">
            <v>12</v>
          </cell>
          <cell r="DO39" t="str">
            <v>Primary market: Authorised Participants and Institutionnal Investors
Secondary market: All</v>
          </cell>
          <cell r="DP39" t="str">
            <v>None</v>
          </cell>
          <cell r="DQ39" t="str">
            <v>BNP Paribas Securities Services Luxembourg</v>
          </cell>
          <cell r="DR39" t="str">
            <v>BNP Paribas Securities Services Luxembourg</v>
          </cell>
          <cell r="DS39" t="str">
            <v>in-house lawyers</v>
          </cell>
          <cell r="DT39" t="str">
            <v>BNP Paribas Securities Services Luxembourg</v>
          </cell>
          <cell r="DU39" t="str">
            <v>31th of December</v>
          </cell>
          <cell r="DV39" t="str">
            <v>ESG</v>
          </cell>
          <cell r="DW39" t="str">
            <v>EQUITY</v>
          </cell>
          <cell r="DX39" t="str">
            <v>Change of name from “MSCI World SRI S-Series 5% Capped” into “MSCI World SRI S-Series PAB 5% Capped” on December 1st, 2021.
Change of index from “MSCI World SRI S-Series 5% Capped (NTR)” into “MSCI World SRI S-Series PAB 5% Capped (NTR)” on December 1st, 2021.
Change of SFDR classification from an Article 8 sub-fund to an Article 9 sub-fund on December 1st, 2021.
Index change on September 16th 2019 (16/09/2019) from  “MSCI World ex Controversial Weapons (NTR)” into “MSCI World SRI S-Series 5% Capped (NTR)”</v>
          </cell>
          <cell r="DY39"/>
          <cell r="DZ39" t="str">
            <v>ART 8</v>
          </cell>
          <cell r="EA39" t="str">
            <v>CAT 1</v>
          </cell>
          <cell r="EB39" t="str">
            <v>U</v>
          </cell>
        </row>
        <row r="40">
          <cell r="H40" t="str">
            <v>LU1659681669</v>
          </cell>
          <cell r="I40" t="str">
            <v>UCITS ETF EUR</v>
          </cell>
          <cell r="J40" t="str">
            <v>Distribution</v>
          </cell>
          <cell r="K40" t="str">
            <v>EUR</v>
          </cell>
          <cell r="L40" t="str">
            <v>USD</v>
          </cell>
          <cell r="M40" t="str">
            <v>No</v>
          </cell>
          <cell r="N40"/>
          <cell r="O40" t="str">
            <v>Luxembourg</v>
          </cell>
          <cell r="P40" t="str">
            <v>DE</v>
          </cell>
          <cell r="Q40" t="str">
            <v>Xetra</v>
          </cell>
          <cell r="R40" t="str">
            <v xml:space="preserve">XETR </v>
          </cell>
          <cell r="S40">
            <v>43027</v>
          </cell>
          <cell r="T40">
            <v>43074</v>
          </cell>
          <cell r="U40" t="str">
            <v>No</v>
          </cell>
          <cell r="V40" t="str">
            <v>M1CXUSC</v>
          </cell>
          <cell r="W40" t="str">
            <v>Share not hedged</v>
          </cell>
          <cell r="X40" t="str">
            <v>EKUS GY</v>
          </cell>
          <cell r="Y40" t="str">
            <v>IEKUS</v>
          </cell>
          <cell r="Z40" t="str">
            <v>NSCFR0IEKUS8</v>
          </cell>
          <cell r="AA40" t="str">
            <v>EKUS</v>
          </cell>
          <cell r="AB40" t="str">
            <v>.MIUSF00mTNUS</v>
          </cell>
          <cell r="AC40" t="str">
            <v xml:space="preserve">EKUS.DE </v>
          </cell>
          <cell r="AD40" t="str">
            <v>IEKUSINAV.PA</v>
          </cell>
          <cell r="AE40"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40" t="str">
            <v>please refer to another source</v>
          </cell>
          <cell r="AG40" t="str">
            <v>please refer to another source</v>
          </cell>
          <cell r="AH40" t="str">
            <v>Luxemburg SICAV</v>
          </cell>
          <cell r="AI40" t="str">
            <v>MSCI USA SRI S-Series PAB 5% Capped (NTR) Index</v>
          </cell>
          <cell r="AJ40" t="str">
            <v xml:space="preserve"> Net Total Return</v>
          </cell>
          <cell r="AK40" t="str">
            <v>USD</v>
          </cell>
          <cell r="AL40" t="str">
            <v>The benchmark is the MSCI USA SRI S-Series PAB 5% Capped Index (NTR) published in USD by MSCI Limited. Following Brexit, MSCI Limited, the Benchmark Index administrator is no longer registered in the Benchmark Register.</v>
          </cell>
          <cell r="AM40" t="str">
            <v>please refer to another source</v>
          </cell>
          <cell r="AN40" t="str">
            <v xml:space="preserve">MSCI </v>
          </cell>
          <cell r="AO40" t="str">
            <v>North America</v>
          </cell>
          <cell r="AP40" t="str">
            <v>US</v>
          </cell>
          <cell r="AQ40" t="str">
            <v>LU,FR,DE,AT, IT, ES, NL, IE, SK</v>
          </cell>
          <cell r="AR40" t="str">
            <v>AT, CL, DE, ES, FR, IE, IT**, LU, NL, SK</v>
          </cell>
          <cell r="AS40" t="str">
            <v>Full or optimized replication</v>
          </cell>
          <cell r="AT40" t="str">
            <v>Physical</v>
          </cell>
          <cell r="AU40" t="str">
            <v>Full</v>
          </cell>
          <cell r="AV40" t="str">
            <v>Equities</v>
          </cell>
          <cell r="AW40" t="str">
            <v>No</v>
          </cell>
          <cell r="AX40" t="str">
            <v>Yes with UCITS V</v>
          </cell>
          <cell r="AY40" t="str">
            <v>BNP Paribas Arbitrage</v>
          </cell>
          <cell r="AZ40"/>
          <cell r="BA40" t="str">
            <v>No</v>
          </cell>
          <cell r="BB40"/>
          <cell r="BC40"/>
          <cell r="BD40"/>
          <cell r="BE40"/>
          <cell r="BF40" t="str">
            <v>Euronext</v>
          </cell>
          <cell r="BG40" t="str">
            <v>Daily</v>
          </cell>
          <cell r="BH40"/>
          <cell r="BI40"/>
          <cell r="BJ40"/>
          <cell r="BK40" t="str">
            <v>Annually</v>
          </cell>
          <cell r="BL40"/>
          <cell r="BM40"/>
          <cell r="BN40"/>
          <cell r="BO40"/>
          <cell r="BP40"/>
          <cell r="BQ40"/>
          <cell r="BR40">
            <v>500000</v>
          </cell>
          <cell r="BS40" t="str">
            <v>-</v>
          </cell>
          <cell r="BT40" t="str">
            <v>04:30 PM Paris time</v>
          </cell>
          <cell r="BU40" t="str">
            <v>NA</v>
          </cell>
          <cell r="BV40" t="str">
            <v>03:45 PM Paris time</v>
          </cell>
          <cell r="BW40" t="str">
            <v>D</v>
          </cell>
          <cell r="BX40" t="str">
            <v>D+1</v>
          </cell>
          <cell r="BY40" t="str">
            <v>D+3</v>
          </cell>
          <cell r="BZ40" t="str">
            <v>Please refer to PM</v>
          </cell>
          <cell r="CA40" t="str">
            <v>Please refer to PM</v>
          </cell>
          <cell r="CB40">
            <v>0</v>
          </cell>
          <cell r="CC40">
            <v>0</v>
          </cell>
          <cell r="CD40" t="str">
            <v>0,05% on the primary market</v>
          </cell>
          <cell r="CE40" t="str">
            <v>0,05% on the primary market</v>
          </cell>
          <cell r="CF40" t="str">
            <v>No</v>
          </cell>
          <cell r="CG40" t="str">
            <v>NA</v>
          </cell>
          <cell r="CH40" t="str">
            <v>NA</v>
          </cell>
          <cell r="CI40" t="str">
            <v>No securities lending</v>
          </cell>
          <cell r="CJ40" t="str">
            <v>NA</v>
          </cell>
          <cell r="CK40" t="str">
            <v>No collateral</v>
          </cell>
          <cell r="CL40" t="str">
            <v>No collateral</v>
          </cell>
          <cell r="CM40" t="str">
            <v>No collateral</v>
          </cell>
          <cell r="CN40" t="str">
            <v>No collateral</v>
          </cell>
          <cell r="CO40" t="str">
            <v>No</v>
          </cell>
          <cell r="CP40" t="str">
            <v>NA</v>
          </cell>
          <cell r="CQ40" t="str">
            <v>NA</v>
          </cell>
          <cell r="CR40" t="str">
            <v>No</v>
          </cell>
          <cell r="CS40" t="str">
            <v>Alexandre Zamora</v>
          </cell>
          <cell r="CT40"/>
          <cell r="CU40"/>
          <cell r="CV40" t="str">
            <v>A2H5E5</v>
          </cell>
          <cell r="CW40"/>
          <cell r="CX40" t="str">
            <v>NA</v>
          </cell>
          <cell r="CY40" t="str">
            <v>Yes</v>
          </cell>
          <cell r="CZ40" t="str">
            <v>SRI</v>
          </cell>
          <cell r="DA40" t="str">
            <v>Beta</v>
          </cell>
          <cell r="DB40" t="str">
            <v>No</v>
          </cell>
          <cell r="DC40" t="str">
            <v>Equity fund (&gt;51% equities)</v>
          </cell>
          <cell r="DD40" t="str">
            <v>Yes</v>
          </cell>
          <cell r="DE40" t="str">
            <v>No</v>
          </cell>
          <cell r="DF40" t="str">
            <v>No</v>
          </cell>
          <cell r="DG40">
            <v>13</v>
          </cell>
          <cell r="DH40">
            <v>12</v>
          </cell>
          <cell r="DI40">
            <v>0</v>
          </cell>
          <cell r="DJ40">
            <v>25</v>
          </cell>
          <cell r="DK40">
            <v>25</v>
          </cell>
          <cell r="DL40">
            <v>18</v>
          </cell>
          <cell r="DM40">
            <v>0</v>
          </cell>
          <cell r="DN40">
            <v>11.999999999999998</v>
          </cell>
          <cell r="DO40" t="str">
            <v>Primary market: Authorised Participants and Institutionnal Investors
Secondary market: All</v>
          </cell>
          <cell r="DP40" t="str">
            <v>None</v>
          </cell>
          <cell r="DQ40" t="str">
            <v>BNP Paribas Securities Services Luxembourg</v>
          </cell>
          <cell r="DR40" t="str">
            <v>BNP Paribas Securities Services Luxembourg</v>
          </cell>
          <cell r="DS40" t="str">
            <v>in-house lawyers</v>
          </cell>
          <cell r="DT40" t="str">
            <v>BNP Paribas Securities Services Luxembourg</v>
          </cell>
          <cell r="DU40" t="str">
            <v>31th of December</v>
          </cell>
          <cell r="DV40" t="str">
            <v>ESG</v>
          </cell>
          <cell r="DW40" t="str">
            <v>EQUITY</v>
          </cell>
          <cell r="DX40"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40"/>
          <cell r="DZ40" t="str">
            <v>ART 8</v>
          </cell>
          <cell r="EA40" t="str">
            <v>CAT 1</v>
          </cell>
          <cell r="EB40" t="str">
            <v>U</v>
          </cell>
        </row>
        <row r="41">
          <cell r="H41" t="str">
            <v>LU0950381748</v>
          </cell>
          <cell r="I41" t="str">
            <v>UCITS ETF</v>
          </cell>
          <cell r="J41" t="str">
            <v>Capitalisation</v>
          </cell>
          <cell r="K41" t="str">
            <v>EUR</v>
          </cell>
          <cell r="L41" t="str">
            <v>EUR</v>
          </cell>
          <cell r="M41" t="str">
            <v>No</v>
          </cell>
          <cell r="N41"/>
          <cell r="O41" t="str">
            <v>Luxembourg</v>
          </cell>
          <cell r="P41" t="str">
            <v>DE</v>
          </cell>
          <cell r="Q41" t="str">
            <v>Xetra</v>
          </cell>
          <cell r="R41" t="str">
            <v>XETR</v>
          </cell>
          <cell r="S41">
            <v>41463</v>
          </cell>
          <cell r="T41">
            <v>43137</v>
          </cell>
          <cell r="U41" t="str">
            <v>No</v>
          </cell>
          <cell r="V41" t="str">
            <v>NR0EUE</v>
          </cell>
          <cell r="W41" t="str">
            <v>Share not hedged</v>
          </cell>
          <cell r="X41" t="str">
            <v>EEAA GY</v>
          </cell>
          <cell r="Y41" t="str">
            <v>IEEA</v>
          </cell>
          <cell r="Z41" t="str">
            <v>QS0011257548</v>
          </cell>
          <cell r="AA41" t="str">
            <v>EEAA</v>
          </cell>
          <cell r="AB41" t="str">
            <v>.TRIROEU</v>
          </cell>
          <cell r="AC41" t="str">
            <v>EEAA.DE</v>
          </cell>
          <cell r="AD41" t="str">
            <v>IEEAINAV.PA</v>
          </cell>
          <cell r="AE41" t="str">
            <v>BNP Paribas Easy FTSE EPRA/NAREIT Eurozone Capped is a UCITS compliant exchange-traded investment fund registered in Luxembourg. The objective of the Fund is to replicate the performance of the FTSE EPRA Nareit Eurozone Capped index, including fluctuations, and to maintain the Tracking Error between the sub-fund and the index below 1%</v>
          </cell>
          <cell r="AF41" t="str">
            <v>please refer to another source</v>
          </cell>
          <cell r="AG41" t="str">
            <v>please refer to another source</v>
          </cell>
          <cell r="AH41" t="str">
            <v>Luxemburg SICAV</v>
          </cell>
          <cell r="AI41" t="str">
            <v>FTSE EPRA Nareit Eurozone Capped (NTR) index</v>
          </cell>
          <cell r="AJ41" t="str">
            <v xml:space="preserve"> Net Total Return</v>
          </cell>
          <cell r="AK41" t="str">
            <v>EUR</v>
          </cell>
          <cell r="AL41" t="str">
            <v>The benchmark is the FTSE EPRA Nareit Eurozone Capped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Eurozone stock exchanges. It is a Net Total Return index.</v>
          </cell>
          <cell r="AM41" t="str">
            <v>please refer to another source</v>
          </cell>
          <cell r="AN41" t="str">
            <v>FTSE International Limited</v>
          </cell>
          <cell r="AO41" t="str">
            <v>EUROPE</v>
          </cell>
          <cell r="AP41" t="str">
            <v>Eurozone</v>
          </cell>
          <cell r="AQ41" t="str">
            <v>FR, IT, LU, DE, CH, AT, ES, CZ, SN**</v>
          </cell>
          <cell r="AR41" t="str">
            <v>AT, CH, CZ, DE, ES, FR, IT**, LU, SG**</v>
          </cell>
          <cell r="AS41" t="str">
            <v>Full replication</v>
          </cell>
          <cell r="AT41" t="str">
            <v>Physical</v>
          </cell>
          <cell r="AU41" t="str">
            <v>Full</v>
          </cell>
          <cell r="AV41" t="str">
            <v>Equities</v>
          </cell>
          <cell r="AW41" t="str">
            <v>No</v>
          </cell>
          <cell r="AX41" t="str">
            <v>Yes with UCITS V</v>
          </cell>
          <cell r="AY41" t="str">
            <v>BNP Paribas, SUSQUEHANNA</v>
          </cell>
          <cell r="AZ41"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1" t="str">
            <v>No</v>
          </cell>
          <cell r="BB41"/>
          <cell r="BC41"/>
          <cell r="BD41"/>
          <cell r="BE41"/>
          <cell r="BF41" t="str">
            <v>Euronext</v>
          </cell>
          <cell r="BG41" t="str">
            <v>Daily</v>
          </cell>
          <cell r="BH41"/>
          <cell r="BI41"/>
          <cell r="BJ41"/>
          <cell r="BK41" t="str">
            <v>Reinvested</v>
          </cell>
          <cell r="BL41"/>
          <cell r="BM41"/>
          <cell r="BN41"/>
          <cell r="BO41"/>
          <cell r="BP41"/>
          <cell r="BQ41"/>
          <cell r="BR41">
            <v>500000</v>
          </cell>
          <cell r="BS41" t="str">
            <v>-</v>
          </cell>
          <cell r="BT41" t="str">
            <v>03:30 PM Paris time</v>
          </cell>
          <cell r="BU41" t="str">
            <v>NA</v>
          </cell>
          <cell r="BV41" t="str">
            <v>02:45 PM Paris time</v>
          </cell>
          <cell r="BW41" t="str">
            <v>D</v>
          </cell>
          <cell r="BX41" t="str">
            <v>D+1</v>
          </cell>
          <cell r="BY41" t="str">
            <v>D+3</v>
          </cell>
          <cell r="BZ41" t="str">
            <v>Please refer to PM</v>
          </cell>
          <cell r="CA41" t="str">
            <v>Please refer to PM</v>
          </cell>
          <cell r="CB41">
            <v>10</v>
          </cell>
          <cell r="CC41">
            <v>1</v>
          </cell>
          <cell r="CD41" t="str">
            <v>0.25% on the primary market</v>
          </cell>
          <cell r="CE41" t="str">
            <v>0,1% on the primary market</v>
          </cell>
          <cell r="CF41" t="str">
            <v>No</v>
          </cell>
          <cell r="CG41" t="str">
            <v>NA</v>
          </cell>
          <cell r="CH41" t="str">
            <v>NA</v>
          </cell>
          <cell r="CI41" t="str">
            <v>No securities lending</v>
          </cell>
          <cell r="CJ41" t="str">
            <v>NA</v>
          </cell>
          <cell r="CK41" t="str">
            <v>No collateral</v>
          </cell>
          <cell r="CL41" t="str">
            <v>No collateral</v>
          </cell>
          <cell r="CM41" t="str">
            <v>No collateral</v>
          </cell>
          <cell r="CN41" t="str">
            <v>No collateral</v>
          </cell>
          <cell r="CO41" t="str">
            <v>No</v>
          </cell>
          <cell r="CP41" t="str">
            <v>NA</v>
          </cell>
          <cell r="CQ41" t="str">
            <v>NA</v>
          </cell>
          <cell r="CR41" t="str">
            <v>No</v>
          </cell>
          <cell r="CS41" t="str">
            <v>Ashok Outtandy</v>
          </cell>
          <cell r="CT41"/>
          <cell r="CU41"/>
          <cell r="CV41" t="str">
            <v>A1W15E</v>
          </cell>
          <cell r="CW41"/>
          <cell r="CX41" t="str">
            <v>NA</v>
          </cell>
          <cell r="CY41" t="str">
            <v>No</v>
          </cell>
          <cell r="CZ41" t="str">
            <v>No</v>
          </cell>
          <cell r="DA41" t="str">
            <v>Beta</v>
          </cell>
          <cell r="DB41" t="str">
            <v>No</v>
          </cell>
          <cell r="DC41" t="str">
            <v>Foreign real estate fund (&gt;51% foreign real estate)</v>
          </cell>
          <cell r="DD41" t="str">
            <v>Yes</v>
          </cell>
          <cell r="DE41" t="str">
            <v>No</v>
          </cell>
          <cell r="DF41" t="str">
            <v>No</v>
          </cell>
          <cell r="DG41">
            <v>28</v>
          </cell>
          <cell r="DH41">
            <v>12</v>
          </cell>
          <cell r="DI41">
            <v>0</v>
          </cell>
          <cell r="DJ41">
            <v>40</v>
          </cell>
          <cell r="DK41">
            <v>40</v>
          </cell>
          <cell r="DL41">
            <v>28</v>
          </cell>
          <cell r="DM41">
            <v>0</v>
          </cell>
          <cell r="DN41">
            <v>12</v>
          </cell>
          <cell r="DO41" t="str">
            <v>Primary market: Authorised Participants and Institutionnal Investors
Secondary market: All</v>
          </cell>
          <cell r="DP41" t="str">
            <v>None</v>
          </cell>
          <cell r="DQ41" t="str">
            <v>BNP Paribas Securities Services Luxembourg</v>
          </cell>
          <cell r="DR41" t="str">
            <v>BNP Paribas Securities Services Luxembourg</v>
          </cell>
          <cell r="DS41" t="str">
            <v>in-house lawyers</v>
          </cell>
          <cell r="DT41" t="str">
            <v>BNP Paribas Securities Services Luxembourg</v>
          </cell>
          <cell r="DU41" t="str">
            <v>31th of December</v>
          </cell>
          <cell r="DV41" t="str">
            <v>Essentials</v>
          </cell>
          <cell r="DW41" t="str">
            <v>LISTED REAL ESTATE</v>
          </cell>
          <cell r="DX41" t="str">
            <v>launched in 07/07/2004 "FTSE EPRA Eurozone THEAM Easy UCITS ETF" then mergered into Easy</v>
          </cell>
          <cell r="DY41"/>
          <cell r="DZ41" t="str">
            <v>Neither ART 9 nor ART 8 (ART 6)</v>
          </cell>
          <cell r="EA41" t="str">
            <v>CAT 3</v>
          </cell>
          <cell r="EB41" t="e">
            <v>#N/A</v>
          </cell>
        </row>
        <row r="42">
          <cell r="H42" t="str">
            <v>LU1753045928</v>
          </cell>
          <cell r="I42" t="str">
            <v>UCITS ETF</v>
          </cell>
          <cell r="J42" t="str">
            <v>Distribution</v>
          </cell>
          <cell r="K42" t="str">
            <v>EUR</v>
          </cell>
          <cell r="L42" t="str">
            <v>EUR</v>
          </cell>
          <cell r="M42" t="str">
            <v>No</v>
          </cell>
          <cell r="N42"/>
          <cell r="O42" t="str">
            <v>Luxembourg</v>
          </cell>
          <cell r="P42" t="str">
            <v>DE</v>
          </cell>
          <cell r="Q42" t="str">
            <v>Xetra</v>
          </cell>
          <cell r="R42" t="str">
            <v>XETR</v>
          </cell>
          <cell r="S42">
            <v>43172</v>
          </cell>
          <cell r="T42">
            <v>43207</v>
          </cell>
          <cell r="U42" t="str">
            <v>No</v>
          </cell>
          <cell r="V42" t="str">
            <v>M7CXESE</v>
          </cell>
          <cell r="W42" t="str">
            <v>Share not hedged</v>
          </cell>
          <cell r="X42" t="str">
            <v>JSRI GY</v>
          </cell>
          <cell r="Y42" t="str">
            <v>ISRIJ</v>
          </cell>
          <cell r="Z42" t="str">
            <v>NSCFR0ISRIJ7</v>
          </cell>
          <cell r="AA42" t="str">
            <v xml:space="preserve">JSRI </v>
          </cell>
          <cell r="AB42" t="str">
            <v>.MIJPF00mTNEU</v>
          </cell>
          <cell r="AC42" t="str">
            <v>JSRI.DE</v>
          </cell>
          <cell r="AD42" t="str">
            <v>ISRIJINAV.PA</v>
          </cell>
          <cell r="AE42"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42" t="str">
            <v>please refer to another source</v>
          </cell>
          <cell r="AG42" t="str">
            <v>please refer to another source</v>
          </cell>
          <cell r="AH42" t="str">
            <v>Luxemburg SICAV</v>
          </cell>
          <cell r="AI42" t="str">
            <v>MSCI Japan SRI S-Series PAB 5% Capped (NTR) Index</v>
          </cell>
          <cell r="AJ42" t="str">
            <v>Net Total Return</v>
          </cell>
          <cell r="AK42" t="str">
            <v>EUR</v>
          </cell>
          <cell r="AL42" t="str">
            <v>The benchmark is the MSCI Japan SRI S-Series PAB 5% Capped Index (NTR) published in EUR by MSCI Limited. Following Brexit, MSCI Limited, the Benchmark Index administrator is no longer registered in the Benchmark Register.</v>
          </cell>
          <cell r="AM42" t="str">
            <v>please refer to another source</v>
          </cell>
          <cell r="AN42" t="str">
            <v xml:space="preserve">MSCI </v>
          </cell>
          <cell r="AO42" t="str">
            <v>Asia-Pacific</v>
          </cell>
          <cell r="AP42" t="str">
            <v>Japan</v>
          </cell>
          <cell r="AQ42" t="str">
            <v>AT,DE, FR, IT, LU, NL, ES, IE</v>
          </cell>
          <cell r="AR42" t="str">
            <v>AT, CL, DE, ES, FR, IE, IT**, LU, NL</v>
          </cell>
          <cell r="AS42" t="str">
            <v>Full or optimized replication</v>
          </cell>
          <cell r="AT42" t="str">
            <v>Physical</v>
          </cell>
          <cell r="AU42" t="str">
            <v>Full</v>
          </cell>
          <cell r="AV42" t="str">
            <v>Equities</v>
          </cell>
          <cell r="AW42" t="str">
            <v>No</v>
          </cell>
          <cell r="AX42" t="str">
            <v>Yes with UCITS V</v>
          </cell>
          <cell r="AY42" t="str">
            <v>BNP Paribas Arbitrage</v>
          </cell>
          <cell r="AZ42"/>
          <cell r="BA42" t="str">
            <v>No</v>
          </cell>
          <cell r="BB42"/>
          <cell r="BC42"/>
          <cell r="BD42"/>
          <cell r="BE42"/>
          <cell r="BF42" t="str">
            <v>Euronext</v>
          </cell>
          <cell r="BG42" t="str">
            <v>Daily</v>
          </cell>
          <cell r="BH42"/>
          <cell r="BI42"/>
          <cell r="BJ42"/>
          <cell r="BK42" t="str">
            <v>Annually</v>
          </cell>
          <cell r="BL42"/>
          <cell r="BM42"/>
          <cell r="BN42"/>
          <cell r="BO42"/>
          <cell r="BP42"/>
          <cell r="BQ42"/>
          <cell r="BR42">
            <v>500000</v>
          </cell>
          <cell r="BS42" t="str">
            <v>-</v>
          </cell>
          <cell r="BT42" t="str">
            <v>(D-1) 04:30 PM Paris time</v>
          </cell>
          <cell r="BU42" t="str">
            <v>(D-1) 12:00 AM Paris time</v>
          </cell>
          <cell r="BV42" t="str">
            <v>(D-1) 03:45 PM Paris time</v>
          </cell>
          <cell r="BW42" t="str">
            <v>D</v>
          </cell>
          <cell r="BX42" t="str">
            <v>D+1</v>
          </cell>
          <cell r="BY42" t="str">
            <v>D+3</v>
          </cell>
          <cell r="BZ42" t="str">
            <v>Please refer to PM</v>
          </cell>
          <cell r="CA42" t="str">
            <v>Please refer to PM</v>
          </cell>
          <cell r="CB42">
            <v>0</v>
          </cell>
          <cell r="CC42">
            <v>0</v>
          </cell>
          <cell r="CD42" t="str">
            <v>0,05% on the primary market</v>
          </cell>
          <cell r="CE42" t="str">
            <v>0,05% on the primary market</v>
          </cell>
          <cell r="CF42" t="str">
            <v>No</v>
          </cell>
          <cell r="CG42" t="str">
            <v>NA</v>
          </cell>
          <cell r="CH42" t="str">
            <v>NA</v>
          </cell>
          <cell r="CI42" t="str">
            <v>No securities lending</v>
          </cell>
          <cell r="CJ42"/>
          <cell r="CK42" t="str">
            <v>No collateral</v>
          </cell>
          <cell r="CL42" t="str">
            <v>No collateral</v>
          </cell>
          <cell r="CM42" t="str">
            <v>No collateral</v>
          </cell>
          <cell r="CN42" t="str">
            <v>No collateral</v>
          </cell>
          <cell r="CO42" t="str">
            <v>No</v>
          </cell>
          <cell r="CP42" t="str">
            <v>NA</v>
          </cell>
          <cell r="CQ42" t="str">
            <v>NA</v>
          </cell>
          <cell r="CR42" t="str">
            <v>No</v>
          </cell>
          <cell r="CS42" t="str">
            <v>Jean-Claude Leveque</v>
          </cell>
          <cell r="CT42"/>
          <cell r="CU42"/>
          <cell r="CV42" t="str">
            <v>A2JFSV</v>
          </cell>
          <cell r="CW42" t="str">
            <v>NA</v>
          </cell>
          <cell r="CX42" t="str">
            <v>NA</v>
          </cell>
          <cell r="CY42" t="str">
            <v>Yes</v>
          </cell>
          <cell r="CZ42" t="str">
            <v>SRI</v>
          </cell>
          <cell r="DA42" t="str">
            <v>Beta</v>
          </cell>
          <cell r="DB42" t="str">
            <v>No</v>
          </cell>
          <cell r="DC42" t="str">
            <v>Equity fund (&gt;51% equities)</v>
          </cell>
          <cell r="DD42" t="str">
            <v>Yes</v>
          </cell>
          <cell r="DE42" t="str">
            <v>No</v>
          </cell>
          <cell r="DF42" t="str">
            <v>No</v>
          </cell>
          <cell r="DG42">
            <v>13</v>
          </cell>
          <cell r="DH42">
            <v>12</v>
          </cell>
          <cell r="DI42">
            <v>0</v>
          </cell>
          <cell r="DJ42">
            <v>25</v>
          </cell>
          <cell r="DK42">
            <v>25</v>
          </cell>
          <cell r="DL42">
            <v>13</v>
          </cell>
          <cell r="DM42">
            <v>0</v>
          </cell>
          <cell r="DN42">
            <v>12</v>
          </cell>
          <cell r="DO42" t="str">
            <v>Primary market: Authorised Participants and Institutionnal Investors
Secondary market: All</v>
          </cell>
          <cell r="DP42" t="str">
            <v>None</v>
          </cell>
          <cell r="DQ42" t="str">
            <v>BNP Paribas Securities Services Luxembourg</v>
          </cell>
          <cell r="DR42" t="str">
            <v>BNP Paribas Securities Services Luxembourg</v>
          </cell>
          <cell r="DS42" t="str">
            <v>in-house lawyers</v>
          </cell>
          <cell r="DT42" t="str">
            <v>BNP Paribas Securities Services Luxembourg</v>
          </cell>
          <cell r="DU42" t="str">
            <v>31th of December</v>
          </cell>
          <cell r="DV42" t="str">
            <v>ESG</v>
          </cell>
          <cell r="DW42" t="str">
            <v>EQUITY</v>
          </cell>
          <cell r="DX42"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42"/>
          <cell r="DZ42" t="str">
            <v>ART 8</v>
          </cell>
          <cell r="EA42" t="str">
            <v>CAT 1</v>
          </cell>
          <cell r="EB42" t="str">
            <v>U</v>
          </cell>
        </row>
        <row r="43">
          <cell r="H43" t="str">
            <v>LU1753045415</v>
          </cell>
          <cell r="I43" t="str">
            <v>UCITS ETF</v>
          </cell>
          <cell r="J43" t="str">
            <v>Distribution</v>
          </cell>
          <cell r="K43" t="str">
            <v>EUR</v>
          </cell>
          <cell r="L43" t="str">
            <v>EUR</v>
          </cell>
          <cell r="M43" t="str">
            <v>No</v>
          </cell>
          <cell r="N43"/>
          <cell r="O43" t="str">
            <v>Luxembourg</v>
          </cell>
          <cell r="P43" t="str">
            <v>DE</v>
          </cell>
          <cell r="Q43" t="str">
            <v>Xetra</v>
          </cell>
          <cell r="R43" t="str">
            <v>XETR</v>
          </cell>
          <cell r="S43">
            <v>43172</v>
          </cell>
          <cell r="T43">
            <v>43207</v>
          </cell>
          <cell r="U43" t="str">
            <v>No</v>
          </cell>
          <cell r="V43" t="str">
            <v>M7CXESS</v>
          </cell>
          <cell r="W43" t="str">
            <v>Share not hedged</v>
          </cell>
          <cell r="X43" t="str">
            <v>ZSRI GY</v>
          </cell>
          <cell r="Y43" t="str">
            <v>ISRIE</v>
          </cell>
          <cell r="Z43" t="str">
            <v>NSCFR0ISRIE8</v>
          </cell>
          <cell r="AA43" t="str">
            <v>ZSRI</v>
          </cell>
          <cell r="AB43" t="str">
            <v>.MIEUF00mTNEU</v>
          </cell>
          <cell r="AC43" t="str">
            <v xml:space="preserve">ZSRI.DE </v>
          </cell>
          <cell r="AD43" t="str">
            <v>ISRIEINAV.PA</v>
          </cell>
          <cell r="AE43"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43" t="str">
            <v>please refer to another source</v>
          </cell>
          <cell r="AG43" t="str">
            <v>please refer to another source</v>
          </cell>
          <cell r="AH43" t="str">
            <v>Luxemburg SICAV</v>
          </cell>
          <cell r="AI43" t="str">
            <v>MSCI Europe SRI S-Series PAB 5% Capped (NTR) index</v>
          </cell>
          <cell r="AJ43" t="str">
            <v xml:space="preserve"> Net Total Return</v>
          </cell>
          <cell r="AK43" t="str">
            <v>EUR</v>
          </cell>
          <cell r="AL43" t="str">
            <v>The benchmark is the MSCI Europe SRI S-Series PAB 5% Capped (NTR) index published in EUR by MSCI Limited. Following Brexit, MSCI Limited, the Benchmark Index administrator is no longer registered in the Benchmark Register.</v>
          </cell>
          <cell r="AM43" t="str">
            <v>please refer to another source</v>
          </cell>
          <cell r="AN43" t="str">
            <v xml:space="preserve">MSCI </v>
          </cell>
          <cell r="AO43" t="str">
            <v>Europe</v>
          </cell>
          <cell r="AP43" t="str">
            <v>Europe</v>
          </cell>
          <cell r="AQ43" t="str">
            <v>AT, DE, FR, IT, LU, NL, ES, IE</v>
          </cell>
          <cell r="AR43" t="str">
            <v>AT, CL, DE, ES, FR, IE, IT**, LU, NL</v>
          </cell>
          <cell r="AS43" t="str">
            <v>Full or Optimized replication</v>
          </cell>
          <cell r="AT43" t="str">
            <v>Physical</v>
          </cell>
          <cell r="AU43" t="str">
            <v>Full</v>
          </cell>
          <cell r="AV43" t="str">
            <v>Equities</v>
          </cell>
          <cell r="AW43" t="str">
            <v>No</v>
          </cell>
          <cell r="AX43" t="str">
            <v>Yes with UCITS V</v>
          </cell>
          <cell r="AY43" t="str">
            <v>BNP PARIBAS ARBITRAGE</v>
          </cell>
          <cell r="AZ43"/>
          <cell r="BA43" t="str">
            <v>No</v>
          </cell>
          <cell r="BB43"/>
          <cell r="BC43"/>
          <cell r="BD43"/>
          <cell r="BE43"/>
          <cell r="BF43" t="str">
            <v>Euronext</v>
          </cell>
          <cell r="BG43" t="str">
            <v>Daily</v>
          </cell>
          <cell r="BH43"/>
          <cell r="BI43"/>
          <cell r="BJ43"/>
          <cell r="BK43" t="str">
            <v>Annually</v>
          </cell>
          <cell r="BL43"/>
          <cell r="BM43"/>
          <cell r="BN43"/>
          <cell r="BO43"/>
          <cell r="BP43"/>
          <cell r="BQ43"/>
          <cell r="BR43">
            <v>500000</v>
          </cell>
          <cell r="BS43" t="str">
            <v>-</v>
          </cell>
          <cell r="BT43" t="str">
            <v>03:30 PM Paris time</v>
          </cell>
          <cell r="BU43" t="str">
            <v>NA</v>
          </cell>
          <cell r="BV43" t="str">
            <v>02:45 PM Paris time</v>
          </cell>
          <cell r="BW43" t="str">
            <v>D</v>
          </cell>
          <cell r="BX43" t="str">
            <v>D+1</v>
          </cell>
          <cell r="BY43" t="str">
            <v>D+3</v>
          </cell>
          <cell r="BZ43" t="str">
            <v>Please refer to PM</v>
          </cell>
          <cell r="CA43" t="str">
            <v>Please refer to PM</v>
          </cell>
          <cell r="CB43">
            <v>17</v>
          </cell>
          <cell r="CC43">
            <v>0</v>
          </cell>
          <cell r="CD43" t="str">
            <v>0.30% on the primary market</v>
          </cell>
          <cell r="CE43" t="str">
            <v>0.05% on the primary market</v>
          </cell>
          <cell r="CF43" t="str">
            <v>No</v>
          </cell>
          <cell r="CG43" t="str">
            <v>NA</v>
          </cell>
          <cell r="CH43" t="str">
            <v>NA</v>
          </cell>
          <cell r="CI43" t="str">
            <v>No securities lending</v>
          </cell>
          <cell r="CJ43"/>
          <cell r="CK43" t="str">
            <v>No collateral</v>
          </cell>
          <cell r="CL43" t="str">
            <v>No collateral</v>
          </cell>
          <cell r="CM43" t="str">
            <v>No collateral</v>
          </cell>
          <cell r="CN43" t="str">
            <v>No collateral</v>
          </cell>
          <cell r="CO43" t="str">
            <v>No</v>
          </cell>
          <cell r="CP43" t="str">
            <v>NA</v>
          </cell>
          <cell r="CQ43" t="str">
            <v>NA</v>
          </cell>
          <cell r="CR43" t="str">
            <v>No</v>
          </cell>
          <cell r="CS43" t="str">
            <v>Jean-Claude Leveque</v>
          </cell>
          <cell r="CT43"/>
          <cell r="CU43"/>
          <cell r="CV43" t="str">
            <v>A2JFSU</v>
          </cell>
          <cell r="CW43"/>
          <cell r="CX43" t="str">
            <v>NA</v>
          </cell>
          <cell r="CY43" t="str">
            <v>Yes</v>
          </cell>
          <cell r="CZ43" t="str">
            <v>SRI</v>
          </cell>
          <cell r="DA43" t="str">
            <v>Beta</v>
          </cell>
          <cell r="DB43" t="str">
            <v>No (since 30/09/2021)</v>
          </cell>
          <cell r="DC43" t="str">
            <v>Equity fund (&gt;51% equities)</v>
          </cell>
          <cell r="DD43" t="str">
            <v>Yes</v>
          </cell>
          <cell r="DE43" t="str">
            <v>No</v>
          </cell>
          <cell r="DF43" t="str">
            <v>No</v>
          </cell>
          <cell r="DG43">
            <v>13</v>
          </cell>
          <cell r="DH43">
            <v>12</v>
          </cell>
          <cell r="DI43">
            <v>0</v>
          </cell>
          <cell r="DJ43">
            <v>25</v>
          </cell>
          <cell r="DK43">
            <v>25</v>
          </cell>
          <cell r="DL43">
            <v>13</v>
          </cell>
          <cell r="DM43">
            <v>0</v>
          </cell>
          <cell r="DN43">
            <v>12</v>
          </cell>
          <cell r="DO43" t="str">
            <v>Primary market: Authorised Participants and Institutionnal Investors
Secondary market: All</v>
          </cell>
          <cell r="DP43" t="str">
            <v>None</v>
          </cell>
          <cell r="DQ43" t="str">
            <v>BNP Paribas Securities Services Luxembourg</v>
          </cell>
          <cell r="DR43" t="str">
            <v>BNP Paribas Securities Services Luxembourg</v>
          </cell>
          <cell r="DS43" t="str">
            <v>in-house lawyers</v>
          </cell>
          <cell r="DT43" t="str">
            <v>BNP Paribas Securities Services Luxembourg</v>
          </cell>
          <cell r="DU43" t="str">
            <v>31th of December</v>
          </cell>
          <cell r="DV43" t="str">
            <v>ESG</v>
          </cell>
          <cell r="DW43" t="str">
            <v>EQUITY</v>
          </cell>
          <cell r="DX43"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43"/>
          <cell r="DZ43" t="str">
            <v>ART 8</v>
          </cell>
          <cell r="EA43" t="str">
            <v>CAT 1</v>
          </cell>
          <cell r="EB43" t="str">
            <v>U</v>
          </cell>
        </row>
        <row r="44">
          <cell r="H44" t="str">
            <v>LU1859444769</v>
          </cell>
          <cell r="I44" t="str">
            <v>UCITS ETF</v>
          </cell>
          <cell r="J44" t="str">
            <v>Capitalisation</v>
          </cell>
          <cell r="K44" t="str">
            <v>EUR</v>
          </cell>
          <cell r="L44" t="str">
            <v>EUR</v>
          </cell>
          <cell r="M44" t="str">
            <v>No</v>
          </cell>
          <cell r="N44"/>
          <cell r="O44" t="str">
            <v>Luxembourg</v>
          </cell>
          <cell r="P44" t="str">
            <v>DE</v>
          </cell>
          <cell r="Q44" t="str">
            <v>Xetra</v>
          </cell>
          <cell r="R44" t="str">
            <v>XETR</v>
          </cell>
          <cell r="S44">
            <v>43480</v>
          </cell>
          <cell r="T44">
            <v>43522</v>
          </cell>
          <cell r="U44" t="str">
            <v>No</v>
          </cell>
          <cell r="V44" t="str">
            <v>I34235EU</v>
          </cell>
          <cell r="W44" t="str">
            <v>Share not hedged</v>
          </cell>
          <cell r="X44" t="str">
            <v>ASRI GY</v>
          </cell>
          <cell r="Y44" t="str">
            <v>ISRIC</v>
          </cell>
          <cell r="Z44" t="str">
            <v>NSCFR0ISRIC2</v>
          </cell>
          <cell r="AA44" t="str">
            <v>ASRI</v>
          </cell>
          <cell r="AB44" t="str">
            <v>.BCMSCIEU</v>
          </cell>
          <cell r="AC44" t="str">
            <v>ASRG.DE</v>
          </cell>
          <cell r="AD44" t="str">
            <v>ISRICINAV.PA</v>
          </cell>
          <cell r="AE44"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44" t="str">
            <v>please refer to another source</v>
          </cell>
          <cell r="AG44" t="str">
            <v>please refer to another source</v>
          </cell>
          <cell r="AH44" t="str">
            <v>Luxemburg SICAV</v>
          </cell>
          <cell r="AI44" t="str">
            <v>Bloomberg MSCI Euro Corporate SRI Sustainable Select Ex Fossil Fuel PAB (NTR) index</v>
          </cell>
          <cell r="AJ44" t="str">
            <v>Net Total Return</v>
          </cell>
          <cell r="AK44" t="str">
            <v>EUR</v>
          </cell>
          <cell r="AL44"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4" t="str">
            <v>please refer to another source</v>
          </cell>
          <cell r="AN44" t="str">
            <v>Bloomberg MSCI</v>
          </cell>
          <cell r="AO44" t="str">
            <v>Europe</v>
          </cell>
          <cell r="AP44" t="str">
            <v>Eurozone</v>
          </cell>
          <cell r="AQ44" t="str">
            <v>AT, DE, FR, IT, LU, NL, ES, CZ, IE, FI, DK, SE, SG**, UK</v>
          </cell>
          <cell r="AR44" t="str">
            <v>AT, CZ, DE, DK, ES, FI, FR, GB, IE, IT**, LU, NL, SE, SG**</v>
          </cell>
          <cell r="AS44" t="str">
            <v>Full or optimized replication</v>
          </cell>
          <cell r="AT44" t="str">
            <v>Physical</v>
          </cell>
          <cell r="AU44" t="str">
            <v>Optimized</v>
          </cell>
          <cell r="AV44" t="str">
            <v>Bonds</v>
          </cell>
          <cell r="AW44" t="str">
            <v>No</v>
          </cell>
          <cell r="AX44" t="str">
            <v>Yes with UCITS V</v>
          </cell>
          <cell r="AY44" t="str">
            <v>SUSQUEHANNA</v>
          </cell>
          <cell r="AZ44"/>
          <cell r="BA44" t="str">
            <v>No</v>
          </cell>
          <cell r="BB44"/>
          <cell r="BC44"/>
          <cell r="BD44"/>
          <cell r="BE44"/>
          <cell r="BF44" t="str">
            <v>Euronext</v>
          </cell>
          <cell r="BG44" t="str">
            <v>Daily</v>
          </cell>
          <cell r="BH44"/>
          <cell r="BI44"/>
          <cell r="BJ44"/>
          <cell r="BK44" t="str">
            <v>Reinvested</v>
          </cell>
          <cell r="BL44"/>
          <cell r="BM44"/>
          <cell r="BN44"/>
          <cell r="BO44"/>
          <cell r="BP44"/>
          <cell r="BQ44"/>
          <cell r="BR44">
            <v>500000</v>
          </cell>
          <cell r="BS44" t="str">
            <v>-</v>
          </cell>
          <cell r="BT44" t="str">
            <v>02:45 PM Paris time</v>
          </cell>
          <cell r="BU44" t="str">
            <v>NA</v>
          </cell>
          <cell r="BV44" t="str">
            <v>02:00 PM Paris time</v>
          </cell>
          <cell r="BW44" t="str">
            <v>D</v>
          </cell>
          <cell r="BX44" t="str">
            <v>D+1</v>
          </cell>
          <cell r="BY44" t="str">
            <v>D+3</v>
          </cell>
          <cell r="BZ44" t="str">
            <v>Please refer to PM</v>
          </cell>
          <cell r="CA44" t="str">
            <v>Please refer to PM</v>
          </cell>
          <cell r="CB44">
            <v>16</v>
          </cell>
          <cell r="CC44">
            <v>0</v>
          </cell>
          <cell r="CD44" t="str">
            <v>1.5% on the primary market</v>
          </cell>
          <cell r="CE44" t="str">
            <v>1.00% on the primary market</v>
          </cell>
          <cell r="CF44" t="str">
            <v>No</v>
          </cell>
          <cell r="CG44" t="str">
            <v>NA</v>
          </cell>
          <cell r="CH44" t="str">
            <v>NA</v>
          </cell>
          <cell r="CI44" t="str">
            <v>No securities lending</v>
          </cell>
          <cell r="CJ44"/>
          <cell r="CK44" t="str">
            <v>No collateral</v>
          </cell>
          <cell r="CL44" t="str">
            <v>No collateral</v>
          </cell>
          <cell r="CM44" t="str">
            <v>No collateral</v>
          </cell>
          <cell r="CN44" t="str">
            <v>No collateral</v>
          </cell>
          <cell r="CO44" t="str">
            <v>No</v>
          </cell>
          <cell r="CP44" t="str">
            <v>NA</v>
          </cell>
          <cell r="CQ44" t="str">
            <v>NA</v>
          </cell>
          <cell r="CR44" t="str">
            <v>No</v>
          </cell>
          <cell r="CS44" t="str">
            <v>Luca Pagni</v>
          </cell>
          <cell r="CT44"/>
          <cell r="CU44"/>
          <cell r="CV44" t="str">
            <v>A2N8AD</v>
          </cell>
          <cell r="CW44"/>
          <cell r="CX44"/>
          <cell r="CY44" t="str">
            <v>Yes</v>
          </cell>
          <cell r="CZ44" t="str">
            <v>SRI</v>
          </cell>
          <cell r="DA44" t="str">
            <v>Beta</v>
          </cell>
          <cell r="DB44" t="str">
            <v>No</v>
          </cell>
          <cell r="DC44" t="str">
            <v>Other funds (no equities or &lt;25% equities)</v>
          </cell>
          <cell r="DD44" t="str">
            <v>Yes</v>
          </cell>
          <cell r="DE44"/>
          <cell r="DF44" t="str">
            <v>No</v>
          </cell>
          <cell r="DG44">
            <v>8</v>
          </cell>
          <cell r="DH44">
            <v>12</v>
          </cell>
          <cell r="DI44">
            <v>0</v>
          </cell>
          <cell r="DJ44">
            <v>20</v>
          </cell>
          <cell r="DK44">
            <v>20</v>
          </cell>
          <cell r="DL44">
            <v>8</v>
          </cell>
          <cell r="DM44">
            <v>0</v>
          </cell>
          <cell r="DN44">
            <v>12</v>
          </cell>
          <cell r="DO44" t="str">
            <v>Primary market: Authorised Participants and Institutionnal Investors
Secondary market: All</v>
          </cell>
          <cell r="DP44" t="str">
            <v>None</v>
          </cell>
          <cell r="DQ44" t="str">
            <v>BNP Paribas Securities Services Luxembourg</v>
          </cell>
          <cell r="DR44" t="str">
            <v>BNP Paribas Securities Services Luxembourg</v>
          </cell>
          <cell r="DS44" t="str">
            <v>in-house lawyers</v>
          </cell>
          <cell r="DT44" t="str">
            <v>BNP Paribas Securities Services Luxembourg</v>
          </cell>
          <cell r="DU44" t="str">
            <v>31th of December</v>
          </cell>
          <cell r="DV44" t="str">
            <v>ESG</v>
          </cell>
          <cell r="DW44" t="str">
            <v>FIXED INCOME</v>
          </cell>
          <cell r="DX44" t="str">
            <v>Absorbed BNP Paribas Easy Markit iBoxx EUR Liquid Corporates on 09/04/2021 (April 9th 2021). Has absorbed LU1481202775 UCITS ETF.
Index name change from 19/02/2021 from Bloomberg-Barclays MSCI Euro Corp SRI Sustainable Reduced Fossil Fuel (NTR) Index to Bloomberg-Barclays MSCI Euro Corp SRI Sustainable Ex Fossil Fuel (NTR) ==&gt; Additionnal exclusion criteria in the methodology</v>
          </cell>
          <cell r="DY44"/>
          <cell r="DZ44" t="str">
            <v>ART 8</v>
          </cell>
          <cell r="EA44" t="str">
            <v>CAT 1</v>
          </cell>
          <cell r="EB44" t="str">
            <v>U</v>
          </cell>
        </row>
        <row r="45">
          <cell r="H45" t="str">
            <v>LU1953136527</v>
          </cell>
          <cell r="I45" t="str">
            <v>UCITS ETF</v>
          </cell>
          <cell r="J45" t="str">
            <v>Capitalisation</v>
          </cell>
          <cell r="K45" t="str">
            <v>EUR</v>
          </cell>
          <cell r="L45" t="str">
            <v>EUR</v>
          </cell>
          <cell r="M45" t="str">
            <v>No</v>
          </cell>
          <cell r="N45"/>
          <cell r="O45" t="str">
            <v>Luxembourg</v>
          </cell>
          <cell r="P45" t="str">
            <v>DE</v>
          </cell>
          <cell r="Q45" t="str">
            <v>Xetra</v>
          </cell>
          <cell r="R45" t="str">
            <v>XETR</v>
          </cell>
          <cell r="S45">
            <v>43579</v>
          </cell>
          <cell r="T45">
            <v>43620</v>
          </cell>
          <cell r="U45" t="str">
            <v>No</v>
          </cell>
          <cell r="V45" t="str">
            <v>GALPHCEN</v>
          </cell>
          <cell r="W45" t="str">
            <v>Share not hedged</v>
          </cell>
          <cell r="X45" t="str">
            <v>EMEC GY</v>
          </cell>
          <cell r="Y45" t="str">
            <v>INREF</v>
          </cell>
          <cell r="Z45" t="str">
            <v>NSCFR0IREUS3</v>
          </cell>
          <cell r="AA45" t="str">
            <v>EMEC</v>
          </cell>
          <cell r="AB45" t="str">
            <v>.GALPHCEN</v>
          </cell>
          <cell r="AC45" t="str">
            <v>EMEC.DE</v>
          </cell>
          <cell r="AD45" t="str">
            <v>INREUINAV.PA</v>
          </cell>
          <cell r="AE45" t="str">
            <v>BNP Paribas Easy ECPI Circular Economy Leaders  is an open-end fund incorporated in Luxembourg. The fund's objective is to replicate the performance of the ECPI Circular Economy Leaders Equity (NR) Index, including fluctuations, and to maintain the Tracking Error between the sub-fund and the index below 1%.</v>
          </cell>
          <cell r="AF45" t="str">
            <v>please refer to another source</v>
          </cell>
          <cell r="AG45" t="str">
            <v>please refer to another source</v>
          </cell>
          <cell r="AH45" t="str">
            <v>Luxemburg SICAV</v>
          </cell>
          <cell r="AI45" t="str">
            <v>ECPI Circular Economy Leaders Equity (NR) Index</v>
          </cell>
          <cell r="AJ45" t="str">
            <v>Net Return</v>
          </cell>
          <cell r="AK45" t="str">
            <v>EUR</v>
          </cell>
          <cell r="AL45" t="str">
            <v>The benchmark is ECPI Circular Economy Leaders Equity (NR) Index published in EUR. The index is a global equity index measuring the performance of companies participating in Circular Economy activities. It includes positively ESG rated companies promoting and adopting business models related to the concept of Circular Economy</v>
          </cell>
          <cell r="AM45" t="str">
            <v>please refer to another source</v>
          </cell>
          <cell r="AN45" t="str">
            <v>ECPI</v>
          </cell>
          <cell r="AO45" t="str">
            <v>Global</v>
          </cell>
          <cell r="AP45" t="str">
            <v>Global ex Emerging Markets</v>
          </cell>
          <cell r="AQ45" t="str">
            <v>AT, DE, FR, IT, LU, NL, ES , IE</v>
          </cell>
          <cell r="AR45" t="str">
            <v>AT, DE, ES, FR, IE, IT**, LU, NL</v>
          </cell>
          <cell r="AS45" t="str">
            <v>Full or optimized replication</v>
          </cell>
          <cell r="AT45" t="str">
            <v>Physical</v>
          </cell>
          <cell r="AU45" t="str">
            <v>Full</v>
          </cell>
          <cell r="AV45" t="str">
            <v>Equities</v>
          </cell>
          <cell r="AW45" t="str">
            <v>No</v>
          </cell>
          <cell r="AX45" t="str">
            <v>Yes with UCITS V</v>
          </cell>
          <cell r="AY45" t="str">
            <v>BNP PARIBAS ARBITRAGE</v>
          </cell>
          <cell r="AZ45"/>
          <cell r="BA45" t="str">
            <v>No</v>
          </cell>
          <cell r="BB45"/>
          <cell r="BC45"/>
          <cell r="BD45"/>
          <cell r="BE45"/>
          <cell r="BF45" t="str">
            <v>Euronext</v>
          </cell>
          <cell r="BG45" t="str">
            <v>Daily</v>
          </cell>
          <cell r="BH45"/>
          <cell r="BI45"/>
          <cell r="BJ45"/>
          <cell r="BK45" t="str">
            <v>Reinvested</v>
          </cell>
          <cell r="BL45"/>
          <cell r="BM45"/>
          <cell r="BN45"/>
          <cell r="BO45"/>
          <cell r="BP45"/>
          <cell r="BQ45"/>
          <cell r="BR45">
            <v>500000</v>
          </cell>
          <cell r="BS45" t="str">
            <v>-</v>
          </cell>
          <cell r="BT45" t="str">
            <v>(D-1) 04:30 PM Paris time</v>
          </cell>
          <cell r="BU45" t="str">
            <v>NA</v>
          </cell>
          <cell r="BV45" t="str">
            <v>(D-1) 03:45 PM Paris time</v>
          </cell>
          <cell r="BW45" t="str">
            <v>D</v>
          </cell>
          <cell r="BX45" t="str">
            <v>D+1</v>
          </cell>
          <cell r="BY45" t="str">
            <v>D+3</v>
          </cell>
          <cell r="BZ45" t="str">
            <v>Please refer to PM</v>
          </cell>
          <cell r="CA45" t="str">
            <v>Please refer to PM</v>
          </cell>
          <cell r="CB45">
            <v>6</v>
          </cell>
          <cell r="CC45">
            <v>0</v>
          </cell>
          <cell r="CD45" t="str">
            <v xml:space="preserve">0.20% on the primary market </v>
          </cell>
          <cell r="CE45" t="str">
            <v xml:space="preserve">0.10% on the primary market </v>
          </cell>
          <cell r="CF45" t="str">
            <v>No</v>
          </cell>
          <cell r="CG45" t="str">
            <v>NA</v>
          </cell>
          <cell r="CH45" t="str">
            <v>NA</v>
          </cell>
          <cell r="CI45" t="str">
            <v>No securities lending</v>
          </cell>
          <cell r="CJ45"/>
          <cell r="CK45" t="str">
            <v>No collateral</v>
          </cell>
          <cell r="CL45" t="str">
            <v>No collateral</v>
          </cell>
          <cell r="CM45" t="str">
            <v>No collateral</v>
          </cell>
          <cell r="CN45" t="str">
            <v>No collateral</v>
          </cell>
          <cell r="CO45" t="str">
            <v>No</v>
          </cell>
          <cell r="CP45" t="str">
            <v>NA</v>
          </cell>
          <cell r="CQ45" t="str">
            <v>NA</v>
          </cell>
          <cell r="CR45" t="str">
            <v>No</v>
          </cell>
          <cell r="CS45" t="str">
            <v>Alexandre Zamora</v>
          </cell>
          <cell r="CT45"/>
          <cell r="CU45"/>
          <cell r="CV45" t="str">
            <v xml:space="preserve">A2PHCA </v>
          </cell>
          <cell r="CW45"/>
          <cell r="CX45"/>
          <cell r="CY45" t="str">
            <v>Yes</v>
          </cell>
          <cell r="CZ45" t="str">
            <v>ESG</v>
          </cell>
          <cell r="DA45" t="str">
            <v>Beta</v>
          </cell>
          <cell r="DB45" t="str">
            <v>No</v>
          </cell>
          <cell r="DC45" t="str">
            <v>Equity fund (&gt;51% equities)</v>
          </cell>
          <cell r="DD45" t="str">
            <v>Yes</v>
          </cell>
          <cell r="DE45"/>
          <cell r="DF45" t="str">
            <v>No</v>
          </cell>
          <cell r="DG45">
            <v>18</v>
          </cell>
          <cell r="DH45">
            <v>12</v>
          </cell>
          <cell r="DI45">
            <v>0</v>
          </cell>
          <cell r="DJ45">
            <v>30</v>
          </cell>
          <cell r="DK45">
            <v>30</v>
          </cell>
          <cell r="DL45">
            <v>18</v>
          </cell>
          <cell r="DM45">
            <v>0</v>
          </cell>
          <cell r="DN45">
            <v>12</v>
          </cell>
          <cell r="DO45" t="str">
            <v>Primary market: Authorised Participants and Institutionnal Investors
Secondary market: All</v>
          </cell>
          <cell r="DP45" t="str">
            <v>None</v>
          </cell>
          <cell r="DQ45" t="str">
            <v>BNP Paribas Securities Services Luxembourg</v>
          </cell>
          <cell r="DR45" t="str">
            <v>BNP Paribas Securities Services Luxembourg</v>
          </cell>
          <cell r="DS45" t="str">
            <v>in-house lawyers</v>
          </cell>
          <cell r="DT45" t="str">
            <v>BNP Paribas Securities Services Luxembourg</v>
          </cell>
          <cell r="DU45" t="str">
            <v>31th of December</v>
          </cell>
          <cell r="DV45" t="str">
            <v>ESG</v>
          </cell>
          <cell r="DW45" t="str">
            <v>EQUITY</v>
          </cell>
          <cell r="DX45" t="str">
            <v>Change of SFDR classification from ART 8 to ART 9 on December 1st, 2021 (01/12/2021)</v>
          </cell>
          <cell r="DY45"/>
          <cell r="DZ45" t="str">
            <v>ART 8</v>
          </cell>
          <cell r="EA45" t="str">
            <v>CAT 1</v>
          </cell>
          <cell r="EB45" t="str">
            <v>U</v>
          </cell>
        </row>
        <row r="46">
          <cell r="H46" t="str">
            <v>FR0011550680</v>
          </cell>
          <cell r="I46" t="str">
            <v>USD C/D</v>
          </cell>
          <cell r="J46" t="str">
            <v>Capitalisation and/or Distrib</v>
          </cell>
          <cell r="K46" t="str">
            <v>USD</v>
          </cell>
          <cell r="L46" t="str">
            <v>EUR</v>
          </cell>
          <cell r="M46" t="str">
            <v>No</v>
          </cell>
          <cell r="N46"/>
          <cell r="O46" t="str">
            <v>France</v>
          </cell>
          <cell r="P46" t="str">
            <v>DE</v>
          </cell>
          <cell r="Q46" t="str">
            <v>Xetra</v>
          </cell>
          <cell r="R46" t="str">
            <v xml:space="preserve">XETR </v>
          </cell>
          <cell r="S46">
            <v>41534</v>
          </cell>
          <cell r="T46">
            <v>43690</v>
          </cell>
          <cell r="U46" t="str">
            <v>No</v>
          </cell>
          <cell r="V46" t="str">
            <v>SPTR500N</v>
          </cell>
          <cell r="W46" t="str">
            <v>Share not hedged</v>
          </cell>
          <cell r="X46" t="str">
            <v>ESEA GY</v>
          </cell>
          <cell r="Y46" t="str">
            <v>IESDD</v>
          </cell>
          <cell r="Z46" t="str">
            <v>QS0011259973</v>
          </cell>
          <cell r="AA46" t="str">
            <v>ETSA</v>
          </cell>
          <cell r="AB46" t="str">
            <v>.SPXNTR</v>
          </cell>
          <cell r="AC46" t="str">
            <v>ESEA.DE</v>
          </cell>
          <cell r="AD46" t="str">
            <v>IESDDINAV.PA</v>
          </cell>
          <cell r="AE46" t="str">
            <v>BNP Paribas Easy S&amp;P 500 UCITS ETF is an open-end UCITS compliant exchange-traded fund incorporated in France. The Fund seeks to track the performance of the S&amp;P 500 (NTR) Index.</v>
          </cell>
          <cell r="AF46" t="str">
            <v>please refer to another source</v>
          </cell>
          <cell r="AG46" t="str">
            <v>please refer to another source</v>
          </cell>
          <cell r="AH46" t="str">
            <v>French SICAV</v>
          </cell>
          <cell r="AI46" t="str">
            <v>S&amp;P 500 (NTR) Index</v>
          </cell>
          <cell r="AJ46" t="str">
            <v>Net Total Return</v>
          </cell>
          <cell r="AK46" t="str">
            <v>USD</v>
          </cell>
          <cell r="AL46"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46" t="str">
            <v>please refer to another source</v>
          </cell>
          <cell r="AN46" t="str">
            <v>S&amp;P Dow Jones</v>
          </cell>
          <cell r="AO46" t="str">
            <v>North America</v>
          </cell>
          <cell r="AP46" t="str">
            <v>US</v>
          </cell>
          <cell r="AQ46" t="str">
            <v>AT,CH, FR, DE</v>
          </cell>
          <cell r="AR46" t="str">
            <v>AT, CH, DE, FR</v>
          </cell>
          <cell r="AS46" t="str">
            <v>Synthetic replication</v>
          </cell>
          <cell r="AT46" t="str">
            <v>Synthetic</v>
          </cell>
          <cell r="AU46" t="str">
            <v>Synthetic</v>
          </cell>
          <cell r="AV46" t="str">
            <v>Swaps</v>
          </cell>
          <cell r="AW46" t="str">
            <v>No</v>
          </cell>
          <cell r="AX46" t="str">
            <v>Yes with UCITS V</v>
          </cell>
          <cell r="AY46" t="str">
            <v>BNP PARIBAS ARBITRAGE, SUSQUEHANNA, SG SECURITIES (PARIS)</v>
          </cell>
          <cell r="AZ46"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6" t="str">
            <v>No</v>
          </cell>
          <cell r="BB46"/>
          <cell r="BC46"/>
          <cell r="BD46"/>
          <cell r="BE46"/>
          <cell r="BF46" t="str">
            <v>Euronext</v>
          </cell>
          <cell r="BG46" t="str">
            <v>Daily</v>
          </cell>
          <cell r="BH46"/>
          <cell r="BI46"/>
          <cell r="BJ46"/>
          <cell r="BK46" t="str">
            <v>Reinvested / Annually</v>
          </cell>
          <cell r="BL46"/>
          <cell r="BM46"/>
          <cell r="BN46"/>
          <cell r="BO46"/>
          <cell r="BP46"/>
          <cell r="BQ46"/>
          <cell r="BR46" t="str">
            <v>2 000 000 EUR</v>
          </cell>
          <cell r="BS46" t="str">
            <v>-</v>
          </cell>
          <cell r="BT46" t="str">
            <v>04:30 PM Paris time</v>
          </cell>
          <cell r="BU46" t="str">
            <v>NA</v>
          </cell>
          <cell r="BV46" t="str">
            <v>03:45 PM Paris time</v>
          </cell>
          <cell r="BW46" t="str">
            <v>D</v>
          </cell>
          <cell r="BX46" t="str">
            <v>D+1</v>
          </cell>
          <cell r="BY46" t="str">
            <v>D+5</v>
          </cell>
          <cell r="BZ46" t="str">
            <v>Please refer to PM</v>
          </cell>
          <cell r="CA46" t="str">
            <v>Please refer to PM</v>
          </cell>
          <cell r="CB46">
            <v>2</v>
          </cell>
          <cell r="CC46">
            <v>2</v>
          </cell>
          <cell r="CD46" t="str">
            <v>NA</v>
          </cell>
          <cell r="CE46" t="str">
            <v>NA</v>
          </cell>
          <cell r="CF46" t="str">
            <v>Yes</v>
          </cell>
          <cell r="CG46" t="str">
            <v>Daily</v>
          </cell>
          <cell r="CH46">
            <v>100000</v>
          </cell>
          <cell r="CI46" t="str">
            <v>No securities lending</v>
          </cell>
          <cell r="CJ46" t="str">
            <v>BNP, Morgan Stanley, Société Générale</v>
          </cell>
          <cell r="CK46" t="str">
            <v>Up to 10%</v>
          </cell>
          <cell r="CL46" t="str">
            <v>Cash</v>
          </cell>
          <cell r="CM46" t="str">
            <v>BNP Paribas Securities Services</v>
          </cell>
          <cell r="CN46" t="str">
            <v>collateral.mgt@bnpparibas-ip.com</v>
          </cell>
          <cell r="CO46" t="str">
            <v>No</v>
          </cell>
          <cell r="CP46" t="str">
            <v>NA</v>
          </cell>
          <cell r="CQ46" t="str">
            <v>NA</v>
          </cell>
          <cell r="CR46" t="str">
            <v>No</v>
          </cell>
          <cell r="CS46" t="str">
            <v>Paul Xatard-Huberlant</v>
          </cell>
          <cell r="CT46" t="str">
            <v>BF320V8</v>
          </cell>
          <cell r="CU46"/>
          <cell r="CV46" t="str">
            <v>A1W6FE</v>
          </cell>
          <cell r="CW46" t="str">
            <v>LP68205279</v>
          </cell>
          <cell r="CX46" t="str">
            <v>NA</v>
          </cell>
          <cell r="CY46" t="str">
            <v>No</v>
          </cell>
          <cell r="CZ46" t="str">
            <v>No</v>
          </cell>
          <cell r="DA46" t="str">
            <v>Beta</v>
          </cell>
          <cell r="DB46" t="str">
            <v>Yes</v>
          </cell>
          <cell r="DC46" t="str">
            <v>Equity fund (&gt;51% equities)</v>
          </cell>
          <cell r="DD46" t="str">
            <v>Yes</v>
          </cell>
          <cell r="DE46" t="str">
            <v>No</v>
          </cell>
          <cell r="DF46" t="str">
            <v>No</v>
          </cell>
          <cell r="DG46">
            <v>3</v>
          </cell>
          <cell r="DH46">
            <v>12</v>
          </cell>
          <cell r="DI46">
            <v>0</v>
          </cell>
          <cell r="DJ46">
            <v>15</v>
          </cell>
          <cell r="DK46">
            <v>15</v>
          </cell>
          <cell r="DL46">
            <v>3</v>
          </cell>
          <cell r="DM46">
            <v>0</v>
          </cell>
          <cell r="DN46">
            <v>12</v>
          </cell>
          <cell r="DO46" t="str">
            <v>All</v>
          </cell>
          <cell r="DP46" t="str">
            <v>NA</v>
          </cell>
          <cell r="DQ46" t="str">
            <v>BNP Paribas Securities Services paris</v>
          </cell>
          <cell r="DR46" t="str">
            <v>BNP Paribas Securities Services Paris</v>
          </cell>
          <cell r="DS46" t="str">
            <v>in-house lawyers</v>
          </cell>
          <cell r="DT46" t="str">
            <v>BNP Paribas Securities Services Paris</v>
          </cell>
          <cell r="DU46" t="str">
            <v>last business day of the year</v>
          </cell>
          <cell r="DV46" t="str">
            <v>Essentials</v>
          </cell>
          <cell r="DW46" t="str">
            <v>EQUITY</v>
          </cell>
          <cell r="DX46"/>
          <cell r="DY46"/>
          <cell r="DZ46" t="str">
            <v>Neither ART 9 nor ART 8 (ART 6)</v>
          </cell>
          <cell r="EA46" t="str">
            <v>CAT 3</v>
          </cell>
          <cell r="EB46" t="e">
            <v>#N/A</v>
          </cell>
        </row>
        <row r="47">
          <cell r="H47" t="str">
            <v>FR0011550672</v>
          </cell>
          <cell r="I47" t="str">
            <v>EUR C/D</v>
          </cell>
          <cell r="J47" t="str">
            <v>Capitalisation and/or Distrib</v>
          </cell>
          <cell r="K47" t="str">
            <v>EUR</v>
          </cell>
          <cell r="L47" t="str">
            <v>EUR</v>
          </cell>
          <cell r="M47" t="str">
            <v>No</v>
          </cell>
          <cell r="N47"/>
          <cell r="O47" t="str">
            <v>France</v>
          </cell>
          <cell r="P47" t="str">
            <v>DE</v>
          </cell>
          <cell r="Q47" t="str">
            <v>Xetra</v>
          </cell>
          <cell r="R47" t="str">
            <v xml:space="preserve">XETR </v>
          </cell>
          <cell r="S47">
            <v>41534</v>
          </cell>
          <cell r="T47">
            <v>43690</v>
          </cell>
          <cell r="U47" t="str">
            <v>No</v>
          </cell>
          <cell r="V47" t="str">
            <v>SXXR</v>
          </cell>
          <cell r="W47" t="str">
            <v>Share not hedged</v>
          </cell>
          <cell r="X47" t="str">
            <v>ETSA GY</v>
          </cell>
          <cell r="Y47" t="str">
            <v>IETZD</v>
          </cell>
          <cell r="Z47" t="str">
            <v>QS0011259981</v>
          </cell>
          <cell r="AA47" t="str">
            <v>ETSA</v>
          </cell>
          <cell r="AB47" t="str">
            <v>.STOXXR</v>
          </cell>
          <cell r="AC47" t="str">
            <v>ETZD.DE</v>
          </cell>
          <cell r="AD47" t="str">
            <v>IETZDINAV.PA</v>
          </cell>
          <cell r="AE47" t="str">
            <v>BNP Paribas Easy STOXX Europe 600 UCITS ETF is an open-end UCITS compliant exchange-traded fund incorporated in France. The Fund seeks to track the performance of the STOXX Europe 600 Index.</v>
          </cell>
          <cell r="AF47" t="str">
            <v>please refer to another source</v>
          </cell>
          <cell r="AG47" t="str">
            <v>please refer to another source</v>
          </cell>
          <cell r="AH47" t="str">
            <v>French SICAV</v>
          </cell>
          <cell r="AI47" t="str">
            <v>STOXX® Europe 600 (NR) Index</v>
          </cell>
          <cell r="AJ47" t="str">
            <v>Net Return</v>
          </cell>
          <cell r="AK47" t="str">
            <v>EUR</v>
          </cell>
          <cell r="AL47" t="str">
            <v>L'indicateur de référence est le STOXX® Europe 600, publié en EUR par Stoxx Limited. L’indice STOXX® Europe 600 est un indice composé d'actions d'entreprises européennes de toutes tailles. L'indice fait l'objet d'une révision tous les trimestres et inclut les dividendes détachés par les actions qui le composent.</v>
          </cell>
          <cell r="AM47" t="str">
            <v>please refer to another source</v>
          </cell>
          <cell r="AN47" t="str">
            <v>STOXX Limited</v>
          </cell>
          <cell r="AO47" t="str">
            <v>EUROPE</v>
          </cell>
          <cell r="AP47" t="str">
            <v>Europe</v>
          </cell>
          <cell r="AQ47" t="str">
            <v>CH, FR, DE</v>
          </cell>
          <cell r="AR47" t="str">
            <v>CH, FR, DE</v>
          </cell>
          <cell r="AS47" t="str">
            <v>Synthetic replication</v>
          </cell>
          <cell r="AT47" t="str">
            <v>Synthetic</v>
          </cell>
          <cell r="AU47" t="str">
            <v>Synthetic</v>
          </cell>
          <cell r="AV47" t="str">
            <v>Swaps</v>
          </cell>
          <cell r="AW47" t="str">
            <v>No</v>
          </cell>
          <cell r="AX47" t="str">
            <v>Yes with UCITS V</v>
          </cell>
          <cell r="AY47" t="str">
            <v xml:space="preserve">BNP PARIBAS ARBITRAGE, FLOW TRADERS, SUSQUEHANNA, IMC FINANCIAL MARKETS </v>
          </cell>
          <cell r="AZ47"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47" t="str">
            <v>No</v>
          </cell>
          <cell r="BB47"/>
          <cell r="BC47"/>
          <cell r="BD47"/>
          <cell r="BE47"/>
          <cell r="BF47" t="str">
            <v>Euronext</v>
          </cell>
          <cell r="BG47" t="str">
            <v>Daily</v>
          </cell>
          <cell r="BH47"/>
          <cell r="BI47"/>
          <cell r="BJ47"/>
          <cell r="BK47" t="str">
            <v>At least annually</v>
          </cell>
          <cell r="BL47"/>
          <cell r="BM47"/>
          <cell r="BN47"/>
          <cell r="BO47"/>
          <cell r="BP47"/>
          <cell r="BQ47"/>
          <cell r="BR47" t="str">
            <v>2 000 000 EUR</v>
          </cell>
          <cell r="BS47" t="str">
            <v>-</v>
          </cell>
          <cell r="BT47" t="str">
            <v>03:30 PM Paris time</v>
          </cell>
          <cell r="BU47" t="str">
            <v>NA</v>
          </cell>
          <cell r="BV47" t="str">
            <v>02:45 PM Paris time</v>
          </cell>
          <cell r="BW47" t="str">
            <v>D</v>
          </cell>
          <cell r="BX47" t="str">
            <v>D+1</v>
          </cell>
          <cell r="BY47" t="str">
            <v>D+5</v>
          </cell>
          <cell r="BZ47" t="str">
            <v>Please refer to PM</v>
          </cell>
          <cell r="CA47" t="str">
            <v>Please refer to PM</v>
          </cell>
          <cell r="CB47">
            <v>3</v>
          </cell>
          <cell r="CC47">
            <v>3</v>
          </cell>
          <cell r="CD47" t="str">
            <v>NA</v>
          </cell>
          <cell r="CE47" t="str">
            <v>NA</v>
          </cell>
          <cell r="CF47" t="str">
            <v>Yes</v>
          </cell>
          <cell r="CG47" t="str">
            <v>Daily</v>
          </cell>
          <cell r="CH47">
            <v>100000</v>
          </cell>
          <cell r="CI47" t="str">
            <v>No securities lending</v>
          </cell>
          <cell r="CJ47" t="str">
            <v>BNP, HSBC, Société Générale</v>
          </cell>
          <cell r="CK47" t="str">
            <v>Up to 10%</v>
          </cell>
          <cell r="CL47" t="str">
            <v>Cash</v>
          </cell>
          <cell r="CM47" t="str">
            <v>BNP Paribas Securities Services</v>
          </cell>
          <cell r="CN47" t="str">
            <v>collateral.mgt@bnpparibas-ip.com</v>
          </cell>
          <cell r="CO47" t="str">
            <v>No</v>
          </cell>
          <cell r="CP47" t="str">
            <v>NA</v>
          </cell>
          <cell r="CQ47" t="str">
            <v>NA</v>
          </cell>
          <cell r="CR47" t="str">
            <v>No</v>
          </cell>
          <cell r="CS47" t="str">
            <v>Alain Le Stir</v>
          </cell>
          <cell r="CT47" t="str">
            <v>BF320X0</v>
          </cell>
          <cell r="CU47"/>
          <cell r="CV47" t="str">
            <v>A1W6FD</v>
          </cell>
          <cell r="CW47" t="str">
            <v>LP68205280</v>
          </cell>
          <cell r="CX47" t="str">
            <v>NA</v>
          </cell>
          <cell r="CY47" t="str">
            <v>No</v>
          </cell>
          <cell r="CZ47" t="str">
            <v>No</v>
          </cell>
          <cell r="DA47" t="str">
            <v>Beta</v>
          </cell>
          <cell r="DB47" t="str">
            <v>Yes</v>
          </cell>
          <cell r="DC47" t="str">
            <v>Equity fund (&gt;51% equities)</v>
          </cell>
          <cell r="DD47" t="str">
            <v>No</v>
          </cell>
          <cell r="DE47" t="str">
            <v>No</v>
          </cell>
          <cell r="DF47" t="str">
            <v>No</v>
          </cell>
          <cell r="DG47">
            <v>8</v>
          </cell>
          <cell r="DH47">
            <v>12</v>
          </cell>
          <cell r="DI47">
            <v>0</v>
          </cell>
          <cell r="DJ47">
            <v>20</v>
          </cell>
          <cell r="DK47">
            <v>20</v>
          </cell>
          <cell r="DL47">
            <v>8</v>
          </cell>
          <cell r="DM47">
            <v>0</v>
          </cell>
          <cell r="DN47">
            <v>12</v>
          </cell>
          <cell r="DO47" t="str">
            <v>All</v>
          </cell>
          <cell r="DP47" t="str">
            <v>NA</v>
          </cell>
          <cell r="DQ47" t="str">
            <v>BNP Paribas Securities Services paris</v>
          </cell>
          <cell r="DR47" t="str">
            <v>BNP Paribas Securities Services Paris</v>
          </cell>
          <cell r="DS47" t="str">
            <v>in-house lawyers</v>
          </cell>
          <cell r="DT47" t="str">
            <v>BNP Paribas Securities Services Paris</v>
          </cell>
          <cell r="DU47" t="str">
            <v>last business day of the year</v>
          </cell>
          <cell r="DV47" t="str">
            <v>Essentials</v>
          </cell>
          <cell r="DW47" t="str">
            <v>EQUITY</v>
          </cell>
          <cell r="DX47"/>
          <cell r="DY47"/>
          <cell r="DZ47" t="str">
            <v>Neither ART 9 nor ART 8 (ART 6)</v>
          </cell>
          <cell r="EA47" t="str">
            <v>CAT 3</v>
          </cell>
          <cell r="EB47" t="e">
            <v>#N/A</v>
          </cell>
        </row>
        <row r="48">
          <cell r="H48" t="str">
            <v>LU2008760592</v>
          </cell>
          <cell r="I48" t="str">
            <v>UCITS ETF</v>
          </cell>
          <cell r="J48" t="str">
            <v>Distribution</v>
          </cell>
          <cell r="K48" t="str">
            <v>EUR</v>
          </cell>
          <cell r="L48" t="str">
            <v>EUR</v>
          </cell>
          <cell r="M48" t="str">
            <v>No</v>
          </cell>
          <cell r="N48"/>
          <cell r="O48" t="str">
            <v>Luxembourg</v>
          </cell>
          <cell r="P48" t="str">
            <v>DE</v>
          </cell>
          <cell r="Q48" t="str">
            <v>Xetra</v>
          </cell>
          <cell r="R48" t="str">
            <v>XETR</v>
          </cell>
          <cell r="S48">
            <v>43742</v>
          </cell>
          <cell r="T48">
            <v>43783</v>
          </cell>
          <cell r="U48" t="str">
            <v>No</v>
          </cell>
          <cell r="V48" t="str">
            <v>I34701</v>
          </cell>
          <cell r="W48" t="str">
            <v>Share not hedged</v>
          </cell>
          <cell r="X48" t="str">
            <v>ASR3 GY</v>
          </cell>
          <cell r="Y48" t="str">
            <v>INIC3</v>
          </cell>
          <cell r="Z48" t="str">
            <v>NSCFR0I3INI9</v>
          </cell>
          <cell r="AA48" t="str">
            <v>ASR3</v>
          </cell>
          <cell r="AB48" t="str">
            <v>.BCMSCI13</v>
          </cell>
          <cell r="AC48" t="str">
            <v>ASR3.DE</v>
          </cell>
          <cell r="AD48" t="str">
            <v>INIC3INAV.PA</v>
          </cell>
          <cell r="AE48" t="str">
            <v>BNP Paribas Easy € Corp Bond SRI Fossil Free 1-3Y is an open-end fund incorporated in Luxembourg. The fund's objective is to replicate the performance of Bloomberg MSCI 1-3 Year Euro Corporate SRI Sustainable Select Ex Fossil Fuel PAB (NTR) index (Bloomberg: I34701 Index), including fluctuations, and to maintain the Tracking Error between the sub-fund and the index below 1%.</v>
          </cell>
          <cell r="AF48" t="str">
            <v>please refer to another source</v>
          </cell>
          <cell r="AG48" t="str">
            <v>please refer to another source</v>
          </cell>
          <cell r="AH48" t="str">
            <v>Luxemburg SICAV</v>
          </cell>
          <cell r="AI48" t="str">
            <v>Bloomberg MSCI 1-3 Year Euro Corporate SRI Sustainable Select Ex Fossil Fuel PAB (NTR) index</v>
          </cell>
          <cell r="AJ48" t="str">
            <v>Net Total Return</v>
          </cell>
          <cell r="AK48" t="str">
            <v>EUR</v>
          </cell>
          <cell r="AL48" t="str">
            <v>The benchmark is the Bloomberg MSCI 1-3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8" t="str">
            <v>please refer to another source</v>
          </cell>
          <cell r="AN48" t="str">
            <v>Bloomberg MSCI</v>
          </cell>
          <cell r="AO48" t="str">
            <v>Europe</v>
          </cell>
          <cell r="AP48" t="str">
            <v>Eurozone</v>
          </cell>
          <cell r="AQ48" t="str">
            <v>AT, DE, FR, IT**, LU, NL, ES, IE</v>
          </cell>
          <cell r="AR48" t="str">
            <v>AT, DE, FR, IT**, LU, NL, ES, IE</v>
          </cell>
          <cell r="AS48" t="str">
            <v>Full or optimized replication</v>
          </cell>
          <cell r="AT48" t="str">
            <v>Physical</v>
          </cell>
          <cell r="AU48" t="str">
            <v>Full</v>
          </cell>
          <cell r="AV48" t="str">
            <v>Bonds</v>
          </cell>
          <cell r="AW48" t="str">
            <v>No</v>
          </cell>
          <cell r="AX48" t="str">
            <v>Yes with UCITS V</v>
          </cell>
          <cell r="AY48"/>
          <cell r="AZ48"/>
          <cell r="BA48" t="str">
            <v>No</v>
          </cell>
          <cell r="BB48"/>
          <cell r="BC48"/>
          <cell r="BD48"/>
          <cell r="BE48"/>
          <cell r="BF48"/>
          <cell r="BG48" t="str">
            <v>Daily</v>
          </cell>
          <cell r="BH48"/>
          <cell r="BI48"/>
          <cell r="BJ48"/>
          <cell r="BK48" t="str">
            <v>Annually</v>
          </cell>
          <cell r="BL48"/>
          <cell r="BM48"/>
          <cell r="BN48"/>
          <cell r="BO48"/>
          <cell r="BP48"/>
          <cell r="BQ48"/>
          <cell r="BR48">
            <v>500000</v>
          </cell>
          <cell r="BS48" t="str">
            <v>-</v>
          </cell>
          <cell r="BT48" t="str">
            <v>02:45 PM Paris time</v>
          </cell>
          <cell r="BU48" t="str">
            <v>NA</v>
          </cell>
          <cell r="BV48" t="str">
            <v>02:00 PM Paris time</v>
          </cell>
          <cell r="BW48" t="str">
            <v>D</v>
          </cell>
          <cell r="BX48" t="str">
            <v>D+1</v>
          </cell>
          <cell r="BY48" t="str">
            <v>D+3</v>
          </cell>
          <cell r="BZ48" t="str">
            <v>Please refer to PM</v>
          </cell>
          <cell r="CA48" t="str">
            <v>Please refer to PM</v>
          </cell>
          <cell r="CB48">
            <v>12</v>
          </cell>
          <cell r="CC48">
            <v>0</v>
          </cell>
          <cell r="CD48" t="str">
            <v>1.5% on the primary market</v>
          </cell>
          <cell r="CE48" t="str">
            <v>1.00% on the primary market</v>
          </cell>
          <cell r="CF48" t="str">
            <v>No</v>
          </cell>
          <cell r="CG48" t="str">
            <v>NA</v>
          </cell>
          <cell r="CH48" t="str">
            <v>NA</v>
          </cell>
          <cell r="CI48" t="str">
            <v>No securities lending</v>
          </cell>
          <cell r="CJ48"/>
          <cell r="CK48" t="str">
            <v>No collateral</v>
          </cell>
          <cell r="CL48" t="str">
            <v>No collateral</v>
          </cell>
          <cell r="CM48" t="str">
            <v>No collateral</v>
          </cell>
          <cell r="CN48" t="str">
            <v>No collateral</v>
          </cell>
          <cell r="CO48" t="str">
            <v>No</v>
          </cell>
          <cell r="CP48" t="str">
            <v>NA</v>
          </cell>
          <cell r="CQ48" t="str">
            <v>NA</v>
          </cell>
          <cell r="CR48" t="str">
            <v>No</v>
          </cell>
          <cell r="CS48" t="str">
            <v>Luca Pagni</v>
          </cell>
          <cell r="CT48"/>
          <cell r="CU48"/>
          <cell r="CV48" t="str">
            <v>A2PP8B</v>
          </cell>
          <cell r="CW48"/>
          <cell r="CX48"/>
          <cell r="CY48" t="str">
            <v>Yes</v>
          </cell>
          <cell r="CZ48" t="str">
            <v>SRI</v>
          </cell>
          <cell r="DA48" t="str">
            <v>Beta</v>
          </cell>
          <cell r="DB48" t="str">
            <v>No</v>
          </cell>
          <cell r="DC48" t="str">
            <v>Other funds (no equities or &lt;25% equities)</v>
          </cell>
          <cell r="DD48" t="str">
            <v>Yes</v>
          </cell>
          <cell r="DE48"/>
          <cell r="DF48" t="str">
            <v>No</v>
          </cell>
          <cell r="DG48">
            <v>8</v>
          </cell>
          <cell r="DH48">
            <v>12</v>
          </cell>
          <cell r="DI48">
            <v>0</v>
          </cell>
          <cell r="DJ48">
            <v>20</v>
          </cell>
          <cell r="DK48">
            <v>20</v>
          </cell>
          <cell r="DL48">
            <v>8</v>
          </cell>
          <cell r="DM48">
            <v>0</v>
          </cell>
          <cell r="DN48">
            <v>12</v>
          </cell>
          <cell r="DO48" t="str">
            <v>Primary market: Authorised Participants and Institutionnal Investors
Secondary market: All</v>
          </cell>
          <cell r="DP48" t="str">
            <v>None</v>
          </cell>
          <cell r="DQ48" t="str">
            <v>BNP Paribas Securities Services Luxembourg</v>
          </cell>
          <cell r="DR48" t="str">
            <v>BNP Paribas Securities Services Luxembourg</v>
          </cell>
          <cell r="DS48" t="str">
            <v>in-house lawyers</v>
          </cell>
          <cell r="DT48" t="str">
            <v>BNP Paribas Securities Services Luxembourg</v>
          </cell>
          <cell r="DU48" t="str">
            <v>31th of December</v>
          </cell>
          <cell r="DV48" t="str">
            <v>ESG</v>
          </cell>
          <cell r="DW48" t="str">
            <v>FIXED INCOME</v>
          </cell>
          <cell r="DX48" t="str">
            <v>Index name change from 19/02/2021 from Bloomberg-Barclays MSCI Euro Corp SRI Sustainable Reduced Fossil Fuel 1-3Y (NTR) Index to Bloomberg-Barclays MSCI Euro Corp SRI Sustainable Ex Fossil Fuel 1-3Y (NTR) ==&gt; Additionnal exclusion criteria in the methodology</v>
          </cell>
          <cell r="DY48"/>
          <cell r="DZ48" t="str">
            <v>ART 8</v>
          </cell>
          <cell r="EA48" t="str">
            <v>CAT 1</v>
          </cell>
          <cell r="EB48" t="str">
            <v>U</v>
          </cell>
        </row>
        <row r="49">
          <cell r="H49" t="str">
            <v>LU2008761053</v>
          </cell>
          <cell r="I49" t="str">
            <v>UCITS ETF</v>
          </cell>
          <cell r="J49" t="str">
            <v>Distribution</v>
          </cell>
          <cell r="K49" t="str">
            <v>EUR</v>
          </cell>
          <cell r="L49" t="str">
            <v>EUR</v>
          </cell>
          <cell r="M49" t="str">
            <v>No</v>
          </cell>
          <cell r="N49"/>
          <cell r="O49" t="str">
            <v>Luxembourg</v>
          </cell>
          <cell r="P49" t="str">
            <v>DE</v>
          </cell>
          <cell r="Q49" t="str">
            <v>Xetra</v>
          </cell>
          <cell r="R49" t="str">
            <v>XETR</v>
          </cell>
          <cell r="S49">
            <v>43742</v>
          </cell>
          <cell r="T49">
            <v>43783</v>
          </cell>
          <cell r="U49" t="str">
            <v>No</v>
          </cell>
          <cell r="V49" t="str">
            <v>I34794</v>
          </cell>
          <cell r="W49" t="str">
            <v>Share not hedged</v>
          </cell>
          <cell r="X49" t="str">
            <v>ASR5 GY</v>
          </cell>
          <cell r="Y49" t="str">
            <v>INIC5</v>
          </cell>
          <cell r="Z49" t="str">
            <v>NSCFR0I5INI4</v>
          </cell>
          <cell r="AA49" t="str">
            <v>ASR5</v>
          </cell>
          <cell r="AB49" t="str">
            <v>.BCMSCI35</v>
          </cell>
          <cell r="AC49" t="str">
            <v>ASR5.DE</v>
          </cell>
          <cell r="AD49" t="str">
            <v>INIC5INAV.PA</v>
          </cell>
          <cell r="AE49" t="str">
            <v>BNP Paribas Easy € Corp Bond SRI Fossil Free 3-5Y is an open-end fund incorporated in Luxembourg. The fund's objective is to replicate the performance of Bloomberg MSCI 3-5 Year Euro Corporate SRI Sustainable Select Ex Fossil Fuel PAB (NTR) index (Bloomberg: I34794 Index), including fluctuations, and to maintain the Tracking Error between the sub-fund and the index below 1%.</v>
          </cell>
          <cell r="AF49" t="str">
            <v>please refer to another source</v>
          </cell>
          <cell r="AG49" t="str">
            <v>please refer to another source</v>
          </cell>
          <cell r="AH49" t="str">
            <v>Luxemburg SICAV</v>
          </cell>
          <cell r="AI49" t="str">
            <v>Bloomberg MSCI 3-5 Year Euro Corporate SRI Sustainable Select Ex Fossil Fuel PAB (NTR) index</v>
          </cell>
          <cell r="AJ49" t="str">
            <v>Net Total Return</v>
          </cell>
          <cell r="AK49" t="str">
            <v>EUR</v>
          </cell>
          <cell r="AL49" t="str">
            <v>The benchmark is the Bloomberg MSCI 3-5 Year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49" t="str">
            <v>please refer to another source</v>
          </cell>
          <cell r="AN49" t="str">
            <v>Bloomberg MSCI</v>
          </cell>
          <cell r="AO49" t="str">
            <v>Europe</v>
          </cell>
          <cell r="AP49" t="str">
            <v>Eurozone</v>
          </cell>
          <cell r="AQ49" t="str">
            <v>AT, DE, FR, IT**, LU, NL, ES, IE</v>
          </cell>
          <cell r="AR49" t="str">
            <v>AT, DE, FR, IT**, LU, NL, ES, IE</v>
          </cell>
          <cell r="AS49" t="str">
            <v>Full or optimized replication</v>
          </cell>
          <cell r="AT49" t="str">
            <v>Physical</v>
          </cell>
          <cell r="AU49" t="str">
            <v>Full</v>
          </cell>
          <cell r="AV49" t="str">
            <v>Bonds</v>
          </cell>
          <cell r="AW49" t="str">
            <v>No</v>
          </cell>
          <cell r="AX49" t="str">
            <v>Yes with UCITS V</v>
          </cell>
          <cell r="AY49"/>
          <cell r="AZ49"/>
          <cell r="BA49" t="str">
            <v>No</v>
          </cell>
          <cell r="BB49"/>
          <cell r="BC49"/>
          <cell r="BD49"/>
          <cell r="BE49"/>
          <cell r="BF49"/>
          <cell r="BG49" t="str">
            <v>Daily</v>
          </cell>
          <cell r="BH49"/>
          <cell r="BI49"/>
          <cell r="BJ49"/>
          <cell r="BK49" t="str">
            <v>Annually</v>
          </cell>
          <cell r="BL49"/>
          <cell r="BM49"/>
          <cell r="BN49"/>
          <cell r="BO49"/>
          <cell r="BP49"/>
          <cell r="BQ49"/>
          <cell r="BR49">
            <v>500000</v>
          </cell>
          <cell r="BS49" t="str">
            <v>-</v>
          </cell>
          <cell r="BT49" t="str">
            <v>02:45 PM Paris time</v>
          </cell>
          <cell r="BU49" t="str">
            <v>NA</v>
          </cell>
          <cell r="BV49" t="str">
            <v>02:00 PM Paris time</v>
          </cell>
          <cell r="BW49" t="str">
            <v>D</v>
          </cell>
          <cell r="BX49" t="str">
            <v>D+1</v>
          </cell>
          <cell r="BY49" t="str">
            <v>D+3</v>
          </cell>
          <cell r="BZ49" t="str">
            <v>Please refer to PM</v>
          </cell>
          <cell r="CA49" t="str">
            <v>Please refer to PM</v>
          </cell>
          <cell r="CB49">
            <v>14</v>
          </cell>
          <cell r="CC49">
            <v>0</v>
          </cell>
          <cell r="CD49" t="str">
            <v>1.5% on the primary market</v>
          </cell>
          <cell r="CE49" t="str">
            <v>1.00% on the primary market</v>
          </cell>
          <cell r="CF49" t="str">
            <v>No</v>
          </cell>
          <cell r="CG49" t="str">
            <v>NA</v>
          </cell>
          <cell r="CH49" t="str">
            <v>NA</v>
          </cell>
          <cell r="CI49" t="str">
            <v>No securities lending</v>
          </cell>
          <cell r="CJ49"/>
          <cell r="CK49" t="str">
            <v>No collateral</v>
          </cell>
          <cell r="CL49" t="str">
            <v>No collateral</v>
          </cell>
          <cell r="CM49" t="str">
            <v>No collateral</v>
          </cell>
          <cell r="CN49" t="str">
            <v>No collateral</v>
          </cell>
          <cell r="CO49" t="str">
            <v>No</v>
          </cell>
          <cell r="CP49" t="str">
            <v>NA</v>
          </cell>
          <cell r="CQ49" t="str">
            <v>NA</v>
          </cell>
          <cell r="CR49" t="str">
            <v>No</v>
          </cell>
          <cell r="CS49" t="str">
            <v>Luca Pagni</v>
          </cell>
          <cell r="CT49"/>
          <cell r="CU49"/>
          <cell r="CV49" t="str">
            <v>A2PP8C</v>
          </cell>
          <cell r="CW49"/>
          <cell r="CX49"/>
          <cell r="CY49" t="str">
            <v>Yes</v>
          </cell>
          <cell r="CZ49" t="str">
            <v>SRI</v>
          </cell>
          <cell r="DA49" t="str">
            <v>Beta</v>
          </cell>
          <cell r="DB49" t="str">
            <v>No</v>
          </cell>
          <cell r="DC49" t="str">
            <v>Other funds (no equities or &lt;25% equities)</v>
          </cell>
          <cell r="DD49" t="str">
            <v>Yes</v>
          </cell>
          <cell r="DE49"/>
          <cell r="DF49" t="str">
            <v>No</v>
          </cell>
          <cell r="DG49">
            <v>8</v>
          </cell>
          <cell r="DH49">
            <v>12</v>
          </cell>
          <cell r="DI49">
            <v>0</v>
          </cell>
          <cell r="DJ49">
            <v>20</v>
          </cell>
          <cell r="DK49">
            <v>20</v>
          </cell>
          <cell r="DL49">
            <v>8</v>
          </cell>
          <cell r="DM49">
            <v>0</v>
          </cell>
          <cell r="DN49">
            <v>12</v>
          </cell>
          <cell r="DO49" t="str">
            <v>Primary market: Authorised Participants and Institutionnal Investors
Secondary market: All</v>
          </cell>
          <cell r="DP49" t="str">
            <v>None</v>
          </cell>
          <cell r="DQ49" t="str">
            <v>BNP Paribas Securities Services Luxembourg</v>
          </cell>
          <cell r="DR49" t="str">
            <v>BNP Paribas Securities Services Luxembourg</v>
          </cell>
          <cell r="DS49" t="str">
            <v>in-house lawyers</v>
          </cell>
          <cell r="DT49" t="str">
            <v>BNP Paribas Securities Services Luxembourg</v>
          </cell>
          <cell r="DU49" t="str">
            <v>31th of December</v>
          </cell>
          <cell r="DV49" t="str">
            <v>ESG</v>
          </cell>
          <cell r="DW49" t="str">
            <v>FIXED INCOME</v>
          </cell>
          <cell r="DX49" t="str">
            <v>Index name change from 19/02/2021 from Bloomberg-Barclays MSCI Euro Corp SRI Sustainable Reduced Fossil Fuel 3-5Y (NTR) Index to Bloomberg-Barclays MSCI Euro Corp SRI Sustainable Ex Fossil Fuel 3-5Y (NTR) ==&gt; Additionnal exclusion criteria in the methodology</v>
          </cell>
          <cell r="DY49"/>
          <cell r="DZ49" t="str">
            <v>ART 8</v>
          </cell>
          <cell r="EA49" t="str">
            <v>CAT 1</v>
          </cell>
          <cell r="EB49" t="str">
            <v>U</v>
          </cell>
        </row>
        <row r="50">
          <cell r="H50" t="str">
            <v>LU1953137681</v>
          </cell>
          <cell r="I50" t="str">
            <v>UCITS ETF</v>
          </cell>
          <cell r="J50" t="str">
            <v>Capitalisation</v>
          </cell>
          <cell r="K50" t="str">
            <v>EUR</v>
          </cell>
          <cell r="L50" t="str">
            <v>EUR</v>
          </cell>
          <cell r="M50" t="str">
            <v>No</v>
          </cell>
          <cell r="N50"/>
          <cell r="O50" t="str">
            <v>Luxembourg</v>
          </cell>
          <cell r="P50" t="str">
            <v>DE</v>
          </cell>
          <cell r="Q50" t="str">
            <v>Xetra</v>
          </cell>
          <cell r="R50" t="str">
            <v>XETR</v>
          </cell>
          <cell r="S50">
            <v>43735</v>
          </cell>
          <cell r="T50">
            <v>43783</v>
          </cell>
          <cell r="U50" t="str">
            <v>No</v>
          </cell>
          <cell r="V50" t="str">
            <v>M7CXEMS</v>
          </cell>
          <cell r="W50" t="str">
            <v>Share not hedged</v>
          </cell>
          <cell r="X50" t="str">
            <v>EMUS GY</v>
          </cell>
          <cell r="Y50" t="str">
            <v>INSRI</v>
          </cell>
          <cell r="Z50" t="str">
            <v>NSCFR0IMUSR6</v>
          </cell>
          <cell r="AA50" t="str">
            <v>EMUS</v>
          </cell>
          <cell r="AB50" t="str">
            <v>.MIEMF00mTNEU</v>
          </cell>
          <cell r="AC50" t="str">
            <v>EMUS.DE</v>
          </cell>
          <cell r="AD50" t="str">
            <v>INSRIINAV.PA</v>
          </cell>
          <cell r="AE50" t="str">
            <v>BNP Paribas Easy MSCI EMU SRI S-Series PAB 5% Capped  is an open-end fund incorporated in Luxembourg. The fund's objective is to replicate the performance of the MSCI EMU SRI S-Series PAB 5% Capped (NTR) index* (Bloomberg: M7CXEMS Index), including fluctuations, and to maintain the Tracking Error between the sub-fund and the index below 1%.</v>
          </cell>
          <cell r="AF50" t="str">
            <v>please refer to another source</v>
          </cell>
          <cell r="AG50" t="str">
            <v>please refer to another source</v>
          </cell>
          <cell r="AH50" t="str">
            <v>Luxemburg SICAV</v>
          </cell>
          <cell r="AI50" t="str">
            <v>MSCI EMU SRI S-Series PAB 5% Capped (NTR) index</v>
          </cell>
          <cell r="AJ50" t="str">
            <v xml:space="preserve"> Net Total Return</v>
          </cell>
          <cell r="AK50" t="str">
            <v>EUR</v>
          </cell>
          <cell r="AL50" t="str">
            <v>The benchmark is the MSCI EMU SRI S-Series PAB 5% Capped (NTR) index published in EUR by MSCI Limited.</v>
          </cell>
          <cell r="AM50" t="str">
            <v>please refer to another source</v>
          </cell>
          <cell r="AN50" t="str">
            <v xml:space="preserve">MSCI </v>
          </cell>
          <cell r="AO50" t="str">
            <v>Europe</v>
          </cell>
          <cell r="AP50" t="str">
            <v>EMU</v>
          </cell>
          <cell r="AQ50" t="str">
            <v>AT, DE, FI, FR, IT**, LU, NL,SE, ES, IE, CL, SK</v>
          </cell>
          <cell r="AR50" t="str">
            <v>AT, CL, DE, ES, FI, FR, IE, IT**, LU, NL, SE, SK</v>
          </cell>
          <cell r="AS50" t="str">
            <v>Full or optimized replication</v>
          </cell>
          <cell r="AT50" t="str">
            <v>Physical</v>
          </cell>
          <cell r="AU50" t="str">
            <v>Full</v>
          </cell>
          <cell r="AV50" t="str">
            <v>Equities</v>
          </cell>
          <cell r="AW50" t="str">
            <v>No</v>
          </cell>
          <cell r="AX50" t="str">
            <v>Yes with UCITS V</v>
          </cell>
          <cell r="AY50"/>
          <cell r="AZ50"/>
          <cell r="BA50" t="str">
            <v>No</v>
          </cell>
          <cell r="BB50"/>
          <cell r="BC50"/>
          <cell r="BD50"/>
          <cell r="BE50"/>
          <cell r="BF50"/>
          <cell r="BG50" t="str">
            <v>Daily</v>
          </cell>
          <cell r="BH50"/>
          <cell r="BI50"/>
          <cell r="BJ50"/>
          <cell r="BK50" t="str">
            <v>Reinvested</v>
          </cell>
          <cell r="BL50"/>
          <cell r="BM50"/>
          <cell r="BN50"/>
          <cell r="BO50"/>
          <cell r="BP50"/>
          <cell r="BQ50"/>
          <cell r="BR50">
            <v>500000</v>
          </cell>
          <cell r="BS50" t="str">
            <v>-</v>
          </cell>
          <cell r="BT50" t="str">
            <v>04:30 PM Paris time</v>
          </cell>
          <cell r="BU50" t="str">
            <v>NA</v>
          </cell>
          <cell r="BV50" t="str">
            <v>03:45 PM Paris time</v>
          </cell>
          <cell r="BW50" t="str">
            <v>D</v>
          </cell>
          <cell r="BX50" t="str">
            <v>D+1</v>
          </cell>
          <cell r="BY50" t="str">
            <v>D+3</v>
          </cell>
          <cell r="BZ50" t="str">
            <v>Please refer to PM</v>
          </cell>
          <cell r="CA50" t="str">
            <v>Please refer to PM</v>
          </cell>
          <cell r="CB50">
            <v>17</v>
          </cell>
          <cell r="CC50">
            <v>0</v>
          </cell>
          <cell r="CD50" t="str">
            <v>0.25% on the primary market</v>
          </cell>
          <cell r="CE50" t="str">
            <v>0.05% on the primary market</v>
          </cell>
          <cell r="CF50" t="str">
            <v>No</v>
          </cell>
          <cell r="CG50" t="str">
            <v>NA</v>
          </cell>
          <cell r="CH50" t="str">
            <v>NA</v>
          </cell>
          <cell r="CI50" t="str">
            <v>No securities lending</v>
          </cell>
          <cell r="CJ50"/>
          <cell r="CK50" t="str">
            <v>No collateral</v>
          </cell>
          <cell r="CL50" t="str">
            <v>No collateral</v>
          </cell>
          <cell r="CM50" t="str">
            <v>No collateral</v>
          </cell>
          <cell r="CN50" t="str">
            <v>No collateral</v>
          </cell>
          <cell r="CO50" t="str">
            <v>No</v>
          </cell>
          <cell r="CP50" t="str">
            <v>NA</v>
          </cell>
          <cell r="CQ50" t="str">
            <v>NA</v>
          </cell>
          <cell r="CR50" t="str">
            <v>No</v>
          </cell>
          <cell r="CS50" t="str">
            <v>Jean-Claude Leveque</v>
          </cell>
          <cell r="CT50"/>
          <cell r="CU50"/>
          <cell r="CV50" t="str">
            <v>A2PP8D</v>
          </cell>
          <cell r="CW50"/>
          <cell r="CX50"/>
          <cell r="CY50" t="str">
            <v>Yes</v>
          </cell>
          <cell r="CZ50" t="str">
            <v>SRI</v>
          </cell>
          <cell r="DA50" t="str">
            <v>Beta</v>
          </cell>
          <cell r="DB50" t="str">
            <v>Yes</v>
          </cell>
          <cell r="DC50" t="str">
            <v>Equity fund (&gt;51% equities)</v>
          </cell>
          <cell r="DD50" t="str">
            <v>Yes</v>
          </cell>
          <cell r="DE50"/>
          <cell r="DF50" t="str">
            <v>No</v>
          </cell>
          <cell r="DG50">
            <v>13</v>
          </cell>
          <cell r="DH50">
            <v>12</v>
          </cell>
          <cell r="DI50">
            <v>0</v>
          </cell>
          <cell r="DJ50">
            <v>25</v>
          </cell>
          <cell r="DK50">
            <v>25</v>
          </cell>
          <cell r="DL50">
            <v>13</v>
          </cell>
          <cell r="DM50">
            <v>0</v>
          </cell>
          <cell r="DN50">
            <v>12</v>
          </cell>
          <cell r="DO50" t="str">
            <v>Primary market: Authorised Participants and Institutionnal Investors
Secondary market: All</v>
          </cell>
          <cell r="DP50" t="str">
            <v>None</v>
          </cell>
          <cell r="DQ50" t="str">
            <v>BNP Paribas Securities Services Luxembourg</v>
          </cell>
          <cell r="DR50" t="str">
            <v>BNP Paribas Securities Services Luxembourg</v>
          </cell>
          <cell r="DS50" t="str">
            <v>in-house lawyers</v>
          </cell>
          <cell r="DT50" t="str">
            <v>BNP Paribas Securities Services Luxembourg</v>
          </cell>
          <cell r="DU50" t="str">
            <v>31th of December</v>
          </cell>
          <cell r="DV50" t="str">
            <v>ESG</v>
          </cell>
          <cell r="DW50" t="str">
            <v>EQUITY</v>
          </cell>
          <cell r="DX50" t="str">
            <v>Change of name from “MSCI EMU SRI S-Series 5% Capped” into “MSCI EMU SRI S-Series PAB 5% Capped” on December 1st , 2021.
Change of index from “MSCI EMU SRI S-Series 5% Capped (NTR)” into “MSCI EMU SRI S-Series PAB 5% Capped (NTR)” on December 1st, 2021.
Change of SFDR classification from an Article 8 sub-fund to an Article 9 sub-fund on December 1st, 2021.
Index change on September 16th 2019 (16/09/2019) from MSCI EMU SRI 5% Capped Index” into “MSCI EMU SRI S-Series 5% Capped index</v>
          </cell>
          <cell r="DY50"/>
          <cell r="DZ50" t="str">
            <v>ART 8</v>
          </cell>
          <cell r="EA50" t="str">
            <v>CAT 1</v>
          </cell>
          <cell r="EB50" t="str">
            <v>U</v>
          </cell>
        </row>
        <row r="51">
          <cell r="H51" t="str">
            <v>LU2008763935</v>
          </cell>
          <cell r="I51" t="str">
            <v>UCITS ETF</v>
          </cell>
          <cell r="J51" t="str">
            <v>Capitalisation</v>
          </cell>
          <cell r="K51" t="str">
            <v>EUR</v>
          </cell>
          <cell r="L51" t="str">
            <v>EUR</v>
          </cell>
          <cell r="M51" t="str">
            <v>No</v>
          </cell>
          <cell r="N51"/>
          <cell r="O51" t="str">
            <v>Luxembourg</v>
          </cell>
          <cell r="P51" t="str">
            <v>DE</v>
          </cell>
          <cell r="Q51" t="str">
            <v>Xetra</v>
          </cell>
          <cell r="R51" t="str">
            <v>XETR</v>
          </cell>
          <cell r="S51">
            <v>43747</v>
          </cell>
          <cell r="T51">
            <v>43783</v>
          </cell>
          <cell r="U51" t="str">
            <v>No</v>
          </cell>
          <cell r="V51" t="str">
            <v>FENGEXUK</v>
          </cell>
          <cell r="W51" t="str">
            <v>Share not hedged</v>
          </cell>
          <cell r="X51" t="str">
            <v>EEPG GY</v>
          </cell>
          <cell r="Y51" t="str">
            <v>INEAL</v>
          </cell>
          <cell r="Z51" t="str">
            <v>NSCFR0IGREA0</v>
          </cell>
          <cell r="AA51" t="str">
            <v>EEPG</v>
          </cell>
          <cell r="AB51" t="str">
            <v>.TRIFENGXUKN</v>
          </cell>
          <cell r="AC51" t="str">
            <v>EEPG.DE</v>
          </cell>
          <cell r="AD51" t="str">
            <v>INEALINAV.PA</v>
          </cell>
          <cell r="AE51" t="str">
            <v>BNP Paribas Easy FTSE EPRA Nareit Developed Europe ex UK Green CTB is a UCITS compliant exchange-traded fund registered in Luxembourg. The objective of the Fund is to replicate the performance of the FTSE EPRA Nareit Developed Europe ex UK Green EU CTB (NTR) Index* (Bloomberg: FENGEXUK Index), including fluctuations, and to maintain the Tracking Error between the sub-fund and the index below 1%</v>
          </cell>
          <cell r="AF51" t="str">
            <v>please refer to another source</v>
          </cell>
          <cell r="AG51" t="str">
            <v>please refer to another source</v>
          </cell>
          <cell r="AH51" t="str">
            <v>Luxemburg SICAV</v>
          </cell>
          <cell r="AI51" t="str">
            <v>FTSE EPRA Nareit Developed Europe ex UK Green EU CTB (NTR) Index</v>
          </cell>
          <cell r="AJ51" t="str">
            <v>Net Total Return</v>
          </cell>
          <cell r="AK51" t="str">
            <v>EUR</v>
          </cell>
          <cell r="AL51" t="str">
            <v>The benchmark is the FTSE EPRA Nareit Developed Europe ex UK Green EU CTB (NTR) Index published in EUR by FTSE International Limited. The composition of the index is reviewed on annual basis in September. The index is valued daily. The majority of the index’s underlying components are property sector equities listed on European stock exchanges. It is a Net Total Return index.</v>
          </cell>
          <cell r="AM51" t="str">
            <v>please refer to another source</v>
          </cell>
          <cell r="AN51" t="str">
            <v>FTSE International Limited</v>
          </cell>
          <cell r="AO51" t="str">
            <v>Europe</v>
          </cell>
          <cell r="AP51" t="str">
            <v>Europe</v>
          </cell>
          <cell r="AQ51" t="str">
            <v>AT, DE, FR, IT**, LU, NL, ES, IE</v>
          </cell>
          <cell r="AR51" t="str">
            <v>AT, DE, FR, IT**, LU, NL, ES, IE</v>
          </cell>
          <cell r="AS51" t="str">
            <v>Full replication</v>
          </cell>
          <cell r="AT51" t="str">
            <v>Physical</v>
          </cell>
          <cell r="AU51" t="str">
            <v>Full</v>
          </cell>
          <cell r="AV51" t="str">
            <v>Equities</v>
          </cell>
          <cell r="AW51" t="str">
            <v>No</v>
          </cell>
          <cell r="AX51" t="str">
            <v>Yes with UCITS V</v>
          </cell>
          <cell r="AY51"/>
          <cell r="AZ51"/>
          <cell r="BA51" t="str">
            <v>No</v>
          </cell>
          <cell r="BB51"/>
          <cell r="BC51"/>
          <cell r="BD51"/>
          <cell r="BE51"/>
          <cell r="BF51"/>
          <cell r="BG51" t="str">
            <v>Daily</v>
          </cell>
          <cell r="BH51"/>
          <cell r="BI51"/>
          <cell r="BJ51"/>
          <cell r="BK51" t="str">
            <v>Reinvested</v>
          </cell>
          <cell r="BL51"/>
          <cell r="BM51"/>
          <cell r="BN51"/>
          <cell r="BO51"/>
          <cell r="BP51"/>
          <cell r="BQ51"/>
          <cell r="BR51">
            <v>500000</v>
          </cell>
          <cell r="BS51" t="str">
            <v>-</v>
          </cell>
          <cell r="BT51" t="str">
            <v>03:30 PM Paris time</v>
          </cell>
          <cell r="BU51" t="str">
            <v>NA</v>
          </cell>
          <cell r="BV51" t="str">
            <v>02:45 PM Paris time</v>
          </cell>
          <cell r="BW51" t="str">
            <v>D</v>
          </cell>
          <cell r="BX51" t="str">
            <v>D+1</v>
          </cell>
          <cell r="BY51" t="str">
            <v>D+3</v>
          </cell>
          <cell r="BZ51" t="str">
            <v>Please refer to PM</v>
          </cell>
          <cell r="CA51" t="str">
            <v>Please refer to PM</v>
          </cell>
          <cell r="CB51">
            <v>4</v>
          </cell>
          <cell r="CC51">
            <v>0</v>
          </cell>
          <cell r="CD51" t="str">
            <v>0,3% on the primary market</v>
          </cell>
          <cell r="CE51" t="str">
            <v>0,05% on the primary market</v>
          </cell>
          <cell r="CF51" t="str">
            <v>No</v>
          </cell>
          <cell r="CG51" t="str">
            <v>NA</v>
          </cell>
          <cell r="CH51" t="str">
            <v>NA</v>
          </cell>
          <cell r="CI51" t="str">
            <v>No securities lending</v>
          </cell>
          <cell r="CJ51"/>
          <cell r="CK51" t="str">
            <v>No collateral</v>
          </cell>
          <cell r="CL51" t="str">
            <v>No collateral</v>
          </cell>
          <cell r="CM51" t="str">
            <v>No collateral</v>
          </cell>
          <cell r="CN51" t="str">
            <v>No collateral</v>
          </cell>
          <cell r="CO51" t="str">
            <v>No</v>
          </cell>
          <cell r="CP51" t="str">
            <v>NA</v>
          </cell>
          <cell r="CQ51" t="str">
            <v>NA</v>
          </cell>
          <cell r="CR51" t="str">
            <v>No</v>
          </cell>
          <cell r="CS51" t="str">
            <v>Ashok Outtandy</v>
          </cell>
          <cell r="CT51"/>
          <cell r="CU51"/>
          <cell r="CV51" t="str">
            <v>A2PP8E</v>
          </cell>
          <cell r="CW51"/>
          <cell r="CX51"/>
          <cell r="CY51" t="str">
            <v>Yes</v>
          </cell>
          <cell r="CZ51" t="str">
            <v>ESG</v>
          </cell>
          <cell r="DA51" t="str">
            <v>Beta</v>
          </cell>
          <cell r="DB51" t="str">
            <v>No</v>
          </cell>
          <cell r="DC51" t="str">
            <v>Foreign real estate fund (&gt;51% foreign real estate)</v>
          </cell>
          <cell r="DD51" t="str">
            <v>Yes</v>
          </cell>
          <cell r="DE51"/>
          <cell r="DF51" t="str">
            <v>No</v>
          </cell>
          <cell r="DG51">
            <v>28</v>
          </cell>
          <cell r="DH51">
            <v>12</v>
          </cell>
          <cell r="DI51">
            <v>0</v>
          </cell>
          <cell r="DJ51">
            <v>40</v>
          </cell>
          <cell r="DK51">
            <v>40</v>
          </cell>
          <cell r="DL51">
            <v>28</v>
          </cell>
          <cell r="DM51">
            <v>0</v>
          </cell>
          <cell r="DN51">
            <v>12</v>
          </cell>
          <cell r="DO51" t="str">
            <v>Primary market: Authorised Participants and Institutionnal Investors
Secondary market: All</v>
          </cell>
          <cell r="DP51" t="str">
            <v>None</v>
          </cell>
          <cell r="DQ51" t="str">
            <v>BNP Paribas Securities Services Luxembourg</v>
          </cell>
          <cell r="DR51" t="str">
            <v>BNP Paribas Securities Services Luxembourg</v>
          </cell>
          <cell r="DS51" t="str">
            <v>in-house lawyers</v>
          </cell>
          <cell r="DT51" t="str">
            <v>BNP Paribas Securities Services Luxembourg</v>
          </cell>
          <cell r="DU51" t="str">
            <v>31th of December</v>
          </cell>
          <cell r="DV51" t="str">
            <v>ESG</v>
          </cell>
          <cell r="DW51" t="str">
            <v>LISTED REAL ESTATE</v>
          </cell>
          <cell r="DX51" t="str">
            <v>Name change and index name change on 29/03/2021 with CTB integration. Before 29/03/2021, fund name : BNP Paribas Easy FTSE EPRA Nareit Developed Europe ex UK Green and Index name : FTSE EPRA Nareit Developed Europe ex UK Green (NTR) Index</v>
          </cell>
          <cell r="DY51"/>
          <cell r="DZ51" t="str">
            <v>ART 8</v>
          </cell>
          <cell r="EA51" t="str">
            <v>CAT 1</v>
          </cell>
          <cell r="EB51" t="str">
            <v>U</v>
          </cell>
        </row>
        <row r="52">
          <cell r="H52" t="str">
            <v>FR0011550177</v>
          </cell>
          <cell r="I52" t="str">
            <v>USD C</v>
          </cell>
          <cell r="J52" t="str">
            <v>Capitalisation</v>
          </cell>
          <cell r="K52" t="str">
            <v>USD</v>
          </cell>
          <cell r="L52" t="str">
            <v>EUR</v>
          </cell>
          <cell r="M52" t="str">
            <v>No</v>
          </cell>
          <cell r="N52"/>
          <cell r="O52" t="str">
            <v>France</v>
          </cell>
          <cell r="P52" t="str">
            <v>DE</v>
          </cell>
          <cell r="Q52" t="str">
            <v>Xetra</v>
          </cell>
          <cell r="R52" t="str">
            <v>XETR</v>
          </cell>
          <cell r="S52">
            <v>41533</v>
          </cell>
          <cell r="T52">
            <v>43775</v>
          </cell>
          <cell r="U52" t="str">
            <v>No</v>
          </cell>
          <cell r="V52" t="str">
            <v>SPTR500N</v>
          </cell>
          <cell r="W52" t="str">
            <v>Share not hedged</v>
          </cell>
          <cell r="X52" t="str">
            <v>ESAP GY</v>
          </cell>
          <cell r="Y52" t="str">
            <v>IESD</v>
          </cell>
          <cell r="Z52" t="str">
            <v>QS0011259965</v>
          </cell>
          <cell r="AA52" t="str">
            <v>ESAP</v>
          </cell>
          <cell r="AB52" t="str">
            <v>.SPXNTR</v>
          </cell>
          <cell r="AC52" t="str">
            <v>ESAP.DE</v>
          </cell>
          <cell r="AD52" t="str">
            <v>IESDINAV.PA</v>
          </cell>
          <cell r="AE52" t="str">
            <v>BNP Paribas Easy S&amp;P 500 UCITS ETF is an open-end UCITS compliant exchange-traded fund incorporated in France. The Fund seeks to track the performance of the S&amp;P 500 (NTR) Index.</v>
          </cell>
          <cell r="AF52" t="str">
            <v>please refer to another source</v>
          </cell>
          <cell r="AG52" t="str">
            <v>please refer to another source</v>
          </cell>
          <cell r="AH52" t="str">
            <v>French SICAV</v>
          </cell>
          <cell r="AI52" t="str">
            <v>S&amp;P 500 (NTR) Index</v>
          </cell>
          <cell r="AJ52" t="str">
            <v>Net Total Return</v>
          </cell>
          <cell r="AK52" t="str">
            <v>USD</v>
          </cell>
          <cell r="AL52" t="str">
            <v>L'indicateur de référence est le S&amp;P 500 (NTR), publié en USD par Standard &amp; Poor’s. L’indice S&amp;P 500 (NTR) est un indice composé d'actions des 500 plus grandes sociétés américaines. Les valeurs sélectionnées représentent les plus grosses capitalisations boursières couvrant approximativement 75% des actions des sociétés américaines. L'indice a été créé par S&amp;P en 1957 et inclut les dividendes détachés par les actions qui le composent.</v>
          </cell>
          <cell r="AM52" t="str">
            <v>please refer to another source</v>
          </cell>
          <cell r="AN52" t="str">
            <v>S&amp;P Dow Jones</v>
          </cell>
          <cell r="AO52" t="str">
            <v>North America</v>
          </cell>
          <cell r="AP52" t="str">
            <v>US</v>
          </cell>
          <cell r="AQ52" t="str">
            <v>CH, DE, FR, LU, AT, IT**, ES</v>
          </cell>
          <cell r="AR52" t="str">
            <v>AT, CH, CZ, DE, ES, FR, IT**, LU</v>
          </cell>
          <cell r="AS52" t="str">
            <v>Synthetic replication</v>
          </cell>
          <cell r="AT52" t="str">
            <v>Synthetic</v>
          </cell>
          <cell r="AU52" t="str">
            <v>Synthetic</v>
          </cell>
          <cell r="AV52" t="str">
            <v>Swaps</v>
          </cell>
          <cell r="AW52" t="str">
            <v>No</v>
          </cell>
          <cell r="AX52" t="str">
            <v>Yes with UCITS V</v>
          </cell>
          <cell r="AY52" t="str">
            <v xml:space="preserve">BNP PARIBAS ARBITRAGE, SUSQUEHANNA, SG SECURITIES (PARIS), SUSQUEHANNA INTERNATIONAL SECURITIES </v>
          </cell>
          <cell r="AZ52"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2" t="str">
            <v>No</v>
          </cell>
          <cell r="BB52"/>
          <cell r="BC52"/>
          <cell r="BD52"/>
          <cell r="BE52"/>
          <cell r="BF52" t="str">
            <v>Euronext</v>
          </cell>
          <cell r="BG52" t="str">
            <v>Daily</v>
          </cell>
          <cell r="BH52"/>
          <cell r="BI52"/>
          <cell r="BJ52"/>
          <cell r="BK52" t="str">
            <v>Reinvested</v>
          </cell>
          <cell r="BL52"/>
          <cell r="BM52"/>
          <cell r="BN52"/>
          <cell r="BO52"/>
          <cell r="BP52"/>
          <cell r="BQ52"/>
          <cell r="BR52" t="str">
            <v>2 000 000 EUR</v>
          </cell>
          <cell r="BS52" t="str">
            <v>-</v>
          </cell>
          <cell r="BT52" t="str">
            <v>04:30 PM Paris time</v>
          </cell>
          <cell r="BU52" t="str">
            <v>NA</v>
          </cell>
          <cell r="BV52" t="str">
            <v>03:45 PM Paris time</v>
          </cell>
          <cell r="BW52" t="str">
            <v>D</v>
          </cell>
          <cell r="BX52" t="str">
            <v>D+1</v>
          </cell>
          <cell r="BY52" t="str">
            <v>D+5</v>
          </cell>
          <cell r="BZ52" t="str">
            <v>Please refer to PM</v>
          </cell>
          <cell r="CA52" t="str">
            <v>Please refer to PM</v>
          </cell>
          <cell r="CB52">
            <v>2</v>
          </cell>
          <cell r="CC52">
            <v>2</v>
          </cell>
          <cell r="CD52" t="str">
            <v>NA</v>
          </cell>
          <cell r="CE52" t="str">
            <v>NA</v>
          </cell>
          <cell r="CF52" t="str">
            <v>Yes</v>
          </cell>
          <cell r="CG52" t="str">
            <v>Daily</v>
          </cell>
          <cell r="CH52">
            <v>100000</v>
          </cell>
          <cell r="CI52" t="str">
            <v>No securities lending</v>
          </cell>
          <cell r="CJ52" t="str">
            <v>BNP, Morgan Stanley, Société Générale</v>
          </cell>
          <cell r="CK52" t="str">
            <v>Up to 10%</v>
          </cell>
          <cell r="CL52" t="str">
            <v>Cash</v>
          </cell>
          <cell r="CM52" t="str">
            <v>BNP Paribas Securities Services</v>
          </cell>
          <cell r="CN52" t="str">
            <v>collateral.mgt@bnpparibas-ip.com</v>
          </cell>
          <cell r="CO52" t="str">
            <v>No</v>
          </cell>
          <cell r="CP52" t="str">
            <v>NA</v>
          </cell>
          <cell r="CQ52" t="str">
            <v>NA</v>
          </cell>
          <cell r="CR52" t="str">
            <v>No</v>
          </cell>
          <cell r="CS52" t="str">
            <v>Paul Xatard-Huberlant</v>
          </cell>
          <cell r="CT52" t="str">
            <v>BD64H94</v>
          </cell>
          <cell r="CU52"/>
          <cell r="CV52" t="str">
            <v>A1W4DQ</v>
          </cell>
          <cell r="CW52" t="str">
            <v>LP68226496</v>
          </cell>
          <cell r="CX52" t="str">
            <v>NA</v>
          </cell>
          <cell r="CY52" t="str">
            <v>No</v>
          </cell>
          <cell r="CZ52" t="str">
            <v>No</v>
          </cell>
          <cell r="DA52" t="str">
            <v>Beta</v>
          </cell>
          <cell r="DB52" t="str">
            <v>Yes</v>
          </cell>
          <cell r="DC52" t="str">
            <v>Equity fund (&gt;51% equities)</v>
          </cell>
          <cell r="DD52" t="str">
            <v>Yes</v>
          </cell>
          <cell r="DE52" t="str">
            <v>No</v>
          </cell>
          <cell r="DF52" t="str">
            <v>No</v>
          </cell>
          <cell r="DG52">
            <v>3</v>
          </cell>
          <cell r="DH52">
            <v>12</v>
          </cell>
          <cell r="DI52">
            <v>0</v>
          </cell>
          <cell r="DJ52">
            <v>15</v>
          </cell>
          <cell r="DK52">
            <v>15</v>
          </cell>
          <cell r="DL52">
            <v>3</v>
          </cell>
          <cell r="DM52">
            <v>0</v>
          </cell>
          <cell r="DN52">
            <v>12</v>
          </cell>
          <cell r="DO52" t="str">
            <v>All</v>
          </cell>
          <cell r="DP52" t="str">
            <v>NA</v>
          </cell>
          <cell r="DQ52" t="str">
            <v>BNP Paribas Securities Services paris</v>
          </cell>
          <cell r="DR52" t="str">
            <v>BNP Paribas Securities Services Paris</v>
          </cell>
          <cell r="DS52" t="str">
            <v>in-house lawyers</v>
          </cell>
          <cell r="DT52" t="str">
            <v>BNP Paribas Securities Services Paris</v>
          </cell>
          <cell r="DU52" t="str">
            <v>last business day of the year</v>
          </cell>
          <cell r="DV52" t="str">
            <v>Essentials</v>
          </cell>
          <cell r="DW52" t="str">
            <v>EQUITY</v>
          </cell>
          <cell r="DX52"/>
          <cell r="DY52"/>
          <cell r="DZ52" t="str">
            <v>Neither ART 9 nor ART 8 (ART 6)</v>
          </cell>
          <cell r="EA52" t="str">
            <v>CAT 3</v>
          </cell>
          <cell r="EB52" t="e">
            <v>#N/A</v>
          </cell>
        </row>
        <row r="53">
          <cell r="H53" t="str">
            <v>LU1859445063</v>
          </cell>
          <cell r="I53" t="str">
            <v>UCITS ETF QD H EUR</v>
          </cell>
          <cell r="J53" t="str">
            <v>Distribution</v>
          </cell>
          <cell r="K53" t="str">
            <v>EUR</v>
          </cell>
          <cell r="L53" t="str">
            <v>EUR</v>
          </cell>
          <cell r="M53" t="str">
            <v>Yes</v>
          </cell>
          <cell r="N53"/>
          <cell r="O53" t="str">
            <v>Luxembourg</v>
          </cell>
          <cell r="P53" t="str">
            <v>DE</v>
          </cell>
          <cell r="Q53" t="str">
            <v>Xetra</v>
          </cell>
          <cell r="R53" t="str">
            <v>XETR</v>
          </cell>
          <cell r="S53">
            <v>43368</v>
          </cell>
          <cell r="T53">
            <v>43900</v>
          </cell>
          <cell r="U53" t="str">
            <v>No</v>
          </cell>
          <cell r="V53" t="str">
            <v>NEPRA</v>
          </cell>
          <cell r="W53" t="str">
            <v>TGPDBH01</v>
          </cell>
          <cell r="X53" t="str">
            <v>ZSRL GY</v>
          </cell>
          <cell r="Y53" t="str">
            <v>IEEEH</v>
          </cell>
          <cell r="Z53" t="str">
            <v>NSCFR0IEEEH8</v>
          </cell>
          <cell r="AA53" t="str">
            <v xml:space="preserve">ZSRL </v>
          </cell>
          <cell r="AB53" t="str">
            <v>.TFTRPRAE</v>
          </cell>
          <cell r="AC53" t="str">
            <v xml:space="preserve">ZSRL.DE </v>
          </cell>
          <cell r="AD53" t="str">
            <v>IEEEHINAV.PA</v>
          </cell>
          <cell r="AE53" t="str">
            <v>BNP Paribas Easy FTSE EPRA/NAREIT Developped Europe is a UCITS compliant exchange-traded fund registered in Luxembourg. The objective of the Fund is to replicate the performance of the FTSE EPRA Nareit Developed Europe  (NTR) Index, including fluctuations, and to maintain the Tracking Error between the sub-fund and the index below 1%</v>
          </cell>
          <cell r="AF53" t="str">
            <v>please refer to another source</v>
          </cell>
          <cell r="AG53" t="str">
            <v>please refer to another source</v>
          </cell>
          <cell r="AH53" t="str">
            <v>Luxemburg SICAV</v>
          </cell>
          <cell r="AI53" t="str">
            <v>FTSE EPRA Nareit Developed Europe (NTR) index</v>
          </cell>
          <cell r="AJ53" t="str">
            <v xml:space="preserve"> Net Total Return</v>
          </cell>
          <cell r="AK53" t="str">
            <v>EUR</v>
          </cell>
          <cell r="AL53" t="str">
            <v>The benchmark is the FTSE EPRA Nareit Developed Europe index published in EUR by FTSE International Limited. The composition of the index is reviewed on a quarterly basis, each Thursday following the third Friday of March, June, September and December. The index is valued daily. The majority of the index’s underlying components are property sector equities listed on European stock exchanges. It is a Net Total Return index.</v>
          </cell>
          <cell r="AM53" t="str">
            <v>please refer to another source</v>
          </cell>
          <cell r="AN53" t="str">
            <v>FTSE International Limited</v>
          </cell>
          <cell r="AO53" t="str">
            <v>EUROPE</v>
          </cell>
          <cell r="AP53" t="str">
            <v>Europe</v>
          </cell>
          <cell r="AQ53" t="str">
            <v>AT, DE, FR, LU, NL, IT**, CH</v>
          </cell>
          <cell r="AR53" t="str">
            <v>AT, DE, FR, LU, NL, IT**, CH</v>
          </cell>
          <cell r="AS53" t="str">
            <v>Full replication</v>
          </cell>
          <cell r="AT53" t="str">
            <v>Physical</v>
          </cell>
          <cell r="AU53" t="str">
            <v>Full</v>
          </cell>
          <cell r="AV53" t="str">
            <v>Equities</v>
          </cell>
          <cell r="AW53" t="str">
            <v>No</v>
          </cell>
          <cell r="AX53" t="str">
            <v>Yes with UCITS V</v>
          </cell>
          <cell r="AY53" t="str">
            <v>BNP PARIBAS ARBITRAGE, FLOW TRADERS, SUSQUEHANNA</v>
          </cell>
          <cell r="AZ5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53" t="str">
            <v>No</v>
          </cell>
          <cell r="BB53"/>
          <cell r="BC53"/>
          <cell r="BD53"/>
          <cell r="BE53"/>
          <cell r="BF53" t="str">
            <v>Euronext</v>
          </cell>
          <cell r="BG53" t="str">
            <v>Daily</v>
          </cell>
          <cell r="BH53"/>
          <cell r="BI53"/>
          <cell r="BJ53"/>
          <cell r="BK53" t="str">
            <v>Quaterly</v>
          </cell>
          <cell r="BL53"/>
          <cell r="BM53"/>
          <cell r="BN53"/>
          <cell r="BO53"/>
          <cell r="BP53"/>
          <cell r="BQ53"/>
          <cell r="BR53">
            <v>500000</v>
          </cell>
          <cell r="BS53" t="str">
            <v>-</v>
          </cell>
          <cell r="BT53" t="str">
            <v>03:30 PM Paris time</v>
          </cell>
          <cell r="BU53" t="str">
            <v>NA</v>
          </cell>
          <cell r="BV53" t="str">
            <v>02:45 PM Paris time</v>
          </cell>
          <cell r="BW53" t="str">
            <v>D</v>
          </cell>
          <cell r="BX53" t="str">
            <v>D+1</v>
          </cell>
          <cell r="BY53" t="str">
            <v>D+3</v>
          </cell>
          <cell r="BZ53" t="str">
            <v>Please refer to PM</v>
          </cell>
          <cell r="CA53" t="str">
            <v>Please refer to PM</v>
          </cell>
          <cell r="CB53">
            <v>18</v>
          </cell>
          <cell r="CC53">
            <v>1</v>
          </cell>
          <cell r="CD53" t="str">
            <v>0,3% on the primary market</v>
          </cell>
          <cell r="CE53" t="str">
            <v>0,05% on the primary market</v>
          </cell>
          <cell r="CF53" t="str">
            <v>Yes</v>
          </cell>
          <cell r="CG53" t="str">
            <v>Daily</v>
          </cell>
          <cell r="CH53">
            <v>100000</v>
          </cell>
          <cell r="CI53" t="str">
            <v>No securities lending</v>
          </cell>
          <cell r="CJ53" t="str">
            <v>NA</v>
          </cell>
          <cell r="CK53" t="str">
            <v>Up to 10%</v>
          </cell>
          <cell r="CL53" t="str">
            <v>Cash</v>
          </cell>
          <cell r="CM53" t="str">
            <v>BNP Paribas Securities Services</v>
          </cell>
          <cell r="CN53" t="str">
            <v>collateral.mgt@bnpparibas-ip.com</v>
          </cell>
          <cell r="CO53" t="str">
            <v>No</v>
          </cell>
          <cell r="CP53" t="str">
            <v>NA</v>
          </cell>
          <cell r="CQ53" t="str">
            <v>NA</v>
          </cell>
          <cell r="CR53" t="str">
            <v>No</v>
          </cell>
          <cell r="CS53" t="str">
            <v>Ashok Outtandy</v>
          </cell>
          <cell r="CT53"/>
          <cell r="CU53"/>
          <cell r="CV53" t="str">
            <v>A2N7XZ</v>
          </cell>
          <cell r="CW53"/>
          <cell r="CX53"/>
          <cell r="CY53" t="str">
            <v>No</v>
          </cell>
          <cell r="CZ53" t="str">
            <v>No</v>
          </cell>
          <cell r="DA53" t="str">
            <v>Beta</v>
          </cell>
          <cell r="DB53" t="str">
            <v>No</v>
          </cell>
          <cell r="DC53" t="str">
            <v>Foreign real estate fund (&gt;51% foreign real estate)</v>
          </cell>
          <cell r="DD53" t="str">
            <v>Yes</v>
          </cell>
          <cell r="DE53"/>
          <cell r="DF53" t="str">
            <v>No</v>
          </cell>
          <cell r="DG53">
            <v>28</v>
          </cell>
          <cell r="DH53">
            <v>12</v>
          </cell>
          <cell r="DI53">
            <v>0</v>
          </cell>
          <cell r="DJ53">
            <v>40</v>
          </cell>
          <cell r="DK53">
            <v>40</v>
          </cell>
          <cell r="DL53">
            <v>28</v>
          </cell>
          <cell r="DM53">
            <v>0</v>
          </cell>
          <cell r="DN53">
            <v>12</v>
          </cell>
          <cell r="DO53" t="str">
            <v>Primary market: Authorised Participants and Institutionnal Investors
Secondary market: All</v>
          </cell>
          <cell r="DP53" t="str">
            <v>None</v>
          </cell>
          <cell r="DQ53" t="str">
            <v>BNP Paribas Securities Services Luxembourg</v>
          </cell>
          <cell r="DR53" t="str">
            <v>BNP Paribas Securities Services Luxembourg</v>
          </cell>
          <cell r="DS53" t="str">
            <v>in-house lawyers</v>
          </cell>
          <cell r="DT53" t="str">
            <v>BNP Paribas Securities Services Luxembourg</v>
          </cell>
          <cell r="DU53" t="str">
            <v>31th of December</v>
          </cell>
          <cell r="DV53" t="str">
            <v>Essentials</v>
          </cell>
          <cell r="DW53" t="str">
            <v>LISTED REAL ESTATE</v>
          </cell>
          <cell r="DX53" t="str">
            <v xml:space="preserve">launched in 06/03/2006 "FTSE EPRA Europe THEAM Easy UCITS ETF" then mergered into Easy </v>
          </cell>
          <cell r="DY53"/>
          <cell r="DZ53" t="str">
            <v>Neither ART 9 nor ART 8 (ART 6)</v>
          </cell>
          <cell r="EA53" t="str">
            <v>CAT 3</v>
          </cell>
          <cell r="EB53" t="e">
            <v>#N/A</v>
          </cell>
        </row>
        <row r="54">
          <cell r="H54" t="str">
            <v>LU2194447293</v>
          </cell>
          <cell r="I54" t="str">
            <v>UCITS ETF</v>
          </cell>
          <cell r="J54" t="str">
            <v>Capitalisation</v>
          </cell>
          <cell r="K54" t="str">
            <v>EUR</v>
          </cell>
          <cell r="L54" t="str">
            <v>EUR</v>
          </cell>
          <cell r="M54" t="str">
            <v>No</v>
          </cell>
          <cell r="N54"/>
          <cell r="O54" t="str">
            <v>Luxembourg</v>
          </cell>
          <cell r="P54" t="str">
            <v>DE</v>
          </cell>
          <cell r="Q54" t="str">
            <v>Xetra</v>
          </cell>
          <cell r="R54" t="str">
            <v>XETR</v>
          </cell>
          <cell r="S54">
            <v>44088</v>
          </cell>
          <cell r="T54">
            <v>44111</v>
          </cell>
          <cell r="U54" t="str">
            <v>No</v>
          </cell>
          <cell r="V54" t="str">
            <v>GALPHBEN</v>
          </cell>
          <cell r="W54" t="str">
            <v>Share not hedged</v>
          </cell>
          <cell r="X54" t="str">
            <v>BJLE GY</v>
          </cell>
          <cell r="Y54" t="str">
            <v>IBLUE</v>
          </cell>
          <cell r="Z54" t="str">
            <v>NSCFR0IBLUE2</v>
          </cell>
          <cell r="AA54" t="str">
            <v>BJLE</v>
          </cell>
          <cell r="AB54" t="str">
            <v>.GALPHBEN</v>
          </cell>
          <cell r="AC54" t="str">
            <v>BJLE.DE</v>
          </cell>
          <cell r="AD54" t="str">
            <v>IBLUEINAV.PA</v>
          </cell>
          <cell r="AE54" t="str">
            <v>BNP Paribas Easy ECPI Global ESG Blue Economy  is an open-end fund incorporated in Luxembourg. The fund's objective is to replicate the performance of the ECPI Global ESG Blue Economy (NR) Index, including fluctuations, and to maintain the Tracking Error between the sub-fund and the index below 1%.</v>
          </cell>
          <cell r="AF54" t="str">
            <v>please refer to another source</v>
          </cell>
          <cell r="AG54" t="str">
            <v>please refer to another source</v>
          </cell>
          <cell r="AH54" t="str">
            <v>Luxemburg SICAV</v>
          </cell>
          <cell r="AI54" t="str">
            <v>ECPI Global ESG Blue Economy (NR) Index</v>
          </cell>
          <cell r="AJ54" t="str">
            <v>Net Return</v>
          </cell>
          <cell r="AK54" t="str">
            <v>EUR</v>
          </cell>
          <cell r="AL54" t="str">
            <v xml:space="preserve">The benchmark is the ECPI Global ESG Blue Economy Index (NR) Index published in EUR. The index measures the performance of companies in the global developed market which are the best placed to seize the opportunities provided by the sustainable use of ocean resources. Hence, the Blue economy is the use of ocean resources for economic growth, improved livelihoods and jobs and ocean ecosystem health. The index selects positively ESG rated companies which are most involved in the sustainable use of ocean resources. </v>
          </cell>
          <cell r="AM54" t="str">
            <v>please refer to another source</v>
          </cell>
          <cell r="AN54" t="str">
            <v>ECPI</v>
          </cell>
          <cell r="AO54" t="str">
            <v>Global</v>
          </cell>
          <cell r="AP54" t="str">
            <v>Global ex Emerging Markets</v>
          </cell>
          <cell r="AQ54" t="str">
            <v>AT, DE, FR, IT, LU, NL, ES , UK, DK, FI, SE, SK</v>
          </cell>
          <cell r="AR54" t="str">
            <v>AT, DE, DK, ES, FI, FR, GB, IT**, LU, NL, SE, SK</v>
          </cell>
          <cell r="AS54" t="str">
            <v>Full or optimized replication</v>
          </cell>
          <cell r="AT54" t="str">
            <v>Physical</v>
          </cell>
          <cell r="AU54" t="str">
            <v>Full</v>
          </cell>
          <cell r="AV54" t="str">
            <v>Equities</v>
          </cell>
          <cell r="AW54" t="str">
            <v>No</v>
          </cell>
          <cell r="AX54" t="str">
            <v>Yes with UCITS V</v>
          </cell>
          <cell r="AY54" t="str">
            <v>BNP Paribas Arbitrage</v>
          </cell>
          <cell r="AZ54"/>
          <cell r="BA54" t="str">
            <v>No</v>
          </cell>
          <cell r="BB54"/>
          <cell r="BC54"/>
          <cell r="BD54"/>
          <cell r="BE54"/>
          <cell r="BF54" t="str">
            <v>Euronext</v>
          </cell>
          <cell r="BG54" t="str">
            <v>Daily</v>
          </cell>
          <cell r="BH54"/>
          <cell r="BI54"/>
          <cell r="BJ54"/>
          <cell r="BK54" t="str">
            <v>Reinvested</v>
          </cell>
          <cell r="BL54"/>
          <cell r="BM54"/>
          <cell r="BN54"/>
          <cell r="BO54"/>
          <cell r="BP54"/>
          <cell r="BQ54"/>
          <cell r="BR54">
            <v>500000</v>
          </cell>
          <cell r="BS54" t="str">
            <v>-</v>
          </cell>
          <cell r="BT54" t="str">
            <v>(D-1) 04:30 PM Paris time</v>
          </cell>
          <cell r="BU54" t="str">
            <v>NA</v>
          </cell>
          <cell r="BV54" t="str">
            <v>(D-1) 03:45 PM Paris time</v>
          </cell>
          <cell r="BW54" t="str">
            <v>D</v>
          </cell>
          <cell r="BX54" t="str">
            <v>D+1</v>
          </cell>
          <cell r="BY54" t="str">
            <v>D+3</v>
          </cell>
          <cell r="BZ54" t="str">
            <v>Please refer to PM</v>
          </cell>
          <cell r="CA54" t="str">
            <v>Please refer to PM</v>
          </cell>
          <cell r="CB54">
            <v>9</v>
          </cell>
          <cell r="CC54">
            <v>0</v>
          </cell>
          <cell r="CD54" t="str">
            <v xml:space="preserve">0.20% on the primary market </v>
          </cell>
          <cell r="CE54" t="str">
            <v xml:space="preserve">0.10% on the primary market </v>
          </cell>
          <cell r="CF54" t="str">
            <v>No</v>
          </cell>
          <cell r="CG54" t="str">
            <v>NA</v>
          </cell>
          <cell r="CH54" t="str">
            <v>NA</v>
          </cell>
          <cell r="CI54" t="str">
            <v>No securities lending</v>
          </cell>
          <cell r="CJ54"/>
          <cell r="CK54" t="str">
            <v>No collateral</v>
          </cell>
          <cell r="CL54" t="str">
            <v>No collateral</v>
          </cell>
          <cell r="CM54" t="str">
            <v>No collateral</v>
          </cell>
          <cell r="CN54" t="str">
            <v>No collateral</v>
          </cell>
          <cell r="CO54" t="str">
            <v>No</v>
          </cell>
          <cell r="CP54" t="str">
            <v>NA</v>
          </cell>
          <cell r="CQ54" t="str">
            <v>NA</v>
          </cell>
          <cell r="CR54" t="str">
            <v>No</v>
          </cell>
          <cell r="CS54" t="str">
            <v>Alexandre Zamora</v>
          </cell>
          <cell r="CT54"/>
          <cell r="CU54"/>
          <cell r="CV54" t="str">
            <v>A2QCJJ</v>
          </cell>
          <cell r="CW54"/>
          <cell r="CX54"/>
          <cell r="CY54" t="str">
            <v>Yes</v>
          </cell>
          <cell r="CZ54" t="str">
            <v>ESG</v>
          </cell>
          <cell r="DA54" t="str">
            <v>Beta</v>
          </cell>
          <cell r="DB54" t="str">
            <v>No</v>
          </cell>
          <cell r="DC54" t="str">
            <v>Equity fund (&gt;51% equities)</v>
          </cell>
          <cell r="DD54" t="str">
            <v>Yes</v>
          </cell>
          <cell r="DE54"/>
          <cell r="DF54" t="str">
            <v>No</v>
          </cell>
          <cell r="DG54">
            <v>18</v>
          </cell>
          <cell r="DH54">
            <v>12</v>
          </cell>
          <cell r="DI54">
            <v>0</v>
          </cell>
          <cell r="DJ54">
            <v>30</v>
          </cell>
          <cell r="DK54">
            <v>30</v>
          </cell>
          <cell r="DL54">
            <v>18</v>
          </cell>
          <cell r="DM54">
            <v>0</v>
          </cell>
          <cell r="DN54">
            <v>12</v>
          </cell>
          <cell r="DO54" t="str">
            <v>Primary market: Authorised Participants and Institutionnal Investors
Secondary market: All</v>
          </cell>
          <cell r="DP54" t="str">
            <v>None</v>
          </cell>
          <cell r="DQ54" t="str">
            <v>BNP Paribas Securities Services Luxembourg</v>
          </cell>
          <cell r="DR54" t="str">
            <v>BNP Paribas Securities Services Luxembourg</v>
          </cell>
          <cell r="DS54" t="str">
            <v>in-house lawyers</v>
          </cell>
          <cell r="DT54" t="str">
            <v>BNP Paribas Securities Services Luxembourg</v>
          </cell>
          <cell r="DU54" t="str">
            <v>31th of December</v>
          </cell>
          <cell r="DV54" t="str">
            <v>ESG</v>
          </cell>
          <cell r="DW54" t="str">
            <v>EQUITY</v>
          </cell>
          <cell r="DX54" t="str">
            <v>Change of SFDR classification from ART 8 to ART 9 on December 1st, 2021 (01/12/2021)</v>
          </cell>
          <cell r="DY54"/>
          <cell r="DZ54" t="str">
            <v>ART 8</v>
          </cell>
          <cell r="EA54" t="str">
            <v>CAT 1</v>
          </cell>
          <cell r="EB54" t="str">
            <v>U</v>
          </cell>
        </row>
        <row r="55">
          <cell r="H55" t="str">
            <v>LU2194448267</v>
          </cell>
          <cell r="I55" t="str">
            <v>UCITS ETF</v>
          </cell>
          <cell r="J55" t="str">
            <v>Capitalisation</v>
          </cell>
          <cell r="K55" t="str">
            <v>EUR</v>
          </cell>
          <cell r="L55" t="str">
            <v>EUR</v>
          </cell>
          <cell r="M55" t="str">
            <v>No</v>
          </cell>
          <cell r="N55"/>
          <cell r="O55" t="str">
            <v>Luxembourg</v>
          </cell>
          <cell r="P55" t="str">
            <v>DE</v>
          </cell>
          <cell r="Q55" t="str">
            <v>Xetra</v>
          </cell>
          <cell r="R55" t="str">
            <v>XETR</v>
          </cell>
          <cell r="S55">
            <v>44456</v>
          </cell>
          <cell r="T55">
            <v>44481</v>
          </cell>
          <cell r="U55" t="str">
            <v>No</v>
          </cell>
          <cell r="V55" t="str">
            <v>LC100EZ</v>
          </cell>
          <cell r="W55" t="str">
            <v>Share not hedged</v>
          </cell>
          <cell r="X55" t="str">
            <v>LCDE GY</v>
          </cell>
          <cell r="Y55" t="str">
            <v>ILCEZ</v>
          </cell>
          <cell r="Z55" t="str">
            <v>NSCFR0ILCEZ9</v>
          </cell>
          <cell r="AA55" t="str">
            <v>LCDE</v>
          </cell>
          <cell r="AB55" t="str">
            <v>.LC1EZ</v>
          </cell>
          <cell r="AC55" t="str">
            <v>LCDE.DE</v>
          </cell>
          <cell r="AD55" t="str">
            <v>ILCEZINAV.PA</v>
          </cell>
          <cell r="AE55" t="str">
            <v>BNP Paribas Easy Low Carbon 100 Eurozone PAB  is an open-end fund incorporated in Luxembourg. The fund's objective is to replicate the performance of the Euronext Low Carbon 100 Eurozone PAB (NTR) index, including fluctuations, and to maintain the Tracking Error between the sub-fund and the index below 1%.</v>
          </cell>
          <cell r="AF55" t="str">
            <v>please refer to another source</v>
          </cell>
          <cell r="AG55" t="str">
            <v>please refer to another source</v>
          </cell>
          <cell r="AH55" t="str">
            <v>Luxemburg SICAV</v>
          </cell>
          <cell r="AI55" t="str">
            <v>Euronext  Low Carbon 100 Eurozone PAB (NTR) index</v>
          </cell>
          <cell r="AJ55" t="str">
            <v>Net Total Return</v>
          </cell>
          <cell r="AK55" t="str">
            <v>EUR</v>
          </cell>
          <cell r="AL55" t="str">
            <v>The benchmark is the Euronext Low Carbon 100 Eurozone PAB (NTR) index. The index provides exposure to large and mid-cap stocks across Developed Markets countries in the European Economic and Monetary union. It includes positively ESG rated companies having the lowest carbon intensity at their respective sector or homogeneous sub-sector levels of the ICB classification according to the "best-in-class" approach, and with the objective of approximating the sector's weights in the universe (300 largest Eurozone stocks).</v>
          </cell>
          <cell r="AM55" t="str">
            <v>please refer to another source</v>
          </cell>
          <cell r="AN55" t="str">
            <v>Euronext</v>
          </cell>
          <cell r="AO55" t="str">
            <v>Eurozone</v>
          </cell>
          <cell r="AP55" t="str">
            <v>Eurozone</v>
          </cell>
          <cell r="AQ55" t="str">
            <v xml:space="preserve">AT, DE, FR, IT**, LU, NL, ES </v>
          </cell>
          <cell r="AR55" t="str">
            <v>AT, DE, ES, FR, IT**, LU, NL</v>
          </cell>
          <cell r="AS55" t="str">
            <v>Full or optimized replication</v>
          </cell>
          <cell r="AT55" t="str">
            <v>Physical</v>
          </cell>
          <cell r="AU55" t="str">
            <v>Full</v>
          </cell>
          <cell r="AV55" t="str">
            <v>Equities</v>
          </cell>
          <cell r="AW55" t="str">
            <v>No</v>
          </cell>
          <cell r="AX55" t="str">
            <v>Yes with UCITS V</v>
          </cell>
          <cell r="AY55" t="str">
            <v>BNP Paribas Arbitrage</v>
          </cell>
          <cell r="AZ55"/>
          <cell r="BA55" t="str">
            <v>No</v>
          </cell>
          <cell r="BB55"/>
          <cell r="BC55"/>
          <cell r="BD55"/>
          <cell r="BE55"/>
          <cell r="BF55" t="str">
            <v>Euronext</v>
          </cell>
          <cell r="BG55" t="str">
            <v>Daily</v>
          </cell>
          <cell r="BH55"/>
          <cell r="BI55"/>
          <cell r="BJ55"/>
          <cell r="BK55" t="str">
            <v>Reinvested</v>
          </cell>
          <cell r="BL55"/>
          <cell r="BM55"/>
          <cell r="BN55"/>
          <cell r="BO55"/>
          <cell r="BP55"/>
          <cell r="BQ55"/>
          <cell r="BR55">
            <v>500000</v>
          </cell>
          <cell r="BS55" t="str">
            <v>-</v>
          </cell>
          <cell r="BT55" t="str">
            <v>(D) 04:30 PM Paris time</v>
          </cell>
          <cell r="BU55" t="str">
            <v>NA</v>
          </cell>
          <cell r="BV55" t="str">
            <v>(D) 03:45 PM Paris time</v>
          </cell>
          <cell r="BW55" t="str">
            <v>D</v>
          </cell>
          <cell r="BX55" t="str">
            <v>D+1</v>
          </cell>
          <cell r="BY55" t="str">
            <v>D+3</v>
          </cell>
          <cell r="BZ55" t="str">
            <v>Please refer to PM</v>
          </cell>
          <cell r="CA55" t="str">
            <v>Please refer to PM</v>
          </cell>
          <cell r="CB55">
            <v>15</v>
          </cell>
          <cell r="CC55">
            <v>0</v>
          </cell>
          <cell r="CD55" t="str">
            <v xml:space="preserve">0.25% on the primary market </v>
          </cell>
          <cell r="CE55" t="str">
            <v xml:space="preserve">0.06% on the primary market </v>
          </cell>
          <cell r="CF55" t="str">
            <v>No</v>
          </cell>
          <cell r="CG55" t="str">
            <v>NA</v>
          </cell>
          <cell r="CH55" t="str">
            <v>NA</v>
          </cell>
          <cell r="CI55" t="str">
            <v>No securities lending</v>
          </cell>
          <cell r="CJ55"/>
          <cell r="CK55" t="str">
            <v>No collateral</v>
          </cell>
          <cell r="CL55" t="str">
            <v>No collateral</v>
          </cell>
          <cell r="CM55" t="str">
            <v>No collateral</v>
          </cell>
          <cell r="CN55" t="str">
            <v>No collateral</v>
          </cell>
          <cell r="CO55" t="str">
            <v>No</v>
          </cell>
          <cell r="CP55" t="str">
            <v>NA</v>
          </cell>
          <cell r="CQ55" t="str">
            <v>NA</v>
          </cell>
          <cell r="CR55" t="str">
            <v>No</v>
          </cell>
          <cell r="CS55" t="str">
            <v>Ashok Outtandy</v>
          </cell>
          <cell r="CT55"/>
          <cell r="CU55"/>
          <cell r="CV55" t="str">
            <v>A2QCJG</v>
          </cell>
          <cell r="CW55"/>
          <cell r="CX55"/>
          <cell r="CY55" t="str">
            <v>Yes</v>
          </cell>
          <cell r="CZ55" t="str">
            <v>ESG</v>
          </cell>
          <cell r="DA55" t="str">
            <v>Beta</v>
          </cell>
          <cell r="DB55" t="str">
            <v>Yes</v>
          </cell>
          <cell r="DC55" t="str">
            <v>Equity fund (&gt;51% equities)</v>
          </cell>
          <cell r="DD55" t="str">
            <v>Yes</v>
          </cell>
          <cell r="DE55"/>
          <cell r="DF55" t="str">
            <v>No</v>
          </cell>
          <cell r="DG55">
            <v>18</v>
          </cell>
          <cell r="DH55">
            <v>12</v>
          </cell>
          <cell r="DI55">
            <v>0</v>
          </cell>
          <cell r="DJ55">
            <v>30</v>
          </cell>
          <cell r="DK55">
            <v>30</v>
          </cell>
          <cell r="DL55">
            <v>18</v>
          </cell>
          <cell r="DM55">
            <v>0</v>
          </cell>
          <cell r="DN55">
            <v>12</v>
          </cell>
          <cell r="DO55" t="str">
            <v>Primary market: Authorised Participants and Institutionnal Investors
Secondary market: All</v>
          </cell>
          <cell r="DP55" t="str">
            <v>None</v>
          </cell>
          <cell r="DQ55" t="str">
            <v>BNP Paribas Securities Services Luxembourg</v>
          </cell>
          <cell r="DR55" t="str">
            <v>BNP Paribas Securities Services Luxembourg</v>
          </cell>
          <cell r="DS55" t="str">
            <v>in-house lawyers</v>
          </cell>
          <cell r="DT55" t="str">
            <v>BNP Paribas Securities Services Luxembourg</v>
          </cell>
          <cell r="DU55" t="str">
            <v>31th of December</v>
          </cell>
          <cell r="DV55" t="str">
            <v>ESG</v>
          </cell>
          <cell r="DW55" t="str">
            <v>EQUITY</v>
          </cell>
          <cell r="DX55"/>
          <cell r="DY55"/>
          <cell r="DZ55" t="str">
            <v>ART 8</v>
          </cell>
          <cell r="EA55" t="str">
            <v>CAT 1</v>
          </cell>
          <cell r="EB55" t="str">
            <v>U</v>
          </cell>
        </row>
        <row r="56">
          <cell r="H56" t="str">
            <v>LU1547515053</v>
          </cell>
          <cell r="I56" t="str">
            <v>UCITS ETF</v>
          </cell>
          <cell r="J56" t="str">
            <v>Capitalisation</v>
          </cell>
          <cell r="K56" t="str">
            <v>USD</v>
          </cell>
          <cell r="L56" t="str">
            <v>USD</v>
          </cell>
          <cell r="M56" t="str">
            <v>no</v>
          </cell>
          <cell r="N56"/>
          <cell r="O56" t="str">
            <v>Luxembourg</v>
          </cell>
          <cell r="P56" t="str">
            <v>DE</v>
          </cell>
          <cell r="Q56" t="str">
            <v>Xetra</v>
          </cell>
          <cell r="R56" t="str">
            <v xml:space="preserve">XETR </v>
          </cell>
          <cell r="S56">
            <v>44217</v>
          </cell>
          <cell r="T56">
            <v>44250</v>
          </cell>
          <cell r="U56" t="str">
            <v>No</v>
          </cell>
          <cell r="V56" t="str">
            <v>JESGEMGD</v>
          </cell>
          <cell r="W56" t="str">
            <v>Share not hedged</v>
          </cell>
          <cell r="X56" t="str">
            <v>ASRC GY</v>
          </cell>
          <cell r="Y56" t="str">
            <v>IEMBI</v>
          </cell>
          <cell r="Z56" t="str">
            <v>NSCFR0IEMBI5</v>
          </cell>
          <cell r="AA56" t="str">
            <v>ASRC</v>
          </cell>
          <cell r="AB56" t="str">
            <v>.JESGEGD</v>
          </cell>
          <cell r="AC56" t="str">
            <v>ASRC.DE</v>
          </cell>
          <cell r="AD56" t="str">
            <v>IEMBIINAV.PA</v>
          </cell>
          <cell r="AE56"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6" t="str">
            <v>please refer to another source</v>
          </cell>
          <cell r="AG56" t="str">
            <v>please refer to another source</v>
          </cell>
          <cell r="AH56" t="str">
            <v>Luxemburg SICAV</v>
          </cell>
          <cell r="AI56" t="str">
            <v>JPM ESG EMBI Global Diversified Composite (TR)  index</v>
          </cell>
          <cell r="AJ56" t="str">
            <v>Total Return</v>
          </cell>
          <cell r="AK56" t="str">
            <v>USD</v>
          </cell>
          <cell r="AL56"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6" t="str">
            <v>please refer to another source</v>
          </cell>
          <cell r="AN56" t="str">
            <v>JP Morgan</v>
          </cell>
          <cell r="AO56" t="str">
            <v>Emerging</v>
          </cell>
          <cell r="AP56" t="str">
            <v>Emerging markets</v>
          </cell>
          <cell r="AQ56" t="str">
            <v>AT, DE, FR, IT**, LU, NL, ES, UK, CL, SE, FI</v>
          </cell>
          <cell r="AR56" t="str">
            <v>AT, DE, FR, IT**, LU, NL, ES, UK, CL, SE, FI</v>
          </cell>
          <cell r="AS56" t="str">
            <v>Full or optimized replication</v>
          </cell>
          <cell r="AT56" t="str">
            <v>Physical</v>
          </cell>
          <cell r="AU56" t="str">
            <v>Optimized</v>
          </cell>
          <cell r="AV56" t="str">
            <v>Bonds</v>
          </cell>
          <cell r="AW56" t="str">
            <v>No</v>
          </cell>
          <cell r="AX56" t="str">
            <v>Yes with UCITS V</v>
          </cell>
          <cell r="AY56" t="str">
            <v>BNP Paribas</v>
          </cell>
          <cell r="AZ56"/>
          <cell r="BA56" t="str">
            <v>No</v>
          </cell>
          <cell r="BB56"/>
          <cell r="BC56"/>
          <cell r="BD56"/>
          <cell r="BE56"/>
          <cell r="BF56" t="str">
            <v>Euronext</v>
          </cell>
          <cell r="BG56" t="str">
            <v>Daily</v>
          </cell>
          <cell r="BH56"/>
          <cell r="BI56"/>
          <cell r="BJ56"/>
          <cell r="BK56" t="str">
            <v>Reinvested</v>
          </cell>
          <cell r="BL56"/>
          <cell r="BM56"/>
          <cell r="BN56"/>
          <cell r="BO56"/>
          <cell r="BP56"/>
          <cell r="BQ56"/>
          <cell r="BR56">
            <v>500000</v>
          </cell>
          <cell r="BS56" t="str">
            <v>-</v>
          </cell>
          <cell r="BT56" t="str">
            <v>(D-1) 04:30 PM Paris time</v>
          </cell>
          <cell r="BU56" t="str">
            <v>NA</v>
          </cell>
          <cell r="BV56" t="str">
            <v>(D-1) 03:45 PM Paris time</v>
          </cell>
          <cell r="BW56" t="str">
            <v>D</v>
          </cell>
          <cell r="BX56" t="str">
            <v>D+1</v>
          </cell>
          <cell r="BY56" t="str">
            <v>D+3</v>
          </cell>
          <cell r="BZ56" t="str">
            <v>Please refer to PM</v>
          </cell>
          <cell r="CA56" t="str">
            <v>Please refer to PM</v>
          </cell>
          <cell r="CB56">
            <v>37</v>
          </cell>
          <cell r="CC56">
            <v>0</v>
          </cell>
          <cell r="CD56" t="str">
            <v>2% on the primary market </v>
          </cell>
          <cell r="CE56" t="str">
            <v>1.50% on the primary market</v>
          </cell>
          <cell r="CF56" t="str">
            <v>No</v>
          </cell>
          <cell r="CG56" t="str">
            <v>NA</v>
          </cell>
          <cell r="CH56" t="str">
            <v>NA</v>
          </cell>
          <cell r="CI56" t="str">
            <v>No securities lending</v>
          </cell>
          <cell r="CJ56" t="str">
            <v>NA</v>
          </cell>
          <cell r="CK56" t="str">
            <v>No collateral</v>
          </cell>
          <cell r="CL56" t="str">
            <v>No collateral</v>
          </cell>
          <cell r="CM56" t="str">
            <v>No collateral</v>
          </cell>
          <cell r="CN56" t="str">
            <v>No collateral</v>
          </cell>
          <cell r="CO56" t="str">
            <v>No</v>
          </cell>
          <cell r="CP56" t="str">
            <v>NA</v>
          </cell>
          <cell r="CQ56" t="str">
            <v>NA</v>
          </cell>
          <cell r="CR56" t="str">
            <v>No</v>
          </cell>
          <cell r="CS56" t="str">
            <v>Luca Pagni</v>
          </cell>
          <cell r="CT56"/>
          <cell r="CU56"/>
          <cell r="CV56" t="str">
            <v>A2QMK1</v>
          </cell>
          <cell r="CW56" t="str">
            <v>NA</v>
          </cell>
          <cell r="CX56" t="str">
            <v>NA</v>
          </cell>
          <cell r="CY56" t="str">
            <v>Yes</v>
          </cell>
          <cell r="CZ56" t="str">
            <v>ESG</v>
          </cell>
          <cell r="DA56" t="str">
            <v>Beta</v>
          </cell>
          <cell r="DB56" t="str">
            <v>No</v>
          </cell>
          <cell r="DC56" t="str">
            <v>Other funds (no equities or &lt;25% equities)</v>
          </cell>
          <cell r="DD56" t="str">
            <v>yes</v>
          </cell>
          <cell r="DE56"/>
          <cell r="DF56" t="str">
            <v>No</v>
          </cell>
          <cell r="DG56">
            <v>13</v>
          </cell>
          <cell r="DH56">
            <v>12</v>
          </cell>
          <cell r="DI56">
            <v>0</v>
          </cell>
          <cell r="DJ56">
            <v>25</v>
          </cell>
          <cell r="DK56">
            <v>25</v>
          </cell>
          <cell r="DL56">
            <v>16</v>
          </cell>
          <cell r="DM56">
            <v>0</v>
          </cell>
          <cell r="DN56">
            <v>12</v>
          </cell>
          <cell r="DO56" t="str">
            <v>Primary market: Authorised Participants and Institutionnal Investors
Secondary market: All</v>
          </cell>
          <cell r="DP56" t="str">
            <v>None</v>
          </cell>
          <cell r="DQ56" t="str">
            <v>BNP Paribas Securities Services Luxembourg</v>
          </cell>
          <cell r="DR56" t="str">
            <v>BNP Paribas Securities Services Luxembourg</v>
          </cell>
          <cell r="DS56" t="str">
            <v>in-house lawyers</v>
          </cell>
          <cell r="DT56" t="str">
            <v>BNP Paribas Securities Services Luxembourg</v>
          </cell>
          <cell r="DU56" t="str">
            <v>31th of December</v>
          </cell>
          <cell r="DV56" t="str">
            <v>ESG</v>
          </cell>
          <cell r="DW56" t="str">
            <v>FIXED INCOME</v>
          </cell>
          <cell r="DX56" t="str">
            <v>Index change on September 16th 2019 (16/09/2019) from JPM EMBI Global Diversified Composite (TR)* index to ESG version</v>
          </cell>
          <cell r="DY56"/>
          <cell r="DZ56" t="str">
            <v>ART 8</v>
          </cell>
          <cell r="EA56" t="str">
            <v>CAT 2</v>
          </cell>
          <cell r="EB56" t="str">
            <v>E</v>
          </cell>
        </row>
        <row r="57">
          <cell r="H57" t="str">
            <v>LU1547515137</v>
          </cell>
          <cell r="I57" t="str">
            <v>UCITS ETF H EUR</v>
          </cell>
          <cell r="J57" t="str">
            <v>Capitalisation</v>
          </cell>
          <cell r="K57" t="str">
            <v>EUR</v>
          </cell>
          <cell r="L57" t="str">
            <v>USD</v>
          </cell>
          <cell r="M57" t="str">
            <v>Yes</v>
          </cell>
          <cell r="N57"/>
          <cell r="O57" t="str">
            <v>Luxembourg</v>
          </cell>
          <cell r="P57" t="str">
            <v>DE</v>
          </cell>
          <cell r="Q57" t="str">
            <v>Xetra</v>
          </cell>
          <cell r="R57" t="str">
            <v xml:space="preserve">XETR </v>
          </cell>
          <cell r="S57">
            <v>44217</v>
          </cell>
          <cell r="T57">
            <v>44250</v>
          </cell>
          <cell r="U57" t="str">
            <v>No</v>
          </cell>
          <cell r="V57" t="str">
            <v>JESGEMGD</v>
          </cell>
          <cell r="W57" t="str">
            <v>TBC</v>
          </cell>
          <cell r="X57" t="str">
            <v>ASRD GY</v>
          </cell>
          <cell r="Y57" t="str">
            <v>IEMBH</v>
          </cell>
          <cell r="Z57" t="str">
            <v>NSCFR0IEMBH7</v>
          </cell>
          <cell r="AA57" t="str">
            <v>ASRC</v>
          </cell>
          <cell r="AB57" t="str">
            <v>.JESGEGD</v>
          </cell>
          <cell r="AC57" t="str">
            <v>ASRD.DE</v>
          </cell>
          <cell r="AD57" t="str">
            <v>IEMBHINAV.PA</v>
          </cell>
          <cell r="AE57" t="str">
            <v xml:space="preserve">BNP Paribas Easy JPM ESG EMBI Global Diversified Composite is an open-end fund incorporated in Luxembourg. The Fund's objective is to replicate the performance of the JPM ESG EMBI Global Diversified Composite (TR)* index (Bloomberg: JESGEMGD index) and to maintain the Tracking Error between the sub-fund and the index below 1%. </v>
          </cell>
          <cell r="AF57" t="str">
            <v>please refer to another source</v>
          </cell>
          <cell r="AG57" t="str">
            <v>please refer to another source</v>
          </cell>
          <cell r="AH57" t="str">
            <v>Luxemburg SICAV</v>
          </cell>
          <cell r="AI57" t="str">
            <v>JPM ESG EMBI Global Diversified Composite (TR)  index</v>
          </cell>
          <cell r="AJ57" t="str">
            <v>Total Return</v>
          </cell>
          <cell r="AK57" t="str">
            <v>USD</v>
          </cell>
          <cell r="AL57" t="str">
            <v>The benchmark is the JPM ESG EMBI Global Diversified Composite (TR) index published in USD by JP Morgan. The composition of the index is reviewed on the first business day of every month. The index is valued daily. The majority of the index’s underlying components are government bonds and quasi-government bonds issued in emerging countries. It is a Total Return index.</v>
          </cell>
          <cell r="AM57" t="str">
            <v>please refer to another source</v>
          </cell>
          <cell r="AN57" t="str">
            <v>JP Morgan</v>
          </cell>
          <cell r="AO57" t="str">
            <v>Emerging</v>
          </cell>
          <cell r="AP57" t="str">
            <v>Emerging markets</v>
          </cell>
          <cell r="AQ57" t="str">
            <v>AT, DE, FR, IT, LU, NL, ES, UK, IE, SE, FI</v>
          </cell>
          <cell r="AR57" t="str">
            <v>AT, CL, DE, ES, FR, GB, IE, IT**, LU, NL</v>
          </cell>
          <cell r="AS57" t="str">
            <v>Full or optimized replication</v>
          </cell>
          <cell r="AT57" t="str">
            <v>Physical</v>
          </cell>
          <cell r="AU57" t="str">
            <v>Optimized</v>
          </cell>
          <cell r="AV57" t="str">
            <v>Bonds</v>
          </cell>
          <cell r="AW57" t="str">
            <v>No</v>
          </cell>
          <cell r="AX57" t="str">
            <v>Yes with UCITS V</v>
          </cell>
          <cell r="AY57" t="str">
            <v>BNP Paribas</v>
          </cell>
          <cell r="AZ57"/>
          <cell r="BA57" t="str">
            <v>No</v>
          </cell>
          <cell r="BB57"/>
          <cell r="BC57"/>
          <cell r="BD57"/>
          <cell r="BE57"/>
          <cell r="BF57" t="str">
            <v>Euronext</v>
          </cell>
          <cell r="BG57" t="str">
            <v>Daily</v>
          </cell>
          <cell r="BH57"/>
          <cell r="BI57"/>
          <cell r="BJ57"/>
          <cell r="BK57" t="str">
            <v>Reinvested</v>
          </cell>
          <cell r="BL57"/>
          <cell r="BM57"/>
          <cell r="BN57"/>
          <cell r="BO57"/>
          <cell r="BP57"/>
          <cell r="BQ57"/>
          <cell r="BR57">
            <v>500000</v>
          </cell>
          <cell r="BS57" t="str">
            <v>-</v>
          </cell>
          <cell r="BT57" t="str">
            <v>(D-1) 04:30 PM Paris time</v>
          </cell>
          <cell r="BU57" t="str">
            <v>NA</v>
          </cell>
          <cell r="BV57" t="str">
            <v>(D-1) 03:45 PM Paris time</v>
          </cell>
          <cell r="BW57" t="str">
            <v>D</v>
          </cell>
          <cell r="BX57" t="str">
            <v>D+1</v>
          </cell>
          <cell r="BY57" t="str">
            <v>D+3</v>
          </cell>
          <cell r="BZ57" t="str">
            <v>Please refer to PM</v>
          </cell>
          <cell r="CA57" t="str">
            <v>Please refer to PM</v>
          </cell>
          <cell r="CB57">
            <v>37</v>
          </cell>
          <cell r="CC57">
            <v>0</v>
          </cell>
          <cell r="CD57" t="str">
            <v>2% on the primary market </v>
          </cell>
          <cell r="CE57" t="str">
            <v>1.50% on the primary market</v>
          </cell>
          <cell r="CF57" t="str">
            <v>Yes</v>
          </cell>
          <cell r="CG57" t="str">
            <v>Daily</v>
          </cell>
          <cell r="CH57">
            <v>100000</v>
          </cell>
          <cell r="CI57" t="str">
            <v>No securities lending</v>
          </cell>
          <cell r="CJ57"/>
          <cell r="CK57" t="str">
            <v>Up to 10%</v>
          </cell>
          <cell r="CL57" t="str">
            <v>Cash</v>
          </cell>
          <cell r="CM57" t="str">
            <v>BNP Paribas Securities Services</v>
          </cell>
          <cell r="CN57" t="str">
            <v>collateral.mgt@bnpparibas-ip.com</v>
          </cell>
          <cell r="CO57" t="str">
            <v>No</v>
          </cell>
          <cell r="CP57" t="str">
            <v>NA</v>
          </cell>
          <cell r="CQ57" t="str">
            <v>NA</v>
          </cell>
          <cell r="CR57" t="str">
            <v>No</v>
          </cell>
          <cell r="CS57" t="str">
            <v>Luca Pagni</v>
          </cell>
          <cell r="CT57"/>
          <cell r="CU57"/>
          <cell r="CV57" t="str">
            <v>A2QMK4</v>
          </cell>
          <cell r="CW57" t="str">
            <v>NA</v>
          </cell>
          <cell r="CX57" t="str">
            <v>NA</v>
          </cell>
          <cell r="CY57" t="str">
            <v>Yes</v>
          </cell>
          <cell r="CZ57" t="str">
            <v>ESG</v>
          </cell>
          <cell r="DA57" t="str">
            <v>Beta</v>
          </cell>
          <cell r="DB57" t="str">
            <v>No</v>
          </cell>
          <cell r="DC57" t="str">
            <v>Other funds (no equities or &lt;25% equities)</v>
          </cell>
          <cell r="DD57" t="str">
            <v>yes</v>
          </cell>
          <cell r="DE57"/>
          <cell r="DF57" t="str">
            <v>No</v>
          </cell>
          <cell r="DG57">
            <v>13</v>
          </cell>
          <cell r="DH57">
            <v>12</v>
          </cell>
          <cell r="DI57">
            <v>0</v>
          </cell>
          <cell r="DJ57">
            <v>25</v>
          </cell>
          <cell r="DK57">
            <v>25</v>
          </cell>
          <cell r="DL57">
            <v>16</v>
          </cell>
          <cell r="DM57">
            <v>0</v>
          </cell>
          <cell r="DN57">
            <v>12</v>
          </cell>
          <cell r="DO57" t="str">
            <v>Primary market: Authorised Participants and Institutionnal Investors
Secondary market: All</v>
          </cell>
          <cell r="DP57" t="str">
            <v>None</v>
          </cell>
          <cell r="DQ57" t="str">
            <v>BNP Paribas Securities Services Luxembourg</v>
          </cell>
          <cell r="DR57" t="str">
            <v>BNP Paribas Securities Services Luxembourg</v>
          </cell>
          <cell r="DS57" t="str">
            <v>in-house lawyers</v>
          </cell>
          <cell r="DT57" t="str">
            <v>BNP Paribas Securities Services Luxembourg</v>
          </cell>
          <cell r="DU57" t="str">
            <v>31th of December</v>
          </cell>
          <cell r="DV57" t="str">
            <v>ESG</v>
          </cell>
          <cell r="DW57" t="str">
            <v>FIXED INCOME</v>
          </cell>
          <cell r="DX57" t="str">
            <v>Index change on September 16th 2019 (16/09/2019) from JPM EMBI Global Diversified Composite (TR)* index to ESG version</v>
          </cell>
          <cell r="DY57"/>
          <cell r="DZ57" t="str">
            <v>ART 8</v>
          </cell>
          <cell r="EA57" t="str">
            <v>CAT 2</v>
          </cell>
          <cell r="EB57" t="str">
            <v>E</v>
          </cell>
        </row>
        <row r="58">
          <cell r="H58" t="str">
            <v>LU2244387457</v>
          </cell>
          <cell r="I58" t="str">
            <v>UCITS ETF</v>
          </cell>
          <cell r="J58" t="str">
            <v>Capitalisation</v>
          </cell>
          <cell r="K58" t="str">
            <v>EUR</v>
          </cell>
          <cell r="L58" t="str">
            <v>EUR</v>
          </cell>
          <cell r="M58" t="str">
            <v>No</v>
          </cell>
          <cell r="N58"/>
          <cell r="O58" t="str">
            <v>Luxembourg</v>
          </cell>
          <cell r="P58" t="str">
            <v>DE</v>
          </cell>
          <cell r="Q58" t="str">
            <v>Xetra</v>
          </cell>
          <cell r="R58" t="str">
            <v>XETR</v>
          </cell>
          <cell r="S58">
            <v>44217</v>
          </cell>
          <cell r="T58">
            <v>44250</v>
          </cell>
          <cell r="U58" t="str">
            <v>No</v>
          </cell>
          <cell r="V58" t="str">
            <v>GBIEIG35 Index</v>
          </cell>
          <cell r="W58" t="str">
            <v>Share not hedged</v>
          </cell>
          <cell r="X58" t="str">
            <v>ASRE GY</v>
          </cell>
          <cell r="Y58" t="str">
            <v>IGEMU</v>
          </cell>
          <cell r="Z58" t="str">
            <v>NSCFR0IGEMU9</v>
          </cell>
          <cell r="AA58" t="str">
            <v>ASRE</v>
          </cell>
          <cell r="AB58" t="str">
            <v>.GBIEIG35</v>
          </cell>
          <cell r="AC58" t="str">
            <v>ASREG.DE</v>
          </cell>
          <cell r="AD58" t="str">
            <v>IGEMUINAV.PA</v>
          </cell>
          <cell r="AE58" t="str">
            <v>BNP Paribas Easy JPM ESG EMU Government Bond IG 3-5Y is an open-end fund incorporated in Luxembourg. The fund's objective is to replicate the performance of J.P. Morgan ESG EMU Government Bond IG 3- 5 Year (TR) Index, including fluctuations, and to maintain the Tracking Error between the sub-fund and the index below 1%.</v>
          </cell>
          <cell r="AF58" t="str">
            <v>please refer to another source</v>
          </cell>
          <cell r="AG58" t="str">
            <v>please refer to another source</v>
          </cell>
          <cell r="AH58" t="str">
            <v>Luxemburg SICAV</v>
          </cell>
          <cell r="AI58" t="str">
            <v>J.P. Morgan ESG EMU Government Bond IG 3- 5 Year (TR) Index</v>
          </cell>
          <cell r="AJ58" t="str">
            <v>Total Return</v>
          </cell>
          <cell r="AK58" t="str">
            <v>EUR</v>
          </cell>
          <cell r="AL58" t="str">
            <v>J.P. Morgan ESG EMU Government Bond IG 3- 5 Year (TR) Index published by JP Morgan. The composition of the index is reviewed on a monthly basis. The index is valued daily. The majority of the index’s underlying components are European government bonds. It is a Total Return index</v>
          </cell>
          <cell r="AM58" t="str">
            <v>please refer to another source</v>
          </cell>
          <cell r="AN58" t="str">
            <v>JP Morgan</v>
          </cell>
          <cell r="AO58" t="str">
            <v>Europe</v>
          </cell>
          <cell r="AP58" t="str">
            <v>Europe</v>
          </cell>
          <cell r="AQ58" t="str">
            <v>AT, DE, FR, IT, LU, NL, ES</v>
          </cell>
          <cell r="AR58" t="str">
            <v>AT, DE, ES, FR, IT**, LU, NL</v>
          </cell>
          <cell r="AS58" t="str">
            <v>Full or optimized replication</v>
          </cell>
          <cell r="AT58" t="str">
            <v>Physical</v>
          </cell>
          <cell r="AU58" t="str">
            <v>Full</v>
          </cell>
          <cell r="AV58" t="str">
            <v>Bonds</v>
          </cell>
          <cell r="AW58" t="str">
            <v>No</v>
          </cell>
          <cell r="AX58" t="str">
            <v>Yes with UCITS V</v>
          </cell>
          <cell r="AY58" t="str">
            <v>BNP Paribas</v>
          </cell>
          <cell r="AZ58"/>
          <cell r="BA58" t="str">
            <v>No</v>
          </cell>
          <cell r="BB58"/>
          <cell r="BC58"/>
          <cell r="BD58"/>
          <cell r="BE58"/>
          <cell r="BF58" t="str">
            <v>Euronext</v>
          </cell>
          <cell r="BG58" t="str">
            <v>Daily</v>
          </cell>
          <cell r="BH58"/>
          <cell r="BI58"/>
          <cell r="BJ58"/>
          <cell r="BK58" t="str">
            <v>Reinvested</v>
          </cell>
          <cell r="BL58"/>
          <cell r="BM58"/>
          <cell r="BN58"/>
          <cell r="BO58"/>
          <cell r="BP58"/>
          <cell r="BQ58"/>
          <cell r="BR58">
            <v>500000</v>
          </cell>
          <cell r="BS58" t="str">
            <v>-</v>
          </cell>
          <cell r="BT58" t="str">
            <v>03:30 PM Paris time</v>
          </cell>
          <cell r="BU58" t="str">
            <v>NA</v>
          </cell>
          <cell r="BV58" t="str">
            <v>02:45 PM Paris time</v>
          </cell>
          <cell r="BW58" t="str">
            <v>D</v>
          </cell>
          <cell r="BX58" t="str">
            <v>D+1</v>
          </cell>
          <cell r="BY58" t="str">
            <v>D+3</v>
          </cell>
          <cell r="BZ58" t="str">
            <v>Please refer to PM</v>
          </cell>
          <cell r="CA58" t="str">
            <v>Please refer to PM</v>
          </cell>
          <cell r="CB58">
            <v>0</v>
          </cell>
          <cell r="CC58">
            <v>0</v>
          </cell>
          <cell r="CD58" t="str">
            <v>0.25% on the primary market</v>
          </cell>
          <cell r="CE58" t="str">
            <v>0.1% on the primary market</v>
          </cell>
          <cell r="CF58" t="str">
            <v>No</v>
          </cell>
          <cell r="CG58" t="str">
            <v>NA</v>
          </cell>
          <cell r="CH58" t="str">
            <v>NA</v>
          </cell>
          <cell r="CI58" t="str">
            <v>No securities lending</v>
          </cell>
          <cell r="CJ58"/>
          <cell r="CK58" t="str">
            <v>No collateral</v>
          </cell>
          <cell r="CL58" t="str">
            <v>No collateral</v>
          </cell>
          <cell r="CM58" t="str">
            <v>No collateral</v>
          </cell>
          <cell r="CN58" t="str">
            <v>No collateral</v>
          </cell>
          <cell r="CO58" t="str">
            <v>No</v>
          </cell>
          <cell r="CP58" t="str">
            <v>NA</v>
          </cell>
          <cell r="CQ58" t="str">
            <v>NA</v>
          </cell>
          <cell r="CR58" t="str">
            <v>No</v>
          </cell>
          <cell r="CS58" t="str">
            <v>Luca Pagni</v>
          </cell>
          <cell r="CT58"/>
          <cell r="CU58"/>
          <cell r="CV58" t="str">
            <v>A2QMK2</v>
          </cell>
          <cell r="CW58"/>
          <cell r="CX58"/>
          <cell r="CY58" t="str">
            <v>Yes</v>
          </cell>
          <cell r="CZ58" t="str">
            <v>ESG</v>
          </cell>
          <cell r="DA58" t="str">
            <v>Beta</v>
          </cell>
          <cell r="DB58" t="str">
            <v>No</v>
          </cell>
          <cell r="DC58" t="str">
            <v>Other funds (no equities or &lt;25% equities)</v>
          </cell>
          <cell r="DD58" t="str">
            <v>Yes</v>
          </cell>
          <cell r="DE58"/>
          <cell r="DF58" t="str">
            <v>No</v>
          </cell>
          <cell r="DG58">
            <v>3</v>
          </cell>
          <cell r="DH58">
            <v>12</v>
          </cell>
          <cell r="DI58">
            <v>0</v>
          </cell>
          <cell r="DJ58">
            <v>15</v>
          </cell>
          <cell r="DK58">
            <v>15</v>
          </cell>
          <cell r="DL58">
            <v>3</v>
          </cell>
          <cell r="DM58">
            <v>0</v>
          </cell>
          <cell r="DN58">
            <v>12</v>
          </cell>
          <cell r="DO58" t="str">
            <v>Primary market: Authorised Participants and Institutionnal Investors
Secondary market: All</v>
          </cell>
          <cell r="DP58" t="str">
            <v>None</v>
          </cell>
          <cell r="DQ58" t="str">
            <v>BNP Paribas Securities Services Luxembourg</v>
          </cell>
          <cell r="DR58" t="str">
            <v>BNP Paribas Securities Services Luxembourg</v>
          </cell>
          <cell r="DS58" t="str">
            <v>in-house lawyers</v>
          </cell>
          <cell r="DT58" t="str">
            <v>BNP Paribas Securities Services Luxembourg</v>
          </cell>
          <cell r="DU58" t="str">
            <v>31th of December</v>
          </cell>
          <cell r="DV58" t="str">
            <v>ESG</v>
          </cell>
          <cell r="DW58" t="str">
            <v>FIXED INCOME</v>
          </cell>
          <cell r="DX58" t="str">
            <v>Index change from 15/12/2020 from Bloomberg-Barclays Euro Aggregate Treasury 3-5 yr (TR) to J.P. Morgan ESG EMU Government Bond IG 3- 5 Year (TR) Index Index and name change from BNP Paribas Easy Bloomberg Barclays Euro Aggregate Treasury 3-5Y to BNP Paribas Easy JPM ESG EMU Government Bond IG 3-5Y</v>
          </cell>
          <cell r="DY58"/>
          <cell r="DZ58" t="str">
            <v>ART 8</v>
          </cell>
          <cell r="EA58" t="str">
            <v>CAT 2</v>
          </cell>
          <cell r="EB58" t="str">
            <v>R</v>
          </cell>
        </row>
        <row r="59">
          <cell r="H59" t="str">
            <v>LU2244386053</v>
          </cell>
          <cell r="I59" t="str">
            <v>UCITS ETF</v>
          </cell>
          <cell r="J59" t="str">
            <v>capitalisation</v>
          </cell>
          <cell r="K59" t="str">
            <v>EUR</v>
          </cell>
          <cell r="L59" t="str">
            <v>EUR</v>
          </cell>
          <cell r="M59" t="str">
            <v>No</v>
          </cell>
          <cell r="N59"/>
          <cell r="O59" t="str">
            <v>Luxembourg</v>
          </cell>
          <cell r="P59" t="str">
            <v>DE</v>
          </cell>
          <cell r="Q59" t="str">
            <v>Xetra</v>
          </cell>
          <cell r="R59" t="str">
            <v>XETR</v>
          </cell>
          <cell r="S59">
            <v>44245</v>
          </cell>
          <cell r="T59">
            <v>44280</v>
          </cell>
          <cell r="U59" t="str">
            <v>No</v>
          </cell>
          <cell r="V59" t="str">
            <v>I35881</v>
          </cell>
          <cell r="W59" t="str">
            <v>Share not hedged</v>
          </cell>
          <cell r="X59" t="str">
            <v>ASRF GY</v>
          </cell>
          <cell r="Y59" t="str">
            <v>IHYSRI</v>
          </cell>
          <cell r="Z59" t="str">
            <v>NSCFR0IHYSR8</v>
          </cell>
          <cell r="AA59" t="str">
            <v>ASRF</v>
          </cell>
          <cell r="AB59" t="str">
            <v>.BGMSCIEHYEUR</v>
          </cell>
          <cell r="AC59" t="str">
            <v>ASRF.DE</v>
          </cell>
          <cell r="AD59" t="str">
            <v>IHYSRIINAV.PA</v>
          </cell>
          <cell r="AE59"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59" t="str">
            <v>please refer to another source</v>
          </cell>
          <cell r="AG59" t="str">
            <v>please refer to another source</v>
          </cell>
          <cell r="AH59" t="str">
            <v>Luxemburg SICAV</v>
          </cell>
          <cell r="AI59" t="str">
            <v>Bloomberg MSCI Euro High Yield SRI Sustainable Ex Fossil Fuel (NTR) Index</v>
          </cell>
          <cell r="AJ59" t="str">
            <v>Net Total Return</v>
          </cell>
          <cell r="AK59" t="str">
            <v>EUR</v>
          </cell>
          <cell r="AL59"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59" t="str">
            <v>please refer to another source</v>
          </cell>
          <cell r="AN59" t="str">
            <v>Bloomberg MSCI</v>
          </cell>
          <cell r="AO59" t="str">
            <v>Europe</v>
          </cell>
          <cell r="AP59" t="str">
            <v>Eurozone</v>
          </cell>
          <cell r="AQ59" t="str">
            <v>AT, DE, FR, IT, LU, NL, ES, SK</v>
          </cell>
          <cell r="AR59" t="str">
            <v>AT, DE, ES, FR, IT**, LU, NL, SK</v>
          </cell>
          <cell r="AS59" t="str">
            <v>Full or optimized replication</v>
          </cell>
          <cell r="AT59" t="str">
            <v>Physical</v>
          </cell>
          <cell r="AU59" t="str">
            <v xml:space="preserve">full  </v>
          </cell>
          <cell r="AV59" t="str">
            <v>Bonds</v>
          </cell>
          <cell r="AW59" t="str">
            <v>No</v>
          </cell>
          <cell r="AX59" t="str">
            <v>Yes with UCITS V</v>
          </cell>
          <cell r="AY59" t="str">
            <v>BNP Paribas</v>
          </cell>
          <cell r="AZ59"/>
          <cell r="BA59" t="str">
            <v>No</v>
          </cell>
          <cell r="BB59"/>
          <cell r="BC59"/>
          <cell r="BD59"/>
          <cell r="BE59"/>
          <cell r="BF59" t="str">
            <v>Euronext</v>
          </cell>
          <cell r="BG59" t="str">
            <v>Daily</v>
          </cell>
          <cell r="BH59"/>
          <cell r="BI59"/>
          <cell r="BJ59"/>
          <cell r="BK59" t="str">
            <v>Reinvested</v>
          </cell>
          <cell r="BL59"/>
          <cell r="BM59"/>
          <cell r="BN59"/>
          <cell r="BO59"/>
          <cell r="BP59"/>
          <cell r="BQ59"/>
          <cell r="BR59">
            <v>500000</v>
          </cell>
          <cell r="BS59" t="str">
            <v>-</v>
          </cell>
          <cell r="BT59" t="str">
            <v>02:45 PM Paris time</v>
          </cell>
          <cell r="BU59" t="str">
            <v>NA</v>
          </cell>
          <cell r="BV59" t="str">
            <v>02:00 PM Paris time</v>
          </cell>
          <cell r="BW59" t="str">
            <v>D</v>
          </cell>
          <cell r="BX59" t="str">
            <v>D+1</v>
          </cell>
          <cell r="BY59" t="str">
            <v>D+3</v>
          </cell>
          <cell r="BZ59" t="str">
            <v>Please refer to PM</v>
          </cell>
          <cell r="CA59" t="str">
            <v>Please refer to PM</v>
          </cell>
          <cell r="CB59">
            <v>30</v>
          </cell>
          <cell r="CC59">
            <v>0</v>
          </cell>
          <cell r="CD59" t="str">
            <v>2% on the primary market </v>
          </cell>
          <cell r="CE59" t="str">
            <v>2% on the primary market </v>
          </cell>
          <cell r="CF59" t="str">
            <v>No</v>
          </cell>
          <cell r="CG59" t="str">
            <v>NA</v>
          </cell>
          <cell r="CH59" t="str">
            <v>NA</v>
          </cell>
          <cell r="CI59" t="str">
            <v>No securities lending</v>
          </cell>
          <cell r="CJ59"/>
          <cell r="CK59" t="str">
            <v>No collateral</v>
          </cell>
          <cell r="CL59" t="str">
            <v>No collateral</v>
          </cell>
          <cell r="CM59" t="str">
            <v>No collateral</v>
          </cell>
          <cell r="CN59" t="str">
            <v>No collateral</v>
          </cell>
          <cell r="CO59" t="str">
            <v>No</v>
          </cell>
          <cell r="CP59" t="str">
            <v>NA</v>
          </cell>
          <cell r="CQ59" t="str">
            <v>NA</v>
          </cell>
          <cell r="CR59" t="str">
            <v>No</v>
          </cell>
          <cell r="CS59" t="str">
            <v>Luca Pagni</v>
          </cell>
          <cell r="CT59"/>
          <cell r="CU59"/>
          <cell r="CV59" t="str">
            <v>A2QMK5</v>
          </cell>
          <cell r="CW59"/>
          <cell r="CX59"/>
          <cell r="CY59" t="str">
            <v>Yes</v>
          </cell>
          <cell r="CZ59" t="str">
            <v>SRI</v>
          </cell>
          <cell r="DA59" t="str">
            <v>Beta</v>
          </cell>
          <cell r="DB59" t="str">
            <v>No</v>
          </cell>
          <cell r="DC59" t="str">
            <v>Other funds (no equities or &lt;25% equities)</v>
          </cell>
          <cell r="DD59" t="str">
            <v>Yes</v>
          </cell>
          <cell r="DE59"/>
          <cell r="DF59" t="str">
            <v>No</v>
          </cell>
          <cell r="DG59">
            <v>13</v>
          </cell>
          <cell r="DH59">
            <v>12</v>
          </cell>
          <cell r="DI59">
            <v>0</v>
          </cell>
          <cell r="DJ59">
            <v>25</v>
          </cell>
          <cell r="DK59">
            <v>25</v>
          </cell>
          <cell r="DL59">
            <v>13</v>
          </cell>
          <cell r="DM59">
            <v>0</v>
          </cell>
          <cell r="DN59">
            <v>12</v>
          </cell>
          <cell r="DO59" t="str">
            <v>Primary market: Authorised Participants and Institutionnal Investors
Secondary market: All</v>
          </cell>
          <cell r="DP59" t="str">
            <v>None</v>
          </cell>
          <cell r="DQ59" t="str">
            <v>BNP Paribas Securities Services Luxembourg</v>
          </cell>
          <cell r="DR59" t="str">
            <v>BNP Paribas Securities Services Luxembourg</v>
          </cell>
          <cell r="DS59" t="str">
            <v>in-house lawyers</v>
          </cell>
          <cell r="DT59" t="str">
            <v>BNP Paribas Securities Services Luxembourg</v>
          </cell>
          <cell r="DU59" t="str">
            <v>31th of December</v>
          </cell>
          <cell r="DV59" t="str">
            <v>ESG</v>
          </cell>
          <cell r="DW59" t="str">
            <v>FIXED INCOME</v>
          </cell>
          <cell r="DX59"/>
          <cell r="DY59"/>
          <cell r="DZ59" t="str">
            <v>ART 8</v>
          </cell>
          <cell r="EA59" t="str">
            <v>CAT 1</v>
          </cell>
          <cell r="EB59" t="str">
            <v>U</v>
          </cell>
        </row>
        <row r="60">
          <cell r="H60" t="str">
            <v>LU2244386137</v>
          </cell>
          <cell r="I60" t="str">
            <v>UCITS ETF</v>
          </cell>
          <cell r="J60" t="str">
            <v>Distribution</v>
          </cell>
          <cell r="K60" t="str">
            <v>EUR</v>
          </cell>
          <cell r="L60" t="str">
            <v>EUR</v>
          </cell>
          <cell r="M60" t="str">
            <v>No</v>
          </cell>
          <cell r="N60"/>
          <cell r="O60" t="str">
            <v>Luxembourg</v>
          </cell>
          <cell r="P60" t="str">
            <v>DE</v>
          </cell>
          <cell r="Q60" t="str">
            <v>Xetra</v>
          </cell>
          <cell r="R60" t="str">
            <v>XETR</v>
          </cell>
          <cell r="S60">
            <v>44245</v>
          </cell>
          <cell r="T60">
            <v>44280</v>
          </cell>
          <cell r="U60" t="str">
            <v>No</v>
          </cell>
          <cell r="V60" t="str">
            <v>I35881</v>
          </cell>
          <cell r="W60" t="str">
            <v>Share not hedged</v>
          </cell>
          <cell r="X60" t="str">
            <v>ASRG GY</v>
          </cell>
          <cell r="Y60" t="str">
            <v>IHSRID</v>
          </cell>
          <cell r="Z60" t="str">
            <v>NSCFR0IHSRI1</v>
          </cell>
          <cell r="AA60" t="str">
            <v>ASRG</v>
          </cell>
          <cell r="AB60" t="str">
            <v>.BGMSCIEHYEUR</v>
          </cell>
          <cell r="AC60" t="str">
            <v>ASRG1.DE</v>
          </cell>
          <cell r="AD60" t="str">
            <v>IHSRIDINAV.PA</v>
          </cell>
          <cell r="AE60" t="str">
            <v>BNP Paribas Easy € High Yield SRI Fossil Free is an open-end fund incorporated in Luxembourg. The fund's objective is to replicate the performance of Bloomberg-Barclays MSCI Euro High Yield SRI Sustainable Ex Fossil Fuel (NTR) Index* (Bloomberg: I35881 Index), including fluctuations, and to maintain the Tracking Error between the sub-fund and the index below 1%.</v>
          </cell>
          <cell r="AF60" t="str">
            <v>please refer to another source</v>
          </cell>
          <cell r="AG60" t="str">
            <v>please refer to another source</v>
          </cell>
          <cell r="AH60" t="str">
            <v>Luxemburg SICAV</v>
          </cell>
          <cell r="AI60" t="str">
            <v>Bloomberg MSCI Euro High Yield SRI Sustainable Ex Fossil Fuel (NTR) Index</v>
          </cell>
          <cell r="AJ60" t="str">
            <v>Net Total Return</v>
          </cell>
          <cell r="AK60" t="str">
            <v>EUR</v>
          </cell>
          <cell r="AL60" t="str">
            <v>The benchmark is the Bloomberg MSCI Euro High Yield SRI Sustainable Ex Fossil Fuel (NTR) Index published in EUR by Bloomberg. The composition of the index is reviewed on a monthly basis. The index is valued daily. The majority of the index’s underlying components are Eurozone corporate bonds. It is a Net Total Return index</v>
          </cell>
          <cell r="AM60" t="str">
            <v>please refer to another source</v>
          </cell>
          <cell r="AN60" t="str">
            <v>Bloomberg MSCI</v>
          </cell>
          <cell r="AO60" t="str">
            <v>Europe</v>
          </cell>
          <cell r="AP60" t="str">
            <v>Eurozone</v>
          </cell>
          <cell r="AQ60" t="str">
            <v>AT, DE, FR, IT, LU, NL, ES,</v>
          </cell>
          <cell r="AR60" t="str">
            <v>AT, DE, ES, FR, IT**, LU, NL</v>
          </cell>
          <cell r="AS60" t="str">
            <v>Full or optimized replication</v>
          </cell>
          <cell r="AT60" t="str">
            <v>Physical</v>
          </cell>
          <cell r="AU60" t="str">
            <v xml:space="preserve">full  </v>
          </cell>
          <cell r="AV60" t="str">
            <v>Bonds</v>
          </cell>
          <cell r="AW60" t="str">
            <v>No</v>
          </cell>
          <cell r="AX60" t="str">
            <v>Yes with UCITS V</v>
          </cell>
          <cell r="AY60" t="str">
            <v>BNP Paribas</v>
          </cell>
          <cell r="AZ60"/>
          <cell r="BA60" t="str">
            <v>No</v>
          </cell>
          <cell r="BB60"/>
          <cell r="BC60"/>
          <cell r="BD60"/>
          <cell r="BE60"/>
          <cell r="BF60" t="str">
            <v>Euronext</v>
          </cell>
          <cell r="BG60" t="str">
            <v>Daily</v>
          </cell>
          <cell r="BH60"/>
          <cell r="BI60"/>
          <cell r="BJ60"/>
          <cell r="BK60" t="str">
            <v>Annually</v>
          </cell>
          <cell r="BL60"/>
          <cell r="BM60"/>
          <cell r="BN60"/>
          <cell r="BO60"/>
          <cell r="BP60"/>
          <cell r="BQ60"/>
          <cell r="BR60">
            <v>500000</v>
          </cell>
          <cell r="BS60" t="str">
            <v>-</v>
          </cell>
          <cell r="BT60" t="str">
            <v>02:45 PM Paris time</v>
          </cell>
          <cell r="BU60" t="str">
            <v>NA</v>
          </cell>
          <cell r="BV60" t="str">
            <v>02:00 PM Paris time</v>
          </cell>
          <cell r="BW60" t="str">
            <v>D</v>
          </cell>
          <cell r="BX60" t="str">
            <v>D+1</v>
          </cell>
          <cell r="BY60" t="str">
            <v>D+3</v>
          </cell>
          <cell r="BZ60" t="str">
            <v>Please refer to PM</v>
          </cell>
          <cell r="CA60" t="str">
            <v>Please refer to PM</v>
          </cell>
          <cell r="CB60">
            <v>30</v>
          </cell>
          <cell r="CC60">
            <v>0</v>
          </cell>
          <cell r="CD60" t="str">
            <v>2% on the primary market </v>
          </cell>
          <cell r="CE60" t="str">
            <v>2% on the primary market </v>
          </cell>
          <cell r="CF60" t="str">
            <v>No</v>
          </cell>
          <cell r="CG60" t="str">
            <v>NA</v>
          </cell>
          <cell r="CH60" t="str">
            <v>NA</v>
          </cell>
          <cell r="CI60" t="str">
            <v>No securities lending</v>
          </cell>
          <cell r="CJ60"/>
          <cell r="CK60" t="str">
            <v>No collateral</v>
          </cell>
          <cell r="CL60" t="str">
            <v>No collateral</v>
          </cell>
          <cell r="CM60" t="str">
            <v>No collateral</v>
          </cell>
          <cell r="CN60" t="str">
            <v>No collateral</v>
          </cell>
          <cell r="CO60" t="str">
            <v>No</v>
          </cell>
          <cell r="CP60" t="str">
            <v>NA</v>
          </cell>
          <cell r="CQ60" t="str">
            <v>NA</v>
          </cell>
          <cell r="CR60" t="str">
            <v>No</v>
          </cell>
          <cell r="CS60" t="str">
            <v>Luca Pagni</v>
          </cell>
          <cell r="CT60"/>
          <cell r="CU60"/>
          <cell r="CV60" t="str">
            <v>A2QMK3</v>
          </cell>
          <cell r="CW60"/>
          <cell r="CX60"/>
          <cell r="CY60" t="str">
            <v>Yes</v>
          </cell>
          <cell r="CZ60" t="str">
            <v>SRI</v>
          </cell>
          <cell r="DA60" t="str">
            <v>Beta</v>
          </cell>
          <cell r="DB60" t="str">
            <v>No</v>
          </cell>
          <cell r="DC60" t="str">
            <v>Other funds (no equities or &lt;25% equities)</v>
          </cell>
          <cell r="DD60" t="str">
            <v>Yes</v>
          </cell>
          <cell r="DE60"/>
          <cell r="DF60" t="str">
            <v>No</v>
          </cell>
          <cell r="DG60">
            <v>13</v>
          </cell>
          <cell r="DH60">
            <v>12</v>
          </cell>
          <cell r="DI60">
            <v>0</v>
          </cell>
          <cell r="DJ60">
            <v>25</v>
          </cell>
          <cell r="DK60">
            <v>25</v>
          </cell>
          <cell r="DL60">
            <v>13</v>
          </cell>
          <cell r="DM60">
            <v>0</v>
          </cell>
          <cell r="DN60">
            <v>12</v>
          </cell>
          <cell r="DO60" t="str">
            <v>Primary market: Authorised Participants and Institutionnal Investors
Secondary market: All</v>
          </cell>
          <cell r="DP60" t="str">
            <v>None</v>
          </cell>
          <cell r="DQ60" t="str">
            <v>BNP Paribas Securities Services Luxembourg</v>
          </cell>
          <cell r="DR60" t="str">
            <v>BNP Paribas Securities Services Luxembourg</v>
          </cell>
          <cell r="DS60" t="str">
            <v>in-house lawyers</v>
          </cell>
          <cell r="DT60" t="str">
            <v>BNP Paribas Securities Services Luxembourg</v>
          </cell>
          <cell r="DU60" t="str">
            <v>31th of December</v>
          </cell>
          <cell r="DV60" t="str">
            <v>ESG</v>
          </cell>
          <cell r="DW60" t="str">
            <v>FIXED INCOME</v>
          </cell>
          <cell r="DX60"/>
          <cell r="DY60"/>
          <cell r="DZ60" t="str">
            <v>ART 8</v>
          </cell>
          <cell r="EA60" t="str">
            <v>CAT 1</v>
          </cell>
          <cell r="EB60" t="str">
            <v>U</v>
          </cell>
        </row>
        <row r="61">
          <cell r="H61" t="str">
            <v>LU2244387887</v>
          </cell>
          <cell r="I61" t="str">
            <v>UCITS ETF</v>
          </cell>
          <cell r="J61" t="str">
            <v>Capitalisation</v>
          </cell>
          <cell r="K61" t="str">
            <v>EUR</v>
          </cell>
          <cell r="L61" t="str">
            <v>EUR</v>
          </cell>
          <cell r="M61" t="str">
            <v>No</v>
          </cell>
          <cell r="N61"/>
          <cell r="O61" t="str">
            <v>Luxembourg</v>
          </cell>
          <cell r="P61" t="str">
            <v>DE</v>
          </cell>
          <cell r="Q61" t="str">
            <v>Xetra</v>
          </cell>
          <cell r="R61" t="str">
            <v>XETR</v>
          </cell>
          <cell r="S61">
            <v>44301</v>
          </cell>
          <cell r="T61">
            <v>44369</v>
          </cell>
          <cell r="U61" t="str">
            <v>No</v>
          </cell>
          <cell r="V61" t="str">
            <v>BNPIFEGE</v>
          </cell>
          <cell r="W61" t="str">
            <v>Share not hedged</v>
          </cell>
          <cell r="X61" t="str">
            <v>EGRE GY</v>
          </cell>
          <cell r="Y61" t="str">
            <v>IEGRO</v>
          </cell>
          <cell r="Z61" t="str">
            <v>NSCFR0IEGRO1</v>
          </cell>
          <cell r="AA61" t="str">
            <v>EGRE</v>
          </cell>
          <cell r="AB61" t="str">
            <v>.BNPIFEGE</v>
          </cell>
          <cell r="AC61" t="str">
            <v>EGREG.DE</v>
          </cell>
          <cell r="AD61" t="str">
            <v xml:space="preserve">
IEGROINAV.PA</v>
          </cell>
          <cell r="AE61" t="str">
            <v>BNP Paribas Easy ESG Growth Europe is an open-end fund incorporated in Luxembourg. The fund's objective is to replicate the performance of the BNP Paribas Growth Europe ESG (TR) index (Bloomberg: BNPIFEGE index), including fluctuations, and to maintain the Tracking Error between the sub-fund and the index below 1%.</v>
          </cell>
          <cell r="AF61" t="str">
            <v>please refer to another source</v>
          </cell>
          <cell r="AG61" t="str">
            <v>please refer to another source</v>
          </cell>
          <cell r="AH61" t="str">
            <v>Luxemburg SICAV</v>
          </cell>
          <cell r="AI61" t="str">
            <v>BNP Paribas Growth Europe ESG (TR) index</v>
          </cell>
          <cell r="AJ61" t="str">
            <v>Total Return</v>
          </cell>
          <cell r="AK61" t="str">
            <v>EUR</v>
          </cell>
          <cell r="AL61" t="str">
            <v>The benchmark is the BNP Paribas Growth Europe ESG (TR) index published in EUR by BNP Paribas. The composition of the index is reviewed on a monthly basis. It It is a Total Return index.</v>
          </cell>
          <cell r="AM61" t="str">
            <v>please refer to another source</v>
          </cell>
          <cell r="AN61" t="str">
            <v>BNP Paribas</v>
          </cell>
          <cell r="AO61" t="str">
            <v>Europe</v>
          </cell>
          <cell r="AP61" t="str">
            <v>Europe</v>
          </cell>
          <cell r="AQ61" t="str">
            <v>DE, FR, IT,LU, NL</v>
          </cell>
          <cell r="AR61" t="str">
            <v>DE, FR, IT**, LU, NL</v>
          </cell>
          <cell r="AS61" t="str">
            <v>Full or synthetic replication</v>
          </cell>
          <cell r="AT61" t="str">
            <v>Synthetic</v>
          </cell>
          <cell r="AU61" t="str">
            <v>Synthetic</v>
          </cell>
          <cell r="AV61" t="str">
            <v>swaps</v>
          </cell>
          <cell r="AW61" t="str">
            <v>No</v>
          </cell>
          <cell r="AX61" t="str">
            <v>Yes with UCITS V</v>
          </cell>
          <cell r="AY61" t="str">
            <v>BNP Paribas Arbitrage</v>
          </cell>
          <cell r="AZ61"/>
          <cell r="BA61" t="str">
            <v>No</v>
          </cell>
          <cell r="BB61"/>
          <cell r="BC61"/>
          <cell r="BD61"/>
          <cell r="BE61"/>
          <cell r="BF61" t="str">
            <v>Euronext</v>
          </cell>
          <cell r="BG61" t="str">
            <v>Daily</v>
          </cell>
          <cell r="BH61"/>
          <cell r="BI61"/>
          <cell r="BJ61"/>
          <cell r="BK61" t="str">
            <v>Reinvested</v>
          </cell>
          <cell r="BL61"/>
          <cell r="BM61"/>
          <cell r="BN61"/>
          <cell r="BO61"/>
          <cell r="BP61"/>
          <cell r="BQ61"/>
          <cell r="BR61">
            <v>500000</v>
          </cell>
          <cell r="BS61" t="str">
            <v>-</v>
          </cell>
          <cell r="BT61" t="str">
            <v>03:30 PM Paris time</v>
          </cell>
          <cell r="BU61" t="str">
            <v>NA</v>
          </cell>
          <cell r="BV61" t="str">
            <v>02:45 PM Paris time</v>
          </cell>
          <cell r="BW61" t="str">
            <v>D</v>
          </cell>
          <cell r="BX61" t="str">
            <v>D+1</v>
          </cell>
          <cell r="BY61" t="str">
            <v>D+3</v>
          </cell>
          <cell r="BZ61" t="str">
            <v>Please refer to PM</v>
          </cell>
          <cell r="CA61" t="str">
            <v>Please refer to PM</v>
          </cell>
          <cell r="CB61">
            <v>4</v>
          </cell>
          <cell r="CC61">
            <v>0</v>
          </cell>
          <cell r="CD61" t="str">
            <v>0,3% on the primary market</v>
          </cell>
          <cell r="CE61" t="str">
            <v>0,08% on the primary market</v>
          </cell>
          <cell r="CF61" t="str">
            <v>Yes</v>
          </cell>
          <cell r="CG61" t="str">
            <v>Daily</v>
          </cell>
          <cell r="CH61">
            <v>100000</v>
          </cell>
          <cell r="CI61" t="str">
            <v>No securities lending</v>
          </cell>
          <cell r="CJ61" t="str">
            <v>BNP</v>
          </cell>
          <cell r="CK61" t="str">
            <v>Up to 10%</v>
          </cell>
          <cell r="CL61" t="str">
            <v>Cash</v>
          </cell>
          <cell r="CM61" t="str">
            <v>BNP Paribas Securities Services</v>
          </cell>
          <cell r="CN61" t="str">
            <v>collateral.mgt@bnpparibas-ip.com</v>
          </cell>
          <cell r="CO61" t="str">
            <v>No</v>
          </cell>
          <cell r="CP61" t="str">
            <v>NA</v>
          </cell>
          <cell r="CQ61" t="str">
            <v>NA</v>
          </cell>
          <cell r="CR61" t="str">
            <v>No</v>
          </cell>
          <cell r="CS61" t="str">
            <v xml:space="preserve">Marie Barberot </v>
          </cell>
          <cell r="CT61"/>
          <cell r="CU61"/>
          <cell r="CV61" t="str">
            <v>A3CM2M</v>
          </cell>
          <cell r="CW61"/>
          <cell r="CX61"/>
          <cell r="CY61" t="str">
            <v>Yes</v>
          </cell>
          <cell r="CZ61" t="str">
            <v>ESG</v>
          </cell>
          <cell r="DA61" t="str">
            <v>Smart Beta</v>
          </cell>
          <cell r="DB61" t="str">
            <v>Yes</v>
          </cell>
          <cell r="DC61" t="str">
            <v>Equity fund (&gt;51% equities)</v>
          </cell>
          <cell r="DD61"/>
          <cell r="DE61"/>
          <cell r="DF61" t="str">
            <v>No</v>
          </cell>
          <cell r="DG61">
            <v>18</v>
          </cell>
          <cell r="DH61">
            <v>12</v>
          </cell>
          <cell r="DI61">
            <v>0</v>
          </cell>
          <cell r="DJ61">
            <v>30</v>
          </cell>
          <cell r="DK61">
            <v>30</v>
          </cell>
          <cell r="DL61">
            <v>18</v>
          </cell>
          <cell r="DM61">
            <v>0</v>
          </cell>
          <cell r="DN61">
            <v>11.999999999999998</v>
          </cell>
          <cell r="DO61" t="str">
            <v>Primary market: Authorised Participants and Institutionnal Investors
Secondary market: All</v>
          </cell>
          <cell r="DP61" t="str">
            <v>None</v>
          </cell>
          <cell r="DQ61" t="str">
            <v>BNP Paribas Securities Services Luxembourg</v>
          </cell>
          <cell r="DR61" t="str">
            <v>BNP Paribas Securities Services Luxembourg</v>
          </cell>
          <cell r="DS61" t="str">
            <v>in-house lawyers</v>
          </cell>
          <cell r="DT61" t="str">
            <v>BNP Paribas Securities Services Luxembourg</v>
          </cell>
          <cell r="DU61" t="str">
            <v>31th of December</v>
          </cell>
          <cell r="DV61" t="str">
            <v>ESG</v>
          </cell>
          <cell r="DW61" t="str">
            <v>EQUITY</v>
          </cell>
          <cell r="DX61"/>
          <cell r="DY61"/>
          <cell r="DZ61" t="str">
            <v>ART 8</v>
          </cell>
          <cell r="EA61" t="str">
            <v>CAT 2 (synthetic)</v>
          </cell>
          <cell r="EB61" t="str">
            <v>E</v>
          </cell>
        </row>
        <row r="62">
          <cell r="H62" t="str">
            <v>LU2194449075</v>
          </cell>
          <cell r="I62" t="str">
            <v>UCITS ETF</v>
          </cell>
          <cell r="J62" t="str">
            <v>Capitalisation</v>
          </cell>
          <cell r="K62" t="str">
            <v>EUR</v>
          </cell>
          <cell r="L62" t="str">
            <v>EUR</v>
          </cell>
          <cell r="M62" t="str">
            <v>No</v>
          </cell>
          <cell r="N62"/>
          <cell r="O62" t="str">
            <v>Luxembourg</v>
          </cell>
          <cell r="P62" t="str">
            <v>DE</v>
          </cell>
          <cell r="Q62" t="str">
            <v>Xetra</v>
          </cell>
          <cell r="R62" t="str">
            <v xml:space="preserve">XETR </v>
          </cell>
          <cell r="S62">
            <v>44358</v>
          </cell>
          <cell r="T62">
            <v>44376</v>
          </cell>
          <cell r="U62" t="str">
            <v>No</v>
          </cell>
          <cell r="V62" t="str">
            <v>LC300W</v>
          </cell>
          <cell r="W62" t="str">
            <v>Share not hedged</v>
          </cell>
          <cell r="X62" t="str">
            <v>LOWD GY</v>
          </cell>
          <cell r="Y62" t="str">
            <v>ILCWLD</v>
          </cell>
          <cell r="Z62" t="str">
            <v>NSCFR0ILCWL1</v>
          </cell>
          <cell r="AA62" t="str">
            <v>LOWD</v>
          </cell>
          <cell r="AB62" t="str">
            <v>.LC3W</v>
          </cell>
          <cell r="AC62" t="str">
            <v xml:space="preserve">LOWD.DE </v>
          </cell>
          <cell r="AD62" t="str">
            <v>ILCWLDINAV.PA</v>
          </cell>
          <cell r="AE62" t="str">
            <v>BNP Paribas Easy Low Carbon 300 World PAB is an open-end fund incorporated in Luxembourg. The fund's objective is to replicate the performance of the Euronext Low Carbon 300 World PAB NTR index,, including fluctuations, and to maintain the Tracking Error between the sub-fund and the index below 1%.</v>
          </cell>
          <cell r="AF62" t="str">
            <v>please refer to another source</v>
          </cell>
          <cell r="AG62" t="str">
            <v>please refer to another source</v>
          </cell>
          <cell r="AH62" t="str">
            <v>Luxemburg SICAV</v>
          </cell>
          <cell r="AI62" t="str">
            <v>Euronext Low Carbon 300 World PAB (NTR) index</v>
          </cell>
          <cell r="AJ62" t="str">
            <v>Net Return</v>
          </cell>
          <cell r="AK62" t="str">
            <v>EUR</v>
          </cell>
          <cell r="AL62" t="str">
            <v>The benchmark is the Euronext Low Carbon 300 World PAB (NTR) index published in EUR. The index provides exposure to large and mid-cap stocks across Developed Markets countries in the World. It includes positively ESG rated companies having the lowest carbon intensity at their respective sector or homogeneous sub-sector levels of the ICB classification according to the "best-in-class" approach, and with the objective of approximating the sector's weights in the universe (900 largest Global stocks). It is a Net Total Return index (calculated with net dividends reinvested).</v>
          </cell>
          <cell r="AM62" t="str">
            <v>please refer to another source</v>
          </cell>
          <cell r="AN62" t="str">
            <v>Euronext</v>
          </cell>
          <cell r="AO62" t="str">
            <v>Global</v>
          </cell>
          <cell r="AP62" t="str">
            <v>Global ex Emerging Markets</v>
          </cell>
          <cell r="AQ62" t="str">
            <v xml:space="preserve">AT, DE, FR, IT, LU, NL, ES </v>
          </cell>
          <cell r="AR62" t="str">
            <v>AT, DE, ES, FR, IT**, LU, NL</v>
          </cell>
          <cell r="AS62" t="str">
            <v>Full or optimized replication</v>
          </cell>
          <cell r="AT62" t="str">
            <v>Physical</v>
          </cell>
          <cell r="AU62" t="str">
            <v>Full</v>
          </cell>
          <cell r="AV62" t="str">
            <v>Equities</v>
          </cell>
          <cell r="AW62" t="str">
            <v>No</v>
          </cell>
          <cell r="AX62" t="str">
            <v>Yes with UCITS V</v>
          </cell>
          <cell r="AY62" t="str">
            <v>BNP Paribas Arbitrage</v>
          </cell>
          <cell r="AZ62"/>
          <cell r="BA62" t="str">
            <v>No</v>
          </cell>
          <cell r="BB62"/>
          <cell r="BC62"/>
          <cell r="BD62"/>
          <cell r="BE62"/>
          <cell r="BF62" t="str">
            <v>Euronext</v>
          </cell>
          <cell r="BG62" t="str">
            <v>Daily</v>
          </cell>
          <cell r="BH62"/>
          <cell r="BI62"/>
          <cell r="BJ62"/>
          <cell r="BK62" t="str">
            <v>Reinvested</v>
          </cell>
          <cell r="BL62"/>
          <cell r="BM62"/>
          <cell r="BN62"/>
          <cell r="BO62"/>
          <cell r="BP62"/>
          <cell r="BQ62"/>
          <cell r="BR62">
            <v>500000</v>
          </cell>
          <cell r="BS62" t="str">
            <v>-</v>
          </cell>
          <cell r="BT62" t="str">
            <v>(D-1) 04:30 PM Paris time</v>
          </cell>
          <cell r="BU62" t="str">
            <v>NA</v>
          </cell>
          <cell r="BV62" t="str">
            <v>(D-1) 03:45 PM Paris time</v>
          </cell>
          <cell r="BW62" t="str">
            <v>D</v>
          </cell>
          <cell r="BX62" t="str">
            <v>D+1</v>
          </cell>
          <cell r="BY62" t="str">
            <v>D+3</v>
          </cell>
          <cell r="BZ62" t="str">
            <v>Please refer to PM</v>
          </cell>
          <cell r="CA62" t="str">
            <v>Please refer to PM</v>
          </cell>
          <cell r="CB62">
            <v>6</v>
          </cell>
          <cell r="CC62">
            <v>0</v>
          </cell>
          <cell r="CD62" t="str">
            <v xml:space="preserve">0.20% on the primary market </v>
          </cell>
          <cell r="CE62" t="str">
            <v xml:space="preserve">0.10% on the primary market </v>
          </cell>
          <cell r="CF62" t="str">
            <v>No</v>
          </cell>
          <cell r="CG62" t="str">
            <v>NA</v>
          </cell>
          <cell r="CH62" t="str">
            <v>NA</v>
          </cell>
          <cell r="CI62" t="str">
            <v>No securities lending</v>
          </cell>
          <cell r="CJ62"/>
          <cell r="CK62" t="str">
            <v>No collateral</v>
          </cell>
          <cell r="CL62" t="str">
            <v>No collateral</v>
          </cell>
          <cell r="CM62" t="str">
            <v>No collateral</v>
          </cell>
          <cell r="CN62" t="str">
            <v>No collateral</v>
          </cell>
          <cell r="CO62" t="str">
            <v>No</v>
          </cell>
          <cell r="CP62" t="str">
            <v>NA</v>
          </cell>
          <cell r="CQ62" t="str">
            <v>NA</v>
          </cell>
          <cell r="CR62" t="str">
            <v>No</v>
          </cell>
          <cell r="CS62" t="str">
            <v>Ashok Outtandy</v>
          </cell>
          <cell r="CT62"/>
          <cell r="CU62"/>
          <cell r="CV62" t="str">
            <v xml:space="preserve">A3CPT0 </v>
          </cell>
          <cell r="CW62"/>
          <cell r="CX62"/>
          <cell r="CY62" t="str">
            <v>Yes</v>
          </cell>
          <cell r="CZ62" t="str">
            <v>ESG</v>
          </cell>
          <cell r="DA62" t="str">
            <v>Beta</v>
          </cell>
          <cell r="DB62" t="str">
            <v>No</v>
          </cell>
          <cell r="DC62" t="str">
            <v>Equity fund (&gt;51% equities)</v>
          </cell>
          <cell r="DD62"/>
          <cell r="DE62"/>
          <cell r="DF62" t="str">
            <v>No</v>
          </cell>
          <cell r="DG62">
            <v>18</v>
          </cell>
          <cell r="DH62">
            <v>12</v>
          </cell>
          <cell r="DI62">
            <v>0</v>
          </cell>
          <cell r="DJ62">
            <v>30</v>
          </cell>
          <cell r="DK62">
            <v>30</v>
          </cell>
          <cell r="DL62">
            <v>18</v>
          </cell>
          <cell r="DM62">
            <v>0</v>
          </cell>
          <cell r="DN62">
            <v>12</v>
          </cell>
          <cell r="DO62" t="str">
            <v>Primary market: Authorised Participants and Institutionnal Investors
Secondary market: All</v>
          </cell>
          <cell r="DP62" t="str">
            <v>None</v>
          </cell>
          <cell r="DQ62" t="str">
            <v>BNP Paribas Securities Services Luxembourg</v>
          </cell>
          <cell r="DR62" t="str">
            <v>BNP Paribas Securities Services Luxembourg</v>
          </cell>
          <cell r="DS62" t="str">
            <v>in-house lawyers</v>
          </cell>
          <cell r="DT62" t="str">
            <v>BNP Paribas Securities Services Luxembourg</v>
          </cell>
          <cell r="DU62" t="str">
            <v>31th of December</v>
          </cell>
          <cell r="DV62" t="str">
            <v>ESG</v>
          </cell>
          <cell r="DW62" t="str">
            <v>EQUITY</v>
          </cell>
          <cell r="DX62"/>
          <cell r="DY62"/>
          <cell r="DZ62" t="str">
            <v>ART 8</v>
          </cell>
          <cell r="EA62" t="str">
            <v>CAT 1</v>
          </cell>
          <cell r="EB62" t="str">
            <v>U</v>
          </cell>
        </row>
        <row r="63">
          <cell r="H63" t="str">
            <v>LU2314312922</v>
          </cell>
          <cell r="I63" t="str">
            <v>UCITS ETF</v>
          </cell>
          <cell r="J63" t="str">
            <v>Capitalisation</v>
          </cell>
          <cell r="K63" t="str">
            <v>USD</v>
          </cell>
          <cell r="L63" t="str">
            <v>USD</v>
          </cell>
          <cell r="M63" t="str">
            <v>No</v>
          </cell>
          <cell r="N63"/>
          <cell r="O63" t="str">
            <v>Luxembourg</v>
          </cell>
          <cell r="P63" t="str">
            <v>DE</v>
          </cell>
          <cell r="Q63" t="str">
            <v>Xetra</v>
          </cell>
          <cell r="R63" t="str">
            <v>XETR</v>
          </cell>
          <cell r="S63">
            <v>44377</v>
          </cell>
          <cell r="T63">
            <v>44404</v>
          </cell>
          <cell r="U63" t="str">
            <v>No</v>
          </cell>
          <cell r="V63" t="str">
            <v>MXCNSSNU</v>
          </cell>
          <cell r="W63" t="str">
            <v>Share not hedged</v>
          </cell>
          <cell r="X63" t="str">
            <v>9W1A GY</v>
          </cell>
          <cell r="Y63" t="str">
            <v>ICHINA</v>
          </cell>
          <cell r="Z63" t="str">
            <v>NSCFR0ICHIN4</v>
          </cell>
          <cell r="AA63" t="str">
            <v>9W1A</v>
          </cell>
          <cell r="AB63" t="str">
            <v>.MICN0SSSCNUS</v>
          </cell>
          <cell r="AC63" t="str">
            <v>9W1A.DE</v>
          </cell>
          <cell r="AD63" t="str">
            <v>ICHIAINAV.PA</v>
          </cell>
          <cell r="AE63"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3" t="str">
            <v>please refer to another source</v>
          </cell>
          <cell r="AG63" t="str">
            <v>please refer to another source</v>
          </cell>
          <cell r="AH63" t="str">
            <v>Luxemburg SICAV</v>
          </cell>
          <cell r="AI63" t="str">
            <v>MSCI China Select SRI S-Series 10% Capped (NTR) Index</v>
          </cell>
          <cell r="AJ63" t="str">
            <v>Net Total Return</v>
          </cell>
          <cell r="AK63" t="str">
            <v>USD</v>
          </cell>
          <cell r="AL63"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3" t="str">
            <v>please refer to another source</v>
          </cell>
          <cell r="AN63" t="str">
            <v xml:space="preserve">MSCI </v>
          </cell>
          <cell r="AO63" t="str">
            <v>Asia</v>
          </cell>
          <cell r="AP63" t="str">
            <v>Asia - China</v>
          </cell>
          <cell r="AQ63" t="str">
            <v xml:space="preserve">AT, DE, FR, IT**, LU, NL, ES </v>
          </cell>
          <cell r="AR63" t="str">
            <v>AT, DE, ES, FR, IT**, LU, NL</v>
          </cell>
          <cell r="AS63" t="str">
            <v>Full or optimized replication</v>
          </cell>
          <cell r="AT63" t="str">
            <v>Physical</v>
          </cell>
          <cell r="AU63" t="str">
            <v>Full</v>
          </cell>
          <cell r="AV63" t="str">
            <v>Equities</v>
          </cell>
          <cell r="AW63" t="str">
            <v>No</v>
          </cell>
          <cell r="AX63" t="str">
            <v>Yes with UCITS V</v>
          </cell>
          <cell r="AY63" t="str">
            <v>BNP Paribas Arbitrage</v>
          </cell>
          <cell r="AZ63"/>
          <cell r="BA63" t="str">
            <v>No</v>
          </cell>
          <cell r="BB63"/>
          <cell r="BC63"/>
          <cell r="BD63"/>
          <cell r="BE63"/>
          <cell r="BF63" t="str">
            <v>Euronext</v>
          </cell>
          <cell r="BG63" t="str">
            <v>Daily</v>
          </cell>
          <cell r="BH63"/>
          <cell r="BI63"/>
          <cell r="BJ63"/>
          <cell r="BK63" t="str">
            <v>Reinvested</v>
          </cell>
          <cell r="BL63"/>
          <cell r="BM63"/>
          <cell r="BN63"/>
          <cell r="BO63"/>
          <cell r="BP63"/>
          <cell r="BQ63"/>
          <cell r="BR63">
            <v>500000</v>
          </cell>
          <cell r="BS63" t="str">
            <v>-</v>
          </cell>
          <cell r="BT63" t="str">
            <v>(D-1) 04:30 PM Paris time</v>
          </cell>
          <cell r="BU63" t="str">
            <v>NA</v>
          </cell>
          <cell r="BV63" t="str">
            <v>(D-1) 03:45 PM Paris time</v>
          </cell>
          <cell r="BW63" t="str">
            <v>D</v>
          </cell>
          <cell r="BX63" t="str">
            <v>D+1</v>
          </cell>
          <cell r="BY63" t="str">
            <v>D+3</v>
          </cell>
          <cell r="BZ63" t="str">
            <v>Please refer to PM</v>
          </cell>
          <cell r="CA63" t="str">
            <v>Please refer to PM</v>
          </cell>
          <cell r="CB63">
            <v>11</v>
          </cell>
          <cell r="CC63">
            <v>11</v>
          </cell>
          <cell r="CD63" t="str">
            <v xml:space="preserve">0.30% on the primary market </v>
          </cell>
          <cell r="CE63" t="str">
            <v xml:space="preserve">0.30% on the primary market </v>
          </cell>
          <cell r="CF63" t="str">
            <v>No</v>
          </cell>
          <cell r="CG63" t="str">
            <v>NA</v>
          </cell>
          <cell r="CH63" t="str">
            <v>NA</v>
          </cell>
          <cell r="CI63" t="str">
            <v>No securities lending</v>
          </cell>
          <cell r="CJ63"/>
          <cell r="CK63" t="str">
            <v>No collateral</v>
          </cell>
          <cell r="CL63" t="str">
            <v>No collateral</v>
          </cell>
          <cell r="CM63" t="str">
            <v>No collateral</v>
          </cell>
          <cell r="CN63" t="str">
            <v>No collateral</v>
          </cell>
          <cell r="CO63" t="str">
            <v>No</v>
          </cell>
          <cell r="CP63" t="str">
            <v>NA</v>
          </cell>
          <cell r="CQ63" t="str">
            <v>NA</v>
          </cell>
          <cell r="CR63" t="str">
            <v>No</v>
          </cell>
          <cell r="CS63" t="str">
            <v xml:space="preserve">Jean-Baptiste SIMOEN  </v>
          </cell>
          <cell r="CT63"/>
          <cell r="CU63"/>
          <cell r="CV63" t="str">
            <v xml:space="preserve">A3CT5B </v>
          </cell>
          <cell r="CW63"/>
          <cell r="CX63"/>
          <cell r="CY63" t="str">
            <v>Yes</v>
          </cell>
          <cell r="CZ63" t="str">
            <v>SRI</v>
          </cell>
          <cell r="DA63" t="str">
            <v>Beta</v>
          </cell>
          <cell r="DB63" t="str">
            <v>No</v>
          </cell>
          <cell r="DC63" t="str">
            <v>Equity fund (&gt;51% equities)</v>
          </cell>
          <cell r="DD63"/>
          <cell r="DE63"/>
          <cell r="DF63" t="str">
            <v>No</v>
          </cell>
          <cell r="DG63">
            <v>18</v>
          </cell>
          <cell r="DH63">
            <v>12</v>
          </cell>
          <cell r="DI63">
            <v>0</v>
          </cell>
          <cell r="DJ63">
            <v>30</v>
          </cell>
          <cell r="DK63">
            <v>30</v>
          </cell>
          <cell r="DL63">
            <v>18</v>
          </cell>
          <cell r="DM63">
            <v>0</v>
          </cell>
          <cell r="DN63">
            <v>12</v>
          </cell>
          <cell r="DO63" t="str">
            <v>Primary market: Authorised Participants and Institutionnal Investors
Secondary market: All</v>
          </cell>
          <cell r="DP63" t="str">
            <v>None</v>
          </cell>
          <cell r="DQ63" t="str">
            <v>BNP Paribas Securities Services Luxembourg</v>
          </cell>
          <cell r="DR63" t="str">
            <v>BNP Paribas Securities Services Luxembourg</v>
          </cell>
          <cell r="DS63" t="str">
            <v>in-house lawyers</v>
          </cell>
          <cell r="DT63" t="str">
            <v>BNP Paribas Securities Services Luxembourg</v>
          </cell>
          <cell r="DU63" t="str">
            <v>31th of December</v>
          </cell>
          <cell r="DV63" t="str">
            <v>ESG</v>
          </cell>
          <cell r="DW63" t="str">
            <v>EQUITY</v>
          </cell>
          <cell r="DX63"/>
          <cell r="DY63"/>
          <cell r="DZ63" t="str">
            <v>ART 8</v>
          </cell>
          <cell r="EA63" t="str">
            <v>CAT 1</v>
          </cell>
          <cell r="EB63" t="str">
            <v>U</v>
          </cell>
        </row>
        <row r="64">
          <cell r="H64" t="str">
            <v>LU2314312849</v>
          </cell>
          <cell r="I64" t="str">
            <v>UCITS ETF EUR</v>
          </cell>
          <cell r="J64" t="str">
            <v>Capitalisation</v>
          </cell>
          <cell r="K64" t="str">
            <v>EUR</v>
          </cell>
          <cell r="L64" t="str">
            <v>USD</v>
          </cell>
          <cell r="M64" t="str">
            <v>No</v>
          </cell>
          <cell r="N64"/>
          <cell r="O64" t="str">
            <v>Luxembourg</v>
          </cell>
          <cell r="P64" t="str">
            <v>DE</v>
          </cell>
          <cell r="Q64" t="str">
            <v>Xetra</v>
          </cell>
          <cell r="R64" t="str">
            <v>XETR</v>
          </cell>
          <cell r="S64">
            <v>44377</v>
          </cell>
          <cell r="T64">
            <v>44404</v>
          </cell>
          <cell r="U64" t="str">
            <v>No</v>
          </cell>
          <cell r="V64" t="str">
            <v>MXCNSSNU</v>
          </cell>
          <cell r="W64" t="str">
            <v>Share not hedged</v>
          </cell>
          <cell r="X64" t="str">
            <v>9W1 GY</v>
          </cell>
          <cell r="Y64" t="str">
            <v>ICHINE</v>
          </cell>
          <cell r="Z64" t="str">
            <v>NSCFR0INCHI4</v>
          </cell>
          <cell r="AA64" t="str">
            <v>9W1</v>
          </cell>
          <cell r="AB64" t="str">
            <v>.MICN0SSSCNUS</v>
          </cell>
          <cell r="AC64" t="str">
            <v>9W1.DE</v>
          </cell>
          <cell r="AD64" t="str">
            <v>ICHIEINAV.PA</v>
          </cell>
          <cell r="AE64" t="str">
            <v>BNP Paribas Easy MSCI China Select SRI S-Series 10% Capped is an open-end fund incorporated in Luxembourg. The fund's objective is to replicate the performance of theMSCI China Select SRI S-Series 10% Capped (NTR) index, including fluctuations, and to maintain the Tracking Error between the sub-fund and the index below 1%.</v>
          </cell>
          <cell r="AF64" t="str">
            <v>please refer to another source</v>
          </cell>
          <cell r="AG64" t="str">
            <v>please refer to another source</v>
          </cell>
          <cell r="AH64" t="str">
            <v>Luxemburg SICAV</v>
          </cell>
          <cell r="AI64" t="str">
            <v>MSCI China Select SRI S-Series 10% Capped (NTR) Index</v>
          </cell>
          <cell r="AJ64" t="str">
            <v>Net Total Return</v>
          </cell>
          <cell r="AK64" t="str">
            <v>USD</v>
          </cell>
          <cell r="AL64" t="str">
            <v>The benchmark is the MSCI China Select SRI S-Series 10% Capped (NTR)* index published in USD by MSCI Limited. The composition of the index is reviewed on a quarterly basis, on the last business day of February, May, August and November. It is a Net Total Return index (calculated with net dividends reinvested).</v>
          </cell>
          <cell r="AM64" t="str">
            <v>please refer to another source</v>
          </cell>
          <cell r="AN64" t="str">
            <v xml:space="preserve">MSCI </v>
          </cell>
          <cell r="AO64" t="str">
            <v>Asia</v>
          </cell>
          <cell r="AP64" t="str">
            <v>Asia - China</v>
          </cell>
          <cell r="AQ64" t="str">
            <v xml:space="preserve">AT, DE, FR, IT, LU, NL, ES </v>
          </cell>
          <cell r="AR64" t="str">
            <v>AT, DE, ES, FR, IT**, LU, NL</v>
          </cell>
          <cell r="AS64" t="str">
            <v>Full or optimized replication</v>
          </cell>
          <cell r="AT64" t="str">
            <v>Physical</v>
          </cell>
          <cell r="AU64" t="str">
            <v>Full</v>
          </cell>
          <cell r="AV64" t="str">
            <v>Equities</v>
          </cell>
          <cell r="AW64" t="str">
            <v>No</v>
          </cell>
          <cell r="AX64" t="str">
            <v>Yes with UCITS V</v>
          </cell>
          <cell r="AY64" t="str">
            <v>BNP Paribas Arbitrage</v>
          </cell>
          <cell r="AZ64"/>
          <cell r="BA64" t="str">
            <v>No</v>
          </cell>
          <cell r="BB64"/>
          <cell r="BC64"/>
          <cell r="BD64"/>
          <cell r="BE64"/>
          <cell r="BF64" t="str">
            <v>Euronext</v>
          </cell>
          <cell r="BG64" t="str">
            <v>Daily</v>
          </cell>
          <cell r="BH64"/>
          <cell r="BI64"/>
          <cell r="BJ64"/>
          <cell r="BK64" t="str">
            <v>Reinvested</v>
          </cell>
          <cell r="BL64"/>
          <cell r="BM64"/>
          <cell r="BN64"/>
          <cell r="BO64"/>
          <cell r="BP64"/>
          <cell r="BQ64"/>
          <cell r="BR64">
            <v>500000</v>
          </cell>
          <cell r="BS64" t="str">
            <v>-</v>
          </cell>
          <cell r="BT64" t="str">
            <v>(D-1) 04:30 PM Paris time</v>
          </cell>
          <cell r="BU64" t="str">
            <v>NA</v>
          </cell>
          <cell r="BV64" t="str">
            <v>(D-1) 03:45 PM Paris time</v>
          </cell>
          <cell r="BW64" t="str">
            <v>D</v>
          </cell>
          <cell r="BX64" t="str">
            <v>D+1</v>
          </cell>
          <cell r="BY64" t="str">
            <v>D+3</v>
          </cell>
          <cell r="BZ64" t="str">
            <v>Please refer to PM</v>
          </cell>
          <cell r="CA64" t="str">
            <v>Please refer to PM</v>
          </cell>
          <cell r="CB64">
            <v>11</v>
          </cell>
          <cell r="CC64">
            <v>11</v>
          </cell>
          <cell r="CD64" t="str">
            <v xml:space="preserve">0.30% on the primary market </v>
          </cell>
          <cell r="CE64" t="str">
            <v xml:space="preserve">0.30% on the primary market </v>
          </cell>
          <cell r="CF64" t="str">
            <v>No</v>
          </cell>
          <cell r="CG64" t="str">
            <v>NA</v>
          </cell>
          <cell r="CH64" t="str">
            <v>NA</v>
          </cell>
          <cell r="CI64" t="str">
            <v>No securities lending</v>
          </cell>
          <cell r="CJ64"/>
          <cell r="CK64" t="str">
            <v>No collateral</v>
          </cell>
          <cell r="CL64" t="str">
            <v>No collateral</v>
          </cell>
          <cell r="CM64" t="str">
            <v>No collateral</v>
          </cell>
          <cell r="CN64" t="str">
            <v>No collateral</v>
          </cell>
          <cell r="CO64" t="str">
            <v>No</v>
          </cell>
          <cell r="CP64" t="str">
            <v>NA</v>
          </cell>
          <cell r="CQ64" t="str">
            <v>NA</v>
          </cell>
          <cell r="CR64" t="str">
            <v>No</v>
          </cell>
          <cell r="CS64" t="str">
            <v xml:space="preserve">Jean-Baptiste SIMOEN  </v>
          </cell>
          <cell r="CT64"/>
          <cell r="CU64"/>
          <cell r="CV64" t="str">
            <v xml:space="preserve">A3CT5A </v>
          </cell>
          <cell r="CW64"/>
          <cell r="CX64"/>
          <cell r="CY64" t="str">
            <v>Yes</v>
          </cell>
          <cell r="CZ64" t="str">
            <v>SRI</v>
          </cell>
          <cell r="DA64" t="str">
            <v>Beta</v>
          </cell>
          <cell r="DB64" t="str">
            <v>No</v>
          </cell>
          <cell r="DC64" t="str">
            <v>Equity fund (&gt;51% equities)</v>
          </cell>
          <cell r="DD64"/>
          <cell r="DE64"/>
          <cell r="DF64" t="str">
            <v>No</v>
          </cell>
          <cell r="DG64">
            <v>18</v>
          </cell>
          <cell r="DH64">
            <v>12</v>
          </cell>
          <cell r="DI64">
            <v>0</v>
          </cell>
          <cell r="DJ64">
            <v>30</v>
          </cell>
          <cell r="DK64">
            <v>30</v>
          </cell>
          <cell r="DL64">
            <v>18</v>
          </cell>
          <cell r="DM64">
            <v>0</v>
          </cell>
          <cell r="DN64">
            <v>12</v>
          </cell>
          <cell r="DO64" t="str">
            <v>Primary market: Authorised Participants and Institutionnal Investors
Secondary market: All</v>
          </cell>
          <cell r="DP64" t="str">
            <v>None</v>
          </cell>
          <cell r="DQ64" t="str">
            <v>BNP Paribas Securities Services Luxembourg</v>
          </cell>
          <cell r="DR64" t="str">
            <v>BNP Paribas Securities Services Luxembourg</v>
          </cell>
          <cell r="DS64" t="str">
            <v>in-house lawyers</v>
          </cell>
          <cell r="DT64" t="str">
            <v>BNP Paribas Securities Services Luxembourg</v>
          </cell>
          <cell r="DU64" t="str">
            <v>31th of December</v>
          </cell>
          <cell r="DV64" t="str">
            <v>ESG</v>
          </cell>
          <cell r="DW64" t="str">
            <v>EQUITY</v>
          </cell>
          <cell r="DX64"/>
          <cell r="DY64"/>
          <cell r="DZ64" t="str">
            <v>ART 8</v>
          </cell>
          <cell r="EA64" t="str">
            <v>CAT 1</v>
          </cell>
          <cell r="EB64" t="str">
            <v>U</v>
          </cell>
        </row>
        <row r="65">
          <cell r="H65" t="str">
            <v>FR0010150458</v>
          </cell>
          <cell r="I65" t="str">
            <v>Classique</v>
          </cell>
          <cell r="J65" t="str">
            <v>Distribution</v>
          </cell>
          <cell r="K65" t="str">
            <v>EUR</v>
          </cell>
          <cell r="L65" t="str">
            <v>EUR</v>
          </cell>
          <cell r="M65" t="str">
            <v>No</v>
          </cell>
          <cell r="N65"/>
          <cell r="O65" t="str">
            <v>France</v>
          </cell>
          <cell r="P65" t="str">
            <v>DE</v>
          </cell>
          <cell r="Q65" t="str">
            <v>Xetra</v>
          </cell>
          <cell r="R65" t="str">
            <v>XETR</v>
          </cell>
          <cell r="S65">
            <v>38418</v>
          </cell>
          <cell r="T65">
            <v>44481</v>
          </cell>
          <cell r="U65" t="str">
            <v>No</v>
          </cell>
          <cell r="V65" t="str">
            <v>CACESGGR</v>
          </cell>
          <cell r="W65" t="str">
            <v>Share not hedged</v>
          </cell>
          <cell r="X65" t="str">
            <v>XEYX GY</v>
          </cell>
          <cell r="Y65" t="str">
            <v>INE40</v>
          </cell>
          <cell r="Z65" t="str">
            <v>QS0010997797</v>
          </cell>
          <cell r="AA65" t="str">
            <v>XEYX</v>
          </cell>
          <cell r="AB65" t="str">
            <v>.CESGG</v>
          </cell>
          <cell r="AC65" t="str">
            <v>XEYX.DE</v>
          </cell>
          <cell r="AD65" t="str">
            <v>INE40INAV.PA</v>
          </cell>
          <cell r="AE65" t="str">
            <v>BNP Paribas Easy CAC 40 ESG UCITS ETF is an open-end fund registered in France. The objective of the Fund is to replicate the performance of the Euronext CAC 40 ESG Index. The Fund invests at least 75 percent of its assets in stocks that are eligible for the PEA. The Fund can also invest up to 10 percent of its assets in shares of other OPCVMs (funds).</v>
          </cell>
          <cell r="AF65" t="str">
            <v>please refer to another source</v>
          </cell>
          <cell r="AG65" t="str">
            <v>please refer to another source</v>
          </cell>
          <cell r="AH65" t="str">
            <v>French FCP</v>
          </cell>
          <cell r="AI65" t="str">
            <v>Euronext CAC 40 ESG Gross Return Index</v>
          </cell>
          <cell r="AJ65" t="str">
            <v>Gross Total Return</v>
          </cell>
          <cell r="AK65" t="str">
            <v>EUR</v>
          </cell>
          <cell r="AL65" t="str">
            <v>L’indicateur de référence est l’indice CAC 40 ESG ®, publié en EURO par la société Euronext Paris SA, dividendes réinvestis.</v>
          </cell>
          <cell r="AM65" t="str">
            <v>please refer to another source</v>
          </cell>
          <cell r="AN65" t="str">
            <v>Euronext</v>
          </cell>
          <cell r="AO65" t="str">
            <v>EUROPE</v>
          </cell>
          <cell r="AP65" t="str">
            <v>France</v>
          </cell>
          <cell r="AQ65" t="str">
            <v>FR, DE</v>
          </cell>
          <cell r="AR65" t="str">
            <v>FR, DE</v>
          </cell>
          <cell r="AS65" t="str">
            <v>Full or optimized replication</v>
          </cell>
          <cell r="AT65" t="str">
            <v>Physical</v>
          </cell>
          <cell r="AU65" t="str">
            <v>Full</v>
          </cell>
          <cell r="AV65" t="str">
            <v>Equities</v>
          </cell>
          <cell r="AW65" t="str">
            <v>No</v>
          </cell>
          <cell r="AX65" t="str">
            <v>Yes with UCITS V</v>
          </cell>
          <cell r="AY65" t="str">
            <v xml:space="preserve">BNP PARIBAS ARBITRAGE, CITIGROUP GLOBAL MARKETS, SUSQUEHANNA, HYPOVEREINSBANK (HVB), IMC FINANCIAL MARKETS, OPTIVER </v>
          </cell>
          <cell r="AZ65"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65" t="str">
            <v>No</v>
          </cell>
          <cell r="BB65"/>
          <cell r="BC65"/>
          <cell r="BD65"/>
          <cell r="BE65"/>
          <cell r="BF65" t="str">
            <v>Euronext</v>
          </cell>
          <cell r="BG65" t="str">
            <v>Daily</v>
          </cell>
          <cell r="BH65"/>
          <cell r="BI65"/>
          <cell r="BJ65"/>
          <cell r="BK65" t="str">
            <v>Annually</v>
          </cell>
          <cell r="BL65"/>
          <cell r="BM65"/>
          <cell r="BN65"/>
          <cell r="BO65"/>
          <cell r="BP65"/>
          <cell r="BQ65"/>
          <cell r="BR65" t="str">
            <v>2 000 000 EUR</v>
          </cell>
          <cell r="BS65" t="str">
            <v>-</v>
          </cell>
          <cell r="BT65" t="str">
            <v>04:30 PM Paris time</v>
          </cell>
          <cell r="BU65" t="str">
            <v>NA</v>
          </cell>
          <cell r="BV65" t="str">
            <v>03:45 PM Paris time</v>
          </cell>
          <cell r="BW65" t="str">
            <v>D</v>
          </cell>
          <cell r="BX65" t="str">
            <v>D+1</v>
          </cell>
          <cell r="BY65" t="str">
            <v>D+5</v>
          </cell>
          <cell r="BZ65" t="str">
            <v>Please refer to PM</v>
          </cell>
          <cell r="CA65" t="str">
            <v>Please refer to PM</v>
          </cell>
          <cell r="CB65">
            <v>29</v>
          </cell>
          <cell r="CC65">
            <v>1</v>
          </cell>
          <cell r="CD65" t="str">
            <v>NA</v>
          </cell>
          <cell r="CE65" t="str">
            <v>NA</v>
          </cell>
          <cell r="CF65" t="str">
            <v>No</v>
          </cell>
          <cell r="CG65" t="str">
            <v>NA</v>
          </cell>
          <cell r="CH65" t="str">
            <v>NA</v>
          </cell>
          <cell r="CI65" t="str">
            <v>No securities lending</v>
          </cell>
          <cell r="CJ65" t="str">
            <v>NA</v>
          </cell>
          <cell r="CK65" t="str">
            <v>No collateral</v>
          </cell>
          <cell r="CL65" t="str">
            <v>No collateral</v>
          </cell>
          <cell r="CM65" t="str">
            <v>No collateral</v>
          </cell>
          <cell r="CN65" t="str">
            <v>No collateral</v>
          </cell>
          <cell r="CO65" t="str">
            <v>No</v>
          </cell>
          <cell r="CP65" t="str">
            <v>NA</v>
          </cell>
          <cell r="CQ65" t="str">
            <v>NA</v>
          </cell>
          <cell r="CR65" t="str">
            <v>No</v>
          </cell>
          <cell r="CS65" t="str">
            <v>Paul Xatard-Huberlant</v>
          </cell>
          <cell r="CT65" t="str">
            <v>B06L8P7</v>
          </cell>
          <cell r="CU65"/>
          <cell r="CV65" t="str">
            <v>A0F6CX</v>
          </cell>
          <cell r="CW65" t="str">
            <v>LP60100233</v>
          </cell>
          <cell r="CX65" t="str">
            <v>NA</v>
          </cell>
          <cell r="CY65" t="str">
            <v>Yes</v>
          </cell>
          <cell r="CZ65" t="str">
            <v>ESG</v>
          </cell>
          <cell r="DA65" t="str">
            <v>Beta</v>
          </cell>
          <cell r="DB65" t="str">
            <v>Yes</v>
          </cell>
          <cell r="DC65" t="str">
            <v>Equity fund (&gt;51% equities)</v>
          </cell>
          <cell r="DD65" t="str">
            <v>No</v>
          </cell>
          <cell r="DE65" t="str">
            <v>No</v>
          </cell>
          <cell r="DF65" t="str">
            <v>No</v>
          </cell>
          <cell r="DG65">
            <v>25</v>
          </cell>
          <cell r="DH65">
            <v>0</v>
          </cell>
          <cell r="DI65">
            <v>0</v>
          </cell>
          <cell r="DJ65">
            <v>25</v>
          </cell>
          <cell r="DK65">
            <v>25</v>
          </cell>
          <cell r="DL65">
            <v>25</v>
          </cell>
          <cell r="DM65">
            <v>0</v>
          </cell>
          <cell r="DN65">
            <v>0</v>
          </cell>
          <cell r="DO65" t="str">
            <v>Primary market: Authorised Participants and Institutionnal Investors
Secondary market: All</v>
          </cell>
          <cell r="DP65" t="str">
            <v>NA</v>
          </cell>
          <cell r="DQ65" t="str">
            <v>BNP Paribas Securities Services paris</v>
          </cell>
          <cell r="DR65" t="str">
            <v>BNP Paribas Securities Services Paris</v>
          </cell>
          <cell r="DS65" t="str">
            <v>in-house lawyers</v>
          </cell>
          <cell r="DT65" t="str">
            <v>BNP Paribas Securities Services Paris</v>
          </cell>
          <cell r="DU65" t="str">
            <v>last business day of the year</v>
          </cell>
          <cell r="DV65" t="str">
            <v>ESG</v>
          </cell>
          <cell r="DW65" t="str">
            <v>EQUITY</v>
          </cell>
          <cell r="DX65"/>
          <cell r="DY65"/>
          <cell r="DZ65" t="str">
            <v>ART 8</v>
          </cell>
          <cell r="EA65" t="str">
            <v>CAT 1</v>
          </cell>
          <cell r="EB65" t="str">
            <v>U</v>
          </cell>
        </row>
        <row r="66">
          <cell r="H66" t="str">
            <v>LU2365458905</v>
          </cell>
          <cell r="I66" t="str">
            <v>UCITS ETF</v>
          </cell>
          <cell r="J66" t="str">
            <v>Capitalisation</v>
          </cell>
          <cell r="K66" t="str">
            <v>EUR</v>
          </cell>
          <cell r="L66" t="str">
            <v>EUR</v>
          </cell>
          <cell r="M66" t="str">
            <v>No</v>
          </cell>
          <cell r="N66"/>
          <cell r="O66" t="str">
            <v>Luxembourg</v>
          </cell>
          <cell r="P66" t="str">
            <v>NA</v>
          </cell>
          <cell r="Q66" t="str">
            <v>Xetra</v>
          </cell>
          <cell r="R66" t="str">
            <v>XETR</v>
          </cell>
          <cell r="S66">
            <v>44539</v>
          </cell>
          <cell r="T66">
            <v>44637</v>
          </cell>
          <cell r="U66" t="str">
            <v>No</v>
          </cell>
          <cell r="V66" t="str">
            <v>FENGRECN</v>
          </cell>
          <cell r="W66" t="str">
            <v>Share not hedged</v>
          </cell>
          <cell r="X66" t="str">
            <v>ASRM GY</v>
          </cell>
          <cell r="Y66" t="str">
            <v>IGRCT</v>
          </cell>
          <cell r="Z66" t="str">
            <v>NSCFR0IGRCT4</v>
          </cell>
          <cell r="AA66" t="str">
            <v>ASRM</v>
          </cell>
          <cell r="AB66" t="str">
            <v>.TFTFENGRECNE</v>
          </cell>
          <cell r="AC66" t="str">
            <v>ASRMG.DE</v>
          </cell>
          <cell r="AD66" t="str">
            <v>GRCTBINAV=IHSM</v>
          </cell>
          <cell r="AE66" t="str">
            <v>BNP Paribas Easy FTSE EPRA Nareit Global Developed Green CTB is a UCITS compliant exchange-traded fund registered in Luxembourg. The objective of the Fund is to replicate the performance of the Replicate the performance of the FTSE EPRA Nareit Developed Green EU CTB (NTR) Index (Bloomberg: FENGRECN Index), including fluctuations, and to maintain the Tracking Error between the sub-fund and the index below 1%.</v>
          </cell>
          <cell r="AF66" t="str">
            <v>please refer to another source</v>
          </cell>
          <cell r="AG66" t="str">
            <v>please refer to another source</v>
          </cell>
          <cell r="AH66" t="str">
            <v>Luxemburg SICAV</v>
          </cell>
          <cell r="AI66" t="str">
            <v>FTSE EPRA Nareit Developed Green EU CTB (NTR) Index</v>
          </cell>
          <cell r="AJ66" t="str">
            <v>Net Total Return</v>
          </cell>
          <cell r="AK66" t="str">
            <v>EUR</v>
          </cell>
          <cell r="AL66" t="str">
            <v>The benchmark is the FTSE EPRA Nareit Developed Green EU CTB (NTR) Index published in EUR by FTSE International Limited. The composition of the index is reviewed annually in September. It is a Net Total Return index (calculated with net dividends reinvested).</v>
          </cell>
          <cell r="AM66" t="str">
            <v>please refer to another source</v>
          </cell>
          <cell r="AN66" t="str">
            <v>FTSE International Limited</v>
          </cell>
          <cell r="AO66" t="str">
            <v>Global</v>
          </cell>
          <cell r="AP66" t="str">
            <v>Global (Developed market)</v>
          </cell>
          <cell r="AQ66" t="str">
            <v>AT, DE, FR, IT**, LU, NL, ES, SK</v>
          </cell>
          <cell r="AR66" t="str">
            <v>AT, DE, FR, IT**, LU, NL, ES, SK</v>
          </cell>
          <cell r="AS66" t="str">
            <v>Full replication</v>
          </cell>
          <cell r="AT66" t="str">
            <v>Physical</v>
          </cell>
          <cell r="AU66" t="str">
            <v>Full</v>
          </cell>
          <cell r="AV66" t="str">
            <v>Equities</v>
          </cell>
          <cell r="AW66" t="str">
            <v>No</v>
          </cell>
          <cell r="AX66" t="str">
            <v>Yes with UCITS V</v>
          </cell>
          <cell r="AY66" t="str">
            <v>BNP aribas Arbitrage</v>
          </cell>
          <cell r="AZ66" t="str">
            <v>NA</v>
          </cell>
          <cell r="BA66" t="str">
            <v>No</v>
          </cell>
          <cell r="BB66"/>
          <cell r="BC66"/>
          <cell r="BD66"/>
          <cell r="BE66"/>
          <cell r="BF66"/>
          <cell r="BG66" t="str">
            <v>Daily</v>
          </cell>
          <cell r="BH66"/>
          <cell r="BI66"/>
          <cell r="BJ66"/>
          <cell r="BK66" t="str">
            <v>Reinvested</v>
          </cell>
          <cell r="BL66"/>
          <cell r="BM66"/>
          <cell r="BN66"/>
          <cell r="BO66"/>
          <cell r="BP66"/>
          <cell r="BQ66"/>
          <cell r="BR66">
            <v>500000</v>
          </cell>
          <cell r="BS66" t="str">
            <v>-</v>
          </cell>
          <cell r="BT66" t="str">
            <v>(D-1) 04:30 PM Paris time</v>
          </cell>
          <cell r="BU66" t="str">
            <v>NA</v>
          </cell>
          <cell r="BV66" t="str">
            <v>(D-1) 03:45 PM Paris time</v>
          </cell>
          <cell r="BW66" t="str">
            <v>D</v>
          </cell>
          <cell r="BX66" t="str">
            <v>D+1</v>
          </cell>
          <cell r="BY66" t="str">
            <v>D+3</v>
          </cell>
          <cell r="BZ66" t="str">
            <v>Please refer to PM</v>
          </cell>
          <cell r="CA66" t="str">
            <v>Please refer to PM</v>
          </cell>
          <cell r="CB66">
            <v>6</v>
          </cell>
          <cell r="CC66">
            <v>0</v>
          </cell>
          <cell r="CD66" t="str">
            <v>0,2% on the primary market</v>
          </cell>
          <cell r="CE66" t="str">
            <v>0,2% on the primary market</v>
          </cell>
          <cell r="CF66" t="str">
            <v>No</v>
          </cell>
          <cell r="CG66" t="str">
            <v>NA</v>
          </cell>
          <cell r="CH66" t="str">
            <v>NA</v>
          </cell>
          <cell r="CI66" t="str">
            <v>No securities lending</v>
          </cell>
          <cell r="CJ66"/>
          <cell r="CK66" t="str">
            <v>No collateral</v>
          </cell>
          <cell r="CL66" t="str">
            <v>No collateral</v>
          </cell>
          <cell r="CM66" t="str">
            <v>No collateral</v>
          </cell>
          <cell r="CN66" t="str">
            <v>No collateral</v>
          </cell>
          <cell r="CO66" t="str">
            <v>No</v>
          </cell>
          <cell r="CP66" t="str">
            <v>NA</v>
          </cell>
          <cell r="CQ66" t="str">
            <v>NA</v>
          </cell>
          <cell r="CR66" t="str">
            <v>No</v>
          </cell>
          <cell r="CS66" t="str">
            <v>Ashok Outtandy</v>
          </cell>
          <cell r="CT66"/>
          <cell r="CU66"/>
          <cell r="CV66" t="str">
            <v xml:space="preserve">A3C9H2 </v>
          </cell>
          <cell r="CW66"/>
          <cell r="CX66"/>
          <cell r="CY66" t="str">
            <v>Yes</v>
          </cell>
          <cell r="CZ66" t="str">
            <v>ESG</v>
          </cell>
          <cell r="DA66" t="str">
            <v>Beta</v>
          </cell>
          <cell r="DB66" t="str">
            <v>No</v>
          </cell>
          <cell r="DC66" t="str">
            <v>Foreign real estate fund (&gt;51% foreign real estate)</v>
          </cell>
          <cell r="DD66" t="str">
            <v>in progress</v>
          </cell>
          <cell r="DE66"/>
          <cell r="DF66" t="str">
            <v>No</v>
          </cell>
          <cell r="DG66">
            <v>28</v>
          </cell>
          <cell r="DH66">
            <v>12</v>
          </cell>
          <cell r="DI66">
            <v>0</v>
          </cell>
          <cell r="DJ66">
            <v>40</v>
          </cell>
          <cell r="DK66">
            <v>40</v>
          </cell>
          <cell r="DL66">
            <v>28</v>
          </cell>
          <cell r="DM66">
            <v>0</v>
          </cell>
          <cell r="DN66">
            <v>12</v>
          </cell>
          <cell r="DO66" t="str">
            <v>Primary market: Authorised Participants and Institutionnal Investors
Secondary market: All</v>
          </cell>
          <cell r="DP66" t="str">
            <v>None</v>
          </cell>
          <cell r="DQ66" t="str">
            <v>BNP Paribas Securities Services Luxembourg</v>
          </cell>
          <cell r="DR66" t="str">
            <v>BNP Paribas Securities Services Luxembourg</v>
          </cell>
          <cell r="DS66" t="str">
            <v>in-house lawyers</v>
          </cell>
          <cell r="DT66" t="str">
            <v>BNP Paribas Securities Services Luxembourg</v>
          </cell>
          <cell r="DU66" t="str">
            <v>31th of December</v>
          </cell>
          <cell r="DV66" t="str">
            <v>ESG</v>
          </cell>
          <cell r="DW66" t="str">
            <v>LISTED REAL ESTATE</v>
          </cell>
          <cell r="DX66"/>
          <cell r="DY66"/>
          <cell r="DZ66" t="str">
            <v>ART 8</v>
          </cell>
          <cell r="EA66" t="str">
            <v>CAT 1</v>
          </cell>
          <cell r="EB66" t="str">
            <v>U</v>
          </cell>
        </row>
        <row r="67">
          <cell r="H67" t="str">
            <v>LU2365457410</v>
          </cell>
          <cell r="I67" t="str">
            <v>UCITS ETF</v>
          </cell>
          <cell r="J67" t="str">
            <v>Capitalisation</v>
          </cell>
          <cell r="K67" t="str">
            <v>EUR</v>
          </cell>
          <cell r="L67" t="str">
            <v>EUR</v>
          </cell>
          <cell r="M67" t="str">
            <v>No</v>
          </cell>
          <cell r="N67"/>
          <cell r="O67" t="str">
            <v>Luxembourg</v>
          </cell>
          <cell r="P67" t="str">
            <v>DE</v>
          </cell>
          <cell r="Q67" t="str">
            <v>Xetra</v>
          </cell>
          <cell r="R67" t="str">
            <v>XETR</v>
          </cell>
          <cell r="S67">
            <v>44540</v>
          </cell>
          <cell r="T67">
            <v>44637</v>
          </cell>
          <cell r="U67" t="str">
            <v>No</v>
          </cell>
          <cell r="V67" t="str">
            <v>GALPHMTN</v>
          </cell>
          <cell r="W67" t="str">
            <v>Share not hedged</v>
          </cell>
          <cell r="X67" t="str">
            <v>ASRP GY</v>
          </cell>
          <cell r="Y67" t="str">
            <v>IMEDT</v>
          </cell>
          <cell r="Z67" t="str">
            <v>NSCFR0IMEDT8</v>
          </cell>
          <cell r="AA67" t="str">
            <v>ASRP</v>
          </cell>
          <cell r="AB67" t="str">
            <v xml:space="preserve">.GALPHMTN </v>
          </cell>
          <cell r="AC67" t="str">
            <v>ASRP.DE</v>
          </cell>
          <cell r="AD67" t="str">
            <v>MEDTEINAV=IHSM</v>
          </cell>
          <cell r="AE67" t="str">
            <v>BNP Paribas Easy ECPI Global ESG Med Tech  is an open-end fund incorporated in Luxembourg. The fund's objective is to replicate the performance of the ECPI Global ESG Medical Tech (NR) Index* (Bloomberg: GALPHMTN Index), including fluctuations, and to maintain the Tracking Error between the sub-fund and the index below 1%.</v>
          </cell>
          <cell r="AF67" t="str">
            <v>please refer to another source</v>
          </cell>
          <cell r="AG67" t="str">
            <v>please refer to another source</v>
          </cell>
          <cell r="AH67" t="str">
            <v>Luxemburg SICAV</v>
          </cell>
          <cell r="AI67" t="str">
            <v>ECPI Global ESG Medical Tech (NR) Index</v>
          </cell>
          <cell r="AJ67" t="str">
            <v>Net Return</v>
          </cell>
          <cell r="AK67" t="str">
            <v>EUR</v>
          </cell>
          <cell r="AL67" t="str">
            <v>The benchmark is the ECPI Global ESG Medical Tech (NR) Index published in EUR by StatPro Limited. For all index components that are not denominated in EUR, the Index methodology implements a currency conversion (at the WM/Reuters 4 p.m London time) mechanism prior to the calculation of the Index level.</v>
          </cell>
          <cell r="AM67" t="str">
            <v>please refer to another source</v>
          </cell>
          <cell r="AN67" t="str">
            <v>ECPI</v>
          </cell>
          <cell r="AO67" t="str">
            <v>Global</v>
          </cell>
          <cell r="AP67" t="str">
            <v>Global ex Emerging Markets</v>
          </cell>
          <cell r="AQ67" t="str">
            <v>AT, DE, FR, IT**, LU, NL, ES, SK</v>
          </cell>
          <cell r="AR67" t="str">
            <v>AT, DE, ES, FR, GB, IT**, LU, NL, SK</v>
          </cell>
          <cell r="AS67" t="str">
            <v>Full or optimized or synthetic replication</v>
          </cell>
          <cell r="AT67" t="str">
            <v>Physical</v>
          </cell>
          <cell r="AU67" t="str">
            <v>Full</v>
          </cell>
          <cell r="AV67" t="str">
            <v>Equities</v>
          </cell>
          <cell r="AW67" t="str">
            <v>No</v>
          </cell>
          <cell r="AX67" t="str">
            <v>Yes with UCITS V</v>
          </cell>
          <cell r="AY67" t="str">
            <v>BNP aribas Arbitrage</v>
          </cell>
          <cell r="AZ67"/>
          <cell r="BA67" t="str">
            <v>No</v>
          </cell>
          <cell r="BB67"/>
          <cell r="BC67"/>
          <cell r="BD67"/>
          <cell r="BE67"/>
          <cell r="BF67"/>
          <cell r="BG67" t="str">
            <v>Daily</v>
          </cell>
          <cell r="BH67"/>
          <cell r="BI67"/>
          <cell r="BJ67"/>
          <cell r="BK67" t="str">
            <v>Reinvested</v>
          </cell>
          <cell r="BL67"/>
          <cell r="BM67"/>
          <cell r="BN67"/>
          <cell r="BO67"/>
          <cell r="BP67"/>
          <cell r="BQ67"/>
          <cell r="BR67">
            <v>500000</v>
          </cell>
          <cell r="BS67" t="str">
            <v>-</v>
          </cell>
          <cell r="BT67" t="str">
            <v>(D-1) 04:30 PM Paris time</v>
          </cell>
          <cell r="BU67" t="str">
            <v>NA</v>
          </cell>
          <cell r="BV67" t="str">
            <v>(D-1) 03:45 PM Paris time</v>
          </cell>
          <cell r="BW67" t="str">
            <v>D</v>
          </cell>
          <cell r="BX67" t="str">
            <v>D+1</v>
          </cell>
          <cell r="BY67" t="str">
            <v>D+3</v>
          </cell>
          <cell r="BZ67" t="str">
            <v>Please refer to PM</v>
          </cell>
          <cell r="CA67" t="str">
            <v>Please refer to PM</v>
          </cell>
          <cell r="CB67">
            <v>5</v>
          </cell>
          <cell r="CC67">
            <v>3</v>
          </cell>
          <cell r="CD67" t="str">
            <v xml:space="preserve">0.20% on the primary market </v>
          </cell>
          <cell r="CE67" t="str">
            <v xml:space="preserve">0.10% on the primary market </v>
          </cell>
          <cell r="CF67" t="str">
            <v>No</v>
          </cell>
          <cell r="CG67" t="str">
            <v>NA</v>
          </cell>
          <cell r="CH67" t="str">
            <v>NA</v>
          </cell>
          <cell r="CI67" t="str">
            <v>No securities lending</v>
          </cell>
          <cell r="CJ67"/>
          <cell r="CK67" t="str">
            <v>No collateral</v>
          </cell>
          <cell r="CL67" t="str">
            <v>No collateral</v>
          </cell>
          <cell r="CM67" t="str">
            <v>No collateral</v>
          </cell>
          <cell r="CN67" t="str">
            <v>No collateral</v>
          </cell>
          <cell r="CO67" t="str">
            <v>No</v>
          </cell>
          <cell r="CP67" t="str">
            <v>NA</v>
          </cell>
          <cell r="CQ67" t="str">
            <v>NA</v>
          </cell>
          <cell r="CR67" t="str">
            <v>No</v>
          </cell>
          <cell r="CS67" t="str">
            <v>Alexandre Zamora</v>
          </cell>
          <cell r="CT67"/>
          <cell r="CU67"/>
          <cell r="CV67" t="str">
            <v>A3C9H4</v>
          </cell>
          <cell r="CW67"/>
          <cell r="CX67"/>
          <cell r="CY67" t="str">
            <v>Yes</v>
          </cell>
          <cell r="CZ67" t="str">
            <v>ESG</v>
          </cell>
          <cell r="DA67" t="str">
            <v>Beta</v>
          </cell>
          <cell r="DB67" t="str">
            <v>No</v>
          </cell>
          <cell r="DC67" t="str">
            <v>Equity fund (&gt;51% equities)</v>
          </cell>
          <cell r="DD67"/>
          <cell r="DE67"/>
          <cell r="DF67" t="str">
            <v>No</v>
          </cell>
          <cell r="DG67">
            <v>18</v>
          </cell>
          <cell r="DH67">
            <v>12</v>
          </cell>
          <cell r="DI67">
            <v>0</v>
          </cell>
          <cell r="DJ67">
            <v>30</v>
          </cell>
          <cell r="DK67">
            <v>30</v>
          </cell>
          <cell r="DL67">
            <v>18</v>
          </cell>
          <cell r="DM67">
            <v>0</v>
          </cell>
          <cell r="DN67">
            <v>12</v>
          </cell>
          <cell r="DO67" t="str">
            <v>Primary market: Authorised Participants and Institutionnal Investors
Secondary market: All</v>
          </cell>
          <cell r="DP67" t="str">
            <v>None</v>
          </cell>
          <cell r="DQ67" t="str">
            <v>BNP Paribas Securities Services Luxembourg</v>
          </cell>
          <cell r="DR67" t="str">
            <v>BNP Paribas Securities Services Luxembourg</v>
          </cell>
          <cell r="DS67" t="str">
            <v>in-house lawyers</v>
          </cell>
          <cell r="DT67" t="str">
            <v>BNP Paribas Securities Services Luxembourg</v>
          </cell>
          <cell r="DU67" t="str">
            <v>31th of December</v>
          </cell>
          <cell r="DV67" t="str">
            <v>ESG</v>
          </cell>
          <cell r="DW67" t="str">
            <v>EQUITY</v>
          </cell>
          <cell r="DX67"/>
          <cell r="DY67"/>
          <cell r="DZ67" t="str">
            <v>ART 8</v>
          </cell>
          <cell r="EA67" t="str">
            <v>CAT 1</v>
          </cell>
          <cell r="EB67" t="str">
            <v>U</v>
          </cell>
        </row>
        <row r="68">
          <cell r="H68" t="str">
            <v>LU2365458814</v>
          </cell>
          <cell r="I68" t="str">
            <v>UCITS ETF</v>
          </cell>
          <cell r="J68" t="str">
            <v>Capitalisation</v>
          </cell>
          <cell r="K68" t="str">
            <v>EUR</v>
          </cell>
          <cell r="L68" t="str">
            <v>EUR</v>
          </cell>
          <cell r="M68" t="str">
            <v>No</v>
          </cell>
          <cell r="N68"/>
          <cell r="O68" t="str">
            <v>Luxembourg</v>
          </cell>
          <cell r="P68" t="str">
            <v>DE</v>
          </cell>
          <cell r="Q68" t="str">
            <v>Xetra</v>
          </cell>
          <cell r="R68" t="str">
            <v>XETR</v>
          </cell>
          <cell r="S68">
            <v>44540</v>
          </cell>
          <cell r="T68">
            <v>44658</v>
          </cell>
          <cell r="U68" t="str">
            <v>No</v>
          </cell>
          <cell r="V68" t="str">
            <v>JPEIGSSE</v>
          </cell>
          <cell r="W68" t="str">
            <v>Share not hedged</v>
          </cell>
          <cell r="X68" t="str">
            <v>ASRQ GY</v>
          </cell>
          <cell r="Y68" t="str">
            <v>IGGSD</v>
          </cell>
          <cell r="Z68" t="str">
            <v>NSCFR0IGSSD2</v>
          </cell>
          <cell r="AA68" t="str">
            <v>ASRQ</v>
          </cell>
          <cell r="AB68" t="str">
            <v xml:space="preserve">.JPEIGSSE </v>
          </cell>
          <cell r="AC68" t="str">
            <v>ASRQ.DE</v>
          </cell>
          <cell r="AD68" t="str">
            <v>GSSBDINAV=IHSM</v>
          </cell>
          <cell r="AE68"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68" t="str">
            <v>please refer to another source</v>
          </cell>
          <cell r="AG68" t="str">
            <v>please refer to another source</v>
          </cell>
          <cell r="AH68" t="str">
            <v>Luxemburg SICAV</v>
          </cell>
          <cell r="AI68" t="str">
            <v>J.P. Morgan ESG Green Social &amp; Sustainability IG EUR Bond (TR) Index</v>
          </cell>
          <cell r="AJ68" t="str">
            <v>Total Return</v>
          </cell>
          <cell r="AK68" t="str">
            <v>EUR</v>
          </cell>
          <cell r="AL68"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68" t="str">
            <v>please refer to another source</v>
          </cell>
          <cell r="AN68" t="str">
            <v>JP Morgan</v>
          </cell>
          <cell r="AO68" t="str">
            <v>Global</v>
          </cell>
          <cell r="AP68" t="str">
            <v>Global including Emerging Markets</v>
          </cell>
          <cell r="AQ68" t="str">
            <v>AT, DE, ES, FR, IT**, LU, NL</v>
          </cell>
          <cell r="AR68" t="str">
            <v>AT, DE, ES, FR, GB, IT**, LU, NL</v>
          </cell>
          <cell r="AS68" t="str">
            <v>Full or optimized replication</v>
          </cell>
          <cell r="AT68" t="str">
            <v>Physical</v>
          </cell>
          <cell r="AU68" t="str">
            <v>Optimized</v>
          </cell>
          <cell r="AV68" t="str">
            <v>Bonds</v>
          </cell>
          <cell r="AW68" t="str">
            <v>No</v>
          </cell>
          <cell r="AX68" t="str">
            <v>Yes with UCITS V</v>
          </cell>
          <cell r="AY68" t="str">
            <v>BNP aribas Arbitrage</v>
          </cell>
          <cell r="AZ68"/>
          <cell r="BA68" t="str">
            <v>No</v>
          </cell>
          <cell r="BB68"/>
          <cell r="BC68"/>
          <cell r="BD68"/>
          <cell r="BE68"/>
          <cell r="BF68"/>
          <cell r="BG68" t="str">
            <v>Daily</v>
          </cell>
          <cell r="BH68"/>
          <cell r="BI68"/>
          <cell r="BJ68"/>
          <cell r="BK68" t="str">
            <v>Reinvested</v>
          </cell>
          <cell r="BL68"/>
          <cell r="BM68"/>
          <cell r="BN68"/>
          <cell r="BO68"/>
          <cell r="BP68"/>
          <cell r="BQ68"/>
          <cell r="BR68">
            <v>500000</v>
          </cell>
          <cell r="BS68" t="str">
            <v>-</v>
          </cell>
          <cell r="BT68" t="str">
            <v>2:45 PM Paris time</v>
          </cell>
          <cell r="BU68" t="str">
            <v>NA</v>
          </cell>
          <cell r="BV68" t="str">
            <v>01:30 PM Paris time</v>
          </cell>
          <cell r="BW68" t="str">
            <v>D</v>
          </cell>
          <cell r="BX68" t="str">
            <v>D+1</v>
          </cell>
          <cell r="BY68" t="str">
            <v>D+3</v>
          </cell>
          <cell r="BZ68" t="str">
            <v>Please refer to PM</v>
          </cell>
          <cell r="CA68" t="str">
            <v>Please refer to PM</v>
          </cell>
          <cell r="CB68">
            <v>12</v>
          </cell>
          <cell r="CC68">
            <v>8</v>
          </cell>
          <cell r="CD68" t="str">
            <v>1,50% on the primary market</v>
          </cell>
          <cell r="CE68" t="str">
            <v>1% on the primary market</v>
          </cell>
          <cell r="CF68" t="str">
            <v>No</v>
          </cell>
          <cell r="CG68" t="str">
            <v>NA</v>
          </cell>
          <cell r="CH68" t="str">
            <v>NA</v>
          </cell>
          <cell r="CI68" t="str">
            <v>No securities lending</v>
          </cell>
          <cell r="CJ68" t="str">
            <v>NA</v>
          </cell>
          <cell r="CK68" t="str">
            <v>No collateral</v>
          </cell>
          <cell r="CL68" t="str">
            <v>No collateral</v>
          </cell>
          <cell r="CM68" t="str">
            <v>No collateral</v>
          </cell>
          <cell r="CN68" t="str">
            <v>No collateral</v>
          </cell>
          <cell r="CO68" t="str">
            <v>No</v>
          </cell>
          <cell r="CP68" t="str">
            <v>NA</v>
          </cell>
          <cell r="CQ68" t="str">
            <v>NA</v>
          </cell>
          <cell r="CR68" t="str">
            <v>No</v>
          </cell>
          <cell r="CS68" t="str">
            <v>Luca Pagni</v>
          </cell>
          <cell r="CT68"/>
          <cell r="CU68"/>
          <cell r="CV68" t="str">
            <v xml:space="preserve">A3C9H5 </v>
          </cell>
          <cell r="CW68"/>
          <cell r="CX68"/>
          <cell r="CY68" t="str">
            <v>Yes</v>
          </cell>
          <cell r="CZ68" t="str">
            <v>ESG</v>
          </cell>
          <cell r="DA68" t="str">
            <v>Beta</v>
          </cell>
          <cell r="DB68" t="str">
            <v>No</v>
          </cell>
          <cell r="DC68" t="str">
            <v>Other funds (no equities or &lt;25% equities)</v>
          </cell>
          <cell r="DD68"/>
          <cell r="DE68"/>
          <cell r="DF68" t="str">
            <v>No</v>
          </cell>
          <cell r="DG68">
            <v>13</v>
          </cell>
          <cell r="DH68">
            <v>12</v>
          </cell>
          <cell r="DI68">
            <v>0</v>
          </cell>
          <cell r="DJ68">
            <v>25</v>
          </cell>
          <cell r="DK68">
            <v>25</v>
          </cell>
          <cell r="DL68">
            <v>13</v>
          </cell>
          <cell r="DM68">
            <v>0</v>
          </cell>
          <cell r="DN68">
            <v>12</v>
          </cell>
          <cell r="DO68" t="str">
            <v>Primary market: Authorised Participants and Institutionnal Investors
Secondary market: All</v>
          </cell>
          <cell r="DP68" t="str">
            <v>None</v>
          </cell>
          <cell r="DQ68" t="str">
            <v>BNP Paribas Securities Services Luxembourg</v>
          </cell>
          <cell r="DR68" t="str">
            <v>BNP Paribas Securities Services Luxembourg</v>
          </cell>
          <cell r="DS68" t="str">
            <v>in-house lawyers</v>
          </cell>
          <cell r="DT68" t="str">
            <v>BNP Paribas Securities Services Luxembourg</v>
          </cell>
          <cell r="DU68" t="str">
            <v>31th of December</v>
          </cell>
          <cell r="DV68" t="str">
            <v>ESG</v>
          </cell>
          <cell r="DW68" t="str">
            <v>FIXED INCOME</v>
          </cell>
          <cell r="DX68"/>
          <cell r="DY68"/>
          <cell r="DZ68" t="str">
            <v>ART 9</v>
          </cell>
          <cell r="EA68" t="str">
            <v>CAT 1</v>
          </cell>
          <cell r="EB68" t="str">
            <v>U</v>
          </cell>
        </row>
        <row r="69">
          <cell r="H69" t="str">
            <v>LU2365458731</v>
          </cell>
          <cell r="I69" t="str">
            <v>UCITS ETF</v>
          </cell>
          <cell r="J69" t="str">
            <v>Distribution</v>
          </cell>
          <cell r="K69" t="str">
            <v>EUR</v>
          </cell>
          <cell r="L69" t="str">
            <v>EUR</v>
          </cell>
          <cell r="M69" t="str">
            <v>No</v>
          </cell>
          <cell r="N69"/>
          <cell r="O69" t="str">
            <v>Luxembourg</v>
          </cell>
          <cell r="P69" t="str">
            <v>DE</v>
          </cell>
          <cell r="Q69" t="str">
            <v>Xetra</v>
          </cell>
          <cell r="R69" t="str">
            <v>XETR</v>
          </cell>
          <cell r="S69">
            <v>44540</v>
          </cell>
          <cell r="T69">
            <v>44658</v>
          </cell>
          <cell r="U69" t="str">
            <v>No</v>
          </cell>
          <cell r="V69" t="str">
            <v>JPEIGSSE</v>
          </cell>
          <cell r="W69" t="str">
            <v>Share not hedged</v>
          </cell>
          <cell r="X69" t="str">
            <v>ASRN GY</v>
          </cell>
          <cell r="Y69" t="str">
            <v>IGSSB</v>
          </cell>
          <cell r="Z69" t="str">
            <v>NSCFR0IGSSB6</v>
          </cell>
          <cell r="AA69" t="str">
            <v>ASRN</v>
          </cell>
          <cell r="AB69" t="str">
            <v xml:space="preserve">.JPEIGSSE </v>
          </cell>
          <cell r="AC69" t="str">
            <v>ASRN.DE</v>
          </cell>
          <cell r="AD69" t="str">
            <v>GSSBOINAV=IHSM</v>
          </cell>
          <cell r="AE69" t="str">
            <v>BNP Paribas Easy JPM ESG Green Social &amp; Sustainability IG EUR Bond is to eplicate the performance of the J.P. Morgan ESG Green Social &amp; Sustainability IG EUR Bond (TR) Index* (Bloomberg: JPEIGSSE Index), including fluctuations, and to maintain the Tracking Error between the sub-fund and the index below 1%.</v>
          </cell>
          <cell r="AF69" t="str">
            <v>please refer to another source</v>
          </cell>
          <cell r="AG69" t="str">
            <v>please refer to another source</v>
          </cell>
          <cell r="AH69" t="str">
            <v>Luxemburg SICAV</v>
          </cell>
          <cell r="AI69" t="str">
            <v>J.P. Morgan ESG Green Social &amp; Sustainability IG EUR Bond (TR) Index</v>
          </cell>
          <cell r="AJ69" t="str">
            <v>Total Return</v>
          </cell>
          <cell r="AK69" t="str">
            <v>EUR</v>
          </cell>
          <cell r="AL69" t="str">
            <v>The benchmark is the J.P. Morgan ESG Green Social &amp; Sustainability IG EUR Bond (TR) Index published in EUR by J.P. Morgan Securities PLC. Following Brexit, J.P. Morgan Securities PLC, the Benchmark Index administrator is no longer registered in the Benchmark Register.</v>
          </cell>
          <cell r="AM69" t="str">
            <v>please refer to another source</v>
          </cell>
          <cell r="AN69" t="str">
            <v>JP Morgan</v>
          </cell>
          <cell r="AO69" t="str">
            <v>Global</v>
          </cell>
          <cell r="AP69" t="str">
            <v>Global including Emerging Markets</v>
          </cell>
          <cell r="AQ69" t="str">
            <v>AT, DE, ES, FR, IT**, LU, NL</v>
          </cell>
          <cell r="AR69" t="str">
            <v>AT, DE, ES, FR, GB, IT**, LU, NL</v>
          </cell>
          <cell r="AS69" t="str">
            <v>Full or optimized replication</v>
          </cell>
          <cell r="AT69" t="str">
            <v>Physical</v>
          </cell>
          <cell r="AU69" t="str">
            <v>Optimized</v>
          </cell>
          <cell r="AV69" t="str">
            <v>Bonds</v>
          </cell>
          <cell r="AW69" t="str">
            <v>No</v>
          </cell>
          <cell r="AX69" t="str">
            <v>Yes with UCITS V</v>
          </cell>
          <cell r="AY69" t="str">
            <v>BNP aribas Arbitrage</v>
          </cell>
          <cell r="AZ69"/>
          <cell r="BA69" t="str">
            <v>No</v>
          </cell>
          <cell r="BB69"/>
          <cell r="BC69"/>
          <cell r="BD69"/>
          <cell r="BE69"/>
          <cell r="BF69"/>
          <cell r="BG69" t="str">
            <v>Daily</v>
          </cell>
          <cell r="BH69"/>
          <cell r="BI69"/>
          <cell r="BJ69"/>
          <cell r="BK69" t="str">
            <v>Annually</v>
          </cell>
          <cell r="BL69"/>
          <cell r="BM69"/>
          <cell r="BN69"/>
          <cell r="BO69"/>
          <cell r="BP69"/>
          <cell r="BQ69"/>
          <cell r="BR69">
            <v>500000</v>
          </cell>
          <cell r="BS69" t="str">
            <v>-</v>
          </cell>
          <cell r="BT69" t="str">
            <v>2:45 PM Paris time</v>
          </cell>
          <cell r="BU69" t="str">
            <v>NA</v>
          </cell>
          <cell r="BV69" t="str">
            <v>01:30 PM Paris time</v>
          </cell>
          <cell r="BW69" t="str">
            <v>D</v>
          </cell>
          <cell r="BX69" t="str">
            <v>D+1</v>
          </cell>
          <cell r="BY69" t="str">
            <v>D+3</v>
          </cell>
          <cell r="BZ69" t="str">
            <v>Please refer to PM</v>
          </cell>
          <cell r="CA69" t="str">
            <v>Please refer to PM</v>
          </cell>
          <cell r="CB69">
            <v>12</v>
          </cell>
          <cell r="CC69">
            <v>8</v>
          </cell>
          <cell r="CD69">
            <v>1.4999999999999999E-2</v>
          </cell>
          <cell r="CE69" t="str">
            <v>1% on the primary market</v>
          </cell>
          <cell r="CF69" t="str">
            <v>No</v>
          </cell>
          <cell r="CG69" t="str">
            <v>NA</v>
          </cell>
          <cell r="CH69" t="str">
            <v>NA</v>
          </cell>
          <cell r="CI69" t="str">
            <v>No securities lending</v>
          </cell>
          <cell r="CJ69" t="str">
            <v>NA</v>
          </cell>
          <cell r="CK69" t="str">
            <v>No collateral</v>
          </cell>
          <cell r="CL69" t="str">
            <v>No collateral</v>
          </cell>
          <cell r="CM69" t="str">
            <v>No collateral</v>
          </cell>
          <cell r="CN69" t="str">
            <v>No collateral</v>
          </cell>
          <cell r="CO69" t="str">
            <v>No</v>
          </cell>
          <cell r="CP69" t="str">
            <v>NA</v>
          </cell>
          <cell r="CQ69" t="str">
            <v>NA</v>
          </cell>
          <cell r="CR69" t="str">
            <v>No</v>
          </cell>
          <cell r="CS69" t="str">
            <v>Luca Pagni</v>
          </cell>
          <cell r="CT69"/>
          <cell r="CU69"/>
          <cell r="CV69" t="str">
            <v xml:space="preserve">A3C9H3 </v>
          </cell>
          <cell r="CW69"/>
          <cell r="CX69"/>
          <cell r="CY69" t="str">
            <v>Yes</v>
          </cell>
          <cell r="CZ69" t="str">
            <v>ESG</v>
          </cell>
          <cell r="DA69" t="str">
            <v>Beta</v>
          </cell>
          <cell r="DB69" t="str">
            <v>No</v>
          </cell>
          <cell r="DC69" t="str">
            <v>Other funds (no equities or &lt;25% equities)</v>
          </cell>
          <cell r="DD69"/>
          <cell r="DE69"/>
          <cell r="DF69" t="str">
            <v>No</v>
          </cell>
          <cell r="DG69">
            <v>13</v>
          </cell>
          <cell r="DH69">
            <v>12</v>
          </cell>
          <cell r="DI69">
            <v>0</v>
          </cell>
          <cell r="DJ69">
            <v>25</v>
          </cell>
          <cell r="DK69">
            <v>25</v>
          </cell>
          <cell r="DL69">
            <v>13</v>
          </cell>
          <cell r="DM69">
            <v>0</v>
          </cell>
          <cell r="DN69">
            <v>12</v>
          </cell>
          <cell r="DO69" t="str">
            <v>Primary market: Authorised Participants and Institutionnal Investors
Secondary market: All</v>
          </cell>
          <cell r="DP69" t="str">
            <v>None</v>
          </cell>
          <cell r="DQ69" t="str">
            <v>BNP Paribas Securities Services Luxembourg</v>
          </cell>
          <cell r="DR69" t="str">
            <v>BNP Paribas Securities Services Luxembourg</v>
          </cell>
          <cell r="DS69" t="str">
            <v>in-house lawyers</v>
          </cell>
          <cell r="DT69" t="str">
            <v>BNP Paribas Securities Services Luxembourg</v>
          </cell>
          <cell r="DU69" t="str">
            <v>31th of December</v>
          </cell>
          <cell r="DV69" t="str">
            <v>ESG</v>
          </cell>
          <cell r="DW69" t="str">
            <v>FIXED INCOME</v>
          </cell>
          <cell r="DX69"/>
          <cell r="DY69"/>
          <cell r="DZ69" t="str">
            <v>ART 9</v>
          </cell>
          <cell r="EA69" t="str">
            <v>CAT 1</v>
          </cell>
          <cell r="EB69" t="str">
            <v>U</v>
          </cell>
        </row>
        <row r="70">
          <cell r="H70" t="str">
            <v>LU1659681586</v>
          </cell>
          <cell r="I70" t="str">
            <v>UCITS ETF EUR</v>
          </cell>
          <cell r="J70" t="str">
            <v>Capitalisation</v>
          </cell>
          <cell r="K70" t="str">
            <v>EUR</v>
          </cell>
          <cell r="L70" t="str">
            <v>USD</v>
          </cell>
          <cell r="M70" t="str">
            <v>No</v>
          </cell>
          <cell r="N70"/>
          <cell r="O70" t="str">
            <v>Luxembourg</v>
          </cell>
          <cell r="P70" t="str">
            <v>DE</v>
          </cell>
          <cell r="Q70" t="str">
            <v>Xetra</v>
          </cell>
          <cell r="R70" t="str">
            <v>XETR</v>
          </cell>
          <cell r="S70">
            <v>43511</v>
          </cell>
          <cell r="T70">
            <v>44588</v>
          </cell>
          <cell r="U70" t="str">
            <v>No</v>
          </cell>
          <cell r="V70" t="str">
            <v>M1CXUSC</v>
          </cell>
          <cell r="W70" t="str">
            <v>Share not hedged</v>
          </cell>
          <cell r="X70" t="str">
            <v>ZSRM GY</v>
          </cell>
          <cell r="Y70" t="str">
            <v>IKELD</v>
          </cell>
          <cell r="Z70" t="str">
            <v>NSCFR0IKELD9</v>
          </cell>
          <cell r="AA70" t="str">
            <v>ZSRM</v>
          </cell>
          <cell r="AB70" t="str">
            <v>.MIUSF00mTNUS</v>
          </cell>
          <cell r="AC70" t="str">
            <v>ZSRM.DE</v>
          </cell>
          <cell r="AD70" t="str">
            <v>IEKLDCINAV.PA</v>
          </cell>
          <cell r="AE70" t="str">
            <v>BNP Paribas Easy MSCI USA SRI S-Series PAB 5% Capped is an open-end fund incorporated in Luxembourg. The Fund's objective is to replicate the performance of the MSCI USA SRI S-Series PAB 5% Capped (NTR)* index (Bloomberg: M1CXUSC index), including fluctuations, and to maintain the Tracking Error between the sub-fund and the index below 1%.</v>
          </cell>
          <cell r="AF70" t="str">
            <v>please refer to another source</v>
          </cell>
          <cell r="AG70" t="str">
            <v>please refer to another source</v>
          </cell>
          <cell r="AH70" t="str">
            <v>Luxemburg SICAV</v>
          </cell>
          <cell r="AI70" t="str">
            <v>MSCI USA SRI S-Series PAB 5% Capped (NTR) Index</v>
          </cell>
          <cell r="AJ70" t="str">
            <v xml:space="preserve"> Net Total Return</v>
          </cell>
          <cell r="AK70" t="str">
            <v>USD</v>
          </cell>
          <cell r="AL70" t="str">
            <v>The benchmark is the MSCI USA SRI S-Series PAB 5% Capped Index (NTR) published in USD by MSCI Limited. Following Brexit, MSCI Limited, the Benchmark Index administrator is no longer registered in the Benchmark Register.</v>
          </cell>
          <cell r="AM70" t="str">
            <v>please refer to another source</v>
          </cell>
          <cell r="AN70" t="str">
            <v xml:space="preserve">MSCI </v>
          </cell>
          <cell r="AO70" t="str">
            <v>North America</v>
          </cell>
          <cell r="AP70" t="str">
            <v>US</v>
          </cell>
          <cell r="AQ70" t="str">
            <v>AT,DE, FR, IT**, LU, NL, ES, IE, SK</v>
          </cell>
          <cell r="AR70" t="str">
            <v>AT, CL, DE, ES, FR, IE, IT**, LU, NL, SK</v>
          </cell>
          <cell r="AS70" t="str">
            <v>Full or optimized replication</v>
          </cell>
          <cell r="AT70" t="str">
            <v>Physical</v>
          </cell>
          <cell r="AU70" t="str">
            <v>Full</v>
          </cell>
          <cell r="AV70" t="str">
            <v>Equities</v>
          </cell>
          <cell r="AW70" t="str">
            <v>No</v>
          </cell>
          <cell r="AX70" t="str">
            <v>Yes with UCITS V</v>
          </cell>
          <cell r="AY70" t="str">
            <v>BNP Paribas Arbitrage</v>
          </cell>
          <cell r="AZ70"/>
          <cell r="BA70" t="str">
            <v>No</v>
          </cell>
          <cell r="BB70"/>
          <cell r="BC70"/>
          <cell r="BD70"/>
          <cell r="BE70"/>
          <cell r="BF70" t="str">
            <v>Euronext</v>
          </cell>
          <cell r="BG70" t="str">
            <v>Daily</v>
          </cell>
          <cell r="BH70"/>
          <cell r="BI70"/>
          <cell r="BJ70"/>
          <cell r="BK70" t="str">
            <v>Reinvested</v>
          </cell>
          <cell r="BL70"/>
          <cell r="BM70"/>
          <cell r="BN70"/>
          <cell r="BO70"/>
          <cell r="BP70"/>
          <cell r="BQ70"/>
          <cell r="BR70">
            <v>500000</v>
          </cell>
          <cell r="BS70" t="str">
            <v>-</v>
          </cell>
          <cell r="BT70" t="str">
            <v>04:30 PM Paris time</v>
          </cell>
          <cell r="BU70" t="str">
            <v>NA</v>
          </cell>
          <cell r="BV70" t="str">
            <v>03:45 PM Paris time</v>
          </cell>
          <cell r="BW70" t="str">
            <v>D</v>
          </cell>
          <cell r="BX70" t="str">
            <v>D+1</v>
          </cell>
          <cell r="BY70" t="str">
            <v>D+3</v>
          </cell>
          <cell r="BZ70" t="str">
            <v>Please refer to PM</v>
          </cell>
          <cell r="CA70" t="str">
            <v>Please refer to PM</v>
          </cell>
          <cell r="CB70">
            <v>0</v>
          </cell>
          <cell r="CC70">
            <v>0</v>
          </cell>
          <cell r="CD70" t="str">
            <v>0,05% on the primary market</v>
          </cell>
          <cell r="CE70" t="str">
            <v>0,05% on the primary market</v>
          </cell>
          <cell r="CF70" t="str">
            <v>No</v>
          </cell>
          <cell r="CG70" t="str">
            <v>NA</v>
          </cell>
          <cell r="CH70" t="str">
            <v>NA</v>
          </cell>
          <cell r="CI70" t="str">
            <v>No securities lending</v>
          </cell>
          <cell r="CJ70" t="str">
            <v>NA</v>
          </cell>
          <cell r="CK70" t="str">
            <v>No collateral</v>
          </cell>
          <cell r="CL70" t="str">
            <v>No collateral</v>
          </cell>
          <cell r="CM70" t="str">
            <v>No collateral</v>
          </cell>
          <cell r="CN70" t="str">
            <v>No collateral</v>
          </cell>
          <cell r="CO70" t="str">
            <v>No</v>
          </cell>
          <cell r="CP70" t="str">
            <v>NA</v>
          </cell>
          <cell r="CQ70" t="str">
            <v>NA</v>
          </cell>
          <cell r="CR70" t="str">
            <v>No</v>
          </cell>
          <cell r="CS70" t="str">
            <v>Alexandre Zamora</v>
          </cell>
          <cell r="CT70"/>
          <cell r="CU70"/>
          <cell r="CV70" t="str">
            <v>A2PGAL</v>
          </cell>
          <cell r="CW70"/>
          <cell r="CX70"/>
          <cell r="CY70" t="str">
            <v>Yes</v>
          </cell>
          <cell r="CZ70" t="str">
            <v>SRI</v>
          </cell>
          <cell r="DA70" t="str">
            <v>Beta</v>
          </cell>
          <cell r="DB70" t="str">
            <v>No</v>
          </cell>
          <cell r="DC70" t="str">
            <v>Equity fund (&gt;51% equities)</v>
          </cell>
          <cell r="DD70" t="str">
            <v>Yes</v>
          </cell>
          <cell r="DE70" t="str">
            <v>No</v>
          </cell>
          <cell r="DF70" t="str">
            <v>No</v>
          </cell>
          <cell r="DG70">
            <v>13</v>
          </cell>
          <cell r="DH70">
            <v>12</v>
          </cell>
          <cell r="DI70">
            <v>0</v>
          </cell>
          <cell r="DJ70">
            <v>25</v>
          </cell>
          <cell r="DK70">
            <v>25</v>
          </cell>
          <cell r="DL70">
            <v>18</v>
          </cell>
          <cell r="DM70">
            <v>0</v>
          </cell>
          <cell r="DN70">
            <v>11.999999999999998</v>
          </cell>
          <cell r="DO70" t="str">
            <v>Primary market: Authorised Participants and Institutionnal Investors
Secondary market: All</v>
          </cell>
          <cell r="DP70" t="str">
            <v>None</v>
          </cell>
          <cell r="DQ70" t="str">
            <v>BNP Paribas Securities Services Luxembourg</v>
          </cell>
          <cell r="DR70" t="str">
            <v>BNP Paribas Securities Services Luxembourg</v>
          </cell>
          <cell r="DS70" t="str">
            <v>in-house lawyers</v>
          </cell>
          <cell r="DT70" t="str">
            <v>BNP Paribas Securities Services Luxembourg</v>
          </cell>
          <cell r="DU70" t="str">
            <v>31th of December</v>
          </cell>
          <cell r="DV70" t="str">
            <v>ESG</v>
          </cell>
          <cell r="DW70" t="str">
            <v>EQUITY</v>
          </cell>
          <cell r="DX70" t="str">
            <v>Change of name from “MSCI USA SRI S-Series 5% Capped” into “MSCI USA SRI S-Series PAB 5% Capped” on December 1st , 2021.
Change of index from “MSCI USA SRI S-Series 5% Capped (NTR)” into “MSCI USA SRI S-Series PAB 5% Capped (NTR)” on December 1st, 2021.
Change of SFDR classification from an Article 8 sub-fund to an Article 9 sub-fund on December 1st, 2021.
Index change on September 16th 2019 (16/09/2019)  “MSCI KLD 400 social (NTR)” into “MSCI USA SRI S-Series 5% Capped (NTR)”</v>
          </cell>
          <cell r="DY70"/>
          <cell r="DZ70" t="str">
            <v>ART 8</v>
          </cell>
          <cell r="EA70" t="str">
            <v>CAT 1</v>
          </cell>
          <cell r="EB70" t="str">
            <v>U</v>
          </cell>
        </row>
        <row r="71">
          <cell r="H71" t="str">
            <v>LU1753045845</v>
          </cell>
          <cell r="I71" t="str">
            <v>UCITS ETF</v>
          </cell>
          <cell r="J71" t="str">
            <v>Capitalisation</v>
          </cell>
          <cell r="K71" t="str">
            <v>EUR</v>
          </cell>
          <cell r="L71" t="str">
            <v>EUR</v>
          </cell>
          <cell r="M71" t="str">
            <v>No</v>
          </cell>
          <cell r="N71"/>
          <cell r="O71" t="str">
            <v>Luxembourg</v>
          </cell>
          <cell r="P71" t="str">
            <v>DE</v>
          </cell>
          <cell r="Q71" t="str">
            <v>Xetra</v>
          </cell>
          <cell r="R71" t="str">
            <v>XETR</v>
          </cell>
          <cell r="S71">
            <v>43511</v>
          </cell>
          <cell r="T71">
            <v>44588</v>
          </cell>
          <cell r="U71" t="str">
            <v>No</v>
          </cell>
          <cell r="V71" t="str">
            <v>M7CXESE</v>
          </cell>
          <cell r="W71" t="str">
            <v>Share not hedged</v>
          </cell>
          <cell r="X71" t="str">
            <v>QUEJ GY</v>
          </cell>
          <cell r="Y71" t="str">
            <v>IRSIJ</v>
          </cell>
          <cell r="Z71" t="str">
            <v>NSCFR0IRSIJ7</v>
          </cell>
          <cell r="AA71" t="str">
            <v>QUEJ</v>
          </cell>
          <cell r="AB71" t="str">
            <v>.MIJPF00mTNEU</v>
          </cell>
          <cell r="AC71" t="str">
            <v>QUEJ.DE</v>
          </cell>
          <cell r="AD71" t="str">
            <v>ISRIJCINAV.PA</v>
          </cell>
          <cell r="AE71" t="str">
            <v>BNP Paribas Easy MSCI Japan SRI S-Series PAB 5% Capped is an open-end fund incorporated in Luxembourg. The fund's objective is to replicate the performance of the MSCI Japan SRI S-Series PAB 5% Capped (NTR)* index (Bloomberg: M7CXESE Index), published in EUR, including fluctuations, and to maintain the Tracking Error between the sub-fund and the index below 1%.</v>
          </cell>
          <cell r="AF71" t="str">
            <v>please refer to another source</v>
          </cell>
          <cell r="AG71" t="str">
            <v>please refer to another source</v>
          </cell>
          <cell r="AH71" t="str">
            <v>Luxemburg SICAV</v>
          </cell>
          <cell r="AI71" t="str">
            <v>MSCI Japan SRI S-Series PAB 5% Capped (NTR) Index</v>
          </cell>
          <cell r="AJ71" t="str">
            <v>Net Total Return</v>
          </cell>
          <cell r="AK71" t="str">
            <v>EUR</v>
          </cell>
          <cell r="AL71" t="str">
            <v>The benchmark is the MSCI Japan SRI S-Series PAB 5% Capped Index (NTR) published in EUR by MSCI Limited. Following Brexit, MSCI Limited, the Benchmark Index administrator is no longer registered in the Benchmark Register.</v>
          </cell>
          <cell r="AM71" t="str">
            <v>please refer to another source</v>
          </cell>
          <cell r="AN71" t="str">
            <v xml:space="preserve">MSCI </v>
          </cell>
          <cell r="AO71" t="str">
            <v>Asia-Pacific</v>
          </cell>
          <cell r="AP71" t="str">
            <v>Japan</v>
          </cell>
          <cell r="AQ71" t="str">
            <v>AT,DE, FR, IT**, LU, NL, ES, IE, CL</v>
          </cell>
          <cell r="AR71" t="str">
            <v>AT, CL, DE, ES, FR, IE, IT**, LU, NL</v>
          </cell>
          <cell r="AS71" t="str">
            <v>Full or optimized replication</v>
          </cell>
          <cell r="AT71" t="str">
            <v>Physical</v>
          </cell>
          <cell r="AU71" t="str">
            <v>Full</v>
          </cell>
          <cell r="AV71" t="str">
            <v>Equities</v>
          </cell>
          <cell r="AW71" t="str">
            <v>No</v>
          </cell>
          <cell r="AX71" t="str">
            <v>Yes with UCITS V</v>
          </cell>
          <cell r="AY71" t="str">
            <v>BNP Paribas Arbitrage</v>
          </cell>
          <cell r="AZ71"/>
          <cell r="BA71" t="str">
            <v>No</v>
          </cell>
          <cell r="BB71"/>
          <cell r="BC71"/>
          <cell r="BD71"/>
          <cell r="BE71"/>
          <cell r="BF71" t="str">
            <v>Euronext</v>
          </cell>
          <cell r="BG71" t="str">
            <v>Daily</v>
          </cell>
          <cell r="BH71"/>
          <cell r="BI71"/>
          <cell r="BJ71"/>
          <cell r="BK71" t="str">
            <v>Reinvested</v>
          </cell>
          <cell r="BL71"/>
          <cell r="BM71"/>
          <cell r="BN71"/>
          <cell r="BO71"/>
          <cell r="BP71"/>
          <cell r="BQ71"/>
          <cell r="BR71">
            <v>500000</v>
          </cell>
          <cell r="BS71" t="str">
            <v>-</v>
          </cell>
          <cell r="BT71" t="str">
            <v>(D-1) 04:30 PM Paris time</v>
          </cell>
          <cell r="BU71" t="str">
            <v>(D-1) 12:00 AM Paris time</v>
          </cell>
          <cell r="BV71" t="str">
            <v>(D-1) 03:45 PM Paris time</v>
          </cell>
          <cell r="BW71" t="str">
            <v>D</v>
          </cell>
          <cell r="BX71" t="str">
            <v>D+1</v>
          </cell>
          <cell r="BY71" t="str">
            <v>D+3</v>
          </cell>
          <cell r="BZ71" t="str">
            <v>Please refer to PM</v>
          </cell>
          <cell r="CA71" t="str">
            <v>Please refer to PM</v>
          </cell>
          <cell r="CB71">
            <v>0</v>
          </cell>
          <cell r="CC71">
            <v>0</v>
          </cell>
          <cell r="CD71" t="str">
            <v>0,05% on the primary market</v>
          </cell>
          <cell r="CE71" t="str">
            <v>0,05% on the primary market</v>
          </cell>
          <cell r="CF71" t="str">
            <v>No</v>
          </cell>
          <cell r="CG71" t="str">
            <v>NA</v>
          </cell>
          <cell r="CH71" t="str">
            <v>NA</v>
          </cell>
          <cell r="CI71" t="str">
            <v>No securities lending</v>
          </cell>
          <cell r="CJ71"/>
          <cell r="CK71" t="str">
            <v>No collateral</v>
          </cell>
          <cell r="CL71" t="str">
            <v>No collateral</v>
          </cell>
          <cell r="CM71" t="str">
            <v>No collateral</v>
          </cell>
          <cell r="CN71" t="str">
            <v>No collateral</v>
          </cell>
          <cell r="CO71" t="str">
            <v>No</v>
          </cell>
          <cell r="CP71" t="str">
            <v>NA</v>
          </cell>
          <cell r="CQ71" t="str">
            <v>NA</v>
          </cell>
          <cell r="CR71" t="str">
            <v>No</v>
          </cell>
          <cell r="CS71" t="str">
            <v>Jean-Claude Leveque</v>
          </cell>
          <cell r="CT71"/>
          <cell r="CU71"/>
          <cell r="CV71" t="str">
            <v>A2PGAK</v>
          </cell>
          <cell r="CW71"/>
          <cell r="CX71"/>
          <cell r="CY71" t="str">
            <v>Yes</v>
          </cell>
          <cell r="CZ71" t="str">
            <v>SRI</v>
          </cell>
          <cell r="DA71" t="str">
            <v>Beta</v>
          </cell>
          <cell r="DB71" t="str">
            <v>No</v>
          </cell>
          <cell r="DC71" t="str">
            <v>Equity fund (&gt;51% equities)</v>
          </cell>
          <cell r="DD71" t="str">
            <v>Yes</v>
          </cell>
          <cell r="DE71" t="str">
            <v>No</v>
          </cell>
          <cell r="DF71" t="str">
            <v>No</v>
          </cell>
          <cell r="DG71">
            <v>13</v>
          </cell>
          <cell r="DH71">
            <v>12</v>
          </cell>
          <cell r="DI71">
            <v>0</v>
          </cell>
          <cell r="DJ71">
            <v>25</v>
          </cell>
          <cell r="DK71">
            <v>25</v>
          </cell>
          <cell r="DL71">
            <v>13</v>
          </cell>
          <cell r="DM71">
            <v>0</v>
          </cell>
          <cell r="DN71">
            <v>12</v>
          </cell>
          <cell r="DO71" t="str">
            <v>Primary market: Authorised Participants and Institutionnal Investors
Secondary market: All</v>
          </cell>
          <cell r="DP71" t="str">
            <v>None</v>
          </cell>
          <cell r="DQ71" t="str">
            <v>BNP Paribas Securities Services Luxembourg</v>
          </cell>
          <cell r="DR71" t="str">
            <v>BNP Paribas Securities Services Luxembourg</v>
          </cell>
          <cell r="DS71" t="str">
            <v>in-house lawyers</v>
          </cell>
          <cell r="DT71" t="str">
            <v>BNP Paribas Securities Services Luxembourg</v>
          </cell>
          <cell r="DU71" t="str">
            <v>31th of December</v>
          </cell>
          <cell r="DV71" t="str">
            <v>ESG</v>
          </cell>
          <cell r="DW71" t="str">
            <v>EQUITY</v>
          </cell>
          <cell r="DX71" t="str">
            <v>Change of name from “MSCI Japan SRI S-Series 5% Capped” into “MSCI Japan SRI S-Series PAB 5% Capped” on December 1st, 2021.
Change of index from “MSCI Japan SRI S-Series 5% Capped (NTR)” into “MSCI Japan SRI S-Series PAB 5% Capped (NTR)” on December 1st, 2021.
Change of SFDR classification from an Article 8 sub-fund to an Article 9 sub-fund on December 1st, 2021
Index change on September 16th 2019 (16/09/2019) from “MSCI Japan SRI (NR)” into “MSCI Japan SRI S-Series 5% Capped (NTR)”</v>
          </cell>
          <cell r="DY71"/>
          <cell r="DZ71" t="str">
            <v>ART 8</v>
          </cell>
          <cell r="EA71" t="str">
            <v>CAT 1</v>
          </cell>
          <cell r="EB71" t="str">
            <v>U</v>
          </cell>
        </row>
        <row r="72">
          <cell r="H72" t="str">
            <v>LU1753045332</v>
          </cell>
          <cell r="I72" t="str">
            <v>UCITS ETF</v>
          </cell>
          <cell r="J72" t="str">
            <v>Capitalisation</v>
          </cell>
          <cell r="K72" t="str">
            <v>EUR</v>
          </cell>
          <cell r="L72" t="str">
            <v>EUR</v>
          </cell>
          <cell r="M72" t="str">
            <v>No</v>
          </cell>
          <cell r="N72"/>
          <cell r="O72" t="str">
            <v>Luxembourg</v>
          </cell>
          <cell r="P72" t="str">
            <v>DE</v>
          </cell>
          <cell r="Q72" t="str">
            <v>Xetra</v>
          </cell>
          <cell r="R72" t="str">
            <v>XETR</v>
          </cell>
          <cell r="S72">
            <v>43511</v>
          </cell>
          <cell r="T72">
            <v>44588</v>
          </cell>
          <cell r="U72" t="str">
            <v>No</v>
          </cell>
          <cell r="V72" t="str">
            <v>M7CXESS</v>
          </cell>
          <cell r="W72" t="str">
            <v>Share not hedged</v>
          </cell>
          <cell r="X72" t="str">
            <v>ASRR GY</v>
          </cell>
          <cell r="Y72" t="str">
            <v>IRSIE</v>
          </cell>
          <cell r="Z72" t="str">
            <v>NSCFR0IRSIE8</v>
          </cell>
          <cell r="AA72" t="str">
            <v>ASRR</v>
          </cell>
          <cell r="AB72" t="str">
            <v>.MIEUF00mTNEU</v>
          </cell>
          <cell r="AC72" t="str">
            <v>ASRR.DE</v>
          </cell>
          <cell r="AD72" t="str">
            <v>ISRIECINAV.PA</v>
          </cell>
          <cell r="AE72" t="str">
            <v>BNP Paribas Easy MSCI Europe SRI S-Series PAB 5% Capped is an open-end fund incorporated in Luxembourg. The fund's objective is to replicate the performance of the MSCI Europe SRI S-Series PAB 5% Capped (NTR)* index (Bloomberg: M7CXESS Index), including fluctuations, and to maintain the Tracking Error between the sub-fund and the index below 1%.</v>
          </cell>
          <cell r="AF72" t="str">
            <v>please refer to another source</v>
          </cell>
          <cell r="AG72" t="str">
            <v>please refer to another source</v>
          </cell>
          <cell r="AH72" t="str">
            <v>Luxemburg SICAV</v>
          </cell>
          <cell r="AI72" t="str">
            <v>MSCI Europe SRI S-Series PAB 5% Capped (NTR) index</v>
          </cell>
          <cell r="AJ72" t="str">
            <v xml:space="preserve"> Net Total Return</v>
          </cell>
          <cell r="AK72" t="str">
            <v>EUR</v>
          </cell>
          <cell r="AL72" t="str">
            <v>The benchmark is the MSCI Europe SRI S-Series PAB 5% Capped (NTR) index published in EUR by MSCI Limited. Following Brexit, MSCI Limited, the Benchmark Index administrator is no longer registered in the Benchmark Register.</v>
          </cell>
          <cell r="AM72" t="str">
            <v>please refer to another source</v>
          </cell>
          <cell r="AN72" t="str">
            <v xml:space="preserve">MSCI </v>
          </cell>
          <cell r="AO72" t="str">
            <v>Europe</v>
          </cell>
          <cell r="AP72" t="str">
            <v>Europe</v>
          </cell>
          <cell r="AQ72" t="str">
            <v>AT, DE, FR, IT**, LU, NL, ES, IE, CL, SK</v>
          </cell>
          <cell r="AR72" t="str">
            <v>AT, DE, FR, IT**, LU, NL, ES, IE, CL, SK</v>
          </cell>
          <cell r="AS72" t="str">
            <v>Full or Optimized replication</v>
          </cell>
          <cell r="AT72" t="str">
            <v>Physical</v>
          </cell>
          <cell r="AU72" t="str">
            <v>Full</v>
          </cell>
          <cell r="AV72" t="str">
            <v>Equities</v>
          </cell>
          <cell r="AW72" t="str">
            <v>No</v>
          </cell>
          <cell r="AX72" t="str">
            <v>Yes with UCITS V</v>
          </cell>
          <cell r="AY72" t="str">
            <v>BNP PARIBAS ARBITRAGE</v>
          </cell>
          <cell r="AZ72"/>
          <cell r="BA72" t="str">
            <v>No</v>
          </cell>
          <cell r="BB72"/>
          <cell r="BC72"/>
          <cell r="BD72"/>
          <cell r="BE72"/>
          <cell r="BF72" t="str">
            <v>Euronext</v>
          </cell>
          <cell r="BG72" t="str">
            <v>Daily</v>
          </cell>
          <cell r="BH72"/>
          <cell r="BI72"/>
          <cell r="BJ72"/>
          <cell r="BK72" t="str">
            <v>Reinvested</v>
          </cell>
          <cell r="BL72"/>
          <cell r="BM72"/>
          <cell r="BN72"/>
          <cell r="BO72"/>
          <cell r="BP72"/>
          <cell r="BQ72"/>
          <cell r="BR72">
            <v>500000</v>
          </cell>
          <cell r="BS72" t="str">
            <v>-</v>
          </cell>
          <cell r="BT72" t="str">
            <v>03:30 PM Paris time</v>
          </cell>
          <cell r="BU72" t="str">
            <v>NA</v>
          </cell>
          <cell r="BV72" t="str">
            <v>02:45 PM Paris time</v>
          </cell>
          <cell r="BW72" t="str">
            <v>D</v>
          </cell>
          <cell r="BX72" t="str">
            <v>D+1</v>
          </cell>
          <cell r="BY72" t="str">
            <v>D+3</v>
          </cell>
          <cell r="BZ72" t="str">
            <v>Please refer to PM</v>
          </cell>
          <cell r="CA72" t="str">
            <v>Please refer to PM</v>
          </cell>
          <cell r="CB72">
            <v>17</v>
          </cell>
          <cell r="CC72">
            <v>0</v>
          </cell>
          <cell r="CD72" t="str">
            <v>0.30% on the primary market</v>
          </cell>
          <cell r="CE72" t="str">
            <v>0.05% on the primary market</v>
          </cell>
          <cell r="CF72" t="str">
            <v>No</v>
          </cell>
          <cell r="CG72" t="str">
            <v>NA</v>
          </cell>
          <cell r="CH72" t="str">
            <v>NA</v>
          </cell>
          <cell r="CI72" t="str">
            <v>No securities lending</v>
          </cell>
          <cell r="CJ72"/>
          <cell r="CK72" t="str">
            <v>No collateral</v>
          </cell>
          <cell r="CL72" t="str">
            <v>No collateral</v>
          </cell>
          <cell r="CM72" t="str">
            <v>No collateral</v>
          </cell>
          <cell r="CN72" t="str">
            <v>No collateral</v>
          </cell>
          <cell r="CO72" t="str">
            <v>No</v>
          </cell>
          <cell r="CP72" t="str">
            <v>NA</v>
          </cell>
          <cell r="CQ72" t="str">
            <v>NA</v>
          </cell>
          <cell r="CR72" t="str">
            <v>No</v>
          </cell>
          <cell r="CS72" t="str">
            <v>Jean-Claude Leveque</v>
          </cell>
          <cell r="CT72"/>
          <cell r="CU72"/>
          <cell r="CV72" t="str">
            <v>A2PFV1</v>
          </cell>
          <cell r="CW72"/>
          <cell r="CX72"/>
          <cell r="CY72" t="str">
            <v>Yes</v>
          </cell>
          <cell r="CZ72" t="str">
            <v>SRI</v>
          </cell>
          <cell r="DA72" t="str">
            <v>Beta</v>
          </cell>
          <cell r="DB72" t="str">
            <v>No (since 30/09/2021)</v>
          </cell>
          <cell r="DC72" t="str">
            <v>Equity fund (&gt;51% equities)</v>
          </cell>
          <cell r="DD72" t="str">
            <v>Yes</v>
          </cell>
          <cell r="DE72" t="str">
            <v>No</v>
          </cell>
          <cell r="DF72" t="str">
            <v>No</v>
          </cell>
          <cell r="DG72">
            <v>13</v>
          </cell>
          <cell r="DH72">
            <v>12</v>
          </cell>
          <cell r="DI72">
            <v>0</v>
          </cell>
          <cell r="DJ72">
            <v>25</v>
          </cell>
          <cell r="DK72">
            <v>25</v>
          </cell>
          <cell r="DL72">
            <v>13</v>
          </cell>
          <cell r="DM72">
            <v>0</v>
          </cell>
          <cell r="DN72">
            <v>12</v>
          </cell>
          <cell r="DO72" t="str">
            <v>Primary market: Authorised Participants and Institutionnal Investors
Secondary market: All</v>
          </cell>
          <cell r="DP72" t="str">
            <v>None</v>
          </cell>
          <cell r="DQ72" t="str">
            <v>BNP Paribas Securities Services Luxembourg</v>
          </cell>
          <cell r="DR72" t="str">
            <v>BNP Paribas Securities Services Luxembourg</v>
          </cell>
          <cell r="DS72" t="str">
            <v>in-house lawyers</v>
          </cell>
          <cell r="DT72" t="str">
            <v>BNP Paribas Securities Services Luxembourg</v>
          </cell>
          <cell r="DU72" t="str">
            <v>31th of December</v>
          </cell>
          <cell r="DV72" t="str">
            <v>ESG</v>
          </cell>
          <cell r="DW72" t="str">
            <v>EQUITY</v>
          </cell>
          <cell r="DX72" t="str">
            <v>Change of name from “MSCI Europe SRI S-Series 5% Capped” into “MSCI Europe SRI S-Series PAB 5% Capped” on December 1st, 2021.
Change of index from “MSCI Europe SRI S-Series 5% Capped (NTR)” into “MSCI Europe SRI S-Series PAB 5% Capped (NTR)” on December 1st, 2021.
Change of SFDR classification from an Article 8 sub-fund to an Article 9 sub-fund on December 1st, 2021.
Loss of PEA status from 30/09/2021 (Brexit consequence)
Index change on September 16th 2019 (16/09/2019) from “MSCI Europe SRI (NTR)” into “MSCI Europe SRI S-Series 5% Capped (NTR)”</v>
          </cell>
          <cell r="DY72"/>
          <cell r="DZ72" t="str">
            <v>ART 8</v>
          </cell>
          <cell r="EA72" t="str">
            <v>CAT 1</v>
          </cell>
          <cell r="EB72" t="str">
            <v>U</v>
          </cell>
        </row>
        <row r="73">
          <cell r="H73" t="str">
            <v>LU1659681230</v>
          </cell>
          <cell r="I73" t="str">
            <v>UCITS ETF EUR</v>
          </cell>
          <cell r="J73" t="str">
            <v>Capitalisation</v>
          </cell>
          <cell r="K73" t="str">
            <v>EUR</v>
          </cell>
          <cell r="L73" t="str">
            <v>USD</v>
          </cell>
          <cell r="M73" t="str">
            <v>No</v>
          </cell>
          <cell r="N73"/>
          <cell r="O73" t="str">
            <v>Luxembourg</v>
          </cell>
          <cell r="P73" t="str">
            <v>DE</v>
          </cell>
          <cell r="Q73" t="str">
            <v>Xetra</v>
          </cell>
          <cell r="R73" t="str">
            <v>XETR</v>
          </cell>
          <cell r="S73">
            <v>43287</v>
          </cell>
          <cell r="T73">
            <v>44588</v>
          </cell>
          <cell r="U73" t="str">
            <v>No</v>
          </cell>
          <cell r="V73" t="str">
            <v>M7CXESC</v>
          </cell>
          <cell r="W73" t="str">
            <v>Share not hedged</v>
          </cell>
          <cell r="X73" t="str">
            <v>ZSRN GY</v>
          </cell>
          <cell r="Y73" t="str">
            <v>IEMIS</v>
          </cell>
          <cell r="Z73" t="str">
            <v>NSCFR0IEMIS9</v>
          </cell>
          <cell r="AA73" t="str">
            <v>ZSRN</v>
          </cell>
          <cell r="AB73" t="str">
            <v>.MIEFF00mTNUS</v>
          </cell>
          <cell r="AC73" t="str">
            <v>ZSRN.DE</v>
          </cell>
          <cell r="AD73" t="str">
            <v>IEMISINAV.PA</v>
          </cell>
          <cell r="AE73" t="str">
            <v>BNP Paribas Easy MSCI Emerging SRI S-Series PAB 5% Capped is an open-end fund incorporated in Luxembourg. The Fund's objective is replicate the performance of the MSCI Emerging SRI S-Series PAB 5% Capped (NTR)* index (Bloomberg: M7CXESC Index), including fluctuations, and to maintain the Tracking Error between the sub-fund and the index below 1%.</v>
          </cell>
          <cell r="AF73" t="str">
            <v>please refer to another source</v>
          </cell>
          <cell r="AG73" t="str">
            <v>please refer to another source</v>
          </cell>
          <cell r="AH73" t="str">
            <v>Luxemburg SICAV</v>
          </cell>
          <cell r="AI73" t="str">
            <v>MSCI Emerging SRI S-Series PAB 5% Capped (NTR)</v>
          </cell>
          <cell r="AJ73" t="str">
            <v xml:space="preserve"> Net Total Return</v>
          </cell>
          <cell r="AK73" t="str">
            <v>USD</v>
          </cell>
          <cell r="AL73" t="str">
            <v>The benchmark is the MSCI Emerging SRI S-Series PAB 5% Capped (NTR)* index published in USD by MSCI Limited. Following Brexit, MSCI Limited, the Benchmark Index administrator is no longer registered in the Benchmark Register.</v>
          </cell>
          <cell r="AM73" t="str">
            <v>please refer to another source</v>
          </cell>
          <cell r="AN73" t="str">
            <v xml:space="preserve">MSCI </v>
          </cell>
          <cell r="AO73" t="str">
            <v>Emerging</v>
          </cell>
          <cell r="AP73" t="str">
            <v>Emerging Markets</v>
          </cell>
          <cell r="AQ73" t="str">
            <v>LU, IT**, FR, DE, AT, NL, IE</v>
          </cell>
          <cell r="AR73" t="str">
            <v>AT, CL, DE, FR, IE, IT**, LU, NL</v>
          </cell>
          <cell r="AS73" t="str">
            <v>Synthetic replication</v>
          </cell>
          <cell r="AT73" t="str">
            <v>Synthetic</v>
          </cell>
          <cell r="AU73" t="str">
            <v>Synthetic</v>
          </cell>
          <cell r="AV73" t="str">
            <v>Swaps</v>
          </cell>
          <cell r="AW73" t="str">
            <v>No</v>
          </cell>
          <cell r="AX73" t="str">
            <v>Yes with UCITS V</v>
          </cell>
          <cell r="AY73" t="str">
            <v>BNP Paribas Arbitrage, SIG</v>
          </cell>
          <cell r="AZ73" t="str">
            <v>ABN AMRO, Banca IMI, Barclays, BNP PARIBAS ARBITRAGE, Citadel, Citi Group, Commerzbank, Crédit Suisse, Deutsche Bank, Flow Traders, GFI, Goldenberg, Goldman Sachs, HSBC, HYPOVEREINSBANK, IMC FINANCIAL MARKETS, Jane Street, JP Morgan, KCG, Kepler, Merrill Lynch, Morgan Stanley, Natixis, Optiver, SG SECURITIES (PARIS), Susquehanna, TimberHill, Virtu Finance</v>
          </cell>
          <cell r="BA73" t="str">
            <v>No</v>
          </cell>
          <cell r="BB73"/>
          <cell r="BC73"/>
          <cell r="BD73"/>
          <cell r="BE73"/>
          <cell r="BF73" t="str">
            <v>Euronext</v>
          </cell>
          <cell r="BG73" t="str">
            <v>Daily</v>
          </cell>
          <cell r="BH73"/>
          <cell r="BI73"/>
          <cell r="BJ73"/>
          <cell r="BK73" t="str">
            <v>Reinvested</v>
          </cell>
          <cell r="BL73"/>
          <cell r="BM73"/>
          <cell r="BN73"/>
          <cell r="BO73"/>
          <cell r="BP73"/>
          <cell r="BQ73"/>
          <cell r="BR73">
            <v>500000</v>
          </cell>
          <cell r="BS73" t="str">
            <v>-</v>
          </cell>
          <cell r="BT73" t="str">
            <v>(D-1) 04:30 PM Paris time</v>
          </cell>
          <cell r="BU73" t="str">
            <v>(D-1) 12:00 AM Paris time</v>
          </cell>
          <cell r="BV73" t="str">
            <v>(D-1) 03:45 PM Paris time</v>
          </cell>
          <cell r="BW73" t="str">
            <v>D</v>
          </cell>
          <cell r="BX73" t="str">
            <v>D+1</v>
          </cell>
          <cell r="BY73" t="str">
            <v>D+3</v>
          </cell>
          <cell r="BZ73" t="str">
            <v>Please refer to PM</v>
          </cell>
          <cell r="CA73" t="str">
            <v>Please refer to PM</v>
          </cell>
          <cell r="CB73">
            <v>20</v>
          </cell>
          <cell r="CC73">
            <v>20</v>
          </cell>
          <cell r="CD73" t="str">
            <v>0,3% on the primary market</v>
          </cell>
          <cell r="CE73" t="str">
            <v>0,3% on the primary market</v>
          </cell>
          <cell r="CF73" t="str">
            <v>Yes</v>
          </cell>
          <cell r="CG73" t="str">
            <v>Daily</v>
          </cell>
          <cell r="CH73">
            <v>100000</v>
          </cell>
          <cell r="CI73" t="str">
            <v>No securities lending</v>
          </cell>
          <cell r="CJ73" t="str">
            <v>JP Morgan</v>
          </cell>
          <cell r="CK73" t="str">
            <v>Up to 10%</v>
          </cell>
          <cell r="CL73" t="str">
            <v>Cash</v>
          </cell>
          <cell r="CM73" t="str">
            <v>BNP Paribas Securities Services</v>
          </cell>
          <cell r="CN73" t="str">
            <v>collateral.mgt@bnpparibas-ip.com</v>
          </cell>
          <cell r="CO73" t="str">
            <v>No</v>
          </cell>
          <cell r="CP73" t="str">
            <v>NA</v>
          </cell>
          <cell r="CQ73" t="str">
            <v>NA</v>
          </cell>
          <cell r="CR73" t="str">
            <v>No</v>
          </cell>
          <cell r="CS73" t="str">
            <v>Ashok Outtandy</v>
          </cell>
          <cell r="CT73"/>
          <cell r="CU73"/>
          <cell r="CV73" t="str">
            <v>A2JRMH</v>
          </cell>
          <cell r="CW73" t="str">
            <v>NA</v>
          </cell>
          <cell r="CX73" t="str">
            <v>NA</v>
          </cell>
          <cell r="CY73" t="str">
            <v>Yes</v>
          </cell>
          <cell r="CZ73" t="str">
            <v>SRI</v>
          </cell>
          <cell r="DA73" t="str">
            <v>Beta</v>
          </cell>
          <cell r="DB73" t="str">
            <v>Yes</v>
          </cell>
          <cell r="DC73" t="str">
            <v>Equity fund (&gt;51% equities)</v>
          </cell>
          <cell r="DD73" t="str">
            <v>Yes</v>
          </cell>
          <cell r="DE73" t="str">
            <v>No</v>
          </cell>
          <cell r="DF73" t="str">
            <v>No</v>
          </cell>
          <cell r="DG73">
            <v>18</v>
          </cell>
          <cell r="DH73">
            <v>12</v>
          </cell>
          <cell r="DI73">
            <v>0</v>
          </cell>
          <cell r="DJ73">
            <v>30</v>
          </cell>
          <cell r="DK73">
            <v>30</v>
          </cell>
          <cell r="DL73">
            <v>18</v>
          </cell>
          <cell r="DM73">
            <v>0</v>
          </cell>
          <cell r="DN73">
            <v>12</v>
          </cell>
          <cell r="DO73" t="str">
            <v>Primary market: Authorised Participants and Institutionnal Investors
Secondary market: All</v>
          </cell>
          <cell r="DP73" t="str">
            <v>None</v>
          </cell>
          <cell r="DQ73" t="str">
            <v>BNP Paribas Securities Services Luxembourg</v>
          </cell>
          <cell r="DR73" t="str">
            <v>BNP Paribas Securities Services Luxembourg</v>
          </cell>
          <cell r="DS73" t="str">
            <v>in-house lawyers</v>
          </cell>
          <cell r="DT73" t="str">
            <v>BNP Paribas Securities Services Luxembourg</v>
          </cell>
          <cell r="DU73" t="str">
            <v>31th of December</v>
          </cell>
          <cell r="DV73" t="str">
            <v>ESG</v>
          </cell>
          <cell r="DW73" t="str">
            <v>EQUITY</v>
          </cell>
          <cell r="DX73" t="str">
            <v>Change of name from “MSCI Emerging SRI S-Series 5% Capped” into “MSCI Emerging SRI S-Series PAB 5% Capped” on December 1st, 2021.
Change of index from “MSCI Emerging SRI S-Series 5% Capped (NTR)” into “MSCI Emerging SRI S-Series PAB 5% Capped (NTR)” on December 1st, 2021.
Change of SFDR classification from an Article 8 sub-fund to an Article 9 sub-fund on December 1st, 2021.
Index change on September 18th 2019 (18/09/2019) from MSCI Emerging Markets SRI (NTR)” into “MSCI Emerging SRI S-Series 5% Capped (NTR)”.</v>
          </cell>
          <cell r="DY73"/>
          <cell r="DZ73" t="str">
            <v>ART 8</v>
          </cell>
          <cell r="EA73" t="str">
            <v>CAT 2 (synthetic)</v>
          </cell>
          <cell r="EB73" t="str">
            <v>U</v>
          </cell>
        </row>
        <row r="74">
          <cell r="H74" t="str">
            <v>LU2365458145</v>
          </cell>
          <cell r="I74" t="str">
            <v>UCITS ETF</v>
          </cell>
          <cell r="J74" t="str">
            <v>Capitalisation</v>
          </cell>
          <cell r="K74" t="str">
            <v>EUR</v>
          </cell>
          <cell r="L74" t="str">
            <v>EUR</v>
          </cell>
          <cell r="M74" t="str">
            <v>No</v>
          </cell>
          <cell r="N74"/>
          <cell r="O74" t="str">
            <v>Luxembourg</v>
          </cell>
          <cell r="P74" t="str">
            <v>DE</v>
          </cell>
          <cell r="Q74" t="str">
            <v>Xetra</v>
          </cell>
          <cell r="R74" t="str">
            <v>XETR</v>
          </cell>
          <cell r="S74">
            <v>44596</v>
          </cell>
          <cell r="T74">
            <v>44637</v>
          </cell>
          <cell r="U74" t="str">
            <v>No</v>
          </cell>
          <cell r="V74" t="str">
            <v>GALPHH2N</v>
          </cell>
          <cell r="W74" t="str">
            <v>Share not hedged</v>
          </cell>
          <cell r="X74" t="str">
            <v>ASRS GY</v>
          </cell>
          <cell r="Y74" t="str">
            <v>IHYDR</v>
          </cell>
          <cell r="Z74" t="str">
            <v>NSCFR0IHYDR0</v>
          </cell>
          <cell r="AA74" t="str">
            <v>ASRS</v>
          </cell>
          <cell r="AB74" t="str">
            <v xml:space="preserve">.GALPHH2N </v>
          </cell>
          <cell r="AC74" t="str">
            <v>ASRS.DE</v>
          </cell>
          <cell r="AD74" t="str">
            <v>HYDROINAV=IHSM</v>
          </cell>
          <cell r="AE74" t="str">
            <v>BNP Paribas Easy ECPI Global ESG Hydrogen Economy  is an open-end fund incorporated in Luxembourg. The fund's objective is to replicate the performance of the ECPI Global ESG Hydrogen Economy (NR) Index* (Bloomberg: GALPHH2N Index), including fluctuations, and to maintain the Tracking Error between the sub-fund and the index below 1%.</v>
          </cell>
          <cell r="AF74" t="str">
            <v>please refer to another source</v>
          </cell>
          <cell r="AG74" t="str">
            <v>please refer to another source</v>
          </cell>
          <cell r="AH74" t="str">
            <v>Luxemburg SICAV</v>
          </cell>
          <cell r="AI74" t="str">
            <v>ECPI Global ESG Hydrogen Economy (NR) Index</v>
          </cell>
          <cell r="AJ74" t="str">
            <v>Net Return</v>
          </cell>
          <cell r="AK74" t="str">
            <v>EUR</v>
          </cell>
          <cell r="AL74" t="str">
            <v>The benchmark is the ECPI Global ESG Hydrogen Economy (NR) Index published in EUR by StatPro Limited. For all index components that are not denominated in EUR, the Index methodology implements a currency conversion (at the WM/Reuters 4 p.m London time) mechanism prior to the calculation of the Index level.</v>
          </cell>
          <cell r="AM74" t="str">
            <v>please refer to another source</v>
          </cell>
          <cell r="AN74" t="str">
            <v>ECPI</v>
          </cell>
          <cell r="AO74" t="str">
            <v>Global</v>
          </cell>
          <cell r="AP74" t="str">
            <v>Global ex Emerging Markets</v>
          </cell>
          <cell r="AQ74" t="str">
            <v>AT, DE, ES, FR, IT**, LU, NL</v>
          </cell>
          <cell r="AR74" t="str">
            <v>AT, DE, ES, FR, GB, IT**, LU, NL</v>
          </cell>
          <cell r="AS74" t="str">
            <v>Full or optimized or synthetic replication</v>
          </cell>
          <cell r="AT74" t="str">
            <v>Physical</v>
          </cell>
          <cell r="AU74" t="str">
            <v>Full</v>
          </cell>
          <cell r="AV74" t="str">
            <v>Equities</v>
          </cell>
          <cell r="AW74" t="str">
            <v>No</v>
          </cell>
          <cell r="AX74" t="str">
            <v>Yes with UCITS V</v>
          </cell>
          <cell r="AY74" t="str">
            <v>BNP aribas Arbitrage</v>
          </cell>
          <cell r="AZ74"/>
          <cell r="BA74" t="str">
            <v>No</v>
          </cell>
          <cell r="BB74"/>
          <cell r="BC74"/>
          <cell r="BD74"/>
          <cell r="BE74"/>
          <cell r="BF74"/>
          <cell r="BG74" t="str">
            <v>Daily</v>
          </cell>
          <cell r="BH74"/>
          <cell r="BI74"/>
          <cell r="BJ74"/>
          <cell r="BK74" t="str">
            <v>Reinvested</v>
          </cell>
          <cell r="BL74"/>
          <cell r="BM74"/>
          <cell r="BN74"/>
          <cell r="BO74"/>
          <cell r="BP74"/>
          <cell r="BQ74"/>
          <cell r="BR74">
            <v>500000</v>
          </cell>
          <cell r="BS74" t="str">
            <v>-</v>
          </cell>
          <cell r="BT74" t="str">
            <v>(D-1) 04:30 PM Paris time</v>
          </cell>
          <cell r="BU74" t="str">
            <v>NA</v>
          </cell>
          <cell r="BV74" t="str">
            <v>(D-1) 03:45 PM Paris time</v>
          </cell>
          <cell r="BW74" t="str">
            <v>D</v>
          </cell>
          <cell r="BX74" t="str">
            <v>D+1</v>
          </cell>
          <cell r="BY74" t="str">
            <v>D+3</v>
          </cell>
          <cell r="BZ74" t="str">
            <v>Please refer to PM</v>
          </cell>
          <cell r="CA74" t="str">
            <v>Please refer to PM</v>
          </cell>
          <cell r="CB74">
            <v>9</v>
          </cell>
          <cell r="CC74">
            <v>0</v>
          </cell>
          <cell r="CD74" t="str">
            <v xml:space="preserve">0.20% on the primary market </v>
          </cell>
          <cell r="CE74" t="str">
            <v xml:space="preserve">0.10% on the primary market </v>
          </cell>
          <cell r="CF74" t="str">
            <v>No</v>
          </cell>
          <cell r="CG74" t="str">
            <v>NA</v>
          </cell>
          <cell r="CH74" t="str">
            <v>NA</v>
          </cell>
          <cell r="CI74" t="str">
            <v>No securities lending</v>
          </cell>
          <cell r="CJ74"/>
          <cell r="CK74" t="str">
            <v>No collateral</v>
          </cell>
          <cell r="CL74" t="str">
            <v>No collateral</v>
          </cell>
          <cell r="CM74" t="str">
            <v>No collateral</v>
          </cell>
          <cell r="CN74" t="str">
            <v>No collateral</v>
          </cell>
          <cell r="CO74" t="str">
            <v>No</v>
          </cell>
          <cell r="CP74" t="str">
            <v>NA</v>
          </cell>
          <cell r="CQ74" t="str">
            <v>NA</v>
          </cell>
          <cell r="CR74" t="str">
            <v>No</v>
          </cell>
          <cell r="CS74" t="str">
            <v>Alexandre Zamora</v>
          </cell>
          <cell r="CT74"/>
          <cell r="CU74"/>
          <cell r="CV74" t="str">
            <v>A3DDSN</v>
          </cell>
          <cell r="CW74"/>
          <cell r="CX74"/>
          <cell r="CY74" t="str">
            <v>Yes</v>
          </cell>
          <cell r="CZ74" t="str">
            <v>ESG</v>
          </cell>
          <cell r="DA74" t="str">
            <v>Beta</v>
          </cell>
          <cell r="DB74" t="str">
            <v>No</v>
          </cell>
          <cell r="DC74" t="str">
            <v>Equity fund (&gt;51% equities)</v>
          </cell>
          <cell r="DD74"/>
          <cell r="DE74"/>
          <cell r="DF74" t="str">
            <v>No</v>
          </cell>
          <cell r="DG74">
            <v>18</v>
          </cell>
          <cell r="DH74">
            <v>12</v>
          </cell>
          <cell r="DI74">
            <v>0</v>
          </cell>
          <cell r="DJ74">
            <v>30</v>
          </cell>
          <cell r="DK74">
            <v>30</v>
          </cell>
          <cell r="DL74">
            <v>18</v>
          </cell>
          <cell r="DM74">
            <v>0</v>
          </cell>
          <cell r="DN74">
            <v>12</v>
          </cell>
          <cell r="DO74" t="str">
            <v>Primary market: Authorised Participants and Institutionnal Investors
Secondary market: All</v>
          </cell>
          <cell r="DP74" t="str">
            <v>None</v>
          </cell>
          <cell r="DQ74" t="str">
            <v>BNP Paribas Securities Services Luxembourg</v>
          </cell>
          <cell r="DR74" t="str">
            <v>BNP Paribas Securities Services Luxembourg</v>
          </cell>
          <cell r="DS74" t="str">
            <v>in-house lawyers</v>
          </cell>
          <cell r="DT74" t="str">
            <v>BNP Paribas Securities Services Luxembourg</v>
          </cell>
          <cell r="DU74" t="str">
            <v>31th of December</v>
          </cell>
          <cell r="DV74" t="str">
            <v>ESG</v>
          </cell>
          <cell r="DW74" t="str">
            <v>EQUITY</v>
          </cell>
          <cell r="DX74"/>
          <cell r="DY74"/>
          <cell r="DZ74" t="str">
            <v>ART 8</v>
          </cell>
          <cell r="EA74" t="str">
            <v>CAT 1</v>
          </cell>
          <cell r="EB74" t="str">
            <v>S</v>
          </cell>
        </row>
        <row r="75">
          <cell r="H75" t="str">
            <v>LU1953136287</v>
          </cell>
          <cell r="I75" t="str">
            <v>UCITS ETF</v>
          </cell>
          <cell r="J75" t="str">
            <v>Distribution</v>
          </cell>
          <cell r="K75" t="str">
            <v>EUR</v>
          </cell>
          <cell r="L75" t="str">
            <v>EUR</v>
          </cell>
          <cell r="M75" t="str">
            <v>No</v>
          </cell>
          <cell r="N75"/>
          <cell r="O75" t="str">
            <v>Luxembourg</v>
          </cell>
          <cell r="P75" t="str">
            <v>DE</v>
          </cell>
          <cell r="Q75" t="str">
            <v>Xetra</v>
          </cell>
          <cell r="R75" t="str">
            <v>XETR</v>
          </cell>
          <cell r="S75">
            <v>44602</v>
          </cell>
          <cell r="T75">
            <v>44658</v>
          </cell>
          <cell r="U75" t="str">
            <v>No</v>
          </cell>
          <cell r="V75" t="str">
            <v>I34235EU</v>
          </cell>
          <cell r="W75" t="str">
            <v>Share not hedged</v>
          </cell>
          <cell r="X75" t="str">
            <v>ASRT GY</v>
          </cell>
          <cell r="Y75" t="str">
            <v>ISRID</v>
          </cell>
          <cell r="Z75" t="str">
            <v>NSCFR0ISRID0</v>
          </cell>
          <cell r="AA75" t="str">
            <v>ASRT</v>
          </cell>
          <cell r="AB75" t="str">
            <v>.BCMSCIEU</v>
          </cell>
          <cell r="AC75" t="str">
            <v>ASRTG.DE</v>
          </cell>
          <cell r="AD75" t="str">
            <v>SRICDINAV=IHSM</v>
          </cell>
          <cell r="AE75" t="str">
            <v>BNP Paribas Easy €  Corp Bond SRI PAB is an open-end fund incorporated in Luxembourg. The fund's objective is to replicate the performance of Bloomberg MSCI Euro Corporate SRI Sustainable Select Ex Fossil Fuel PAB (NTR) Index* (Bloomberg: I34235EU Index), including fluctuations, and to maintain the Tracking Error between the sub-fund and the index below 1%.</v>
          </cell>
          <cell r="AF75" t="str">
            <v>please refer to another source</v>
          </cell>
          <cell r="AG75" t="str">
            <v>please refer to another source</v>
          </cell>
          <cell r="AH75" t="str">
            <v>Luxemburg SICAV</v>
          </cell>
          <cell r="AI75" t="str">
            <v>Bloomberg MSCI Euro Corporate SRI Sustainable Select Ex Fossil Fuel PAB (NTR) index</v>
          </cell>
          <cell r="AJ75" t="str">
            <v>Net Total Return</v>
          </cell>
          <cell r="AK75" t="str">
            <v>EUR</v>
          </cell>
          <cell r="AL75" t="str">
            <v>The benchmark is the Bloomberg MSCI Euro Corporate SRI Sustainable Select Ex Fossil Fuel PAB (NTR) index published in EUR by Bloomberg. The composition of the index is reviewed on a monthly basis. The index is valued daily. The majority of the index’s underlying components are Eurozone corporate bonds. It is a Net Total Return index</v>
          </cell>
          <cell r="AM75" t="str">
            <v>please refer to another source</v>
          </cell>
          <cell r="AN75" t="str">
            <v>Bloomberg MSCI</v>
          </cell>
          <cell r="AO75" t="str">
            <v>Europe</v>
          </cell>
          <cell r="AP75" t="str">
            <v>Eurozone</v>
          </cell>
          <cell r="AQ75" t="str">
            <v>LU, SN**, NL, FR, ES, DE, AT, IT**, SE, FI, DK</v>
          </cell>
          <cell r="AR75" t="str">
            <v>LU, SN**, NL, FR, ES, DE, AT, IT**, SE, FI, DK</v>
          </cell>
          <cell r="AS75" t="str">
            <v>Full or optimized replication</v>
          </cell>
          <cell r="AT75" t="str">
            <v>Physical</v>
          </cell>
          <cell r="AU75" t="str">
            <v xml:space="preserve">Optimized  </v>
          </cell>
          <cell r="AV75" t="str">
            <v>Bonds</v>
          </cell>
          <cell r="AW75" t="str">
            <v>No</v>
          </cell>
          <cell r="AX75" t="str">
            <v>Yes with UCITS V</v>
          </cell>
          <cell r="AY75" t="str">
            <v>SUSQUEHANNA</v>
          </cell>
          <cell r="AZ75"/>
          <cell r="BA75" t="str">
            <v>No</v>
          </cell>
          <cell r="BB75"/>
          <cell r="BC75"/>
          <cell r="BD75"/>
          <cell r="BE75"/>
          <cell r="BF75" t="str">
            <v>Euronext</v>
          </cell>
          <cell r="BG75" t="str">
            <v>Daily</v>
          </cell>
          <cell r="BH75"/>
          <cell r="BI75"/>
          <cell r="BJ75"/>
          <cell r="BK75" t="str">
            <v>Annually</v>
          </cell>
          <cell r="BL75"/>
          <cell r="BM75"/>
          <cell r="BN75"/>
          <cell r="BO75"/>
          <cell r="BP75"/>
          <cell r="BQ75"/>
          <cell r="BR75">
            <v>500000</v>
          </cell>
          <cell r="BS75" t="str">
            <v>-</v>
          </cell>
          <cell r="BT75" t="str">
            <v>02:45 PM Paris time</v>
          </cell>
          <cell r="BU75" t="str">
            <v>NA</v>
          </cell>
          <cell r="BV75" t="str">
            <v>02:00 PM Paris time</v>
          </cell>
          <cell r="BW75" t="str">
            <v>D</v>
          </cell>
          <cell r="BX75" t="str">
            <v>D+1</v>
          </cell>
          <cell r="BY75" t="str">
            <v>D+3</v>
          </cell>
          <cell r="BZ75" t="str">
            <v>Please refer to PM</v>
          </cell>
          <cell r="CA75" t="str">
            <v>Please refer to PM</v>
          </cell>
          <cell r="CB75">
            <v>16</v>
          </cell>
          <cell r="CC75">
            <v>0</v>
          </cell>
          <cell r="CD75" t="str">
            <v>1.5% on the primary market</v>
          </cell>
          <cell r="CE75" t="str">
            <v>1.00% on the primary market</v>
          </cell>
          <cell r="CF75" t="str">
            <v>No</v>
          </cell>
          <cell r="CG75" t="str">
            <v>NA</v>
          </cell>
          <cell r="CH75" t="str">
            <v>NA</v>
          </cell>
          <cell r="CI75" t="str">
            <v>No securities lending</v>
          </cell>
          <cell r="CJ75"/>
          <cell r="CK75" t="str">
            <v>No collateral</v>
          </cell>
          <cell r="CL75" t="str">
            <v>No collateral</v>
          </cell>
          <cell r="CM75" t="str">
            <v>No collateral</v>
          </cell>
          <cell r="CN75" t="str">
            <v>No collateral</v>
          </cell>
          <cell r="CO75" t="str">
            <v>No</v>
          </cell>
          <cell r="CP75" t="str">
            <v>NA</v>
          </cell>
          <cell r="CQ75" t="str">
            <v>NA</v>
          </cell>
          <cell r="CR75" t="str">
            <v>No</v>
          </cell>
          <cell r="CS75" t="str">
            <v>Luca Pagni</v>
          </cell>
          <cell r="CT75"/>
          <cell r="CU75"/>
          <cell r="CV75" t="str">
            <v>A3DF88</v>
          </cell>
          <cell r="CW75"/>
          <cell r="CX75"/>
          <cell r="CY75" t="str">
            <v>Yes</v>
          </cell>
          <cell r="CZ75" t="str">
            <v>SRI</v>
          </cell>
          <cell r="DA75" t="str">
            <v>Beta</v>
          </cell>
          <cell r="DB75" t="str">
            <v>No</v>
          </cell>
          <cell r="DC75" t="str">
            <v>Other funds (no equities or &lt;25% equities)</v>
          </cell>
          <cell r="DD75" t="str">
            <v>TBC</v>
          </cell>
          <cell r="DE75"/>
          <cell r="DF75" t="str">
            <v>No</v>
          </cell>
          <cell r="DG75">
            <v>8</v>
          </cell>
          <cell r="DH75">
            <v>12</v>
          </cell>
          <cell r="DI75">
            <v>0</v>
          </cell>
          <cell r="DJ75">
            <v>20</v>
          </cell>
          <cell r="DK75">
            <v>20</v>
          </cell>
          <cell r="DL75">
            <v>8</v>
          </cell>
          <cell r="DM75">
            <v>0</v>
          </cell>
          <cell r="DN75">
            <v>12</v>
          </cell>
          <cell r="DO75" t="str">
            <v>Primary market: Authorised Participants and Institutionnal Investors
Secondary market: All</v>
          </cell>
          <cell r="DP75" t="str">
            <v>None</v>
          </cell>
          <cell r="DQ75" t="str">
            <v>BNP Paribas Securities Services Luxembourg</v>
          </cell>
          <cell r="DR75" t="str">
            <v>BNP Paribas Securities Services Luxembourg</v>
          </cell>
          <cell r="DS75" t="str">
            <v>in-house lawyers</v>
          </cell>
          <cell r="DT75" t="str">
            <v>BNP Paribas Securities Services Luxembourg</v>
          </cell>
          <cell r="DU75" t="str">
            <v>31th of December</v>
          </cell>
          <cell r="DV75" t="str">
            <v>ESG</v>
          </cell>
          <cell r="DW75" t="str">
            <v>FIXED INCOME</v>
          </cell>
          <cell r="DX75" t="str">
            <v>Index name change from 19/02/2021 from Bloomberg-Barclays MSCI Euro Corp SRI Sustainable Reduced Fossil Fuel (NTR) Index to Bloomberg-Barclays MSCI Euro Corp SRI Sustainable Ex Fossil Fuel (NTR) ==&gt; Additionnal exclusion criteria in the methodology</v>
          </cell>
          <cell r="DY75"/>
          <cell r="DZ75" t="str">
            <v>ART 8</v>
          </cell>
          <cell r="EA75" t="str">
            <v>CAT 1</v>
          </cell>
          <cell r="EB75" t="str">
            <v>U</v>
          </cell>
        </row>
        <row r="76">
          <cell r="H76" t="str">
            <v>LU2446381555</v>
          </cell>
          <cell r="I76" t="str">
            <v>UCITS ETF</v>
          </cell>
          <cell r="J76" t="str">
            <v>Capitalisation</v>
          </cell>
          <cell r="K76" t="str">
            <v>EUR</v>
          </cell>
          <cell r="L76" t="str">
            <v>EUR</v>
          </cell>
          <cell r="M76" t="str">
            <v>No</v>
          </cell>
          <cell r="N76"/>
          <cell r="O76" t="str">
            <v>Luxembourg</v>
          </cell>
          <cell r="P76" t="str">
            <v>DE</v>
          </cell>
          <cell r="Q76" t="str">
            <v>Xetra</v>
          </cell>
          <cell r="R76" t="str">
            <v>XETR</v>
          </cell>
          <cell r="S76">
            <v>44804</v>
          </cell>
          <cell r="T76">
            <v>44833</v>
          </cell>
          <cell r="U76" t="str">
            <v>No</v>
          </cell>
          <cell r="V76" t="str">
            <v>BIOLPAB</v>
          </cell>
          <cell r="W76" t="str">
            <v>Share not hedged</v>
          </cell>
          <cell r="X76" t="str">
            <v>ASRV GY</v>
          </cell>
          <cell r="Y76" t="str">
            <v>IBODV</v>
          </cell>
          <cell r="Z76" t="str">
            <v>NSCFR0IBODV6</v>
          </cell>
          <cell r="AA76" t="str">
            <v>ASRV</v>
          </cell>
          <cell r="AB76"/>
          <cell r="AC76" t="str">
            <v xml:space="preserve">ASRV.DE </v>
          </cell>
          <cell r="AD76" t="str">
            <v>BIODVINAV=IHSM</v>
          </cell>
          <cell r="AE76" t="str">
            <v xml:space="preserve">The objective of the BNP PARIBAS EASY ESG Eurozone Biodiversity Leaders PAB is to replicate the performance of the Euronext ESG Eurozone Biodiversity Leaders PAB NTR index* (Bloomberg: BIOLPAB Index), 
including fluctuations, and maintain the Tracking Error between the sub-fund and the index below 1%.
</v>
          </cell>
          <cell r="AF76" t="str">
            <v>please refer to another source</v>
          </cell>
          <cell r="AG76" t="str">
            <v>please refer to another source</v>
          </cell>
          <cell r="AH76" t="str">
            <v>Luxemburg SICAV</v>
          </cell>
          <cell r="AI76" t="str">
            <v>Euronext ESG Biodiversity Leaders index</v>
          </cell>
          <cell r="AJ76" t="str">
            <v>Net Total Return</v>
          </cell>
          <cell r="AK76" t="str">
            <v>EUR</v>
          </cell>
          <cell r="AL76" t="str">
            <v>The benchmark is the Euronext ESG Eurozone Biodiversity Leaders PAB (NTR) index published in EUR by Euronext Amsterdam NV, 
a Benchmark Index administrator registered in the Benchmark Register. The composition of the index is 
reviewed on a yearly basis. The index is valued daily. It is a Net Total Return index (calculated with net dividends reinvested).</v>
          </cell>
          <cell r="AM76" t="str">
            <v>please refer to another source</v>
          </cell>
          <cell r="AN76" t="str">
            <v>Euronext</v>
          </cell>
          <cell r="AO76" t="str">
            <v>Eurozone</v>
          </cell>
          <cell r="AP76" t="str">
            <v>Eurozone</v>
          </cell>
          <cell r="AQ76" t="str">
            <v>AT, DE, ES, FR, IT**, LU, NL, SE, FI, DK</v>
          </cell>
          <cell r="AR76" t="str">
            <v>AT, DE, ES, FR, IT**, LU, NL, SE, FI, DK</v>
          </cell>
          <cell r="AS76" t="str">
            <v>Full or optimized replication</v>
          </cell>
          <cell r="AT76" t="str">
            <v>Physical</v>
          </cell>
          <cell r="AU76" t="str">
            <v>Full</v>
          </cell>
          <cell r="AV76" t="str">
            <v>Equities</v>
          </cell>
          <cell r="AW76" t="str">
            <v>No</v>
          </cell>
          <cell r="AX76" t="str">
            <v>Yes with UCITS V</v>
          </cell>
          <cell r="AY76" t="str">
            <v>BNP aribas Arbitrage</v>
          </cell>
          <cell r="AZ76"/>
          <cell r="BA76" t="str">
            <v>No</v>
          </cell>
          <cell r="BB76"/>
          <cell r="BC76"/>
          <cell r="BD76"/>
          <cell r="BE76"/>
          <cell r="BF76" t="str">
            <v>Markit</v>
          </cell>
          <cell r="BG76" t="str">
            <v>Daily</v>
          </cell>
          <cell r="BH76"/>
          <cell r="BI76"/>
          <cell r="BJ76"/>
          <cell r="BK76" t="str">
            <v>Reinvested</v>
          </cell>
          <cell r="BL76"/>
          <cell r="BM76"/>
          <cell r="BN76"/>
          <cell r="BO76"/>
          <cell r="BP76"/>
          <cell r="BQ76"/>
          <cell r="BR76">
            <v>500000</v>
          </cell>
          <cell r="BS76"/>
          <cell r="BT76" t="str">
            <v>04:30 PM Paris time</v>
          </cell>
          <cell r="BU76" t="str">
            <v>NA</v>
          </cell>
          <cell r="BV76" t="str">
            <v>03:45 PM Paris time</v>
          </cell>
          <cell r="BW76" t="str">
            <v>D</v>
          </cell>
          <cell r="BX76" t="str">
            <v>D+1</v>
          </cell>
          <cell r="BY76" t="str">
            <v>D+3</v>
          </cell>
          <cell r="BZ76" t="str">
            <v>Please refer to PM</v>
          </cell>
          <cell r="CA76" t="str">
            <v>Please refer to PM</v>
          </cell>
          <cell r="CB76"/>
          <cell r="CC76"/>
          <cell r="CD76" t="str">
            <v>0,25% on the primary market</v>
          </cell>
          <cell r="CE76" t="str">
            <v>0,06% on the primary market</v>
          </cell>
          <cell r="CF76" t="str">
            <v>No</v>
          </cell>
          <cell r="CG76" t="str">
            <v>NA</v>
          </cell>
          <cell r="CH76" t="str">
            <v>NA</v>
          </cell>
          <cell r="CI76" t="str">
            <v>No securities lending</v>
          </cell>
          <cell r="CJ76"/>
          <cell r="CK76" t="str">
            <v>No collateral</v>
          </cell>
          <cell r="CL76" t="str">
            <v>No collateral</v>
          </cell>
          <cell r="CM76" t="str">
            <v>No collateral</v>
          </cell>
          <cell r="CN76" t="str">
            <v>No collateral</v>
          </cell>
          <cell r="CO76" t="str">
            <v>No</v>
          </cell>
          <cell r="CP76" t="str">
            <v>NA</v>
          </cell>
          <cell r="CQ76" t="str">
            <v>NA</v>
          </cell>
          <cell r="CR76" t="str">
            <v>No</v>
          </cell>
          <cell r="CS76" t="str">
            <v>Ashok Outtandy</v>
          </cell>
          <cell r="CT76"/>
          <cell r="CU76"/>
          <cell r="CV76" t="str">
            <v>A3DT3F</v>
          </cell>
          <cell r="CW76"/>
          <cell r="CX76"/>
          <cell r="CY76" t="str">
            <v>Yes</v>
          </cell>
          <cell r="CZ76" t="str">
            <v>ESG</v>
          </cell>
          <cell r="DA76" t="str">
            <v>Beta</v>
          </cell>
          <cell r="DB76" t="str">
            <v>Yes</v>
          </cell>
          <cell r="DC76" t="str">
            <v>Equity fund (&gt;51% equities)</v>
          </cell>
          <cell r="DD76"/>
          <cell r="DE76"/>
          <cell r="DF76"/>
          <cell r="DG76">
            <v>23</v>
          </cell>
          <cell r="DH76">
            <v>12</v>
          </cell>
          <cell r="DI76">
            <v>0</v>
          </cell>
          <cell r="DJ76">
            <v>35</v>
          </cell>
          <cell r="DK76">
            <v>35</v>
          </cell>
          <cell r="DL76">
            <v>23</v>
          </cell>
          <cell r="DM76">
            <v>0</v>
          </cell>
          <cell r="DN76">
            <v>12</v>
          </cell>
          <cell r="DO76" t="str">
            <v>Primary market: Authorised Participants and Institutionnal Investors
Secondary market: All</v>
          </cell>
          <cell r="DP76" t="str">
            <v>None</v>
          </cell>
          <cell r="DQ76" t="str">
            <v>BNP Paribas Securities Services Luxembourg</v>
          </cell>
          <cell r="DR76" t="str">
            <v>BNP Paribas Securities Services Luxembourg</v>
          </cell>
          <cell r="DS76" t="str">
            <v>in-house lawyers</v>
          </cell>
          <cell r="DT76" t="str">
            <v>BNP Paribas Securities Services Luxembourg</v>
          </cell>
          <cell r="DU76" t="str">
            <v>31th of December</v>
          </cell>
          <cell r="DV76" t="str">
            <v>ESG</v>
          </cell>
          <cell r="DW76" t="str">
            <v>EQUITY</v>
          </cell>
          <cell r="DX76"/>
          <cell r="DY76"/>
          <cell r="DZ76" t="str">
            <v>ART 8</v>
          </cell>
          <cell r="EA76" t="str">
            <v>CAT 1</v>
          </cell>
          <cell r="EB76" t="str">
            <v>U</v>
          </cell>
        </row>
        <row r="77">
          <cell r="H77" t="str">
            <v>LU2446380235</v>
          </cell>
          <cell r="I77" t="str">
            <v>UCITS ETF</v>
          </cell>
          <cell r="J77" t="str">
            <v>Capitalisation</v>
          </cell>
          <cell r="K77" t="str">
            <v>USD</v>
          </cell>
          <cell r="L77" t="str">
            <v>USD</v>
          </cell>
          <cell r="M77" t="str">
            <v>No</v>
          </cell>
          <cell r="N77"/>
          <cell r="O77" t="str">
            <v>Luxembourg</v>
          </cell>
          <cell r="P77" t="str">
            <v>DE</v>
          </cell>
          <cell r="Q77" t="str">
            <v>Xetra</v>
          </cell>
          <cell r="R77" t="str">
            <v>XETR</v>
          </cell>
          <cell r="S77">
            <v>44804</v>
          </cell>
          <cell r="T77">
            <v>44833</v>
          </cell>
          <cell r="U77" t="str">
            <v>No</v>
          </cell>
          <cell r="V77" t="str">
            <v>MXWOEMNU</v>
          </cell>
          <cell r="W77" t="str">
            <v>Share not hedged</v>
          </cell>
          <cell r="X77" t="str">
            <v>ASRW GY</v>
          </cell>
          <cell r="Y77" t="str">
            <v>IWEMT</v>
          </cell>
          <cell r="Z77" t="str">
            <v>NSCFR0IWEMT8</v>
          </cell>
          <cell r="AA77" t="str">
            <v>ASRW</v>
          </cell>
          <cell r="AB77"/>
          <cell r="AC77" t="str">
            <v>ASRW.DE</v>
          </cell>
          <cell r="AD77" t="str">
            <v>WEMTEINAV=IHSM</v>
          </cell>
          <cell r="AE77" t="str">
            <v>The objective of the BNP PARIBAS EASY MSCI World ESG Filtered Min TE is to replicate the performance of the MSCI World ESG Filtered Min TE (NTR) Index * (Bloomberg: MXWOEMNU Index), including 
fluctuations, and to maintain the Tracking Error between the sub-fund and the index below 1%.</v>
          </cell>
          <cell r="AF77" t="str">
            <v>please refer to another source</v>
          </cell>
          <cell r="AG77" t="str">
            <v>please refer to another source</v>
          </cell>
          <cell r="AH77" t="str">
            <v>Luxemburg SICAV</v>
          </cell>
          <cell r="AI77" t="str">
            <v>MSCI World ESG Filtered Min TE</v>
          </cell>
          <cell r="AJ77" t="str">
            <v>Net Total Return</v>
          </cell>
          <cell r="AK77" t="str">
            <v>USD</v>
          </cell>
          <cell r="AL77" t="str">
            <v>The benchmark is the MSCI World ESG Filtered Min TE (NTR) index published in USD by MSCI Limited. For all index components 
that are not denominated in EUR, the Index methodology implements a currency conversion (at the WM/Reuters 4 p.m London time) 
mechanism prior to the calculation of the Index level. Following Brexit, MSCI Limited, the Benchmark Index administrator is no longer 
registered in the Benchmark Register.</v>
          </cell>
          <cell r="AM77" t="str">
            <v>please refer to another source</v>
          </cell>
          <cell r="AN77" t="str">
            <v xml:space="preserve">MSCI </v>
          </cell>
          <cell r="AO77" t="str">
            <v>Global</v>
          </cell>
          <cell r="AP77" t="str">
            <v>Global ex Emerging Markets</v>
          </cell>
          <cell r="AQ77" t="str">
            <v>AT, DE, ES, FR, IT**, LU, NL, UK</v>
          </cell>
          <cell r="AR77" t="str">
            <v>AT, DE, ES, FR, IT**, LU, NL, UK</v>
          </cell>
          <cell r="AS77" t="str">
            <v>Full or optimized replication</v>
          </cell>
          <cell r="AT77" t="str">
            <v>Physical</v>
          </cell>
          <cell r="AU77" t="str">
            <v>Full</v>
          </cell>
          <cell r="AV77" t="str">
            <v>Equities</v>
          </cell>
          <cell r="AW77" t="str">
            <v>No</v>
          </cell>
          <cell r="AX77" t="str">
            <v>Yes with UCITS V</v>
          </cell>
          <cell r="AY77" t="str">
            <v>BNP aribas Arbitrage</v>
          </cell>
          <cell r="AZ77"/>
          <cell r="BA77" t="str">
            <v>No</v>
          </cell>
          <cell r="BB77"/>
          <cell r="BC77"/>
          <cell r="BD77"/>
          <cell r="BE77"/>
          <cell r="BF77" t="str">
            <v>Markit</v>
          </cell>
          <cell r="BG77" t="str">
            <v>Daily</v>
          </cell>
          <cell r="BH77"/>
          <cell r="BI77"/>
          <cell r="BJ77"/>
          <cell r="BK77" t="str">
            <v>Reinvested</v>
          </cell>
          <cell r="BL77"/>
          <cell r="BM77"/>
          <cell r="BN77"/>
          <cell r="BO77"/>
          <cell r="BP77"/>
          <cell r="BQ77"/>
          <cell r="BR77">
            <v>500000</v>
          </cell>
          <cell r="BS77"/>
          <cell r="BT77" t="str">
            <v>(D-1) 04:30 PM Paris time</v>
          </cell>
          <cell r="BU77" t="str">
            <v>NA</v>
          </cell>
          <cell r="BV77" t="str">
            <v>(D-1) 03:45 PM Paris time</v>
          </cell>
          <cell r="BW77" t="str">
            <v>D</v>
          </cell>
          <cell r="BX77" t="str">
            <v>D+1</v>
          </cell>
          <cell r="BY77" t="str">
            <v>D+3</v>
          </cell>
          <cell r="BZ77" t="str">
            <v>Please refer to PM</v>
          </cell>
          <cell r="CA77" t="str">
            <v>Please refer to PM</v>
          </cell>
          <cell r="CB77"/>
          <cell r="CC77"/>
          <cell r="CD77" t="str">
            <v>0,2% on the primary market</v>
          </cell>
          <cell r="CE77" t="str">
            <v>0,1% on the primary market</v>
          </cell>
          <cell r="CF77" t="str">
            <v>No</v>
          </cell>
          <cell r="CG77" t="str">
            <v>NA</v>
          </cell>
          <cell r="CH77" t="str">
            <v>NA</v>
          </cell>
          <cell r="CI77" t="str">
            <v>No securities lending</v>
          </cell>
          <cell r="CJ77"/>
          <cell r="CK77" t="str">
            <v>No collateral</v>
          </cell>
          <cell r="CL77" t="str">
            <v>No collateral</v>
          </cell>
          <cell r="CM77" t="str">
            <v>No collateral</v>
          </cell>
          <cell r="CN77" t="str">
            <v>No collateral</v>
          </cell>
          <cell r="CO77" t="str">
            <v>No</v>
          </cell>
          <cell r="CP77" t="str">
            <v>NA</v>
          </cell>
          <cell r="CQ77" t="str">
            <v>NA</v>
          </cell>
          <cell r="CR77" t="str">
            <v>No</v>
          </cell>
          <cell r="CS77" t="str">
            <v>Alban RIBAULT</v>
          </cell>
          <cell r="CT77"/>
          <cell r="CU77"/>
          <cell r="CV77" t="str">
            <v>A3DT3G</v>
          </cell>
          <cell r="CW77"/>
          <cell r="CX77"/>
          <cell r="CY77" t="str">
            <v>Yes</v>
          </cell>
          <cell r="CZ77" t="str">
            <v>ESG</v>
          </cell>
          <cell r="DA77" t="str">
            <v>Beta</v>
          </cell>
          <cell r="DB77" t="str">
            <v>No</v>
          </cell>
          <cell r="DC77" t="str">
            <v>Equity fund (&gt;51% equities)</v>
          </cell>
          <cell r="DD77"/>
          <cell r="DE77"/>
          <cell r="DF77" t="str">
            <v>No</v>
          </cell>
          <cell r="DG77">
            <v>3</v>
          </cell>
          <cell r="DH77">
            <v>12</v>
          </cell>
          <cell r="DI77">
            <v>0</v>
          </cell>
          <cell r="DJ77">
            <v>15</v>
          </cell>
          <cell r="DK77">
            <v>15</v>
          </cell>
          <cell r="DL77">
            <v>3</v>
          </cell>
          <cell r="DM77">
            <v>0</v>
          </cell>
          <cell r="DN77">
            <v>12</v>
          </cell>
          <cell r="DO77" t="str">
            <v>Primary market: Authorised Participants and Institutionnal Investors
Secondary market: All</v>
          </cell>
          <cell r="DP77" t="str">
            <v>None</v>
          </cell>
          <cell r="DQ77" t="str">
            <v>BNP Paribas Securities Services Luxembourg</v>
          </cell>
          <cell r="DR77" t="str">
            <v>BNP Paribas Securities Services Luxembourg</v>
          </cell>
          <cell r="DS77" t="str">
            <v>in-house lawyers</v>
          </cell>
          <cell r="DT77" t="str">
            <v>BNP Paribas Securities Services Luxembourg</v>
          </cell>
          <cell r="DU77" t="str">
            <v>31th of December</v>
          </cell>
          <cell r="DV77" t="str">
            <v>ESG</v>
          </cell>
          <cell r="DW77" t="str">
            <v>EQUITY</v>
          </cell>
          <cell r="DX77"/>
          <cell r="DY77"/>
          <cell r="DZ77" t="str">
            <v>ART 8</v>
          </cell>
          <cell r="EA77" t="str">
            <v>CAT 1</v>
          </cell>
          <cell r="EB77" t="str">
            <v>U</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C000"/>
    <pageSetUpPr fitToPage="1"/>
  </sheetPr>
  <dimension ref="A1:XBS67"/>
  <sheetViews>
    <sheetView zoomScale="80" zoomScaleNormal="80" workbookViewId="0">
      <pane xSplit="6" ySplit="5" topLeftCell="G6" activePane="bottomRight" state="frozen"/>
      <selection pane="topRight" activeCell="G1" sqref="G1"/>
      <selection pane="bottomLeft" activeCell="A6" sqref="A6"/>
      <selection pane="bottomRight" activeCell="C58" sqref="C58:S58"/>
    </sheetView>
  </sheetViews>
  <sheetFormatPr defaultColWidth="9.140625" defaultRowHeight="12.75"/>
  <cols>
    <col min="1" max="1" width="2.28515625" style="1" customWidth="1"/>
    <col min="2" max="2" width="6.7109375" style="1" customWidth="1"/>
    <col min="3" max="3" width="61.140625" style="2" customWidth="1"/>
    <col min="4" max="4" width="18.28515625" style="3" customWidth="1"/>
    <col min="5" max="5" width="15.28515625" style="3" customWidth="1"/>
    <col min="6" max="6" width="17.140625" style="3" customWidth="1"/>
    <col min="7" max="7" width="13.28515625" style="3" customWidth="1"/>
    <col min="8" max="8" width="16.140625" style="3" customWidth="1"/>
    <col min="9" max="9" width="41.7109375" style="3" customWidth="1"/>
    <col min="10" max="10" width="14.85546875" style="3" customWidth="1"/>
    <col min="11" max="12" width="14.140625" style="3" customWidth="1"/>
    <col min="13" max="13" width="16.28515625" style="3" customWidth="1"/>
    <col min="14" max="16" width="15.5703125" style="3" customWidth="1"/>
    <col min="17" max="17" width="17.7109375" style="4" customWidth="1"/>
    <col min="18" max="18" width="10.7109375" style="3" customWidth="1"/>
    <col min="19" max="19" width="7" style="3" customWidth="1"/>
    <col min="20" max="16384" width="9.140625" style="1"/>
  </cols>
  <sheetData>
    <row r="1" spans="2:19" s="67" customFormat="1" ht="17.25" customHeight="1" thickBot="1">
      <c r="C1" s="66"/>
      <c r="D1" s="63"/>
      <c r="E1" s="63"/>
      <c r="F1" s="63"/>
      <c r="G1" s="63"/>
      <c r="H1" s="63"/>
      <c r="I1" s="63"/>
      <c r="J1" s="63"/>
      <c r="K1" s="63"/>
      <c r="L1" s="63"/>
      <c r="M1" s="63"/>
      <c r="N1" s="63"/>
      <c r="O1" s="63"/>
      <c r="P1" s="63"/>
      <c r="Q1" s="403"/>
      <c r="R1" s="63"/>
      <c r="S1" s="63"/>
    </row>
    <row r="2" spans="2:19" s="5" customFormat="1" ht="42" customHeight="1">
      <c r="B2" s="478" t="s">
        <v>0</v>
      </c>
      <c r="C2" s="479"/>
      <c r="D2" s="473" t="s">
        <v>1</v>
      </c>
      <c r="E2" s="481" t="s">
        <v>271</v>
      </c>
      <c r="F2" s="481" t="s">
        <v>270</v>
      </c>
      <c r="G2" s="465" t="s">
        <v>2</v>
      </c>
      <c r="H2" s="473" t="s">
        <v>3</v>
      </c>
      <c r="I2" s="465" t="s">
        <v>4</v>
      </c>
      <c r="J2" s="483" t="s">
        <v>5</v>
      </c>
      <c r="K2" s="27" t="s">
        <v>268</v>
      </c>
      <c r="L2" s="447" t="s">
        <v>269</v>
      </c>
      <c r="M2" s="467" t="s">
        <v>286</v>
      </c>
      <c r="N2" s="465"/>
      <c r="O2" s="460"/>
      <c r="P2" s="460"/>
      <c r="Q2" s="462" t="s">
        <v>477</v>
      </c>
      <c r="R2" s="447" t="s">
        <v>425</v>
      </c>
      <c r="S2" s="421" t="s">
        <v>7</v>
      </c>
    </row>
    <row r="3" spans="2:19" ht="40.5" customHeight="1" thickBot="1">
      <c r="B3" s="471" t="s">
        <v>6</v>
      </c>
      <c r="C3" s="472"/>
      <c r="D3" s="474"/>
      <c r="E3" s="482"/>
      <c r="F3" s="482"/>
      <c r="G3" s="466"/>
      <c r="H3" s="474"/>
      <c r="I3" s="466"/>
      <c r="J3" s="484"/>
      <c r="K3" s="25" t="s">
        <v>478</v>
      </c>
      <c r="L3" s="448"/>
      <c r="M3" s="468"/>
      <c r="N3" s="466"/>
      <c r="O3" s="461"/>
      <c r="P3" s="461"/>
      <c r="Q3" s="463"/>
      <c r="R3" s="448"/>
      <c r="S3" s="422"/>
    </row>
    <row r="4" spans="2:19" s="6" customFormat="1" ht="45" customHeight="1">
      <c r="B4" s="491" t="s">
        <v>0</v>
      </c>
      <c r="C4" s="304" t="s">
        <v>238</v>
      </c>
      <c r="D4" s="305"/>
      <c r="E4" s="305"/>
      <c r="F4" s="305"/>
      <c r="G4" s="305"/>
      <c r="H4" s="305"/>
      <c r="I4" s="305"/>
      <c r="J4" s="305"/>
      <c r="K4" s="305"/>
      <c r="L4" s="305"/>
      <c r="M4" s="305"/>
      <c r="N4" s="305"/>
      <c r="O4" s="305"/>
      <c r="P4" s="305"/>
      <c r="Q4" s="305"/>
      <c r="R4" s="306"/>
      <c r="S4" s="422"/>
    </row>
    <row r="5" spans="2:19" ht="24" customHeight="1">
      <c r="B5" s="492"/>
      <c r="C5" s="307" t="s">
        <v>262</v>
      </c>
      <c r="D5" s="267"/>
      <c r="E5" s="267"/>
      <c r="F5" s="267"/>
      <c r="G5" s="267"/>
      <c r="H5" s="267"/>
      <c r="I5" s="267"/>
      <c r="J5" s="267"/>
      <c r="K5" s="267"/>
      <c r="L5" s="267"/>
      <c r="M5" s="267"/>
      <c r="N5" s="267"/>
      <c r="O5" s="267"/>
      <c r="P5" s="267"/>
      <c r="Q5" s="267"/>
      <c r="R5" s="308"/>
      <c r="S5" s="422"/>
    </row>
    <row r="6" spans="2:19" ht="24.75" customHeight="1">
      <c r="B6" s="492"/>
      <c r="C6" s="475" t="s">
        <v>250</v>
      </c>
      <c r="D6" s="357" t="s">
        <v>18</v>
      </c>
      <c r="E6" s="480" t="s">
        <v>10</v>
      </c>
      <c r="F6" s="363" t="s">
        <v>127</v>
      </c>
      <c r="G6" s="357" t="s">
        <v>129</v>
      </c>
      <c r="H6" s="335" t="s">
        <v>130</v>
      </c>
      <c r="I6" s="287" t="s">
        <v>409</v>
      </c>
      <c r="J6" s="485" t="s">
        <v>21</v>
      </c>
      <c r="K6" s="427">
        <v>2.5000000000000001E-3</v>
      </c>
      <c r="L6" s="430">
        <v>8</v>
      </c>
      <c r="M6" s="457" t="s">
        <v>347</v>
      </c>
      <c r="N6" s="449" t="s">
        <v>257</v>
      </c>
      <c r="O6" s="449" t="s">
        <v>257</v>
      </c>
      <c r="P6" s="449" t="s">
        <v>257</v>
      </c>
      <c r="Q6" s="454">
        <v>1896.4920999999999</v>
      </c>
      <c r="R6" s="57">
        <v>4</v>
      </c>
      <c r="S6" s="422"/>
    </row>
    <row r="7" spans="2:19" ht="24.75" customHeight="1">
      <c r="B7" s="492"/>
      <c r="C7" s="476"/>
      <c r="D7" s="337" t="s">
        <v>13</v>
      </c>
      <c r="E7" s="434"/>
      <c r="F7" s="336" t="s">
        <v>289</v>
      </c>
      <c r="G7" s="337" t="s">
        <v>291</v>
      </c>
      <c r="H7" s="358" t="s">
        <v>292</v>
      </c>
      <c r="I7" s="42" t="s">
        <v>414</v>
      </c>
      <c r="J7" s="486"/>
      <c r="K7" s="428"/>
      <c r="L7" s="431"/>
      <c r="M7" s="458"/>
      <c r="N7" s="450"/>
      <c r="O7" s="450"/>
      <c r="P7" s="450"/>
      <c r="Q7" s="455"/>
      <c r="R7" s="57">
        <v>4</v>
      </c>
      <c r="S7" s="422"/>
    </row>
    <row r="8" spans="2:19" ht="24.75" customHeight="1">
      <c r="B8" s="492"/>
      <c r="C8" s="19" t="s">
        <v>251</v>
      </c>
      <c r="D8" s="337" t="s">
        <v>13</v>
      </c>
      <c r="E8" s="337" t="s">
        <v>10</v>
      </c>
      <c r="F8" s="336" t="s">
        <v>22</v>
      </c>
      <c r="G8" s="337" t="s">
        <v>91</v>
      </c>
      <c r="H8" s="54" t="s">
        <v>23</v>
      </c>
      <c r="I8" s="42" t="s">
        <v>415</v>
      </c>
      <c r="J8" s="337" t="s">
        <v>24</v>
      </c>
      <c r="K8" s="370">
        <v>2.5000000000000001E-3</v>
      </c>
      <c r="L8" s="340">
        <v>8</v>
      </c>
      <c r="M8" s="353" t="s">
        <v>347</v>
      </c>
      <c r="N8" s="347"/>
      <c r="O8" s="54"/>
      <c r="P8" s="348" t="s">
        <v>257</v>
      </c>
      <c r="Q8" s="338">
        <v>214.39660000000001</v>
      </c>
      <c r="R8" s="319">
        <v>4</v>
      </c>
      <c r="S8" s="422"/>
    </row>
    <row r="9" spans="2:19" s="13" customFormat="1" ht="24.75" customHeight="1">
      <c r="B9" s="492"/>
      <c r="C9" s="19" t="s">
        <v>252</v>
      </c>
      <c r="D9" s="337" t="s">
        <v>13</v>
      </c>
      <c r="E9" s="337" t="s">
        <v>10</v>
      </c>
      <c r="F9" s="336" t="s">
        <v>158</v>
      </c>
      <c r="G9" s="337" t="s">
        <v>178</v>
      </c>
      <c r="H9" s="54" t="s">
        <v>159</v>
      </c>
      <c r="I9" s="42" t="s">
        <v>416</v>
      </c>
      <c r="J9" s="337" t="s">
        <v>21</v>
      </c>
      <c r="K9" s="370">
        <v>2.5000000000000001E-3</v>
      </c>
      <c r="L9" s="340">
        <v>8</v>
      </c>
      <c r="M9" s="353" t="s">
        <v>347</v>
      </c>
      <c r="N9" s="348" t="s">
        <v>257</v>
      </c>
      <c r="O9" s="348" t="s">
        <v>257</v>
      </c>
      <c r="P9" s="348" t="s">
        <v>257</v>
      </c>
      <c r="Q9" s="338">
        <v>633.63390000000004</v>
      </c>
      <c r="R9" s="319">
        <v>4</v>
      </c>
      <c r="S9" s="422"/>
    </row>
    <row r="10" spans="2:19" ht="24.75" customHeight="1">
      <c r="B10" s="492"/>
      <c r="C10" s="424" t="s">
        <v>253</v>
      </c>
      <c r="D10" s="337" t="s">
        <v>13</v>
      </c>
      <c r="E10" s="360" t="s">
        <v>27</v>
      </c>
      <c r="F10" s="336" t="s">
        <v>63</v>
      </c>
      <c r="G10" s="337" t="s">
        <v>112</v>
      </c>
      <c r="H10" s="358" t="s">
        <v>64</v>
      </c>
      <c r="I10" s="42" t="s">
        <v>417</v>
      </c>
      <c r="J10" s="432" t="s">
        <v>21</v>
      </c>
      <c r="K10" s="426">
        <v>2.5000000000000001E-3</v>
      </c>
      <c r="L10" s="425">
        <v>8</v>
      </c>
      <c r="M10" s="464" t="s">
        <v>347</v>
      </c>
      <c r="N10" s="451" t="s">
        <v>257</v>
      </c>
      <c r="O10" s="452" t="s">
        <v>257</v>
      </c>
      <c r="P10" s="451" t="s">
        <v>257</v>
      </c>
      <c r="Q10" s="453">
        <v>3066.2642999999998</v>
      </c>
      <c r="R10" s="319">
        <v>5</v>
      </c>
      <c r="S10" s="422"/>
    </row>
    <row r="11" spans="2:19" ht="24.75" customHeight="1">
      <c r="B11" s="492"/>
      <c r="C11" s="424"/>
      <c r="D11" s="337" t="s">
        <v>13</v>
      </c>
      <c r="E11" s="477" t="s">
        <v>10</v>
      </c>
      <c r="F11" s="336" t="s">
        <v>287</v>
      </c>
      <c r="G11" s="337" t="s">
        <v>293</v>
      </c>
      <c r="H11" s="358" t="s">
        <v>294</v>
      </c>
      <c r="I11" s="42" t="s">
        <v>414</v>
      </c>
      <c r="J11" s="432"/>
      <c r="K11" s="427"/>
      <c r="L11" s="425"/>
      <c r="M11" s="464"/>
      <c r="N11" s="451"/>
      <c r="O11" s="449"/>
      <c r="P11" s="451"/>
      <c r="Q11" s="454"/>
      <c r="R11" s="319">
        <v>5</v>
      </c>
      <c r="S11" s="422"/>
    </row>
    <row r="12" spans="2:19" ht="24.75" customHeight="1">
      <c r="B12" s="492"/>
      <c r="C12" s="424"/>
      <c r="D12" s="337" t="s">
        <v>18</v>
      </c>
      <c r="E12" s="434"/>
      <c r="F12" s="336" t="s">
        <v>65</v>
      </c>
      <c r="G12" s="337" t="s">
        <v>113</v>
      </c>
      <c r="H12" s="358" t="s">
        <v>66</v>
      </c>
      <c r="I12" s="42" t="s">
        <v>414</v>
      </c>
      <c r="J12" s="432"/>
      <c r="K12" s="428"/>
      <c r="L12" s="425"/>
      <c r="M12" s="464"/>
      <c r="N12" s="451"/>
      <c r="O12" s="450"/>
      <c r="P12" s="451"/>
      <c r="Q12" s="455"/>
      <c r="R12" s="319">
        <v>5</v>
      </c>
      <c r="S12" s="422"/>
    </row>
    <row r="13" spans="2:19" ht="24.75" customHeight="1">
      <c r="B13" s="492"/>
      <c r="C13" s="494" t="s">
        <v>254</v>
      </c>
      <c r="D13" s="337" t="s">
        <v>18</v>
      </c>
      <c r="E13" s="477" t="s">
        <v>10</v>
      </c>
      <c r="F13" s="336" t="s">
        <v>126</v>
      </c>
      <c r="G13" s="347" t="s">
        <v>128</v>
      </c>
      <c r="H13" s="358" t="s">
        <v>131</v>
      </c>
      <c r="I13" s="42" t="s">
        <v>409</v>
      </c>
      <c r="J13" s="433" t="s">
        <v>21</v>
      </c>
      <c r="K13" s="426">
        <v>2.5000000000000001E-3</v>
      </c>
      <c r="L13" s="429">
        <v>8</v>
      </c>
      <c r="M13" s="456" t="s">
        <v>347</v>
      </c>
      <c r="N13" s="452" t="s">
        <v>257</v>
      </c>
      <c r="O13" s="452" t="s">
        <v>257</v>
      </c>
      <c r="P13" s="452" t="s">
        <v>257</v>
      </c>
      <c r="Q13" s="453">
        <v>895.62289999999996</v>
      </c>
      <c r="R13" s="319">
        <v>4</v>
      </c>
      <c r="S13" s="422"/>
    </row>
    <row r="14" spans="2:19" ht="24.75" customHeight="1">
      <c r="B14" s="492"/>
      <c r="C14" s="476"/>
      <c r="D14" s="337" t="s">
        <v>13</v>
      </c>
      <c r="E14" s="434"/>
      <c r="F14" s="336" t="s">
        <v>288</v>
      </c>
      <c r="G14" s="347" t="s">
        <v>296</v>
      </c>
      <c r="H14" s="55" t="s">
        <v>295</v>
      </c>
      <c r="I14" s="42" t="s">
        <v>409</v>
      </c>
      <c r="J14" s="486"/>
      <c r="K14" s="428"/>
      <c r="L14" s="431"/>
      <c r="M14" s="458"/>
      <c r="N14" s="450"/>
      <c r="O14" s="450"/>
      <c r="P14" s="450"/>
      <c r="Q14" s="455"/>
      <c r="R14" s="319">
        <v>4</v>
      </c>
      <c r="S14" s="422"/>
    </row>
    <row r="15" spans="2:19" ht="24.75" customHeight="1">
      <c r="B15" s="492"/>
      <c r="C15" s="424" t="s">
        <v>216</v>
      </c>
      <c r="D15" s="337" t="s">
        <v>13</v>
      </c>
      <c r="E15" s="360" t="s">
        <v>27</v>
      </c>
      <c r="F15" s="360" t="s">
        <v>217</v>
      </c>
      <c r="G15" s="347" t="s">
        <v>228</v>
      </c>
      <c r="H15" s="358" t="s">
        <v>219</v>
      </c>
      <c r="I15" s="42" t="s">
        <v>337</v>
      </c>
      <c r="J15" s="432" t="s">
        <v>21</v>
      </c>
      <c r="K15" s="426">
        <v>3.0000000000000001E-3</v>
      </c>
      <c r="L15" s="425">
        <v>8</v>
      </c>
      <c r="M15" s="464" t="s">
        <v>347</v>
      </c>
      <c r="N15" s="451" t="s">
        <v>257</v>
      </c>
      <c r="O15" s="452" t="s">
        <v>257</v>
      </c>
      <c r="P15" s="452" t="s">
        <v>257</v>
      </c>
      <c r="Q15" s="453">
        <v>171.51866000000001</v>
      </c>
      <c r="R15" s="319">
        <v>6</v>
      </c>
      <c r="S15" s="422"/>
    </row>
    <row r="16" spans="2:19" ht="24.75" customHeight="1">
      <c r="B16" s="492"/>
      <c r="C16" s="424"/>
      <c r="D16" s="337" t="s">
        <v>13</v>
      </c>
      <c r="E16" s="360" t="s">
        <v>10</v>
      </c>
      <c r="F16" s="360" t="s">
        <v>218</v>
      </c>
      <c r="G16" s="347" t="s">
        <v>229</v>
      </c>
      <c r="H16" s="358" t="s">
        <v>220</v>
      </c>
      <c r="I16" s="42" t="s">
        <v>337</v>
      </c>
      <c r="J16" s="432"/>
      <c r="K16" s="428"/>
      <c r="L16" s="425"/>
      <c r="M16" s="464"/>
      <c r="N16" s="451"/>
      <c r="O16" s="450"/>
      <c r="P16" s="450"/>
      <c r="Q16" s="455"/>
      <c r="R16" s="319">
        <v>6</v>
      </c>
      <c r="S16" s="422"/>
    </row>
    <row r="17" spans="2:19" s="6" customFormat="1" ht="24.75" customHeight="1">
      <c r="B17" s="492"/>
      <c r="C17" s="495" t="s">
        <v>255</v>
      </c>
      <c r="D17" s="337" t="s">
        <v>13</v>
      </c>
      <c r="E17" s="360" t="s">
        <v>27</v>
      </c>
      <c r="F17" s="336" t="s">
        <v>67</v>
      </c>
      <c r="G17" s="347" t="s">
        <v>114</v>
      </c>
      <c r="H17" s="358" t="s">
        <v>68</v>
      </c>
      <c r="I17" s="42" t="s">
        <v>410</v>
      </c>
      <c r="J17" s="433" t="s">
        <v>24</v>
      </c>
      <c r="K17" s="426">
        <v>3.0000000000000001E-3</v>
      </c>
      <c r="L17" s="429">
        <v>8</v>
      </c>
      <c r="M17" s="456" t="s">
        <v>347</v>
      </c>
      <c r="N17" s="452"/>
      <c r="O17" s="452"/>
      <c r="P17" s="452" t="s">
        <v>257</v>
      </c>
      <c r="Q17" s="453">
        <v>903.38363000000004</v>
      </c>
      <c r="R17" s="57">
        <v>4</v>
      </c>
      <c r="S17" s="422"/>
    </row>
    <row r="18" spans="2:19" ht="24.75" customHeight="1">
      <c r="B18" s="492"/>
      <c r="C18" s="496"/>
      <c r="D18" s="337" t="s">
        <v>18</v>
      </c>
      <c r="E18" s="433" t="s">
        <v>10</v>
      </c>
      <c r="F18" s="22" t="s">
        <v>132</v>
      </c>
      <c r="G18" s="52" t="s">
        <v>133</v>
      </c>
      <c r="H18" s="55" t="s">
        <v>157</v>
      </c>
      <c r="I18" s="42" t="s">
        <v>409</v>
      </c>
      <c r="J18" s="485"/>
      <c r="K18" s="427"/>
      <c r="L18" s="430"/>
      <c r="M18" s="457"/>
      <c r="N18" s="449"/>
      <c r="O18" s="449"/>
      <c r="P18" s="449"/>
      <c r="Q18" s="454"/>
      <c r="R18" s="57">
        <v>4</v>
      </c>
      <c r="S18" s="422"/>
    </row>
    <row r="19" spans="2:19" ht="24.75" customHeight="1">
      <c r="B19" s="492"/>
      <c r="C19" s="497"/>
      <c r="D19" s="337" t="s">
        <v>13</v>
      </c>
      <c r="E19" s="434"/>
      <c r="F19" s="22" t="s">
        <v>290</v>
      </c>
      <c r="G19" s="21" t="s">
        <v>298</v>
      </c>
      <c r="H19" s="55" t="s">
        <v>297</v>
      </c>
      <c r="I19" s="42" t="s">
        <v>410</v>
      </c>
      <c r="J19" s="486"/>
      <c r="K19" s="428"/>
      <c r="L19" s="431"/>
      <c r="M19" s="458"/>
      <c r="N19" s="450"/>
      <c r="O19" s="450"/>
      <c r="P19" s="450"/>
      <c r="Q19" s="455"/>
      <c r="R19" s="57">
        <v>4</v>
      </c>
      <c r="S19" s="422"/>
    </row>
    <row r="20" spans="2:19" s="6" customFormat="1" ht="24.75" customHeight="1">
      <c r="B20" s="492"/>
      <c r="C20" s="424" t="s">
        <v>256</v>
      </c>
      <c r="D20" s="337" t="s">
        <v>13</v>
      </c>
      <c r="E20" s="360" t="s">
        <v>27</v>
      </c>
      <c r="F20" s="336" t="s">
        <v>40</v>
      </c>
      <c r="G20" s="337" t="s">
        <v>97</v>
      </c>
      <c r="H20" s="358" t="s">
        <v>41</v>
      </c>
      <c r="I20" s="42" t="s">
        <v>411</v>
      </c>
      <c r="J20" s="432" t="s">
        <v>21</v>
      </c>
      <c r="K20" s="426">
        <v>2.5000000000000001E-3</v>
      </c>
      <c r="L20" s="425">
        <v>8</v>
      </c>
      <c r="M20" s="464" t="s">
        <v>347</v>
      </c>
      <c r="N20" s="451" t="s">
        <v>257</v>
      </c>
      <c r="O20" s="452" t="s">
        <v>257</v>
      </c>
      <c r="P20" s="451" t="s">
        <v>257</v>
      </c>
      <c r="Q20" s="459">
        <v>1224.0473099999999</v>
      </c>
      <c r="R20" s="57">
        <v>4</v>
      </c>
      <c r="S20" s="422"/>
    </row>
    <row r="21" spans="2:19" s="6" customFormat="1" ht="24.75" customHeight="1">
      <c r="B21" s="492"/>
      <c r="C21" s="494"/>
      <c r="D21" s="346" t="s">
        <v>13</v>
      </c>
      <c r="E21" s="354" t="s">
        <v>10</v>
      </c>
      <c r="F21" s="361" t="s">
        <v>42</v>
      </c>
      <c r="G21" s="346" t="s">
        <v>98</v>
      </c>
      <c r="H21" s="334" t="s">
        <v>43</v>
      </c>
      <c r="I21" s="395" t="s">
        <v>454</v>
      </c>
      <c r="J21" s="433"/>
      <c r="K21" s="427"/>
      <c r="L21" s="429"/>
      <c r="M21" s="456"/>
      <c r="N21" s="452"/>
      <c r="O21" s="449"/>
      <c r="P21" s="452"/>
      <c r="Q21" s="453"/>
      <c r="R21" s="57">
        <v>4</v>
      </c>
      <c r="S21" s="422"/>
    </row>
    <row r="22" spans="2:19" s="6" customFormat="1" ht="24.75" customHeight="1">
      <c r="B22" s="492"/>
      <c r="C22" s="307" t="s">
        <v>239</v>
      </c>
      <c r="D22" s="267"/>
      <c r="E22" s="267"/>
      <c r="F22" s="267"/>
      <c r="G22" s="267"/>
      <c r="H22" s="267"/>
      <c r="I22" s="267"/>
      <c r="J22" s="267"/>
      <c r="K22" s="267"/>
      <c r="L22" s="267"/>
      <c r="M22" s="267"/>
      <c r="N22" s="267"/>
      <c r="O22" s="267"/>
      <c r="P22" s="267"/>
      <c r="Q22" s="267"/>
      <c r="R22" s="308"/>
      <c r="S22" s="422"/>
    </row>
    <row r="23" spans="2:19" s="7" customFormat="1" ht="24.75" customHeight="1">
      <c r="B23" s="492"/>
      <c r="C23" s="74" t="s">
        <v>352</v>
      </c>
      <c r="D23" s="357" t="s">
        <v>13</v>
      </c>
      <c r="E23" s="363" t="s">
        <v>10</v>
      </c>
      <c r="F23" s="363" t="s">
        <v>19</v>
      </c>
      <c r="G23" s="357" t="s">
        <v>90</v>
      </c>
      <c r="H23" s="335" t="s">
        <v>20</v>
      </c>
      <c r="I23" s="385" t="s">
        <v>413</v>
      </c>
      <c r="J23" s="357" t="s">
        <v>21</v>
      </c>
      <c r="K23" s="343">
        <v>1.5E-3</v>
      </c>
      <c r="L23" s="173">
        <v>8</v>
      </c>
      <c r="M23" s="174" t="s">
        <v>347</v>
      </c>
      <c r="N23" s="328"/>
      <c r="O23" s="333" t="s">
        <v>257</v>
      </c>
      <c r="P23" s="335"/>
      <c r="Q23" s="350">
        <v>350.8956</v>
      </c>
      <c r="R23" s="57">
        <v>4</v>
      </c>
      <c r="S23" s="422"/>
    </row>
    <row r="24" spans="2:19" s="7" customFormat="1" ht="24.75" customHeight="1">
      <c r="B24" s="492"/>
      <c r="C24" s="26" t="s">
        <v>353</v>
      </c>
      <c r="D24" s="337" t="s">
        <v>13</v>
      </c>
      <c r="E24" s="336" t="s">
        <v>10</v>
      </c>
      <c r="F24" s="336" t="s">
        <v>16</v>
      </c>
      <c r="G24" s="337" t="s">
        <v>89</v>
      </c>
      <c r="H24" s="358" t="s">
        <v>17</v>
      </c>
      <c r="I24" s="385" t="s">
        <v>413</v>
      </c>
      <c r="J24" s="337" t="s">
        <v>21</v>
      </c>
      <c r="K24" s="370">
        <v>1.5E-3</v>
      </c>
      <c r="L24" s="364">
        <v>8</v>
      </c>
      <c r="M24" s="69" t="s">
        <v>347</v>
      </c>
      <c r="N24" s="347"/>
      <c r="O24" s="348" t="s">
        <v>257</v>
      </c>
      <c r="P24" s="348"/>
      <c r="Q24" s="338">
        <v>186.58080000000001</v>
      </c>
      <c r="R24" s="57">
        <v>4</v>
      </c>
      <c r="S24" s="422"/>
    </row>
    <row r="25" spans="2:19" s="7" customFormat="1" ht="24.75" customHeight="1">
      <c r="B25" s="492"/>
      <c r="C25" s="26" t="s">
        <v>354</v>
      </c>
      <c r="D25" s="337" t="s">
        <v>13</v>
      </c>
      <c r="E25" s="360" t="s">
        <v>10</v>
      </c>
      <c r="F25" s="336" t="s">
        <v>30</v>
      </c>
      <c r="G25" s="337" t="s">
        <v>93</v>
      </c>
      <c r="H25" s="358" t="s">
        <v>31</v>
      </c>
      <c r="I25" s="382" t="s">
        <v>275</v>
      </c>
      <c r="J25" s="337" t="s">
        <v>21</v>
      </c>
      <c r="K25" s="370">
        <v>1.5E-3</v>
      </c>
      <c r="L25" s="336">
        <v>8</v>
      </c>
      <c r="M25" s="69" t="s">
        <v>347</v>
      </c>
      <c r="N25" s="347"/>
      <c r="O25" s="348" t="s">
        <v>257</v>
      </c>
      <c r="P25" s="358"/>
      <c r="Q25" s="338">
        <v>470.37889999999999</v>
      </c>
      <c r="R25" s="57">
        <v>5</v>
      </c>
      <c r="S25" s="422"/>
    </row>
    <row r="26" spans="2:19" s="7" customFormat="1" ht="24.75" customHeight="1">
      <c r="B26" s="492"/>
      <c r="C26" s="424" t="s">
        <v>355</v>
      </c>
      <c r="D26" s="337" t="s">
        <v>13</v>
      </c>
      <c r="E26" s="360" t="s">
        <v>10</v>
      </c>
      <c r="F26" s="336" t="s">
        <v>34</v>
      </c>
      <c r="G26" s="337" t="s">
        <v>95</v>
      </c>
      <c r="H26" s="358" t="s">
        <v>35</v>
      </c>
      <c r="I26" s="382" t="s">
        <v>275</v>
      </c>
      <c r="J26" s="432" t="s">
        <v>21</v>
      </c>
      <c r="K26" s="426">
        <v>1.5E-3</v>
      </c>
      <c r="L26" s="445">
        <v>8</v>
      </c>
      <c r="M26" s="436" t="s">
        <v>347</v>
      </c>
      <c r="N26" s="435"/>
      <c r="O26" s="452" t="s">
        <v>257</v>
      </c>
      <c r="P26" s="498"/>
      <c r="Q26" s="459">
        <v>559.99739999999997</v>
      </c>
      <c r="R26" s="57">
        <v>4</v>
      </c>
      <c r="S26" s="422"/>
    </row>
    <row r="27" spans="2:19" s="7" customFormat="1" ht="24.75" customHeight="1">
      <c r="B27" s="492"/>
      <c r="C27" s="424"/>
      <c r="D27" s="337" t="s">
        <v>13</v>
      </c>
      <c r="E27" s="358" t="s">
        <v>394</v>
      </c>
      <c r="F27" s="337" t="s">
        <v>36</v>
      </c>
      <c r="G27" s="337" t="s">
        <v>105</v>
      </c>
      <c r="H27" s="358" t="s">
        <v>37</v>
      </c>
      <c r="I27" s="396" t="s">
        <v>455</v>
      </c>
      <c r="J27" s="432"/>
      <c r="K27" s="428"/>
      <c r="L27" s="446"/>
      <c r="M27" s="436"/>
      <c r="N27" s="435"/>
      <c r="O27" s="450"/>
      <c r="P27" s="498"/>
      <c r="Q27" s="459"/>
      <c r="R27" s="57">
        <v>4</v>
      </c>
      <c r="S27" s="422"/>
    </row>
    <row r="28" spans="2:19" s="7" customFormat="1" ht="24.75" customHeight="1">
      <c r="B28" s="492"/>
      <c r="C28" s="26" t="s">
        <v>356</v>
      </c>
      <c r="D28" s="337" t="s">
        <v>13</v>
      </c>
      <c r="E28" s="360" t="s">
        <v>10</v>
      </c>
      <c r="F28" s="336" t="s">
        <v>32</v>
      </c>
      <c r="G28" s="337" t="s">
        <v>94</v>
      </c>
      <c r="H28" s="358" t="s">
        <v>33</v>
      </c>
      <c r="I28" s="382" t="s">
        <v>275</v>
      </c>
      <c r="J28" s="337" t="s">
        <v>21</v>
      </c>
      <c r="K28" s="370">
        <v>1.5E-3</v>
      </c>
      <c r="L28" s="336">
        <v>8</v>
      </c>
      <c r="M28" s="69" t="s">
        <v>347</v>
      </c>
      <c r="N28" s="347"/>
      <c r="O28" s="348" t="s">
        <v>257</v>
      </c>
      <c r="P28" s="358"/>
      <c r="Q28" s="338">
        <v>104.1268</v>
      </c>
      <c r="R28" s="57">
        <v>4</v>
      </c>
      <c r="S28" s="422"/>
    </row>
    <row r="29" spans="2:19" s="7" customFormat="1" ht="24.75" customHeight="1">
      <c r="B29" s="492"/>
      <c r="C29" s="26" t="s">
        <v>357</v>
      </c>
      <c r="D29" s="337" t="s">
        <v>13</v>
      </c>
      <c r="E29" s="360" t="s">
        <v>10</v>
      </c>
      <c r="F29" s="336" t="s">
        <v>38</v>
      </c>
      <c r="G29" s="337" t="s">
        <v>96</v>
      </c>
      <c r="H29" s="358" t="s">
        <v>39</v>
      </c>
      <c r="I29" s="382" t="s">
        <v>275</v>
      </c>
      <c r="J29" s="337" t="s">
        <v>24</v>
      </c>
      <c r="K29" s="370">
        <v>2.5000000000000001E-3</v>
      </c>
      <c r="L29" s="336">
        <v>8</v>
      </c>
      <c r="M29" s="69" t="s">
        <v>347</v>
      </c>
      <c r="N29" s="347"/>
      <c r="O29" s="358"/>
      <c r="P29" s="358"/>
      <c r="Q29" s="338">
        <v>184.2466</v>
      </c>
      <c r="R29" s="57">
        <v>4</v>
      </c>
      <c r="S29" s="422"/>
    </row>
    <row r="30" spans="2:19" s="7" customFormat="1" ht="24.75" customHeight="1">
      <c r="B30" s="492"/>
      <c r="C30" s="443" t="s">
        <v>372</v>
      </c>
      <c r="D30" s="347" t="s">
        <v>13</v>
      </c>
      <c r="E30" s="334" t="s">
        <v>27</v>
      </c>
      <c r="F30" s="323" t="s">
        <v>373</v>
      </c>
      <c r="G30" s="327" t="s">
        <v>378</v>
      </c>
      <c r="H30" s="324" t="s">
        <v>379</v>
      </c>
      <c r="I30" s="394" t="s">
        <v>284</v>
      </c>
      <c r="J30" s="437" t="s">
        <v>21</v>
      </c>
      <c r="K30" s="439">
        <v>1.5E-3</v>
      </c>
      <c r="L30" s="441">
        <v>8</v>
      </c>
      <c r="M30" s="436" t="s">
        <v>347</v>
      </c>
      <c r="N30" s="437"/>
      <c r="O30" s="452" t="s">
        <v>257</v>
      </c>
      <c r="P30" s="469"/>
      <c r="Q30" s="453">
        <v>70.592780000000005</v>
      </c>
      <c r="R30" s="57">
        <v>4</v>
      </c>
      <c r="S30" s="422"/>
    </row>
    <row r="31" spans="2:19" s="7" customFormat="1" ht="24.75" customHeight="1">
      <c r="B31" s="492"/>
      <c r="C31" s="444"/>
      <c r="D31" s="347" t="s">
        <v>13</v>
      </c>
      <c r="E31" s="325" t="s">
        <v>10</v>
      </c>
      <c r="F31" s="326" t="s">
        <v>403</v>
      </c>
      <c r="G31" s="347" t="s">
        <v>404</v>
      </c>
      <c r="H31" s="358" t="s">
        <v>405</v>
      </c>
      <c r="I31" s="394" t="s">
        <v>284</v>
      </c>
      <c r="J31" s="438"/>
      <c r="K31" s="440"/>
      <c r="L31" s="442"/>
      <c r="M31" s="436"/>
      <c r="N31" s="438"/>
      <c r="O31" s="450"/>
      <c r="P31" s="470"/>
      <c r="Q31" s="455"/>
      <c r="R31" s="57">
        <v>4</v>
      </c>
      <c r="S31" s="422"/>
    </row>
    <row r="32" spans="2:19" ht="24.75" customHeight="1">
      <c r="B32" s="492"/>
      <c r="C32" s="307" t="s">
        <v>261</v>
      </c>
      <c r="D32" s="267"/>
      <c r="E32" s="267"/>
      <c r="F32" s="267"/>
      <c r="G32" s="267"/>
      <c r="H32" s="267"/>
      <c r="I32" s="267"/>
      <c r="J32" s="267"/>
      <c r="K32" s="267"/>
      <c r="L32" s="267"/>
      <c r="M32" s="267"/>
      <c r="N32" s="267"/>
      <c r="O32" s="267"/>
      <c r="P32" s="267"/>
      <c r="Q32" s="267"/>
      <c r="R32" s="308"/>
      <c r="S32" s="422"/>
    </row>
    <row r="33" spans="2:19" s="7" customFormat="1" ht="24.75" customHeight="1">
      <c r="B33" s="492"/>
      <c r="C33" s="182" t="s">
        <v>358</v>
      </c>
      <c r="D33" s="356" t="s">
        <v>18</v>
      </c>
      <c r="E33" s="372" t="s">
        <v>10</v>
      </c>
      <c r="F33" s="372" t="s">
        <v>234</v>
      </c>
      <c r="G33" s="356" t="s">
        <v>235</v>
      </c>
      <c r="H33" s="368" t="s">
        <v>236</v>
      </c>
      <c r="I33" s="373" t="s">
        <v>456</v>
      </c>
      <c r="J33" s="356" t="s">
        <v>21</v>
      </c>
      <c r="K33" s="342">
        <v>2.5000000000000001E-3</v>
      </c>
      <c r="L33" s="185">
        <v>8</v>
      </c>
      <c r="M33" s="186" t="s">
        <v>347</v>
      </c>
      <c r="N33" s="356"/>
      <c r="O33" s="348" t="s">
        <v>257</v>
      </c>
      <c r="P33" s="355"/>
      <c r="Q33" s="349">
        <v>284.37729999999999</v>
      </c>
      <c r="R33" s="402">
        <v>5</v>
      </c>
      <c r="S33" s="422"/>
    </row>
    <row r="34" spans="2:19" ht="24.75" customHeight="1">
      <c r="B34" s="492"/>
      <c r="C34" s="307" t="s">
        <v>149</v>
      </c>
      <c r="D34" s="267"/>
      <c r="E34" s="267"/>
      <c r="F34" s="267"/>
      <c r="G34" s="267"/>
      <c r="H34" s="267"/>
      <c r="I34" s="267"/>
      <c r="J34" s="267"/>
      <c r="K34" s="267"/>
      <c r="L34" s="267"/>
      <c r="M34" s="267"/>
      <c r="N34" s="267"/>
      <c r="O34" s="267"/>
      <c r="P34" s="267"/>
      <c r="Q34" s="267"/>
      <c r="R34" s="308"/>
      <c r="S34" s="422"/>
    </row>
    <row r="35" spans="2:19" s="13" customFormat="1" ht="24.75" customHeight="1">
      <c r="B35" s="492"/>
      <c r="C35" s="499" t="s">
        <v>144</v>
      </c>
      <c r="D35" s="382" t="s">
        <v>13</v>
      </c>
      <c r="E35" s="393" t="s">
        <v>10</v>
      </c>
      <c r="F35" s="382" t="s">
        <v>145</v>
      </c>
      <c r="G35" s="383" t="s">
        <v>147</v>
      </c>
      <c r="H35" s="383" t="s">
        <v>146</v>
      </c>
      <c r="I35" s="382" t="s">
        <v>285</v>
      </c>
      <c r="J35" s="437" t="s">
        <v>21</v>
      </c>
      <c r="K35" s="439">
        <v>3.0000000000000001E-3</v>
      </c>
      <c r="L35" s="456">
        <v>8</v>
      </c>
      <c r="M35" s="456" t="s">
        <v>347</v>
      </c>
      <c r="N35" s="437"/>
      <c r="O35" s="452" t="s">
        <v>257</v>
      </c>
      <c r="P35" s="452" t="s">
        <v>257</v>
      </c>
      <c r="Q35" s="453">
        <v>711.1703</v>
      </c>
      <c r="R35" s="65">
        <v>4</v>
      </c>
      <c r="S35" s="422"/>
    </row>
    <row r="36" spans="2:19" s="13" customFormat="1" ht="24.75" customHeight="1">
      <c r="B36" s="492"/>
      <c r="C36" s="500"/>
      <c r="D36" s="382" t="s">
        <v>13</v>
      </c>
      <c r="E36" s="393" t="s">
        <v>27</v>
      </c>
      <c r="F36" s="382" t="s">
        <v>429</v>
      </c>
      <c r="G36" s="383" t="s">
        <v>434</v>
      </c>
      <c r="H36" s="383" t="s">
        <v>439</v>
      </c>
      <c r="I36" s="382" t="s">
        <v>280</v>
      </c>
      <c r="J36" s="438"/>
      <c r="K36" s="440"/>
      <c r="L36" s="458"/>
      <c r="M36" s="458"/>
      <c r="N36" s="438"/>
      <c r="O36" s="450"/>
      <c r="P36" s="450"/>
      <c r="Q36" s="455"/>
      <c r="R36" s="65">
        <v>4</v>
      </c>
      <c r="S36" s="422"/>
    </row>
    <row r="37" spans="2:19" s="17" customFormat="1" ht="24.75" customHeight="1">
      <c r="B37" s="492"/>
      <c r="C37" s="499" t="s">
        <v>183</v>
      </c>
      <c r="D37" s="382" t="s">
        <v>13</v>
      </c>
      <c r="E37" s="382" t="s">
        <v>10</v>
      </c>
      <c r="F37" s="382" t="s">
        <v>54</v>
      </c>
      <c r="G37" s="383" t="s">
        <v>109</v>
      </c>
      <c r="H37" s="382" t="s">
        <v>55</v>
      </c>
      <c r="I37" s="382" t="s">
        <v>285</v>
      </c>
      <c r="J37" s="437" t="s">
        <v>21</v>
      </c>
      <c r="K37" s="439">
        <v>3.0000000000000001E-3</v>
      </c>
      <c r="L37" s="456">
        <v>8</v>
      </c>
      <c r="M37" s="456" t="s">
        <v>347</v>
      </c>
      <c r="N37" s="437"/>
      <c r="O37" s="452" t="s">
        <v>257</v>
      </c>
      <c r="P37" s="452" t="s">
        <v>257</v>
      </c>
      <c r="Q37" s="453">
        <v>278.2842</v>
      </c>
      <c r="R37" s="65">
        <v>4</v>
      </c>
      <c r="S37" s="422"/>
    </row>
    <row r="38" spans="2:19" s="17" customFormat="1" ht="24.75" customHeight="1">
      <c r="B38" s="492"/>
      <c r="C38" s="500"/>
      <c r="D38" s="382" t="s">
        <v>13</v>
      </c>
      <c r="E38" s="393" t="s">
        <v>27</v>
      </c>
      <c r="F38" s="382" t="s">
        <v>431</v>
      </c>
      <c r="G38" s="383" t="s">
        <v>435</v>
      </c>
      <c r="H38" s="382" t="s">
        <v>440</v>
      </c>
      <c r="I38" s="382" t="s">
        <v>280</v>
      </c>
      <c r="J38" s="438"/>
      <c r="K38" s="440"/>
      <c r="L38" s="458"/>
      <c r="M38" s="458"/>
      <c r="N38" s="438"/>
      <c r="O38" s="450"/>
      <c r="P38" s="450"/>
      <c r="Q38" s="455"/>
      <c r="R38" s="65">
        <v>4</v>
      </c>
      <c r="S38" s="422"/>
    </row>
    <row r="39" spans="2:19" s="17" customFormat="1" ht="24.75" customHeight="1">
      <c r="B39" s="492"/>
      <c r="C39" s="499" t="s">
        <v>187</v>
      </c>
      <c r="D39" s="382" t="s">
        <v>13</v>
      </c>
      <c r="E39" s="382" t="s">
        <v>10</v>
      </c>
      <c r="F39" s="382" t="s">
        <v>184</v>
      </c>
      <c r="G39" s="383" t="s">
        <v>186</v>
      </c>
      <c r="H39" s="382" t="s">
        <v>185</v>
      </c>
      <c r="I39" s="397" t="s">
        <v>457</v>
      </c>
      <c r="J39" s="437" t="s">
        <v>21</v>
      </c>
      <c r="K39" s="439">
        <v>3.0000000000000001E-3</v>
      </c>
      <c r="L39" s="456">
        <v>8</v>
      </c>
      <c r="M39" s="456" t="s">
        <v>347</v>
      </c>
      <c r="N39" s="437"/>
      <c r="O39" s="437"/>
      <c r="P39" s="452" t="s">
        <v>257</v>
      </c>
      <c r="Q39" s="453">
        <v>210.51849999999999</v>
      </c>
      <c r="R39" s="65">
        <v>4</v>
      </c>
      <c r="S39" s="422"/>
    </row>
    <row r="40" spans="2:19" s="17" customFormat="1" ht="24.75" customHeight="1">
      <c r="B40" s="492"/>
      <c r="C40" s="500"/>
      <c r="D40" s="382" t="s">
        <v>13</v>
      </c>
      <c r="E40" s="393" t="s">
        <v>27</v>
      </c>
      <c r="F40" s="382" t="s">
        <v>430</v>
      </c>
      <c r="G40" s="383" t="s">
        <v>436</v>
      </c>
      <c r="H40" s="382" t="s">
        <v>441</v>
      </c>
      <c r="I40" s="382" t="s">
        <v>280</v>
      </c>
      <c r="J40" s="438"/>
      <c r="K40" s="440"/>
      <c r="L40" s="458"/>
      <c r="M40" s="458"/>
      <c r="N40" s="438"/>
      <c r="O40" s="438"/>
      <c r="P40" s="450"/>
      <c r="Q40" s="455"/>
      <c r="R40" s="65">
        <v>4</v>
      </c>
      <c r="S40" s="422"/>
    </row>
    <row r="41" spans="2:19" s="17" customFormat="1" ht="24.75" customHeight="1">
      <c r="B41" s="492"/>
      <c r="C41" s="499" t="s">
        <v>307</v>
      </c>
      <c r="D41" s="382" t="s">
        <v>13</v>
      </c>
      <c r="E41" s="382" t="s">
        <v>10</v>
      </c>
      <c r="F41" s="382" t="s">
        <v>299</v>
      </c>
      <c r="G41" s="383" t="s">
        <v>346</v>
      </c>
      <c r="H41" s="382" t="s">
        <v>301</v>
      </c>
      <c r="I41" s="42" t="s">
        <v>458</v>
      </c>
      <c r="J41" s="437" t="s">
        <v>21</v>
      </c>
      <c r="K41" s="439">
        <v>3.0000000000000001E-3</v>
      </c>
      <c r="L41" s="456">
        <v>8</v>
      </c>
      <c r="M41" s="456" t="s">
        <v>348</v>
      </c>
      <c r="N41" s="437"/>
      <c r="O41" s="437"/>
      <c r="P41" s="452" t="s">
        <v>257</v>
      </c>
      <c r="Q41" s="453">
        <v>62.591900000000003</v>
      </c>
      <c r="R41" s="65">
        <v>4</v>
      </c>
      <c r="S41" s="422"/>
    </row>
    <row r="42" spans="2:19" s="17" customFormat="1" ht="24.75" customHeight="1">
      <c r="B42" s="492"/>
      <c r="C42" s="500"/>
      <c r="D42" s="382" t="s">
        <v>13</v>
      </c>
      <c r="E42" s="393" t="s">
        <v>27</v>
      </c>
      <c r="F42" s="382" t="s">
        <v>433</v>
      </c>
      <c r="G42" s="383" t="s">
        <v>437</v>
      </c>
      <c r="H42" s="382" t="s">
        <v>442</v>
      </c>
      <c r="I42" s="42" t="s">
        <v>337</v>
      </c>
      <c r="J42" s="438"/>
      <c r="K42" s="440"/>
      <c r="L42" s="458"/>
      <c r="M42" s="458"/>
      <c r="N42" s="438"/>
      <c r="O42" s="438"/>
      <c r="P42" s="450"/>
      <c r="Q42" s="455"/>
      <c r="R42" s="65">
        <v>5</v>
      </c>
      <c r="S42" s="422"/>
    </row>
    <row r="43" spans="2:19" s="17" customFormat="1" ht="24.75" customHeight="1">
      <c r="B43" s="492"/>
      <c r="C43" s="499" t="s">
        <v>308</v>
      </c>
      <c r="D43" s="382" t="s">
        <v>13</v>
      </c>
      <c r="E43" s="382" t="s">
        <v>10</v>
      </c>
      <c r="F43" s="382" t="s">
        <v>300</v>
      </c>
      <c r="G43" s="383" t="s">
        <v>360</v>
      </c>
      <c r="H43" s="382" t="s">
        <v>302</v>
      </c>
      <c r="I43" s="396" t="s">
        <v>459</v>
      </c>
      <c r="J43" s="437" t="s">
        <v>21</v>
      </c>
      <c r="K43" s="503">
        <v>3.0000000000000001E-3</v>
      </c>
      <c r="L43" s="456">
        <v>8</v>
      </c>
      <c r="M43" s="456" t="s">
        <v>347</v>
      </c>
      <c r="N43" s="437"/>
      <c r="O43" s="437"/>
      <c r="P43" s="452" t="s">
        <v>257</v>
      </c>
      <c r="Q43" s="453">
        <v>50.4529</v>
      </c>
      <c r="R43" s="65">
        <v>4</v>
      </c>
      <c r="S43" s="422"/>
    </row>
    <row r="44" spans="2:19" s="17" customFormat="1" ht="24.75" customHeight="1" thickBot="1">
      <c r="B44" s="493"/>
      <c r="C44" s="501"/>
      <c r="D44" s="398" t="s">
        <v>13</v>
      </c>
      <c r="E44" s="56" t="s">
        <v>27</v>
      </c>
      <c r="F44" s="398" t="s">
        <v>432</v>
      </c>
      <c r="G44" s="399" t="s">
        <v>438</v>
      </c>
      <c r="H44" s="398" t="s">
        <v>443</v>
      </c>
      <c r="I44" s="400" t="s">
        <v>337</v>
      </c>
      <c r="J44" s="505"/>
      <c r="K44" s="504"/>
      <c r="L44" s="502"/>
      <c r="M44" s="502"/>
      <c r="N44" s="505"/>
      <c r="O44" s="505"/>
      <c r="P44" s="507"/>
      <c r="Q44" s="506"/>
      <c r="R44" s="401">
        <v>4</v>
      </c>
      <c r="S44" s="423"/>
    </row>
    <row r="46" spans="2:19" s="408" customFormat="1">
      <c r="B46" s="404">
        <v>1</v>
      </c>
      <c r="C46" s="405" t="s">
        <v>48</v>
      </c>
      <c r="D46" s="406"/>
      <c r="E46" s="406"/>
      <c r="F46" s="406"/>
      <c r="G46" s="406"/>
      <c r="H46" s="406"/>
      <c r="I46" s="406"/>
      <c r="J46" s="406"/>
      <c r="K46" s="406"/>
      <c r="L46" s="406"/>
      <c r="M46" s="406"/>
      <c r="N46" s="406"/>
      <c r="O46" s="406"/>
      <c r="P46" s="406"/>
      <c r="Q46" s="407"/>
      <c r="R46" s="406"/>
      <c r="S46" s="406"/>
    </row>
    <row r="47" spans="2:19" s="408" customFormat="1">
      <c r="B47" s="490" t="s">
        <v>272</v>
      </c>
      <c r="C47" s="409" t="s">
        <v>46</v>
      </c>
      <c r="D47" s="406"/>
      <c r="E47" s="406"/>
      <c r="F47" s="406"/>
      <c r="G47" s="406"/>
      <c r="H47" s="406"/>
      <c r="I47" s="406"/>
      <c r="J47" s="406"/>
      <c r="K47" s="406"/>
      <c r="L47" s="406"/>
      <c r="M47" s="406"/>
      <c r="N47" s="406"/>
      <c r="O47" s="406"/>
      <c r="P47" s="406"/>
      <c r="Q47" s="407"/>
      <c r="R47" s="406"/>
      <c r="S47" s="406"/>
    </row>
    <row r="48" spans="2:19" s="408" customFormat="1">
      <c r="B48" s="490"/>
      <c r="C48" s="409" t="s">
        <v>47</v>
      </c>
      <c r="D48" s="406"/>
      <c r="E48" s="406"/>
      <c r="F48" s="406"/>
      <c r="G48" s="406"/>
      <c r="H48" s="406"/>
      <c r="I48" s="406"/>
      <c r="J48" s="406"/>
      <c r="K48" s="406"/>
      <c r="L48" s="406"/>
      <c r="M48" s="406"/>
      <c r="N48" s="406"/>
      <c r="O48" s="406"/>
      <c r="P48" s="406"/>
      <c r="Q48" s="407"/>
      <c r="R48" s="406"/>
      <c r="S48" s="406"/>
    </row>
    <row r="49" spans="2:19" s="408" customFormat="1" ht="40.5" customHeight="1">
      <c r="B49" s="404">
        <v>3</v>
      </c>
      <c r="C49" s="420" t="s">
        <v>134</v>
      </c>
      <c r="D49" s="420"/>
      <c r="E49" s="420"/>
      <c r="F49" s="420"/>
      <c r="G49" s="420"/>
      <c r="H49" s="420"/>
      <c r="I49" s="420"/>
      <c r="J49" s="420"/>
      <c r="K49" s="420"/>
      <c r="L49" s="420"/>
      <c r="M49" s="420"/>
      <c r="N49" s="420"/>
      <c r="O49" s="420"/>
      <c r="P49" s="420"/>
      <c r="Q49" s="420"/>
      <c r="R49" s="420"/>
      <c r="S49" s="420"/>
    </row>
    <row r="50" spans="2:19" s="410" customFormat="1" ht="17.25" customHeight="1">
      <c r="B50" s="404">
        <v>4</v>
      </c>
      <c r="C50" s="489" t="s">
        <v>264</v>
      </c>
      <c r="D50" s="489"/>
      <c r="E50" s="489"/>
      <c r="F50" s="489"/>
      <c r="G50" s="489"/>
      <c r="H50" s="489"/>
      <c r="I50" s="489"/>
      <c r="J50" s="489"/>
      <c r="K50" s="489"/>
      <c r="L50" s="489"/>
      <c r="M50" s="489"/>
      <c r="N50" s="489"/>
      <c r="O50" s="489"/>
      <c r="P50" s="489"/>
      <c r="Q50" s="489"/>
      <c r="R50" s="489"/>
      <c r="S50" s="489"/>
    </row>
    <row r="51" spans="2:19" s="410" customFormat="1" ht="162.75" customHeight="1">
      <c r="B51" s="404">
        <v>5</v>
      </c>
      <c r="C51" s="489" t="s">
        <v>344</v>
      </c>
      <c r="D51" s="489"/>
      <c r="E51" s="489"/>
      <c r="F51" s="489"/>
      <c r="G51" s="489"/>
      <c r="H51" s="489"/>
      <c r="I51" s="489"/>
      <c r="J51" s="489"/>
      <c r="K51" s="489"/>
      <c r="L51" s="489"/>
      <c r="M51" s="489"/>
      <c r="N51" s="489"/>
      <c r="O51" s="489"/>
      <c r="P51" s="489"/>
      <c r="Q51" s="489"/>
      <c r="R51" s="489"/>
      <c r="S51" s="489"/>
    </row>
    <row r="52" spans="2:19" s="408" customFormat="1" ht="18" customHeight="1">
      <c r="B52" s="404">
        <v>6</v>
      </c>
      <c r="C52" s="405" t="s">
        <v>426</v>
      </c>
      <c r="D52" s="406"/>
      <c r="E52" s="406"/>
      <c r="F52" s="406"/>
      <c r="G52" s="406"/>
      <c r="H52" s="406"/>
      <c r="I52" s="406"/>
      <c r="J52" s="406"/>
      <c r="K52" s="406"/>
      <c r="L52" s="406"/>
      <c r="M52" s="406"/>
      <c r="N52" s="406"/>
      <c r="O52" s="406"/>
      <c r="P52" s="406"/>
      <c r="Q52" s="407"/>
      <c r="R52" s="406"/>
      <c r="S52" s="406"/>
    </row>
    <row r="53" spans="2:19" s="408" customFormat="1" ht="17.25" customHeight="1">
      <c r="B53" s="411" t="s">
        <v>273</v>
      </c>
      <c r="C53" s="409" t="s">
        <v>371</v>
      </c>
      <c r="D53" s="406"/>
      <c r="E53" s="406"/>
      <c r="F53" s="406"/>
      <c r="G53" s="406"/>
      <c r="H53" s="406"/>
      <c r="I53" s="406"/>
      <c r="J53" s="406"/>
      <c r="K53" s="406"/>
      <c r="L53" s="406"/>
      <c r="M53" s="406"/>
      <c r="N53" s="406"/>
      <c r="O53" s="406"/>
      <c r="P53" s="406"/>
      <c r="Q53" s="407"/>
      <c r="R53" s="406"/>
      <c r="S53" s="406"/>
    </row>
    <row r="54" spans="2:19" s="408" customFormat="1" ht="15" customHeight="1">
      <c r="B54" s="412"/>
      <c r="C54" s="488" t="s">
        <v>427</v>
      </c>
      <c r="D54" s="488"/>
      <c r="E54" s="488"/>
      <c r="F54" s="488"/>
      <c r="G54" s="488"/>
      <c r="H54" s="488"/>
      <c r="I54" s="488"/>
      <c r="J54" s="488"/>
      <c r="K54" s="488"/>
      <c r="L54" s="488"/>
      <c r="M54" s="488"/>
      <c r="N54" s="488"/>
      <c r="O54" s="488"/>
      <c r="P54" s="488"/>
      <c r="Q54" s="488"/>
      <c r="R54" s="488"/>
      <c r="S54" s="488"/>
    </row>
    <row r="55" spans="2:19" s="408" customFormat="1" ht="64.5" customHeight="1">
      <c r="B55" s="412"/>
      <c r="C55" s="488" t="s">
        <v>318</v>
      </c>
      <c r="D55" s="488"/>
      <c r="E55" s="413"/>
      <c r="F55" s="413"/>
      <c r="G55" s="413"/>
      <c r="H55" s="413"/>
      <c r="I55" s="413"/>
      <c r="J55" s="413"/>
      <c r="K55" s="413"/>
      <c r="L55" s="413"/>
      <c r="M55" s="413"/>
      <c r="N55" s="413"/>
      <c r="O55" s="413"/>
      <c r="P55" s="413"/>
      <c r="Q55" s="413"/>
      <c r="R55" s="413"/>
      <c r="S55" s="413"/>
    </row>
    <row r="56" spans="2:19" s="408" customFormat="1" ht="32.25" customHeight="1">
      <c r="B56" s="412"/>
      <c r="C56" s="487" t="s">
        <v>258</v>
      </c>
      <c r="D56" s="487"/>
      <c r="E56" s="487"/>
      <c r="F56" s="487"/>
      <c r="G56" s="487"/>
      <c r="H56" s="487"/>
      <c r="I56" s="487"/>
      <c r="J56" s="487"/>
      <c r="K56" s="487"/>
      <c r="L56" s="487"/>
      <c r="M56" s="487"/>
      <c r="N56" s="487"/>
      <c r="O56" s="487"/>
      <c r="P56" s="487"/>
      <c r="Q56" s="487"/>
      <c r="R56" s="487"/>
      <c r="S56" s="487"/>
    </row>
    <row r="57" spans="2:19" s="408" customFormat="1" ht="42.75" customHeight="1">
      <c r="C57" s="487" t="s">
        <v>428</v>
      </c>
      <c r="D57" s="487"/>
      <c r="E57" s="487"/>
      <c r="F57" s="487"/>
      <c r="G57" s="487"/>
      <c r="H57" s="487"/>
      <c r="I57" s="487"/>
      <c r="J57" s="487"/>
      <c r="K57" s="487"/>
      <c r="L57" s="487"/>
      <c r="M57" s="487"/>
      <c r="N57" s="487"/>
      <c r="O57" s="487"/>
      <c r="P57" s="487"/>
      <c r="Q57" s="487"/>
      <c r="R57" s="487"/>
      <c r="S57" s="487"/>
    </row>
    <row r="58" spans="2:19" s="408" customFormat="1" ht="293.25" customHeight="1">
      <c r="C58" s="420" t="s">
        <v>482</v>
      </c>
      <c r="D58" s="420"/>
      <c r="E58" s="420"/>
      <c r="F58" s="420"/>
      <c r="G58" s="420"/>
      <c r="H58" s="420"/>
      <c r="I58" s="420"/>
      <c r="J58" s="420"/>
      <c r="K58" s="420"/>
      <c r="L58" s="420"/>
      <c r="M58" s="420"/>
      <c r="N58" s="420"/>
      <c r="O58" s="420"/>
      <c r="P58" s="420"/>
      <c r="Q58" s="420"/>
      <c r="R58" s="420"/>
      <c r="S58" s="420"/>
    </row>
    <row r="59" spans="2:19" ht="29.25" customHeight="1">
      <c r="C59" s="9"/>
      <c r="D59" s="8"/>
      <c r="E59" s="8" t="s">
        <v>316</v>
      </c>
      <c r="F59" s="8"/>
      <c r="G59" s="8"/>
      <c r="H59" s="8"/>
      <c r="I59" s="8"/>
      <c r="J59" s="8"/>
      <c r="K59" s="8"/>
      <c r="L59" s="8"/>
      <c r="M59" s="8"/>
      <c r="N59" s="8"/>
      <c r="O59" s="8"/>
      <c r="P59" s="8"/>
      <c r="R59" s="8"/>
      <c r="S59" s="8"/>
    </row>
    <row r="60" spans="2:19">
      <c r="C60" s="10"/>
      <c r="D60" s="7"/>
      <c r="E60" s="7"/>
      <c r="F60" s="10"/>
      <c r="G60" s="10"/>
      <c r="H60" s="7"/>
      <c r="I60" s="10"/>
      <c r="J60" s="10"/>
      <c r="K60" s="11"/>
      <c r="L60" s="11"/>
      <c r="M60" s="11"/>
      <c r="N60" s="7"/>
      <c r="O60" s="7"/>
      <c r="P60" s="7"/>
      <c r="R60" s="10"/>
      <c r="S60" s="10"/>
    </row>
    <row r="62" spans="2:19" ht="15">
      <c r="G62" s="8"/>
    </row>
    <row r="63" spans="2:19" ht="23.25" customHeight="1">
      <c r="C63" s="12"/>
    </row>
    <row r="67" spans="1:16295" s="3" customFormat="1">
      <c r="A67" s="1"/>
      <c r="B67" s="1"/>
      <c r="C67" s="2"/>
      <c r="Q67" s="4"/>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row>
  </sheetData>
  <sheetProtection formatCells="0" formatColumns="0" formatRows="0" selectLockedCells="1" sort="0" autoFilter="0"/>
  <autoFilter ref="A3:XBS44">
    <filterColumn colId="1" showButton="0"/>
  </autoFilter>
  <mergeCells count="148">
    <mergeCell ref="Q35:Q36"/>
    <mergeCell ref="Q37:Q38"/>
    <mergeCell ref="Q39:Q40"/>
    <mergeCell ref="Q41:Q42"/>
    <mergeCell ref="Q43:Q44"/>
    <mergeCell ref="O35:O36"/>
    <mergeCell ref="O37:O38"/>
    <mergeCell ref="O39:O40"/>
    <mergeCell ref="O41:O42"/>
    <mergeCell ref="O43:O44"/>
    <mergeCell ref="P35:P36"/>
    <mergeCell ref="P37:P38"/>
    <mergeCell ref="P39:P40"/>
    <mergeCell ref="P41:P42"/>
    <mergeCell ref="P43:P44"/>
    <mergeCell ref="M35:M36"/>
    <mergeCell ref="M37:M38"/>
    <mergeCell ref="M39:M40"/>
    <mergeCell ref="M41:M42"/>
    <mergeCell ref="M43:M44"/>
    <mergeCell ref="N35:N36"/>
    <mergeCell ref="N37:N38"/>
    <mergeCell ref="N39:N40"/>
    <mergeCell ref="N41:N42"/>
    <mergeCell ref="N43:N44"/>
    <mergeCell ref="C35:C36"/>
    <mergeCell ref="C37:C38"/>
    <mergeCell ref="C39:C40"/>
    <mergeCell ref="C41:C42"/>
    <mergeCell ref="C43:C44"/>
    <mergeCell ref="L35:L36"/>
    <mergeCell ref="L37:L38"/>
    <mergeCell ref="L39:L40"/>
    <mergeCell ref="L41:L42"/>
    <mergeCell ref="L43:L44"/>
    <mergeCell ref="K35:K36"/>
    <mergeCell ref="K37:K38"/>
    <mergeCell ref="K39:K40"/>
    <mergeCell ref="K41:K42"/>
    <mergeCell ref="K43:K44"/>
    <mergeCell ref="J35:J36"/>
    <mergeCell ref="J37:J38"/>
    <mergeCell ref="J39:J40"/>
    <mergeCell ref="J41:J42"/>
    <mergeCell ref="J43:J44"/>
    <mergeCell ref="C57:S57"/>
    <mergeCell ref="C54:S54"/>
    <mergeCell ref="C49:S49"/>
    <mergeCell ref="C50:S50"/>
    <mergeCell ref="C56:S56"/>
    <mergeCell ref="C55:D55"/>
    <mergeCell ref="C51:S51"/>
    <mergeCell ref="B47:B48"/>
    <mergeCell ref="B4:B44"/>
    <mergeCell ref="P10:P12"/>
    <mergeCell ref="C13:C14"/>
    <mergeCell ref="Q10:Q12"/>
    <mergeCell ref="Q6:Q7"/>
    <mergeCell ref="Q26:Q27"/>
    <mergeCell ref="C20:C21"/>
    <mergeCell ref="O20:O21"/>
    <mergeCell ref="L10:L12"/>
    <mergeCell ref="C17:C19"/>
    <mergeCell ref="J17:J19"/>
    <mergeCell ref="P13:P14"/>
    <mergeCell ref="Q13:Q14"/>
    <mergeCell ref="O26:O27"/>
    <mergeCell ref="P26:P27"/>
    <mergeCell ref="E13:E14"/>
    <mergeCell ref="J6:J7"/>
    <mergeCell ref="J13:J14"/>
    <mergeCell ref="K13:K14"/>
    <mergeCell ref="L13:L14"/>
    <mergeCell ref="K6:K7"/>
    <mergeCell ref="L6:L7"/>
    <mergeCell ref="M6:M7"/>
    <mergeCell ref="N6:N7"/>
    <mergeCell ref="O6:O7"/>
    <mergeCell ref="M13:M14"/>
    <mergeCell ref="N13:N14"/>
    <mergeCell ref="K15:K16"/>
    <mergeCell ref="K20:K21"/>
    <mergeCell ref="K26:K27"/>
    <mergeCell ref="K10:K12"/>
    <mergeCell ref="L20:L21"/>
    <mergeCell ref="O30:O31"/>
    <mergeCell ref="P30:P31"/>
    <mergeCell ref="B3:C3"/>
    <mergeCell ref="G2:G3"/>
    <mergeCell ref="H2:H3"/>
    <mergeCell ref="C10:C12"/>
    <mergeCell ref="I2:I3"/>
    <mergeCell ref="C6:C7"/>
    <mergeCell ref="E11:E12"/>
    <mergeCell ref="B2:C2"/>
    <mergeCell ref="D2:D3"/>
    <mergeCell ref="E6:E7"/>
    <mergeCell ref="J10:J12"/>
    <mergeCell ref="J15:J16"/>
    <mergeCell ref="P2:P3"/>
    <mergeCell ref="E2:E3"/>
    <mergeCell ref="J2:J3"/>
    <mergeCell ref="F2:F3"/>
    <mergeCell ref="O13:O14"/>
    <mergeCell ref="O17:O19"/>
    <mergeCell ref="P17:P19"/>
    <mergeCell ref="Q17:Q19"/>
    <mergeCell ref="M17:M19"/>
    <mergeCell ref="N17:N19"/>
    <mergeCell ref="N20:N21"/>
    <mergeCell ref="Q20:Q21"/>
    <mergeCell ref="Q30:Q31"/>
    <mergeCell ref="L2:L3"/>
    <mergeCell ref="O2:O3"/>
    <mergeCell ref="Q2:Q3"/>
    <mergeCell ref="Q15:Q16"/>
    <mergeCell ref="M20:M21"/>
    <mergeCell ref="O10:O12"/>
    <mergeCell ref="M10:M12"/>
    <mergeCell ref="N2:N3"/>
    <mergeCell ref="N10:N12"/>
    <mergeCell ref="M2:M3"/>
    <mergeCell ref="M15:M16"/>
    <mergeCell ref="N15:N16"/>
    <mergeCell ref="C58:S58"/>
    <mergeCell ref="S2:S44"/>
    <mergeCell ref="C15:C16"/>
    <mergeCell ref="L15:L16"/>
    <mergeCell ref="K17:K19"/>
    <mergeCell ref="L17:L19"/>
    <mergeCell ref="J20:J21"/>
    <mergeCell ref="E18:E19"/>
    <mergeCell ref="N26:N27"/>
    <mergeCell ref="M26:M27"/>
    <mergeCell ref="J30:J31"/>
    <mergeCell ref="K30:K31"/>
    <mergeCell ref="L30:L31"/>
    <mergeCell ref="M30:M31"/>
    <mergeCell ref="C30:C31"/>
    <mergeCell ref="N30:N31"/>
    <mergeCell ref="C26:C27"/>
    <mergeCell ref="L26:L27"/>
    <mergeCell ref="J26:J27"/>
    <mergeCell ref="R2:R3"/>
    <mergeCell ref="P6:P7"/>
    <mergeCell ref="P20:P21"/>
    <mergeCell ref="O15:O16"/>
    <mergeCell ref="P15:P16"/>
  </mergeCells>
  <pageMargins left="0.23622047244094491" right="0.27559055118110237" top="0.27559055118110237" bottom="0.27559055118110237" header="0.31496062992125984" footer="0.19685039370078741"/>
  <pageSetup paperSize="8" scale="1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FFC000"/>
    <pageSetUpPr fitToPage="1"/>
  </sheetPr>
  <dimension ref="A1:XBP96"/>
  <sheetViews>
    <sheetView tabSelected="1" zoomScale="80" zoomScaleNormal="80" workbookViewId="0">
      <pane xSplit="6" ySplit="4" topLeftCell="G32" activePane="bottomRight" state="frozen"/>
      <selection pane="topRight" activeCell="G1" sqref="G1"/>
      <selection pane="bottomLeft" activeCell="A5" sqref="A5"/>
      <selection pane="bottomRight" activeCell="I46" sqref="I46"/>
    </sheetView>
  </sheetViews>
  <sheetFormatPr defaultColWidth="9.140625" defaultRowHeight="12.75"/>
  <cols>
    <col min="1" max="1" width="1.85546875" style="1" customWidth="1"/>
    <col min="2" max="2" width="6.28515625" style="1" customWidth="1"/>
    <col min="3" max="3" width="65.85546875" style="2" customWidth="1"/>
    <col min="4" max="4" width="15.140625" style="3" customWidth="1"/>
    <col min="5" max="5" width="13.28515625" style="3" customWidth="1"/>
    <col min="6" max="6" width="16" style="3" customWidth="1"/>
    <col min="7" max="7" width="17" style="3" customWidth="1"/>
    <col min="8" max="8" width="16.42578125" style="3" customWidth="1"/>
    <col min="9" max="9" width="48.85546875" style="3" customWidth="1"/>
    <col min="10" max="10" width="14.140625" style="3" customWidth="1"/>
    <col min="11" max="11" width="13.85546875" style="3" customWidth="1"/>
    <col min="12" max="12" width="12.140625" style="3" customWidth="1"/>
    <col min="13" max="13" width="16.140625" style="3" customWidth="1"/>
    <col min="14" max="16" width="15.28515625" style="3" customWidth="1"/>
    <col min="17" max="17" width="16.42578125" style="4" customWidth="1"/>
    <col min="18" max="18" width="10.28515625" style="3" customWidth="1"/>
    <col min="19" max="19" width="6.5703125" style="3" customWidth="1"/>
    <col min="20" max="20" width="3.85546875" style="3" customWidth="1"/>
    <col min="21" max="16384" width="9.140625" style="1"/>
  </cols>
  <sheetData>
    <row r="1" spans="2:20" s="67" customFormat="1" ht="15.75" customHeight="1" thickBot="1">
      <c r="C1" s="66"/>
      <c r="D1" s="63"/>
      <c r="E1" s="63"/>
      <c r="F1" s="63"/>
      <c r="G1" s="63"/>
      <c r="H1" s="63"/>
      <c r="I1" s="63"/>
      <c r="J1" s="63"/>
      <c r="K1" s="63"/>
      <c r="L1" s="63"/>
      <c r="M1" s="63"/>
      <c r="N1" s="63"/>
      <c r="O1" s="63"/>
      <c r="P1" s="63"/>
      <c r="Q1" s="309"/>
      <c r="R1" s="63"/>
      <c r="S1" s="63"/>
      <c r="T1" s="63"/>
    </row>
    <row r="2" spans="2:20" s="5" customFormat="1" ht="36.75" customHeight="1">
      <c r="B2" s="478" t="s">
        <v>0</v>
      </c>
      <c r="C2" s="479"/>
      <c r="D2" s="473" t="s">
        <v>1</v>
      </c>
      <c r="E2" s="481" t="s">
        <v>271</v>
      </c>
      <c r="F2" s="481" t="s">
        <v>270</v>
      </c>
      <c r="G2" s="465" t="s">
        <v>2</v>
      </c>
      <c r="H2" s="473" t="s">
        <v>3</v>
      </c>
      <c r="I2" s="465" t="s">
        <v>4</v>
      </c>
      <c r="J2" s="483" t="s">
        <v>5</v>
      </c>
      <c r="K2" s="27" t="s">
        <v>281</v>
      </c>
      <c r="L2" s="481" t="s">
        <v>269</v>
      </c>
      <c r="M2" s="481" t="s">
        <v>286</v>
      </c>
      <c r="N2" s="465"/>
      <c r="O2" s="460"/>
      <c r="P2" s="460"/>
      <c r="Q2" s="462" t="s">
        <v>477</v>
      </c>
      <c r="R2" s="536" t="s">
        <v>425</v>
      </c>
      <c r="S2" s="421" t="s">
        <v>7</v>
      </c>
      <c r="T2" s="14"/>
    </row>
    <row r="3" spans="2:20" ht="36.75" customHeight="1" thickBot="1">
      <c r="B3" s="471" t="s">
        <v>6</v>
      </c>
      <c r="C3" s="472"/>
      <c r="D3" s="474"/>
      <c r="E3" s="482"/>
      <c r="F3" s="482"/>
      <c r="G3" s="466"/>
      <c r="H3" s="474"/>
      <c r="I3" s="466"/>
      <c r="J3" s="484"/>
      <c r="K3" s="290" t="s">
        <v>478</v>
      </c>
      <c r="L3" s="482"/>
      <c r="M3" s="482"/>
      <c r="N3" s="466"/>
      <c r="O3" s="461"/>
      <c r="P3" s="461"/>
      <c r="Q3" s="463"/>
      <c r="R3" s="537"/>
      <c r="S3" s="422"/>
      <c r="T3" s="14"/>
    </row>
    <row r="4" spans="2:20" ht="24.75" customHeight="1">
      <c r="B4" s="374"/>
      <c r="C4" s="291" t="s">
        <v>317</v>
      </c>
      <c r="D4" s="292"/>
      <c r="E4" s="292"/>
      <c r="F4" s="292"/>
      <c r="G4" s="292"/>
      <c r="H4" s="292"/>
      <c r="I4" s="292"/>
      <c r="J4" s="292"/>
      <c r="K4" s="292"/>
      <c r="L4" s="292"/>
      <c r="M4" s="292"/>
      <c r="N4" s="292"/>
      <c r="O4" s="292"/>
      <c r="P4" s="292"/>
      <c r="Q4" s="292"/>
      <c r="R4" s="293"/>
      <c r="S4" s="533"/>
      <c r="T4" s="14"/>
    </row>
    <row r="5" spans="2:20" ht="24.75" customHeight="1">
      <c r="B5" s="374"/>
      <c r="C5" s="74" t="s">
        <v>230</v>
      </c>
      <c r="D5" s="357" t="s">
        <v>13</v>
      </c>
      <c r="E5" s="362" t="s">
        <v>10</v>
      </c>
      <c r="F5" s="363" t="s">
        <v>231</v>
      </c>
      <c r="G5" s="188" t="s">
        <v>232</v>
      </c>
      <c r="H5" s="188" t="s">
        <v>233</v>
      </c>
      <c r="I5" s="385" t="s">
        <v>280</v>
      </c>
      <c r="J5" s="357" t="s">
        <v>21</v>
      </c>
      <c r="K5" s="343">
        <v>3.0000000000000001E-3</v>
      </c>
      <c r="L5" s="345">
        <v>8</v>
      </c>
      <c r="M5" s="352" t="s">
        <v>347</v>
      </c>
      <c r="N5" s="333" t="s">
        <v>257</v>
      </c>
      <c r="O5" s="333" t="s">
        <v>257</v>
      </c>
      <c r="P5" s="333" t="s">
        <v>257</v>
      </c>
      <c r="Q5" s="350">
        <v>7.2362000000000002</v>
      </c>
      <c r="R5" s="57">
        <v>4</v>
      </c>
      <c r="S5" s="533"/>
      <c r="T5" s="14"/>
    </row>
    <row r="6" spans="2:20" ht="24.75" customHeight="1">
      <c r="B6" s="374"/>
      <c r="C6" s="70" t="s">
        <v>359</v>
      </c>
      <c r="D6" s="337" t="s">
        <v>13</v>
      </c>
      <c r="E6" s="360" t="s">
        <v>10</v>
      </c>
      <c r="F6" s="336" t="s">
        <v>61</v>
      </c>
      <c r="G6" s="330" t="s">
        <v>124</v>
      </c>
      <c r="H6" s="330" t="s">
        <v>62</v>
      </c>
      <c r="I6" s="382" t="s">
        <v>460</v>
      </c>
      <c r="J6" s="337" t="s">
        <v>21</v>
      </c>
      <c r="K6" s="370">
        <v>3.0000000000000001E-3</v>
      </c>
      <c r="L6" s="340">
        <v>8</v>
      </c>
      <c r="M6" s="353" t="s">
        <v>347</v>
      </c>
      <c r="N6" s="348" t="s">
        <v>257</v>
      </c>
      <c r="O6" s="348" t="s">
        <v>257</v>
      </c>
      <c r="P6" s="348" t="s">
        <v>257</v>
      </c>
      <c r="Q6" s="338">
        <v>690.14390000000003</v>
      </c>
      <c r="R6" s="57">
        <v>4</v>
      </c>
      <c r="S6" s="533"/>
      <c r="T6" s="14"/>
    </row>
    <row r="7" spans="2:20" ht="24.75" customHeight="1">
      <c r="B7" s="374"/>
      <c r="C7" s="367" t="s">
        <v>221</v>
      </c>
      <c r="D7" s="337" t="s">
        <v>13</v>
      </c>
      <c r="E7" s="360" t="s">
        <v>10</v>
      </c>
      <c r="F7" s="23" t="s">
        <v>222</v>
      </c>
      <c r="G7" s="330" t="s">
        <v>266</v>
      </c>
      <c r="H7" s="330" t="s">
        <v>223</v>
      </c>
      <c r="I7" s="396" t="s">
        <v>280</v>
      </c>
      <c r="J7" s="337" t="s">
        <v>21</v>
      </c>
      <c r="K7" s="370">
        <v>3.0000000000000001E-3</v>
      </c>
      <c r="L7" s="340">
        <v>8</v>
      </c>
      <c r="M7" s="353" t="s">
        <v>347</v>
      </c>
      <c r="N7" s="348" t="s">
        <v>257</v>
      </c>
      <c r="O7" s="348" t="s">
        <v>257</v>
      </c>
      <c r="P7" s="348" t="s">
        <v>257</v>
      </c>
      <c r="Q7" s="338">
        <v>16.671800000000001</v>
      </c>
      <c r="R7" s="57">
        <v>4</v>
      </c>
      <c r="S7" s="533"/>
      <c r="T7" s="14"/>
    </row>
    <row r="8" spans="2:20" ht="24.75" customHeight="1">
      <c r="B8" s="374"/>
      <c r="C8" s="367" t="s">
        <v>375</v>
      </c>
      <c r="D8" s="347" t="s">
        <v>13</v>
      </c>
      <c r="E8" s="358" t="s">
        <v>10</v>
      </c>
      <c r="F8" s="53" t="s">
        <v>376</v>
      </c>
      <c r="G8" s="330" t="s">
        <v>377</v>
      </c>
      <c r="H8" s="54" t="s">
        <v>380</v>
      </c>
      <c r="I8" s="42" t="s">
        <v>412</v>
      </c>
      <c r="J8" s="347" t="s">
        <v>21</v>
      </c>
      <c r="K8" s="371">
        <v>3.5000000000000001E-3</v>
      </c>
      <c r="L8" s="340">
        <v>8</v>
      </c>
      <c r="M8" s="353" t="s">
        <v>347</v>
      </c>
      <c r="N8" s="347"/>
      <c r="O8" s="348" t="s">
        <v>257</v>
      </c>
      <c r="P8" s="348"/>
      <c r="Q8" s="338">
        <v>59.828600000000002</v>
      </c>
      <c r="R8" s="57">
        <v>4</v>
      </c>
      <c r="S8" s="533"/>
      <c r="T8" s="14"/>
    </row>
    <row r="9" spans="2:20" ht="24.75" customHeight="1">
      <c r="B9" s="374"/>
      <c r="C9" s="72" t="s">
        <v>369</v>
      </c>
      <c r="D9" s="337" t="s">
        <v>13</v>
      </c>
      <c r="E9" s="337" t="s">
        <v>10</v>
      </c>
      <c r="F9" s="23" t="s">
        <v>164</v>
      </c>
      <c r="G9" s="53" t="s">
        <v>181</v>
      </c>
      <c r="H9" s="54" t="s">
        <v>165</v>
      </c>
      <c r="I9" s="382" t="s">
        <v>285</v>
      </c>
      <c r="J9" s="337" t="s">
        <v>21</v>
      </c>
      <c r="K9" s="370">
        <v>4.0000000000000001E-3</v>
      </c>
      <c r="L9" s="340">
        <v>8</v>
      </c>
      <c r="M9" s="353" t="s">
        <v>347</v>
      </c>
      <c r="N9" s="347"/>
      <c r="O9" s="54"/>
      <c r="P9" s="348" t="s">
        <v>257</v>
      </c>
      <c r="Q9" s="338">
        <v>342.04860000000002</v>
      </c>
      <c r="R9" s="57">
        <v>5</v>
      </c>
      <c r="S9" s="533"/>
      <c r="T9" s="14"/>
    </row>
    <row r="10" spans="2:20" ht="24.75" customHeight="1">
      <c r="B10" s="374"/>
      <c r="C10" s="331" t="s">
        <v>370</v>
      </c>
      <c r="D10" s="346" t="s">
        <v>13</v>
      </c>
      <c r="E10" s="346" t="s">
        <v>10</v>
      </c>
      <c r="F10" s="198" t="s">
        <v>313</v>
      </c>
      <c r="G10" s="199" t="s">
        <v>315</v>
      </c>
      <c r="H10" s="200" t="s">
        <v>314</v>
      </c>
      <c r="I10" s="384" t="s">
        <v>461</v>
      </c>
      <c r="J10" s="346" t="s">
        <v>21</v>
      </c>
      <c r="K10" s="341">
        <v>4.0000000000000001E-3</v>
      </c>
      <c r="L10" s="344">
        <v>8</v>
      </c>
      <c r="M10" s="351" t="s">
        <v>347</v>
      </c>
      <c r="N10" s="327"/>
      <c r="O10" s="200"/>
      <c r="P10" s="332" t="s">
        <v>257</v>
      </c>
      <c r="Q10" s="339">
        <v>58.589599999999997</v>
      </c>
      <c r="R10" s="375">
        <v>4</v>
      </c>
      <c r="S10" s="533"/>
      <c r="T10" s="14"/>
    </row>
    <row r="11" spans="2:20" ht="24.75" customHeight="1">
      <c r="B11" s="492" t="s">
        <v>0</v>
      </c>
      <c r="C11" s="307" t="s">
        <v>240</v>
      </c>
      <c r="D11" s="267"/>
      <c r="E11" s="267"/>
      <c r="F11" s="267"/>
      <c r="G11" s="267"/>
      <c r="H11" s="267"/>
      <c r="I11" s="267"/>
      <c r="J11" s="267"/>
      <c r="K11" s="267"/>
      <c r="L11" s="267"/>
      <c r="M11" s="267"/>
      <c r="N11" s="267"/>
      <c r="O11" s="267"/>
      <c r="P11" s="267"/>
      <c r="Q11" s="267"/>
      <c r="R11" s="308"/>
      <c r="S11" s="533"/>
      <c r="T11" s="14"/>
    </row>
    <row r="12" spans="2:20" ht="24.75" customHeight="1">
      <c r="B12" s="492"/>
      <c r="C12" s="58" t="s">
        <v>224</v>
      </c>
      <c r="D12" s="357" t="s">
        <v>13</v>
      </c>
      <c r="E12" s="357" t="s">
        <v>10</v>
      </c>
      <c r="F12" s="363" t="s">
        <v>225</v>
      </c>
      <c r="G12" s="357" t="s">
        <v>226</v>
      </c>
      <c r="H12" s="335" t="s">
        <v>227</v>
      </c>
      <c r="I12" s="385" t="s">
        <v>462</v>
      </c>
      <c r="J12" s="362" t="s">
        <v>24</v>
      </c>
      <c r="K12" s="343">
        <v>3.0000000000000001E-3</v>
      </c>
      <c r="L12" s="357">
        <v>8</v>
      </c>
      <c r="M12" s="357" t="s">
        <v>350</v>
      </c>
      <c r="N12" s="357"/>
      <c r="O12" s="362"/>
      <c r="P12" s="362"/>
      <c r="Q12" s="201">
        <v>63.3249</v>
      </c>
      <c r="R12" s="57">
        <v>4</v>
      </c>
      <c r="S12" s="533"/>
      <c r="T12" s="14"/>
    </row>
    <row r="13" spans="2:20" ht="24.75" customHeight="1">
      <c r="B13" s="492"/>
      <c r="C13" s="424" t="s">
        <v>241</v>
      </c>
      <c r="D13" s="337" t="s">
        <v>13</v>
      </c>
      <c r="E13" s="519" t="s">
        <v>10</v>
      </c>
      <c r="F13" s="336" t="s">
        <v>69</v>
      </c>
      <c r="G13" s="337" t="s">
        <v>115</v>
      </c>
      <c r="H13" s="358" t="s">
        <v>70</v>
      </c>
      <c r="I13" s="382" t="s">
        <v>463</v>
      </c>
      <c r="J13" s="432" t="s">
        <v>24</v>
      </c>
      <c r="K13" s="426">
        <v>3.0000000000000001E-3</v>
      </c>
      <c r="L13" s="528">
        <v>8</v>
      </c>
      <c r="M13" s="477" t="s">
        <v>350</v>
      </c>
      <c r="N13" s="432"/>
      <c r="O13" s="477"/>
      <c r="P13" s="477"/>
      <c r="Q13" s="530">
        <v>91.533600000000007</v>
      </c>
      <c r="R13" s="57">
        <v>4</v>
      </c>
      <c r="S13" s="533"/>
      <c r="T13" s="14"/>
    </row>
    <row r="14" spans="2:20" ht="24.75" customHeight="1">
      <c r="B14" s="492"/>
      <c r="C14" s="424"/>
      <c r="D14" s="337" t="s">
        <v>18</v>
      </c>
      <c r="E14" s="434"/>
      <c r="F14" s="336" t="s">
        <v>71</v>
      </c>
      <c r="G14" s="337" t="s">
        <v>116</v>
      </c>
      <c r="H14" s="358" t="s">
        <v>72</v>
      </c>
      <c r="I14" s="382" t="s">
        <v>464</v>
      </c>
      <c r="J14" s="432"/>
      <c r="K14" s="428"/>
      <c r="L14" s="528"/>
      <c r="M14" s="434"/>
      <c r="N14" s="432"/>
      <c r="O14" s="434"/>
      <c r="P14" s="434"/>
      <c r="Q14" s="530"/>
      <c r="R14" s="57">
        <v>4</v>
      </c>
      <c r="S14" s="533"/>
      <c r="T14" s="14"/>
    </row>
    <row r="15" spans="2:20" ht="24.75" customHeight="1">
      <c r="B15" s="492"/>
      <c r="C15" s="424" t="s">
        <v>242</v>
      </c>
      <c r="D15" s="337" t="s">
        <v>13</v>
      </c>
      <c r="E15" s="519" t="s">
        <v>10</v>
      </c>
      <c r="F15" s="336" t="s">
        <v>169</v>
      </c>
      <c r="G15" s="337" t="s">
        <v>170</v>
      </c>
      <c r="H15" s="358" t="s">
        <v>171</v>
      </c>
      <c r="I15" s="382" t="s">
        <v>465</v>
      </c>
      <c r="J15" s="432" t="s">
        <v>24</v>
      </c>
      <c r="K15" s="426">
        <v>3.0000000000000001E-3</v>
      </c>
      <c r="L15" s="528">
        <v>8</v>
      </c>
      <c r="M15" s="477" t="s">
        <v>350</v>
      </c>
      <c r="N15" s="432"/>
      <c r="O15" s="477"/>
      <c r="P15" s="477"/>
      <c r="Q15" s="530">
        <v>12.5898</v>
      </c>
      <c r="R15" s="57">
        <v>5</v>
      </c>
      <c r="S15" s="533"/>
      <c r="T15" s="14"/>
    </row>
    <row r="16" spans="2:20" ht="24.75" customHeight="1">
      <c r="B16" s="492"/>
      <c r="C16" s="424"/>
      <c r="D16" s="337" t="s">
        <v>18</v>
      </c>
      <c r="E16" s="434"/>
      <c r="F16" s="336" t="s">
        <v>172</v>
      </c>
      <c r="G16" s="337" t="s">
        <v>173</v>
      </c>
      <c r="H16" s="358" t="s">
        <v>174</v>
      </c>
      <c r="I16" s="382" t="s">
        <v>464</v>
      </c>
      <c r="J16" s="432"/>
      <c r="K16" s="427"/>
      <c r="L16" s="528"/>
      <c r="M16" s="542"/>
      <c r="N16" s="432"/>
      <c r="O16" s="542"/>
      <c r="P16" s="542"/>
      <c r="Q16" s="530"/>
      <c r="R16" s="57">
        <v>5</v>
      </c>
      <c r="S16" s="533"/>
      <c r="T16" s="14"/>
    </row>
    <row r="17" spans="2:20" ht="24.75" customHeight="1">
      <c r="B17" s="492"/>
      <c r="C17" s="424"/>
      <c r="D17" s="337" t="s">
        <v>13</v>
      </c>
      <c r="E17" s="336" t="s">
        <v>27</v>
      </c>
      <c r="F17" s="336" t="s">
        <v>175</v>
      </c>
      <c r="G17" s="337" t="s">
        <v>176</v>
      </c>
      <c r="H17" s="358" t="s">
        <v>177</v>
      </c>
      <c r="I17" s="382" t="s">
        <v>464</v>
      </c>
      <c r="J17" s="432"/>
      <c r="K17" s="428"/>
      <c r="L17" s="528"/>
      <c r="M17" s="434"/>
      <c r="N17" s="432"/>
      <c r="O17" s="434"/>
      <c r="P17" s="434"/>
      <c r="Q17" s="530"/>
      <c r="R17" s="57">
        <v>5</v>
      </c>
      <c r="S17" s="533"/>
      <c r="T17" s="14"/>
    </row>
    <row r="18" spans="2:20" ht="24.75" customHeight="1">
      <c r="B18" s="551"/>
      <c r="C18" s="424" t="s">
        <v>243</v>
      </c>
      <c r="D18" s="337" t="s">
        <v>13</v>
      </c>
      <c r="E18" s="519" t="s">
        <v>10</v>
      </c>
      <c r="F18" s="336" t="s">
        <v>73</v>
      </c>
      <c r="G18" s="337" t="s">
        <v>117</v>
      </c>
      <c r="H18" s="358" t="s">
        <v>74</v>
      </c>
      <c r="I18" s="382" t="s">
        <v>274</v>
      </c>
      <c r="J18" s="432" t="s">
        <v>24</v>
      </c>
      <c r="K18" s="426">
        <v>3.0000000000000001E-3</v>
      </c>
      <c r="L18" s="528">
        <v>8</v>
      </c>
      <c r="M18" s="477" t="s">
        <v>350</v>
      </c>
      <c r="N18" s="432"/>
      <c r="O18" s="477"/>
      <c r="P18" s="477"/>
      <c r="Q18" s="530">
        <v>2.1627999999999998</v>
      </c>
      <c r="R18" s="57">
        <v>4</v>
      </c>
      <c r="S18" s="533"/>
      <c r="T18" s="14"/>
    </row>
    <row r="19" spans="2:20" ht="24.75" customHeight="1">
      <c r="B19" s="551"/>
      <c r="C19" s="424"/>
      <c r="D19" s="337" t="s">
        <v>18</v>
      </c>
      <c r="E19" s="434"/>
      <c r="F19" s="336" t="s">
        <v>75</v>
      </c>
      <c r="G19" s="337" t="s">
        <v>118</v>
      </c>
      <c r="H19" s="358" t="s">
        <v>76</v>
      </c>
      <c r="I19" s="382" t="s">
        <v>464</v>
      </c>
      <c r="J19" s="432"/>
      <c r="K19" s="428"/>
      <c r="L19" s="528"/>
      <c r="M19" s="434"/>
      <c r="N19" s="432"/>
      <c r="O19" s="434"/>
      <c r="P19" s="434"/>
      <c r="Q19" s="530"/>
      <c r="R19" s="57">
        <v>4</v>
      </c>
      <c r="S19" s="533"/>
      <c r="T19" s="14"/>
    </row>
    <row r="20" spans="2:20" ht="24.75" customHeight="1">
      <c r="B20" s="551"/>
      <c r="C20" s="424" t="s">
        <v>244</v>
      </c>
      <c r="D20" s="337" t="s">
        <v>13</v>
      </c>
      <c r="E20" s="519" t="s">
        <v>10</v>
      </c>
      <c r="F20" s="360" t="s">
        <v>77</v>
      </c>
      <c r="G20" s="337" t="s">
        <v>119</v>
      </c>
      <c r="H20" s="358" t="s">
        <v>78</v>
      </c>
      <c r="I20" s="382" t="s">
        <v>274</v>
      </c>
      <c r="J20" s="432" t="s">
        <v>24</v>
      </c>
      <c r="K20" s="439">
        <v>3.0000000000000001E-3</v>
      </c>
      <c r="L20" s="528">
        <v>8</v>
      </c>
      <c r="M20" s="477" t="s">
        <v>350</v>
      </c>
      <c r="N20" s="432"/>
      <c r="O20" s="477"/>
      <c r="P20" s="477"/>
      <c r="Q20" s="530">
        <v>76.956299999999999</v>
      </c>
      <c r="R20" s="57">
        <v>4</v>
      </c>
      <c r="S20" s="533"/>
      <c r="T20" s="14"/>
    </row>
    <row r="21" spans="2:20" ht="24.75" customHeight="1">
      <c r="B21" s="551"/>
      <c r="C21" s="424"/>
      <c r="D21" s="337" t="s">
        <v>18</v>
      </c>
      <c r="E21" s="434"/>
      <c r="F21" s="360" t="s">
        <v>79</v>
      </c>
      <c r="G21" s="337" t="s">
        <v>120</v>
      </c>
      <c r="H21" s="358" t="s">
        <v>80</v>
      </c>
      <c r="I21" s="382" t="s">
        <v>464</v>
      </c>
      <c r="J21" s="432"/>
      <c r="K21" s="440"/>
      <c r="L21" s="528"/>
      <c r="M21" s="434"/>
      <c r="N21" s="432"/>
      <c r="O21" s="434"/>
      <c r="P21" s="434"/>
      <c r="Q21" s="530"/>
      <c r="R21" s="57">
        <v>4</v>
      </c>
      <c r="S21" s="533"/>
      <c r="T21" s="14"/>
    </row>
    <row r="22" spans="2:20" ht="24.75" customHeight="1">
      <c r="B22" s="551"/>
      <c r="C22" s="424" t="s">
        <v>245</v>
      </c>
      <c r="D22" s="337" t="s">
        <v>13</v>
      </c>
      <c r="E22" s="429" t="s">
        <v>10</v>
      </c>
      <c r="F22" s="336" t="s">
        <v>81</v>
      </c>
      <c r="G22" s="337" t="s">
        <v>121</v>
      </c>
      <c r="H22" s="358" t="s">
        <v>82</v>
      </c>
      <c r="I22" s="382" t="s">
        <v>274</v>
      </c>
      <c r="J22" s="432" t="s">
        <v>24</v>
      </c>
      <c r="K22" s="426">
        <v>3.0000000000000001E-3</v>
      </c>
      <c r="L22" s="528">
        <v>8</v>
      </c>
      <c r="M22" s="477" t="s">
        <v>350</v>
      </c>
      <c r="N22" s="432"/>
      <c r="O22" s="477"/>
      <c r="P22" s="477"/>
      <c r="Q22" s="530">
        <v>92.969499999999996</v>
      </c>
      <c r="R22" s="57">
        <v>4</v>
      </c>
      <c r="S22" s="533"/>
      <c r="T22" s="14"/>
    </row>
    <row r="23" spans="2:20" ht="24.75" customHeight="1">
      <c r="B23" s="551"/>
      <c r="C23" s="424"/>
      <c r="D23" s="337" t="s">
        <v>18</v>
      </c>
      <c r="E23" s="555"/>
      <c r="F23" s="336" t="s">
        <v>83</v>
      </c>
      <c r="G23" s="337" t="s">
        <v>122</v>
      </c>
      <c r="H23" s="358" t="s">
        <v>84</v>
      </c>
      <c r="I23" s="382" t="s">
        <v>464</v>
      </c>
      <c r="J23" s="432"/>
      <c r="K23" s="428"/>
      <c r="L23" s="528"/>
      <c r="M23" s="434"/>
      <c r="N23" s="432"/>
      <c r="O23" s="434"/>
      <c r="P23" s="434"/>
      <c r="Q23" s="530"/>
      <c r="R23" s="57">
        <v>4</v>
      </c>
      <c r="S23" s="533"/>
      <c r="T23" s="14"/>
    </row>
    <row r="24" spans="2:20" ht="24.75" customHeight="1">
      <c r="B24" s="551"/>
      <c r="C24" s="73" t="s">
        <v>263</v>
      </c>
      <c r="D24" s="346" t="s">
        <v>13</v>
      </c>
      <c r="E24" s="344" t="s">
        <v>10</v>
      </c>
      <c r="F24" s="202" t="s">
        <v>85</v>
      </c>
      <c r="G24" s="346" t="s">
        <v>123</v>
      </c>
      <c r="H24" s="327" t="s">
        <v>86</v>
      </c>
      <c r="I24" s="382" t="s">
        <v>274</v>
      </c>
      <c r="J24" s="346" t="s">
        <v>24</v>
      </c>
      <c r="K24" s="341">
        <v>3.0000000000000001E-3</v>
      </c>
      <c r="L24" s="354">
        <v>8</v>
      </c>
      <c r="M24" s="354" t="s">
        <v>350</v>
      </c>
      <c r="N24" s="346"/>
      <c r="O24" s="346"/>
      <c r="P24" s="346"/>
      <c r="Q24" s="203">
        <v>12.686400000000001</v>
      </c>
      <c r="R24" s="57">
        <v>5</v>
      </c>
      <c r="S24" s="533"/>
      <c r="T24" s="14"/>
    </row>
    <row r="25" spans="2:20" s="6" customFormat="1" ht="24.75" customHeight="1">
      <c r="B25" s="551"/>
      <c r="C25" s="294" t="s">
        <v>246</v>
      </c>
      <c r="D25" s="288"/>
      <c r="E25" s="288"/>
      <c r="F25" s="288"/>
      <c r="G25" s="288"/>
      <c r="H25" s="288"/>
      <c r="I25" s="288"/>
      <c r="J25" s="288"/>
      <c r="K25" s="288"/>
      <c r="L25" s="288"/>
      <c r="M25" s="288"/>
      <c r="N25" s="288"/>
      <c r="O25" s="288"/>
      <c r="P25" s="288"/>
      <c r="Q25" s="288"/>
      <c r="R25" s="295"/>
      <c r="S25" s="533"/>
      <c r="T25" s="14"/>
    </row>
    <row r="26" spans="2:20" s="6" customFormat="1" ht="24.75" customHeight="1">
      <c r="B26" s="551"/>
      <c r="C26" s="475" t="s">
        <v>87</v>
      </c>
      <c r="D26" s="357" t="s">
        <v>13</v>
      </c>
      <c r="E26" s="556" t="s">
        <v>10</v>
      </c>
      <c r="F26" s="363" t="s">
        <v>8</v>
      </c>
      <c r="G26" s="357" t="s">
        <v>100</v>
      </c>
      <c r="H26" s="335" t="s">
        <v>9</v>
      </c>
      <c r="I26" s="328" t="s">
        <v>334</v>
      </c>
      <c r="J26" s="485" t="s">
        <v>24</v>
      </c>
      <c r="K26" s="427">
        <v>2E-3</v>
      </c>
      <c r="L26" s="480">
        <v>6</v>
      </c>
      <c r="M26" s="480"/>
      <c r="N26" s="485"/>
      <c r="O26" s="480"/>
      <c r="P26" s="480"/>
      <c r="Q26" s="454">
        <v>812.90020000000004</v>
      </c>
      <c r="R26" s="195">
        <v>4</v>
      </c>
      <c r="S26" s="533"/>
      <c r="T26" s="14"/>
    </row>
    <row r="27" spans="2:20" s="6" customFormat="1" ht="24.75" customHeight="1">
      <c r="B27" s="551"/>
      <c r="C27" s="476"/>
      <c r="D27" s="337" t="s">
        <v>18</v>
      </c>
      <c r="E27" s="434"/>
      <c r="F27" s="22" t="s">
        <v>150</v>
      </c>
      <c r="G27" s="337" t="s">
        <v>152</v>
      </c>
      <c r="H27" s="358" t="s">
        <v>151</v>
      </c>
      <c r="I27" s="347" t="s">
        <v>156</v>
      </c>
      <c r="J27" s="486"/>
      <c r="K27" s="428"/>
      <c r="L27" s="518"/>
      <c r="M27" s="518"/>
      <c r="N27" s="486"/>
      <c r="O27" s="518"/>
      <c r="P27" s="518"/>
      <c r="Q27" s="523"/>
      <c r="R27" s="192">
        <v>4</v>
      </c>
      <c r="S27" s="533"/>
      <c r="T27" s="14"/>
    </row>
    <row r="28" spans="2:20" s="7" customFormat="1" ht="24.75" customHeight="1">
      <c r="B28" s="551"/>
      <c r="C28" s="494" t="s">
        <v>88</v>
      </c>
      <c r="D28" s="337" t="s">
        <v>13</v>
      </c>
      <c r="E28" s="519" t="s">
        <v>10</v>
      </c>
      <c r="F28" s="336" t="s">
        <v>11</v>
      </c>
      <c r="G28" s="337" t="s">
        <v>101</v>
      </c>
      <c r="H28" s="330" t="s">
        <v>12</v>
      </c>
      <c r="I28" s="347" t="s">
        <v>282</v>
      </c>
      <c r="J28" s="433" t="s">
        <v>21</v>
      </c>
      <c r="K28" s="426">
        <v>1.8E-3</v>
      </c>
      <c r="L28" s="519">
        <v>6</v>
      </c>
      <c r="M28" s="524"/>
      <c r="N28" s="433"/>
      <c r="O28" s="519"/>
      <c r="P28" s="519"/>
      <c r="Q28" s="453">
        <v>457.54050000000001</v>
      </c>
      <c r="R28" s="197">
        <v>5</v>
      </c>
      <c r="S28" s="533"/>
      <c r="T28" s="14"/>
    </row>
    <row r="29" spans="2:20" s="7" customFormat="1" ht="24.75" customHeight="1">
      <c r="B29" s="551"/>
      <c r="C29" s="476"/>
      <c r="D29" s="337" t="s">
        <v>18</v>
      </c>
      <c r="E29" s="434"/>
      <c r="F29" s="336" t="s">
        <v>14</v>
      </c>
      <c r="G29" s="337" t="s">
        <v>102</v>
      </c>
      <c r="H29" s="330" t="s">
        <v>15</v>
      </c>
      <c r="I29" s="347" t="s">
        <v>135</v>
      </c>
      <c r="J29" s="486"/>
      <c r="K29" s="428"/>
      <c r="L29" s="520"/>
      <c r="M29" s="525"/>
      <c r="N29" s="486"/>
      <c r="O29" s="520"/>
      <c r="P29" s="520"/>
      <c r="Q29" s="523"/>
      <c r="R29" s="197">
        <v>5</v>
      </c>
      <c r="S29" s="533"/>
      <c r="T29" s="14"/>
    </row>
    <row r="30" spans="2:20" s="7" customFormat="1" ht="24.75" customHeight="1">
      <c r="B30" s="551"/>
      <c r="C30" s="424" t="s">
        <v>92</v>
      </c>
      <c r="D30" s="337" t="s">
        <v>13</v>
      </c>
      <c r="E30" s="360" t="s">
        <v>10</v>
      </c>
      <c r="F30" s="336" t="s">
        <v>25</v>
      </c>
      <c r="G30" s="337" t="s">
        <v>103</v>
      </c>
      <c r="H30" s="358" t="s">
        <v>26</v>
      </c>
      <c r="I30" s="382" t="s">
        <v>466</v>
      </c>
      <c r="J30" s="432" t="s">
        <v>24</v>
      </c>
      <c r="K30" s="564">
        <v>1.5E-3</v>
      </c>
      <c r="L30" s="521">
        <v>6</v>
      </c>
      <c r="M30" s="524"/>
      <c r="N30" s="432"/>
      <c r="O30" s="528"/>
      <c r="P30" s="528"/>
      <c r="Q30" s="459">
        <v>3708.7619</v>
      </c>
      <c r="R30" s="197">
        <v>5</v>
      </c>
      <c r="S30" s="533"/>
      <c r="T30" s="14"/>
    </row>
    <row r="31" spans="2:20" s="7" customFormat="1" ht="24.75" customHeight="1">
      <c r="B31" s="551"/>
      <c r="C31" s="424"/>
      <c r="D31" s="360" t="s">
        <v>13</v>
      </c>
      <c r="E31" s="358" t="s">
        <v>394</v>
      </c>
      <c r="F31" s="336" t="s">
        <v>28</v>
      </c>
      <c r="G31" s="360" t="s">
        <v>104</v>
      </c>
      <c r="H31" s="358" t="s">
        <v>29</v>
      </c>
      <c r="I31" s="347" t="s">
        <v>467</v>
      </c>
      <c r="J31" s="432"/>
      <c r="K31" s="564"/>
      <c r="L31" s="521"/>
      <c r="M31" s="526"/>
      <c r="N31" s="432"/>
      <c r="O31" s="528"/>
      <c r="P31" s="528"/>
      <c r="Q31" s="459"/>
      <c r="R31" s="192">
        <v>5</v>
      </c>
      <c r="S31" s="533"/>
      <c r="T31" s="14"/>
    </row>
    <row r="32" spans="2:20" s="7" customFormat="1" ht="24.75" customHeight="1">
      <c r="B32" s="551"/>
      <c r="C32" s="424"/>
      <c r="D32" s="337" t="s">
        <v>18</v>
      </c>
      <c r="E32" s="477" t="s">
        <v>27</v>
      </c>
      <c r="F32" s="336" t="s">
        <v>153</v>
      </c>
      <c r="G32" s="360" t="s">
        <v>155</v>
      </c>
      <c r="H32" s="358" t="s">
        <v>154</v>
      </c>
      <c r="I32" s="347" t="s">
        <v>135</v>
      </c>
      <c r="J32" s="432"/>
      <c r="K32" s="564"/>
      <c r="L32" s="521"/>
      <c r="M32" s="526"/>
      <c r="N32" s="432"/>
      <c r="O32" s="528"/>
      <c r="P32" s="528"/>
      <c r="Q32" s="459"/>
      <c r="R32" s="192">
        <v>5</v>
      </c>
      <c r="S32" s="533"/>
      <c r="T32" s="14"/>
    </row>
    <row r="33" spans="2:20" s="7" customFormat="1" ht="24.75" customHeight="1" thickBot="1">
      <c r="B33" s="551"/>
      <c r="C33" s="535"/>
      <c r="D33" s="365" t="s">
        <v>13</v>
      </c>
      <c r="E33" s="557"/>
      <c r="F33" s="24" t="s">
        <v>166</v>
      </c>
      <c r="G33" s="365" t="s">
        <v>167</v>
      </c>
      <c r="H33" s="56" t="s">
        <v>168</v>
      </c>
      <c r="I33" s="398" t="s">
        <v>467</v>
      </c>
      <c r="J33" s="510"/>
      <c r="K33" s="540"/>
      <c r="L33" s="522"/>
      <c r="M33" s="527"/>
      <c r="N33" s="510"/>
      <c r="O33" s="529"/>
      <c r="P33" s="529"/>
      <c r="Q33" s="538"/>
      <c r="R33" s="300">
        <v>5</v>
      </c>
      <c r="S33" s="533"/>
      <c r="T33" s="14"/>
    </row>
    <row r="34" spans="2:20" s="6" customFormat="1" ht="24.75" customHeight="1" thickBot="1">
      <c r="B34" s="551"/>
      <c r="C34" s="296" t="s">
        <v>247</v>
      </c>
      <c r="D34" s="266"/>
      <c r="E34" s="266"/>
      <c r="F34" s="266"/>
      <c r="G34" s="266"/>
      <c r="H34" s="266"/>
      <c r="I34" s="266"/>
      <c r="J34" s="266"/>
      <c r="K34" s="266"/>
      <c r="L34" s="266"/>
      <c r="M34" s="266"/>
      <c r="N34" s="266"/>
      <c r="O34" s="266"/>
      <c r="P34" s="266"/>
      <c r="Q34" s="266"/>
      <c r="R34" s="297"/>
      <c r="S34" s="533"/>
    </row>
    <row r="35" spans="2:20" ht="24.75" customHeight="1">
      <c r="B35" s="551"/>
      <c r="C35" s="512" t="s">
        <v>367</v>
      </c>
      <c r="D35" s="369" t="s">
        <v>18</v>
      </c>
      <c r="E35" s="558" t="s">
        <v>10</v>
      </c>
      <c r="F35" s="298" t="s">
        <v>49</v>
      </c>
      <c r="G35" s="369" t="s">
        <v>106</v>
      </c>
      <c r="H35" s="299" t="s">
        <v>50</v>
      </c>
      <c r="I35" s="414" t="s">
        <v>468</v>
      </c>
      <c r="J35" s="549" t="s">
        <v>21</v>
      </c>
      <c r="K35" s="553">
        <v>4.0000000000000001E-3</v>
      </c>
      <c r="L35" s="565">
        <v>6</v>
      </c>
      <c r="M35" s="550"/>
      <c r="N35" s="549"/>
      <c r="O35" s="514"/>
      <c r="P35" s="514"/>
      <c r="Q35" s="544">
        <v>228.81049999999999</v>
      </c>
      <c r="R35" s="415">
        <v>5</v>
      </c>
      <c r="S35" s="533"/>
      <c r="T35" s="1"/>
    </row>
    <row r="36" spans="2:20" ht="24.75" customHeight="1">
      <c r="B36" s="551"/>
      <c r="C36" s="513"/>
      <c r="D36" s="337" t="s">
        <v>13</v>
      </c>
      <c r="E36" s="434"/>
      <c r="F36" s="29" t="s">
        <v>51</v>
      </c>
      <c r="G36" s="337" t="s">
        <v>107</v>
      </c>
      <c r="H36" s="347" t="s">
        <v>125</v>
      </c>
      <c r="I36" s="382" t="s">
        <v>469</v>
      </c>
      <c r="J36" s="435"/>
      <c r="K36" s="554"/>
      <c r="L36" s="464"/>
      <c r="M36" s="458"/>
      <c r="N36" s="435"/>
      <c r="O36" s="498"/>
      <c r="P36" s="498"/>
      <c r="Q36" s="459"/>
      <c r="R36" s="197">
        <v>5</v>
      </c>
      <c r="S36" s="533"/>
      <c r="T36" s="1"/>
    </row>
    <row r="37" spans="2:20" ht="24.75" customHeight="1">
      <c r="B37" s="551"/>
      <c r="C37" s="513" t="s">
        <v>368</v>
      </c>
      <c r="D37" s="337" t="s">
        <v>18</v>
      </c>
      <c r="E37" s="336" t="s">
        <v>10</v>
      </c>
      <c r="F37" s="29" t="s">
        <v>52</v>
      </c>
      <c r="G37" s="337" t="s">
        <v>108</v>
      </c>
      <c r="H37" s="330" t="s">
        <v>53</v>
      </c>
      <c r="I37" s="382" t="s">
        <v>283</v>
      </c>
      <c r="J37" s="435" t="s">
        <v>21</v>
      </c>
      <c r="K37" s="554">
        <v>4.0000000000000001E-3</v>
      </c>
      <c r="L37" s="464">
        <v>6</v>
      </c>
      <c r="M37" s="456"/>
      <c r="N37" s="435"/>
      <c r="O37" s="441"/>
      <c r="P37" s="441"/>
      <c r="Q37" s="459">
        <v>66.918400000000005</v>
      </c>
      <c r="R37" s="197">
        <v>5</v>
      </c>
      <c r="S37" s="533"/>
      <c r="T37" s="1"/>
    </row>
    <row r="38" spans="2:20" ht="24.75" customHeight="1" thickBot="1">
      <c r="B38" s="551"/>
      <c r="C38" s="545"/>
      <c r="D38" s="346" t="s">
        <v>18</v>
      </c>
      <c r="E38" s="334" t="s">
        <v>394</v>
      </c>
      <c r="F38" s="376" t="s">
        <v>193</v>
      </c>
      <c r="G38" s="346" t="s">
        <v>194</v>
      </c>
      <c r="H38" s="329" t="s">
        <v>195</v>
      </c>
      <c r="I38" s="384" t="s">
        <v>283</v>
      </c>
      <c r="J38" s="437"/>
      <c r="K38" s="439"/>
      <c r="L38" s="456"/>
      <c r="M38" s="457"/>
      <c r="N38" s="437"/>
      <c r="O38" s="517"/>
      <c r="P38" s="517"/>
      <c r="Q38" s="453"/>
      <c r="R38" s="416">
        <v>5</v>
      </c>
      <c r="S38" s="533"/>
      <c r="T38" s="1"/>
    </row>
    <row r="39" spans="2:20" s="6" customFormat="1" ht="24.75" customHeight="1" thickBot="1">
      <c r="B39" s="551"/>
      <c r="C39" s="216" t="s">
        <v>267</v>
      </c>
      <c r="D39" s="380"/>
      <c r="E39" s="380"/>
      <c r="F39" s="380"/>
      <c r="G39" s="380"/>
      <c r="H39" s="380"/>
      <c r="I39" s="380"/>
      <c r="J39" s="380"/>
      <c r="K39" s="380"/>
      <c r="L39" s="380"/>
      <c r="M39" s="380"/>
      <c r="N39" s="380"/>
      <c r="O39" s="380"/>
      <c r="P39" s="380"/>
      <c r="Q39" s="380"/>
      <c r="R39" s="381"/>
      <c r="S39" s="533"/>
      <c r="T39" s="14"/>
    </row>
    <row r="40" spans="2:20" s="6" customFormat="1" ht="24.75" customHeight="1">
      <c r="B40" s="551"/>
      <c r="C40" s="377" t="s">
        <v>214</v>
      </c>
      <c r="D40" s="378"/>
      <c r="E40" s="378"/>
      <c r="F40" s="378"/>
      <c r="G40" s="378"/>
      <c r="H40" s="378"/>
      <c r="I40" s="378"/>
      <c r="J40" s="378"/>
      <c r="K40" s="378"/>
      <c r="L40" s="378"/>
      <c r="M40" s="378"/>
      <c r="N40" s="378"/>
      <c r="O40" s="378"/>
      <c r="P40" s="378"/>
      <c r="Q40" s="378"/>
      <c r="R40" s="379"/>
      <c r="S40" s="533"/>
      <c r="T40" s="14"/>
    </row>
    <row r="41" spans="2:20" s="6" customFormat="1" ht="24.75" customHeight="1">
      <c r="B41" s="551"/>
      <c r="C41" s="289" t="s">
        <v>338</v>
      </c>
      <c r="D41" s="385" t="s">
        <v>13</v>
      </c>
      <c r="E41" s="188" t="s">
        <v>10</v>
      </c>
      <c r="F41" s="188" t="s">
        <v>44</v>
      </c>
      <c r="G41" s="385" t="s">
        <v>99</v>
      </c>
      <c r="H41" s="392" t="s">
        <v>45</v>
      </c>
      <c r="I41" s="385" t="s">
        <v>332</v>
      </c>
      <c r="J41" s="385" t="s">
        <v>21</v>
      </c>
      <c r="K41" s="386">
        <v>1.5E-3</v>
      </c>
      <c r="L41" s="390">
        <v>8</v>
      </c>
      <c r="M41" s="390" t="s">
        <v>349</v>
      </c>
      <c r="N41" s="385"/>
      <c r="O41" s="392"/>
      <c r="P41" s="388" t="s">
        <v>257</v>
      </c>
      <c r="Q41" s="389">
        <v>755.07929999999999</v>
      </c>
      <c r="R41" s="301">
        <v>3</v>
      </c>
      <c r="S41" s="533"/>
      <c r="T41" s="14"/>
    </row>
    <row r="42" spans="2:20" s="6" customFormat="1" ht="24.75" customHeight="1">
      <c r="B42" s="551"/>
      <c r="C42" s="566" t="s">
        <v>476</v>
      </c>
      <c r="D42" s="385" t="s">
        <v>13</v>
      </c>
      <c r="E42" s="441" t="s">
        <v>10</v>
      </c>
      <c r="F42" s="188" t="s">
        <v>445</v>
      </c>
      <c r="G42" s="385" t="s">
        <v>450</v>
      </c>
      <c r="H42" s="392" t="s">
        <v>483</v>
      </c>
      <c r="I42" s="385" t="s">
        <v>470</v>
      </c>
      <c r="J42" s="437" t="s">
        <v>21</v>
      </c>
      <c r="K42" s="439">
        <v>1.5E-3</v>
      </c>
      <c r="L42" s="456">
        <v>8</v>
      </c>
      <c r="M42" s="456" t="s">
        <v>349</v>
      </c>
      <c r="N42" s="437"/>
      <c r="O42" s="469"/>
      <c r="P42" s="452"/>
      <c r="Q42" s="453" t="s">
        <v>479</v>
      </c>
      <c r="R42" s="301">
        <v>2</v>
      </c>
      <c r="S42" s="533"/>
      <c r="T42" s="14"/>
    </row>
    <row r="43" spans="2:20" s="6" customFormat="1" ht="24.75" customHeight="1">
      <c r="B43" s="551"/>
      <c r="C43" s="567"/>
      <c r="D43" s="382" t="s">
        <v>18</v>
      </c>
      <c r="E43" s="569"/>
      <c r="F43" s="188" t="s">
        <v>446</v>
      </c>
      <c r="G43" s="385" t="s">
        <v>451</v>
      </c>
      <c r="H43" s="392" t="s">
        <v>484</v>
      </c>
      <c r="I43" s="385" t="s">
        <v>470</v>
      </c>
      <c r="J43" s="438"/>
      <c r="K43" s="440"/>
      <c r="L43" s="458"/>
      <c r="M43" s="458"/>
      <c r="N43" s="438"/>
      <c r="O43" s="470"/>
      <c r="P43" s="450"/>
      <c r="Q43" s="455"/>
      <c r="R43" s="301">
        <v>2</v>
      </c>
      <c r="S43" s="533"/>
      <c r="T43" s="14"/>
    </row>
    <row r="44" spans="2:20" s="6" customFormat="1" ht="24.75" customHeight="1">
      <c r="B44" s="551"/>
      <c r="C44" s="417" t="s">
        <v>197</v>
      </c>
      <c r="D44" s="385" t="s">
        <v>13</v>
      </c>
      <c r="E44" s="385" t="s">
        <v>10</v>
      </c>
      <c r="F44" s="188" t="s">
        <v>204</v>
      </c>
      <c r="G44" s="385" t="s">
        <v>205</v>
      </c>
      <c r="H44" s="392" t="s">
        <v>206</v>
      </c>
      <c r="I44" s="385" t="s">
        <v>280</v>
      </c>
      <c r="J44" s="385" t="s">
        <v>21</v>
      </c>
      <c r="K44" s="386">
        <v>1.5E-3</v>
      </c>
      <c r="L44" s="390">
        <v>8</v>
      </c>
      <c r="M44" s="390" t="s">
        <v>349</v>
      </c>
      <c r="N44" s="385"/>
      <c r="O44" s="392"/>
      <c r="P44" s="388" t="s">
        <v>257</v>
      </c>
      <c r="Q44" s="389">
        <v>1135.8152</v>
      </c>
      <c r="R44" s="319">
        <v>2</v>
      </c>
      <c r="S44" s="533"/>
      <c r="T44" s="14"/>
    </row>
    <row r="45" spans="2:20" s="6" customFormat="1" ht="24.75" customHeight="1">
      <c r="B45" s="551"/>
      <c r="C45" s="515" t="s">
        <v>196</v>
      </c>
      <c r="D45" s="382" t="s">
        <v>13</v>
      </c>
      <c r="E45" s="393" t="s">
        <v>27</v>
      </c>
      <c r="F45" s="383" t="s">
        <v>198</v>
      </c>
      <c r="G45" s="382" t="s">
        <v>200</v>
      </c>
      <c r="H45" s="393" t="s">
        <v>202</v>
      </c>
      <c r="I45" s="385" t="s">
        <v>471</v>
      </c>
      <c r="J45" s="435" t="s">
        <v>21</v>
      </c>
      <c r="K45" s="554">
        <v>2.5000000000000001E-3</v>
      </c>
      <c r="L45" s="498">
        <v>8</v>
      </c>
      <c r="M45" s="498" t="s">
        <v>350</v>
      </c>
      <c r="N45" s="435"/>
      <c r="O45" s="498"/>
      <c r="P45" s="451"/>
      <c r="Q45" s="531">
        <v>783.29881999999998</v>
      </c>
      <c r="R45" s="197">
        <v>3</v>
      </c>
      <c r="S45" s="533"/>
      <c r="T45" s="14"/>
    </row>
    <row r="46" spans="2:20" s="6" customFormat="1" ht="24.75" customHeight="1">
      <c r="B46" s="551"/>
      <c r="C46" s="516"/>
      <c r="D46" s="384" t="s">
        <v>13</v>
      </c>
      <c r="E46" s="391" t="s">
        <v>394</v>
      </c>
      <c r="F46" s="387" t="s">
        <v>199</v>
      </c>
      <c r="G46" s="384" t="s">
        <v>201</v>
      </c>
      <c r="H46" s="391" t="s">
        <v>203</v>
      </c>
      <c r="I46" s="385" t="s">
        <v>472</v>
      </c>
      <c r="J46" s="437"/>
      <c r="K46" s="439"/>
      <c r="L46" s="469"/>
      <c r="M46" s="469"/>
      <c r="N46" s="437"/>
      <c r="O46" s="469"/>
      <c r="P46" s="452"/>
      <c r="Q46" s="453"/>
      <c r="R46" s="416">
        <v>3</v>
      </c>
      <c r="S46" s="533"/>
      <c r="T46" s="14"/>
    </row>
    <row r="47" spans="2:20" s="6" customFormat="1" ht="24.75" customHeight="1">
      <c r="B47" s="551"/>
      <c r="C47" s="294" t="s">
        <v>444</v>
      </c>
      <c r="D47" s="288"/>
      <c r="E47" s="288"/>
      <c r="F47" s="288"/>
      <c r="G47" s="288"/>
      <c r="H47" s="288"/>
      <c r="I47" s="288"/>
      <c r="J47" s="288"/>
      <c r="K47" s="288"/>
      <c r="L47" s="288"/>
      <c r="M47" s="288"/>
      <c r="N47" s="288"/>
      <c r="O47" s="288"/>
      <c r="P47" s="288"/>
      <c r="Q47" s="288"/>
      <c r="R47" s="295"/>
      <c r="S47" s="533"/>
      <c r="T47" s="14"/>
    </row>
    <row r="48" spans="2:20" s="6" customFormat="1" ht="24.75" customHeight="1">
      <c r="B48" s="551"/>
      <c r="C48" s="516" t="s">
        <v>449</v>
      </c>
      <c r="D48" s="385" t="s">
        <v>13</v>
      </c>
      <c r="E48" s="441" t="s">
        <v>10</v>
      </c>
      <c r="F48" s="383" t="s">
        <v>447</v>
      </c>
      <c r="G48" s="382" t="s">
        <v>452</v>
      </c>
      <c r="H48" s="393" t="s">
        <v>485</v>
      </c>
      <c r="I48" s="382" t="s">
        <v>470</v>
      </c>
      <c r="J48" s="437" t="s">
        <v>21</v>
      </c>
      <c r="K48" s="439">
        <v>1.5E-3</v>
      </c>
      <c r="L48" s="456">
        <v>8</v>
      </c>
      <c r="M48" s="469" t="s">
        <v>347</v>
      </c>
      <c r="N48" s="437"/>
      <c r="O48" s="469"/>
      <c r="P48" s="452"/>
      <c r="Q48" s="453">
        <v>48.137410799999998</v>
      </c>
      <c r="R48" s="197">
        <v>2</v>
      </c>
      <c r="S48" s="533"/>
      <c r="T48" s="14"/>
    </row>
    <row r="49" spans="2:20" s="6" customFormat="1" ht="24.75" customHeight="1">
      <c r="B49" s="551"/>
      <c r="C49" s="568"/>
      <c r="D49" s="382" t="s">
        <v>18</v>
      </c>
      <c r="E49" s="569"/>
      <c r="F49" s="383" t="s">
        <v>448</v>
      </c>
      <c r="G49" s="382" t="s">
        <v>453</v>
      </c>
      <c r="H49" s="393" t="s">
        <v>486</v>
      </c>
      <c r="I49" s="382" t="s">
        <v>470</v>
      </c>
      <c r="J49" s="438"/>
      <c r="K49" s="440"/>
      <c r="L49" s="458"/>
      <c r="M49" s="470"/>
      <c r="N49" s="438"/>
      <c r="O49" s="470"/>
      <c r="P49" s="450"/>
      <c r="Q49" s="455"/>
      <c r="R49" s="197">
        <v>2</v>
      </c>
      <c r="S49" s="533"/>
      <c r="T49" s="14"/>
    </row>
    <row r="50" spans="2:20" s="6" customFormat="1" ht="24.75" customHeight="1">
      <c r="B50" s="551"/>
      <c r="C50" s="294" t="s">
        <v>215</v>
      </c>
      <c r="D50" s="288"/>
      <c r="E50" s="288"/>
      <c r="F50" s="288"/>
      <c r="G50" s="288"/>
      <c r="H50" s="288"/>
      <c r="I50" s="288"/>
      <c r="J50" s="288"/>
      <c r="K50" s="288"/>
      <c r="L50" s="288"/>
      <c r="M50" s="288"/>
      <c r="N50" s="288"/>
      <c r="O50" s="288"/>
      <c r="P50" s="288"/>
      <c r="Q50" s="288"/>
      <c r="R50" s="295"/>
      <c r="S50" s="533"/>
      <c r="T50" s="14"/>
    </row>
    <row r="51" spans="2:20" s="6" customFormat="1" ht="24.75" customHeight="1">
      <c r="B51" s="551"/>
      <c r="C51" s="559" t="s">
        <v>406</v>
      </c>
      <c r="D51" s="328" t="s">
        <v>13</v>
      </c>
      <c r="E51" s="517" t="s">
        <v>10</v>
      </c>
      <c r="F51" s="188" t="s">
        <v>141</v>
      </c>
      <c r="G51" s="328" t="s">
        <v>143</v>
      </c>
      <c r="H51" s="335" t="s">
        <v>142</v>
      </c>
      <c r="I51" s="418" t="s">
        <v>473</v>
      </c>
      <c r="J51" s="561" t="s">
        <v>21</v>
      </c>
      <c r="K51" s="563">
        <v>2E-3</v>
      </c>
      <c r="L51" s="548">
        <v>8</v>
      </c>
      <c r="M51" s="548" t="s">
        <v>347</v>
      </c>
      <c r="N51" s="449" t="s">
        <v>257</v>
      </c>
      <c r="O51" s="449" t="s">
        <v>257</v>
      </c>
      <c r="P51" s="449" t="s">
        <v>257</v>
      </c>
      <c r="Q51" s="454">
        <v>2267.9068000000002</v>
      </c>
      <c r="R51" s="319">
        <v>2</v>
      </c>
      <c r="S51" s="533"/>
      <c r="T51" s="14"/>
    </row>
    <row r="52" spans="2:20" s="6" customFormat="1" ht="24.75" customHeight="1">
      <c r="B52" s="551"/>
      <c r="C52" s="560"/>
      <c r="D52" s="347" t="s">
        <v>18</v>
      </c>
      <c r="E52" s="523"/>
      <c r="F52" s="330" t="s">
        <v>339</v>
      </c>
      <c r="G52" s="347" t="s">
        <v>342</v>
      </c>
      <c r="H52" s="358" t="s">
        <v>340</v>
      </c>
      <c r="I52" s="385" t="s">
        <v>474</v>
      </c>
      <c r="J52" s="562"/>
      <c r="K52" s="523"/>
      <c r="L52" s="523"/>
      <c r="M52" s="523"/>
      <c r="N52" s="523"/>
      <c r="O52" s="523"/>
      <c r="P52" s="523"/>
      <c r="Q52" s="434"/>
      <c r="R52" s="65">
        <v>2</v>
      </c>
      <c r="S52" s="533"/>
      <c r="T52" s="14"/>
    </row>
    <row r="53" spans="2:20" s="13" customFormat="1" ht="24.75" customHeight="1">
      <c r="B53" s="551"/>
      <c r="C53" s="367" t="s">
        <v>407</v>
      </c>
      <c r="D53" s="347" t="s">
        <v>18</v>
      </c>
      <c r="E53" s="347" t="s">
        <v>10</v>
      </c>
      <c r="F53" s="347" t="s">
        <v>160</v>
      </c>
      <c r="G53" s="347" t="s">
        <v>179</v>
      </c>
      <c r="H53" s="39" t="s">
        <v>162</v>
      </c>
      <c r="I53" s="385" t="s">
        <v>285</v>
      </c>
      <c r="J53" s="347" t="s">
        <v>21</v>
      </c>
      <c r="K53" s="366">
        <v>2E-3</v>
      </c>
      <c r="L53" s="358">
        <v>8</v>
      </c>
      <c r="M53" s="358" t="s">
        <v>347</v>
      </c>
      <c r="N53" s="348" t="s">
        <v>257</v>
      </c>
      <c r="O53" s="348" t="s">
        <v>257</v>
      </c>
      <c r="P53" s="348" t="s">
        <v>257</v>
      </c>
      <c r="Q53" s="338">
        <v>1626.8146999999999</v>
      </c>
      <c r="R53" s="15">
        <v>2</v>
      </c>
      <c r="S53" s="533"/>
    </row>
    <row r="54" spans="2:20" s="13" customFormat="1" ht="24.75" customHeight="1">
      <c r="B54" s="551"/>
      <c r="C54" s="499" t="s">
        <v>408</v>
      </c>
      <c r="D54" s="347" t="s">
        <v>18</v>
      </c>
      <c r="E54" s="437" t="s">
        <v>10</v>
      </c>
      <c r="F54" s="347" t="s">
        <v>161</v>
      </c>
      <c r="G54" s="347" t="s">
        <v>180</v>
      </c>
      <c r="H54" s="39" t="s">
        <v>163</v>
      </c>
      <c r="I54" s="385" t="s">
        <v>285</v>
      </c>
      <c r="J54" s="437" t="s">
        <v>21</v>
      </c>
      <c r="K54" s="508">
        <v>2E-3</v>
      </c>
      <c r="L54" s="469">
        <v>8</v>
      </c>
      <c r="M54" s="469" t="s">
        <v>347</v>
      </c>
      <c r="N54" s="452" t="s">
        <v>257</v>
      </c>
      <c r="O54" s="452" t="s">
        <v>257</v>
      </c>
      <c r="P54" s="452" t="s">
        <v>257</v>
      </c>
      <c r="Q54" s="453">
        <v>898.68039999999996</v>
      </c>
      <c r="R54" s="15">
        <v>2</v>
      </c>
      <c r="S54" s="533"/>
    </row>
    <row r="55" spans="2:20" s="13" customFormat="1" ht="24.75" customHeight="1">
      <c r="B55" s="551"/>
      <c r="C55" s="500"/>
      <c r="D55" s="328" t="s">
        <v>13</v>
      </c>
      <c r="E55" s="438"/>
      <c r="F55" s="347" t="s">
        <v>422</v>
      </c>
      <c r="G55" s="347" t="s">
        <v>423</v>
      </c>
      <c r="H55" s="39" t="s">
        <v>424</v>
      </c>
      <c r="I55" s="385" t="s">
        <v>280</v>
      </c>
      <c r="J55" s="438"/>
      <c r="K55" s="509"/>
      <c r="L55" s="470"/>
      <c r="M55" s="470"/>
      <c r="N55" s="450"/>
      <c r="O55" s="450"/>
      <c r="P55" s="450"/>
      <c r="Q55" s="455"/>
      <c r="R55" s="15">
        <v>2</v>
      </c>
      <c r="S55" s="533"/>
    </row>
    <row r="56" spans="2:20" s="13" customFormat="1" ht="24.75" customHeight="1">
      <c r="B56" s="551"/>
      <c r="C56" s="541" t="s">
        <v>351</v>
      </c>
      <c r="D56" s="347" t="s">
        <v>13</v>
      </c>
      <c r="E56" s="437" t="s">
        <v>10</v>
      </c>
      <c r="F56" s="347" t="s">
        <v>207</v>
      </c>
      <c r="G56" s="347" t="s">
        <v>211</v>
      </c>
      <c r="H56" s="39" t="s">
        <v>209</v>
      </c>
      <c r="I56" s="385" t="s">
        <v>461</v>
      </c>
      <c r="J56" s="435" t="s">
        <v>21</v>
      </c>
      <c r="K56" s="539">
        <v>2.5000000000000001E-3</v>
      </c>
      <c r="L56" s="498">
        <v>8</v>
      </c>
      <c r="M56" s="498" t="s">
        <v>347</v>
      </c>
      <c r="N56" s="451" t="s">
        <v>257</v>
      </c>
      <c r="O56" s="451" t="s">
        <v>257</v>
      </c>
      <c r="P56" s="451" t="s">
        <v>257</v>
      </c>
      <c r="Q56" s="459">
        <v>221.57329999999999</v>
      </c>
      <c r="R56" s="15">
        <v>3</v>
      </c>
      <c r="S56" s="533"/>
    </row>
    <row r="57" spans="2:20" s="13" customFormat="1" ht="24.75" customHeight="1">
      <c r="B57" s="551"/>
      <c r="C57" s="499"/>
      <c r="D57" s="327" t="s">
        <v>18</v>
      </c>
      <c r="E57" s="511"/>
      <c r="F57" s="327" t="s">
        <v>208</v>
      </c>
      <c r="G57" s="327" t="s">
        <v>212</v>
      </c>
      <c r="H57" s="41" t="s">
        <v>210</v>
      </c>
      <c r="I57" s="385" t="s">
        <v>280</v>
      </c>
      <c r="J57" s="437"/>
      <c r="K57" s="508"/>
      <c r="L57" s="469"/>
      <c r="M57" s="469"/>
      <c r="N57" s="452"/>
      <c r="O57" s="452"/>
      <c r="P57" s="452"/>
      <c r="Q57" s="453"/>
      <c r="R57" s="62">
        <v>3</v>
      </c>
      <c r="S57" s="533"/>
    </row>
    <row r="58" spans="2:20" s="13" customFormat="1" ht="24.75" customHeight="1">
      <c r="B58" s="551"/>
      <c r="C58" s="294" t="s">
        <v>310</v>
      </c>
      <c r="D58" s="288"/>
      <c r="E58" s="288"/>
      <c r="F58" s="288"/>
      <c r="G58" s="288"/>
      <c r="H58" s="288"/>
      <c r="I58" s="288"/>
      <c r="J58" s="288"/>
      <c r="K58" s="288"/>
      <c r="L58" s="288"/>
      <c r="M58" s="288"/>
      <c r="N58" s="288"/>
      <c r="O58" s="288"/>
      <c r="P58" s="288"/>
      <c r="Q58" s="288"/>
      <c r="R58" s="295"/>
      <c r="S58" s="533"/>
    </row>
    <row r="59" spans="2:20" s="13" customFormat="1" ht="24.75" customHeight="1">
      <c r="B59" s="551"/>
      <c r="C59" s="546" t="s">
        <v>309</v>
      </c>
      <c r="D59" s="357" t="s">
        <v>13</v>
      </c>
      <c r="E59" s="485" t="s">
        <v>10</v>
      </c>
      <c r="F59" s="357" t="s">
        <v>303</v>
      </c>
      <c r="G59" s="328" t="s">
        <v>311</v>
      </c>
      <c r="H59" s="286" t="s">
        <v>305</v>
      </c>
      <c r="I59" s="287" t="s">
        <v>458</v>
      </c>
      <c r="J59" s="485" t="s">
        <v>21</v>
      </c>
      <c r="K59" s="547">
        <v>2.5000000000000001E-3</v>
      </c>
      <c r="L59" s="480">
        <v>9</v>
      </c>
      <c r="M59" s="548" t="s">
        <v>347</v>
      </c>
      <c r="N59" s="526"/>
      <c r="O59" s="526"/>
      <c r="P59" s="450" t="s">
        <v>257</v>
      </c>
      <c r="Q59" s="454">
        <v>287.12079999999997</v>
      </c>
      <c r="R59" s="319">
        <v>3</v>
      </c>
      <c r="S59" s="533"/>
    </row>
    <row r="60" spans="2:20" s="13" customFormat="1" ht="24.75" customHeight="1" thickBot="1">
      <c r="B60" s="551"/>
      <c r="C60" s="546"/>
      <c r="D60" s="346" t="s">
        <v>18</v>
      </c>
      <c r="E60" s="542"/>
      <c r="F60" s="346" t="s">
        <v>304</v>
      </c>
      <c r="G60" s="327" t="s">
        <v>312</v>
      </c>
      <c r="H60" s="41" t="s">
        <v>306</v>
      </c>
      <c r="I60" s="419" t="s">
        <v>458</v>
      </c>
      <c r="J60" s="485"/>
      <c r="K60" s="547"/>
      <c r="L60" s="480"/>
      <c r="M60" s="548"/>
      <c r="N60" s="526"/>
      <c r="O60" s="526"/>
      <c r="P60" s="452"/>
      <c r="Q60" s="454"/>
      <c r="R60" s="181">
        <v>3</v>
      </c>
      <c r="S60" s="533"/>
    </row>
    <row r="61" spans="2:20" ht="24.75" customHeight="1" thickBot="1">
      <c r="B61" s="551"/>
      <c r="C61" s="216" t="s">
        <v>248</v>
      </c>
      <c r="D61" s="380"/>
      <c r="E61" s="380"/>
      <c r="F61" s="380"/>
      <c r="G61" s="380"/>
      <c r="H61" s="380"/>
      <c r="I61" s="380"/>
      <c r="J61" s="380"/>
      <c r="K61" s="380"/>
      <c r="L61" s="380"/>
      <c r="M61" s="380"/>
      <c r="N61" s="380"/>
      <c r="O61" s="380"/>
      <c r="P61" s="380"/>
      <c r="Q61" s="380"/>
      <c r="R61" s="381"/>
      <c r="S61" s="533"/>
      <c r="T61" s="1"/>
    </row>
    <row r="62" spans="2:20" ht="24.75" customHeight="1">
      <c r="B62" s="551"/>
      <c r="C62" s="476" t="s">
        <v>58</v>
      </c>
      <c r="D62" s="357" t="s">
        <v>13</v>
      </c>
      <c r="E62" s="362" t="s">
        <v>10</v>
      </c>
      <c r="F62" s="285" t="s">
        <v>57</v>
      </c>
      <c r="G62" s="357" t="s">
        <v>110</v>
      </c>
      <c r="H62" s="335" t="s">
        <v>56</v>
      </c>
      <c r="I62" s="385" t="s">
        <v>421</v>
      </c>
      <c r="J62" s="486" t="s">
        <v>24</v>
      </c>
      <c r="K62" s="428">
        <v>3.8E-3</v>
      </c>
      <c r="L62" s="431">
        <v>6</v>
      </c>
      <c r="M62" s="526"/>
      <c r="N62" s="486"/>
      <c r="O62" s="480"/>
      <c r="P62" s="480"/>
      <c r="Q62" s="455">
        <v>535.14239999999995</v>
      </c>
      <c r="R62" s="319">
        <v>4</v>
      </c>
      <c r="S62" s="533"/>
      <c r="T62" s="1"/>
    </row>
    <row r="63" spans="2:20" ht="24.75" customHeight="1" thickBot="1">
      <c r="B63" s="552"/>
      <c r="C63" s="535"/>
      <c r="D63" s="359" t="s">
        <v>13</v>
      </c>
      <c r="E63" s="56" t="s">
        <v>394</v>
      </c>
      <c r="F63" s="30" t="s">
        <v>59</v>
      </c>
      <c r="G63" s="359" t="s">
        <v>111</v>
      </c>
      <c r="H63" s="56" t="s">
        <v>60</v>
      </c>
      <c r="I63" s="398" t="s">
        <v>475</v>
      </c>
      <c r="J63" s="510"/>
      <c r="K63" s="540"/>
      <c r="L63" s="543"/>
      <c r="M63" s="527"/>
      <c r="N63" s="510"/>
      <c r="O63" s="532"/>
      <c r="P63" s="532"/>
      <c r="Q63" s="538"/>
      <c r="R63" s="16">
        <v>4</v>
      </c>
      <c r="S63" s="534"/>
      <c r="T63" s="1"/>
    </row>
    <row r="64" spans="2:20" ht="12.6" customHeight="1">
      <c r="M64" s="32"/>
    </row>
    <row r="65" spans="2:19" ht="17.25" customHeight="1">
      <c r="B65" s="31" t="s">
        <v>480</v>
      </c>
      <c r="C65" s="409" t="s">
        <v>481</v>
      </c>
      <c r="M65" s="33"/>
    </row>
    <row r="66" spans="2:19" s="408" customFormat="1">
      <c r="B66" s="404">
        <v>1</v>
      </c>
      <c r="C66" s="405" t="s">
        <v>48</v>
      </c>
      <c r="D66" s="406"/>
      <c r="E66" s="406"/>
      <c r="F66" s="406"/>
      <c r="G66" s="406"/>
      <c r="H66" s="406"/>
      <c r="I66" s="406"/>
      <c r="J66" s="406"/>
      <c r="K66" s="406"/>
      <c r="L66" s="406"/>
      <c r="M66" s="406"/>
      <c r="N66" s="406"/>
      <c r="O66" s="406"/>
      <c r="P66" s="406"/>
      <c r="Q66" s="407"/>
      <c r="R66" s="406"/>
      <c r="S66" s="406"/>
    </row>
    <row r="67" spans="2:19" s="408" customFormat="1">
      <c r="B67" s="490" t="s">
        <v>272</v>
      </c>
      <c r="C67" s="409" t="s">
        <v>46</v>
      </c>
      <c r="D67" s="406"/>
      <c r="E67" s="406"/>
      <c r="F67" s="406"/>
      <c r="G67" s="406"/>
      <c r="H67" s="406"/>
      <c r="I67" s="406"/>
      <c r="J67" s="406"/>
      <c r="K67" s="406"/>
      <c r="L67" s="406"/>
      <c r="M67" s="406"/>
      <c r="N67" s="406"/>
      <c r="O67" s="406"/>
      <c r="P67" s="406"/>
      <c r="Q67" s="407"/>
      <c r="R67" s="406"/>
      <c r="S67" s="406"/>
    </row>
    <row r="68" spans="2:19" s="408" customFormat="1">
      <c r="B68" s="490"/>
      <c r="C68" s="409" t="s">
        <v>47</v>
      </c>
      <c r="D68" s="406"/>
      <c r="E68" s="406"/>
      <c r="F68" s="406"/>
      <c r="G68" s="406"/>
      <c r="H68" s="406"/>
      <c r="I68" s="406"/>
      <c r="J68" s="406"/>
      <c r="K68" s="406"/>
      <c r="L68" s="406"/>
      <c r="M68" s="406"/>
      <c r="N68" s="406"/>
      <c r="O68" s="406"/>
      <c r="P68" s="406"/>
      <c r="Q68" s="407"/>
      <c r="R68" s="406"/>
      <c r="S68" s="406"/>
    </row>
    <row r="69" spans="2:19" s="408" customFormat="1" ht="40.5" customHeight="1">
      <c r="B69" s="404">
        <v>3</v>
      </c>
      <c r="C69" s="420" t="s">
        <v>134</v>
      </c>
      <c r="D69" s="420"/>
      <c r="E69" s="420"/>
      <c r="F69" s="420"/>
      <c r="G69" s="420"/>
      <c r="H69" s="420"/>
      <c r="I69" s="420"/>
      <c r="J69" s="420"/>
      <c r="K69" s="420"/>
      <c r="L69" s="420"/>
      <c r="M69" s="420"/>
      <c r="N69" s="420"/>
      <c r="O69" s="420"/>
      <c r="P69" s="420"/>
      <c r="Q69" s="420"/>
      <c r="R69" s="420"/>
      <c r="S69" s="420"/>
    </row>
    <row r="70" spans="2:19" s="410" customFormat="1" ht="17.25" customHeight="1">
      <c r="B70" s="404">
        <v>4</v>
      </c>
      <c r="C70" s="489" t="s">
        <v>264</v>
      </c>
      <c r="D70" s="489"/>
      <c r="E70" s="489"/>
      <c r="F70" s="489"/>
      <c r="G70" s="489"/>
      <c r="H70" s="489"/>
      <c r="I70" s="489"/>
      <c r="J70" s="489"/>
      <c r="K70" s="489"/>
      <c r="L70" s="489"/>
      <c r="M70" s="489"/>
      <c r="N70" s="489"/>
      <c r="O70" s="489"/>
      <c r="P70" s="489"/>
      <c r="Q70" s="489"/>
      <c r="R70" s="489"/>
      <c r="S70" s="489"/>
    </row>
    <row r="71" spans="2:19" s="410" customFormat="1" ht="162.75" customHeight="1">
      <c r="B71" s="404">
        <v>5</v>
      </c>
      <c r="C71" s="489" t="s">
        <v>344</v>
      </c>
      <c r="D71" s="489"/>
      <c r="E71" s="489"/>
      <c r="F71" s="489"/>
      <c r="G71" s="489"/>
      <c r="H71" s="489"/>
      <c r="I71" s="489"/>
      <c r="J71" s="489"/>
      <c r="K71" s="489"/>
      <c r="L71" s="489"/>
      <c r="M71" s="489"/>
      <c r="N71" s="489"/>
      <c r="O71" s="489"/>
      <c r="P71" s="489"/>
      <c r="Q71" s="489"/>
      <c r="R71" s="489"/>
      <c r="S71" s="489"/>
    </row>
    <row r="72" spans="2:19" s="408" customFormat="1" ht="18" customHeight="1">
      <c r="B72" s="404">
        <v>6</v>
      </c>
      <c r="C72" s="405" t="s">
        <v>426</v>
      </c>
      <c r="D72" s="406"/>
      <c r="E72" s="406"/>
      <c r="F72" s="406"/>
      <c r="G72" s="406"/>
      <c r="H72" s="406"/>
      <c r="I72" s="406"/>
      <c r="J72" s="406"/>
      <c r="K72" s="406"/>
      <c r="L72" s="406"/>
      <c r="M72" s="406"/>
      <c r="N72" s="406"/>
      <c r="O72" s="406"/>
      <c r="P72" s="406"/>
      <c r="Q72" s="407"/>
      <c r="R72" s="406"/>
      <c r="S72" s="406"/>
    </row>
    <row r="73" spans="2:19" s="408" customFormat="1" ht="17.25" customHeight="1">
      <c r="B73" s="411" t="s">
        <v>273</v>
      </c>
      <c r="C73" s="409" t="s">
        <v>371</v>
      </c>
      <c r="D73" s="406"/>
      <c r="E73" s="406"/>
      <c r="F73" s="406"/>
      <c r="G73" s="406"/>
      <c r="H73" s="406"/>
      <c r="I73" s="406"/>
      <c r="J73" s="406"/>
      <c r="K73" s="406"/>
      <c r="L73" s="406"/>
      <c r="M73" s="406"/>
      <c r="N73" s="406"/>
      <c r="O73" s="406"/>
      <c r="P73" s="406"/>
      <c r="Q73" s="407"/>
      <c r="R73" s="406"/>
      <c r="S73" s="406"/>
    </row>
    <row r="74" spans="2:19" s="408" customFormat="1" ht="15" customHeight="1">
      <c r="B74" s="412"/>
      <c r="C74" s="488" t="s">
        <v>427</v>
      </c>
      <c r="D74" s="488"/>
      <c r="E74" s="488"/>
      <c r="F74" s="488"/>
      <c r="G74" s="488"/>
      <c r="H74" s="488"/>
      <c r="I74" s="488"/>
      <c r="J74" s="488"/>
      <c r="K74" s="488"/>
      <c r="L74" s="488"/>
      <c r="M74" s="488"/>
      <c r="N74" s="488"/>
      <c r="O74" s="488"/>
      <c r="P74" s="488"/>
      <c r="Q74" s="488"/>
      <c r="R74" s="488"/>
      <c r="S74" s="488"/>
    </row>
    <row r="75" spans="2:19" s="408" customFormat="1" ht="64.5" customHeight="1">
      <c r="B75" s="412"/>
      <c r="C75" s="488" t="s">
        <v>318</v>
      </c>
      <c r="D75" s="488"/>
      <c r="E75" s="413"/>
      <c r="F75" s="413"/>
      <c r="G75" s="413"/>
      <c r="H75" s="413"/>
      <c r="I75" s="413"/>
      <c r="J75" s="413"/>
      <c r="K75" s="413"/>
      <c r="L75" s="413"/>
      <c r="M75" s="413"/>
      <c r="N75" s="413"/>
      <c r="O75" s="413"/>
      <c r="P75" s="413"/>
      <c r="Q75" s="413"/>
      <c r="R75" s="413"/>
      <c r="S75" s="413"/>
    </row>
    <row r="76" spans="2:19" s="408" customFormat="1" ht="32.25" customHeight="1">
      <c r="B76" s="412"/>
      <c r="C76" s="487" t="s">
        <v>258</v>
      </c>
      <c r="D76" s="487"/>
      <c r="E76" s="487"/>
      <c r="F76" s="487"/>
      <c r="G76" s="487"/>
      <c r="H76" s="487"/>
      <c r="I76" s="487"/>
      <c r="J76" s="487"/>
      <c r="K76" s="487"/>
      <c r="L76" s="487"/>
      <c r="M76" s="487"/>
      <c r="N76" s="487"/>
      <c r="O76" s="487"/>
      <c r="P76" s="487"/>
      <c r="Q76" s="487"/>
      <c r="R76" s="487"/>
      <c r="S76" s="487"/>
    </row>
    <row r="77" spans="2:19" s="408" customFormat="1" ht="42.75" customHeight="1">
      <c r="C77" s="487" t="s">
        <v>428</v>
      </c>
      <c r="D77" s="487"/>
      <c r="E77" s="487"/>
      <c r="F77" s="487"/>
      <c r="G77" s="487"/>
      <c r="H77" s="487"/>
      <c r="I77" s="487"/>
      <c r="J77" s="487"/>
      <c r="K77" s="487"/>
      <c r="L77" s="487"/>
      <c r="M77" s="487"/>
      <c r="N77" s="487"/>
      <c r="O77" s="487"/>
      <c r="P77" s="487"/>
      <c r="Q77" s="487"/>
      <c r="R77" s="487"/>
      <c r="S77" s="487"/>
    </row>
    <row r="78" spans="2:19" s="408" customFormat="1" ht="293.25" customHeight="1">
      <c r="C78" s="420" t="s">
        <v>482</v>
      </c>
      <c r="D78" s="420"/>
      <c r="E78" s="420"/>
      <c r="F78" s="420"/>
      <c r="G78" s="420"/>
      <c r="H78" s="420"/>
      <c r="I78" s="420"/>
      <c r="J78" s="420"/>
      <c r="K78" s="420"/>
      <c r="L78" s="420"/>
      <c r="M78" s="420"/>
      <c r="N78" s="420"/>
      <c r="O78" s="420"/>
      <c r="P78" s="420"/>
      <c r="Q78" s="420"/>
      <c r="R78" s="420"/>
      <c r="S78" s="420"/>
    </row>
    <row r="79" spans="2:19" ht="66" customHeight="1">
      <c r="C79" s="36"/>
      <c r="D79" s="1"/>
      <c r="E79" s="1"/>
      <c r="F79" s="1"/>
      <c r="G79" s="1"/>
      <c r="H79" s="1"/>
      <c r="I79" s="1"/>
      <c r="J79" s="1"/>
      <c r="K79" s="1"/>
      <c r="L79" s="1"/>
      <c r="M79" s="35"/>
      <c r="N79" s="1"/>
      <c r="O79" s="1"/>
      <c r="P79" s="1"/>
      <c r="Q79" s="34"/>
      <c r="R79" s="1"/>
      <c r="S79" s="1"/>
    </row>
    <row r="80" spans="2:19" ht="66" customHeight="1">
      <c r="C80" s="36"/>
      <c r="D80" s="1"/>
      <c r="E80" s="1"/>
      <c r="F80" s="1"/>
      <c r="G80" s="1"/>
      <c r="H80" s="1"/>
      <c r="I80" s="1"/>
      <c r="J80" s="1"/>
      <c r="K80" s="1"/>
      <c r="L80" s="1"/>
      <c r="M80" s="35"/>
      <c r="N80" s="1"/>
      <c r="O80" s="1"/>
      <c r="P80" s="1"/>
      <c r="Q80" s="34"/>
      <c r="R80" s="1"/>
      <c r="S80" s="1"/>
    </row>
    <row r="81" spans="1:16292">
      <c r="C81" s="36"/>
      <c r="D81" s="1"/>
      <c r="E81" s="1"/>
      <c r="F81" s="1"/>
      <c r="G81" s="1"/>
      <c r="H81" s="1"/>
      <c r="I81" s="1"/>
      <c r="J81" s="1"/>
      <c r="K81" s="1"/>
      <c r="L81" s="1"/>
      <c r="M81" s="1"/>
      <c r="N81" s="1"/>
      <c r="O81" s="1"/>
      <c r="P81" s="1"/>
      <c r="Q81" s="34"/>
      <c r="R81" s="1"/>
      <c r="S81" s="1"/>
    </row>
    <row r="82" spans="1:16292" s="3" customFormat="1">
      <c r="A82" s="1"/>
      <c r="B82" s="1"/>
      <c r="C82" s="36"/>
      <c r="D82" s="1"/>
      <c r="E82" s="1"/>
      <c r="F82" s="1"/>
      <c r="G82" s="1"/>
      <c r="H82" s="1"/>
      <c r="I82" s="1"/>
      <c r="J82" s="1"/>
      <c r="K82" s="1"/>
      <c r="L82" s="1"/>
      <c r="M82" s="31"/>
      <c r="N82" s="1"/>
      <c r="O82" s="1"/>
      <c r="P82" s="1"/>
      <c r="Q82" s="34"/>
      <c r="R82" s="1"/>
      <c r="S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row>
    <row r="83" spans="1:16292">
      <c r="C83" s="36"/>
      <c r="D83" s="1"/>
      <c r="E83" s="1"/>
      <c r="F83" s="1"/>
      <c r="G83" s="1"/>
      <c r="H83" s="1"/>
      <c r="I83" s="1"/>
      <c r="J83" s="1"/>
      <c r="K83" s="1"/>
      <c r="L83" s="1"/>
      <c r="M83" s="31"/>
      <c r="N83" s="1"/>
      <c r="O83" s="1"/>
      <c r="P83" s="1"/>
      <c r="Q83" s="34"/>
      <c r="R83" s="1"/>
      <c r="S83" s="1"/>
    </row>
    <row r="84" spans="1:16292">
      <c r="C84" s="36"/>
      <c r="D84" s="1"/>
      <c r="E84" s="1"/>
      <c r="F84" s="1"/>
      <c r="G84" s="1"/>
      <c r="H84" s="1"/>
      <c r="I84" s="1"/>
      <c r="J84" s="1"/>
      <c r="K84" s="1"/>
      <c r="L84" s="1"/>
      <c r="M84" s="31"/>
      <c r="N84" s="1"/>
      <c r="O84" s="1"/>
      <c r="P84" s="1"/>
      <c r="Q84" s="34"/>
      <c r="R84" s="1"/>
      <c r="S84" s="1"/>
    </row>
    <row r="85" spans="1:16292" s="3" customFormat="1">
      <c r="A85" s="1"/>
      <c r="B85" s="1"/>
      <c r="C85" s="36"/>
      <c r="D85" s="1"/>
      <c r="E85" s="1"/>
      <c r="F85" s="1"/>
      <c r="G85" s="1"/>
      <c r="H85" s="1"/>
      <c r="I85" s="1"/>
      <c r="J85" s="1"/>
      <c r="K85" s="1"/>
      <c r="L85" s="1"/>
      <c r="M85" s="1"/>
      <c r="N85" s="1"/>
      <c r="O85" s="1"/>
      <c r="P85" s="1"/>
      <c r="Q85" s="34"/>
      <c r="R85" s="1"/>
      <c r="S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row>
    <row r="88" spans="1:16292">
      <c r="M88" s="20"/>
    </row>
    <row r="89" spans="1:16292">
      <c r="M89" s="20"/>
    </row>
    <row r="91" spans="1:16292" ht="15">
      <c r="M91" s="28"/>
    </row>
    <row r="95" spans="1:16292" ht="15">
      <c r="M95" s="8"/>
    </row>
    <row r="96" spans="1:16292">
      <c r="M96" s="11"/>
    </row>
  </sheetData>
  <sheetProtection formatCells="0" formatColumns="0" formatRows="0" selectLockedCells="1" sort="0" autoFilter="0"/>
  <autoFilter ref="A3:XBP63">
    <filterColumn colId="1" showButton="0"/>
  </autoFilter>
  <mergeCells count="204">
    <mergeCell ref="J42:J43"/>
    <mergeCell ref="K42:K43"/>
    <mergeCell ref="L42:L43"/>
    <mergeCell ref="J48:J49"/>
    <mergeCell ref="K48:K49"/>
    <mergeCell ref="L48:L49"/>
    <mergeCell ref="E42:E43"/>
    <mergeCell ref="E48:E49"/>
    <mergeCell ref="N20:N21"/>
    <mergeCell ref="E13:E14"/>
    <mergeCell ref="E15:E16"/>
    <mergeCell ref="E18:E19"/>
    <mergeCell ref="O20:O21"/>
    <mergeCell ref="P20:P21"/>
    <mergeCell ref="Q20:Q21"/>
    <mergeCell ref="C22:C23"/>
    <mergeCell ref="J22:J23"/>
    <mergeCell ref="K22:K23"/>
    <mergeCell ref="L22:L23"/>
    <mergeCell ref="M22:M23"/>
    <mergeCell ref="N22:N23"/>
    <mergeCell ref="O22:O23"/>
    <mergeCell ref="P22:P23"/>
    <mergeCell ref="Q22:Q23"/>
    <mergeCell ref="E20:E21"/>
    <mergeCell ref="E22:E23"/>
    <mergeCell ref="B67:B68"/>
    <mergeCell ref="B11:B63"/>
    <mergeCell ref="O13:O14"/>
    <mergeCell ref="P13:P14"/>
    <mergeCell ref="Q13:Q14"/>
    <mergeCell ref="C15:C17"/>
    <mergeCell ref="J15:J17"/>
    <mergeCell ref="K15:K17"/>
    <mergeCell ref="L15:L17"/>
    <mergeCell ref="M15:M17"/>
    <mergeCell ref="N15:N17"/>
    <mergeCell ref="O15:O17"/>
    <mergeCell ref="P15:P17"/>
    <mergeCell ref="Q15:Q17"/>
    <mergeCell ref="C18:C19"/>
    <mergeCell ref="J18:J19"/>
    <mergeCell ref="K35:K36"/>
    <mergeCell ref="K37:K38"/>
    <mergeCell ref="K45:K46"/>
    <mergeCell ref="Q62:Q63"/>
    <mergeCell ref="J13:J14"/>
    <mergeCell ref="K13:K14"/>
    <mergeCell ref="L13:L14"/>
    <mergeCell ref="M13:M14"/>
    <mergeCell ref="Q37:Q38"/>
    <mergeCell ref="C37:C38"/>
    <mergeCell ref="C59:C60"/>
    <mergeCell ref="J59:J60"/>
    <mergeCell ref="K59:K60"/>
    <mergeCell ref="L59:L60"/>
    <mergeCell ref="M59:M60"/>
    <mergeCell ref="N59:N60"/>
    <mergeCell ref="M51:M52"/>
    <mergeCell ref="N51:N52"/>
    <mergeCell ref="O51:O52"/>
    <mergeCell ref="P51:P52"/>
    <mergeCell ref="O45:O46"/>
    <mergeCell ref="P45:P46"/>
    <mergeCell ref="O37:O38"/>
    <mergeCell ref="L37:L38"/>
    <mergeCell ref="L45:L46"/>
    <mergeCell ref="L56:L57"/>
    <mergeCell ref="N37:N38"/>
    <mergeCell ref="C51:C52"/>
    <mergeCell ref="E51:E52"/>
    <mergeCell ref="J51:J52"/>
    <mergeCell ref="K51:K52"/>
    <mergeCell ref="L51:L52"/>
    <mergeCell ref="C76:S76"/>
    <mergeCell ref="C74:S74"/>
    <mergeCell ref="Q56:Q57"/>
    <mergeCell ref="J62:J63"/>
    <mergeCell ref="K56:K57"/>
    <mergeCell ref="K62:K63"/>
    <mergeCell ref="M56:M57"/>
    <mergeCell ref="C62:C63"/>
    <mergeCell ref="C56:C57"/>
    <mergeCell ref="O56:O57"/>
    <mergeCell ref="P56:P57"/>
    <mergeCell ref="C75:D75"/>
    <mergeCell ref="M62:M63"/>
    <mergeCell ref="P59:P60"/>
    <mergeCell ref="Q59:Q60"/>
    <mergeCell ref="E59:E60"/>
    <mergeCell ref="P62:P63"/>
    <mergeCell ref="O59:O60"/>
    <mergeCell ref="L62:L63"/>
    <mergeCell ref="N56:N57"/>
    <mergeCell ref="N62:N63"/>
    <mergeCell ref="Q18:Q19"/>
    <mergeCell ref="Q51:Q52"/>
    <mergeCell ref="Q45:Q46"/>
    <mergeCell ref="O62:O63"/>
    <mergeCell ref="S2:S63"/>
    <mergeCell ref="C13:C14"/>
    <mergeCell ref="O2:O3"/>
    <mergeCell ref="P2:P3"/>
    <mergeCell ref="H2:H3"/>
    <mergeCell ref="B2:C2"/>
    <mergeCell ref="D2:D3"/>
    <mergeCell ref="C30:C33"/>
    <mergeCell ref="C28:C29"/>
    <mergeCell ref="C26:C27"/>
    <mergeCell ref="Q2:Q3"/>
    <mergeCell ref="R2:R3"/>
    <mergeCell ref="O26:O27"/>
    <mergeCell ref="Q30:Q33"/>
    <mergeCell ref="K26:K27"/>
    <mergeCell ref="F2:F3"/>
    <mergeCell ref="G2:G3"/>
    <mergeCell ref="J56:J57"/>
    <mergeCell ref="E2:E3"/>
    <mergeCell ref="Q35:Q36"/>
    <mergeCell ref="Q28:Q29"/>
    <mergeCell ref="M26:M27"/>
    <mergeCell ref="M28:M29"/>
    <mergeCell ref="M30:M33"/>
    <mergeCell ref="O30:O33"/>
    <mergeCell ref="O28:O29"/>
    <mergeCell ref="P28:P29"/>
    <mergeCell ref="P26:P27"/>
    <mergeCell ref="Q26:Q27"/>
    <mergeCell ref="P30:P33"/>
    <mergeCell ref="N26:N27"/>
    <mergeCell ref="N28:N29"/>
    <mergeCell ref="N30:N33"/>
    <mergeCell ref="P35:P36"/>
    <mergeCell ref="M37:M38"/>
    <mergeCell ref="B3:C3"/>
    <mergeCell ref="C45:C46"/>
    <mergeCell ref="P37:P38"/>
    <mergeCell ref="N2:N3"/>
    <mergeCell ref="N45:N46"/>
    <mergeCell ref="M2:M3"/>
    <mergeCell ref="M45:M46"/>
    <mergeCell ref="L2:L3"/>
    <mergeCell ref="L26:L27"/>
    <mergeCell ref="L28:L29"/>
    <mergeCell ref="L30:L33"/>
    <mergeCell ref="M18:M19"/>
    <mergeCell ref="N18:N19"/>
    <mergeCell ref="O18:O19"/>
    <mergeCell ref="J35:J36"/>
    <mergeCell ref="M35:M36"/>
    <mergeCell ref="O35:O36"/>
    <mergeCell ref="N35:N36"/>
    <mergeCell ref="P18:P19"/>
    <mergeCell ref="N13:N14"/>
    <mergeCell ref="K18:K19"/>
    <mergeCell ref="L18:L19"/>
    <mergeCell ref="M54:M55"/>
    <mergeCell ref="I2:I3"/>
    <mergeCell ref="J2:J3"/>
    <mergeCell ref="J26:J27"/>
    <mergeCell ref="J28:J29"/>
    <mergeCell ref="J30:J33"/>
    <mergeCell ref="K28:K29"/>
    <mergeCell ref="E56:E57"/>
    <mergeCell ref="C35:C36"/>
    <mergeCell ref="C20:C21"/>
    <mergeCell ref="J20:J21"/>
    <mergeCell ref="K20:K21"/>
    <mergeCell ref="L20:L21"/>
    <mergeCell ref="M20:M21"/>
    <mergeCell ref="E26:E27"/>
    <mergeCell ref="E28:E29"/>
    <mergeCell ref="E32:E33"/>
    <mergeCell ref="E35:E36"/>
    <mergeCell ref="K30:K33"/>
    <mergeCell ref="J37:J38"/>
    <mergeCell ref="J45:J46"/>
    <mergeCell ref="L35:L36"/>
    <mergeCell ref="C42:C43"/>
    <mergeCell ref="C48:C49"/>
    <mergeCell ref="C69:S69"/>
    <mergeCell ref="C70:S70"/>
    <mergeCell ref="C71:S71"/>
    <mergeCell ref="C77:S77"/>
    <mergeCell ref="C78:S78"/>
    <mergeCell ref="M42:M43"/>
    <mergeCell ref="N42:N43"/>
    <mergeCell ref="O42:O43"/>
    <mergeCell ref="P42:P43"/>
    <mergeCell ref="Q42:Q43"/>
    <mergeCell ref="M48:M49"/>
    <mergeCell ref="N48:N49"/>
    <mergeCell ref="O48:O49"/>
    <mergeCell ref="P48:P49"/>
    <mergeCell ref="Q48:Q49"/>
    <mergeCell ref="C54:C55"/>
    <mergeCell ref="E54:E55"/>
    <mergeCell ref="J54:J55"/>
    <mergeCell ref="N54:N55"/>
    <mergeCell ref="O54:O55"/>
    <mergeCell ref="P54:P55"/>
    <mergeCell ref="Q54:Q55"/>
    <mergeCell ref="K54:K55"/>
    <mergeCell ref="L54:L55"/>
  </mergeCells>
  <pageMargins left="0.23622047244094491" right="0.27559055118110237" top="0.27559055118110237" bottom="0.27559055118110237" header="0.31496062992125984" footer="0.19685039370078741"/>
  <pageSetup scale="3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DV92"/>
  <sheetViews>
    <sheetView zoomScale="70" zoomScaleNormal="70" workbookViewId="0">
      <pane xSplit="5" ySplit="5" topLeftCell="K6" activePane="bottomRight" state="frozen"/>
      <selection pane="topRight" activeCell="G1" sqref="G1"/>
      <selection pane="bottomLeft" activeCell="A6" sqref="A6"/>
      <selection pane="bottomRight" activeCell="V92" sqref="V6:W92"/>
    </sheetView>
  </sheetViews>
  <sheetFormatPr defaultColWidth="9.140625" defaultRowHeight="12.75"/>
  <cols>
    <col min="1" max="1" width="4.85546875" style="3" customWidth="1"/>
    <col min="2" max="2" width="59.7109375" style="2" customWidth="1"/>
    <col min="3" max="3" width="14" style="3" customWidth="1"/>
    <col min="4" max="4" width="12.28515625" style="3" customWidth="1"/>
    <col min="5" max="5" width="15.85546875" style="3" customWidth="1"/>
    <col min="6" max="7" width="18.28515625" style="3" customWidth="1"/>
    <col min="8" max="8" width="39.85546875" style="3" customWidth="1"/>
    <col min="9" max="9" width="13.7109375" style="3" customWidth="1"/>
    <col min="10" max="10" width="12.7109375" style="3" customWidth="1"/>
    <col min="11" max="11" width="12" style="3" customWidth="1"/>
    <col min="12" max="12" width="13.7109375" style="3" customWidth="1"/>
    <col min="13" max="15" width="12.5703125" style="3" customWidth="1"/>
    <col min="16" max="16" width="16.28515625" style="4" customWidth="1"/>
    <col min="17" max="17" width="16.42578125" style="3" customWidth="1"/>
    <col min="18" max="18" width="4.5703125" style="1" customWidth="1"/>
    <col min="19" max="19" width="10" style="1" customWidth="1"/>
    <col min="20" max="20" width="12.85546875" style="68" customWidth="1"/>
    <col min="21" max="21" width="7.140625" style="1" customWidth="1"/>
    <col min="22" max="23" width="10.140625" style="1" customWidth="1"/>
    <col min="24" max="24" width="10.5703125" style="1" customWidth="1"/>
    <col min="25" max="25" width="11" style="1" customWidth="1"/>
    <col min="26" max="26" width="14.85546875" style="1" customWidth="1"/>
    <col min="27" max="28" width="14.140625" style="1" customWidth="1"/>
    <col min="29" max="29" width="11.140625" style="1" customWidth="1"/>
    <col min="30" max="30" width="19" style="1" customWidth="1"/>
    <col min="31" max="31" width="41.85546875" style="1" customWidth="1"/>
    <col min="32" max="32" width="14.28515625" style="1" customWidth="1"/>
    <col min="33" max="33" width="12.5703125" style="1" customWidth="1"/>
    <col min="34" max="35" width="15.5703125" style="1" customWidth="1"/>
    <col min="36" max="36" width="7.5703125" style="67" customWidth="1"/>
    <col min="37" max="37" width="8" style="1" bestFit="1" customWidth="1"/>
    <col min="38" max="16384" width="9.140625" style="1"/>
  </cols>
  <sheetData>
    <row r="1" spans="1:37" s="67" customFormat="1" ht="24.75" customHeight="1" thickBot="1">
      <c r="A1" s="63"/>
      <c r="B1" s="66"/>
      <c r="C1" s="63"/>
      <c r="D1" s="63"/>
      <c r="E1" s="63"/>
      <c r="F1" s="63"/>
      <c r="G1" s="63"/>
      <c r="H1" s="63"/>
      <c r="I1" s="63"/>
      <c r="J1" s="63"/>
      <c r="K1" s="63"/>
      <c r="L1" s="63"/>
      <c r="M1" s="63"/>
      <c r="N1" s="63"/>
      <c r="O1" s="63"/>
      <c r="P1" s="309"/>
      <c r="Q1" s="63"/>
      <c r="R1" s="68"/>
      <c r="S1" s="68"/>
      <c r="T1" s="310">
        <v>44895</v>
      </c>
    </row>
    <row r="2" spans="1:37" s="5" customFormat="1" ht="32.25" customHeight="1">
      <c r="A2" s="145" t="s">
        <v>385</v>
      </c>
      <c r="B2" s="115" t="s">
        <v>0</v>
      </c>
      <c r="C2" s="95" t="s">
        <v>1</v>
      </c>
      <c r="D2" s="95" t="s">
        <v>271</v>
      </c>
      <c r="E2" s="95" t="s">
        <v>270</v>
      </c>
      <c r="F2" s="95" t="s">
        <v>2</v>
      </c>
      <c r="G2" s="95" t="s">
        <v>3</v>
      </c>
      <c r="H2" s="95" t="s">
        <v>4</v>
      </c>
      <c r="I2" s="95" t="s">
        <v>5</v>
      </c>
      <c r="J2" s="27" t="s">
        <v>268</v>
      </c>
      <c r="K2" s="88" t="s">
        <v>269</v>
      </c>
      <c r="L2" s="467" t="s">
        <v>286</v>
      </c>
      <c r="M2" s="467" t="s">
        <v>381</v>
      </c>
      <c r="N2" s="467" t="s">
        <v>382</v>
      </c>
      <c r="O2" s="467" t="s">
        <v>383</v>
      </c>
      <c r="P2" s="467" t="str">
        <f>"Verwaltetes Vermögen am "&amp;
TEXT($T$1,"DD.MM.YYYY")&amp;" (Mio. €)"</f>
        <v>Verwaltetes Vermögen am DD.11.YYYY (Mio. €)</v>
      </c>
      <c r="Q2" s="571" t="s">
        <v>249</v>
      </c>
      <c r="R2" s="37"/>
      <c r="S2" s="283" t="s">
        <v>319</v>
      </c>
      <c r="T2" s="283" t="s">
        <v>319</v>
      </c>
      <c r="U2" s="112" t="s">
        <v>320</v>
      </c>
      <c r="V2" s="268" t="s">
        <v>321</v>
      </c>
      <c r="W2" s="273" t="s">
        <v>392</v>
      </c>
      <c r="X2" s="273" t="s">
        <v>333</v>
      </c>
      <c r="Y2" s="270" t="s">
        <v>393</v>
      </c>
      <c r="Z2" s="269" t="s">
        <v>324</v>
      </c>
      <c r="AA2" s="270" t="s">
        <v>324</v>
      </c>
      <c r="AB2" s="270" t="s">
        <v>324</v>
      </c>
      <c r="AC2" s="269" t="s">
        <v>324</v>
      </c>
      <c r="AD2" s="270" t="s">
        <v>324</v>
      </c>
      <c r="AE2" s="270" t="s">
        <v>324</v>
      </c>
      <c r="AF2" s="270" t="s">
        <v>324</v>
      </c>
      <c r="AG2" s="270" t="s">
        <v>324</v>
      </c>
      <c r="AH2" s="271" t="s">
        <v>325</v>
      </c>
      <c r="AI2" s="272"/>
      <c r="AJ2" s="275"/>
      <c r="AK2" s="49"/>
    </row>
    <row r="3" spans="1:37" ht="40.5" customHeight="1" thickBot="1">
      <c r="A3" s="146"/>
      <c r="B3" s="116" t="s">
        <v>6</v>
      </c>
      <c r="C3" s="114"/>
      <c r="D3" s="114"/>
      <c r="E3" s="114"/>
      <c r="F3" s="114"/>
      <c r="G3" s="114"/>
      <c r="H3" s="114"/>
      <c r="I3" s="114"/>
      <c r="J3" s="25" t="str">
        <f>TEXT($T$1,"DD.MM.YYYY")</f>
        <v>DD.11.YYYY</v>
      </c>
      <c r="K3" s="113"/>
      <c r="L3" s="570"/>
      <c r="M3" s="570"/>
      <c r="N3" s="570"/>
      <c r="O3" s="570"/>
      <c r="P3" s="570"/>
      <c r="Q3" s="572"/>
      <c r="R3" s="38"/>
      <c r="S3" s="278"/>
      <c r="T3" s="278"/>
      <c r="V3" s="268" t="s">
        <v>322</v>
      </c>
      <c r="W3" s="273" t="s">
        <v>323</v>
      </c>
      <c r="X3" s="273" t="s">
        <v>323</v>
      </c>
      <c r="Y3" s="270" t="s">
        <v>322</v>
      </c>
      <c r="Z3" s="269" t="s">
        <v>1</v>
      </c>
      <c r="AA3" s="270" t="s">
        <v>327</v>
      </c>
      <c r="AB3" s="270" t="s">
        <v>395</v>
      </c>
      <c r="AC3" s="269" t="s">
        <v>2</v>
      </c>
      <c r="AD3" s="270" t="s">
        <v>328</v>
      </c>
      <c r="AE3" s="270" t="s">
        <v>4</v>
      </c>
      <c r="AF3" s="270" t="s">
        <v>5</v>
      </c>
      <c r="AG3" s="270" t="s">
        <v>329</v>
      </c>
      <c r="AH3" s="271" t="s">
        <v>330</v>
      </c>
      <c r="AI3" s="272" t="s">
        <v>345</v>
      </c>
      <c r="AJ3" s="276"/>
      <c r="AK3" s="50" t="s">
        <v>326</v>
      </c>
    </row>
    <row r="4" spans="1:37" s="6" customFormat="1" ht="25.5" customHeight="1" thickBot="1">
      <c r="A4" s="147">
        <v>1</v>
      </c>
      <c r="B4" s="164" t="s">
        <v>238</v>
      </c>
      <c r="C4" s="165"/>
      <c r="D4" s="165"/>
      <c r="E4" s="165"/>
      <c r="F4" s="165"/>
      <c r="G4" s="165"/>
      <c r="H4" s="165"/>
      <c r="I4" s="165"/>
      <c r="J4" s="165"/>
      <c r="K4" s="165"/>
      <c r="L4" s="165"/>
      <c r="M4" s="165"/>
      <c r="N4" s="165"/>
      <c r="O4" s="165"/>
      <c r="P4" s="165"/>
      <c r="Q4" s="166"/>
      <c r="S4" s="278"/>
      <c r="T4" s="278"/>
      <c r="U4" s="61"/>
      <c r="V4" s="45"/>
      <c r="W4" s="46"/>
      <c r="X4" s="46"/>
      <c r="Y4" s="48"/>
      <c r="Z4" s="47"/>
      <c r="AA4" s="48"/>
      <c r="AB4" s="75"/>
      <c r="AC4" s="47"/>
      <c r="AD4" s="48"/>
      <c r="AE4" s="48"/>
      <c r="AF4" s="48"/>
      <c r="AG4" s="48"/>
      <c r="AH4" s="48"/>
      <c r="AI4" s="48"/>
      <c r="AJ4" s="277"/>
      <c r="AK4" s="51"/>
    </row>
    <row r="5" spans="1:37" ht="25.5" customHeight="1" thickBot="1">
      <c r="A5" s="148">
        <v>1</v>
      </c>
      <c r="B5" s="167" t="s">
        <v>262</v>
      </c>
      <c r="C5" s="168"/>
      <c r="D5" s="168"/>
      <c r="E5" s="168"/>
      <c r="F5" s="168"/>
      <c r="G5" s="168"/>
      <c r="H5" s="168"/>
      <c r="I5" s="168"/>
      <c r="J5" s="168"/>
      <c r="K5" s="168"/>
      <c r="L5" s="168"/>
      <c r="M5" s="168"/>
      <c r="N5" s="168"/>
      <c r="O5" s="168"/>
      <c r="P5" s="168"/>
      <c r="Q5" s="169"/>
      <c r="S5" s="282"/>
      <c r="T5" s="282"/>
      <c r="U5" s="44"/>
      <c r="V5" s="311" t="e">
        <f ca="1">_xll.BDP($E5&amp;" ISIN", "Fund Expense Ratio")/100</f>
        <v>#NAME?</v>
      </c>
      <c r="W5" s="312" t="e">
        <f ca="1">_xll.BDH($E5&amp;" ISIN","FD004",$T$1,$T$1,"Currency=EUR")</f>
        <v>#NAME?</v>
      </c>
      <c r="X5" s="313"/>
      <c r="Y5" s="314"/>
      <c r="Z5" s="315"/>
      <c r="AA5" s="314"/>
      <c r="AB5" s="314"/>
      <c r="AC5" s="315"/>
      <c r="AD5" s="314"/>
      <c r="AE5" s="314"/>
      <c r="AF5" s="314"/>
      <c r="AG5" s="314"/>
      <c r="AH5" s="314"/>
      <c r="AI5" s="314"/>
      <c r="AJ5" s="276"/>
      <c r="AK5" s="50"/>
    </row>
    <row r="6" spans="1:37" ht="25.5" customHeight="1">
      <c r="A6" s="149">
        <v>1</v>
      </c>
      <c r="B6" s="121" t="s">
        <v>250</v>
      </c>
      <c r="C6" s="161" t="s">
        <v>18</v>
      </c>
      <c r="D6" s="163" t="s">
        <v>10</v>
      </c>
      <c r="E6" s="162" t="s">
        <v>127</v>
      </c>
      <c r="F6" s="161" t="s">
        <v>129</v>
      </c>
      <c r="G6" s="163" t="s">
        <v>130</v>
      </c>
      <c r="H6" s="161" t="s">
        <v>189</v>
      </c>
      <c r="I6" s="161" t="s">
        <v>21</v>
      </c>
      <c r="J6" s="229">
        <v>2.5000000000000001E-3</v>
      </c>
      <c r="K6" s="230">
        <v>9</v>
      </c>
      <c r="L6" s="230" t="s">
        <v>347</v>
      </c>
      <c r="M6" s="161" t="s">
        <v>384</v>
      </c>
      <c r="N6" s="161" t="s">
        <v>384</v>
      </c>
      <c r="O6" s="161" t="s">
        <v>384</v>
      </c>
      <c r="P6" s="231">
        <v>1410.9465</v>
      </c>
      <c r="Q6" s="190">
        <v>6</v>
      </c>
      <c r="R6" s="284"/>
      <c r="S6" s="302" t="b">
        <f>F6=AC6</f>
        <v>1</v>
      </c>
      <c r="T6" s="302" t="b">
        <f>G6=AD6</f>
        <v>1</v>
      </c>
      <c r="U6" s="284"/>
      <c r="V6" s="321">
        <v>2.5000000000000001E-3</v>
      </c>
      <c r="W6" s="322">
        <v>1474.9275</v>
      </c>
      <c r="X6" s="316">
        <f>VLOOKUP($E6,[1]Sheet1!$F:$AF,27,FALSE)/1000000</f>
        <v>1896.49212945</v>
      </c>
      <c r="Y6" s="317">
        <f>VLOOKUP($E6,'[2]ETFs &amp; Index Funds'!$H:$EA,107,FALSE)/10000</f>
        <v>2.5000000000000001E-3</v>
      </c>
      <c r="Z6" s="318" t="str">
        <f>VLOOKUP($E6,'[2]ETFs &amp; Index Funds'!$H:$EA,3,FALSE)</f>
        <v>Distribution</v>
      </c>
      <c r="AA6" s="75" t="str">
        <f>VLOOKUP($E6,'[2]ETFs &amp; Index Funds'!$H:$EA,4,FALSE)</f>
        <v>EUR</v>
      </c>
      <c r="AB6" s="75" t="str">
        <f>VLOOKUP($E6,'[2]ETFs &amp; Index Funds'!$H:$EA,6,FALSE)</f>
        <v>No</v>
      </c>
      <c r="AC6" s="314" t="str">
        <f>VLOOKUP($E6,[2]Xetra!$H$2:$EA$77,93,FALSE)</f>
        <v>A2JFSU</v>
      </c>
      <c r="AD6" s="314" t="str">
        <f>VLOOKUP($E6,[2]Xetra!$H$2:$EA$77,17,FALSE)</f>
        <v>ZSRI GY</v>
      </c>
      <c r="AE6" s="75" t="str">
        <f>VLOOKUP($E6,'[2]ETFs &amp; Index Funds'!$H:$EA,36,FALSE)</f>
        <v>AT, DE, FR, IT, LU, NL, ES, IE</v>
      </c>
      <c r="AF6" s="75" t="str">
        <f>VLOOKUP($E6,'[2]ETFs &amp; Index Funds'!$H:$EA,39,FALSE)</f>
        <v>Physical</v>
      </c>
      <c r="AG6" s="75" t="str">
        <f>VLOOKUP($E6,'[2]ETFs &amp; Index Funds'!$H:$EA,123,FALSE)</f>
        <v>ART 8</v>
      </c>
      <c r="AH6" s="75" t="s">
        <v>418</v>
      </c>
      <c r="AI6" s="75" t="str">
        <f>VLOOKUP(E6,[2]Xetra!$H$2:$EB$77,125,0)</f>
        <v>U</v>
      </c>
      <c r="AJ6" s="277"/>
      <c r="AK6" s="51" t="b">
        <f>L6=AI6</f>
        <v>1</v>
      </c>
    </row>
    <row r="7" spans="1:37" ht="25.5" customHeight="1">
      <c r="A7" s="149">
        <v>1</v>
      </c>
      <c r="B7" s="122" t="s">
        <v>250</v>
      </c>
      <c r="C7" s="118" t="s">
        <v>13</v>
      </c>
      <c r="D7" s="120" t="s">
        <v>10</v>
      </c>
      <c r="E7" s="119" t="s">
        <v>289</v>
      </c>
      <c r="F7" s="118" t="s">
        <v>291</v>
      </c>
      <c r="G7" s="120" t="s">
        <v>292</v>
      </c>
      <c r="H7" s="118" t="s">
        <v>285</v>
      </c>
      <c r="I7" s="118" t="s">
        <v>21</v>
      </c>
      <c r="J7" s="232">
        <v>2.5000000000000001E-3</v>
      </c>
      <c r="K7" s="135">
        <v>9</v>
      </c>
      <c r="L7" s="135" t="s">
        <v>347</v>
      </c>
      <c r="M7" s="118" t="s">
        <v>384</v>
      </c>
      <c r="N7" s="118" t="s">
        <v>384</v>
      </c>
      <c r="O7" s="118" t="s">
        <v>384</v>
      </c>
      <c r="P7" s="233">
        <v>1410.9465</v>
      </c>
      <c r="Q7" s="191">
        <v>6</v>
      </c>
      <c r="R7" s="284"/>
      <c r="S7" s="302" t="b">
        <f t="shared" ref="S7:T70" si="0">F7=AC7</f>
        <v>1</v>
      </c>
      <c r="T7" s="302" t="b">
        <f t="shared" si="0"/>
        <v>1</v>
      </c>
      <c r="U7" s="284"/>
      <c r="V7" s="321">
        <v>2.5000000000000001E-3</v>
      </c>
      <c r="W7" s="322">
        <v>1474.9275</v>
      </c>
      <c r="X7" s="316">
        <f>VLOOKUP($E7,[1]Sheet1!$F:$AF,27,FALSE)/1000000</f>
        <v>1896.49212945</v>
      </c>
      <c r="Y7" s="317">
        <f>VLOOKUP($E7,'[2]ETFs &amp; Index Funds'!$H:$EA,107,FALSE)/10000</f>
        <v>2.5000000000000001E-3</v>
      </c>
      <c r="Z7" s="318" t="str">
        <f>VLOOKUP($E7,'[2]ETFs &amp; Index Funds'!$H:$EA,3,FALSE)</f>
        <v>Capitalisation</v>
      </c>
      <c r="AA7" s="75" t="str">
        <f>VLOOKUP($E7,'[2]ETFs &amp; Index Funds'!$H:$EA,4,FALSE)</f>
        <v>EUR</v>
      </c>
      <c r="AB7" s="75" t="str">
        <f>VLOOKUP($E7,'[2]ETFs &amp; Index Funds'!$H:$EA,6,FALSE)</f>
        <v>No</v>
      </c>
      <c r="AC7" s="314" t="str">
        <f>VLOOKUP($E7,[2]Xetra!$H$2:$EA$77,93,FALSE)</f>
        <v>A2PFV1</v>
      </c>
      <c r="AD7" s="314" t="str">
        <f>VLOOKUP($E7,[2]Xetra!$H$2:$EA$77,17,FALSE)</f>
        <v>ASRR GY</v>
      </c>
      <c r="AE7" s="75" t="str">
        <f>VLOOKUP($E7,'[2]ETFs &amp; Index Funds'!$H:$EA,36,FALSE)</f>
        <v>AT, DE, FR, IT**, LU, NL, ES, IE, CL, SK</v>
      </c>
      <c r="AF7" s="75" t="str">
        <f>VLOOKUP($E7,'[2]ETFs &amp; Index Funds'!$H:$EA,39,FALSE)</f>
        <v>Physical</v>
      </c>
      <c r="AG7" s="75" t="str">
        <f>VLOOKUP($E7,'[2]ETFs &amp; Index Funds'!$H:$EA,123,FALSE)</f>
        <v>ART 8</v>
      </c>
      <c r="AH7" s="75" t="s">
        <v>418</v>
      </c>
      <c r="AI7" s="75" t="str">
        <f>VLOOKUP(E7,[2]Xetra!$H$2:$EB$77,125,0)</f>
        <v>U</v>
      </c>
      <c r="AJ7" s="277"/>
      <c r="AK7" s="51" t="b">
        <f t="shared" ref="AK7:AK70" si="1">L7=AI7</f>
        <v>1</v>
      </c>
    </row>
    <row r="8" spans="1:37" ht="25.5" customHeight="1">
      <c r="A8" s="150">
        <v>1</v>
      </c>
      <c r="B8" s="19" t="s">
        <v>251</v>
      </c>
      <c r="C8" s="89" t="s">
        <v>13</v>
      </c>
      <c r="D8" s="89" t="s">
        <v>10</v>
      </c>
      <c r="E8" s="98" t="s">
        <v>22</v>
      </c>
      <c r="F8" s="89" t="s">
        <v>91</v>
      </c>
      <c r="G8" s="54" t="s">
        <v>23</v>
      </c>
      <c r="H8" s="42" t="s">
        <v>399</v>
      </c>
      <c r="I8" s="89" t="s">
        <v>24</v>
      </c>
      <c r="J8" s="101">
        <v>2.5000000000000001E-3</v>
      </c>
      <c r="K8" s="85">
        <v>9</v>
      </c>
      <c r="L8" s="96" t="s">
        <v>347</v>
      </c>
      <c r="M8" s="99"/>
      <c r="N8" s="54"/>
      <c r="O8" s="99" t="s">
        <v>384</v>
      </c>
      <c r="P8" s="84">
        <v>176.4348</v>
      </c>
      <c r="Q8" s="192">
        <v>6</v>
      </c>
      <c r="R8" s="284"/>
      <c r="S8" s="302" t="b">
        <f t="shared" si="0"/>
        <v>1</v>
      </c>
      <c r="T8" s="302" t="b">
        <f t="shared" si="0"/>
        <v>1</v>
      </c>
      <c r="U8" s="284"/>
      <c r="V8" s="321">
        <v>2.5000000000000001E-3</v>
      </c>
      <c r="W8" s="322">
        <v>198.68879999999999</v>
      </c>
      <c r="X8" s="316">
        <f>VLOOKUP($E8,[1]Sheet1!$F:$AF,27,FALSE)/1000000</f>
        <v>214.39655952000001</v>
      </c>
      <c r="Y8" s="317">
        <f>VLOOKUP($E8,'[2]ETFs &amp; Index Funds'!$H:$EA,107,FALSE)/10000</f>
        <v>2.5000000000000001E-3</v>
      </c>
      <c r="Z8" s="318" t="str">
        <f>VLOOKUP($E8,'[2]ETFs &amp; Index Funds'!$H:$EA,3,FALSE)</f>
        <v>Capitalisation</v>
      </c>
      <c r="AA8" s="75" t="str">
        <f>VLOOKUP($E8,'[2]ETFs &amp; Index Funds'!$H:$EA,4,FALSE)</f>
        <v>EUR</v>
      </c>
      <c r="AB8" s="75" t="str">
        <f>VLOOKUP($E8,'[2]ETFs &amp; Index Funds'!$H:$EA,6,FALSE)</f>
        <v>No</v>
      </c>
      <c r="AC8" s="314" t="str">
        <f>VLOOKUP($E8,[2]Xetra!$H$2:$EA$77,93,FALSE)</f>
        <v>A2AL1T</v>
      </c>
      <c r="AD8" s="314" t="str">
        <f>VLOOKUP($E8,[2]Xetra!$H$2:$EA$77,17,FALSE)</f>
        <v>EESM GY</v>
      </c>
      <c r="AE8" s="75" t="str">
        <f>VLOOKUP($E8,'[2]ETFs &amp; Index Funds'!$H:$EA,36,FALSE)</f>
        <v>AT, DE, FI, FR, LU, NL, SE, IT**, IE, ES, SK</v>
      </c>
      <c r="AF8" s="75" t="str">
        <f>VLOOKUP($E8,'[2]ETFs &amp; Index Funds'!$H:$EA,39,FALSE)</f>
        <v>Synthetic</v>
      </c>
      <c r="AG8" s="75" t="str">
        <f>VLOOKUP($E8,'[2]ETFs &amp; Index Funds'!$H:$EA,123,FALSE)</f>
        <v>ART 8</v>
      </c>
      <c r="AH8" s="75" t="s">
        <v>418</v>
      </c>
      <c r="AI8" s="75" t="str">
        <f>VLOOKUP(E8,[2]Xetra!$H$2:$EB$77,125,0)</f>
        <v>U</v>
      </c>
      <c r="AJ8" s="274"/>
      <c r="AK8" s="51" t="b">
        <f t="shared" si="1"/>
        <v>1</v>
      </c>
    </row>
    <row r="9" spans="1:37" s="13" customFormat="1" ht="25.5" customHeight="1">
      <c r="A9" s="150">
        <v>1</v>
      </c>
      <c r="B9" s="19" t="s">
        <v>252</v>
      </c>
      <c r="C9" s="89" t="s">
        <v>13</v>
      </c>
      <c r="D9" s="89" t="s">
        <v>10</v>
      </c>
      <c r="E9" s="98" t="s">
        <v>158</v>
      </c>
      <c r="F9" s="89" t="s">
        <v>178</v>
      </c>
      <c r="G9" s="54" t="s">
        <v>159</v>
      </c>
      <c r="H9" s="99" t="s">
        <v>332</v>
      </c>
      <c r="I9" s="89" t="s">
        <v>21</v>
      </c>
      <c r="J9" s="101">
        <v>2.5000000000000001E-3</v>
      </c>
      <c r="K9" s="85">
        <v>9</v>
      </c>
      <c r="L9" s="96" t="s">
        <v>347</v>
      </c>
      <c r="M9" s="99" t="s">
        <v>384</v>
      </c>
      <c r="N9" s="99" t="s">
        <v>384</v>
      </c>
      <c r="O9" s="99" t="s">
        <v>384</v>
      </c>
      <c r="P9" s="84">
        <v>578.50459999999998</v>
      </c>
      <c r="Q9" s="192">
        <v>6</v>
      </c>
      <c r="R9" s="284"/>
      <c r="S9" s="302" t="b">
        <f t="shared" si="0"/>
        <v>1</v>
      </c>
      <c r="T9" s="302" t="b">
        <f t="shared" si="0"/>
        <v>1</v>
      </c>
      <c r="U9" s="284"/>
      <c r="V9" s="321">
        <v>2.5000000000000001E-3</v>
      </c>
      <c r="W9" s="322">
        <v>639.75509999999997</v>
      </c>
      <c r="X9" s="316">
        <f>VLOOKUP($E9,[1]Sheet1!$F:$AF,27,FALSE)/1000000</f>
        <v>633.63388644000008</v>
      </c>
      <c r="Y9" s="317">
        <f>VLOOKUP($E9,'[2]ETFs &amp; Index Funds'!$H:$EA,107,FALSE)/10000</f>
        <v>2.5000000000000001E-3</v>
      </c>
      <c r="Z9" s="318" t="str">
        <f>VLOOKUP($E9,'[2]ETFs &amp; Index Funds'!$H:$EA,3,FALSE)</f>
        <v>Capitalisation</v>
      </c>
      <c r="AA9" s="75" t="str">
        <f>VLOOKUP($E9,'[2]ETFs &amp; Index Funds'!$H:$EA,4,FALSE)</f>
        <v>EUR</v>
      </c>
      <c r="AB9" s="75" t="str">
        <f>VLOOKUP($E9,'[2]ETFs &amp; Index Funds'!$H:$EA,6,FALSE)</f>
        <v>No</v>
      </c>
      <c r="AC9" s="314" t="str">
        <f>VLOOKUP($E9,[2]Xetra!$H$2:$EA$77,93,FALSE)</f>
        <v>A2PP8D</v>
      </c>
      <c r="AD9" s="314" t="str">
        <f>VLOOKUP($E9,[2]Xetra!$H$2:$EA$77,17,FALSE)</f>
        <v>EMUS GY</v>
      </c>
      <c r="AE9" s="75" t="str">
        <f>VLOOKUP($E9,'[2]ETFs &amp; Index Funds'!$H:$EA,36,FALSE)</f>
        <v>AT, DE, FI, FR, IT**, LU, NL,SE, ES, IE, CL, SK</v>
      </c>
      <c r="AF9" s="75" t="str">
        <f>VLOOKUP($E9,'[2]ETFs &amp; Index Funds'!$H:$EA,39,FALSE)</f>
        <v>Physical</v>
      </c>
      <c r="AG9" s="75" t="str">
        <f>VLOOKUP($E9,'[2]ETFs &amp; Index Funds'!$H:$EA,123,FALSE)</f>
        <v>ART 8</v>
      </c>
      <c r="AH9" s="75" t="s">
        <v>418</v>
      </c>
      <c r="AI9" s="75" t="str">
        <f>VLOOKUP(E9,[2]Xetra!$H$2:$EB$77,125,0)</f>
        <v>U</v>
      </c>
      <c r="AJ9" s="278"/>
      <c r="AK9" s="51" t="b">
        <f t="shared" si="1"/>
        <v>1</v>
      </c>
    </row>
    <row r="10" spans="1:37" ht="25.5" customHeight="1">
      <c r="A10" s="151">
        <v>1</v>
      </c>
      <c r="B10" s="123" t="s">
        <v>253</v>
      </c>
      <c r="C10" s="124" t="s">
        <v>13</v>
      </c>
      <c r="D10" s="125" t="s">
        <v>27</v>
      </c>
      <c r="E10" s="126" t="s">
        <v>63</v>
      </c>
      <c r="F10" s="124" t="s">
        <v>112</v>
      </c>
      <c r="G10" s="125" t="s">
        <v>64</v>
      </c>
      <c r="H10" s="124" t="s">
        <v>279</v>
      </c>
      <c r="I10" s="124" t="s">
        <v>21</v>
      </c>
      <c r="J10" s="234">
        <v>2.5000000000000001E-3</v>
      </c>
      <c r="K10" s="139">
        <v>9</v>
      </c>
      <c r="L10" s="139" t="s">
        <v>347</v>
      </c>
      <c r="M10" s="124" t="s">
        <v>384</v>
      </c>
      <c r="N10" s="124" t="s">
        <v>384</v>
      </c>
      <c r="O10" s="124" t="s">
        <v>384</v>
      </c>
      <c r="P10" s="235">
        <v>3276.74262</v>
      </c>
      <c r="Q10" s="193">
        <v>6</v>
      </c>
      <c r="R10" s="284"/>
      <c r="S10" s="302" t="b">
        <f t="shared" si="0"/>
        <v>1</v>
      </c>
      <c r="T10" s="302" t="b">
        <f t="shared" si="0"/>
        <v>1</v>
      </c>
      <c r="U10" s="284"/>
      <c r="V10" s="321">
        <v>2.5000000000000001E-3</v>
      </c>
      <c r="W10" s="322">
        <v>3385.15888</v>
      </c>
      <c r="X10" s="316">
        <f>VLOOKUP($E10,[1]Sheet1!$F:$AF,27,FALSE)/1000000</f>
        <v>3066.5534951343698</v>
      </c>
      <c r="Y10" s="317">
        <f>VLOOKUP($E10,'[2]ETFs &amp; Index Funds'!$H:$EA,107,FALSE)/10000</f>
        <v>2.5000000000000001E-3</v>
      </c>
      <c r="Z10" s="318" t="str">
        <f>VLOOKUP($E10,'[2]ETFs &amp; Index Funds'!$H:$EA,3,FALSE)</f>
        <v>Capitalisation</v>
      </c>
      <c r="AA10" s="75" t="str">
        <f>VLOOKUP($E10,'[2]ETFs &amp; Index Funds'!$H:$EA,4,FALSE)</f>
        <v>USD</v>
      </c>
      <c r="AB10" s="75" t="str">
        <f>VLOOKUP($E10,'[2]ETFs &amp; Index Funds'!$H:$EA,6,FALSE)</f>
        <v>No</v>
      </c>
      <c r="AC10" s="314" t="str">
        <f>VLOOKUP($E10,[2]Xetra!$H$2:$EA$77,93,FALSE)</f>
        <v>A2AL1U</v>
      </c>
      <c r="AD10" s="314" t="str">
        <f>VLOOKUP($E10,[2]Xetra!$H$2:$EA$77,17,FALSE)</f>
        <v>EKLD GY</v>
      </c>
      <c r="AE10" s="75" t="str">
        <f>VLOOKUP($E10,'[2]ETFs &amp; Index Funds'!$H:$EA,36,FALSE)</f>
        <v>AT, DE, FR, IT**, LU, NL, CZ, IE, CL, SK</v>
      </c>
      <c r="AF10" s="75" t="str">
        <f>VLOOKUP($E10,'[2]ETFs &amp; Index Funds'!$H:$EA,39,FALSE)</f>
        <v>Physical</v>
      </c>
      <c r="AG10" s="75" t="str">
        <f>VLOOKUP($E10,'[2]ETFs &amp; Index Funds'!$H:$EA,123,FALSE)</f>
        <v>ART 8</v>
      </c>
      <c r="AH10" s="75" t="s">
        <v>418</v>
      </c>
      <c r="AI10" s="75" t="str">
        <f>VLOOKUP(E10,[2]Xetra!$H$2:$EB$77,125,0)</f>
        <v>U</v>
      </c>
      <c r="AJ10" s="274"/>
      <c r="AK10" s="51" t="b">
        <f t="shared" si="1"/>
        <v>1</v>
      </c>
    </row>
    <row r="11" spans="1:37" ht="25.5" customHeight="1">
      <c r="A11" s="151">
        <v>1</v>
      </c>
      <c r="B11" s="123" t="s">
        <v>253</v>
      </c>
      <c r="C11" s="124" t="s">
        <v>13</v>
      </c>
      <c r="D11" s="125" t="s">
        <v>10</v>
      </c>
      <c r="E11" s="126" t="s">
        <v>287</v>
      </c>
      <c r="F11" s="124" t="s">
        <v>293</v>
      </c>
      <c r="G11" s="125" t="s">
        <v>294</v>
      </c>
      <c r="H11" s="124" t="s">
        <v>285</v>
      </c>
      <c r="I11" s="124" t="s">
        <v>21</v>
      </c>
      <c r="J11" s="234">
        <v>2.5000000000000001E-3</v>
      </c>
      <c r="K11" s="139">
        <v>9</v>
      </c>
      <c r="L11" s="139" t="s">
        <v>347</v>
      </c>
      <c r="M11" s="124" t="s">
        <v>384</v>
      </c>
      <c r="N11" s="124" t="s">
        <v>384</v>
      </c>
      <c r="O11" s="124" t="s">
        <v>384</v>
      </c>
      <c r="P11" s="235">
        <v>3276.7426</v>
      </c>
      <c r="Q11" s="193">
        <v>6</v>
      </c>
      <c r="R11" s="284"/>
      <c r="S11" s="302" t="b">
        <f t="shared" si="0"/>
        <v>1</v>
      </c>
      <c r="T11" s="302" t="b">
        <f t="shared" si="0"/>
        <v>1</v>
      </c>
      <c r="U11" s="284"/>
      <c r="V11" s="321">
        <v>2.5000000000000001E-3</v>
      </c>
      <c r="W11" s="322">
        <v>3385.1588999999999</v>
      </c>
      <c r="X11" s="316">
        <f>VLOOKUP($E11,[1]Sheet1!$F:$AF,27,FALSE)/1000000</f>
        <v>3066.5534951343698</v>
      </c>
      <c r="Y11" s="317">
        <f>VLOOKUP($E11,'[2]ETFs &amp; Index Funds'!$H:$EA,107,FALSE)/10000</f>
        <v>2.5000000000000001E-3</v>
      </c>
      <c r="Z11" s="318" t="str">
        <f>VLOOKUP($E11,'[2]ETFs &amp; Index Funds'!$H:$EA,3,FALSE)</f>
        <v>Capitalisation</v>
      </c>
      <c r="AA11" s="75" t="str">
        <f>VLOOKUP($E11,'[2]ETFs &amp; Index Funds'!$H:$EA,4,FALSE)</f>
        <v>EUR</v>
      </c>
      <c r="AB11" s="75" t="str">
        <f>VLOOKUP($E11,'[2]ETFs &amp; Index Funds'!$H:$EA,6,FALSE)</f>
        <v>No</v>
      </c>
      <c r="AC11" s="314" t="str">
        <f>VLOOKUP($E11,[2]Xetra!$H$2:$EA$77,93,FALSE)</f>
        <v>A2PGAL</v>
      </c>
      <c r="AD11" s="314" t="str">
        <f>VLOOKUP($E11,[2]Xetra!$H$2:$EA$77,17,FALSE)</f>
        <v>ZSRM GY</v>
      </c>
      <c r="AE11" s="75" t="str">
        <f>VLOOKUP($E11,'[2]ETFs &amp; Index Funds'!$H:$EA,36,FALSE)</f>
        <v>AT,DE, FR, IT**, LU, NL, ES, IE, SK</v>
      </c>
      <c r="AF11" s="75" t="str">
        <f>VLOOKUP($E11,'[2]ETFs &amp; Index Funds'!$H:$EA,39,FALSE)</f>
        <v>Physical</v>
      </c>
      <c r="AG11" s="75" t="str">
        <f>VLOOKUP($E11,'[2]ETFs &amp; Index Funds'!$H:$EA,123,FALSE)</f>
        <v>ART 8</v>
      </c>
      <c r="AH11" s="75" t="s">
        <v>418</v>
      </c>
      <c r="AI11" s="75" t="str">
        <f>VLOOKUP(E11,[2]Xetra!$H$2:$EB$77,125,0)</f>
        <v>U</v>
      </c>
      <c r="AJ11" s="274"/>
      <c r="AK11" s="51" t="b">
        <f t="shared" si="1"/>
        <v>1</v>
      </c>
    </row>
    <row r="12" spans="1:37" ht="25.5" customHeight="1">
      <c r="A12" s="151">
        <v>1</v>
      </c>
      <c r="B12" s="123" t="s">
        <v>253</v>
      </c>
      <c r="C12" s="124" t="s">
        <v>18</v>
      </c>
      <c r="D12" s="125" t="s">
        <v>10</v>
      </c>
      <c r="E12" s="126" t="s">
        <v>65</v>
      </c>
      <c r="F12" s="124" t="s">
        <v>113</v>
      </c>
      <c r="G12" s="125" t="s">
        <v>66</v>
      </c>
      <c r="H12" s="124" t="s">
        <v>189</v>
      </c>
      <c r="I12" s="124" t="s">
        <v>21</v>
      </c>
      <c r="J12" s="234">
        <v>2.5000000000000001E-3</v>
      </c>
      <c r="K12" s="139">
        <v>9</v>
      </c>
      <c r="L12" s="139" t="s">
        <v>347</v>
      </c>
      <c r="M12" s="124" t="s">
        <v>384</v>
      </c>
      <c r="N12" s="124" t="s">
        <v>384</v>
      </c>
      <c r="O12" s="124" t="s">
        <v>384</v>
      </c>
      <c r="P12" s="235">
        <v>3276.7426</v>
      </c>
      <c r="Q12" s="193">
        <v>6</v>
      </c>
      <c r="R12" s="284"/>
      <c r="S12" s="302" t="b">
        <f t="shared" si="0"/>
        <v>1</v>
      </c>
      <c r="T12" s="302" t="b">
        <f t="shared" si="0"/>
        <v>1</v>
      </c>
      <c r="U12" s="284"/>
      <c r="V12" s="321">
        <v>2.5000000000000001E-3</v>
      </c>
      <c r="W12" s="322">
        <v>3385.1588999999999</v>
      </c>
      <c r="X12" s="316">
        <f>VLOOKUP($E12,[1]Sheet1!$F:$AF,27,FALSE)/1000000</f>
        <v>3066.5534951343698</v>
      </c>
      <c r="Y12" s="317">
        <f>VLOOKUP($E12,'[2]ETFs &amp; Index Funds'!$H:$EA,107,FALSE)/10000</f>
        <v>2.5000000000000001E-3</v>
      </c>
      <c r="Z12" s="318" t="str">
        <f>VLOOKUP($E12,'[2]ETFs &amp; Index Funds'!$H:$EA,3,FALSE)</f>
        <v>Distribution</v>
      </c>
      <c r="AA12" s="75" t="str">
        <f>VLOOKUP($E12,'[2]ETFs &amp; Index Funds'!$H:$EA,4,FALSE)</f>
        <v>EUR</v>
      </c>
      <c r="AB12" s="75" t="str">
        <f>VLOOKUP($E12,'[2]ETFs &amp; Index Funds'!$H:$EA,6,FALSE)</f>
        <v>No</v>
      </c>
      <c r="AC12" s="314" t="str">
        <f>VLOOKUP($E12,[2]Xetra!$H$2:$EA$77,93,FALSE)</f>
        <v>A2H5E5</v>
      </c>
      <c r="AD12" s="314" t="str">
        <f>VLOOKUP($E12,[2]Xetra!$H$2:$EA$77,17,FALSE)</f>
        <v>EKUS GY</v>
      </c>
      <c r="AE12" s="75" t="str">
        <f>VLOOKUP($E12,'[2]ETFs &amp; Index Funds'!$H:$EA,36,FALSE)</f>
        <v>LU,FR,DE,AT, IT, ES, NL, IE, SK</v>
      </c>
      <c r="AF12" s="75" t="str">
        <f>VLOOKUP($E12,'[2]ETFs &amp; Index Funds'!$H:$EA,39,FALSE)</f>
        <v>Physical</v>
      </c>
      <c r="AG12" s="75" t="str">
        <f>VLOOKUP($E12,'[2]ETFs &amp; Index Funds'!$H:$EA,123,FALSE)</f>
        <v>ART 8</v>
      </c>
      <c r="AH12" s="75" t="s">
        <v>418</v>
      </c>
      <c r="AI12" s="75" t="str">
        <f>VLOOKUP(E12,[2]Xetra!$H$2:$EB$77,125,0)</f>
        <v>U</v>
      </c>
      <c r="AJ12" s="274"/>
      <c r="AK12" s="51" t="b">
        <f t="shared" si="1"/>
        <v>1</v>
      </c>
    </row>
    <row r="13" spans="1:37" ht="25.5" customHeight="1">
      <c r="A13" s="149">
        <v>1</v>
      </c>
      <c r="B13" s="122" t="s">
        <v>254</v>
      </c>
      <c r="C13" s="118" t="s">
        <v>18</v>
      </c>
      <c r="D13" s="120" t="s">
        <v>10</v>
      </c>
      <c r="E13" s="119" t="s">
        <v>126</v>
      </c>
      <c r="F13" s="118" t="s">
        <v>128</v>
      </c>
      <c r="G13" s="120" t="s">
        <v>131</v>
      </c>
      <c r="H13" s="118" t="s">
        <v>189</v>
      </c>
      <c r="I13" s="118" t="s">
        <v>21</v>
      </c>
      <c r="J13" s="232">
        <v>2.5000000000000001E-3</v>
      </c>
      <c r="K13" s="135">
        <v>9</v>
      </c>
      <c r="L13" s="135" t="s">
        <v>347</v>
      </c>
      <c r="M13" s="118" t="s">
        <v>384</v>
      </c>
      <c r="N13" s="118" t="s">
        <v>384</v>
      </c>
      <c r="O13" s="118" t="s">
        <v>384</v>
      </c>
      <c r="P13" s="233">
        <v>926.61180000000002</v>
      </c>
      <c r="Q13" s="191">
        <v>6</v>
      </c>
      <c r="R13" s="284"/>
      <c r="S13" s="302" t="b">
        <f t="shared" si="0"/>
        <v>1</v>
      </c>
      <c r="T13" s="302" t="b">
        <f t="shared" si="0"/>
        <v>1</v>
      </c>
      <c r="U13" s="284"/>
      <c r="V13" s="321">
        <v>2.5000000000000001E-3</v>
      </c>
      <c r="W13" s="322">
        <v>984.09289999999999</v>
      </c>
      <c r="X13" s="316">
        <f>VLOOKUP($E13,[1]Sheet1!$F:$AF,27,FALSE)/1000000</f>
        <v>895.62289836000002</v>
      </c>
      <c r="Y13" s="317">
        <f>VLOOKUP($E13,'[2]ETFs &amp; Index Funds'!$H:$EA,107,FALSE)/10000</f>
        <v>2.5000000000000001E-3</v>
      </c>
      <c r="Z13" s="318" t="str">
        <f>VLOOKUP($E13,'[2]ETFs &amp; Index Funds'!$H:$EA,3,FALSE)</f>
        <v>Distribution</v>
      </c>
      <c r="AA13" s="75" t="str">
        <f>VLOOKUP($E13,'[2]ETFs &amp; Index Funds'!$H:$EA,4,FALSE)</f>
        <v>EUR</v>
      </c>
      <c r="AB13" s="75" t="str">
        <f>VLOOKUP($E13,'[2]ETFs &amp; Index Funds'!$H:$EA,6,FALSE)</f>
        <v>No</v>
      </c>
      <c r="AC13" s="314" t="str">
        <f>VLOOKUP($E13,[2]Xetra!$H$2:$EA$77,93,FALSE)</f>
        <v>A2JFSV</v>
      </c>
      <c r="AD13" s="314" t="str">
        <f>VLOOKUP($E13,[2]Xetra!$H$2:$EA$77,17,FALSE)</f>
        <v>JSRI GY</v>
      </c>
      <c r="AE13" s="75" t="str">
        <f>VLOOKUP($E13,'[2]ETFs &amp; Index Funds'!$H:$EA,36,FALSE)</f>
        <v>AT,DE, FR, IT, LU, NL, ES, IE</v>
      </c>
      <c r="AF13" s="75" t="str">
        <f>VLOOKUP($E13,'[2]ETFs &amp; Index Funds'!$H:$EA,39,FALSE)</f>
        <v>Physical</v>
      </c>
      <c r="AG13" s="75" t="str">
        <f>VLOOKUP($E13,'[2]ETFs &amp; Index Funds'!$H:$EA,123,FALSE)</f>
        <v>ART 8</v>
      </c>
      <c r="AH13" s="75" t="s">
        <v>418</v>
      </c>
      <c r="AI13" s="75" t="str">
        <f>VLOOKUP(E13,[2]Xetra!$H$2:$EB$77,125,0)</f>
        <v>U</v>
      </c>
      <c r="AJ13" s="274"/>
      <c r="AK13" s="51" t="b">
        <f t="shared" si="1"/>
        <v>1</v>
      </c>
    </row>
    <row r="14" spans="1:37" ht="25.5" customHeight="1">
      <c r="A14" s="149">
        <v>1</v>
      </c>
      <c r="B14" s="122" t="s">
        <v>254</v>
      </c>
      <c r="C14" s="118" t="s">
        <v>13</v>
      </c>
      <c r="D14" s="120" t="s">
        <v>10</v>
      </c>
      <c r="E14" s="119" t="s">
        <v>288</v>
      </c>
      <c r="F14" s="118" t="s">
        <v>296</v>
      </c>
      <c r="G14" s="132" t="s">
        <v>295</v>
      </c>
      <c r="H14" s="118" t="s">
        <v>285</v>
      </c>
      <c r="I14" s="118" t="s">
        <v>21</v>
      </c>
      <c r="J14" s="232">
        <v>2.5000000000000001E-3</v>
      </c>
      <c r="K14" s="135">
        <v>9</v>
      </c>
      <c r="L14" s="135" t="s">
        <v>347</v>
      </c>
      <c r="M14" s="118" t="s">
        <v>384</v>
      </c>
      <c r="N14" s="118" t="s">
        <v>384</v>
      </c>
      <c r="O14" s="118" t="s">
        <v>384</v>
      </c>
      <c r="P14" s="233">
        <v>926.61180000000002</v>
      </c>
      <c r="Q14" s="191">
        <v>6</v>
      </c>
      <c r="R14" s="284"/>
      <c r="S14" s="302" t="b">
        <f t="shared" si="0"/>
        <v>1</v>
      </c>
      <c r="T14" s="302" t="b">
        <f t="shared" si="0"/>
        <v>1</v>
      </c>
      <c r="U14" s="284"/>
      <c r="V14" s="321">
        <v>2.5000000000000001E-3</v>
      </c>
      <c r="W14" s="322">
        <v>984.09289999999999</v>
      </c>
      <c r="X14" s="316">
        <f>VLOOKUP($E14,[1]Sheet1!$F:$AF,27,FALSE)/1000000</f>
        <v>895.62289836000002</v>
      </c>
      <c r="Y14" s="317">
        <f>VLOOKUP($E14,'[2]ETFs &amp; Index Funds'!$H:$EA,107,FALSE)/10000</f>
        <v>2.5000000000000001E-3</v>
      </c>
      <c r="Z14" s="318" t="str">
        <f>VLOOKUP($E14,'[2]ETFs &amp; Index Funds'!$H:$EA,3,FALSE)</f>
        <v>Capitalisation</v>
      </c>
      <c r="AA14" s="75" t="str">
        <f>VLOOKUP($E14,'[2]ETFs &amp; Index Funds'!$H:$EA,4,FALSE)</f>
        <v>EUR</v>
      </c>
      <c r="AB14" s="75" t="str">
        <f>VLOOKUP($E14,'[2]ETFs &amp; Index Funds'!$H:$EA,6,FALSE)</f>
        <v>No</v>
      </c>
      <c r="AC14" s="314" t="str">
        <f>VLOOKUP($E14,[2]Xetra!$H$2:$EA$77,93,FALSE)</f>
        <v>A2PGAK</v>
      </c>
      <c r="AD14" s="314" t="str">
        <f>VLOOKUP($E14,[2]Xetra!$H$2:$EA$77,17,FALSE)</f>
        <v>QUEJ GY</v>
      </c>
      <c r="AE14" s="75" t="str">
        <f>VLOOKUP($E14,'[2]ETFs &amp; Index Funds'!$H:$EA,36,FALSE)</f>
        <v>AT,DE, FR, IT**, LU, NL, ES, IE, CL</v>
      </c>
      <c r="AF14" s="75" t="str">
        <f>VLOOKUP($E14,'[2]ETFs &amp; Index Funds'!$H:$EA,39,FALSE)</f>
        <v>Physical</v>
      </c>
      <c r="AG14" s="75" t="str">
        <f>VLOOKUP($E14,'[2]ETFs &amp; Index Funds'!$H:$EA,123,FALSE)</f>
        <v>ART 8</v>
      </c>
      <c r="AH14" s="75" t="s">
        <v>418</v>
      </c>
      <c r="AI14" s="75" t="str">
        <f>VLOOKUP(E14,[2]Xetra!$H$2:$EB$77,125,0)</f>
        <v>U</v>
      </c>
      <c r="AJ14" s="274"/>
      <c r="AK14" s="51" t="b">
        <f t="shared" si="1"/>
        <v>1</v>
      </c>
    </row>
    <row r="15" spans="1:37" ht="25.5" customHeight="1">
      <c r="A15" s="150">
        <v>1</v>
      </c>
      <c r="B15" s="26" t="s">
        <v>216</v>
      </c>
      <c r="C15" s="89" t="s">
        <v>13</v>
      </c>
      <c r="D15" s="102" t="s">
        <v>27</v>
      </c>
      <c r="E15" s="102" t="s">
        <v>217</v>
      </c>
      <c r="F15" s="99" t="s">
        <v>228</v>
      </c>
      <c r="G15" s="76" t="s">
        <v>219</v>
      </c>
      <c r="H15" s="99" t="s">
        <v>278</v>
      </c>
      <c r="I15" s="89" t="s">
        <v>21</v>
      </c>
      <c r="J15" s="101">
        <v>3.0000000000000001E-3</v>
      </c>
      <c r="K15" s="85">
        <v>8</v>
      </c>
      <c r="L15" s="96" t="s">
        <v>347</v>
      </c>
      <c r="M15" s="99" t="s">
        <v>384</v>
      </c>
      <c r="N15" s="99" t="s">
        <v>384</v>
      </c>
      <c r="O15" s="99" t="s">
        <v>384</v>
      </c>
      <c r="P15" s="84">
        <v>166.48813999999999</v>
      </c>
      <c r="Q15" s="15">
        <v>7</v>
      </c>
      <c r="R15" s="284"/>
      <c r="S15" s="302" t="b">
        <f t="shared" si="0"/>
        <v>0</v>
      </c>
      <c r="T15" s="302" t="b">
        <f t="shared" si="0"/>
        <v>1</v>
      </c>
      <c r="U15" s="284"/>
      <c r="V15" s="321">
        <v>3.0000000000000001E-3</v>
      </c>
      <c r="W15" s="322">
        <v>176.81315000000001</v>
      </c>
      <c r="X15" s="316">
        <f>VLOOKUP($E15,[1]Sheet1!$F:$AF,27,FALSE)/1000000</f>
        <v>171.53483603017398</v>
      </c>
      <c r="Y15" s="317">
        <f>VLOOKUP($E15,'[2]ETFs &amp; Index Funds'!$H:$EA,107,FALSE)/10000</f>
        <v>3.0000000000000001E-3</v>
      </c>
      <c r="Z15" s="318" t="str">
        <f>VLOOKUP($E15,'[2]ETFs &amp; Index Funds'!$H:$EA,3,FALSE)</f>
        <v>Capitalisation</v>
      </c>
      <c r="AA15" s="75" t="str">
        <f>VLOOKUP($E15,'[2]ETFs &amp; Index Funds'!$H:$EA,4,FALSE)</f>
        <v>USD</v>
      </c>
      <c r="AB15" s="75" t="str">
        <f>VLOOKUP($E15,'[2]ETFs &amp; Index Funds'!$H:$EA,6,FALSE)</f>
        <v>No</v>
      </c>
      <c r="AC15" s="314" t="str">
        <f>VLOOKUP($E15,[2]Xetra!$H$2:$EA$77,93,FALSE)</f>
        <v xml:space="preserve">A3CT5B </v>
      </c>
      <c r="AD15" s="314" t="str">
        <f>VLOOKUP($E15,[2]Xetra!$H$2:$EA$77,17,FALSE)</f>
        <v>9W1A GY</v>
      </c>
      <c r="AE15" s="75" t="str">
        <f>VLOOKUP($E15,'[2]ETFs &amp; Index Funds'!$H:$EA,36,FALSE)</f>
        <v xml:space="preserve">AT, DE, FR, IT**, LU, NL, ES </v>
      </c>
      <c r="AF15" s="75" t="str">
        <f>VLOOKUP($E15,'[2]ETFs &amp; Index Funds'!$H:$EA,39,FALSE)</f>
        <v>Physical</v>
      </c>
      <c r="AG15" s="75" t="str">
        <f>VLOOKUP($E15,'[2]ETFs &amp; Index Funds'!$H:$EA,123,FALSE)</f>
        <v>ART 8</v>
      </c>
      <c r="AH15" s="75" t="s">
        <v>273</v>
      </c>
      <c r="AI15" s="75" t="str">
        <f>VLOOKUP(E15,[2]Xetra!$H$2:$EB$77,125,0)</f>
        <v>U</v>
      </c>
      <c r="AJ15" s="274"/>
      <c r="AK15" s="51" t="b">
        <f t="shared" si="1"/>
        <v>1</v>
      </c>
    </row>
    <row r="16" spans="1:37" ht="25.5" customHeight="1">
      <c r="A16" s="150">
        <v>1</v>
      </c>
      <c r="B16" s="26" t="s">
        <v>216</v>
      </c>
      <c r="C16" s="89" t="s">
        <v>13</v>
      </c>
      <c r="D16" s="102" t="s">
        <v>10</v>
      </c>
      <c r="E16" s="102" t="s">
        <v>218</v>
      </c>
      <c r="F16" s="99" t="s">
        <v>229</v>
      </c>
      <c r="G16" s="76" t="s">
        <v>220</v>
      </c>
      <c r="H16" s="99" t="s">
        <v>259</v>
      </c>
      <c r="I16" s="89" t="s">
        <v>21</v>
      </c>
      <c r="J16" s="101">
        <v>3.0000000000000001E-3</v>
      </c>
      <c r="K16" s="85">
        <v>8</v>
      </c>
      <c r="L16" s="96" t="s">
        <v>347</v>
      </c>
      <c r="M16" s="99" t="s">
        <v>384</v>
      </c>
      <c r="N16" s="99" t="s">
        <v>384</v>
      </c>
      <c r="O16" s="99" t="s">
        <v>384</v>
      </c>
      <c r="P16" s="84">
        <v>166.4881</v>
      </c>
      <c r="Q16" s="15">
        <v>7</v>
      </c>
      <c r="R16" s="284"/>
      <c r="S16" s="302" t="b">
        <f t="shared" si="0"/>
        <v>0</v>
      </c>
      <c r="T16" s="302" t="b">
        <f t="shared" si="0"/>
        <v>1</v>
      </c>
      <c r="U16" s="284"/>
      <c r="V16" s="321">
        <v>3.0000000000000001E-3</v>
      </c>
      <c r="W16" s="322">
        <v>176.81309999999999</v>
      </c>
      <c r="X16" s="316">
        <f>VLOOKUP($E16,[1]Sheet1!$F:$AF,27,FALSE)/1000000</f>
        <v>171.53483603017398</v>
      </c>
      <c r="Y16" s="317">
        <f>VLOOKUP($E16,'[2]ETFs &amp; Index Funds'!$H:$EA,107,FALSE)/10000</f>
        <v>3.0000000000000001E-3</v>
      </c>
      <c r="Z16" s="318" t="str">
        <f>VLOOKUP($E16,'[2]ETFs &amp; Index Funds'!$H:$EA,3,FALSE)</f>
        <v>Capitalisation</v>
      </c>
      <c r="AA16" s="75" t="str">
        <f>VLOOKUP($E16,'[2]ETFs &amp; Index Funds'!$H:$EA,4,FALSE)</f>
        <v>EUR</v>
      </c>
      <c r="AB16" s="75" t="str">
        <f>VLOOKUP($E16,'[2]ETFs &amp; Index Funds'!$H:$EA,6,FALSE)</f>
        <v>No</v>
      </c>
      <c r="AC16" s="314" t="str">
        <f>VLOOKUP($E16,[2]Xetra!$H$2:$EA$77,93,FALSE)</f>
        <v xml:space="preserve">A3CT5A </v>
      </c>
      <c r="AD16" s="314" t="str">
        <f>VLOOKUP($E16,[2]Xetra!$H$2:$EA$77,17,FALSE)</f>
        <v>9W1 GY</v>
      </c>
      <c r="AE16" s="75" t="str">
        <f>VLOOKUP($E16,'[2]ETFs &amp; Index Funds'!$H:$EA,36,FALSE)</f>
        <v xml:space="preserve">AT, DE, FR, IT, LU, NL, ES </v>
      </c>
      <c r="AF16" s="75" t="str">
        <f>VLOOKUP($E16,'[2]ETFs &amp; Index Funds'!$H:$EA,39,FALSE)</f>
        <v>Physical</v>
      </c>
      <c r="AG16" s="75" t="str">
        <f>VLOOKUP($E16,'[2]ETFs &amp; Index Funds'!$H:$EA,123,FALSE)</f>
        <v>ART 8</v>
      </c>
      <c r="AH16" s="75" t="s">
        <v>273</v>
      </c>
      <c r="AI16" s="75" t="str">
        <f>VLOOKUP(E16,[2]Xetra!$H$2:$EB$77,125,0)</f>
        <v>U</v>
      </c>
      <c r="AJ16" s="274"/>
      <c r="AK16" s="51" t="b">
        <f t="shared" si="1"/>
        <v>1</v>
      </c>
    </row>
    <row r="17" spans="1:37" s="6" customFormat="1" ht="25.5" customHeight="1">
      <c r="A17" s="151">
        <v>1</v>
      </c>
      <c r="B17" s="123" t="s">
        <v>255</v>
      </c>
      <c r="C17" s="124" t="s">
        <v>13</v>
      </c>
      <c r="D17" s="125" t="s">
        <v>27</v>
      </c>
      <c r="E17" s="126" t="s">
        <v>67</v>
      </c>
      <c r="F17" s="124" t="s">
        <v>114</v>
      </c>
      <c r="G17" s="125" t="s">
        <v>68</v>
      </c>
      <c r="H17" s="124" t="s">
        <v>277</v>
      </c>
      <c r="I17" s="124" t="s">
        <v>24</v>
      </c>
      <c r="J17" s="234">
        <v>3.0000000000000001E-3</v>
      </c>
      <c r="K17" s="139">
        <v>9</v>
      </c>
      <c r="L17" s="139" t="s">
        <v>347</v>
      </c>
      <c r="M17" s="236"/>
      <c r="N17" s="236"/>
      <c r="O17" s="124" t="s">
        <v>384</v>
      </c>
      <c r="P17" s="235">
        <v>731.21169999999995</v>
      </c>
      <c r="Q17" s="193">
        <v>6</v>
      </c>
      <c r="R17" s="284"/>
      <c r="S17" s="302" t="b">
        <f t="shared" si="0"/>
        <v>1</v>
      </c>
      <c r="T17" s="302" t="b">
        <f t="shared" si="0"/>
        <v>1</v>
      </c>
      <c r="U17" s="284"/>
      <c r="V17" s="321">
        <v>3.0000000000000001E-3</v>
      </c>
      <c r="W17" s="322">
        <v>814.05654000000004</v>
      </c>
      <c r="X17" s="316">
        <f>VLOOKUP($E17,[1]Sheet1!$F:$AF,27,FALSE)/1000000</f>
        <v>903.46883698255499</v>
      </c>
      <c r="Y17" s="317">
        <f>VLOOKUP($E17,'[2]ETFs &amp; Index Funds'!$H:$EA,107,FALSE)/10000</f>
        <v>3.0000000000000001E-3</v>
      </c>
      <c r="Z17" s="318" t="str">
        <f>VLOOKUP($E17,'[2]ETFs &amp; Index Funds'!$H:$EA,3,FALSE)</f>
        <v>Capitalisation</v>
      </c>
      <c r="AA17" s="75" t="str">
        <f>VLOOKUP($E17,'[2]ETFs &amp; Index Funds'!$H:$EA,4,FALSE)</f>
        <v>USD</v>
      </c>
      <c r="AB17" s="75" t="str">
        <f>VLOOKUP($E17,'[2]ETFs &amp; Index Funds'!$H:$EA,6,FALSE)</f>
        <v>No</v>
      </c>
      <c r="AC17" s="314" t="str">
        <f>VLOOKUP($E17,[2]Xetra!$H$2:$EA$77,93,FALSE)</f>
        <v>A2APND</v>
      </c>
      <c r="AD17" s="314" t="str">
        <f>VLOOKUP($E17,[2]Xetra!$H$2:$EA$77,17,FALSE)</f>
        <v>ESRI GY</v>
      </c>
      <c r="AE17" s="75" t="str">
        <f>VLOOKUP($E17,'[2]ETFs &amp; Index Funds'!$H:$EA,36,FALSE)</f>
        <v>AT, DE, FR, IT**, LU, NL, IE; CL</v>
      </c>
      <c r="AF17" s="75" t="str">
        <f>VLOOKUP($E17,'[2]ETFs &amp; Index Funds'!$H:$EA,39,FALSE)</f>
        <v>Synthetic</v>
      </c>
      <c r="AG17" s="75" t="str">
        <f>VLOOKUP($E17,'[2]ETFs &amp; Index Funds'!$H:$EA,123,FALSE)</f>
        <v>ART 8</v>
      </c>
      <c r="AH17" s="75" t="s">
        <v>418</v>
      </c>
      <c r="AI17" s="75" t="str">
        <f>VLOOKUP(E17,[2]Xetra!$H$2:$EB$77,125,0)</f>
        <v>U</v>
      </c>
      <c r="AJ17" s="279"/>
      <c r="AK17" s="51" t="b">
        <f t="shared" si="1"/>
        <v>1</v>
      </c>
    </row>
    <row r="18" spans="1:37" ht="25.5" customHeight="1">
      <c r="A18" s="151">
        <v>1</v>
      </c>
      <c r="B18" s="123" t="s">
        <v>255</v>
      </c>
      <c r="C18" s="124" t="s">
        <v>18</v>
      </c>
      <c r="D18" s="124" t="s">
        <v>10</v>
      </c>
      <c r="E18" s="133" t="s">
        <v>132</v>
      </c>
      <c r="F18" s="134" t="s">
        <v>133</v>
      </c>
      <c r="G18" s="131" t="s">
        <v>157</v>
      </c>
      <c r="H18" s="124" t="s">
        <v>189</v>
      </c>
      <c r="I18" s="124" t="s">
        <v>24</v>
      </c>
      <c r="J18" s="234">
        <v>3.0000000000000001E-3</v>
      </c>
      <c r="K18" s="139">
        <v>9</v>
      </c>
      <c r="L18" s="139" t="s">
        <v>347</v>
      </c>
      <c r="M18" s="236"/>
      <c r="N18" s="236"/>
      <c r="O18" s="124" t="s">
        <v>384</v>
      </c>
      <c r="P18" s="235">
        <v>731.21169999999995</v>
      </c>
      <c r="Q18" s="193">
        <v>6</v>
      </c>
      <c r="R18" s="284"/>
      <c r="S18" s="302" t="b">
        <f t="shared" si="0"/>
        <v>1</v>
      </c>
      <c r="T18" s="302" t="b">
        <f t="shared" si="0"/>
        <v>1</v>
      </c>
      <c r="U18" s="284"/>
      <c r="V18" s="321">
        <v>3.0000000000000001E-3</v>
      </c>
      <c r="W18" s="322">
        <v>814.05650000000003</v>
      </c>
      <c r="X18" s="316">
        <f>VLOOKUP($E18,[1]Sheet1!$F:$AF,27,FALSE)/1000000</f>
        <v>903.46883698255499</v>
      </c>
      <c r="Y18" s="317">
        <f>VLOOKUP($E18,'[2]ETFs &amp; Index Funds'!$H:$EA,107,FALSE)/10000</f>
        <v>3.0000000000000001E-3</v>
      </c>
      <c r="Z18" s="318" t="str">
        <f>VLOOKUP($E18,'[2]ETFs &amp; Index Funds'!$H:$EA,3,FALSE)</f>
        <v>Distribution</v>
      </c>
      <c r="AA18" s="75" t="str">
        <f>VLOOKUP($E18,'[2]ETFs &amp; Index Funds'!$H:$EA,4,FALSE)</f>
        <v>EUR</v>
      </c>
      <c r="AB18" s="75" t="str">
        <f>VLOOKUP($E18,'[2]ETFs &amp; Index Funds'!$H:$EA,6,FALSE)</f>
        <v>No</v>
      </c>
      <c r="AC18" s="314" t="str">
        <f>VLOOKUP($E18,[2]Xetra!$H$2:$EA$77,93,FALSE)</f>
        <v>A2H5E6</v>
      </c>
      <c r="AD18" s="314" t="str">
        <f>VLOOKUP($E18,[2]Xetra!$H$2:$EA$77,17,FALSE)</f>
        <v>EISR GY</v>
      </c>
      <c r="AE18" s="75" t="str">
        <f>VLOOKUP($E18,'[2]ETFs &amp; Index Funds'!$H:$EA,36,FALSE)</f>
        <v>LU, FR,DE,AT, IT, ES, NL, IE</v>
      </c>
      <c r="AF18" s="75" t="str">
        <f>VLOOKUP($E18,'[2]ETFs &amp; Index Funds'!$H:$EA,39,FALSE)</f>
        <v>Synthetic</v>
      </c>
      <c r="AG18" s="75" t="str">
        <f>VLOOKUP($E18,'[2]ETFs &amp; Index Funds'!$H:$EA,123,FALSE)</f>
        <v>ART 8</v>
      </c>
      <c r="AH18" s="75" t="s">
        <v>418</v>
      </c>
      <c r="AI18" s="75" t="str">
        <f>VLOOKUP(E18,[2]Xetra!$H$2:$EB$77,125,0)</f>
        <v>U</v>
      </c>
      <c r="AJ18" s="274"/>
      <c r="AK18" s="51" t="b">
        <f t="shared" si="1"/>
        <v>1</v>
      </c>
    </row>
    <row r="19" spans="1:37" ht="25.5" customHeight="1">
      <c r="A19" s="151">
        <v>1</v>
      </c>
      <c r="B19" s="123" t="s">
        <v>255</v>
      </c>
      <c r="C19" s="124" t="s">
        <v>13</v>
      </c>
      <c r="D19" s="124" t="s">
        <v>10</v>
      </c>
      <c r="E19" s="133" t="s">
        <v>290</v>
      </c>
      <c r="F19" s="134" t="s">
        <v>298</v>
      </c>
      <c r="G19" s="131" t="s">
        <v>297</v>
      </c>
      <c r="H19" s="124" t="s">
        <v>277</v>
      </c>
      <c r="I19" s="124" t="s">
        <v>24</v>
      </c>
      <c r="J19" s="234">
        <v>3.0000000000000001E-3</v>
      </c>
      <c r="K19" s="139">
        <v>9</v>
      </c>
      <c r="L19" s="139" t="s">
        <v>347</v>
      </c>
      <c r="M19" s="236"/>
      <c r="N19" s="236"/>
      <c r="O19" s="124" t="s">
        <v>384</v>
      </c>
      <c r="P19" s="235">
        <v>731.21169999999995</v>
      </c>
      <c r="Q19" s="193">
        <v>6</v>
      </c>
      <c r="R19" s="284"/>
      <c r="S19" s="302" t="b">
        <f t="shared" si="0"/>
        <v>1</v>
      </c>
      <c r="T19" s="302" t="b">
        <f t="shared" si="0"/>
        <v>1</v>
      </c>
      <c r="U19" s="284"/>
      <c r="V19" s="321">
        <v>3.0000000000000001E-3</v>
      </c>
      <c r="W19" s="322">
        <v>814.05650000000003</v>
      </c>
      <c r="X19" s="316">
        <f>VLOOKUP($E19,[1]Sheet1!$F:$AF,27,FALSE)/1000000</f>
        <v>903.46883698255499</v>
      </c>
      <c r="Y19" s="317">
        <f>VLOOKUP($E19,'[2]ETFs &amp; Index Funds'!$H:$EA,107,FALSE)/10000</f>
        <v>3.0000000000000001E-3</v>
      </c>
      <c r="Z19" s="318" t="str">
        <f>VLOOKUP($E19,'[2]ETFs &amp; Index Funds'!$H:$EA,3,FALSE)</f>
        <v>Capitalisation</v>
      </c>
      <c r="AA19" s="75" t="str">
        <f>VLOOKUP($E19,'[2]ETFs &amp; Index Funds'!$H:$EA,4,FALSE)</f>
        <v>EUR</v>
      </c>
      <c r="AB19" s="75" t="str">
        <f>VLOOKUP($E19,'[2]ETFs &amp; Index Funds'!$H:$EA,6,FALSE)</f>
        <v>No</v>
      </c>
      <c r="AC19" s="314" t="str">
        <f>VLOOKUP($E19,[2]Xetra!$H$2:$EA$77,93,FALSE)</f>
        <v>A2JRMH</v>
      </c>
      <c r="AD19" s="314" t="str">
        <f>VLOOKUP($E19,[2]Xetra!$H$2:$EA$77,17,FALSE)</f>
        <v>ZSRN GY</v>
      </c>
      <c r="AE19" s="75" t="str">
        <f>VLOOKUP($E19,'[2]ETFs &amp; Index Funds'!$H:$EA,36,FALSE)</f>
        <v>LU, IT**, FR, DE, AT, NL, IE</v>
      </c>
      <c r="AF19" s="75" t="str">
        <f>VLOOKUP($E19,'[2]ETFs &amp; Index Funds'!$H:$EA,39,FALSE)</f>
        <v>Synthetic</v>
      </c>
      <c r="AG19" s="75" t="str">
        <f>VLOOKUP($E19,'[2]ETFs &amp; Index Funds'!$H:$EA,123,FALSE)</f>
        <v>ART 8</v>
      </c>
      <c r="AH19" s="75" t="s">
        <v>418</v>
      </c>
      <c r="AI19" s="75" t="str">
        <f>VLOOKUP(E19,[2]Xetra!$H$2:$EB$77,125,0)</f>
        <v>U</v>
      </c>
      <c r="AJ19" s="274"/>
      <c r="AK19" s="51" t="b">
        <f t="shared" si="1"/>
        <v>1</v>
      </c>
    </row>
    <row r="20" spans="1:37" s="6" customFormat="1" ht="25.5" customHeight="1">
      <c r="A20" s="149">
        <v>1</v>
      </c>
      <c r="B20" s="122" t="s">
        <v>256</v>
      </c>
      <c r="C20" s="118" t="s">
        <v>13</v>
      </c>
      <c r="D20" s="120" t="s">
        <v>27</v>
      </c>
      <c r="E20" s="119" t="s">
        <v>40</v>
      </c>
      <c r="F20" s="118" t="s">
        <v>97</v>
      </c>
      <c r="G20" s="120" t="s">
        <v>41</v>
      </c>
      <c r="H20" s="120" t="s">
        <v>400</v>
      </c>
      <c r="I20" s="118" t="s">
        <v>21</v>
      </c>
      <c r="J20" s="232">
        <v>2.5000000000000001E-3</v>
      </c>
      <c r="K20" s="135">
        <v>9</v>
      </c>
      <c r="L20" s="135" t="s">
        <v>347</v>
      </c>
      <c r="M20" s="118" t="s">
        <v>384</v>
      </c>
      <c r="N20" s="118" t="s">
        <v>384</v>
      </c>
      <c r="O20" s="118" t="s">
        <v>384</v>
      </c>
      <c r="P20" s="233">
        <v>971.89842999999996</v>
      </c>
      <c r="Q20" s="191">
        <v>6</v>
      </c>
      <c r="R20" s="284"/>
      <c r="S20" s="302" t="b">
        <f t="shared" si="0"/>
        <v>1</v>
      </c>
      <c r="T20" s="302" t="b">
        <f t="shared" si="0"/>
        <v>1</v>
      </c>
      <c r="U20" s="284"/>
      <c r="V20" s="321">
        <v>2.5000000000000001E-3</v>
      </c>
      <c r="W20" s="322">
        <v>1046.0394899999999</v>
      </c>
      <c r="X20" s="316">
        <f>VLOOKUP($E20,[1]Sheet1!$F:$AF,27,FALSE)/1000000</f>
        <v>1224.1627583781199</v>
      </c>
      <c r="Y20" s="317">
        <f>VLOOKUP($E20,'[2]ETFs &amp; Index Funds'!$H:$EA,107,FALSE)/10000</f>
        <v>2.5000000000000001E-3</v>
      </c>
      <c r="Z20" s="318" t="str">
        <f>VLOOKUP($E20,'[2]ETFs &amp; Index Funds'!$H:$EA,3,FALSE)</f>
        <v>Capitalisation</v>
      </c>
      <c r="AA20" s="75" t="str">
        <f>VLOOKUP($E20,'[2]ETFs &amp; Index Funds'!$H:$EA,4,FALSE)</f>
        <v>USD</v>
      </c>
      <c r="AB20" s="75" t="str">
        <f>VLOOKUP($E20,'[2]ETFs &amp; Index Funds'!$H:$EA,6,FALSE)</f>
        <v>No</v>
      </c>
      <c r="AC20" s="314" t="str">
        <f>VLOOKUP($E20,[2]Xetra!$H$2:$EA$77,93,FALSE)</f>
        <v>A2AL1S</v>
      </c>
      <c r="AD20" s="314" t="str">
        <f>VLOOKUP($E20,[2]Xetra!$H$2:$EA$77,17,FALSE)</f>
        <v>EWRD GY</v>
      </c>
      <c r="AE20" s="75" t="str">
        <f>VLOOKUP($E20,'[2]ETFs &amp; Index Funds'!$H:$EA,36,FALSE)</f>
        <v>AT, DE, FI, FR, LU, NL, NO, SE, IT**, IE, ES</v>
      </c>
      <c r="AF20" s="75" t="str">
        <f>VLOOKUP($E20,'[2]ETFs &amp; Index Funds'!$H:$EA,39,FALSE)</f>
        <v>Physical</v>
      </c>
      <c r="AG20" s="75" t="str">
        <f>VLOOKUP($E20,'[2]ETFs &amp; Index Funds'!$H:$EA,123,FALSE)</f>
        <v>ART 8</v>
      </c>
      <c r="AH20" s="75" t="s">
        <v>418</v>
      </c>
      <c r="AI20" s="75" t="str">
        <f>VLOOKUP(E20,[2]Xetra!$H$2:$EB$77,125,0)</f>
        <v>U</v>
      </c>
      <c r="AJ20" s="279"/>
      <c r="AK20" s="51" t="b">
        <f t="shared" si="1"/>
        <v>1</v>
      </c>
    </row>
    <row r="21" spans="1:37" s="6" customFormat="1" ht="25.5" customHeight="1" thickBot="1">
      <c r="A21" s="149">
        <v>1</v>
      </c>
      <c r="B21" s="117" t="s">
        <v>256</v>
      </c>
      <c r="C21" s="170" t="s">
        <v>13</v>
      </c>
      <c r="D21" s="171" t="s">
        <v>10</v>
      </c>
      <c r="E21" s="172" t="s">
        <v>42</v>
      </c>
      <c r="F21" s="170" t="s">
        <v>98</v>
      </c>
      <c r="G21" s="171" t="s">
        <v>43</v>
      </c>
      <c r="H21" s="170" t="s">
        <v>276</v>
      </c>
      <c r="I21" s="170" t="s">
        <v>21</v>
      </c>
      <c r="J21" s="237">
        <v>2.5000000000000001E-3</v>
      </c>
      <c r="K21" s="238">
        <v>9</v>
      </c>
      <c r="L21" s="238" t="s">
        <v>347</v>
      </c>
      <c r="M21" s="170" t="s">
        <v>384</v>
      </c>
      <c r="N21" s="170" t="s">
        <v>384</v>
      </c>
      <c r="O21" s="170" t="s">
        <v>384</v>
      </c>
      <c r="P21" s="239">
        <v>971.89840000000004</v>
      </c>
      <c r="Q21" s="194">
        <v>6</v>
      </c>
      <c r="R21" s="284"/>
      <c r="S21" s="302" t="b">
        <f t="shared" si="0"/>
        <v>1</v>
      </c>
      <c r="T21" s="302" t="b">
        <f t="shared" si="0"/>
        <v>0</v>
      </c>
      <c r="U21" s="284"/>
      <c r="V21" s="321">
        <v>2.5000000000000001E-3</v>
      </c>
      <c r="W21" s="322">
        <v>1046.0395000000001</v>
      </c>
      <c r="X21" s="316">
        <f>VLOOKUP($E21,[1]Sheet1!$F:$AF,27,FALSE)/1000000</f>
        <v>1224.1627583781199</v>
      </c>
      <c r="Y21" s="317">
        <f>VLOOKUP($E21,'[2]ETFs &amp; Index Funds'!$H:$EA,107,FALSE)/10000</f>
        <v>2.5000000000000001E-3</v>
      </c>
      <c r="Z21" s="318" t="str">
        <f>VLOOKUP($E21,'[2]ETFs &amp; Index Funds'!$H:$EA,3,FALSE)</f>
        <v>Capitalisation</v>
      </c>
      <c r="AA21" s="75" t="str">
        <f>VLOOKUP($E21,'[2]ETFs &amp; Index Funds'!$H:$EA,4,FALSE)</f>
        <v>EUR</v>
      </c>
      <c r="AB21" s="75" t="str">
        <f>VLOOKUP($E21,'[2]ETFs &amp; Index Funds'!$H:$EA,6,FALSE)</f>
        <v>No</v>
      </c>
      <c r="AC21" s="314" t="str">
        <f>VLOOKUP($E21,[2]Xetra!$H$2:$EA$77,93,FALSE)</f>
        <v>A2DVEZ</v>
      </c>
      <c r="AD21" s="314" t="str">
        <f>VLOOKUP($E21,[2]Xetra!$H$2:$EA$77,17,FALSE)</f>
        <v xml:space="preserve">EMWE GY </v>
      </c>
      <c r="AE21" s="75" t="str">
        <f>VLOOKUP($E21,'[2]ETFs &amp; Index Funds'!$H:$EA,36,FALSE)</f>
        <v>DE, AT, FR, LU, IT**, IE, UK, ES, SK, SE, FI</v>
      </c>
      <c r="AF21" s="75" t="str">
        <f>VLOOKUP($E21,'[2]ETFs &amp; Index Funds'!$H:$EA,39,FALSE)</f>
        <v>Physical</v>
      </c>
      <c r="AG21" s="75" t="str">
        <f>VLOOKUP($E21,'[2]ETFs &amp; Index Funds'!$H:$EA,123,FALSE)</f>
        <v>ART 8</v>
      </c>
      <c r="AH21" s="75" t="s">
        <v>418</v>
      </c>
      <c r="AI21" s="75" t="str">
        <f>VLOOKUP(E21,[2]Xetra!$H$2:$EB$77,125,0)</f>
        <v>U</v>
      </c>
      <c r="AJ21" s="279"/>
      <c r="AK21" s="51" t="b">
        <f t="shared" si="1"/>
        <v>1</v>
      </c>
    </row>
    <row r="22" spans="1:37" s="6" customFormat="1" ht="25.5" customHeight="1" thickBot="1">
      <c r="A22" s="148">
        <v>1</v>
      </c>
      <c r="B22" s="167" t="s">
        <v>239</v>
      </c>
      <c r="C22" s="240"/>
      <c r="D22" s="240"/>
      <c r="E22" s="240"/>
      <c r="F22" s="240"/>
      <c r="G22" s="240"/>
      <c r="H22" s="240"/>
      <c r="I22" s="240"/>
      <c r="J22" s="240"/>
      <c r="K22" s="240"/>
      <c r="L22" s="240"/>
      <c r="M22" s="240"/>
      <c r="N22" s="240"/>
      <c r="O22" s="240"/>
      <c r="P22" s="240"/>
      <c r="Q22" s="241"/>
      <c r="R22" s="284"/>
      <c r="S22" s="302" t="e">
        <f t="shared" si="0"/>
        <v>#N/A</v>
      </c>
      <c r="T22" s="302" t="e">
        <f t="shared" si="0"/>
        <v>#N/A</v>
      </c>
      <c r="U22" s="284"/>
      <c r="V22" s="321" t="e">
        <v>#VALUE!</v>
      </c>
      <c r="W22" s="322" t="s">
        <v>343</v>
      </c>
      <c r="X22" s="316" t="e">
        <f>VLOOKUP($E22,[1]Sheet1!$F:$AF,27,FALSE)/1000000</f>
        <v>#N/A</v>
      </c>
      <c r="Y22" s="317"/>
      <c r="Z22" s="318"/>
      <c r="AA22" s="75"/>
      <c r="AB22" s="75" t="e">
        <f>VLOOKUP($E22,'[2]ETFs &amp; Index Funds'!$H:$EA,6,FALSE)</f>
        <v>#N/A</v>
      </c>
      <c r="AC22" s="314" t="e">
        <f>VLOOKUP($E22,[2]Xetra!$H$2:$EA$77,93,FALSE)</f>
        <v>#N/A</v>
      </c>
      <c r="AD22" s="314" t="e">
        <f>VLOOKUP($E22,[2]Xetra!$H$2:$EA$77,17,FALSE)</f>
        <v>#N/A</v>
      </c>
      <c r="AE22" s="75"/>
      <c r="AF22" s="75"/>
      <c r="AG22" s="75"/>
      <c r="AH22" s="75"/>
      <c r="AI22" s="75" t="e">
        <f>VLOOKUP(E22,[2]Xetra!$H$2:$EB$77,125,0)</f>
        <v>#N/A</v>
      </c>
      <c r="AJ22" s="279"/>
      <c r="AK22" s="51" t="e">
        <f t="shared" si="1"/>
        <v>#N/A</v>
      </c>
    </row>
    <row r="23" spans="1:37" s="7" customFormat="1" ht="25.5" customHeight="1">
      <c r="A23" s="150">
        <v>1</v>
      </c>
      <c r="B23" s="74" t="s">
        <v>352</v>
      </c>
      <c r="C23" s="87" t="s">
        <v>13</v>
      </c>
      <c r="D23" s="105" t="s">
        <v>10</v>
      </c>
      <c r="E23" s="105" t="s">
        <v>19</v>
      </c>
      <c r="F23" s="87" t="s">
        <v>90</v>
      </c>
      <c r="G23" s="59" t="s">
        <v>20</v>
      </c>
      <c r="H23" s="60" t="s">
        <v>137</v>
      </c>
      <c r="I23" s="87" t="s">
        <v>21</v>
      </c>
      <c r="J23" s="91">
        <v>1.5E-3</v>
      </c>
      <c r="K23" s="173">
        <v>8</v>
      </c>
      <c r="L23" s="174" t="s">
        <v>347</v>
      </c>
      <c r="M23" s="60"/>
      <c r="N23" s="60" t="s">
        <v>384</v>
      </c>
      <c r="O23" s="59"/>
      <c r="P23" s="81">
        <v>411.10629999999998</v>
      </c>
      <c r="Q23" s="195">
        <v>6</v>
      </c>
      <c r="R23" s="284"/>
      <c r="S23" s="302" t="b">
        <f t="shared" si="0"/>
        <v>1</v>
      </c>
      <c r="T23" s="302" t="b">
        <f t="shared" si="0"/>
        <v>1</v>
      </c>
      <c r="U23" s="284"/>
      <c r="V23" s="321">
        <v>1.5E-3</v>
      </c>
      <c r="W23" s="322">
        <v>334.19319999999999</v>
      </c>
      <c r="X23" s="316">
        <f>VLOOKUP($E23,[1]Sheet1!$F:$AF,27,FALSE)/1000000</f>
        <v>350.89555648999999</v>
      </c>
      <c r="Y23" s="317">
        <f>VLOOKUP($E23,'[2]ETFs &amp; Index Funds'!$H:$EA,107,FALSE)/10000</f>
        <v>1.5E-3</v>
      </c>
      <c r="Z23" s="318" t="str">
        <f>VLOOKUP($E23,'[2]ETFs &amp; Index Funds'!$H:$EA,3,FALSE)</f>
        <v>Capitalisation</v>
      </c>
      <c r="AA23" s="75" t="str">
        <f>VLOOKUP($E23,'[2]ETFs &amp; Index Funds'!$H:$EA,4,FALSE)</f>
        <v>EUR</v>
      </c>
      <c r="AB23" s="75" t="str">
        <f>VLOOKUP($E23,'[2]ETFs &amp; Index Funds'!$H:$EA,6,FALSE)</f>
        <v>No</v>
      </c>
      <c r="AC23" s="314" t="str">
        <f>VLOOKUP($E23,[2]Xetra!$H$2:$EA$77,93,FALSE)</f>
        <v>A2AL1V</v>
      </c>
      <c r="AD23" s="314" t="str">
        <f>VLOOKUP($E23,[2]Xetra!$H$2:$EA$77,17,FALSE)</f>
        <v>EEUX GY</v>
      </c>
      <c r="AE23" s="75" t="str">
        <f>VLOOKUP($E23,'[2]ETFs &amp; Index Funds'!$H:$EA,36,FALSE)</f>
        <v>AT, CL, DE, FI, FR, IT**, LU, NL, SE, ES</v>
      </c>
      <c r="AF23" s="75" t="str">
        <f>VLOOKUP($E23,'[2]ETFs &amp; Index Funds'!$H:$EA,39,FALSE)</f>
        <v>Physical</v>
      </c>
      <c r="AG23" s="75" t="str">
        <f>VLOOKUP($E23,'[2]ETFs &amp; Index Funds'!$H:$EA,123,FALSE)</f>
        <v>ART 8</v>
      </c>
      <c r="AH23" s="75" t="s">
        <v>418</v>
      </c>
      <c r="AI23" s="75" t="str">
        <f>VLOOKUP(E23,[2]Xetra!$H$2:$EB$77,125,0)</f>
        <v>U</v>
      </c>
      <c r="AJ23" s="280"/>
      <c r="AK23" s="51" t="b">
        <f t="shared" si="1"/>
        <v>1</v>
      </c>
    </row>
    <row r="24" spans="1:37" s="7" customFormat="1" ht="25.5" customHeight="1">
      <c r="A24" s="150">
        <v>1</v>
      </c>
      <c r="B24" s="26" t="s">
        <v>353</v>
      </c>
      <c r="C24" s="89" t="s">
        <v>13</v>
      </c>
      <c r="D24" s="98" t="s">
        <v>10</v>
      </c>
      <c r="E24" s="98" t="s">
        <v>16</v>
      </c>
      <c r="F24" s="89" t="s">
        <v>89</v>
      </c>
      <c r="G24" s="76" t="s">
        <v>17</v>
      </c>
      <c r="H24" s="99" t="s">
        <v>136</v>
      </c>
      <c r="I24" s="89" t="s">
        <v>21</v>
      </c>
      <c r="J24" s="101">
        <v>1.5E-3</v>
      </c>
      <c r="K24" s="106">
        <v>8</v>
      </c>
      <c r="L24" s="69" t="s">
        <v>347</v>
      </c>
      <c r="M24" s="99"/>
      <c r="N24" s="99" t="s">
        <v>384</v>
      </c>
      <c r="O24" s="77"/>
      <c r="P24" s="84">
        <v>141.52699999999999</v>
      </c>
      <c r="Q24" s="192">
        <v>6</v>
      </c>
      <c r="R24" s="284"/>
      <c r="S24" s="302" t="b">
        <f t="shared" si="0"/>
        <v>1</v>
      </c>
      <c r="T24" s="302" t="b">
        <f t="shared" si="0"/>
        <v>1</v>
      </c>
      <c r="U24" s="284"/>
      <c r="V24" s="321">
        <v>1.5E-3</v>
      </c>
      <c r="W24" s="322">
        <v>154.55940000000001</v>
      </c>
      <c r="X24" s="316">
        <f>VLOOKUP($E24,[1]Sheet1!$F:$AF,27,FALSE)/1000000</f>
        <v>186.58081944</v>
      </c>
      <c r="Y24" s="317">
        <f>VLOOKUP($E24,'[2]ETFs &amp; Index Funds'!$H:$EA,107,FALSE)/10000</f>
        <v>1.5E-3</v>
      </c>
      <c r="Z24" s="318" t="str">
        <f>VLOOKUP($E24,'[2]ETFs &amp; Index Funds'!$H:$EA,3,FALSE)</f>
        <v>Capitalisation</v>
      </c>
      <c r="AA24" s="75" t="str">
        <f>VLOOKUP($E24,'[2]ETFs &amp; Index Funds'!$H:$EA,4,FALSE)</f>
        <v>EUR</v>
      </c>
      <c r="AB24" s="75" t="str">
        <f>VLOOKUP($E24,'[2]ETFs &amp; Index Funds'!$H:$EA,6,FALSE)</f>
        <v>No</v>
      </c>
      <c r="AC24" s="314" t="str">
        <f>VLOOKUP($E24,[2]Xetra!$H$2:$EA$77,93,FALSE)</f>
        <v>A2AL1W</v>
      </c>
      <c r="AD24" s="314" t="str">
        <f>VLOOKUP($E24,[2]Xetra!$H$2:$EA$77,17,FALSE)</f>
        <v>EMUX GY</v>
      </c>
      <c r="AE24" s="75" t="str">
        <f>VLOOKUP($E24,'[2]ETFs &amp; Index Funds'!$H:$EA,36,FALSE)</f>
        <v>AT, DE, FI, FR, IT**, LU, NL, SE, ES</v>
      </c>
      <c r="AF24" s="75" t="str">
        <f>VLOOKUP($E24,'[2]ETFs &amp; Index Funds'!$H:$EA,39,FALSE)</f>
        <v>Physical</v>
      </c>
      <c r="AG24" s="75" t="str">
        <f>VLOOKUP($E24,'[2]ETFs &amp; Index Funds'!$H:$EA,123,FALSE)</f>
        <v>ART 8</v>
      </c>
      <c r="AH24" s="75" t="s">
        <v>418</v>
      </c>
      <c r="AI24" s="75" t="str">
        <f>VLOOKUP(E24,[2]Xetra!$H$2:$EB$77,125,0)</f>
        <v>U</v>
      </c>
      <c r="AJ24" s="280"/>
      <c r="AK24" s="51" t="b">
        <f t="shared" si="1"/>
        <v>1</v>
      </c>
    </row>
    <row r="25" spans="1:37" s="7" customFormat="1" ht="25.5" customHeight="1">
      <c r="A25" s="150">
        <v>1</v>
      </c>
      <c r="B25" s="26" t="s">
        <v>354</v>
      </c>
      <c r="C25" s="89" t="s">
        <v>13</v>
      </c>
      <c r="D25" s="102" t="s">
        <v>10</v>
      </c>
      <c r="E25" s="98" t="s">
        <v>30</v>
      </c>
      <c r="F25" s="89" t="s">
        <v>93</v>
      </c>
      <c r="G25" s="76" t="s">
        <v>31</v>
      </c>
      <c r="H25" s="42" t="s">
        <v>397</v>
      </c>
      <c r="I25" s="89" t="s">
        <v>21</v>
      </c>
      <c r="J25" s="101">
        <v>1.5E-3</v>
      </c>
      <c r="K25" s="98">
        <v>8</v>
      </c>
      <c r="L25" s="69" t="s">
        <v>347</v>
      </c>
      <c r="M25" s="99"/>
      <c r="N25" s="99" t="s">
        <v>384</v>
      </c>
      <c r="O25" s="76"/>
      <c r="P25" s="84">
        <v>379.61970000000002</v>
      </c>
      <c r="Q25" s="192">
        <v>6</v>
      </c>
      <c r="R25" s="284"/>
      <c r="S25" s="302" t="b">
        <f t="shared" si="0"/>
        <v>1</v>
      </c>
      <c r="T25" s="302" t="b">
        <f t="shared" si="0"/>
        <v>1</v>
      </c>
      <c r="U25" s="284"/>
      <c r="V25" s="321">
        <v>1.5E-3</v>
      </c>
      <c r="W25" s="322">
        <v>363.77859999999998</v>
      </c>
      <c r="X25" s="316">
        <f>VLOOKUP($E25,[1]Sheet1!$F:$AF,27,FALSE)/1000000</f>
        <v>470.37888297000001</v>
      </c>
      <c r="Y25" s="317">
        <f>VLOOKUP($E25,'[2]ETFs &amp; Index Funds'!$H:$EA,107,FALSE)/10000</f>
        <v>1.5E-3</v>
      </c>
      <c r="Z25" s="318" t="str">
        <f>VLOOKUP($E25,'[2]ETFs &amp; Index Funds'!$H:$EA,3,FALSE)</f>
        <v>Capitalisation</v>
      </c>
      <c r="AA25" s="75" t="str">
        <f>VLOOKUP($E25,'[2]ETFs &amp; Index Funds'!$H:$EA,4,FALSE)</f>
        <v>EUR</v>
      </c>
      <c r="AB25" s="75" t="str">
        <f>VLOOKUP($E25,'[2]ETFs &amp; Index Funds'!$H:$EA,6,FALSE)</f>
        <v>No</v>
      </c>
      <c r="AC25" s="314" t="str">
        <f>VLOOKUP($E25,[2]Xetra!$H$2:$EA$77,93,FALSE)</f>
        <v>A2ADB1</v>
      </c>
      <c r="AD25" s="314" t="str">
        <f>VLOOKUP($E25,[2]Xetra!$H$2:$EA$77,17,FALSE)</f>
        <v>ENOA GY</v>
      </c>
      <c r="AE25" s="75" t="str">
        <f>VLOOKUP($E25,'[2]ETFs &amp; Index Funds'!$H:$EA,36,FALSE)</f>
        <v>AT, DE, FI, FR, UK, IT, LU, NL, SE, ES</v>
      </c>
      <c r="AF25" s="75" t="str">
        <f>VLOOKUP($E25,'[2]ETFs &amp; Index Funds'!$H:$EA,39,FALSE)</f>
        <v>Physical</v>
      </c>
      <c r="AG25" s="75" t="str">
        <f>VLOOKUP($E25,'[2]ETFs &amp; Index Funds'!$H:$EA,123,FALSE)</f>
        <v>ART 8</v>
      </c>
      <c r="AH25" s="75" t="s">
        <v>418</v>
      </c>
      <c r="AI25" s="75" t="str">
        <f>VLOOKUP(E25,[2]Xetra!$H$2:$EB$77,125,0)</f>
        <v>U</v>
      </c>
      <c r="AJ25" s="280"/>
      <c r="AK25" s="51" t="b">
        <f t="shared" si="1"/>
        <v>1</v>
      </c>
    </row>
    <row r="26" spans="1:37" s="7" customFormat="1" ht="25.5" customHeight="1">
      <c r="A26" s="149">
        <v>1</v>
      </c>
      <c r="B26" s="122" t="s">
        <v>355</v>
      </c>
      <c r="C26" s="118" t="s">
        <v>13</v>
      </c>
      <c r="D26" s="120" t="s">
        <v>10</v>
      </c>
      <c r="E26" s="119" t="s">
        <v>34</v>
      </c>
      <c r="F26" s="118" t="s">
        <v>95</v>
      </c>
      <c r="G26" s="120" t="s">
        <v>35</v>
      </c>
      <c r="H26" s="118" t="s">
        <v>275</v>
      </c>
      <c r="I26" s="118" t="s">
        <v>21</v>
      </c>
      <c r="J26" s="232">
        <v>1.5E-3</v>
      </c>
      <c r="K26" s="119">
        <v>8</v>
      </c>
      <c r="L26" s="119" t="s">
        <v>347</v>
      </c>
      <c r="M26" s="118"/>
      <c r="N26" s="118" t="s">
        <v>384</v>
      </c>
      <c r="O26" s="120"/>
      <c r="P26" s="233">
        <v>432.57380000000001</v>
      </c>
      <c r="Q26" s="191">
        <v>6</v>
      </c>
      <c r="R26" s="284"/>
      <c r="S26" s="302" t="b">
        <f t="shared" si="0"/>
        <v>1</v>
      </c>
      <c r="T26" s="302" t="b">
        <f t="shared" si="0"/>
        <v>1</v>
      </c>
      <c r="U26" s="284"/>
      <c r="V26" s="321">
        <v>1.5E-3</v>
      </c>
      <c r="W26" s="322">
        <v>439.00389999999999</v>
      </c>
      <c r="X26" s="316">
        <f>VLOOKUP($E26,[1]Sheet1!$F:$AF,27,FALSE)/1000000</f>
        <v>559.99739399999999</v>
      </c>
      <c r="Y26" s="317">
        <f>VLOOKUP($E26,'[2]ETFs &amp; Index Funds'!$H:$EA,107,FALSE)/10000</f>
        <v>1.5E-3</v>
      </c>
      <c r="Z26" s="318" t="str">
        <f>VLOOKUP($E26,'[2]ETFs &amp; Index Funds'!$H:$EA,3,FALSE)</f>
        <v>Capitalisation</v>
      </c>
      <c r="AA26" s="75" t="str">
        <f>VLOOKUP($E26,'[2]ETFs &amp; Index Funds'!$H:$EA,4,FALSE)</f>
        <v>EUR</v>
      </c>
      <c r="AB26" s="75" t="str">
        <f>VLOOKUP($E26,'[2]ETFs &amp; Index Funds'!$H:$EA,6,FALSE)</f>
        <v>No</v>
      </c>
      <c r="AC26" s="314" t="str">
        <f>VLOOKUP($E26,[2]Xetra!$H$2:$EA$77,93,FALSE)</f>
        <v>A2ADB6</v>
      </c>
      <c r="AD26" s="314" t="str">
        <f>VLOOKUP($E26,[2]Xetra!$H$2:$EA$77,17,FALSE)</f>
        <v>EJAP GY</v>
      </c>
      <c r="AE26" s="75" t="str">
        <f>VLOOKUP($E26,'[2]ETFs &amp; Index Funds'!$H:$EA,36,FALSE)</f>
        <v>AT, DE, FI, FR, UK, IT**, LU, NL, SE, ES</v>
      </c>
      <c r="AF26" s="75" t="str">
        <f>VLOOKUP($E26,'[2]ETFs &amp; Index Funds'!$H:$EA,39,FALSE)</f>
        <v>Physical</v>
      </c>
      <c r="AG26" s="75" t="str">
        <f>VLOOKUP($E26,'[2]ETFs &amp; Index Funds'!$H:$EA,123,FALSE)</f>
        <v>ART 8</v>
      </c>
      <c r="AH26" s="75" t="s">
        <v>418</v>
      </c>
      <c r="AI26" s="75" t="str">
        <f>VLOOKUP(E26,[2]Xetra!$H$2:$EB$77,125,0)</f>
        <v>U</v>
      </c>
      <c r="AJ26" s="280"/>
      <c r="AK26" s="51" t="b">
        <f t="shared" si="1"/>
        <v>1</v>
      </c>
    </row>
    <row r="27" spans="1:37" s="7" customFormat="1" ht="25.5" customHeight="1">
      <c r="A27" s="149">
        <v>1</v>
      </c>
      <c r="B27" s="122" t="s">
        <v>355</v>
      </c>
      <c r="C27" s="118" t="s">
        <v>13</v>
      </c>
      <c r="D27" s="135" t="s">
        <v>394</v>
      </c>
      <c r="E27" s="118" t="s">
        <v>36</v>
      </c>
      <c r="F27" s="118" t="s">
        <v>105</v>
      </c>
      <c r="G27" s="120" t="s">
        <v>37</v>
      </c>
      <c r="H27" s="118" t="s">
        <v>138</v>
      </c>
      <c r="I27" s="118" t="s">
        <v>21</v>
      </c>
      <c r="J27" s="232">
        <v>1.5E-3</v>
      </c>
      <c r="K27" s="119">
        <v>8</v>
      </c>
      <c r="L27" s="119" t="s">
        <v>347</v>
      </c>
      <c r="M27" s="118"/>
      <c r="N27" s="118" t="s">
        <v>384</v>
      </c>
      <c r="O27" s="120"/>
      <c r="P27" s="233">
        <v>432.57380000000001</v>
      </c>
      <c r="Q27" s="191">
        <v>6</v>
      </c>
      <c r="R27" s="284"/>
      <c r="S27" s="302" t="b">
        <f t="shared" si="0"/>
        <v>1</v>
      </c>
      <c r="T27" s="302" t="b">
        <f t="shared" si="0"/>
        <v>1</v>
      </c>
      <c r="U27" s="284"/>
      <c r="V27" s="321">
        <v>1.5E-3</v>
      </c>
      <c r="W27" s="322">
        <v>439.00389999999999</v>
      </c>
      <c r="X27" s="316">
        <f>VLOOKUP($E27,[1]Sheet1!$F:$AF,27,FALSE)/1000000</f>
        <v>559.99739399999999</v>
      </c>
      <c r="Y27" s="317">
        <f>VLOOKUP($E27,'[2]ETFs &amp; Index Funds'!$H:$EA,107,FALSE)/10000</f>
        <v>1.5E-3</v>
      </c>
      <c r="Z27" s="318" t="str">
        <f>VLOOKUP($E27,'[2]ETFs &amp; Index Funds'!$H:$EA,3,FALSE)</f>
        <v>Capitalisation</v>
      </c>
      <c r="AA27" s="75" t="str">
        <f>VLOOKUP($E27,'[2]ETFs &amp; Index Funds'!$H:$EA,4,FALSE)</f>
        <v>EUR</v>
      </c>
      <c r="AB27" s="75" t="str">
        <f>VLOOKUP($E27,'[2]ETFs &amp; Index Funds'!$H:$EA,6,FALSE)</f>
        <v>Yes</v>
      </c>
      <c r="AC27" s="314" t="str">
        <f>VLOOKUP($E27,[2]Xetra!$H$2:$EA$77,93,FALSE)</f>
        <v>A2DJG1</v>
      </c>
      <c r="AD27" s="314" t="str">
        <f>VLOOKUP($E27,[2]Xetra!$H$2:$EA$77,17,FALSE)</f>
        <v>EJAH GY</v>
      </c>
      <c r="AE27" s="75" t="str">
        <f>VLOOKUP($E27,'[2]ETFs &amp; Index Funds'!$H:$EA,36,FALSE)</f>
        <v>AT, DE, FR, IT, LU, ES, SE, FI</v>
      </c>
      <c r="AF27" s="75" t="str">
        <f>VLOOKUP($E27,'[2]ETFs &amp; Index Funds'!$H:$EA,39,FALSE)</f>
        <v>Physical</v>
      </c>
      <c r="AG27" s="75" t="str">
        <f>VLOOKUP($E27,'[2]ETFs &amp; Index Funds'!$H:$EA,123,FALSE)</f>
        <v>ART 8</v>
      </c>
      <c r="AH27" s="75" t="s">
        <v>418</v>
      </c>
      <c r="AI27" s="75" t="str">
        <f>VLOOKUP(E27,[2]Xetra!$H$2:$EB$77,125,0)</f>
        <v>U</v>
      </c>
      <c r="AJ27" s="280"/>
      <c r="AK27" s="51" t="b">
        <f t="shared" si="1"/>
        <v>1</v>
      </c>
    </row>
    <row r="28" spans="1:37" s="7" customFormat="1" ht="25.5" customHeight="1">
      <c r="A28" s="150">
        <v>1</v>
      </c>
      <c r="B28" s="26" t="s">
        <v>356</v>
      </c>
      <c r="C28" s="89" t="s">
        <v>13</v>
      </c>
      <c r="D28" s="102" t="s">
        <v>10</v>
      </c>
      <c r="E28" s="98" t="s">
        <v>32</v>
      </c>
      <c r="F28" s="89" t="s">
        <v>94</v>
      </c>
      <c r="G28" s="76" t="s">
        <v>33</v>
      </c>
      <c r="H28" s="42" t="s">
        <v>397</v>
      </c>
      <c r="I28" s="89" t="s">
        <v>21</v>
      </c>
      <c r="J28" s="101">
        <v>1.5E-3</v>
      </c>
      <c r="K28" s="98">
        <v>8</v>
      </c>
      <c r="L28" s="69" t="s">
        <v>347</v>
      </c>
      <c r="M28" s="99"/>
      <c r="N28" s="99" t="s">
        <v>384</v>
      </c>
      <c r="O28" s="76"/>
      <c r="P28" s="84">
        <v>84.897499999999994</v>
      </c>
      <c r="Q28" s="192">
        <v>6</v>
      </c>
      <c r="R28" s="284"/>
      <c r="S28" s="302" t="b">
        <f t="shared" si="0"/>
        <v>1</v>
      </c>
      <c r="T28" s="302" t="b">
        <f t="shared" si="0"/>
        <v>1</v>
      </c>
      <c r="U28" s="284"/>
      <c r="V28" s="321">
        <v>1.5E-3</v>
      </c>
      <c r="W28" s="322">
        <v>90.286799999999999</v>
      </c>
      <c r="X28" s="316">
        <f>VLOOKUP($E28,[1]Sheet1!$F:$AF,27,FALSE)/1000000</f>
        <v>104.12683890999999</v>
      </c>
      <c r="Y28" s="317">
        <f>VLOOKUP($E28,'[2]ETFs &amp; Index Funds'!$H:$EA,107,FALSE)/10000</f>
        <v>1.5E-3</v>
      </c>
      <c r="Z28" s="318" t="str">
        <f>VLOOKUP($E28,'[2]ETFs &amp; Index Funds'!$H:$EA,3,FALSE)</f>
        <v>Capitalisation</v>
      </c>
      <c r="AA28" s="75" t="str">
        <f>VLOOKUP($E28,'[2]ETFs &amp; Index Funds'!$H:$EA,4,FALSE)</f>
        <v>EUR</v>
      </c>
      <c r="AB28" s="75" t="str">
        <f>VLOOKUP($E28,'[2]ETFs &amp; Index Funds'!$H:$EA,6,FALSE)</f>
        <v>No</v>
      </c>
      <c r="AC28" s="314" t="str">
        <f>VLOOKUP($E28,[2]Xetra!$H$2:$EA$77,93,FALSE)</f>
        <v>A2ADBW</v>
      </c>
      <c r="AD28" s="314" t="str">
        <f>VLOOKUP($E28,[2]Xetra!$H$2:$EA$77,17,FALSE)</f>
        <v>PAC GY</v>
      </c>
      <c r="AE28" s="75" t="str">
        <f>VLOOKUP($E28,'[2]ETFs &amp; Index Funds'!$H:$EA,36,FALSE)</f>
        <v>AT, DE, FI, FR, UK, IT, LU, NL, SE, ES</v>
      </c>
      <c r="AF28" s="75" t="str">
        <f>VLOOKUP($E28,'[2]ETFs &amp; Index Funds'!$H:$EA,39,FALSE)</f>
        <v>Physical</v>
      </c>
      <c r="AG28" s="75" t="str">
        <f>VLOOKUP($E28,'[2]ETFs &amp; Index Funds'!$H:$EA,123,FALSE)</f>
        <v>ART 8</v>
      </c>
      <c r="AH28" s="75" t="s">
        <v>418</v>
      </c>
      <c r="AI28" s="75" t="str">
        <f>VLOOKUP(E28,[2]Xetra!$H$2:$EB$77,125,0)</f>
        <v>U</v>
      </c>
      <c r="AJ28" s="280"/>
      <c r="AK28" s="51" t="b">
        <f t="shared" si="1"/>
        <v>1</v>
      </c>
    </row>
    <row r="29" spans="1:37" s="7" customFormat="1" ht="25.5" customHeight="1">
      <c r="A29" s="150">
        <v>1</v>
      </c>
      <c r="B29" s="26" t="s">
        <v>357</v>
      </c>
      <c r="C29" s="89" t="s">
        <v>13</v>
      </c>
      <c r="D29" s="102" t="s">
        <v>10</v>
      </c>
      <c r="E29" s="98" t="s">
        <v>38</v>
      </c>
      <c r="F29" s="89" t="s">
        <v>96</v>
      </c>
      <c r="G29" s="76" t="s">
        <v>39</v>
      </c>
      <c r="H29" s="42" t="s">
        <v>397</v>
      </c>
      <c r="I29" s="89" t="s">
        <v>24</v>
      </c>
      <c r="J29" s="101">
        <v>2.5000000000000001E-3</v>
      </c>
      <c r="K29" s="98">
        <v>8</v>
      </c>
      <c r="L29" s="69" t="s">
        <v>347</v>
      </c>
      <c r="M29" s="99"/>
      <c r="N29" s="76"/>
      <c r="O29" s="76"/>
      <c r="P29" s="84">
        <v>109.5376</v>
      </c>
      <c r="Q29" s="192">
        <v>6</v>
      </c>
      <c r="R29" s="284"/>
      <c r="S29" s="302" t="b">
        <f t="shared" si="0"/>
        <v>1</v>
      </c>
      <c r="T29" s="302" t="b">
        <f t="shared" si="0"/>
        <v>1</v>
      </c>
      <c r="U29" s="284"/>
      <c r="V29" s="321">
        <v>2.5000000000000001E-3</v>
      </c>
      <c r="W29" s="322">
        <v>97.437799999999996</v>
      </c>
      <c r="X29" s="316">
        <f>VLOOKUP($E29,[1]Sheet1!$F:$AF,27,FALSE)/1000000</f>
        <v>184.263989778406</v>
      </c>
      <c r="Y29" s="317">
        <f>VLOOKUP($E29,'[2]ETFs &amp; Index Funds'!$H:$EA,107,FALSE)/10000</f>
        <v>2.5000000000000001E-3</v>
      </c>
      <c r="Z29" s="318" t="str">
        <f>VLOOKUP($E29,'[2]ETFs &amp; Index Funds'!$H:$EA,3,FALSE)</f>
        <v>Capitalisation</v>
      </c>
      <c r="AA29" s="75" t="str">
        <f>VLOOKUP($E29,'[2]ETFs &amp; Index Funds'!$H:$EA,4,FALSE)</f>
        <v>EUR</v>
      </c>
      <c r="AB29" s="75" t="str">
        <f>VLOOKUP($E29,'[2]ETFs &amp; Index Funds'!$H:$EA,6,FALSE)</f>
        <v>No</v>
      </c>
      <c r="AC29" s="314" t="str">
        <f>VLOOKUP($E29,[2]Xetra!$H$2:$EA$77,93,FALSE)</f>
        <v>A2AL1R</v>
      </c>
      <c r="AD29" s="314" t="str">
        <f>VLOOKUP($E29,[2]Xetra!$H$2:$EA$77,17,FALSE)</f>
        <v>EMKX GY</v>
      </c>
      <c r="AE29" s="75" t="str">
        <f>VLOOKUP($E29,'[2]ETFs &amp; Index Funds'!$H:$EA,36,FALSE)</f>
        <v>AT, DE, FI, FR, UK, IT, LU, NL, SE, ES</v>
      </c>
      <c r="AF29" s="75" t="str">
        <f>VLOOKUP($E29,'[2]ETFs &amp; Index Funds'!$H:$EA,39,FALSE)</f>
        <v>Synthetic</v>
      </c>
      <c r="AG29" s="75" t="str">
        <f>VLOOKUP($E29,'[2]ETFs &amp; Index Funds'!$H:$EA,123,FALSE)</f>
        <v>ART 8</v>
      </c>
      <c r="AH29" s="75" t="s">
        <v>418</v>
      </c>
      <c r="AI29" s="75" t="str">
        <f>VLOOKUP(E29,[2]Xetra!$H$2:$EB$77,125,0)</f>
        <v>U</v>
      </c>
      <c r="AJ29" s="280"/>
      <c r="AK29" s="51" t="b">
        <f t="shared" si="1"/>
        <v>1</v>
      </c>
    </row>
    <row r="30" spans="1:37" s="7" customFormat="1" ht="25.5" customHeight="1" thickBot="1">
      <c r="A30" s="152">
        <v>1</v>
      </c>
      <c r="B30" s="175" t="s">
        <v>372</v>
      </c>
      <c r="C30" s="40" t="s">
        <v>13</v>
      </c>
      <c r="D30" s="108" t="s">
        <v>27</v>
      </c>
      <c r="E30" s="176" t="s">
        <v>373</v>
      </c>
      <c r="F30" s="40" t="s">
        <v>378</v>
      </c>
      <c r="G30" s="177" t="s">
        <v>379</v>
      </c>
      <c r="H30" s="40" t="s">
        <v>374</v>
      </c>
      <c r="I30" s="40" t="s">
        <v>21</v>
      </c>
      <c r="J30" s="178">
        <v>1.5E-3</v>
      </c>
      <c r="K30" s="179">
        <v>8</v>
      </c>
      <c r="L30" s="180" t="s">
        <v>347</v>
      </c>
      <c r="M30" s="40"/>
      <c r="N30" s="320" t="s">
        <v>384</v>
      </c>
      <c r="O30" s="108"/>
      <c r="P30" s="79">
        <v>51.859969999999997</v>
      </c>
      <c r="Q30" s="181">
        <v>6</v>
      </c>
      <c r="R30" s="284"/>
      <c r="S30" s="302" t="b">
        <f t="shared" si="0"/>
        <v>1</v>
      </c>
      <c r="T30" s="302" t="b">
        <f t="shared" si="0"/>
        <v>1</v>
      </c>
      <c r="U30" s="284"/>
      <c r="V30" s="321">
        <v>1.5E-3</v>
      </c>
      <c r="W30" s="322">
        <v>53.381169999999997</v>
      </c>
      <c r="X30" s="316">
        <f>VLOOKUP($E30,[1]Sheet1!$F:$AF,27,FALSE)/1000000</f>
        <v>70.599435143800093</v>
      </c>
      <c r="Y30" s="317">
        <f>VLOOKUP($E30,'[2]ETFs &amp; Index Funds'!$H:$EA,107,FALSE)/10000</f>
        <v>1.5E-3</v>
      </c>
      <c r="Z30" s="318" t="str">
        <f>VLOOKUP($E30,'[2]ETFs &amp; Index Funds'!$H:$EA,3,FALSE)</f>
        <v>Capitalisation</v>
      </c>
      <c r="AA30" s="75" t="str">
        <f>VLOOKUP($E30,'[2]ETFs &amp; Index Funds'!$H:$EA,4,FALSE)</f>
        <v>USD</v>
      </c>
      <c r="AB30" s="75" t="str">
        <f>VLOOKUP($E30,'[2]ETFs &amp; Index Funds'!$H:$EA,6,FALSE)</f>
        <v>No</v>
      </c>
      <c r="AC30" s="314" t="str">
        <f>VLOOKUP($E30,[2]Xetra!$H$2:$EA$77,93,FALSE)</f>
        <v>A3DT3G</v>
      </c>
      <c r="AD30" s="314" t="str">
        <f>VLOOKUP($E30,[2]Xetra!$H$2:$EA$77,17,FALSE)</f>
        <v>ASRW GY</v>
      </c>
      <c r="AE30" s="75" t="str">
        <f>VLOOKUP($E30,'[2]ETFs &amp; Index Funds'!$H:$EA,36,FALSE)</f>
        <v>AT, DE, ES, FR, IT**, LU, NL, UK</v>
      </c>
      <c r="AF30" s="75" t="str">
        <f>VLOOKUP($E30,'[2]ETFs &amp; Index Funds'!$H:$EA,39,FALSE)</f>
        <v>Physical</v>
      </c>
      <c r="AG30" s="75" t="str">
        <f>VLOOKUP($E30,'[2]ETFs &amp; Index Funds'!$H:$EA,123,FALSE)</f>
        <v>ART 8</v>
      </c>
      <c r="AH30" s="75" t="s">
        <v>418</v>
      </c>
      <c r="AI30" s="75" t="str">
        <f>VLOOKUP(E30,[2]Xetra!$H$2:$EB$77,125,0)</f>
        <v>U</v>
      </c>
      <c r="AJ30" s="280"/>
      <c r="AK30" s="51" t="b">
        <f t="shared" si="1"/>
        <v>1</v>
      </c>
    </row>
    <row r="31" spans="1:37" ht="25.5" customHeight="1" thickBot="1">
      <c r="A31" s="148">
        <v>1</v>
      </c>
      <c r="B31" s="167" t="s">
        <v>261</v>
      </c>
      <c r="C31" s="240"/>
      <c r="D31" s="240"/>
      <c r="E31" s="240"/>
      <c r="F31" s="240"/>
      <c r="G31" s="240"/>
      <c r="H31" s="240"/>
      <c r="I31" s="240"/>
      <c r="J31" s="240"/>
      <c r="K31" s="240"/>
      <c r="L31" s="240"/>
      <c r="M31" s="240"/>
      <c r="N31" s="240"/>
      <c r="O31" s="240"/>
      <c r="P31" s="240"/>
      <c r="Q31" s="241"/>
      <c r="R31" s="284"/>
      <c r="S31" s="302" t="e">
        <f t="shared" si="0"/>
        <v>#N/A</v>
      </c>
      <c r="T31" s="302" t="e">
        <f t="shared" si="0"/>
        <v>#N/A</v>
      </c>
      <c r="U31" s="284"/>
      <c r="V31" s="321" t="e">
        <v>#VALUE!</v>
      </c>
      <c r="W31" s="322" t="s">
        <v>343</v>
      </c>
      <c r="X31" s="316" t="e">
        <f>VLOOKUP($E31,[1]Sheet1!$F:$AF,27,FALSE)/1000000</f>
        <v>#N/A</v>
      </c>
      <c r="Y31" s="317"/>
      <c r="Z31" s="318"/>
      <c r="AA31" s="75"/>
      <c r="AB31" s="75" t="e">
        <f>VLOOKUP($E31,'[2]ETFs &amp; Index Funds'!$H:$EA,6,FALSE)</f>
        <v>#N/A</v>
      </c>
      <c r="AC31" s="314" t="e">
        <f>VLOOKUP($E31,[2]Xetra!$H$2:$EA$77,93,FALSE)</f>
        <v>#N/A</v>
      </c>
      <c r="AD31" s="314" t="e">
        <f>VLOOKUP($E31,[2]Xetra!$H$2:$EA$77,17,FALSE)</f>
        <v>#N/A</v>
      </c>
      <c r="AE31" s="75"/>
      <c r="AF31" s="75"/>
      <c r="AG31" s="75"/>
      <c r="AH31" s="75"/>
      <c r="AI31" s="75" t="e">
        <f>VLOOKUP(E31,[2]Xetra!$H$2:$EB$77,125,0)</f>
        <v>#N/A</v>
      </c>
      <c r="AJ31" s="274"/>
      <c r="AK31" s="51" t="e">
        <f t="shared" si="1"/>
        <v>#N/A</v>
      </c>
    </row>
    <row r="32" spans="1:37" s="7" customFormat="1" ht="25.5" customHeight="1" thickBot="1">
      <c r="A32" s="150">
        <v>1</v>
      </c>
      <c r="B32" s="182" t="s">
        <v>358</v>
      </c>
      <c r="C32" s="86" t="s">
        <v>18</v>
      </c>
      <c r="D32" s="183" t="s">
        <v>10</v>
      </c>
      <c r="E32" s="183" t="s">
        <v>234</v>
      </c>
      <c r="F32" s="86" t="s">
        <v>235</v>
      </c>
      <c r="G32" s="109" t="s">
        <v>236</v>
      </c>
      <c r="H32" s="184" t="s">
        <v>237</v>
      </c>
      <c r="I32" s="86" t="s">
        <v>21</v>
      </c>
      <c r="J32" s="97">
        <v>2.5000000000000001E-3</v>
      </c>
      <c r="K32" s="185">
        <v>8</v>
      </c>
      <c r="L32" s="186" t="s">
        <v>347</v>
      </c>
      <c r="M32" s="86"/>
      <c r="N32" s="42" t="s">
        <v>384</v>
      </c>
      <c r="O32" s="107"/>
      <c r="P32" s="80">
        <v>150.16059999999999</v>
      </c>
      <c r="Q32" s="196">
        <v>6</v>
      </c>
      <c r="R32" s="284"/>
      <c r="S32" s="302" t="b">
        <f t="shared" si="0"/>
        <v>1</v>
      </c>
      <c r="T32" s="302" t="b">
        <f t="shared" si="0"/>
        <v>1</v>
      </c>
      <c r="U32" s="284"/>
      <c r="V32" s="321">
        <v>2.5000000000000001E-3</v>
      </c>
      <c r="W32" s="322">
        <v>155.4153</v>
      </c>
      <c r="X32" s="316">
        <f>VLOOKUP($E32,[1]Sheet1!$F:$AF,27,FALSE)/1000000</f>
        <v>284.37729508000001</v>
      </c>
      <c r="Y32" s="317">
        <f>VLOOKUP($E32,'[2]ETFs &amp; Index Funds'!$H:$EA,107,FALSE)/10000</f>
        <v>2.5000000000000001E-3</v>
      </c>
      <c r="Z32" s="318" t="str">
        <f>VLOOKUP($E32,'[2]ETFs &amp; Index Funds'!$H:$EA,3,FALSE)</f>
        <v>Distribution</v>
      </c>
      <c r="AA32" s="75" t="str">
        <f>VLOOKUP($E32,'[2]ETFs &amp; Index Funds'!$H:$EA,4,FALSE)</f>
        <v>EUR</v>
      </c>
      <c r="AB32" s="75" t="str">
        <f>VLOOKUP($E32,'[2]ETFs &amp; Index Funds'!$H:$EA,6,FALSE)</f>
        <v>No</v>
      </c>
      <c r="AC32" s="314" t="str">
        <f>VLOOKUP($E32,[2]Xetra!$H$2:$EA$77,93,FALSE)</f>
        <v>A0F6CX</v>
      </c>
      <c r="AD32" s="314" t="str">
        <f>VLOOKUP($E32,[2]Xetra!$H$2:$EA$77,17,FALSE)</f>
        <v>XEYX GY</v>
      </c>
      <c r="AE32" s="75" t="str">
        <f>VLOOKUP($E32,'[2]ETFs &amp; Index Funds'!$H:$EA,36,FALSE)</f>
        <v>FR, DE</v>
      </c>
      <c r="AF32" s="75" t="str">
        <f>VLOOKUP($E32,'[2]ETFs &amp; Index Funds'!$H:$EA,39,FALSE)</f>
        <v>Physical</v>
      </c>
      <c r="AG32" s="75" t="str">
        <f>VLOOKUP($E32,'[2]ETFs &amp; Index Funds'!$H:$EA,123,FALSE)</f>
        <v>ART 8</v>
      </c>
      <c r="AH32" s="75" t="s">
        <v>418</v>
      </c>
      <c r="AI32" s="75" t="str">
        <f>VLOOKUP(E32,[2]Xetra!$H$2:$EB$77,125,0)</f>
        <v>U</v>
      </c>
      <c r="AJ32" s="280"/>
      <c r="AK32" s="51" t="b">
        <f t="shared" si="1"/>
        <v>1</v>
      </c>
    </row>
    <row r="33" spans="1:37" ht="25.5" customHeight="1" thickBot="1">
      <c r="A33" s="148">
        <v>1</v>
      </c>
      <c r="B33" s="167" t="s">
        <v>149</v>
      </c>
      <c r="C33" s="240"/>
      <c r="D33" s="240"/>
      <c r="E33" s="240"/>
      <c r="F33" s="240"/>
      <c r="G33" s="240"/>
      <c r="H33" s="240"/>
      <c r="I33" s="240"/>
      <c r="J33" s="240"/>
      <c r="K33" s="240"/>
      <c r="L33" s="240"/>
      <c r="M33" s="240"/>
      <c r="N33" s="240"/>
      <c r="O33" s="240"/>
      <c r="P33" s="240"/>
      <c r="Q33" s="241"/>
      <c r="R33" s="284"/>
      <c r="S33" s="302" t="e">
        <f t="shared" si="0"/>
        <v>#N/A</v>
      </c>
      <c r="T33" s="302" t="e">
        <f t="shared" si="0"/>
        <v>#N/A</v>
      </c>
      <c r="U33" s="284"/>
      <c r="V33" s="321" t="e">
        <v>#VALUE!</v>
      </c>
      <c r="W33" s="322" t="s">
        <v>343</v>
      </c>
      <c r="X33" s="316" t="e">
        <f>VLOOKUP($E33,[1]Sheet1!$F:$AF,27,FALSE)/1000000</f>
        <v>#N/A</v>
      </c>
      <c r="Y33" s="317"/>
      <c r="Z33" s="318"/>
      <c r="AA33" s="75"/>
      <c r="AB33" s="75" t="e">
        <f>VLOOKUP($E33,'[2]ETFs &amp; Index Funds'!$H:$EA,6,FALSE)</f>
        <v>#N/A</v>
      </c>
      <c r="AC33" s="314" t="e">
        <f>VLOOKUP($E33,[2]Xetra!$H$2:$EA$77,93,FALSE)</f>
        <v>#N/A</v>
      </c>
      <c r="AD33" s="314" t="e">
        <f>VLOOKUP($E33,[2]Xetra!$H$2:$EA$77,17,FALSE)</f>
        <v>#N/A</v>
      </c>
      <c r="AE33" s="75"/>
      <c r="AF33" s="75"/>
      <c r="AG33" s="75"/>
      <c r="AH33" s="75"/>
      <c r="AI33" s="75" t="e">
        <f>VLOOKUP(E33,[2]Xetra!$H$2:$EB$77,125,0)</f>
        <v>#N/A</v>
      </c>
      <c r="AJ33" s="274"/>
      <c r="AK33" s="51" t="e">
        <f t="shared" si="1"/>
        <v>#N/A</v>
      </c>
    </row>
    <row r="34" spans="1:37" s="13" customFormat="1" ht="25.5" customHeight="1">
      <c r="A34" s="150">
        <v>1</v>
      </c>
      <c r="B34" s="187" t="s">
        <v>144</v>
      </c>
      <c r="C34" s="87" t="s">
        <v>13</v>
      </c>
      <c r="D34" s="104" t="s">
        <v>10</v>
      </c>
      <c r="E34" s="87" t="s">
        <v>145</v>
      </c>
      <c r="F34" s="188" t="s">
        <v>147</v>
      </c>
      <c r="G34" s="188" t="s">
        <v>146</v>
      </c>
      <c r="H34" s="60" t="s">
        <v>189</v>
      </c>
      <c r="I34" s="87" t="s">
        <v>21</v>
      </c>
      <c r="J34" s="91">
        <v>3.0000000000000001E-3</v>
      </c>
      <c r="K34" s="93">
        <v>9</v>
      </c>
      <c r="L34" s="83" t="s">
        <v>347</v>
      </c>
      <c r="M34" s="60"/>
      <c r="N34" s="60" t="s">
        <v>384</v>
      </c>
      <c r="O34" s="60" t="s">
        <v>384</v>
      </c>
      <c r="P34" s="81">
        <v>617.66409999999996</v>
      </c>
      <c r="Q34" s="195">
        <v>6</v>
      </c>
      <c r="R34" s="284"/>
      <c r="S34" s="302" t="b">
        <f t="shared" si="0"/>
        <v>0</v>
      </c>
      <c r="T34" s="302" t="b">
        <f t="shared" si="0"/>
        <v>1</v>
      </c>
      <c r="U34" s="284"/>
      <c r="V34" s="321">
        <v>3.0000000000000001E-3</v>
      </c>
      <c r="W34" s="322">
        <v>685.04150000000004</v>
      </c>
      <c r="X34" s="316">
        <f>VLOOKUP($E34,[1]Sheet1!$F:$AF,27,FALSE)/1000000</f>
        <v>711.1703447000001</v>
      </c>
      <c r="Y34" s="317">
        <f>VLOOKUP($E34,'[2]ETFs &amp; Index Funds'!$H:$EA,107,FALSE)/10000</f>
        <v>3.0000000000000001E-3</v>
      </c>
      <c r="Z34" s="318" t="str">
        <f>VLOOKUP($E34,'[2]ETFs &amp; Index Funds'!$H:$EA,3,FALSE)</f>
        <v>Capitalisation</v>
      </c>
      <c r="AA34" s="75" t="str">
        <f>VLOOKUP($E34,'[2]ETFs &amp; Index Funds'!$H:$EA,4,FALSE)</f>
        <v>EUR</v>
      </c>
      <c r="AB34" s="75" t="str">
        <f>VLOOKUP($E34,'[2]ETFs &amp; Index Funds'!$H:$EA,6,FALSE)</f>
        <v>No</v>
      </c>
      <c r="AC34" s="314" t="str">
        <f>VLOOKUP($E34,[2]Xetra!$H$2:$EA$77,93,FALSE)</f>
        <v xml:space="preserve">A2PHCA </v>
      </c>
      <c r="AD34" s="314" t="str">
        <f>VLOOKUP($E34,[2]Xetra!$H$2:$EA$77,17,FALSE)</f>
        <v>EMEC GY</v>
      </c>
      <c r="AE34" s="75" t="str">
        <f>VLOOKUP($E34,'[2]ETFs &amp; Index Funds'!$H:$EA,36,FALSE)</f>
        <v>AT, DE, FR, IT, LU, NL, ES , IE</v>
      </c>
      <c r="AF34" s="75" t="str">
        <f>VLOOKUP($E34,'[2]ETFs &amp; Index Funds'!$H:$EA,39,FALSE)</f>
        <v>Physical</v>
      </c>
      <c r="AG34" s="75" t="str">
        <f>VLOOKUP($E34,'[2]ETFs &amp; Index Funds'!$H:$EA,123,FALSE)</f>
        <v>ART 8</v>
      </c>
      <c r="AH34" s="75" t="s">
        <v>418</v>
      </c>
      <c r="AI34" s="75" t="str">
        <f>VLOOKUP(E34,[2]Xetra!$H$2:$EB$77,125,0)</f>
        <v>U</v>
      </c>
      <c r="AJ34" s="278"/>
      <c r="AK34" s="51" t="b">
        <f t="shared" si="1"/>
        <v>1</v>
      </c>
    </row>
    <row r="35" spans="1:37" s="17" customFormat="1" ht="25.5" customHeight="1">
      <c r="A35" s="150">
        <v>1</v>
      </c>
      <c r="B35" s="111" t="s">
        <v>183</v>
      </c>
      <c r="C35" s="89" t="s">
        <v>13</v>
      </c>
      <c r="D35" s="89" t="s">
        <v>10</v>
      </c>
      <c r="E35" s="89" t="s">
        <v>54</v>
      </c>
      <c r="F35" s="100" t="s">
        <v>109</v>
      </c>
      <c r="G35" s="99" t="s">
        <v>55</v>
      </c>
      <c r="H35" s="42" t="s">
        <v>189</v>
      </c>
      <c r="I35" s="89" t="s">
        <v>21</v>
      </c>
      <c r="J35" s="101">
        <v>3.0000000000000001E-3</v>
      </c>
      <c r="K35" s="85">
        <v>8</v>
      </c>
      <c r="L35" s="96" t="s">
        <v>347</v>
      </c>
      <c r="M35" s="99"/>
      <c r="N35" s="99" t="s">
        <v>384</v>
      </c>
      <c r="O35" s="99" t="s">
        <v>384</v>
      </c>
      <c r="P35" s="84">
        <v>267.63010000000003</v>
      </c>
      <c r="Q35" s="192">
        <v>6</v>
      </c>
      <c r="R35" s="284"/>
      <c r="S35" s="302" t="b">
        <f t="shared" si="0"/>
        <v>1</v>
      </c>
      <c r="T35" s="302" t="b">
        <f t="shared" si="0"/>
        <v>1</v>
      </c>
      <c r="U35" s="284"/>
      <c r="V35" s="321">
        <v>3.0000000000000001E-3</v>
      </c>
      <c r="W35" s="322">
        <v>270.18049999999999</v>
      </c>
      <c r="X35" s="316">
        <f>VLOOKUP($E35,[1]Sheet1!$F:$AF,27,FALSE)/1000000</f>
        <v>278.28421582999999</v>
      </c>
      <c r="Y35" s="317">
        <f>VLOOKUP($E35,'[2]ETFs &amp; Index Funds'!$H:$EA,107,FALSE)/10000</f>
        <v>3.0000000000000001E-3</v>
      </c>
      <c r="Z35" s="318" t="str">
        <f>VLOOKUP($E35,'[2]ETFs &amp; Index Funds'!$H:$EA,3,FALSE)</f>
        <v>Capitalisation</v>
      </c>
      <c r="AA35" s="75" t="str">
        <f>VLOOKUP($E35,'[2]ETFs &amp; Index Funds'!$H:$EA,4,FALSE)</f>
        <v>EUR</v>
      </c>
      <c r="AB35" s="75" t="str">
        <f>VLOOKUP($E35,'[2]ETFs &amp; Index Funds'!$H:$EA,6,FALSE)</f>
        <v>No</v>
      </c>
      <c r="AC35" s="314" t="str">
        <f>VLOOKUP($E35,[2]Xetra!$H$2:$EA$77,93,FALSE)</f>
        <v>A2ACQY</v>
      </c>
      <c r="AD35" s="314" t="str">
        <f>VLOOKUP($E35,[2]Xetra!$H$2:$EA$77,17,FALSE)</f>
        <v>XU61 GY</v>
      </c>
      <c r="AE35" s="75" t="str">
        <f>VLOOKUP($E35,'[2]ETFs &amp; Index Funds'!$H:$EA,36,FALSE)</f>
        <v>AT, DE, FR, IT, LU, NL, IE, ES</v>
      </c>
      <c r="AF35" s="75" t="str">
        <f>VLOOKUP($E35,'[2]ETFs &amp; Index Funds'!$H:$EA,39,FALSE)</f>
        <v>Physical</v>
      </c>
      <c r="AG35" s="75" t="str">
        <f>VLOOKUP($E35,'[2]ETFs &amp; Index Funds'!$H:$EA,123,FALSE)</f>
        <v>ART 8</v>
      </c>
      <c r="AH35" s="75" t="s">
        <v>418</v>
      </c>
      <c r="AI35" s="75" t="str">
        <f>VLOOKUP(E35,[2]Xetra!$H$2:$EB$77,125,0)</f>
        <v>U</v>
      </c>
      <c r="AJ35" s="281"/>
      <c r="AK35" s="51" t="b">
        <f t="shared" si="1"/>
        <v>1</v>
      </c>
    </row>
    <row r="36" spans="1:37" s="17" customFormat="1" ht="25.5" customHeight="1">
      <c r="A36" s="150">
        <v>1</v>
      </c>
      <c r="B36" s="111" t="s">
        <v>187</v>
      </c>
      <c r="C36" s="89" t="s">
        <v>13</v>
      </c>
      <c r="D36" s="89" t="s">
        <v>10</v>
      </c>
      <c r="E36" s="89" t="s">
        <v>184</v>
      </c>
      <c r="F36" s="100" t="s">
        <v>186</v>
      </c>
      <c r="G36" s="99" t="s">
        <v>185</v>
      </c>
      <c r="H36" s="99" t="s">
        <v>260</v>
      </c>
      <c r="I36" s="89" t="s">
        <v>21</v>
      </c>
      <c r="J36" s="101">
        <v>3.0000000000000001E-3</v>
      </c>
      <c r="K36" s="85">
        <v>9</v>
      </c>
      <c r="L36" s="96" t="s">
        <v>347</v>
      </c>
      <c r="M36" s="99"/>
      <c r="N36" s="99"/>
      <c r="O36" s="99" t="s">
        <v>384</v>
      </c>
      <c r="P36" s="84">
        <v>228.65440000000001</v>
      </c>
      <c r="Q36" s="192">
        <v>5</v>
      </c>
      <c r="R36" s="284"/>
      <c r="S36" s="302" t="b">
        <f t="shared" si="0"/>
        <v>1</v>
      </c>
      <c r="T36" s="302" t="b">
        <f t="shared" si="0"/>
        <v>1</v>
      </c>
      <c r="U36" s="284"/>
      <c r="V36" s="321">
        <v>3.0000000000000001E-3</v>
      </c>
      <c r="W36" s="322">
        <v>250.10820000000001</v>
      </c>
      <c r="X36" s="316">
        <f>VLOOKUP($E36,[1]Sheet1!$F:$AF,27,FALSE)/1000000</f>
        <v>210.51845987999999</v>
      </c>
      <c r="Y36" s="317">
        <f>VLOOKUP($E36,'[2]ETFs &amp; Index Funds'!$H:$EA,107,FALSE)/10000</f>
        <v>3.0000000000000001E-3</v>
      </c>
      <c r="Z36" s="318" t="str">
        <f>VLOOKUP($E36,'[2]ETFs &amp; Index Funds'!$H:$EA,3,FALSE)</f>
        <v>Capitalisation</v>
      </c>
      <c r="AA36" s="75" t="str">
        <f>VLOOKUP($E36,'[2]ETFs &amp; Index Funds'!$H:$EA,4,FALSE)</f>
        <v>EUR</v>
      </c>
      <c r="AB36" s="75" t="str">
        <f>VLOOKUP($E36,'[2]ETFs &amp; Index Funds'!$H:$EA,6,FALSE)</f>
        <v>No</v>
      </c>
      <c r="AC36" s="314" t="str">
        <f>VLOOKUP($E36,[2]Xetra!$H$2:$EA$77,93,FALSE)</f>
        <v>A2QCJJ</v>
      </c>
      <c r="AD36" s="314" t="str">
        <f>VLOOKUP($E36,[2]Xetra!$H$2:$EA$77,17,FALSE)</f>
        <v>BJLE GY</v>
      </c>
      <c r="AE36" s="75" t="str">
        <f>VLOOKUP($E36,'[2]ETFs &amp; Index Funds'!$H:$EA,36,FALSE)</f>
        <v>AT, DE, FR, IT, LU, NL, ES , UK, DK, FI, SE, SK</v>
      </c>
      <c r="AF36" s="75" t="str">
        <f>VLOOKUP($E36,'[2]ETFs &amp; Index Funds'!$H:$EA,39,FALSE)</f>
        <v>Physical</v>
      </c>
      <c r="AG36" s="75" t="str">
        <f>VLOOKUP($E36,'[2]ETFs &amp; Index Funds'!$H:$EA,123,FALSE)</f>
        <v>ART 8</v>
      </c>
      <c r="AH36" s="75" t="s">
        <v>418</v>
      </c>
      <c r="AI36" s="75" t="str">
        <f>VLOOKUP(E36,[2]Xetra!$H$2:$EB$77,125,0)</f>
        <v>U</v>
      </c>
      <c r="AJ36" s="281"/>
      <c r="AK36" s="51" t="b">
        <f t="shared" si="1"/>
        <v>1</v>
      </c>
    </row>
    <row r="37" spans="1:37" s="17" customFormat="1" ht="25.5" customHeight="1">
      <c r="A37" s="150">
        <v>1</v>
      </c>
      <c r="B37" s="111" t="s">
        <v>307</v>
      </c>
      <c r="C37" s="89" t="s">
        <v>13</v>
      </c>
      <c r="D37" s="89" t="s">
        <v>10</v>
      </c>
      <c r="E37" s="89" t="s">
        <v>299</v>
      </c>
      <c r="F37" s="100" t="s">
        <v>346</v>
      </c>
      <c r="G37" s="99" t="s">
        <v>301</v>
      </c>
      <c r="H37" s="42" t="s">
        <v>337</v>
      </c>
      <c r="I37" s="89" t="s">
        <v>21</v>
      </c>
      <c r="J37" s="101">
        <v>3.0000000000000001E-3</v>
      </c>
      <c r="K37" s="85">
        <v>9</v>
      </c>
      <c r="L37" s="96" t="s">
        <v>348</v>
      </c>
      <c r="M37" s="99"/>
      <c r="N37" s="99"/>
      <c r="O37" s="99" t="s">
        <v>384</v>
      </c>
      <c r="P37" s="84">
        <v>48.691400000000002</v>
      </c>
      <c r="Q37" s="15">
        <v>6</v>
      </c>
      <c r="R37" s="284"/>
      <c r="S37" s="302" t="b">
        <f t="shared" si="0"/>
        <v>1</v>
      </c>
      <c r="T37" s="302" t="b">
        <f t="shared" si="0"/>
        <v>1</v>
      </c>
      <c r="U37" s="284"/>
      <c r="V37" s="321">
        <v>3.0000000000000001E-3</v>
      </c>
      <c r="W37" s="322">
        <v>62.866599999999998</v>
      </c>
      <c r="X37" s="316">
        <f>VLOOKUP($E37,[1]Sheet1!$F:$AF,27,FALSE)/1000000</f>
        <v>62.591878639999997</v>
      </c>
      <c r="Y37" s="317">
        <f>VLOOKUP($E37,'[2]ETFs &amp; Index Funds'!$H:$EA,107,FALSE)/10000</f>
        <v>3.0000000000000001E-3</v>
      </c>
      <c r="Z37" s="318" t="str">
        <f>VLOOKUP($E37,'[2]ETFs &amp; Index Funds'!$H:$EA,3,FALSE)</f>
        <v>Capitalisation</v>
      </c>
      <c r="AA37" s="75" t="str">
        <f>VLOOKUP($E37,'[2]ETFs &amp; Index Funds'!$H:$EA,4,FALSE)</f>
        <v>EUR</v>
      </c>
      <c r="AB37" s="75" t="str">
        <f>VLOOKUP($E37,'[2]ETFs &amp; Index Funds'!$H:$EA,6,FALSE)</f>
        <v>No</v>
      </c>
      <c r="AC37" s="314" t="str">
        <f>VLOOKUP($E37,[2]Xetra!$H$2:$EA$77,93,FALSE)</f>
        <v>A3DDSN</v>
      </c>
      <c r="AD37" s="314" t="str">
        <f>VLOOKUP($E37,[2]Xetra!$H$2:$EA$77,17,FALSE)</f>
        <v>ASRS GY</v>
      </c>
      <c r="AE37" s="75" t="str">
        <f>VLOOKUP($E37,'[2]ETFs &amp; Index Funds'!$H:$EA,36,FALSE)</f>
        <v>AT, DE, ES, FR, IT**, LU, NL</v>
      </c>
      <c r="AF37" s="75" t="str">
        <f>VLOOKUP($E37,'[2]ETFs &amp; Index Funds'!$H:$EA,39,FALSE)</f>
        <v>Physical</v>
      </c>
      <c r="AG37" s="75" t="str">
        <f>VLOOKUP($E37,'[2]ETFs &amp; Index Funds'!$H:$EA,123,FALSE)</f>
        <v>ART 8</v>
      </c>
      <c r="AH37" s="75" t="s">
        <v>418</v>
      </c>
      <c r="AI37" s="75" t="str">
        <f>VLOOKUP(E37,[2]Xetra!$H$2:$EB$77,125,0)</f>
        <v>S</v>
      </c>
      <c r="AJ37" s="281"/>
      <c r="AK37" s="51" t="b">
        <f t="shared" si="1"/>
        <v>1</v>
      </c>
    </row>
    <row r="38" spans="1:37" s="17" customFormat="1" ht="25.5" customHeight="1" thickBot="1">
      <c r="A38" s="150">
        <v>1</v>
      </c>
      <c r="B38" s="189" t="s">
        <v>308</v>
      </c>
      <c r="C38" s="78" t="s">
        <v>13</v>
      </c>
      <c r="D38" s="78" t="s">
        <v>10</v>
      </c>
      <c r="E38" s="78" t="s">
        <v>300</v>
      </c>
      <c r="F38" s="179" t="s">
        <v>360</v>
      </c>
      <c r="G38" s="40" t="s">
        <v>302</v>
      </c>
      <c r="H38" s="43" t="s">
        <v>335</v>
      </c>
      <c r="I38" s="78" t="s">
        <v>21</v>
      </c>
      <c r="J38" s="90">
        <v>3.0000000000000001E-3</v>
      </c>
      <c r="K38" s="92">
        <v>8</v>
      </c>
      <c r="L38" s="82" t="s">
        <v>347</v>
      </c>
      <c r="M38" s="40"/>
      <c r="N38" s="40"/>
      <c r="O38" s="40" t="s">
        <v>384</v>
      </c>
      <c r="P38" s="79">
        <v>49.680199999999999</v>
      </c>
      <c r="Q38" s="62">
        <v>6</v>
      </c>
      <c r="R38" s="284"/>
      <c r="S38" s="302" t="b">
        <f t="shared" si="0"/>
        <v>1</v>
      </c>
      <c r="T38" s="302" t="b">
        <f t="shared" si="0"/>
        <v>1</v>
      </c>
      <c r="U38" s="284"/>
      <c r="V38" s="321">
        <v>3.0000000000000001E-3</v>
      </c>
      <c r="W38" s="322">
        <v>53.277799999999999</v>
      </c>
      <c r="X38" s="316">
        <f>VLOOKUP($E38,[1]Sheet1!$F:$AF,27,FALSE)/1000000</f>
        <v>50.452870659999995</v>
      </c>
      <c r="Y38" s="317">
        <f>VLOOKUP($E38,'[2]ETFs &amp; Index Funds'!$H:$EA,107,FALSE)/10000</f>
        <v>3.0000000000000001E-3</v>
      </c>
      <c r="Z38" s="318" t="str">
        <f>VLOOKUP($E38,'[2]ETFs &amp; Index Funds'!$H:$EA,3,FALSE)</f>
        <v>Capitalisation</v>
      </c>
      <c r="AA38" s="75" t="str">
        <f>VLOOKUP($E38,'[2]ETFs &amp; Index Funds'!$H:$EA,4,FALSE)</f>
        <v>EUR</v>
      </c>
      <c r="AB38" s="75" t="str">
        <f>VLOOKUP($E38,'[2]ETFs &amp; Index Funds'!$H:$EA,6,FALSE)</f>
        <v>No</v>
      </c>
      <c r="AC38" s="314" t="str">
        <f>VLOOKUP($E38,[2]Xetra!$H$2:$EA$77,93,FALSE)</f>
        <v>A3C9H4</v>
      </c>
      <c r="AD38" s="314" t="str">
        <f>VLOOKUP($E38,[2]Xetra!$H$2:$EA$77,17,FALSE)</f>
        <v>ASRP GY</v>
      </c>
      <c r="AE38" s="75" t="str">
        <f>VLOOKUP($E38,'[2]ETFs &amp; Index Funds'!$H:$EA,36,FALSE)</f>
        <v>AT, DE, FR, IT**, LU, NL, ES, SK</v>
      </c>
      <c r="AF38" s="75" t="str">
        <f>VLOOKUP($E38,'[2]ETFs &amp; Index Funds'!$H:$EA,39,FALSE)</f>
        <v>Physical</v>
      </c>
      <c r="AG38" s="75" t="str">
        <f>VLOOKUP($E38,'[2]ETFs &amp; Index Funds'!$H:$EA,123,FALSE)</f>
        <v>ART 8</v>
      </c>
      <c r="AH38" s="75" t="s">
        <v>418</v>
      </c>
      <c r="AI38" s="75" t="str">
        <f>VLOOKUP(E38,[2]Xetra!$H$2:$EB$77,125,0)</f>
        <v>U</v>
      </c>
      <c r="AJ38" s="281"/>
      <c r="AK38" s="51" t="b">
        <f t="shared" si="1"/>
        <v>1</v>
      </c>
    </row>
    <row r="39" spans="1:37" s="17" customFormat="1" ht="25.5" customHeight="1" thickBot="1">
      <c r="A39" s="148">
        <v>1</v>
      </c>
      <c r="B39" s="167" t="s">
        <v>317</v>
      </c>
      <c r="C39" s="240"/>
      <c r="D39" s="240"/>
      <c r="E39" s="240"/>
      <c r="F39" s="240"/>
      <c r="G39" s="240"/>
      <c r="H39" s="240"/>
      <c r="I39" s="240"/>
      <c r="J39" s="240"/>
      <c r="K39" s="240"/>
      <c r="L39" s="240"/>
      <c r="M39" s="240"/>
      <c r="N39" s="240"/>
      <c r="O39" s="240"/>
      <c r="P39" s="240"/>
      <c r="Q39" s="241"/>
      <c r="R39" s="284"/>
      <c r="S39" s="302" t="e">
        <f t="shared" si="0"/>
        <v>#N/A</v>
      </c>
      <c r="T39" s="302" t="e">
        <f t="shared" si="0"/>
        <v>#N/A</v>
      </c>
      <c r="U39" s="284"/>
      <c r="V39" s="321" t="e">
        <v>#VALUE!</v>
      </c>
      <c r="W39" s="322" t="s">
        <v>343</v>
      </c>
      <c r="X39" s="316" t="e">
        <f>VLOOKUP($E39,[1]Sheet1!$F:$AF,27,FALSE)/1000000</f>
        <v>#N/A</v>
      </c>
      <c r="Y39" s="317"/>
      <c r="Z39" s="318"/>
      <c r="AA39" s="75"/>
      <c r="AB39" s="75" t="e">
        <f>VLOOKUP($E39,'[2]ETFs &amp; Index Funds'!$H:$EA,6,FALSE)</f>
        <v>#N/A</v>
      </c>
      <c r="AC39" s="314" t="e">
        <f>VLOOKUP($E39,[2]Xetra!$H$2:$EA$77,93,FALSE)</f>
        <v>#N/A</v>
      </c>
      <c r="AD39" s="314" t="e">
        <f>VLOOKUP($E39,[2]Xetra!$H$2:$EA$77,17,FALSE)</f>
        <v>#N/A</v>
      </c>
      <c r="AE39" s="75"/>
      <c r="AF39" s="75"/>
      <c r="AG39" s="75"/>
      <c r="AH39" s="75"/>
      <c r="AI39" s="75" t="e">
        <f>VLOOKUP(E39,[2]Xetra!$H$2:$EB$77,125,0)</f>
        <v>#N/A</v>
      </c>
      <c r="AJ39" s="281"/>
      <c r="AK39" s="51" t="e">
        <f t="shared" si="1"/>
        <v>#N/A</v>
      </c>
    </row>
    <row r="40" spans="1:37" ht="25.5" customHeight="1">
      <c r="A40" s="150">
        <v>1</v>
      </c>
      <c r="B40" s="74" t="s">
        <v>230</v>
      </c>
      <c r="C40" s="87" t="s">
        <v>13</v>
      </c>
      <c r="D40" s="104" t="s">
        <v>10</v>
      </c>
      <c r="E40" s="105" t="s">
        <v>231</v>
      </c>
      <c r="F40" s="188" t="s">
        <v>232</v>
      </c>
      <c r="G40" s="188" t="s">
        <v>233</v>
      </c>
      <c r="H40" s="60" t="s">
        <v>280</v>
      </c>
      <c r="I40" s="87" t="s">
        <v>21</v>
      </c>
      <c r="J40" s="91">
        <v>3.0000000000000001E-3</v>
      </c>
      <c r="K40" s="93">
        <v>9</v>
      </c>
      <c r="L40" s="83" t="s">
        <v>347</v>
      </c>
      <c r="M40" s="60"/>
      <c r="N40" s="60" t="s">
        <v>384</v>
      </c>
      <c r="O40" s="60" t="s">
        <v>384</v>
      </c>
      <c r="P40" s="81">
        <v>5.6033999999999997</v>
      </c>
      <c r="Q40" s="195">
        <v>6</v>
      </c>
      <c r="R40" s="284"/>
      <c r="S40" s="302" t="b">
        <f t="shared" si="0"/>
        <v>1</v>
      </c>
      <c r="T40" s="302" t="b">
        <f t="shared" si="0"/>
        <v>1</v>
      </c>
      <c r="U40" s="284"/>
      <c r="V40" s="321">
        <v>3.0000000000000001E-3</v>
      </c>
      <c r="W40" s="322">
        <v>6.0286999999999997</v>
      </c>
      <c r="X40" s="316">
        <f>VLOOKUP($E40,[1]Sheet1!$F:$AF,27,FALSE)/1000000</f>
        <v>7.2362338600000005</v>
      </c>
      <c r="Y40" s="317">
        <f>VLOOKUP($E40,'[2]ETFs &amp; Index Funds'!$H:$EA,107,FALSE)/10000</f>
        <v>3.0000000000000001E-3</v>
      </c>
      <c r="Z40" s="318" t="str">
        <f>VLOOKUP($E40,'[2]ETFs &amp; Index Funds'!$H:$EA,3,FALSE)</f>
        <v>Capitalisation</v>
      </c>
      <c r="AA40" s="75" t="str">
        <f>VLOOKUP($E40,'[2]ETFs &amp; Index Funds'!$H:$EA,4,FALSE)</f>
        <v>EUR</v>
      </c>
      <c r="AB40" s="75" t="str">
        <f>VLOOKUP($E40,'[2]ETFs &amp; Index Funds'!$H:$EA,6,FALSE)</f>
        <v>No</v>
      </c>
      <c r="AC40" s="314" t="str">
        <f>VLOOKUP($E40,[2]Xetra!$H$2:$EA$77,93,FALSE)</f>
        <v>A2QCJG</v>
      </c>
      <c r="AD40" s="314" t="str">
        <f>VLOOKUP($E40,[2]Xetra!$H$2:$EA$77,17,FALSE)</f>
        <v>LCDE GY</v>
      </c>
      <c r="AE40" s="75" t="str">
        <f>VLOOKUP($E40,'[2]ETFs &amp; Index Funds'!$H:$EA,36,FALSE)</f>
        <v xml:space="preserve">AT, DE, FR, IT**, LU, NL, ES </v>
      </c>
      <c r="AF40" s="75" t="str">
        <f>VLOOKUP($E40,'[2]ETFs &amp; Index Funds'!$H:$EA,39,FALSE)</f>
        <v>Physical</v>
      </c>
      <c r="AG40" s="75" t="str">
        <f>VLOOKUP($E40,'[2]ETFs &amp; Index Funds'!$H:$EA,123,FALSE)</f>
        <v>ART 8</v>
      </c>
      <c r="AH40" s="75" t="s">
        <v>418</v>
      </c>
      <c r="AI40" s="75" t="str">
        <f>VLOOKUP(E40,[2]Xetra!$H$2:$EB$77,125,0)</f>
        <v>U</v>
      </c>
      <c r="AJ40" s="274"/>
      <c r="AK40" s="51" t="b">
        <f t="shared" si="1"/>
        <v>1</v>
      </c>
    </row>
    <row r="41" spans="1:37" ht="25.5" customHeight="1">
      <c r="A41" s="150">
        <v>1</v>
      </c>
      <c r="B41" s="70" t="s">
        <v>359</v>
      </c>
      <c r="C41" s="89" t="s">
        <v>13</v>
      </c>
      <c r="D41" s="102" t="s">
        <v>10</v>
      </c>
      <c r="E41" s="98" t="s">
        <v>61</v>
      </c>
      <c r="F41" s="100" t="s">
        <v>124</v>
      </c>
      <c r="G41" s="100" t="s">
        <v>62</v>
      </c>
      <c r="H41" s="99" t="s">
        <v>191</v>
      </c>
      <c r="I41" s="89" t="s">
        <v>21</v>
      </c>
      <c r="J41" s="101">
        <v>3.0000000000000001E-3</v>
      </c>
      <c r="K41" s="85">
        <v>9</v>
      </c>
      <c r="L41" s="96" t="s">
        <v>347</v>
      </c>
      <c r="M41" s="99"/>
      <c r="N41" s="99" t="s">
        <v>384</v>
      </c>
      <c r="O41" s="99" t="s">
        <v>384</v>
      </c>
      <c r="P41" s="84">
        <v>665.30340000000001</v>
      </c>
      <c r="Q41" s="192">
        <v>6</v>
      </c>
      <c r="R41" s="284"/>
      <c r="S41" s="302" t="b">
        <f t="shared" si="0"/>
        <v>0</v>
      </c>
      <c r="T41" s="302" t="b">
        <f t="shared" si="0"/>
        <v>1</v>
      </c>
      <c r="U41" s="284"/>
      <c r="V41" s="321">
        <v>3.0000000000000001E-3</v>
      </c>
      <c r="W41" s="322">
        <v>714.31799999999998</v>
      </c>
      <c r="X41" s="316">
        <f>VLOOKUP($E41,[1]Sheet1!$F:$AF,27,FALSE)/1000000</f>
        <v>690.14388025000005</v>
      </c>
      <c r="Y41" s="317">
        <f>VLOOKUP($E41,'[2]ETFs &amp; Index Funds'!$H:$EA,107,FALSE)/10000</f>
        <v>3.0000000000000001E-3</v>
      </c>
      <c r="Z41" s="318" t="str">
        <f>VLOOKUP($E41,'[2]ETFs &amp; Index Funds'!$H:$EA,3,FALSE)</f>
        <v>Capitalisation</v>
      </c>
      <c r="AA41" s="75" t="str">
        <f>VLOOKUP($E41,'[2]ETFs &amp; Index Funds'!$H:$EA,4,FALSE)</f>
        <v>EUR</v>
      </c>
      <c r="AB41" s="75" t="str">
        <f>VLOOKUP($E41,'[2]ETFs &amp; Index Funds'!$H:$EA,6,FALSE)</f>
        <v>No</v>
      </c>
      <c r="AC41" s="314" t="str">
        <f>VLOOKUP($E41,[2]Xetra!$H$2:$EA$77,93,FALSE)</f>
        <v xml:space="preserve">A2DPX9 </v>
      </c>
      <c r="AD41" s="314" t="str">
        <f>VLOOKUP($E41,[2]Xetra!$H$2:$EA$77,17,FALSE)</f>
        <v>LCEU GY</v>
      </c>
      <c r="AE41" s="75" t="str">
        <f>VLOOKUP($E41,'[2]ETFs &amp; Index Funds'!$H:$EA,36,FALSE)</f>
        <v>AT, DE, FR, UK, LU, NL, IT, CH, ES, IE</v>
      </c>
      <c r="AF41" s="75" t="str">
        <f>VLOOKUP($E41,'[2]ETFs &amp; Index Funds'!$H:$EA,39,FALSE)</f>
        <v>Physical</v>
      </c>
      <c r="AG41" s="75" t="str">
        <f>VLOOKUP($E41,'[2]ETFs &amp; Index Funds'!$H:$EA,123,FALSE)</f>
        <v>ART 8</v>
      </c>
      <c r="AH41" s="75" t="s">
        <v>418</v>
      </c>
      <c r="AI41" s="75" t="str">
        <f>VLOOKUP(E41,[2]Xetra!$H$2:$EB$77,125,0)</f>
        <v>U</v>
      </c>
      <c r="AJ41" s="274"/>
      <c r="AK41" s="51" t="b">
        <f t="shared" si="1"/>
        <v>1</v>
      </c>
    </row>
    <row r="42" spans="1:37" ht="25.5" customHeight="1">
      <c r="A42" s="150">
        <v>1</v>
      </c>
      <c r="B42" s="71" t="s">
        <v>221</v>
      </c>
      <c r="C42" s="89" t="s">
        <v>13</v>
      </c>
      <c r="D42" s="102" t="s">
        <v>10</v>
      </c>
      <c r="E42" s="23" t="s">
        <v>222</v>
      </c>
      <c r="F42" s="100" t="s">
        <v>266</v>
      </c>
      <c r="G42" s="100" t="s">
        <v>223</v>
      </c>
      <c r="H42" s="99" t="s">
        <v>259</v>
      </c>
      <c r="I42" s="89" t="s">
        <v>21</v>
      </c>
      <c r="J42" s="101">
        <v>3.0000000000000001E-3</v>
      </c>
      <c r="K42" s="85">
        <v>9</v>
      </c>
      <c r="L42" s="96" t="s">
        <v>347</v>
      </c>
      <c r="M42" s="99"/>
      <c r="N42" s="99" t="s">
        <v>384</v>
      </c>
      <c r="O42" s="99" t="s">
        <v>384</v>
      </c>
      <c r="P42" s="84">
        <v>15.890700000000001</v>
      </c>
      <c r="Q42" s="15">
        <v>6</v>
      </c>
      <c r="R42" s="284"/>
      <c r="S42" s="302" t="b">
        <f t="shared" si="0"/>
        <v>0</v>
      </c>
      <c r="T42" s="302" t="b">
        <f t="shared" si="0"/>
        <v>1</v>
      </c>
      <c r="U42" s="284"/>
      <c r="V42" s="321">
        <v>3.0000000000000001E-3</v>
      </c>
      <c r="W42" s="322">
        <v>16.104800000000001</v>
      </c>
      <c r="X42" s="316">
        <f>VLOOKUP($E42,[1]Sheet1!$F:$AF,27,FALSE)/1000000</f>
        <v>16.671829590000002</v>
      </c>
      <c r="Y42" s="317">
        <f>VLOOKUP($E42,'[2]ETFs &amp; Index Funds'!$H:$EA,107,FALSE)/10000</f>
        <v>3.0000000000000001E-3</v>
      </c>
      <c r="Z42" s="318" t="str">
        <f>VLOOKUP($E42,'[2]ETFs &amp; Index Funds'!$H:$EA,3,FALSE)</f>
        <v>Capitalisation</v>
      </c>
      <c r="AA42" s="75" t="str">
        <f>VLOOKUP($E42,'[2]ETFs &amp; Index Funds'!$H:$EA,4,FALSE)</f>
        <v>EUR</v>
      </c>
      <c r="AB42" s="75" t="str">
        <f>VLOOKUP($E42,'[2]ETFs &amp; Index Funds'!$H:$EA,6,FALSE)</f>
        <v>No</v>
      </c>
      <c r="AC42" s="314" t="str">
        <f>VLOOKUP($E42,[2]Xetra!$H$2:$EA$77,93,FALSE)</f>
        <v xml:space="preserve">A3CPT0 </v>
      </c>
      <c r="AD42" s="314" t="str">
        <f>VLOOKUP($E42,[2]Xetra!$H$2:$EA$77,17,FALSE)</f>
        <v>LOWD GY</v>
      </c>
      <c r="AE42" s="75" t="str">
        <f>VLOOKUP($E42,'[2]ETFs &amp; Index Funds'!$H:$EA,36,FALSE)</f>
        <v xml:space="preserve">AT, DE, FR, IT, LU, NL, ES </v>
      </c>
      <c r="AF42" s="75" t="str">
        <f>VLOOKUP($E42,'[2]ETFs &amp; Index Funds'!$H:$EA,39,FALSE)</f>
        <v>Physical</v>
      </c>
      <c r="AG42" s="75" t="str">
        <f>VLOOKUP($E42,'[2]ETFs &amp; Index Funds'!$H:$EA,123,FALSE)</f>
        <v>ART 8</v>
      </c>
      <c r="AH42" s="75" t="s">
        <v>418</v>
      </c>
      <c r="AI42" s="75" t="str">
        <f>VLOOKUP(E42,[2]Xetra!$H$2:$EB$77,125,0)</f>
        <v>U</v>
      </c>
      <c r="AJ42" s="274"/>
      <c r="AK42" s="51" t="b">
        <f t="shared" si="1"/>
        <v>1</v>
      </c>
    </row>
    <row r="43" spans="1:37" ht="25.5" customHeight="1">
      <c r="A43" s="152">
        <v>1</v>
      </c>
      <c r="B43" s="71" t="s">
        <v>375</v>
      </c>
      <c r="C43" s="99" t="s">
        <v>13</v>
      </c>
      <c r="D43" s="76" t="s">
        <v>10</v>
      </c>
      <c r="E43" s="53" t="s">
        <v>376</v>
      </c>
      <c r="F43" s="100" t="s">
        <v>377</v>
      </c>
      <c r="G43" s="54" t="s">
        <v>380</v>
      </c>
      <c r="H43" s="99" t="s">
        <v>280</v>
      </c>
      <c r="I43" s="99" t="s">
        <v>21</v>
      </c>
      <c r="J43" s="103">
        <v>3.5000000000000001E-3</v>
      </c>
      <c r="K43" s="96">
        <v>9</v>
      </c>
      <c r="L43" s="96" t="s">
        <v>347</v>
      </c>
      <c r="M43" s="99"/>
      <c r="N43" s="42" t="s">
        <v>384</v>
      </c>
      <c r="O43" s="77"/>
      <c r="P43" s="84">
        <v>49.911799999999999</v>
      </c>
      <c r="Q43" s="65">
        <v>6</v>
      </c>
      <c r="R43" s="284"/>
      <c r="S43" s="302" t="b">
        <f t="shared" si="0"/>
        <v>1</v>
      </c>
      <c r="T43" s="302" t="b">
        <f t="shared" si="0"/>
        <v>1</v>
      </c>
      <c r="U43" s="284"/>
      <c r="V43" s="321">
        <v>3.4999999999999996E-3</v>
      </c>
      <c r="W43" s="322">
        <v>54.001600000000003</v>
      </c>
      <c r="X43" s="316">
        <f>VLOOKUP($E43,[1]Sheet1!$F:$AF,27,FALSE)/1000000</f>
        <v>59.828611950000003</v>
      </c>
      <c r="Y43" s="317">
        <f>VLOOKUP($E43,'[2]ETFs &amp; Index Funds'!$H:$EA,107,FALSE)/10000</f>
        <v>3.5000000000000001E-3</v>
      </c>
      <c r="Z43" s="318" t="str">
        <f>VLOOKUP($E43,'[2]ETFs &amp; Index Funds'!$H:$EA,3,FALSE)</f>
        <v>Capitalisation</v>
      </c>
      <c r="AA43" s="75" t="str">
        <f>VLOOKUP($E43,'[2]ETFs &amp; Index Funds'!$H:$EA,4,FALSE)</f>
        <v>EUR</v>
      </c>
      <c r="AB43" s="75" t="str">
        <f>VLOOKUP($E43,'[2]ETFs &amp; Index Funds'!$H:$EA,6,FALSE)</f>
        <v>No</v>
      </c>
      <c r="AC43" s="314" t="str">
        <f>VLOOKUP($E43,[2]Xetra!$H$2:$EA$77,93,FALSE)</f>
        <v>A3DT3F</v>
      </c>
      <c r="AD43" s="314" t="str">
        <f>VLOOKUP($E43,[2]Xetra!$H$2:$EA$77,17,FALSE)</f>
        <v>ASRV GY</v>
      </c>
      <c r="AE43" s="75" t="str">
        <f>VLOOKUP($E43,'[2]ETFs &amp; Index Funds'!$H:$EA,36,FALSE)</f>
        <v>AT, DE, ES, FR, IT**, LU, NL, SE, FI, DK</v>
      </c>
      <c r="AF43" s="75" t="str">
        <f>VLOOKUP($E43,'[2]ETFs &amp; Index Funds'!$H:$EA,39,FALSE)</f>
        <v>Physical</v>
      </c>
      <c r="AG43" s="75" t="str">
        <f>VLOOKUP($E43,'[2]ETFs &amp; Index Funds'!$H:$EA,123,FALSE)</f>
        <v>ART 8</v>
      </c>
      <c r="AH43" s="75" t="s">
        <v>418</v>
      </c>
      <c r="AI43" s="75" t="str">
        <f>VLOOKUP(E43,[2]Xetra!$H$2:$EB$77,125,0)</f>
        <v>U</v>
      </c>
      <c r="AJ43" s="274"/>
      <c r="AK43" s="51" t="b">
        <f t="shared" si="1"/>
        <v>1</v>
      </c>
    </row>
    <row r="44" spans="1:37" s="13" customFormat="1" ht="25.5" customHeight="1">
      <c r="A44" s="150">
        <v>1</v>
      </c>
      <c r="B44" s="72" t="s">
        <v>369</v>
      </c>
      <c r="C44" s="89" t="s">
        <v>13</v>
      </c>
      <c r="D44" s="89" t="s">
        <v>10</v>
      </c>
      <c r="E44" s="23" t="s">
        <v>164</v>
      </c>
      <c r="F44" s="53" t="s">
        <v>181</v>
      </c>
      <c r="G44" s="54" t="s">
        <v>165</v>
      </c>
      <c r="H44" s="99" t="s">
        <v>285</v>
      </c>
      <c r="I44" s="89" t="s">
        <v>21</v>
      </c>
      <c r="J44" s="101">
        <v>4.0000000000000001E-3</v>
      </c>
      <c r="K44" s="85">
        <v>9</v>
      </c>
      <c r="L44" s="96" t="s">
        <v>347</v>
      </c>
      <c r="M44" s="99"/>
      <c r="N44" s="54"/>
      <c r="O44" s="99" t="s">
        <v>384</v>
      </c>
      <c r="P44" s="84">
        <v>268.62110000000001</v>
      </c>
      <c r="Q44" s="192">
        <v>6</v>
      </c>
      <c r="R44" s="284"/>
      <c r="S44" s="302" t="b">
        <f t="shared" si="0"/>
        <v>1</v>
      </c>
      <c r="T44" s="302" t="b">
        <f t="shared" si="0"/>
        <v>1</v>
      </c>
      <c r="U44" s="284"/>
      <c r="V44" s="321">
        <v>4.0000000000000001E-3</v>
      </c>
      <c r="W44" s="322">
        <v>253.49690000000001</v>
      </c>
      <c r="X44" s="316">
        <f>VLOOKUP($E44,[1]Sheet1!$F:$AF,27,FALSE)/1000000</f>
        <v>342.04862243999997</v>
      </c>
      <c r="Y44" s="317">
        <f>VLOOKUP($E44,'[2]ETFs &amp; Index Funds'!$H:$EA,107,FALSE)/10000</f>
        <v>4.0000000000000001E-3</v>
      </c>
      <c r="Z44" s="318" t="str">
        <f>VLOOKUP($E44,'[2]ETFs &amp; Index Funds'!$H:$EA,3,FALSE)</f>
        <v>Capitalisation</v>
      </c>
      <c r="AA44" s="75" t="str">
        <f>VLOOKUP($E44,'[2]ETFs &amp; Index Funds'!$H:$EA,4,FALSE)</f>
        <v>EUR</v>
      </c>
      <c r="AB44" s="75" t="str">
        <f>VLOOKUP($E44,'[2]ETFs &amp; Index Funds'!$H:$EA,6,FALSE)</f>
        <v>No</v>
      </c>
      <c r="AC44" s="314" t="str">
        <f>VLOOKUP($E44,[2]Xetra!$H$2:$EA$77,93,FALSE)</f>
        <v>A2PP8E</v>
      </c>
      <c r="AD44" s="314" t="str">
        <f>VLOOKUP($E44,[2]Xetra!$H$2:$EA$77,17,FALSE)</f>
        <v>EEPG GY</v>
      </c>
      <c r="AE44" s="75" t="str">
        <f>VLOOKUP($E44,'[2]ETFs &amp; Index Funds'!$H:$EA,36,FALSE)</f>
        <v>AT, DE, FR, IT**, LU, NL, ES, IE</v>
      </c>
      <c r="AF44" s="75" t="str">
        <f>VLOOKUP($E44,'[2]ETFs &amp; Index Funds'!$H:$EA,39,FALSE)</f>
        <v>Physical</v>
      </c>
      <c r="AG44" s="75" t="str">
        <f>VLOOKUP($E44,'[2]ETFs &amp; Index Funds'!$H:$EA,123,FALSE)</f>
        <v>ART 8</v>
      </c>
      <c r="AH44" s="75" t="s">
        <v>418</v>
      </c>
      <c r="AI44" s="75" t="str">
        <f>VLOOKUP(E44,[2]Xetra!$H$2:$EB$77,125,0)</f>
        <v>U</v>
      </c>
      <c r="AJ44" s="274"/>
      <c r="AK44" s="51" t="b">
        <f t="shared" si="1"/>
        <v>1</v>
      </c>
    </row>
    <row r="45" spans="1:37" s="13" customFormat="1" ht="25.5" customHeight="1" thickBot="1">
      <c r="A45" s="150">
        <v>1</v>
      </c>
      <c r="B45" s="175" t="s">
        <v>370</v>
      </c>
      <c r="C45" s="78" t="s">
        <v>13</v>
      </c>
      <c r="D45" s="78" t="s">
        <v>10</v>
      </c>
      <c r="E45" s="198" t="s">
        <v>313</v>
      </c>
      <c r="F45" s="199" t="s">
        <v>315</v>
      </c>
      <c r="G45" s="200" t="s">
        <v>314</v>
      </c>
      <c r="H45" s="40" t="s">
        <v>336</v>
      </c>
      <c r="I45" s="78" t="s">
        <v>21</v>
      </c>
      <c r="J45" s="90">
        <v>4.0000000000000001E-3</v>
      </c>
      <c r="K45" s="92">
        <v>9</v>
      </c>
      <c r="L45" s="82" t="s">
        <v>347</v>
      </c>
      <c r="M45" s="40"/>
      <c r="N45" s="200"/>
      <c r="O45" s="40" t="s">
        <v>384</v>
      </c>
      <c r="P45" s="79">
        <v>57.374099999999999</v>
      </c>
      <c r="Q45" s="62">
        <v>6</v>
      </c>
      <c r="R45" s="284"/>
      <c r="S45" s="302" t="b">
        <f t="shared" si="0"/>
        <v>0</v>
      </c>
      <c r="T45" s="302" t="b">
        <f t="shared" si="0"/>
        <v>1</v>
      </c>
      <c r="U45" s="284"/>
      <c r="V45" s="321">
        <v>4.0000000000000001E-3</v>
      </c>
      <c r="W45" s="322">
        <v>59.1128</v>
      </c>
      <c r="X45" s="316">
        <f>VLOOKUP($E45,[1]Sheet1!$F:$AF,27,FALSE)/1000000</f>
        <v>58.589617840000003</v>
      </c>
      <c r="Y45" s="317">
        <f>VLOOKUP($E45,'[2]ETFs &amp; Index Funds'!$H:$EA,107,FALSE)/10000</f>
        <v>4.0000000000000001E-3</v>
      </c>
      <c r="Z45" s="318" t="str">
        <f>VLOOKUP($E45,'[2]ETFs &amp; Index Funds'!$H:$EA,3,FALSE)</f>
        <v>Capitalisation</v>
      </c>
      <c r="AA45" s="75" t="str">
        <f>VLOOKUP($E45,'[2]ETFs &amp; Index Funds'!$H:$EA,4,FALSE)</f>
        <v>EUR</v>
      </c>
      <c r="AB45" s="75" t="str">
        <f>VLOOKUP($E45,'[2]ETFs &amp; Index Funds'!$H:$EA,6,FALSE)</f>
        <v>No</v>
      </c>
      <c r="AC45" s="314" t="str">
        <f>VLOOKUP($E45,[2]Xetra!$H$2:$EA$77,93,FALSE)</f>
        <v xml:space="preserve">A3C9H2 </v>
      </c>
      <c r="AD45" s="314" t="str">
        <f>VLOOKUP($E45,[2]Xetra!$H$2:$EA$77,17,FALSE)</f>
        <v>ASRM GY</v>
      </c>
      <c r="AE45" s="75" t="str">
        <f>VLOOKUP($E45,'[2]ETFs &amp; Index Funds'!$H:$EA,36,FALSE)</f>
        <v>AT, DE, FR, IT**, LU, NL, ES, SK</v>
      </c>
      <c r="AF45" s="75" t="str">
        <f>VLOOKUP($E45,'[2]ETFs &amp; Index Funds'!$H:$EA,39,FALSE)</f>
        <v>Physical</v>
      </c>
      <c r="AG45" s="75" t="str">
        <f>VLOOKUP($E45,'[2]ETFs &amp; Index Funds'!$H:$EA,123,FALSE)</f>
        <v>ART 8</v>
      </c>
      <c r="AH45" s="75" t="s">
        <v>418</v>
      </c>
      <c r="AI45" s="75" t="str">
        <f>VLOOKUP(E45,[2]Xetra!$H$2:$EB$77,125,0)</f>
        <v>U</v>
      </c>
      <c r="AJ45" s="274"/>
      <c r="AK45" s="51" t="b">
        <f t="shared" si="1"/>
        <v>1</v>
      </c>
    </row>
    <row r="46" spans="1:37" ht="25.5" customHeight="1" thickBot="1">
      <c r="A46" s="148">
        <v>2</v>
      </c>
      <c r="B46" s="167" t="s">
        <v>240</v>
      </c>
      <c r="C46" s="240"/>
      <c r="D46" s="240"/>
      <c r="E46" s="240"/>
      <c r="F46" s="240"/>
      <c r="G46" s="240"/>
      <c r="H46" s="240"/>
      <c r="I46" s="240"/>
      <c r="J46" s="240"/>
      <c r="K46" s="240"/>
      <c r="L46" s="240"/>
      <c r="M46" s="240"/>
      <c r="N46" s="240"/>
      <c r="O46" s="240"/>
      <c r="P46" s="240"/>
      <c r="Q46" s="241"/>
      <c r="R46" s="284"/>
      <c r="S46" s="302" t="e">
        <f t="shared" si="0"/>
        <v>#N/A</v>
      </c>
      <c r="T46" s="302" t="e">
        <f t="shared" si="0"/>
        <v>#N/A</v>
      </c>
      <c r="U46" s="284"/>
      <c r="V46" s="321" t="e">
        <v>#VALUE!</v>
      </c>
      <c r="W46" s="322" t="s">
        <v>343</v>
      </c>
      <c r="X46" s="316" t="e">
        <f>VLOOKUP($E46,[1]Sheet1!$F:$AF,27,FALSE)/1000000</f>
        <v>#N/A</v>
      </c>
      <c r="Y46" s="317" t="e">
        <f>VLOOKUP($E46,'[2]ETFs &amp; Index Funds'!$H:$EA,107,FALSE)/10000</f>
        <v>#N/A</v>
      </c>
      <c r="Z46" s="318" t="e">
        <f>VLOOKUP($E46,'[2]ETFs &amp; Index Funds'!$H:$EA,3,FALSE)</f>
        <v>#N/A</v>
      </c>
      <c r="AA46" s="75" t="e">
        <f>VLOOKUP($E46,'[2]ETFs &amp; Index Funds'!$H:$EA,4,FALSE)</f>
        <v>#N/A</v>
      </c>
      <c r="AB46" s="75" t="e">
        <f>VLOOKUP($E46,'[2]ETFs &amp; Index Funds'!$H:$EA,6,FALSE)</f>
        <v>#N/A</v>
      </c>
      <c r="AC46" s="314" t="e">
        <f>VLOOKUP($E46,[2]Xetra!$H$2:$EA$77,93,FALSE)</f>
        <v>#N/A</v>
      </c>
      <c r="AD46" s="314" t="e">
        <f>VLOOKUP($E46,[2]Xetra!$H$2:$EA$77,17,FALSE)</f>
        <v>#N/A</v>
      </c>
      <c r="AE46" s="75" t="e">
        <f>VLOOKUP($E46,'[2]ETFs &amp; Index Funds'!$H:$EA,36,FALSE)</f>
        <v>#N/A</v>
      </c>
      <c r="AF46" s="75" t="e">
        <f>VLOOKUP($E46,'[2]ETFs &amp; Index Funds'!$H:$EA,39,FALSE)</f>
        <v>#N/A</v>
      </c>
      <c r="AG46" s="75" t="e">
        <f>VLOOKUP($E46,'[2]ETFs &amp; Index Funds'!$H:$EA,123,FALSE)</f>
        <v>#N/A</v>
      </c>
      <c r="AH46" s="75" t="e">
        <v>#N/A</v>
      </c>
      <c r="AI46" s="75" t="e">
        <f>VLOOKUP(E46,[2]Xetra!$H$2:$EB$77,125,0)</f>
        <v>#N/A</v>
      </c>
      <c r="AJ46" s="274"/>
      <c r="AK46" s="51" t="e">
        <f t="shared" si="1"/>
        <v>#N/A</v>
      </c>
    </row>
    <row r="47" spans="1:37" ht="25.5" customHeight="1">
      <c r="A47" s="150">
        <v>2</v>
      </c>
      <c r="B47" s="58" t="s">
        <v>224</v>
      </c>
      <c r="C47" s="87" t="s">
        <v>13</v>
      </c>
      <c r="D47" s="87" t="s">
        <v>10</v>
      </c>
      <c r="E47" s="105" t="s">
        <v>225</v>
      </c>
      <c r="F47" s="87" t="s">
        <v>226</v>
      </c>
      <c r="G47" s="59" t="s">
        <v>227</v>
      </c>
      <c r="H47" s="60" t="s">
        <v>386</v>
      </c>
      <c r="I47" s="104" t="s">
        <v>24</v>
      </c>
      <c r="J47" s="91">
        <v>3.0000000000000001E-3</v>
      </c>
      <c r="K47" s="87">
        <v>8</v>
      </c>
      <c r="L47" s="87" t="s">
        <v>350</v>
      </c>
      <c r="M47" s="87"/>
      <c r="N47" s="104"/>
      <c r="O47" s="104"/>
      <c r="P47" s="201">
        <v>1.2072000000000001</v>
      </c>
      <c r="Q47" s="57">
        <v>6</v>
      </c>
      <c r="R47" s="284"/>
      <c r="S47" s="302" t="b">
        <f t="shared" si="0"/>
        <v>1</v>
      </c>
      <c r="T47" s="302" t="b">
        <f t="shared" si="0"/>
        <v>1</v>
      </c>
      <c r="U47" s="284"/>
      <c r="V47" s="321">
        <v>3.0000000000000001E-3</v>
      </c>
      <c r="W47" s="322">
        <v>1.298</v>
      </c>
      <c r="X47" s="316">
        <f>VLOOKUP($E47,[1]Sheet1!$F:$AF,27,FALSE)/1000000</f>
        <v>63.324947280000004</v>
      </c>
      <c r="Y47" s="317">
        <f>VLOOKUP($E47,'[2]ETFs &amp; Index Funds'!$H:$EA,107,FALSE)/10000</f>
        <v>3.0000000000000001E-3</v>
      </c>
      <c r="Z47" s="318" t="str">
        <f>VLOOKUP($E47,'[2]ETFs &amp; Index Funds'!$H:$EA,3,FALSE)</f>
        <v>Capitalisation</v>
      </c>
      <c r="AA47" s="75" t="str">
        <f>VLOOKUP($E47,'[2]ETFs &amp; Index Funds'!$H:$EA,4,FALSE)</f>
        <v>EUR</v>
      </c>
      <c r="AB47" s="75" t="str">
        <f>VLOOKUP($E47,'[2]ETFs &amp; Index Funds'!$H:$EA,6,FALSE)</f>
        <v>No</v>
      </c>
      <c r="AC47" s="314" t="str">
        <f>VLOOKUP($E47,[2]Xetra!$H$2:$EA$77,93,FALSE)</f>
        <v>A3CM2M</v>
      </c>
      <c r="AD47" s="314" t="str">
        <f>VLOOKUP($E47,[2]Xetra!$H$2:$EA$77,17,FALSE)</f>
        <v>EGRE GY</v>
      </c>
      <c r="AE47" s="75" t="str">
        <f>VLOOKUP($E47,'[2]ETFs &amp; Index Funds'!$H:$EA,36,FALSE)</f>
        <v>DE, FR, IT,LU, NL</v>
      </c>
      <c r="AF47" s="75" t="str">
        <f>VLOOKUP($E47,'[2]ETFs &amp; Index Funds'!$H:$EA,39,FALSE)</f>
        <v>Synthetic</v>
      </c>
      <c r="AG47" s="75" t="str">
        <f>VLOOKUP($E47,'[2]ETFs &amp; Index Funds'!$H:$EA,123,FALSE)</f>
        <v>ART 8</v>
      </c>
      <c r="AH47" s="75" t="s">
        <v>418</v>
      </c>
      <c r="AI47" s="75" t="str">
        <f>VLOOKUP(E47,[2]Xetra!$H$2:$EB$77,125,0)</f>
        <v>E</v>
      </c>
      <c r="AJ47" s="274"/>
      <c r="AK47" s="51" t="b">
        <f t="shared" si="1"/>
        <v>1</v>
      </c>
    </row>
    <row r="48" spans="1:37" ht="25.5" customHeight="1">
      <c r="A48" s="151">
        <v>2</v>
      </c>
      <c r="B48" s="123" t="s">
        <v>241</v>
      </c>
      <c r="C48" s="124" t="s">
        <v>13</v>
      </c>
      <c r="D48" s="126" t="s">
        <v>10</v>
      </c>
      <c r="E48" s="126" t="s">
        <v>69</v>
      </c>
      <c r="F48" s="124" t="s">
        <v>115</v>
      </c>
      <c r="G48" s="125" t="s">
        <v>70</v>
      </c>
      <c r="H48" s="125" t="s">
        <v>398</v>
      </c>
      <c r="I48" s="124" t="s">
        <v>24</v>
      </c>
      <c r="J48" s="234">
        <v>3.0000000000000001E-3</v>
      </c>
      <c r="K48" s="125">
        <v>8</v>
      </c>
      <c r="L48" s="125" t="s">
        <v>350</v>
      </c>
      <c r="M48" s="124"/>
      <c r="N48" s="125"/>
      <c r="O48" s="125"/>
      <c r="P48" s="242">
        <v>92.3</v>
      </c>
      <c r="Q48" s="127">
        <v>6</v>
      </c>
      <c r="R48" s="284"/>
      <c r="S48" s="302" t="b">
        <f t="shared" si="0"/>
        <v>1</v>
      </c>
      <c r="T48" s="302" t="b">
        <f t="shared" si="0"/>
        <v>1</v>
      </c>
      <c r="U48" s="284"/>
      <c r="V48" s="321">
        <v>3.0000000000000001E-3</v>
      </c>
      <c r="W48" s="322">
        <v>95.329099999999997</v>
      </c>
      <c r="X48" s="316">
        <f>VLOOKUP($E48,[1]Sheet1!$F:$AF,27,FALSE)/1000000</f>
        <v>91.533556629999993</v>
      </c>
      <c r="Y48" s="317">
        <f>VLOOKUP($E48,'[2]ETFs &amp; Index Funds'!$H:$EA,107,FALSE)/10000</f>
        <v>3.0000000000000001E-3</v>
      </c>
      <c r="Z48" s="318" t="str">
        <f>VLOOKUP($E48,'[2]ETFs &amp; Index Funds'!$H:$EA,3,FALSE)</f>
        <v>Capitalisation</v>
      </c>
      <c r="AA48" s="75" t="str">
        <f>VLOOKUP($E48,'[2]ETFs &amp; Index Funds'!$H:$EA,4,FALSE)</f>
        <v>EUR</v>
      </c>
      <c r="AB48" s="75" t="str">
        <f>VLOOKUP($E48,'[2]ETFs &amp; Index Funds'!$H:$EA,6,FALSE)</f>
        <v>No</v>
      </c>
      <c r="AC48" s="314" t="str">
        <f>VLOOKUP($E48,[2]Xetra!$H$2:$EA$77,93,FALSE)</f>
        <v>A2AL3Y</v>
      </c>
      <c r="AD48" s="314" t="str">
        <f>VLOOKUP($E48,[2]Xetra!$H$2:$EA$77,17,FALSE)</f>
        <v>VLEU GY</v>
      </c>
      <c r="AE48" s="75" t="str">
        <f>VLOOKUP($E48,'[2]ETFs &amp; Index Funds'!$H:$EA,36,FALSE)</f>
        <v>AT, CH, DE, FI, FR, UK, IT, LU, NO, SE, NL, CZ, ES</v>
      </c>
      <c r="AF48" s="75" t="str">
        <f>VLOOKUP($E48,'[2]ETFs &amp; Index Funds'!$H:$EA,39,FALSE)</f>
        <v>Synthetic</v>
      </c>
      <c r="AG48" s="75" t="str">
        <f>VLOOKUP($E48,'[2]ETFs &amp; Index Funds'!$H:$EA,123,FALSE)</f>
        <v>ART 8</v>
      </c>
      <c r="AH48" s="75" t="s">
        <v>418</v>
      </c>
      <c r="AI48" s="75" t="str">
        <f>VLOOKUP(E48,[2]Xetra!$H$2:$EB$77,125,0)</f>
        <v>E</v>
      </c>
      <c r="AJ48" s="274"/>
      <c r="AK48" s="51" t="b">
        <f t="shared" si="1"/>
        <v>1</v>
      </c>
    </row>
    <row r="49" spans="1:37" ht="25.5" customHeight="1">
      <c r="A49" s="151">
        <v>2</v>
      </c>
      <c r="B49" s="123" t="s">
        <v>241</v>
      </c>
      <c r="C49" s="124" t="s">
        <v>18</v>
      </c>
      <c r="D49" s="126" t="s">
        <v>10</v>
      </c>
      <c r="E49" s="126" t="s">
        <v>71</v>
      </c>
      <c r="F49" s="124" t="s">
        <v>116</v>
      </c>
      <c r="G49" s="125" t="s">
        <v>72</v>
      </c>
      <c r="H49" s="124" t="s">
        <v>140</v>
      </c>
      <c r="I49" s="124" t="s">
        <v>24</v>
      </c>
      <c r="J49" s="234">
        <v>3.0000000000000001E-3</v>
      </c>
      <c r="K49" s="125">
        <v>8</v>
      </c>
      <c r="L49" s="125" t="s">
        <v>350</v>
      </c>
      <c r="M49" s="124"/>
      <c r="N49" s="125"/>
      <c r="O49" s="125"/>
      <c r="P49" s="242">
        <v>92.3</v>
      </c>
      <c r="Q49" s="127">
        <v>6</v>
      </c>
      <c r="R49" s="284"/>
      <c r="S49" s="302" t="b">
        <f t="shared" si="0"/>
        <v>1</v>
      </c>
      <c r="T49" s="302" t="b">
        <f t="shared" si="0"/>
        <v>1</v>
      </c>
      <c r="U49" s="284"/>
      <c r="V49" s="321">
        <v>3.0000000000000001E-3</v>
      </c>
      <c r="W49" s="322">
        <v>95.329099999999997</v>
      </c>
      <c r="X49" s="316">
        <f>VLOOKUP($E49,[1]Sheet1!$F:$AF,27,FALSE)/1000000</f>
        <v>91.533556629999993</v>
      </c>
      <c r="Y49" s="317">
        <f>VLOOKUP($E49,'[2]ETFs &amp; Index Funds'!$H:$EA,107,FALSE)/10000</f>
        <v>3.0000000000000001E-3</v>
      </c>
      <c r="Z49" s="318" t="str">
        <f>VLOOKUP($E49,'[2]ETFs &amp; Index Funds'!$H:$EA,3,FALSE)</f>
        <v>Distribution</v>
      </c>
      <c r="AA49" s="75" t="str">
        <f>VLOOKUP($E49,'[2]ETFs &amp; Index Funds'!$H:$EA,4,FALSE)</f>
        <v>EUR</v>
      </c>
      <c r="AB49" s="75" t="str">
        <f>VLOOKUP($E49,'[2]ETFs &amp; Index Funds'!$H:$EA,6,FALSE)</f>
        <v>No</v>
      </c>
      <c r="AC49" s="314" t="str">
        <f>VLOOKUP($E49,[2]Xetra!$H$2:$EA$77,93,FALSE)</f>
        <v>A2DHWB</v>
      </c>
      <c r="AD49" s="314" t="str">
        <f>VLOOKUP($E49,[2]Xetra!$H$2:$EA$77,17,FALSE)</f>
        <v>VLED GY</v>
      </c>
      <c r="AE49" s="75" t="str">
        <f>VLOOKUP($E49,'[2]ETFs &amp; Index Funds'!$H:$EA,36,FALSE)</f>
        <v>CH, DE, FR, LU, SE, FI</v>
      </c>
      <c r="AF49" s="75" t="str">
        <f>VLOOKUP($E49,'[2]ETFs &amp; Index Funds'!$H:$EA,39,FALSE)</f>
        <v>Synthetic</v>
      </c>
      <c r="AG49" s="75" t="str">
        <f>VLOOKUP($E49,'[2]ETFs &amp; Index Funds'!$H:$EA,123,FALSE)</f>
        <v>ART 8</v>
      </c>
      <c r="AH49" s="75" t="s">
        <v>418</v>
      </c>
      <c r="AI49" s="75" t="str">
        <f>VLOOKUP(E49,[2]Xetra!$H$2:$EB$77,125,0)</f>
        <v>E</v>
      </c>
      <c r="AJ49" s="274"/>
      <c r="AK49" s="51" t="b">
        <f t="shared" si="1"/>
        <v>1</v>
      </c>
    </row>
    <row r="50" spans="1:37" ht="25.5" customHeight="1">
      <c r="A50" s="149">
        <v>2</v>
      </c>
      <c r="B50" s="122" t="s">
        <v>242</v>
      </c>
      <c r="C50" s="118" t="s">
        <v>13</v>
      </c>
      <c r="D50" s="119" t="s">
        <v>10</v>
      </c>
      <c r="E50" s="119" t="s">
        <v>169</v>
      </c>
      <c r="F50" s="118" t="s">
        <v>170</v>
      </c>
      <c r="G50" s="120" t="s">
        <v>171</v>
      </c>
      <c r="H50" s="118" t="s">
        <v>190</v>
      </c>
      <c r="I50" s="118" t="s">
        <v>24</v>
      </c>
      <c r="J50" s="232">
        <v>3.0000000000000001E-3</v>
      </c>
      <c r="K50" s="120">
        <v>8</v>
      </c>
      <c r="L50" s="120" t="s">
        <v>350</v>
      </c>
      <c r="M50" s="118"/>
      <c r="N50" s="120"/>
      <c r="O50" s="120"/>
      <c r="P50" s="243">
        <v>11.288500000000001</v>
      </c>
      <c r="Q50" s="191">
        <v>6</v>
      </c>
      <c r="R50" s="284"/>
      <c r="S50" s="302" t="b">
        <f t="shared" si="0"/>
        <v>1</v>
      </c>
      <c r="T50" s="302" t="b">
        <f t="shared" si="0"/>
        <v>1</v>
      </c>
      <c r="U50" s="284"/>
      <c r="V50" s="321">
        <v>3.0000000000000001E-3</v>
      </c>
      <c r="W50" s="322">
        <v>11.5572</v>
      </c>
      <c r="X50" s="316">
        <f>VLOOKUP($E50,[1]Sheet1!$F:$AF,27,FALSE)/1000000</f>
        <v>12.589843480000001</v>
      </c>
      <c r="Y50" s="317">
        <f>VLOOKUP($E50,'[2]ETFs &amp; Index Funds'!$H:$EA,107,FALSE)/10000</f>
        <v>3.0000000000000001E-3</v>
      </c>
      <c r="Z50" s="318" t="str">
        <f>VLOOKUP($E50,'[2]ETFs &amp; Index Funds'!$H:$EA,3,FALSE)</f>
        <v>Capitalisation</v>
      </c>
      <c r="AA50" s="75" t="str">
        <f>VLOOKUP($E50,'[2]ETFs &amp; Index Funds'!$H:$EA,4,FALSE)</f>
        <v>EUR</v>
      </c>
      <c r="AB50" s="75" t="str">
        <f>VLOOKUP($E50,'[2]ETFs &amp; Index Funds'!$H:$EA,6,FALSE)</f>
        <v>No</v>
      </c>
      <c r="AC50" s="314" t="str">
        <f>VLOOKUP($E50,[2]Xetra!$H$2:$EA$77,93,FALSE)</f>
        <v>A2AL3Z</v>
      </c>
      <c r="AD50" s="314" t="str">
        <f>VLOOKUP($E50,[2]Xetra!$H$2:$EA$77,17,FALSE)</f>
        <v>VLUS GY</v>
      </c>
      <c r="AE50" s="75" t="str">
        <f>VLOOKUP($E50,'[2]ETFs &amp; Index Funds'!$H:$EA,36,FALSE)</f>
        <v>AT, CH, DE, FI, FR, UK, IT, LU, NO, SE, CZ</v>
      </c>
      <c r="AF50" s="75" t="str">
        <f>VLOOKUP($E50,'[2]ETFs &amp; Index Funds'!$H:$EA,39,FALSE)</f>
        <v>Synthetic</v>
      </c>
      <c r="AG50" s="75" t="str">
        <f>VLOOKUP($E50,'[2]ETFs &amp; Index Funds'!$H:$EA,123,FALSE)</f>
        <v>ART 8</v>
      </c>
      <c r="AH50" s="75" t="s">
        <v>418</v>
      </c>
      <c r="AI50" s="75" t="str">
        <f>VLOOKUP(E50,[2]Xetra!$H$2:$EB$77,125,0)</f>
        <v>E</v>
      </c>
      <c r="AJ50" s="274"/>
      <c r="AK50" s="51" t="b">
        <f t="shared" si="1"/>
        <v>1</v>
      </c>
    </row>
    <row r="51" spans="1:37" s="6" customFormat="1" ht="25.5" customHeight="1">
      <c r="A51" s="149">
        <v>2</v>
      </c>
      <c r="B51" s="122" t="s">
        <v>242</v>
      </c>
      <c r="C51" s="118" t="s">
        <v>18</v>
      </c>
      <c r="D51" s="119" t="s">
        <v>10</v>
      </c>
      <c r="E51" s="119" t="s">
        <v>172</v>
      </c>
      <c r="F51" s="118" t="s">
        <v>173</v>
      </c>
      <c r="G51" s="120" t="s">
        <v>174</v>
      </c>
      <c r="H51" s="118" t="s">
        <v>140</v>
      </c>
      <c r="I51" s="118" t="s">
        <v>24</v>
      </c>
      <c r="J51" s="232">
        <v>3.0000000000000001E-3</v>
      </c>
      <c r="K51" s="120">
        <v>8</v>
      </c>
      <c r="L51" s="120" t="s">
        <v>350</v>
      </c>
      <c r="M51" s="118"/>
      <c r="N51" s="120"/>
      <c r="O51" s="120"/>
      <c r="P51" s="243">
        <v>11.288500000000001</v>
      </c>
      <c r="Q51" s="191">
        <v>6</v>
      </c>
      <c r="R51" s="284"/>
      <c r="S51" s="302" t="b">
        <f t="shared" si="0"/>
        <v>1</v>
      </c>
      <c r="T51" s="302" t="b">
        <f t="shared" si="0"/>
        <v>1</v>
      </c>
      <c r="U51" s="284"/>
      <c r="V51" s="321">
        <v>3.0000000000000001E-3</v>
      </c>
      <c r="W51" s="322">
        <v>11.5572</v>
      </c>
      <c r="X51" s="316">
        <f>VLOOKUP($E51,[1]Sheet1!$F:$AF,27,FALSE)/1000000</f>
        <v>12.589843480000001</v>
      </c>
      <c r="Y51" s="317">
        <f>VLOOKUP($E51,'[2]ETFs &amp; Index Funds'!$H:$EA,107,FALSE)/10000</f>
        <v>3.0000000000000001E-3</v>
      </c>
      <c r="Z51" s="318" t="str">
        <f>VLOOKUP($E51,'[2]ETFs &amp; Index Funds'!$H:$EA,3,FALSE)</f>
        <v>Distribution</v>
      </c>
      <c r="AA51" s="75" t="str">
        <f>VLOOKUP($E51,'[2]ETFs &amp; Index Funds'!$H:$EA,4,FALSE)</f>
        <v>EUR</v>
      </c>
      <c r="AB51" s="75" t="str">
        <f>VLOOKUP($E51,'[2]ETFs &amp; Index Funds'!$H:$EA,6,FALSE)</f>
        <v>No</v>
      </c>
      <c r="AC51" s="314" t="str">
        <f>VLOOKUP($E51,[2]Xetra!$H$2:$EA$77,93,FALSE)</f>
        <v>A2DHWC</v>
      </c>
      <c r="AD51" s="314" t="str">
        <f>VLOOKUP($E51,[2]Xetra!$H$2:$EA$77,17,FALSE)</f>
        <v>VLUD GY</v>
      </c>
      <c r="AE51" s="75" t="str">
        <f>VLOOKUP($E51,'[2]ETFs &amp; Index Funds'!$H:$EA,36,FALSE)</f>
        <v>CH, DE, FR, LU, SE, FI</v>
      </c>
      <c r="AF51" s="75" t="str">
        <f>VLOOKUP($E51,'[2]ETFs &amp; Index Funds'!$H:$EA,39,FALSE)</f>
        <v>Synthetic</v>
      </c>
      <c r="AG51" s="75" t="str">
        <f>VLOOKUP($E51,'[2]ETFs &amp; Index Funds'!$H:$EA,123,FALSE)</f>
        <v>ART 8</v>
      </c>
      <c r="AH51" s="75" t="s">
        <v>418</v>
      </c>
      <c r="AI51" s="75" t="str">
        <f>VLOOKUP(E51,[2]Xetra!$H$2:$EB$77,125,0)</f>
        <v>E</v>
      </c>
      <c r="AJ51" s="274"/>
      <c r="AK51" s="51" t="b">
        <f t="shared" si="1"/>
        <v>1</v>
      </c>
    </row>
    <row r="52" spans="1:37" s="6" customFormat="1" ht="25.5" customHeight="1">
      <c r="A52" s="149">
        <v>2</v>
      </c>
      <c r="B52" s="122" t="s">
        <v>242</v>
      </c>
      <c r="C52" s="118" t="s">
        <v>13</v>
      </c>
      <c r="D52" s="119" t="s">
        <v>27</v>
      </c>
      <c r="E52" s="119" t="s">
        <v>175</v>
      </c>
      <c r="F52" s="118" t="s">
        <v>176</v>
      </c>
      <c r="G52" s="120" t="s">
        <v>177</v>
      </c>
      <c r="H52" s="118" t="s">
        <v>182</v>
      </c>
      <c r="I52" s="118" t="s">
        <v>24</v>
      </c>
      <c r="J52" s="232">
        <v>3.0000000000000001E-3</v>
      </c>
      <c r="K52" s="120">
        <v>8</v>
      </c>
      <c r="L52" s="120" t="s">
        <v>350</v>
      </c>
      <c r="M52" s="118"/>
      <c r="N52" s="120"/>
      <c r="O52" s="120"/>
      <c r="P52" s="243">
        <v>11.288500000000001</v>
      </c>
      <c r="Q52" s="191">
        <v>6</v>
      </c>
      <c r="R52" s="284"/>
      <c r="S52" s="302" t="b">
        <f t="shared" si="0"/>
        <v>1</v>
      </c>
      <c r="T52" s="302" t="b">
        <f t="shared" si="0"/>
        <v>1</v>
      </c>
      <c r="U52" s="284"/>
      <c r="V52" s="321">
        <v>3.0000000000000001E-3</v>
      </c>
      <c r="W52" s="322" t="s">
        <v>331</v>
      </c>
      <c r="X52" s="316">
        <f>VLOOKUP($E52,[1]Sheet1!$F:$AF,27,FALSE)/1000000</f>
        <v>12.589843480000001</v>
      </c>
      <c r="Y52" s="317">
        <f>VLOOKUP($E52,'[2]ETFs &amp; Index Funds'!$H:$EA,107,FALSE)/10000</f>
        <v>3.0000000000000001E-3</v>
      </c>
      <c r="Z52" s="318" t="str">
        <f>VLOOKUP($E52,'[2]ETFs &amp; Index Funds'!$H:$EA,3,FALSE)</f>
        <v>Capitalisation</v>
      </c>
      <c r="AA52" s="75" t="str">
        <f>VLOOKUP($E52,'[2]ETFs &amp; Index Funds'!$H:$EA,4,FALSE)</f>
        <v>USD</v>
      </c>
      <c r="AB52" s="75" t="str">
        <f>VLOOKUP($E52,'[2]ETFs &amp; Index Funds'!$H:$EA,6,FALSE)</f>
        <v>No</v>
      </c>
      <c r="AC52" s="314" t="str">
        <f>VLOOKUP($E52,[2]Xetra!$H$2:$EA$77,93,FALSE)</f>
        <v>A2DHWD</v>
      </c>
      <c r="AD52" s="314" t="str">
        <f>VLOOKUP($E52,[2]Xetra!$H$2:$EA$77,17,FALSE)</f>
        <v>VLUU GY</v>
      </c>
      <c r="AE52" s="75" t="str">
        <f>VLOOKUP($E52,'[2]ETFs &amp; Index Funds'!$H:$EA,36,FALSE)</f>
        <v>CH, DE, LU, CZ, SE, FI</v>
      </c>
      <c r="AF52" s="75" t="str">
        <f>VLOOKUP($E52,'[2]ETFs &amp; Index Funds'!$H:$EA,39,FALSE)</f>
        <v>Synthetic</v>
      </c>
      <c r="AG52" s="75" t="str">
        <f>VLOOKUP($E52,'[2]ETFs &amp; Index Funds'!$H:$EA,123,FALSE)</f>
        <v>ART 8</v>
      </c>
      <c r="AH52" s="75" t="s">
        <v>418</v>
      </c>
      <c r="AI52" s="75" t="str">
        <f>VLOOKUP(E52,[2]Xetra!$H$2:$EB$77,125,0)</f>
        <v>E</v>
      </c>
      <c r="AJ52" s="274"/>
      <c r="AK52" s="51" t="b">
        <f t="shared" si="1"/>
        <v>1</v>
      </c>
    </row>
    <row r="53" spans="1:37" ht="25.5" customHeight="1">
      <c r="A53" s="151">
        <v>2</v>
      </c>
      <c r="B53" s="123" t="s">
        <v>243</v>
      </c>
      <c r="C53" s="124" t="s">
        <v>13</v>
      </c>
      <c r="D53" s="126" t="s">
        <v>10</v>
      </c>
      <c r="E53" s="126" t="s">
        <v>73</v>
      </c>
      <c r="F53" s="124" t="s">
        <v>117</v>
      </c>
      <c r="G53" s="125" t="s">
        <v>74</v>
      </c>
      <c r="H53" s="124" t="s">
        <v>139</v>
      </c>
      <c r="I53" s="124" t="s">
        <v>24</v>
      </c>
      <c r="J53" s="234">
        <v>3.0000000000000001E-3</v>
      </c>
      <c r="K53" s="125">
        <v>8</v>
      </c>
      <c r="L53" s="125" t="s">
        <v>350</v>
      </c>
      <c r="M53" s="124"/>
      <c r="N53" s="125"/>
      <c r="O53" s="125"/>
      <c r="P53" s="242">
        <v>2.5255999999999998</v>
      </c>
      <c r="Q53" s="193">
        <v>6</v>
      </c>
      <c r="R53" s="284"/>
      <c r="S53" s="302" t="b">
        <f t="shared" si="0"/>
        <v>1</v>
      </c>
      <c r="T53" s="302" t="b">
        <f t="shared" si="0"/>
        <v>1</v>
      </c>
      <c r="U53" s="284"/>
      <c r="V53" s="321">
        <v>3.0000000000000001E-3</v>
      </c>
      <c r="W53" s="322">
        <v>2.0693999999999999</v>
      </c>
      <c r="X53" s="316">
        <f>VLOOKUP($E53,[1]Sheet1!$F:$AF,27,FALSE)/1000000</f>
        <v>2.1628006900000001</v>
      </c>
      <c r="Y53" s="317">
        <f>VLOOKUP($E53,'[2]ETFs &amp; Index Funds'!$H:$EA,107,FALSE)/10000</f>
        <v>3.0000000000000001E-3</v>
      </c>
      <c r="Z53" s="318" t="str">
        <f>VLOOKUP($E53,'[2]ETFs &amp; Index Funds'!$H:$EA,3,FALSE)</f>
        <v>Capitalisation</v>
      </c>
      <c r="AA53" s="75" t="str">
        <f>VLOOKUP($E53,'[2]ETFs &amp; Index Funds'!$H:$EA,4,FALSE)</f>
        <v>EUR</v>
      </c>
      <c r="AB53" s="75" t="str">
        <f>VLOOKUP($E53,'[2]ETFs &amp; Index Funds'!$H:$EA,6,FALSE)</f>
        <v>No</v>
      </c>
      <c r="AC53" s="314" t="str">
        <f>VLOOKUP($E53,[2]Xetra!$H$2:$EA$77,93,FALSE)</f>
        <v>A2AL30</v>
      </c>
      <c r="AD53" s="314" t="str">
        <f>VLOOKUP($E53,[2]Xetra!$H$2:$EA$77,17,FALSE)</f>
        <v>MOEU GY</v>
      </c>
      <c r="AE53" s="75" t="str">
        <f>VLOOKUP($E53,'[2]ETFs &amp; Index Funds'!$H:$EA,36,FALSE)</f>
        <v>AT, CH, DE, FI, FR, UK, IT, LU, NO, SE</v>
      </c>
      <c r="AF53" s="75" t="str">
        <f>VLOOKUP($E53,'[2]ETFs &amp; Index Funds'!$H:$EA,39,FALSE)</f>
        <v>Synthetic</v>
      </c>
      <c r="AG53" s="75" t="str">
        <f>VLOOKUP($E53,'[2]ETFs &amp; Index Funds'!$H:$EA,123,FALSE)</f>
        <v>ART 8</v>
      </c>
      <c r="AH53" s="75" t="s">
        <v>418</v>
      </c>
      <c r="AI53" s="75" t="str">
        <f>VLOOKUP(E53,[2]Xetra!$H$2:$EB$77,125,0)</f>
        <v>E</v>
      </c>
      <c r="AJ53" s="274"/>
      <c r="AK53" s="51" t="b">
        <f t="shared" si="1"/>
        <v>1</v>
      </c>
    </row>
    <row r="54" spans="1:37" ht="25.5" customHeight="1">
      <c r="A54" s="151">
        <v>2</v>
      </c>
      <c r="B54" s="123" t="s">
        <v>243</v>
      </c>
      <c r="C54" s="124" t="s">
        <v>18</v>
      </c>
      <c r="D54" s="126" t="s">
        <v>10</v>
      </c>
      <c r="E54" s="126" t="s">
        <v>75</v>
      </c>
      <c r="F54" s="124" t="s">
        <v>118</v>
      </c>
      <c r="G54" s="125" t="s">
        <v>76</v>
      </c>
      <c r="H54" s="124" t="s">
        <v>140</v>
      </c>
      <c r="I54" s="124" t="s">
        <v>24</v>
      </c>
      <c r="J54" s="234">
        <v>3.0000000000000001E-3</v>
      </c>
      <c r="K54" s="125">
        <v>8</v>
      </c>
      <c r="L54" s="125" t="s">
        <v>350</v>
      </c>
      <c r="M54" s="124"/>
      <c r="N54" s="125"/>
      <c r="O54" s="125"/>
      <c r="P54" s="242">
        <v>2.5255999999999998</v>
      </c>
      <c r="Q54" s="193">
        <v>6</v>
      </c>
      <c r="R54" s="284"/>
      <c r="S54" s="302" t="b">
        <f t="shared" si="0"/>
        <v>1</v>
      </c>
      <c r="T54" s="302" t="b">
        <f t="shared" si="0"/>
        <v>1</v>
      </c>
      <c r="U54" s="284"/>
      <c r="V54" s="321">
        <v>3.0000000000000001E-3</v>
      </c>
      <c r="W54" s="322">
        <v>2.0693999999999999</v>
      </c>
      <c r="X54" s="316">
        <f>VLOOKUP($E54,[1]Sheet1!$F:$AF,27,FALSE)/1000000</f>
        <v>2.1628006900000001</v>
      </c>
      <c r="Y54" s="317">
        <f>VLOOKUP($E54,'[2]ETFs &amp; Index Funds'!$H:$EA,107,FALSE)/10000</f>
        <v>3.0000000000000001E-3</v>
      </c>
      <c r="Z54" s="318" t="str">
        <f>VLOOKUP($E54,'[2]ETFs &amp; Index Funds'!$H:$EA,3,FALSE)</f>
        <v>Distribution</v>
      </c>
      <c r="AA54" s="75" t="str">
        <f>VLOOKUP($E54,'[2]ETFs &amp; Index Funds'!$H:$EA,4,FALSE)</f>
        <v>EUR</v>
      </c>
      <c r="AB54" s="75" t="str">
        <f>VLOOKUP($E54,'[2]ETFs &amp; Index Funds'!$H:$EA,6,FALSE)</f>
        <v>No</v>
      </c>
      <c r="AC54" s="314" t="str">
        <f>VLOOKUP($E54,[2]Xetra!$H$2:$EA$77,93,FALSE)</f>
        <v>A2DHWF</v>
      </c>
      <c r="AD54" s="314" t="str">
        <f>VLOOKUP($E54,[2]Xetra!$H$2:$EA$77,17,FALSE)</f>
        <v>MOED GY</v>
      </c>
      <c r="AE54" s="75" t="str">
        <f>VLOOKUP($E54,'[2]ETFs &amp; Index Funds'!$H:$EA,36,FALSE)</f>
        <v>CH, DE, FR, LU, SE, FI</v>
      </c>
      <c r="AF54" s="75" t="str">
        <f>VLOOKUP($E54,'[2]ETFs &amp; Index Funds'!$H:$EA,39,FALSE)</f>
        <v>Synthetic</v>
      </c>
      <c r="AG54" s="75" t="str">
        <f>VLOOKUP($E54,'[2]ETFs &amp; Index Funds'!$H:$EA,123,FALSE)</f>
        <v>ART 8</v>
      </c>
      <c r="AH54" s="75" t="s">
        <v>418</v>
      </c>
      <c r="AI54" s="75" t="str">
        <f>VLOOKUP(E54,[2]Xetra!$H$2:$EB$77,125,0)</f>
        <v>E</v>
      </c>
      <c r="AJ54" s="274"/>
      <c r="AK54" s="51" t="b">
        <f t="shared" si="1"/>
        <v>1</v>
      </c>
    </row>
    <row r="55" spans="1:37" ht="25.5" customHeight="1">
      <c r="A55" s="149">
        <v>2</v>
      </c>
      <c r="B55" s="122" t="s">
        <v>244</v>
      </c>
      <c r="C55" s="118" t="s">
        <v>13</v>
      </c>
      <c r="D55" s="119" t="s">
        <v>10</v>
      </c>
      <c r="E55" s="120" t="s">
        <v>77</v>
      </c>
      <c r="F55" s="118" t="s">
        <v>119</v>
      </c>
      <c r="G55" s="120" t="s">
        <v>78</v>
      </c>
      <c r="H55" s="118" t="s">
        <v>139</v>
      </c>
      <c r="I55" s="118" t="s">
        <v>24</v>
      </c>
      <c r="J55" s="232">
        <v>3.0000000000000001E-3</v>
      </c>
      <c r="K55" s="120">
        <v>8</v>
      </c>
      <c r="L55" s="120" t="s">
        <v>350</v>
      </c>
      <c r="M55" s="118"/>
      <c r="N55" s="120"/>
      <c r="O55" s="120"/>
      <c r="P55" s="243">
        <v>81.005099999999999</v>
      </c>
      <c r="Q55" s="191">
        <v>6</v>
      </c>
      <c r="R55" s="284"/>
      <c r="S55" s="302" t="b">
        <f t="shared" si="0"/>
        <v>1</v>
      </c>
      <c r="T55" s="302" t="b">
        <f t="shared" si="0"/>
        <v>1</v>
      </c>
      <c r="U55" s="284"/>
      <c r="V55" s="321">
        <v>3.0000000000000001E-3</v>
      </c>
      <c r="W55" s="322">
        <v>87.133499999999998</v>
      </c>
      <c r="X55" s="316">
        <f>VLOOKUP($E55,[1]Sheet1!$F:$AF,27,FALSE)/1000000</f>
        <v>76.956303120000001</v>
      </c>
      <c r="Y55" s="317">
        <f>VLOOKUP($E55,'[2]ETFs &amp; Index Funds'!$H:$EA,107,FALSE)/10000</f>
        <v>3.0000000000000001E-3</v>
      </c>
      <c r="Z55" s="318" t="str">
        <f>VLOOKUP($E55,'[2]ETFs &amp; Index Funds'!$H:$EA,3,FALSE)</f>
        <v>Capitalisation</v>
      </c>
      <c r="AA55" s="75" t="str">
        <f>VLOOKUP($E55,'[2]ETFs &amp; Index Funds'!$H:$EA,4,FALSE)</f>
        <v>EUR</v>
      </c>
      <c r="AB55" s="75" t="str">
        <f>VLOOKUP($E55,'[2]ETFs &amp; Index Funds'!$H:$EA,6,FALSE)</f>
        <v>No</v>
      </c>
      <c r="AC55" s="314" t="str">
        <f>VLOOKUP($E55,[2]Xetra!$H$2:$EA$77,93,FALSE)</f>
        <v>A2AL31</v>
      </c>
      <c r="AD55" s="314" t="str">
        <f>VLOOKUP($E55,[2]Xetra!$H$2:$EA$77,17,FALSE)</f>
        <v>QUEU GY</v>
      </c>
      <c r="AE55" s="75" t="str">
        <f>VLOOKUP($E55,'[2]ETFs &amp; Index Funds'!$H:$EA,36,FALSE)</f>
        <v>AT, CH, DE, FI, FR, UK, IT, LU, NO, SE</v>
      </c>
      <c r="AF55" s="75" t="str">
        <f>VLOOKUP($E55,'[2]ETFs &amp; Index Funds'!$H:$EA,39,FALSE)</f>
        <v>Synthetic</v>
      </c>
      <c r="AG55" s="75" t="str">
        <f>VLOOKUP($E55,'[2]ETFs &amp; Index Funds'!$H:$EA,123,FALSE)</f>
        <v>ART 8</v>
      </c>
      <c r="AH55" s="75" t="s">
        <v>418</v>
      </c>
      <c r="AI55" s="75" t="str">
        <f>VLOOKUP(E55,[2]Xetra!$H$2:$EB$77,125,0)</f>
        <v>E</v>
      </c>
      <c r="AJ55" s="274"/>
      <c r="AK55" s="51" t="b">
        <f t="shared" si="1"/>
        <v>1</v>
      </c>
    </row>
    <row r="56" spans="1:37" ht="25.5" customHeight="1">
      <c r="A56" s="149">
        <v>2</v>
      </c>
      <c r="B56" s="122" t="s">
        <v>244</v>
      </c>
      <c r="C56" s="118" t="s">
        <v>18</v>
      </c>
      <c r="D56" s="119" t="s">
        <v>10</v>
      </c>
      <c r="E56" s="120" t="s">
        <v>79</v>
      </c>
      <c r="F56" s="118" t="s">
        <v>120</v>
      </c>
      <c r="G56" s="120" t="s">
        <v>80</v>
      </c>
      <c r="H56" s="118" t="s">
        <v>140</v>
      </c>
      <c r="I56" s="118" t="s">
        <v>24</v>
      </c>
      <c r="J56" s="232">
        <v>3.0000000000000001E-3</v>
      </c>
      <c r="K56" s="120">
        <v>8</v>
      </c>
      <c r="L56" s="120" t="s">
        <v>350</v>
      </c>
      <c r="M56" s="118"/>
      <c r="N56" s="120"/>
      <c r="O56" s="120"/>
      <c r="P56" s="243">
        <v>81.005099999999999</v>
      </c>
      <c r="Q56" s="191">
        <v>6</v>
      </c>
      <c r="R56" s="284"/>
      <c r="S56" s="302" t="b">
        <f t="shared" si="0"/>
        <v>1</v>
      </c>
      <c r="T56" s="302" t="b">
        <f t="shared" si="0"/>
        <v>1</v>
      </c>
      <c r="U56" s="284"/>
      <c r="V56" s="321">
        <v>3.0000000000000001E-3</v>
      </c>
      <c r="W56" s="322">
        <v>87.133499999999998</v>
      </c>
      <c r="X56" s="316">
        <f>VLOOKUP($E56,[1]Sheet1!$F:$AF,27,FALSE)/1000000</f>
        <v>76.956303120000001</v>
      </c>
      <c r="Y56" s="317">
        <f>VLOOKUP($E56,'[2]ETFs &amp; Index Funds'!$H:$EA,107,FALSE)/10000</f>
        <v>3.0000000000000001E-3</v>
      </c>
      <c r="Z56" s="318" t="str">
        <f>VLOOKUP($E56,'[2]ETFs &amp; Index Funds'!$H:$EA,3,FALSE)</f>
        <v>Distribution</v>
      </c>
      <c r="AA56" s="75" t="str">
        <f>VLOOKUP($E56,'[2]ETFs &amp; Index Funds'!$H:$EA,4,FALSE)</f>
        <v>EUR</v>
      </c>
      <c r="AB56" s="75" t="str">
        <f>VLOOKUP($E56,'[2]ETFs &amp; Index Funds'!$H:$EA,6,FALSE)</f>
        <v>No</v>
      </c>
      <c r="AC56" s="314" t="str">
        <f>VLOOKUP($E56,[2]Xetra!$H$2:$EA$77,93,FALSE)</f>
        <v xml:space="preserve">A2DHWH </v>
      </c>
      <c r="AD56" s="314" t="str">
        <f>VLOOKUP($E56,[2]Xetra!$H$2:$EA$77,17,FALSE)</f>
        <v>QUED GY</v>
      </c>
      <c r="AE56" s="75" t="str">
        <f>VLOOKUP($E56,'[2]ETFs &amp; Index Funds'!$H:$EA,36,FALSE)</f>
        <v>CH, DE, FR, LU, SE, FI</v>
      </c>
      <c r="AF56" s="75" t="str">
        <f>VLOOKUP($E56,'[2]ETFs &amp; Index Funds'!$H:$EA,39,FALSE)</f>
        <v>Synthetic</v>
      </c>
      <c r="AG56" s="75" t="str">
        <f>VLOOKUP($E56,'[2]ETFs &amp; Index Funds'!$H:$EA,123,FALSE)</f>
        <v>ART 8</v>
      </c>
      <c r="AH56" s="75" t="s">
        <v>418</v>
      </c>
      <c r="AI56" s="75" t="str">
        <f>VLOOKUP(E56,[2]Xetra!$H$2:$EB$77,125,0)</f>
        <v>E</v>
      </c>
      <c r="AJ56" s="274"/>
      <c r="AK56" s="51" t="b">
        <f t="shared" si="1"/>
        <v>1</v>
      </c>
    </row>
    <row r="57" spans="1:37" ht="25.5" customHeight="1">
      <c r="A57" s="151">
        <v>2</v>
      </c>
      <c r="B57" s="123" t="s">
        <v>245</v>
      </c>
      <c r="C57" s="124" t="s">
        <v>13</v>
      </c>
      <c r="D57" s="139" t="s">
        <v>10</v>
      </c>
      <c r="E57" s="126" t="s">
        <v>81</v>
      </c>
      <c r="F57" s="124" t="s">
        <v>121</v>
      </c>
      <c r="G57" s="125" t="s">
        <v>82</v>
      </c>
      <c r="H57" s="124" t="s">
        <v>139</v>
      </c>
      <c r="I57" s="124" t="s">
        <v>24</v>
      </c>
      <c r="J57" s="234">
        <v>3.0000000000000001E-3</v>
      </c>
      <c r="K57" s="125">
        <v>8</v>
      </c>
      <c r="L57" s="125" t="s">
        <v>350</v>
      </c>
      <c r="M57" s="124"/>
      <c r="N57" s="125"/>
      <c r="O57" s="125"/>
      <c r="P57" s="242">
        <v>93.5809</v>
      </c>
      <c r="Q57" s="193">
        <v>6</v>
      </c>
      <c r="R57" s="284"/>
      <c r="S57" s="302" t="b">
        <f t="shared" si="0"/>
        <v>1</v>
      </c>
      <c r="T57" s="302" t="b">
        <f t="shared" si="0"/>
        <v>1</v>
      </c>
      <c r="U57" s="284"/>
      <c r="V57" s="321">
        <v>3.0000000000000001E-3</v>
      </c>
      <c r="W57" s="322">
        <v>92.440899999999999</v>
      </c>
      <c r="X57" s="316">
        <f>VLOOKUP($E57,[1]Sheet1!$F:$AF,27,FALSE)/1000000</f>
        <v>92.969458500000002</v>
      </c>
      <c r="Y57" s="317">
        <f>VLOOKUP($E57,'[2]ETFs &amp; Index Funds'!$H:$EA,107,FALSE)/10000</f>
        <v>3.0000000000000001E-3</v>
      </c>
      <c r="Z57" s="318" t="str">
        <f>VLOOKUP($E57,'[2]ETFs &amp; Index Funds'!$H:$EA,3,FALSE)</f>
        <v>Capitalisation</v>
      </c>
      <c r="AA57" s="75" t="str">
        <f>VLOOKUP($E57,'[2]ETFs &amp; Index Funds'!$H:$EA,4,FALSE)</f>
        <v>EUR</v>
      </c>
      <c r="AB57" s="75" t="str">
        <f>VLOOKUP($E57,'[2]ETFs &amp; Index Funds'!$H:$EA,6,FALSE)</f>
        <v>No</v>
      </c>
      <c r="AC57" s="314" t="str">
        <f>VLOOKUP($E57,[2]Xetra!$H$2:$EA$77,93,FALSE)</f>
        <v>A2AL32</v>
      </c>
      <c r="AD57" s="314" t="str">
        <f>VLOOKUP($E57,[2]Xetra!$H$2:$EA$77,17,FALSE)</f>
        <v>VALU GY</v>
      </c>
      <c r="AE57" s="75" t="str">
        <f>VLOOKUP($E57,'[2]ETFs &amp; Index Funds'!$H:$EA,36,FALSE)</f>
        <v>AT, CH, DE, FI, FR, UK, IT, LU, NO, SE</v>
      </c>
      <c r="AF57" s="75" t="str">
        <f>VLOOKUP($E57,'[2]ETFs &amp; Index Funds'!$H:$EA,39,FALSE)</f>
        <v>Synthetic</v>
      </c>
      <c r="AG57" s="75" t="str">
        <f>VLOOKUP($E57,'[2]ETFs &amp; Index Funds'!$H:$EA,123,FALSE)</f>
        <v>ART 8</v>
      </c>
      <c r="AH57" s="75" t="s">
        <v>418</v>
      </c>
      <c r="AI57" s="75" t="str">
        <f>VLOOKUP(E57,[2]Xetra!$H$2:$EB$77,125,0)</f>
        <v>E</v>
      </c>
      <c r="AJ57" s="274"/>
      <c r="AK57" s="51" t="b">
        <f t="shared" si="1"/>
        <v>1</v>
      </c>
    </row>
    <row r="58" spans="1:37" ht="25.5" customHeight="1">
      <c r="A58" s="151">
        <v>2</v>
      </c>
      <c r="B58" s="123" t="s">
        <v>245</v>
      </c>
      <c r="C58" s="124" t="s">
        <v>18</v>
      </c>
      <c r="D58" s="139" t="s">
        <v>10</v>
      </c>
      <c r="E58" s="126" t="s">
        <v>83</v>
      </c>
      <c r="F58" s="124" t="s">
        <v>122</v>
      </c>
      <c r="G58" s="125" t="s">
        <v>84</v>
      </c>
      <c r="H58" s="124" t="s">
        <v>140</v>
      </c>
      <c r="I58" s="124" t="s">
        <v>24</v>
      </c>
      <c r="J58" s="234">
        <v>3.0000000000000001E-3</v>
      </c>
      <c r="K58" s="125">
        <v>8</v>
      </c>
      <c r="L58" s="125" t="s">
        <v>350</v>
      </c>
      <c r="M58" s="124"/>
      <c r="N58" s="125"/>
      <c r="O58" s="125"/>
      <c r="P58" s="242">
        <v>93.5809</v>
      </c>
      <c r="Q58" s="193">
        <v>6</v>
      </c>
      <c r="R58" s="284"/>
      <c r="S58" s="302" t="b">
        <f t="shared" si="0"/>
        <v>1</v>
      </c>
      <c r="T58" s="302" t="b">
        <f t="shared" si="0"/>
        <v>1</v>
      </c>
      <c r="U58" s="284"/>
      <c r="V58" s="321">
        <v>3.0000000000000001E-3</v>
      </c>
      <c r="W58" s="322">
        <v>92.440899999999999</v>
      </c>
      <c r="X58" s="316">
        <f>VLOOKUP($E58,[1]Sheet1!$F:$AF,27,FALSE)/1000000</f>
        <v>92.969458500000002</v>
      </c>
      <c r="Y58" s="317">
        <f>VLOOKUP($E58,'[2]ETFs &amp; Index Funds'!$H:$EA,107,FALSE)/10000</f>
        <v>3.0000000000000001E-3</v>
      </c>
      <c r="Z58" s="318" t="str">
        <f>VLOOKUP($E58,'[2]ETFs &amp; Index Funds'!$H:$EA,3,FALSE)</f>
        <v>Distribution</v>
      </c>
      <c r="AA58" s="75" t="str">
        <f>VLOOKUP($E58,'[2]ETFs &amp; Index Funds'!$H:$EA,4,FALSE)</f>
        <v>EUR</v>
      </c>
      <c r="AB58" s="75" t="str">
        <f>VLOOKUP($E58,'[2]ETFs &amp; Index Funds'!$H:$EA,6,FALSE)</f>
        <v>No</v>
      </c>
      <c r="AC58" s="314" t="str">
        <f>VLOOKUP($E58,[2]Xetra!$H$2:$EA$77,93,FALSE)</f>
        <v xml:space="preserve">A2DHWG </v>
      </c>
      <c r="AD58" s="314" t="str">
        <f>VLOOKUP($E58,[2]Xetra!$H$2:$EA$77,17,FALSE)</f>
        <v>VALD GY</v>
      </c>
      <c r="AE58" s="75" t="str">
        <f>VLOOKUP($E58,'[2]ETFs &amp; Index Funds'!$H:$EA,36,FALSE)</f>
        <v>CH, DE, FR, LU, SE, FI</v>
      </c>
      <c r="AF58" s="75" t="str">
        <f>VLOOKUP($E58,'[2]ETFs &amp; Index Funds'!$H:$EA,39,FALSE)</f>
        <v>Synthetic</v>
      </c>
      <c r="AG58" s="75" t="str">
        <f>VLOOKUP($E58,'[2]ETFs &amp; Index Funds'!$H:$EA,123,FALSE)</f>
        <v>ART 8</v>
      </c>
      <c r="AH58" s="75" t="s">
        <v>418</v>
      </c>
      <c r="AI58" s="75" t="str">
        <f>VLOOKUP(E58,[2]Xetra!$H$2:$EB$77,125,0)</f>
        <v>E</v>
      </c>
      <c r="AJ58" s="274"/>
      <c r="AK58" s="51" t="b">
        <f t="shared" si="1"/>
        <v>1</v>
      </c>
    </row>
    <row r="59" spans="1:37" ht="25.5" customHeight="1" thickBot="1">
      <c r="A59" s="150">
        <v>2</v>
      </c>
      <c r="B59" s="73" t="s">
        <v>263</v>
      </c>
      <c r="C59" s="78" t="s">
        <v>13</v>
      </c>
      <c r="D59" s="92" t="s">
        <v>10</v>
      </c>
      <c r="E59" s="202" t="s">
        <v>85</v>
      </c>
      <c r="F59" s="78" t="s">
        <v>123</v>
      </c>
      <c r="G59" s="40" t="s">
        <v>86</v>
      </c>
      <c r="H59" s="40" t="s">
        <v>274</v>
      </c>
      <c r="I59" s="78" t="s">
        <v>24</v>
      </c>
      <c r="J59" s="90">
        <v>3.0000000000000001E-3</v>
      </c>
      <c r="K59" s="94">
        <v>8</v>
      </c>
      <c r="L59" s="94" t="s">
        <v>350</v>
      </c>
      <c r="M59" s="78"/>
      <c r="N59" s="78"/>
      <c r="O59" s="78"/>
      <c r="P59" s="203">
        <v>11.3329</v>
      </c>
      <c r="Q59" s="204">
        <v>6</v>
      </c>
      <c r="R59" s="284"/>
      <c r="S59" s="302" t="b">
        <f t="shared" si="0"/>
        <v>1</v>
      </c>
      <c r="T59" s="302" t="b">
        <f t="shared" si="0"/>
        <v>1</v>
      </c>
      <c r="U59" s="284"/>
      <c r="V59" s="321">
        <v>3.0000000000000001E-3</v>
      </c>
      <c r="W59" s="322">
        <v>11.5611</v>
      </c>
      <c r="X59" s="316">
        <f>VLOOKUP($E59,[1]Sheet1!$F:$AF,27,FALSE)/1000000</f>
        <v>12.68640506</v>
      </c>
      <c r="Y59" s="317">
        <f>VLOOKUP($E59,'[2]ETFs &amp; Index Funds'!$H:$EA,107,FALSE)/10000</f>
        <v>3.0000000000000001E-3</v>
      </c>
      <c r="Z59" s="318" t="str">
        <f>VLOOKUP($E59,'[2]ETFs &amp; Index Funds'!$H:$EA,3,FALSE)</f>
        <v>Capitalisation</v>
      </c>
      <c r="AA59" s="75" t="str">
        <f>VLOOKUP($E59,'[2]ETFs &amp; Index Funds'!$H:$EA,4,FALSE)</f>
        <v>EUR</v>
      </c>
      <c r="AB59" s="75" t="str">
        <f>VLOOKUP($E59,'[2]ETFs &amp; Index Funds'!$H:$EA,6,FALSE)</f>
        <v>no</v>
      </c>
      <c r="AC59" s="314" t="str">
        <f>VLOOKUP($E59,[2]Xetra!$H$2:$EA$77,93,FALSE)</f>
        <v xml:space="preserve">A2DU5H </v>
      </c>
      <c r="AD59" s="314" t="str">
        <f>VLOOKUP($E59,[2]Xetra!$H$2:$EA$77,17,FALSE)</f>
        <v>EDEU GY</v>
      </c>
      <c r="AE59" s="75" t="str">
        <f>VLOOKUP($E59,'[2]ETFs &amp; Index Funds'!$H:$EA,36,FALSE)</f>
        <v>DE, FI, FR, UK, IT**, LU, NO, SE, AT, CH</v>
      </c>
      <c r="AF59" s="75" t="str">
        <f>VLOOKUP($E59,'[2]ETFs &amp; Index Funds'!$H:$EA,39,FALSE)</f>
        <v>Synthetic</v>
      </c>
      <c r="AG59" s="75" t="str">
        <f>VLOOKUP($E59,'[2]ETFs &amp; Index Funds'!$H:$EA,123,FALSE)</f>
        <v>ART 8</v>
      </c>
      <c r="AH59" s="75" t="s">
        <v>418</v>
      </c>
      <c r="AI59" s="75" t="str">
        <f>VLOOKUP(E59,[2]Xetra!$H$2:$EB$77,125,0)</f>
        <v>E</v>
      </c>
      <c r="AJ59" s="274"/>
      <c r="AK59" s="51" t="b">
        <f t="shared" si="1"/>
        <v>1</v>
      </c>
    </row>
    <row r="60" spans="1:37" ht="25.5" customHeight="1" thickBot="1">
      <c r="A60" s="153">
        <v>2</v>
      </c>
      <c r="B60" s="209" t="s">
        <v>246</v>
      </c>
      <c r="C60" s="244"/>
      <c r="D60" s="244"/>
      <c r="E60" s="244"/>
      <c r="F60" s="244"/>
      <c r="G60" s="244"/>
      <c r="H60" s="244"/>
      <c r="I60" s="244"/>
      <c r="J60" s="244"/>
      <c r="K60" s="244"/>
      <c r="L60" s="244"/>
      <c r="M60" s="244"/>
      <c r="N60" s="244"/>
      <c r="O60" s="244"/>
      <c r="P60" s="244"/>
      <c r="Q60" s="245"/>
      <c r="R60" s="284"/>
      <c r="S60" s="302" t="e">
        <f t="shared" si="0"/>
        <v>#N/A</v>
      </c>
      <c r="T60" s="302" t="e">
        <f t="shared" si="0"/>
        <v>#N/A</v>
      </c>
      <c r="U60" s="284"/>
      <c r="V60" s="321" t="e">
        <v>#VALUE!</v>
      </c>
      <c r="W60" s="322" t="s">
        <v>343</v>
      </c>
      <c r="X60" s="316" t="e">
        <f>VLOOKUP($E60,[1]Sheet1!$F:$AF,27,FALSE)/1000000</f>
        <v>#N/A</v>
      </c>
      <c r="Y60" s="317" t="e">
        <f>VLOOKUP($E60,'[2]ETFs &amp; Index Funds'!$H:$EA,107,FALSE)/10000</f>
        <v>#N/A</v>
      </c>
      <c r="Z60" s="318" t="e">
        <f>VLOOKUP($E60,'[2]ETFs &amp; Index Funds'!$H:$EA,3,FALSE)</f>
        <v>#N/A</v>
      </c>
      <c r="AA60" s="75" t="e">
        <f>VLOOKUP($E60,'[2]ETFs &amp; Index Funds'!$H:$EA,4,FALSE)</f>
        <v>#N/A</v>
      </c>
      <c r="AB60" s="75" t="e">
        <f>VLOOKUP($E60,'[2]ETFs &amp; Index Funds'!$H:$EA,6,FALSE)</f>
        <v>#N/A</v>
      </c>
      <c r="AC60" s="314" t="e">
        <f>VLOOKUP($E60,[2]Xetra!$H$2:$EA$77,93,FALSE)</f>
        <v>#N/A</v>
      </c>
      <c r="AD60" s="314" t="e">
        <f>VLOOKUP($E60,[2]Xetra!$H$2:$EA$77,17,FALSE)</f>
        <v>#N/A</v>
      </c>
      <c r="AE60" s="75" t="e">
        <f>VLOOKUP($E60,'[2]ETFs &amp; Index Funds'!$H:$EA,36,FALSE)</f>
        <v>#N/A</v>
      </c>
      <c r="AF60" s="75" t="e">
        <f>VLOOKUP($E60,'[2]ETFs &amp; Index Funds'!$H:$EA,39,FALSE)</f>
        <v>#N/A</v>
      </c>
      <c r="AG60" s="75" t="e">
        <f>VLOOKUP($E60,'[2]ETFs &amp; Index Funds'!$H:$EA,123,FALSE)</f>
        <v>#N/A</v>
      </c>
      <c r="AH60" s="75" t="e">
        <v>#N/A</v>
      </c>
      <c r="AI60" s="75" t="e">
        <f>VLOOKUP(E60,[2]Xetra!$H$2:$EB$77,125,0)</f>
        <v>#N/A</v>
      </c>
      <c r="AJ60" s="274"/>
      <c r="AK60" s="51" t="e">
        <f t="shared" si="1"/>
        <v>#N/A</v>
      </c>
    </row>
    <row r="61" spans="1:37" ht="25.5" customHeight="1">
      <c r="A61" s="151">
        <v>2</v>
      </c>
      <c r="B61" s="130" t="s">
        <v>87</v>
      </c>
      <c r="C61" s="205" t="s">
        <v>13</v>
      </c>
      <c r="D61" s="206" t="s">
        <v>10</v>
      </c>
      <c r="E61" s="206" t="s">
        <v>8</v>
      </c>
      <c r="F61" s="205" t="s">
        <v>100</v>
      </c>
      <c r="G61" s="207" t="s">
        <v>9</v>
      </c>
      <c r="H61" s="205" t="s">
        <v>334</v>
      </c>
      <c r="I61" s="205" t="s">
        <v>24</v>
      </c>
      <c r="J61" s="246">
        <v>2E-3</v>
      </c>
      <c r="K61" s="207">
        <v>6</v>
      </c>
      <c r="L61" s="207"/>
      <c r="M61" s="205"/>
      <c r="N61" s="207"/>
      <c r="O61" s="207"/>
      <c r="P61" s="247">
        <v>605.87900000000002</v>
      </c>
      <c r="Q61" s="208">
        <v>6</v>
      </c>
      <c r="R61" s="284"/>
      <c r="S61" s="302" t="b">
        <f t="shared" si="0"/>
        <v>1</v>
      </c>
      <c r="T61" s="302" t="b">
        <f t="shared" si="0"/>
        <v>1</v>
      </c>
      <c r="U61" s="284"/>
      <c r="V61" s="321">
        <v>2E-3</v>
      </c>
      <c r="W61" s="322">
        <v>651.46860000000004</v>
      </c>
      <c r="X61" s="316">
        <f>VLOOKUP($E61,[1]Sheet1!$F:$AF,27,FALSE)/1000000</f>
        <v>812.90015646000006</v>
      </c>
      <c r="Y61" s="317">
        <f>VLOOKUP($E61,'[2]ETFs &amp; Index Funds'!$H:$EA,107,FALSE)/10000</f>
        <v>2E-3</v>
      </c>
      <c r="Z61" s="318" t="str">
        <f>VLOOKUP($E61,'[2]ETFs &amp; Index Funds'!$H:$EA,3,FALSE)</f>
        <v>Capitalisation</v>
      </c>
      <c r="AA61" s="75" t="str">
        <f>VLOOKUP($E61,'[2]ETFs &amp; Index Funds'!$H:$EA,4,FALSE)</f>
        <v>EUR</v>
      </c>
      <c r="AB61" s="75" t="str">
        <f>VLOOKUP($E61,'[2]ETFs &amp; Index Funds'!$H:$EA,6,FALSE)</f>
        <v>No</v>
      </c>
      <c r="AC61" s="314" t="str">
        <f>VLOOKUP($E61,[2]Xetra!$H$2:$EA$77,93,FALSE)</f>
        <v>A1W37K</v>
      </c>
      <c r="AD61" s="314" t="str">
        <f>VLOOKUP($E61,[2]Xetra!$H$2:$EA$77,17,FALSE)</f>
        <v>ETSZ GY</v>
      </c>
      <c r="AE61" s="75" t="str">
        <f>VLOOKUP($E61,'[2]ETFs &amp; Index Funds'!$H:$EA,36,FALSE)</f>
        <v>AT,CH, DE, FR, LU, IT**, CZ</v>
      </c>
      <c r="AF61" s="75" t="str">
        <f>VLOOKUP($E61,'[2]ETFs &amp; Index Funds'!$H:$EA,39,FALSE)</f>
        <v>Synthetic</v>
      </c>
      <c r="AG61" s="75" t="str">
        <f>VLOOKUP($E61,'[2]ETFs &amp; Index Funds'!$H:$EA,123,FALSE)</f>
        <v>Neither ART 9 nor ART 8 (ART 6)</v>
      </c>
      <c r="AH61" s="75" t="s">
        <v>418</v>
      </c>
      <c r="AI61" s="75" t="e">
        <f>VLOOKUP(E61,[2]Xetra!$H$2:$EB$77,125,0)</f>
        <v>#N/A</v>
      </c>
      <c r="AJ61" s="274"/>
      <c r="AK61" s="51" t="e">
        <f t="shared" si="1"/>
        <v>#N/A</v>
      </c>
    </row>
    <row r="62" spans="1:37" ht="25.5" customHeight="1">
      <c r="A62" s="151">
        <v>2</v>
      </c>
      <c r="B62" s="123" t="s">
        <v>387</v>
      </c>
      <c r="C62" s="124" t="s">
        <v>18</v>
      </c>
      <c r="D62" s="126" t="s">
        <v>10</v>
      </c>
      <c r="E62" s="133" t="s">
        <v>150</v>
      </c>
      <c r="F62" s="124" t="s">
        <v>152</v>
      </c>
      <c r="G62" s="125" t="s">
        <v>151</v>
      </c>
      <c r="H62" s="124" t="s">
        <v>156</v>
      </c>
      <c r="I62" s="124" t="s">
        <v>24</v>
      </c>
      <c r="J62" s="234">
        <v>2E-3</v>
      </c>
      <c r="K62" s="125">
        <v>6</v>
      </c>
      <c r="L62" s="125"/>
      <c r="M62" s="124"/>
      <c r="N62" s="125"/>
      <c r="O62" s="125"/>
      <c r="P62" s="235">
        <v>605.87900000000002</v>
      </c>
      <c r="Q62" s="193">
        <v>6</v>
      </c>
      <c r="R62" s="284"/>
      <c r="S62" s="302" t="b">
        <f t="shared" si="0"/>
        <v>1</v>
      </c>
      <c r="T62" s="302" t="b">
        <f t="shared" si="0"/>
        <v>1</v>
      </c>
      <c r="U62" s="284"/>
      <c r="V62" s="321">
        <v>2E-3</v>
      </c>
      <c r="W62" s="322">
        <v>651.46860000000004</v>
      </c>
      <c r="X62" s="316">
        <f>VLOOKUP($E62,[1]Sheet1!$F:$AF,27,FALSE)/1000000</f>
        <v>812.90015646000006</v>
      </c>
      <c r="Y62" s="317">
        <f>VLOOKUP($E62,'[2]ETFs &amp; Index Funds'!$H:$EA,107,FALSE)/10000</f>
        <v>2E-3</v>
      </c>
      <c r="Z62" s="318" t="str">
        <f>VLOOKUP($E62,'[2]ETFs &amp; Index Funds'!$H:$EA,3,FALSE)</f>
        <v>Capitalisation and/or Distrib</v>
      </c>
      <c r="AA62" s="75" t="str">
        <f>VLOOKUP($E62,'[2]ETFs &amp; Index Funds'!$H:$EA,4,FALSE)</f>
        <v>EUR</v>
      </c>
      <c r="AB62" s="75" t="str">
        <f>VLOOKUP($E62,'[2]ETFs &amp; Index Funds'!$H:$EA,6,FALSE)</f>
        <v>No</v>
      </c>
      <c r="AC62" s="314" t="str">
        <f>VLOOKUP($E62,[2]Xetra!$H$2:$EA$77,93,FALSE)</f>
        <v>A1W6FD</v>
      </c>
      <c r="AD62" s="314" t="str">
        <f>VLOOKUP($E62,[2]Xetra!$H$2:$EA$77,17,FALSE)</f>
        <v>ETSA GY</v>
      </c>
      <c r="AE62" s="75" t="str">
        <f>VLOOKUP($E62,'[2]ETFs &amp; Index Funds'!$H:$EA,36,FALSE)</f>
        <v>CH, FR, DE</v>
      </c>
      <c r="AF62" s="75" t="str">
        <f>VLOOKUP($E62,'[2]ETFs &amp; Index Funds'!$H:$EA,39,FALSE)</f>
        <v>Synthetic</v>
      </c>
      <c r="AG62" s="75" t="str">
        <f>VLOOKUP($E62,'[2]ETFs &amp; Index Funds'!$H:$EA,123,FALSE)</f>
        <v>Neither ART 9 nor ART 8 (ART 6)</v>
      </c>
      <c r="AH62" s="75" t="s">
        <v>418</v>
      </c>
      <c r="AI62" s="75" t="e">
        <f>VLOOKUP(E62,[2]Xetra!$H$2:$EB$77,125,0)</f>
        <v>#N/A</v>
      </c>
      <c r="AJ62" s="274"/>
      <c r="AK62" s="51" t="e">
        <f t="shared" si="1"/>
        <v>#N/A</v>
      </c>
    </row>
    <row r="63" spans="1:37" ht="25.5" customHeight="1">
      <c r="A63" s="149">
        <v>2</v>
      </c>
      <c r="B63" s="122" t="s">
        <v>88</v>
      </c>
      <c r="C63" s="118" t="s">
        <v>13</v>
      </c>
      <c r="D63" s="119" t="s">
        <v>10</v>
      </c>
      <c r="E63" s="119" t="s">
        <v>11</v>
      </c>
      <c r="F63" s="118" t="s">
        <v>101</v>
      </c>
      <c r="G63" s="119" t="s">
        <v>12</v>
      </c>
      <c r="H63" s="118" t="s">
        <v>282</v>
      </c>
      <c r="I63" s="118" t="s">
        <v>21</v>
      </c>
      <c r="J63" s="232">
        <v>1.8E-3</v>
      </c>
      <c r="K63" s="119">
        <v>6</v>
      </c>
      <c r="L63" s="248"/>
      <c r="M63" s="118"/>
      <c r="N63" s="119"/>
      <c r="O63" s="119"/>
      <c r="P63" s="233">
        <v>454.3603</v>
      </c>
      <c r="Q63" s="191">
        <v>6</v>
      </c>
      <c r="R63" s="284"/>
      <c r="S63" s="302" t="b">
        <f t="shared" si="0"/>
        <v>1</v>
      </c>
      <c r="T63" s="302" t="b">
        <f t="shared" si="0"/>
        <v>1</v>
      </c>
      <c r="U63" s="284"/>
      <c r="V63" s="321">
        <v>1.8E-3</v>
      </c>
      <c r="W63" s="322">
        <v>530.07470000000001</v>
      </c>
      <c r="X63" s="316">
        <f>VLOOKUP($E63,[1]Sheet1!$F:$AF,27,FALSE)/1000000</f>
        <v>457.54050801</v>
      </c>
      <c r="Y63" s="317">
        <f>VLOOKUP($E63,'[2]ETFs &amp; Index Funds'!$H:$EA,107,FALSE)/10000</f>
        <v>1.8E-3</v>
      </c>
      <c r="Z63" s="318" t="str">
        <f>VLOOKUP($E63,'[2]ETFs &amp; Index Funds'!$H:$EA,3,FALSE)</f>
        <v>Capitalisation</v>
      </c>
      <c r="AA63" s="75" t="str">
        <f>VLOOKUP($E63,'[2]ETFs &amp; Index Funds'!$H:$EA,4,FALSE)</f>
        <v>EUR</v>
      </c>
      <c r="AB63" s="75" t="str">
        <f>VLOOKUP($E63,'[2]ETFs &amp; Index Funds'!$H:$EA,6,FALSE)</f>
        <v>No</v>
      </c>
      <c r="AC63" s="314" t="str">
        <f>VLOOKUP($E63,[2]Xetra!$H$2:$EA$77,93,FALSE)</f>
        <v>A14UTE</v>
      </c>
      <c r="AD63" s="314" t="str">
        <f>VLOOKUP($E63,[2]Xetra!$H$2:$EA$77,17,FALSE)</f>
        <v>ETDD GY</v>
      </c>
      <c r="AE63" s="75" t="str">
        <f>VLOOKUP($E63,'[2]ETFs &amp; Index Funds'!$H:$EA,36,FALSE)</f>
        <v>CH, DE, FR, IT**, LU, CZ</v>
      </c>
      <c r="AF63" s="75" t="str">
        <f>VLOOKUP($E63,'[2]ETFs &amp; Index Funds'!$H:$EA,39,FALSE)</f>
        <v>Physical</v>
      </c>
      <c r="AG63" s="75" t="str">
        <f>VLOOKUP($E63,'[2]ETFs &amp; Index Funds'!$H:$EA,123,FALSE)</f>
        <v>Neither ART 9 nor ART 8 (ART 6)</v>
      </c>
      <c r="AH63" s="75" t="s">
        <v>418</v>
      </c>
      <c r="AI63" s="75" t="e">
        <f>VLOOKUP(E63,[2]Xetra!$H$2:$EB$77,125,0)</f>
        <v>#N/A</v>
      </c>
      <c r="AJ63" s="274"/>
      <c r="AK63" s="51" t="e">
        <f t="shared" si="1"/>
        <v>#N/A</v>
      </c>
    </row>
    <row r="64" spans="1:37" ht="25.5" customHeight="1">
      <c r="A64" s="149">
        <v>2</v>
      </c>
      <c r="B64" s="122" t="s">
        <v>388</v>
      </c>
      <c r="C64" s="118" t="s">
        <v>18</v>
      </c>
      <c r="D64" s="119" t="s">
        <v>10</v>
      </c>
      <c r="E64" s="119" t="s">
        <v>14</v>
      </c>
      <c r="F64" s="118" t="s">
        <v>102</v>
      </c>
      <c r="G64" s="119" t="s">
        <v>15</v>
      </c>
      <c r="H64" s="118" t="s">
        <v>135</v>
      </c>
      <c r="I64" s="118" t="s">
        <v>21</v>
      </c>
      <c r="J64" s="232">
        <v>1.8E-3</v>
      </c>
      <c r="K64" s="119">
        <v>6</v>
      </c>
      <c r="L64" s="248"/>
      <c r="M64" s="118"/>
      <c r="N64" s="119"/>
      <c r="O64" s="119"/>
      <c r="P64" s="233">
        <v>454.3603</v>
      </c>
      <c r="Q64" s="191">
        <v>6</v>
      </c>
      <c r="R64" s="284"/>
      <c r="S64" s="302" t="b">
        <f t="shared" si="0"/>
        <v>1</v>
      </c>
      <c r="T64" s="302" t="b">
        <f t="shared" si="0"/>
        <v>1</v>
      </c>
      <c r="U64" s="284"/>
      <c r="V64" s="321">
        <v>1.8E-3</v>
      </c>
      <c r="W64" s="322">
        <v>530.07470000000001</v>
      </c>
      <c r="X64" s="316">
        <f>VLOOKUP($E64,[1]Sheet1!$F:$AF,27,FALSE)/1000000</f>
        <v>457.54050801</v>
      </c>
      <c r="Y64" s="317">
        <f>VLOOKUP($E64,'[2]ETFs &amp; Index Funds'!$H:$EA,107,FALSE)/10000</f>
        <v>1.8E-3</v>
      </c>
      <c r="Z64" s="318" t="str">
        <f>VLOOKUP($E64,'[2]ETFs &amp; Index Funds'!$H:$EA,3,FALSE)</f>
        <v>Capitalisation/Distribution</v>
      </c>
      <c r="AA64" s="75" t="str">
        <f>VLOOKUP($E64,'[2]ETFs &amp; Index Funds'!$H:$EA,4,FALSE)</f>
        <v>EUR</v>
      </c>
      <c r="AB64" s="75" t="str">
        <f>VLOOKUP($E64,'[2]ETFs &amp; Index Funds'!$H:$EA,6,FALSE)</f>
        <v>No</v>
      </c>
      <c r="AC64" s="314" t="str">
        <f>VLOOKUP($E64,[2]Xetra!$H$2:$EA$77,93,FALSE)</f>
        <v>A14UTF</v>
      </c>
      <c r="AD64" s="314" t="str">
        <f>VLOOKUP($E64,[2]Xetra!$H$2:$EA$77,17,FALSE)</f>
        <v>ETBB GY</v>
      </c>
      <c r="AE64" s="75" t="str">
        <f>VLOOKUP($E64,'[2]ETFs &amp; Index Funds'!$H:$EA,36,FALSE)</f>
        <v>AT, CH, DE, FR</v>
      </c>
      <c r="AF64" s="75" t="str">
        <f>VLOOKUP($E64,'[2]ETFs &amp; Index Funds'!$H:$EA,39,FALSE)</f>
        <v>Physical</v>
      </c>
      <c r="AG64" s="75" t="str">
        <f>VLOOKUP($E64,'[2]ETFs &amp; Index Funds'!$H:$EA,123,FALSE)</f>
        <v>Neither ART 9 nor ART 8 (ART 6)</v>
      </c>
      <c r="AH64" s="75" t="s">
        <v>418</v>
      </c>
      <c r="AI64" s="75" t="e">
        <f>VLOOKUP(E64,[2]Xetra!$H$2:$EB$77,125,0)</f>
        <v>#N/A</v>
      </c>
      <c r="AJ64" s="274"/>
      <c r="AK64" s="51" t="e">
        <f t="shared" si="1"/>
        <v>#N/A</v>
      </c>
    </row>
    <row r="65" spans="1:16350" ht="25.5" customHeight="1">
      <c r="A65" s="151">
        <v>2</v>
      </c>
      <c r="B65" s="123" t="s">
        <v>92</v>
      </c>
      <c r="C65" s="124" t="s">
        <v>13</v>
      </c>
      <c r="D65" s="125" t="s">
        <v>10</v>
      </c>
      <c r="E65" s="126" t="s">
        <v>25</v>
      </c>
      <c r="F65" s="124" t="s">
        <v>103</v>
      </c>
      <c r="G65" s="125" t="s">
        <v>26</v>
      </c>
      <c r="H65" s="124" t="s">
        <v>148</v>
      </c>
      <c r="I65" s="124" t="s">
        <v>24</v>
      </c>
      <c r="J65" s="234">
        <v>1.5E-3</v>
      </c>
      <c r="K65" s="249">
        <v>6</v>
      </c>
      <c r="L65" s="236"/>
      <c r="M65" s="124"/>
      <c r="N65" s="125"/>
      <c r="O65" s="125"/>
      <c r="P65" s="235">
        <v>4135.5995000000003</v>
      </c>
      <c r="Q65" s="193">
        <v>6</v>
      </c>
      <c r="R65" s="284"/>
      <c r="S65" s="302" t="b">
        <f t="shared" si="0"/>
        <v>1</v>
      </c>
      <c r="T65" s="302" t="b">
        <f t="shared" si="0"/>
        <v>1</v>
      </c>
      <c r="U65" s="284"/>
      <c r="V65" s="321">
        <v>1.5E-3</v>
      </c>
      <c r="W65" s="322">
        <v>4280.9723000000004</v>
      </c>
      <c r="X65" s="316">
        <f>VLOOKUP($E65,[1]Sheet1!$F:$AF,27,FALSE)/1000000</f>
        <v>3708.76185394</v>
      </c>
      <c r="Y65" s="317">
        <f>VLOOKUP($E65,'[2]ETFs &amp; Index Funds'!$H:$EA,107,FALSE)/10000</f>
        <v>1.5E-3</v>
      </c>
      <c r="Z65" s="318" t="str">
        <f>VLOOKUP($E65,'[2]ETFs &amp; Index Funds'!$H:$EA,3,FALSE)</f>
        <v>Capitalisation</v>
      </c>
      <c r="AA65" s="75" t="str">
        <f>VLOOKUP($E65,'[2]ETFs &amp; Index Funds'!$H:$EA,4,FALSE)</f>
        <v>EUR</v>
      </c>
      <c r="AB65" s="75" t="str">
        <f>VLOOKUP($E65,'[2]ETFs &amp; Index Funds'!$H:$EA,6,FALSE)</f>
        <v>No</v>
      </c>
      <c r="AC65" s="314" t="str">
        <f>VLOOKUP($E65,[2]Xetra!$H$2:$EA$77,93,FALSE)</f>
        <v>A1W4DP</v>
      </c>
      <c r="AD65" s="314" t="str">
        <f>VLOOKUP($E65,[2]Xetra!$H$2:$EA$77,17,FALSE)</f>
        <v>ESEE GY</v>
      </c>
      <c r="AE65" s="75" t="str">
        <f>VLOOKUP($E65,'[2]ETFs &amp; Index Funds'!$H:$EA,36,FALSE)</f>
        <v>AT, CH, DE, FR, IT, ES, SK</v>
      </c>
      <c r="AF65" s="75" t="str">
        <f>VLOOKUP($E65,'[2]ETFs &amp; Index Funds'!$H:$EA,39,FALSE)</f>
        <v>Synthetic</v>
      </c>
      <c r="AG65" s="75" t="str">
        <f>VLOOKUP($E65,'[2]ETFs &amp; Index Funds'!$H:$EA,123,FALSE)</f>
        <v>Neither ART 9 nor ART 8 (ART 6)</v>
      </c>
      <c r="AH65" s="75" t="s">
        <v>418</v>
      </c>
      <c r="AI65" s="75" t="e">
        <f>VLOOKUP(E65,[2]Xetra!$H$2:$EB$77,125,0)</f>
        <v>#N/A</v>
      </c>
      <c r="AJ65" s="274"/>
      <c r="AK65" s="51" t="e">
        <f t="shared" si="1"/>
        <v>#N/A</v>
      </c>
    </row>
    <row r="66" spans="1:16350" ht="25.5" customHeight="1">
      <c r="A66" s="154">
        <v>2</v>
      </c>
      <c r="B66" s="123" t="s">
        <v>389</v>
      </c>
      <c r="C66" s="125" t="s">
        <v>13</v>
      </c>
      <c r="D66" s="139" t="s">
        <v>394</v>
      </c>
      <c r="E66" s="126" t="s">
        <v>28</v>
      </c>
      <c r="F66" s="125" t="s">
        <v>104</v>
      </c>
      <c r="G66" s="125" t="s">
        <v>29</v>
      </c>
      <c r="H66" s="124" t="s">
        <v>188</v>
      </c>
      <c r="I66" s="124" t="s">
        <v>24</v>
      </c>
      <c r="J66" s="234">
        <v>1.5E-3</v>
      </c>
      <c r="K66" s="249">
        <v>6</v>
      </c>
      <c r="L66" s="236"/>
      <c r="M66" s="124"/>
      <c r="N66" s="125"/>
      <c r="O66" s="125"/>
      <c r="P66" s="235">
        <v>4135.5995000000003</v>
      </c>
      <c r="Q66" s="193">
        <v>6</v>
      </c>
      <c r="R66" s="284"/>
      <c r="S66" s="302" t="b">
        <f t="shared" si="0"/>
        <v>1</v>
      </c>
      <c r="T66" s="302" t="b">
        <f t="shared" si="0"/>
        <v>1</v>
      </c>
      <c r="U66" s="284"/>
      <c r="V66" s="321">
        <v>1.5E-3</v>
      </c>
      <c r="W66" s="322">
        <v>4280.9723000000004</v>
      </c>
      <c r="X66" s="316">
        <f>VLOOKUP($E66,[1]Sheet1!$F:$AF,27,FALSE)/1000000</f>
        <v>3708.76185394</v>
      </c>
      <c r="Y66" s="317">
        <f>VLOOKUP($E66,'[2]ETFs &amp; Index Funds'!$H:$EA,107,FALSE)/10000</f>
        <v>1.5E-3</v>
      </c>
      <c r="Z66" s="318" t="str">
        <f>VLOOKUP($E66,'[2]ETFs &amp; Index Funds'!$H:$EA,3,FALSE)</f>
        <v>Capitalisation</v>
      </c>
      <c r="AA66" s="75" t="str">
        <f>VLOOKUP($E66,'[2]ETFs &amp; Index Funds'!$H:$EA,4,FALSE)</f>
        <v>EUR</v>
      </c>
      <c r="AB66" s="75" t="str">
        <f>VLOOKUP($E66,'[2]ETFs &amp; Index Funds'!$H:$EA,6,FALSE)</f>
        <v>Yes</v>
      </c>
      <c r="AC66" s="314" t="str">
        <f>VLOOKUP($E66,[2]Xetra!$H$2:$EA$77,93,FALSE)</f>
        <v>A14Z68</v>
      </c>
      <c r="AD66" s="314" t="str">
        <f>VLOOKUP($E66,[2]Xetra!$H$2:$EA$77,17,FALSE)</f>
        <v>ESEH GY</v>
      </c>
      <c r="AE66" s="75" t="str">
        <f>VLOOKUP($E66,'[2]ETFs &amp; Index Funds'!$H:$EA,36,FALSE)</f>
        <v>AT, CH, DE, FR, LU, IT, ES, CZ</v>
      </c>
      <c r="AF66" s="75" t="str">
        <f>VLOOKUP($E66,'[2]ETFs &amp; Index Funds'!$H:$EA,39,FALSE)</f>
        <v>Synthetic</v>
      </c>
      <c r="AG66" s="75" t="str">
        <f>VLOOKUP($E66,'[2]ETFs &amp; Index Funds'!$H:$EA,123,FALSE)</f>
        <v>Neither ART 9 nor ART 8 (ART 6)</v>
      </c>
      <c r="AH66" s="75" t="s">
        <v>418</v>
      </c>
      <c r="AI66" s="75" t="e">
        <f>VLOOKUP(E66,[2]Xetra!$H$2:$EB$77,125,0)</f>
        <v>#N/A</v>
      </c>
      <c r="AJ66" s="274"/>
      <c r="AK66" s="51" t="e">
        <f t="shared" si="1"/>
        <v>#N/A</v>
      </c>
    </row>
    <row r="67" spans="1:16350" ht="25.5" customHeight="1">
      <c r="A67" s="151">
        <v>2</v>
      </c>
      <c r="B67" s="123" t="s">
        <v>390</v>
      </c>
      <c r="C67" s="124" t="s">
        <v>18</v>
      </c>
      <c r="D67" s="125" t="s">
        <v>27</v>
      </c>
      <c r="E67" s="126" t="s">
        <v>153</v>
      </c>
      <c r="F67" s="125" t="s">
        <v>155</v>
      </c>
      <c r="G67" s="125" t="s">
        <v>154</v>
      </c>
      <c r="H67" s="124" t="s">
        <v>135</v>
      </c>
      <c r="I67" s="124" t="s">
        <v>24</v>
      </c>
      <c r="J67" s="234">
        <v>1.5E-3</v>
      </c>
      <c r="K67" s="249">
        <v>6</v>
      </c>
      <c r="L67" s="236"/>
      <c r="M67" s="124"/>
      <c r="N67" s="125"/>
      <c r="O67" s="125"/>
      <c r="P67" s="235">
        <v>4135.5994600000004</v>
      </c>
      <c r="Q67" s="193">
        <v>6</v>
      </c>
      <c r="R67" s="284"/>
      <c r="S67" s="302" t="b">
        <f t="shared" si="0"/>
        <v>1</v>
      </c>
      <c r="T67" s="302" t="b">
        <f t="shared" si="0"/>
        <v>1</v>
      </c>
      <c r="U67" s="284"/>
      <c r="V67" s="321">
        <v>1.5E-3</v>
      </c>
      <c r="W67" s="322">
        <v>4280.97235</v>
      </c>
      <c r="X67" s="316">
        <f>VLOOKUP($E67,[1]Sheet1!$F:$AF,27,FALSE)/1000000</f>
        <v>3708.76185394</v>
      </c>
      <c r="Y67" s="317">
        <f>VLOOKUP($E67,'[2]ETFs &amp; Index Funds'!$H:$EA,107,FALSE)/10000</f>
        <v>1.5E-3</v>
      </c>
      <c r="Z67" s="318" t="str">
        <f>VLOOKUP($E67,'[2]ETFs &amp; Index Funds'!$H:$EA,3,FALSE)</f>
        <v>Capitalisation and/or Distrib</v>
      </c>
      <c r="AA67" s="75" t="str">
        <f>VLOOKUP($E67,'[2]ETFs &amp; Index Funds'!$H:$EA,4,FALSE)</f>
        <v>USD</v>
      </c>
      <c r="AB67" s="75" t="str">
        <f>VLOOKUP($E67,'[2]ETFs &amp; Index Funds'!$H:$EA,6,FALSE)</f>
        <v>No</v>
      </c>
      <c r="AC67" s="314" t="str">
        <f>VLOOKUP($E67,[2]Xetra!$H$2:$EA$77,93,FALSE)</f>
        <v>A1W6FE</v>
      </c>
      <c r="AD67" s="314" t="str">
        <f>VLOOKUP($E67,[2]Xetra!$H$2:$EA$77,17,FALSE)</f>
        <v>ESEA GY</v>
      </c>
      <c r="AE67" s="75" t="str">
        <f>VLOOKUP($E67,'[2]ETFs &amp; Index Funds'!$H:$EA,36,FALSE)</f>
        <v>AT,CH, FR, DE</v>
      </c>
      <c r="AF67" s="75" t="str">
        <f>VLOOKUP($E67,'[2]ETFs &amp; Index Funds'!$H:$EA,39,FALSE)</f>
        <v>Synthetic</v>
      </c>
      <c r="AG67" s="75" t="str">
        <f>VLOOKUP($E67,'[2]ETFs &amp; Index Funds'!$H:$EA,123,FALSE)</f>
        <v>Neither ART 9 nor ART 8 (ART 6)</v>
      </c>
      <c r="AH67" s="75" t="s">
        <v>418</v>
      </c>
      <c r="AI67" s="75" t="e">
        <f>VLOOKUP(E67,[2]Xetra!$H$2:$EB$77,125,0)</f>
        <v>#N/A</v>
      </c>
      <c r="AJ67" s="274"/>
      <c r="AK67" s="51" t="e">
        <f t="shared" si="1"/>
        <v>#N/A</v>
      </c>
    </row>
    <row r="68" spans="1:16350" s="3" customFormat="1" ht="25.5" customHeight="1" thickBot="1">
      <c r="A68" s="154">
        <v>2</v>
      </c>
      <c r="B68" s="128" t="s">
        <v>391</v>
      </c>
      <c r="C68" s="210" t="s">
        <v>13</v>
      </c>
      <c r="D68" s="210" t="s">
        <v>27</v>
      </c>
      <c r="E68" s="211" t="s">
        <v>166</v>
      </c>
      <c r="F68" s="210" t="s">
        <v>167</v>
      </c>
      <c r="G68" s="210" t="s">
        <v>168</v>
      </c>
      <c r="H68" s="212" t="s">
        <v>396</v>
      </c>
      <c r="I68" s="212" t="s">
        <v>24</v>
      </c>
      <c r="J68" s="250">
        <v>1.5E-3</v>
      </c>
      <c r="K68" s="251">
        <v>6</v>
      </c>
      <c r="L68" s="252"/>
      <c r="M68" s="212"/>
      <c r="N68" s="210"/>
      <c r="O68" s="210"/>
      <c r="P68" s="253">
        <v>4135.5994600000004</v>
      </c>
      <c r="Q68" s="213">
        <v>6</v>
      </c>
      <c r="R68" s="284"/>
      <c r="S68" s="302" t="b">
        <f t="shared" si="0"/>
        <v>1</v>
      </c>
      <c r="T68" s="302" t="b">
        <f t="shared" si="0"/>
        <v>1</v>
      </c>
      <c r="U68" s="284"/>
      <c r="V68" s="321">
        <v>1.5E-3</v>
      </c>
      <c r="W68" s="322">
        <v>4280.97235</v>
      </c>
      <c r="X68" s="316">
        <f>VLOOKUP($E68,[1]Sheet1!$F:$AF,27,FALSE)/1000000</f>
        <v>3708.76185394</v>
      </c>
      <c r="Y68" s="317">
        <f>VLOOKUP($E68,'[2]ETFs &amp; Index Funds'!$H:$EA,107,FALSE)/10000</f>
        <v>1.5E-3</v>
      </c>
      <c r="Z68" s="318" t="str">
        <f>VLOOKUP($E68,'[2]ETFs &amp; Index Funds'!$H:$EA,3,FALSE)</f>
        <v>Capitalisation</v>
      </c>
      <c r="AA68" s="75" t="str">
        <f>VLOOKUP($E68,'[2]ETFs &amp; Index Funds'!$H:$EA,4,FALSE)</f>
        <v>USD</v>
      </c>
      <c r="AB68" s="75" t="str">
        <f>VLOOKUP($E68,'[2]ETFs &amp; Index Funds'!$H:$EA,6,FALSE)</f>
        <v>No</v>
      </c>
      <c r="AC68" s="314" t="str">
        <f>VLOOKUP($E68,[2]Xetra!$H$2:$EA$77,93,FALSE)</f>
        <v>A1W4DQ</v>
      </c>
      <c r="AD68" s="314" t="str">
        <f>VLOOKUP($E68,[2]Xetra!$H$2:$EA$77,17,FALSE)</f>
        <v>ESAP GY</v>
      </c>
      <c r="AE68" s="75" t="str">
        <f>VLOOKUP($E68,'[2]ETFs &amp; Index Funds'!$H:$EA,36,FALSE)</f>
        <v>CH, DE, FR, LU, AT, IT**, ES</v>
      </c>
      <c r="AF68" s="75" t="str">
        <f>VLOOKUP($E68,'[2]ETFs &amp; Index Funds'!$H:$EA,39,FALSE)</f>
        <v>Synthetic</v>
      </c>
      <c r="AG68" s="75" t="str">
        <f>VLOOKUP($E68,'[2]ETFs &amp; Index Funds'!$H:$EA,123,FALSE)</f>
        <v>Neither ART 9 nor ART 8 (ART 6)</v>
      </c>
      <c r="AH68" s="75" t="s">
        <v>418</v>
      </c>
      <c r="AI68" s="75" t="e">
        <f>VLOOKUP(E68,[2]Xetra!$H$2:$EB$77,125,0)</f>
        <v>#N/A</v>
      </c>
      <c r="AJ68" s="274"/>
      <c r="AK68" s="51" t="e">
        <f t="shared" si="1"/>
        <v>#N/A</v>
      </c>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row>
    <row r="69" spans="1:16350" ht="25.5" customHeight="1" thickBot="1">
      <c r="A69" s="155">
        <v>2</v>
      </c>
      <c r="B69" s="216" t="s">
        <v>247</v>
      </c>
      <c r="C69" s="254"/>
      <c r="D69" s="254"/>
      <c r="E69" s="254"/>
      <c r="F69" s="254"/>
      <c r="G69" s="254"/>
      <c r="H69" s="254"/>
      <c r="I69" s="254"/>
      <c r="J69" s="254"/>
      <c r="K69" s="254"/>
      <c r="L69" s="254"/>
      <c r="M69" s="254"/>
      <c r="N69" s="254"/>
      <c r="O69" s="254"/>
      <c r="P69" s="254"/>
      <c r="Q69" s="255"/>
      <c r="R69" s="284"/>
      <c r="S69" s="302" t="e">
        <f t="shared" si="0"/>
        <v>#N/A</v>
      </c>
      <c r="T69" s="302" t="e">
        <f t="shared" si="0"/>
        <v>#N/A</v>
      </c>
      <c r="U69" s="284"/>
      <c r="V69" s="321" t="e">
        <v>#VALUE!</v>
      </c>
      <c r="W69" s="322" t="s">
        <v>343</v>
      </c>
      <c r="X69" s="316" t="e">
        <f>VLOOKUP($E69,[1]Sheet1!$F:$AF,27,FALSE)/1000000</f>
        <v>#N/A</v>
      </c>
      <c r="Y69" s="317" t="e">
        <f>VLOOKUP($E69,'[2]ETFs &amp; Index Funds'!$H:$EA,107,FALSE)/10000</f>
        <v>#N/A</v>
      </c>
      <c r="Z69" s="318" t="e">
        <f>VLOOKUP($E69,'[2]ETFs &amp; Index Funds'!$H:$EA,3,FALSE)</f>
        <v>#N/A</v>
      </c>
      <c r="AA69" s="75" t="e">
        <f>VLOOKUP($E69,'[2]ETFs &amp; Index Funds'!$H:$EA,4,FALSE)</f>
        <v>#N/A</v>
      </c>
      <c r="AB69" s="75" t="e">
        <f>VLOOKUP($E69,'[2]ETFs &amp; Index Funds'!$H:$EA,6,FALSE)</f>
        <v>#N/A</v>
      </c>
      <c r="AC69" s="314" t="e">
        <f>VLOOKUP($E69,[2]Xetra!$H$2:$EA$77,93,FALSE)</f>
        <v>#N/A</v>
      </c>
      <c r="AD69" s="314" t="e">
        <f>VLOOKUP($E69,[2]Xetra!$H$2:$EA$77,17,FALSE)</f>
        <v>#N/A</v>
      </c>
      <c r="AE69" s="75" t="e">
        <f>VLOOKUP($E69,'[2]ETFs &amp; Index Funds'!$H:$EA,36,FALSE)</f>
        <v>#N/A</v>
      </c>
      <c r="AF69" s="75" t="e">
        <f>VLOOKUP($E69,'[2]ETFs &amp; Index Funds'!$H:$EA,39,FALSE)</f>
        <v>#N/A</v>
      </c>
      <c r="AG69" s="75" t="e">
        <f>VLOOKUP($E69,'[2]ETFs &amp; Index Funds'!$H:$EA,123,FALSE)</f>
        <v>#N/A</v>
      </c>
      <c r="AH69" s="75" t="e">
        <v>#N/A</v>
      </c>
      <c r="AI69" s="75" t="e">
        <f>VLOOKUP(E69,[2]Xetra!$H$2:$EB$77,125,0)</f>
        <v>#N/A</v>
      </c>
      <c r="AJ69" s="274"/>
      <c r="AK69" s="51" t="e">
        <f t="shared" si="1"/>
        <v>#N/A</v>
      </c>
    </row>
    <row r="70" spans="1:16350" ht="25.5" customHeight="1">
      <c r="A70" s="149">
        <v>2</v>
      </c>
      <c r="B70" s="214" t="s">
        <v>367</v>
      </c>
      <c r="C70" s="161" t="s">
        <v>18</v>
      </c>
      <c r="D70" s="162" t="s">
        <v>10</v>
      </c>
      <c r="E70" s="215" t="s">
        <v>49</v>
      </c>
      <c r="F70" s="161" t="s">
        <v>106</v>
      </c>
      <c r="G70" s="163" t="s">
        <v>50</v>
      </c>
      <c r="H70" s="161" t="s">
        <v>364</v>
      </c>
      <c r="I70" s="161" t="s">
        <v>21</v>
      </c>
      <c r="J70" s="229">
        <v>4.0000000000000001E-3</v>
      </c>
      <c r="K70" s="230">
        <v>6</v>
      </c>
      <c r="L70" s="230"/>
      <c r="M70" s="161"/>
      <c r="N70" s="163"/>
      <c r="O70" s="163"/>
      <c r="P70" s="231">
        <v>203.16</v>
      </c>
      <c r="Q70" s="190">
        <v>6</v>
      </c>
      <c r="R70" s="284"/>
      <c r="S70" s="302" t="b">
        <f t="shared" si="0"/>
        <v>1</v>
      </c>
      <c r="T70" s="302" t="b">
        <f t="shared" si="0"/>
        <v>1</v>
      </c>
      <c r="U70" s="284"/>
      <c r="V70" s="321">
        <v>4.0000000000000001E-3</v>
      </c>
      <c r="W70" s="322">
        <v>205.0523</v>
      </c>
      <c r="X70" s="316">
        <f>VLOOKUP($E70,[1]Sheet1!$F:$AF,27,FALSE)/1000000</f>
        <v>228.81052688</v>
      </c>
      <c r="Y70" s="317">
        <f>VLOOKUP($E70,'[2]ETFs &amp; Index Funds'!$H:$EA,107,FALSE)/10000</f>
        <v>4.0000000000000001E-3</v>
      </c>
      <c r="Z70" s="318" t="str">
        <f>VLOOKUP($E70,'[2]ETFs &amp; Index Funds'!$H:$EA,3,FALSE)</f>
        <v>Distribution</v>
      </c>
      <c r="AA70" s="75" t="str">
        <f>VLOOKUP($E70,'[2]ETFs &amp; Index Funds'!$H:$EA,4,FALSE)</f>
        <v>EUR</v>
      </c>
      <c r="AB70" s="75" t="str">
        <f>VLOOKUP($E70,'[2]ETFs &amp; Index Funds'!$H:$EA,6,FALSE)</f>
        <v>No</v>
      </c>
      <c r="AC70" s="314" t="str">
        <f>VLOOKUP($E70,[2]Xetra!$H$2:$EA$77,93,FALSE)</f>
        <v>A0ERY9</v>
      </c>
      <c r="AD70" s="314" t="str">
        <f>VLOOKUP($E70,[2]Xetra!$H$2:$EA$77,17,FALSE)</f>
        <v>EEEG GY</v>
      </c>
      <c r="AE70" s="75" t="str">
        <f>VLOOKUP($E70,'[2]ETFs &amp; Index Funds'!$H:$EA,36,FALSE)</f>
        <v>AT,  DE, FR, LU, NL, CH, SN**</v>
      </c>
      <c r="AF70" s="75" t="str">
        <f>VLOOKUP($E70,'[2]ETFs &amp; Index Funds'!$H:$EA,39,FALSE)</f>
        <v>Physical</v>
      </c>
      <c r="AG70" s="75" t="str">
        <f>VLOOKUP($E70,'[2]ETFs &amp; Index Funds'!$H:$EA,123,FALSE)</f>
        <v>Neither ART 9 nor ART 8 (ART 6)</v>
      </c>
      <c r="AH70" s="75" t="s">
        <v>418</v>
      </c>
      <c r="AI70" s="75" t="e">
        <f>VLOOKUP(E70,[2]Xetra!$H$2:$EB$77,125,0)</f>
        <v>#N/A</v>
      </c>
      <c r="AJ70" s="274"/>
      <c r="AK70" s="51" t="e">
        <f t="shared" si="1"/>
        <v>#N/A</v>
      </c>
    </row>
    <row r="71" spans="1:16350" ht="25.5" customHeight="1">
      <c r="A71" s="149">
        <v>2</v>
      </c>
      <c r="B71" s="157" t="s">
        <v>367</v>
      </c>
      <c r="C71" s="118" t="s">
        <v>13</v>
      </c>
      <c r="D71" s="119" t="s">
        <v>10</v>
      </c>
      <c r="E71" s="136" t="s">
        <v>51</v>
      </c>
      <c r="F71" s="118" t="s">
        <v>107</v>
      </c>
      <c r="G71" s="118" t="s">
        <v>125</v>
      </c>
      <c r="H71" s="118" t="s">
        <v>365</v>
      </c>
      <c r="I71" s="118" t="s">
        <v>21</v>
      </c>
      <c r="J71" s="232">
        <v>4.0000000000000001E-3</v>
      </c>
      <c r="K71" s="135">
        <v>6</v>
      </c>
      <c r="L71" s="135"/>
      <c r="M71" s="118"/>
      <c r="N71" s="120"/>
      <c r="O71" s="120"/>
      <c r="P71" s="233">
        <v>203.16</v>
      </c>
      <c r="Q71" s="191">
        <v>6</v>
      </c>
      <c r="R71" s="284"/>
      <c r="S71" s="302" t="b">
        <f t="shared" ref="S71:T92" si="2">F71=AC71</f>
        <v>1</v>
      </c>
      <c r="T71" s="302" t="b">
        <f t="shared" si="2"/>
        <v>1</v>
      </c>
      <c r="U71" s="284"/>
      <c r="V71" s="321">
        <v>4.0000000000000001E-3</v>
      </c>
      <c r="W71" s="322">
        <v>205.0523</v>
      </c>
      <c r="X71" s="316">
        <f>VLOOKUP($E71,[1]Sheet1!$F:$AF,27,FALSE)/1000000</f>
        <v>228.81052688</v>
      </c>
      <c r="Y71" s="317">
        <f>VLOOKUP($E71,'[2]ETFs &amp; Index Funds'!$H:$EA,107,FALSE)/10000</f>
        <v>4.0000000000000001E-3</v>
      </c>
      <c r="Z71" s="318" t="str">
        <f>VLOOKUP($E71,'[2]ETFs &amp; Index Funds'!$H:$EA,3,FALSE)</f>
        <v>Capitalisation</v>
      </c>
      <c r="AA71" s="75" t="str">
        <f>VLOOKUP($E71,'[2]ETFs &amp; Index Funds'!$H:$EA,4,FALSE)</f>
        <v>EUR</v>
      </c>
      <c r="AB71" s="75" t="str">
        <f>VLOOKUP($E71,'[2]ETFs &amp; Index Funds'!$H:$EA,6,FALSE)</f>
        <v>No</v>
      </c>
      <c r="AC71" s="314" t="str">
        <f>VLOOKUP($E71,[2]Xetra!$H$2:$EA$77,93,FALSE)</f>
        <v>A1W15E</v>
      </c>
      <c r="AD71" s="314" t="str">
        <f>VLOOKUP($E71,[2]Xetra!$H$2:$EA$77,17,FALSE)</f>
        <v>EEAA GY</v>
      </c>
      <c r="AE71" s="75" t="str">
        <f>VLOOKUP($E71,'[2]ETFs &amp; Index Funds'!$H:$EA,36,FALSE)</f>
        <v>FR, IT, LU, DE, CH, AT, ES, CZ, SN**</v>
      </c>
      <c r="AF71" s="75" t="str">
        <f>VLOOKUP($E71,'[2]ETFs &amp; Index Funds'!$H:$EA,39,FALSE)</f>
        <v>Physical</v>
      </c>
      <c r="AG71" s="75" t="str">
        <f>VLOOKUP($E71,'[2]ETFs &amp; Index Funds'!$H:$EA,123,FALSE)</f>
        <v>Neither ART 9 nor ART 8 (ART 6)</v>
      </c>
      <c r="AH71" s="75" t="s">
        <v>418</v>
      </c>
      <c r="AI71" s="75" t="e">
        <f>VLOOKUP(E71,[2]Xetra!$H$2:$EB$77,125,0)</f>
        <v>#N/A</v>
      </c>
      <c r="AJ71" s="274"/>
      <c r="AK71" s="51" t="e">
        <f t="shared" ref="AK71:AK92" si="3">L71=AI71</f>
        <v>#N/A</v>
      </c>
    </row>
    <row r="72" spans="1:16350" ht="25.5" customHeight="1">
      <c r="A72" s="151">
        <v>2</v>
      </c>
      <c r="B72" s="158" t="s">
        <v>368</v>
      </c>
      <c r="C72" s="124" t="s">
        <v>18</v>
      </c>
      <c r="D72" s="126" t="s">
        <v>10</v>
      </c>
      <c r="E72" s="137" t="s">
        <v>52</v>
      </c>
      <c r="F72" s="124" t="s">
        <v>108</v>
      </c>
      <c r="G72" s="126" t="s">
        <v>53</v>
      </c>
      <c r="H72" s="124" t="s">
        <v>283</v>
      </c>
      <c r="I72" s="124" t="s">
        <v>21</v>
      </c>
      <c r="J72" s="234">
        <v>4.0000000000000001E-3</v>
      </c>
      <c r="K72" s="139">
        <v>6</v>
      </c>
      <c r="L72" s="139"/>
      <c r="M72" s="124"/>
      <c r="N72" s="126"/>
      <c r="O72" s="126"/>
      <c r="P72" s="235">
        <v>77.031199999999998</v>
      </c>
      <c r="Q72" s="193">
        <v>6</v>
      </c>
      <c r="R72" s="284"/>
      <c r="S72" s="302" t="b">
        <f t="shared" si="2"/>
        <v>1</v>
      </c>
      <c r="T72" s="302" t="b">
        <f t="shared" si="2"/>
        <v>1</v>
      </c>
      <c r="U72" s="284"/>
      <c r="V72" s="321">
        <v>4.0000000000000001E-3</v>
      </c>
      <c r="W72" s="322">
        <v>79.338200000000001</v>
      </c>
      <c r="X72" s="316">
        <f>VLOOKUP($E72,[1]Sheet1!$F:$AF,27,FALSE)/1000000</f>
        <v>66.918377120000002</v>
      </c>
      <c r="Y72" s="317">
        <f>VLOOKUP($E72,'[2]ETFs &amp; Index Funds'!$H:$EA,107,FALSE)/10000</f>
        <v>4.0000000000000001E-3</v>
      </c>
      <c r="Z72" s="318" t="str">
        <f>VLOOKUP($E72,'[2]ETFs &amp; Index Funds'!$H:$EA,3,FALSE)</f>
        <v>Distribution</v>
      </c>
      <c r="AA72" s="75" t="str">
        <f>VLOOKUP($E72,'[2]ETFs &amp; Index Funds'!$H:$EA,4,FALSE)</f>
        <v>EUR</v>
      </c>
      <c r="AB72" s="75" t="str">
        <f>VLOOKUP($E72,'[2]ETFs &amp; Index Funds'!$H:$EA,6,FALSE)</f>
        <v>No</v>
      </c>
      <c r="AC72" s="314" t="str">
        <f>VLOOKUP($E72,[2]Xetra!$H$2:$EA$77,93,FALSE)</f>
        <v>A2ACQZ</v>
      </c>
      <c r="AD72" s="314" t="str">
        <f>VLOOKUP($E72,[2]Xetra!$H$2:$EA$77,17,FALSE)</f>
        <v>EEP GY</v>
      </c>
      <c r="AE72" s="75" t="str">
        <f>VLOOKUP($E72,'[2]ETFs &amp; Index Funds'!$H:$EA,36,FALSE)</f>
        <v>AT, DE, FR, LU, NL, IT**,CH</v>
      </c>
      <c r="AF72" s="75" t="str">
        <f>VLOOKUP($E72,'[2]ETFs &amp; Index Funds'!$H:$EA,39,FALSE)</f>
        <v>Physical</v>
      </c>
      <c r="AG72" s="75" t="str">
        <f>VLOOKUP($E72,'[2]ETFs &amp; Index Funds'!$H:$EA,123,FALSE)</f>
        <v>Neither ART 9 nor ART 8 (ART 6)</v>
      </c>
      <c r="AH72" s="75" t="s">
        <v>418</v>
      </c>
      <c r="AI72" s="75" t="e">
        <f>VLOOKUP(E72,[2]Xetra!$H$2:$EB$77,125,0)</f>
        <v>#N/A</v>
      </c>
      <c r="AJ72" s="274"/>
      <c r="AK72" s="51" t="e">
        <f t="shared" si="3"/>
        <v>#N/A</v>
      </c>
    </row>
    <row r="73" spans="1:16350" ht="25.5" customHeight="1" thickBot="1">
      <c r="A73" s="151">
        <v>2</v>
      </c>
      <c r="B73" s="217" t="s">
        <v>368</v>
      </c>
      <c r="C73" s="212" t="s">
        <v>18</v>
      </c>
      <c r="D73" s="210" t="s">
        <v>394</v>
      </c>
      <c r="E73" s="218" t="s">
        <v>193</v>
      </c>
      <c r="F73" s="212" t="s">
        <v>194</v>
      </c>
      <c r="G73" s="211" t="s">
        <v>195</v>
      </c>
      <c r="H73" s="212" t="s">
        <v>283</v>
      </c>
      <c r="I73" s="212" t="s">
        <v>21</v>
      </c>
      <c r="J73" s="250">
        <v>4.0000000000000001E-3</v>
      </c>
      <c r="K73" s="221">
        <v>6</v>
      </c>
      <c r="L73" s="221"/>
      <c r="M73" s="212"/>
      <c r="N73" s="211"/>
      <c r="O73" s="211"/>
      <c r="P73" s="253">
        <v>77.031199999999998</v>
      </c>
      <c r="Q73" s="213">
        <v>6</v>
      </c>
      <c r="R73" s="284"/>
      <c r="S73" s="302" t="b">
        <f t="shared" si="2"/>
        <v>1</v>
      </c>
      <c r="T73" s="302" t="b">
        <f t="shared" si="2"/>
        <v>1</v>
      </c>
      <c r="U73" s="284"/>
      <c r="V73" s="321">
        <v>4.0000000000000001E-3</v>
      </c>
      <c r="W73" s="322">
        <v>79.338200000000001</v>
      </c>
      <c r="X73" s="316">
        <f>VLOOKUP($E73,[1]Sheet1!$F:$AF,27,FALSE)/1000000</f>
        <v>66.918377120000002</v>
      </c>
      <c r="Y73" s="317">
        <f>VLOOKUP($E73,'[2]ETFs &amp; Index Funds'!$H:$EA,107,FALSE)/10000</f>
        <v>4.0000000000000001E-3</v>
      </c>
      <c r="Z73" s="318" t="str">
        <f>VLOOKUP($E73,'[2]ETFs &amp; Index Funds'!$H:$EA,3,FALSE)</f>
        <v>Distribution</v>
      </c>
      <c r="AA73" s="75" t="str">
        <f>VLOOKUP($E73,'[2]ETFs &amp; Index Funds'!$H:$EA,4,FALSE)</f>
        <v>EUR</v>
      </c>
      <c r="AB73" s="75" t="str">
        <f>VLOOKUP($E73,'[2]ETFs &amp; Index Funds'!$H:$EA,6,FALSE)</f>
        <v>Yes</v>
      </c>
      <c r="AC73" s="314" t="str">
        <f>VLOOKUP($E73,[2]Xetra!$H$2:$EA$77,93,FALSE)</f>
        <v>A2N7XZ</v>
      </c>
      <c r="AD73" s="314" t="str">
        <f>VLOOKUP($E73,[2]Xetra!$H$2:$EA$77,17,FALSE)</f>
        <v>ZSRL GY</v>
      </c>
      <c r="AE73" s="75" t="str">
        <f>VLOOKUP($E73,'[2]ETFs &amp; Index Funds'!$H:$EA,36,FALSE)</f>
        <v>AT, DE, FR, LU, NL, IT**, CH</v>
      </c>
      <c r="AF73" s="75" t="str">
        <f>VLOOKUP($E73,'[2]ETFs &amp; Index Funds'!$H:$EA,39,FALSE)</f>
        <v>Physical</v>
      </c>
      <c r="AG73" s="75" t="str">
        <f>VLOOKUP($E73,'[2]ETFs &amp; Index Funds'!$H:$EA,123,FALSE)</f>
        <v>Neither ART 9 nor ART 8 (ART 6)</v>
      </c>
      <c r="AH73" s="75" t="s">
        <v>418</v>
      </c>
      <c r="AI73" s="75" t="e">
        <f>VLOOKUP(E73,[2]Xetra!$H$2:$EB$77,125,0)</f>
        <v>#N/A</v>
      </c>
      <c r="AJ73" s="274"/>
      <c r="AK73" s="51" t="e">
        <f t="shared" si="3"/>
        <v>#N/A</v>
      </c>
    </row>
    <row r="74" spans="1:16350" ht="25.5" customHeight="1" thickBot="1">
      <c r="A74" s="155">
        <v>2</v>
      </c>
      <c r="B74" s="216" t="s">
        <v>267</v>
      </c>
      <c r="C74" s="254"/>
      <c r="D74" s="254"/>
      <c r="E74" s="254"/>
      <c r="F74" s="254"/>
      <c r="G74" s="254"/>
      <c r="H74" s="254"/>
      <c r="I74" s="254"/>
      <c r="J74" s="254"/>
      <c r="K74" s="254"/>
      <c r="L74" s="254"/>
      <c r="M74" s="254"/>
      <c r="N74" s="254"/>
      <c r="O74" s="254"/>
      <c r="P74" s="254"/>
      <c r="Q74" s="255"/>
      <c r="R74" s="284"/>
      <c r="S74" s="302" t="e">
        <f t="shared" si="2"/>
        <v>#N/A</v>
      </c>
      <c r="T74" s="302" t="e">
        <f t="shared" si="2"/>
        <v>#N/A</v>
      </c>
      <c r="U74" s="284"/>
      <c r="V74" s="321" t="e">
        <v>#VALUE!</v>
      </c>
      <c r="W74" s="322" t="s">
        <v>343</v>
      </c>
      <c r="X74" s="316" t="e">
        <f>VLOOKUP($E74,[1]Sheet1!$F:$AF,27,FALSE)/1000000</f>
        <v>#N/A</v>
      </c>
      <c r="Y74" s="317" t="e">
        <f>VLOOKUP($E74,'[2]ETFs &amp; Index Funds'!$H:$EA,107,FALSE)/10000</f>
        <v>#N/A</v>
      </c>
      <c r="Z74" s="318" t="e">
        <f>VLOOKUP($E74,'[2]ETFs &amp; Index Funds'!$H:$EA,3,FALSE)</f>
        <v>#N/A</v>
      </c>
      <c r="AA74" s="75" t="e">
        <f>VLOOKUP($E74,'[2]ETFs &amp; Index Funds'!$H:$EA,4,FALSE)</f>
        <v>#N/A</v>
      </c>
      <c r="AB74" s="75" t="e">
        <f>VLOOKUP($E74,'[2]ETFs &amp; Index Funds'!$H:$EA,6,FALSE)</f>
        <v>#N/A</v>
      </c>
      <c r="AC74" s="314" t="e">
        <f>VLOOKUP($E74,[2]Xetra!$H$2:$EA$77,93,FALSE)</f>
        <v>#N/A</v>
      </c>
      <c r="AD74" s="314" t="e">
        <f>VLOOKUP($E74,[2]Xetra!$H$2:$EA$77,17,FALSE)</f>
        <v>#N/A</v>
      </c>
      <c r="AE74" s="75" t="e">
        <f>VLOOKUP($E74,'[2]ETFs &amp; Index Funds'!$H:$EA,36,FALSE)</f>
        <v>#N/A</v>
      </c>
      <c r="AF74" s="75" t="e">
        <f>VLOOKUP($E74,'[2]ETFs &amp; Index Funds'!$H:$EA,39,FALSE)</f>
        <v>#N/A</v>
      </c>
      <c r="AG74" s="75" t="e">
        <f>VLOOKUP($E74,'[2]ETFs &amp; Index Funds'!$H:$EA,123,FALSE)</f>
        <v>#N/A</v>
      </c>
      <c r="AH74" s="75" t="e">
        <v>#N/A</v>
      </c>
      <c r="AI74" s="75" t="e">
        <f>VLOOKUP(E74,[2]Xetra!$H$2:$EB$77,125,0)</f>
        <v>#N/A</v>
      </c>
      <c r="AJ74" s="274"/>
      <c r="AK74" s="51" t="e">
        <f t="shared" si="3"/>
        <v>#N/A</v>
      </c>
    </row>
    <row r="75" spans="1:16350" ht="25.5" customHeight="1">
      <c r="A75" s="153">
        <v>2</v>
      </c>
      <c r="B75" s="219" t="s">
        <v>214</v>
      </c>
      <c r="C75" s="256"/>
      <c r="D75" s="256"/>
      <c r="E75" s="256"/>
      <c r="F75" s="256"/>
      <c r="G75" s="256"/>
      <c r="H75" s="256"/>
      <c r="I75" s="256"/>
      <c r="J75" s="256"/>
      <c r="K75" s="256"/>
      <c r="L75" s="256"/>
      <c r="M75" s="256"/>
      <c r="N75" s="256"/>
      <c r="O75" s="256"/>
      <c r="P75" s="256"/>
      <c r="Q75" s="257"/>
      <c r="R75" s="284"/>
      <c r="S75" s="302" t="e">
        <f t="shared" si="2"/>
        <v>#N/A</v>
      </c>
      <c r="T75" s="302" t="e">
        <f t="shared" si="2"/>
        <v>#N/A</v>
      </c>
      <c r="U75" s="284"/>
      <c r="V75" s="321" t="e">
        <v>#VALUE!</v>
      </c>
      <c r="W75" s="322" t="s">
        <v>343</v>
      </c>
      <c r="X75" s="316" t="e">
        <f>VLOOKUP($E75,[1]Sheet1!$F:$AF,27,FALSE)/1000000</f>
        <v>#N/A</v>
      </c>
      <c r="Y75" s="317" t="e">
        <f>VLOOKUP($E75,'[2]ETFs &amp; Index Funds'!$H:$EA,107,FALSE)/10000</f>
        <v>#N/A</v>
      </c>
      <c r="Z75" s="318" t="e">
        <f>VLOOKUP($E75,'[2]ETFs &amp; Index Funds'!$H:$EA,3,FALSE)</f>
        <v>#N/A</v>
      </c>
      <c r="AA75" s="75" t="e">
        <f>VLOOKUP($E75,'[2]ETFs &amp; Index Funds'!$H:$EA,4,FALSE)</f>
        <v>#N/A</v>
      </c>
      <c r="AB75" s="75" t="e">
        <f>VLOOKUP($E75,'[2]ETFs &amp; Index Funds'!$H:$EA,6,FALSE)</f>
        <v>#N/A</v>
      </c>
      <c r="AC75" s="314" t="e">
        <f>VLOOKUP($E75,[2]Xetra!$H$2:$EA$77,93,FALSE)</f>
        <v>#N/A</v>
      </c>
      <c r="AD75" s="314" t="e">
        <f>VLOOKUP($E75,[2]Xetra!$H$2:$EA$77,17,FALSE)</f>
        <v>#N/A</v>
      </c>
      <c r="AE75" s="75" t="e">
        <f>VLOOKUP($E75,'[2]ETFs &amp; Index Funds'!$H:$EA,36,FALSE)</f>
        <v>#N/A</v>
      </c>
      <c r="AF75" s="75" t="e">
        <f>VLOOKUP($E75,'[2]ETFs &amp; Index Funds'!$H:$EA,39,FALSE)</f>
        <v>#N/A</v>
      </c>
      <c r="AG75" s="75" t="e">
        <f>VLOOKUP($E75,'[2]ETFs &amp; Index Funds'!$H:$EA,123,FALSE)</f>
        <v>#N/A</v>
      </c>
      <c r="AH75" s="75" t="e">
        <v>#N/A</v>
      </c>
      <c r="AI75" s="75" t="e">
        <f>VLOOKUP(E75,[2]Xetra!$H$2:$EB$77,125,0)</f>
        <v>#N/A</v>
      </c>
      <c r="AJ75" s="274"/>
      <c r="AK75" s="51" t="e">
        <f t="shared" si="3"/>
        <v>#N/A</v>
      </c>
    </row>
    <row r="76" spans="1:16350" ht="25.5" customHeight="1">
      <c r="A76" s="152">
        <v>2</v>
      </c>
      <c r="B76" s="64" t="s">
        <v>338</v>
      </c>
      <c r="C76" s="99" t="s">
        <v>13</v>
      </c>
      <c r="D76" s="100" t="s">
        <v>10</v>
      </c>
      <c r="E76" s="100" t="s">
        <v>44</v>
      </c>
      <c r="F76" s="99" t="s">
        <v>99</v>
      </c>
      <c r="G76" s="76" t="s">
        <v>45</v>
      </c>
      <c r="H76" s="287" t="s">
        <v>401</v>
      </c>
      <c r="I76" s="99" t="s">
        <v>21</v>
      </c>
      <c r="J76" s="103">
        <v>1.5E-3</v>
      </c>
      <c r="K76" s="96">
        <v>8</v>
      </c>
      <c r="L76" s="96" t="s">
        <v>349</v>
      </c>
      <c r="M76" s="99"/>
      <c r="N76" s="76"/>
      <c r="O76" s="76"/>
      <c r="P76" s="84">
        <v>724.84569999999997</v>
      </c>
      <c r="Q76" s="197">
        <v>3</v>
      </c>
      <c r="R76" s="284"/>
      <c r="S76" s="302" t="b">
        <f t="shared" si="2"/>
        <v>1</v>
      </c>
      <c r="T76" s="302" t="b">
        <f t="shared" si="2"/>
        <v>1</v>
      </c>
      <c r="U76" s="284"/>
      <c r="V76" s="321">
        <v>1.5E-3</v>
      </c>
      <c r="W76" s="322">
        <v>810.2962</v>
      </c>
      <c r="X76" s="316">
        <f>VLOOKUP($E76,[1]Sheet1!$F:$AF,27,FALSE)/1000000</f>
        <v>755.07927635999999</v>
      </c>
      <c r="Y76" s="317">
        <f>VLOOKUP($E76,'[2]ETFs &amp; Index Funds'!$H:$EA,107,FALSE)/10000</f>
        <v>1.5E-3</v>
      </c>
      <c r="Z76" s="318" t="str">
        <f>VLOOKUP($E76,'[2]ETFs &amp; Index Funds'!$H:$EA,3,FALSE)</f>
        <v>Capitalisation</v>
      </c>
      <c r="AA76" s="75" t="str">
        <f>VLOOKUP($E76,'[2]ETFs &amp; Index Funds'!$H:$EA,4,FALSE)</f>
        <v>EUR</v>
      </c>
      <c r="AB76" s="75" t="str">
        <f>VLOOKUP($E76,'[2]ETFs &amp; Index Funds'!$H:$EA,6,FALSE)</f>
        <v>No</v>
      </c>
      <c r="AC76" s="314" t="str">
        <f>VLOOKUP($E76,[2]Xetra!$H$2:$EA$77,93,FALSE)</f>
        <v>A2DH5P</v>
      </c>
      <c r="AD76" s="314" t="str">
        <f>VLOOKUP($E76,[2]Xetra!$H$2:$EA$77,17,FALSE)</f>
        <v>JBEM GY</v>
      </c>
      <c r="AE76" s="75" t="str">
        <f>VLOOKUP($E76,'[2]ETFs &amp; Index Funds'!$H:$EA,36,FALSE)</f>
        <v>AT, DE, FR, LU, IT**, IE, NL,ES, SE, FI</v>
      </c>
      <c r="AF76" s="75" t="str">
        <f>VLOOKUP($E76,'[2]ETFs &amp; Index Funds'!$H:$EA,39,FALSE)</f>
        <v>Physical</v>
      </c>
      <c r="AG76" s="75" t="str">
        <f>VLOOKUP($E76,'[2]ETFs &amp; Index Funds'!$H:$EA,123,FALSE)</f>
        <v>ART 8</v>
      </c>
      <c r="AH76" s="75" t="s">
        <v>419</v>
      </c>
      <c r="AI76" s="75" t="str">
        <f>VLOOKUP(E76,[2]Xetra!$H$2:$EB$77,125,0)</f>
        <v>R</v>
      </c>
      <c r="AJ76" s="274"/>
      <c r="AK76" s="51" t="b">
        <f t="shared" si="3"/>
        <v>1</v>
      </c>
    </row>
    <row r="77" spans="1:16350" ht="25.5" customHeight="1">
      <c r="A77" s="150">
        <v>2</v>
      </c>
      <c r="B77" s="18" t="s">
        <v>197</v>
      </c>
      <c r="C77" s="89" t="s">
        <v>13</v>
      </c>
      <c r="D77" s="89" t="s">
        <v>10</v>
      </c>
      <c r="E77" s="98" t="s">
        <v>204</v>
      </c>
      <c r="F77" s="89" t="s">
        <v>205</v>
      </c>
      <c r="G77" s="76" t="s">
        <v>206</v>
      </c>
      <c r="H77" s="99" t="s">
        <v>213</v>
      </c>
      <c r="I77" s="89" t="s">
        <v>21</v>
      </c>
      <c r="J77" s="101">
        <v>1.5E-3</v>
      </c>
      <c r="K77" s="85">
        <v>8</v>
      </c>
      <c r="L77" s="96" t="s">
        <v>349</v>
      </c>
      <c r="M77" s="99"/>
      <c r="N77" s="76"/>
      <c r="O77" s="99" t="s">
        <v>384</v>
      </c>
      <c r="P77" s="84">
        <v>1266.8631</v>
      </c>
      <c r="Q77" s="15">
        <v>3</v>
      </c>
      <c r="R77" s="284"/>
      <c r="S77" s="302" t="b">
        <f t="shared" si="2"/>
        <v>1</v>
      </c>
      <c r="T77" s="302" t="b">
        <f t="shared" si="2"/>
        <v>1</v>
      </c>
      <c r="U77" s="284"/>
      <c r="V77" s="321">
        <v>1.5E-3</v>
      </c>
      <c r="W77" s="322">
        <v>1186.4855</v>
      </c>
      <c r="X77" s="316">
        <f>VLOOKUP($E77,[1]Sheet1!$F:$AF,27,FALSE)/1000000</f>
        <v>1135.81520834</v>
      </c>
      <c r="Y77" s="317">
        <f>VLOOKUP($E77,'[2]ETFs &amp; Index Funds'!$H:$EA,107,FALSE)/10000</f>
        <v>1.5E-3</v>
      </c>
      <c r="Z77" s="318" t="str">
        <f>VLOOKUP($E77,'[2]ETFs &amp; Index Funds'!$H:$EA,3,FALSE)</f>
        <v>Capitalisation</v>
      </c>
      <c r="AA77" s="75" t="str">
        <f>VLOOKUP($E77,'[2]ETFs &amp; Index Funds'!$H:$EA,4,FALSE)</f>
        <v>EUR</v>
      </c>
      <c r="AB77" s="75" t="str">
        <f>VLOOKUP($E77,'[2]ETFs &amp; Index Funds'!$H:$EA,6,FALSE)</f>
        <v>No</v>
      </c>
      <c r="AC77" s="314" t="str">
        <f>VLOOKUP($E77,[2]Xetra!$H$2:$EA$77,93,FALSE)</f>
        <v>A2QMK2</v>
      </c>
      <c r="AD77" s="314" t="str">
        <f>VLOOKUP($E77,[2]Xetra!$H$2:$EA$77,17,FALSE)</f>
        <v>ASRE GY</v>
      </c>
      <c r="AE77" s="75" t="str">
        <f>VLOOKUP($E77,'[2]ETFs &amp; Index Funds'!$H:$EA,36,FALSE)</f>
        <v>AT, DE, FR, IT, LU, NL, ES</v>
      </c>
      <c r="AF77" s="75" t="str">
        <f>VLOOKUP($E77,'[2]ETFs &amp; Index Funds'!$H:$EA,39,FALSE)</f>
        <v>Physical</v>
      </c>
      <c r="AG77" s="75" t="str">
        <f>VLOOKUP($E77,'[2]ETFs &amp; Index Funds'!$H:$EA,123,FALSE)</f>
        <v>ART 8</v>
      </c>
      <c r="AH77" s="75" t="s">
        <v>419</v>
      </c>
      <c r="AI77" s="75" t="str">
        <f>VLOOKUP(E77,[2]Xetra!$H$2:$EB$77,125,0)</f>
        <v>R</v>
      </c>
      <c r="AJ77" s="274"/>
      <c r="AK77" s="51" t="b">
        <f t="shared" si="3"/>
        <v>1</v>
      </c>
    </row>
    <row r="78" spans="1:16350" ht="25.5" customHeight="1">
      <c r="A78" s="151">
        <v>2</v>
      </c>
      <c r="B78" s="159" t="s">
        <v>196</v>
      </c>
      <c r="C78" s="124" t="s">
        <v>13</v>
      </c>
      <c r="D78" s="125" t="s">
        <v>27</v>
      </c>
      <c r="E78" s="126" t="s">
        <v>198</v>
      </c>
      <c r="F78" s="124" t="s">
        <v>200</v>
      </c>
      <c r="G78" s="125" t="s">
        <v>202</v>
      </c>
      <c r="H78" s="124" t="s">
        <v>284</v>
      </c>
      <c r="I78" s="124" t="s">
        <v>21</v>
      </c>
      <c r="J78" s="234">
        <v>2.5000000000000001E-3</v>
      </c>
      <c r="K78" s="125">
        <v>8</v>
      </c>
      <c r="L78" s="125" t="s">
        <v>350</v>
      </c>
      <c r="M78" s="124"/>
      <c r="N78" s="125"/>
      <c r="O78" s="236"/>
      <c r="P78" s="235">
        <v>660.37031000000002</v>
      </c>
      <c r="Q78" s="193">
        <v>4</v>
      </c>
      <c r="R78" s="284"/>
      <c r="S78" s="302" t="b">
        <f t="shared" si="2"/>
        <v>1</v>
      </c>
      <c r="T78" s="302" t="b">
        <f t="shared" si="2"/>
        <v>1</v>
      </c>
      <c r="U78" s="284"/>
      <c r="V78" s="321">
        <v>2.5000000000000001E-3</v>
      </c>
      <c r="W78" s="322">
        <v>697.96564000000001</v>
      </c>
      <c r="X78" s="316">
        <f>VLOOKUP($E78,[1]Sheet1!$F:$AF,27,FALSE)/1000000</f>
        <v>783.37269506836401</v>
      </c>
      <c r="Y78" s="317">
        <f>VLOOKUP($E78,'[2]ETFs &amp; Index Funds'!$H:$EA,107,FALSE)/10000</f>
        <v>2.5000000000000001E-3</v>
      </c>
      <c r="Z78" s="318" t="str">
        <f>VLOOKUP($E78,'[2]ETFs &amp; Index Funds'!$H:$EA,3,FALSE)</f>
        <v>Capitalisation</v>
      </c>
      <c r="AA78" s="75" t="str">
        <f>VLOOKUP($E78,'[2]ETFs &amp; Index Funds'!$H:$EA,4,FALSE)</f>
        <v>USD</v>
      </c>
      <c r="AB78" s="75" t="str">
        <f>VLOOKUP($E78,'[2]ETFs &amp; Index Funds'!$H:$EA,6,FALSE)</f>
        <v>no</v>
      </c>
      <c r="AC78" s="314" t="str">
        <f>VLOOKUP($E78,[2]Xetra!$H$2:$EA$77,93,FALSE)</f>
        <v>A2QMK1</v>
      </c>
      <c r="AD78" s="314" t="str">
        <f>VLOOKUP($E78,[2]Xetra!$H$2:$EA$77,17,FALSE)</f>
        <v>ASRC GY</v>
      </c>
      <c r="AE78" s="75" t="str">
        <f>VLOOKUP($E78,'[2]ETFs &amp; Index Funds'!$H:$EA,36,FALSE)</f>
        <v>AT, DE, FR, IT**, LU, NL, ES, UK, CL, SE, FI</v>
      </c>
      <c r="AF78" s="75" t="str">
        <f>VLOOKUP($E78,'[2]ETFs &amp; Index Funds'!$H:$EA,39,FALSE)</f>
        <v>Physical</v>
      </c>
      <c r="AG78" s="75" t="str">
        <f>VLOOKUP($E78,'[2]ETFs &amp; Index Funds'!$H:$EA,123,FALSE)</f>
        <v>ART 8</v>
      </c>
      <c r="AH78" s="75" t="s">
        <v>420</v>
      </c>
      <c r="AI78" s="75" t="str">
        <f>VLOOKUP(E78,[2]Xetra!$H$2:$EB$77,125,0)</f>
        <v>E</v>
      </c>
      <c r="AJ78" s="274"/>
      <c r="AK78" s="51" t="b">
        <f t="shared" si="3"/>
        <v>1</v>
      </c>
    </row>
    <row r="79" spans="1:16350" ht="25.5" customHeight="1" thickBot="1">
      <c r="A79" s="151">
        <v>2</v>
      </c>
      <c r="B79" s="220" t="s">
        <v>196</v>
      </c>
      <c r="C79" s="212" t="s">
        <v>13</v>
      </c>
      <c r="D79" s="221" t="s">
        <v>394</v>
      </c>
      <c r="E79" s="211" t="s">
        <v>199</v>
      </c>
      <c r="F79" s="212" t="s">
        <v>201</v>
      </c>
      <c r="G79" s="210" t="s">
        <v>203</v>
      </c>
      <c r="H79" s="212" t="s">
        <v>265</v>
      </c>
      <c r="I79" s="212" t="s">
        <v>21</v>
      </c>
      <c r="J79" s="250">
        <v>2.5000000000000001E-3</v>
      </c>
      <c r="K79" s="210">
        <v>8</v>
      </c>
      <c r="L79" s="210" t="s">
        <v>350</v>
      </c>
      <c r="M79" s="212"/>
      <c r="N79" s="210"/>
      <c r="O79" s="252"/>
      <c r="P79" s="253">
        <v>660.37030000000004</v>
      </c>
      <c r="Q79" s="213">
        <v>4</v>
      </c>
      <c r="R79" s="284"/>
      <c r="S79" s="302" t="b">
        <f t="shared" si="2"/>
        <v>1</v>
      </c>
      <c r="T79" s="302" t="b">
        <f t="shared" si="2"/>
        <v>1</v>
      </c>
      <c r="U79" s="284"/>
      <c r="V79" s="321">
        <v>2.5000000000000001E-3</v>
      </c>
      <c r="W79" s="322">
        <v>697.96559999999999</v>
      </c>
      <c r="X79" s="316">
        <f>VLOOKUP($E79,[1]Sheet1!$F:$AF,27,FALSE)/1000000</f>
        <v>783.37269506836401</v>
      </c>
      <c r="Y79" s="317">
        <f>VLOOKUP($E79,'[2]ETFs &amp; Index Funds'!$H:$EA,107,FALSE)/10000</f>
        <v>2.5000000000000001E-3</v>
      </c>
      <c r="Z79" s="318" t="str">
        <f>VLOOKUP($E79,'[2]ETFs &amp; Index Funds'!$H:$EA,3,FALSE)</f>
        <v>Capitalisation</v>
      </c>
      <c r="AA79" s="75" t="str">
        <f>VLOOKUP($E79,'[2]ETFs &amp; Index Funds'!$H:$EA,4,FALSE)</f>
        <v>EUR</v>
      </c>
      <c r="AB79" s="75" t="str">
        <f>VLOOKUP($E79,'[2]ETFs &amp; Index Funds'!$H:$EA,6,FALSE)</f>
        <v>Yes</v>
      </c>
      <c r="AC79" s="314" t="str">
        <f>VLOOKUP($E79,[2]Xetra!$H$2:$EA$77,93,FALSE)</f>
        <v>A2QMK4</v>
      </c>
      <c r="AD79" s="314" t="str">
        <f>VLOOKUP($E79,[2]Xetra!$H$2:$EA$77,17,FALSE)</f>
        <v>ASRD GY</v>
      </c>
      <c r="AE79" s="75" t="str">
        <f>VLOOKUP($E79,'[2]ETFs &amp; Index Funds'!$H:$EA,36,FALSE)</f>
        <v>AT, DE, FR, IT, LU, NL, ES, UK, IE, SE, FI</v>
      </c>
      <c r="AF79" s="75" t="str">
        <f>VLOOKUP($E79,'[2]ETFs &amp; Index Funds'!$H:$EA,39,FALSE)</f>
        <v>Physical</v>
      </c>
      <c r="AG79" s="75" t="str">
        <f>VLOOKUP($E79,'[2]ETFs &amp; Index Funds'!$H:$EA,123,FALSE)</f>
        <v>ART 8</v>
      </c>
      <c r="AH79" s="75" t="s">
        <v>420</v>
      </c>
      <c r="AI79" s="75" t="str">
        <f>VLOOKUP(E79,[2]Xetra!$H$2:$EB$77,125,0)</f>
        <v>E</v>
      </c>
      <c r="AJ79" s="274"/>
      <c r="AK79" s="51" t="b">
        <f t="shared" si="3"/>
        <v>1</v>
      </c>
    </row>
    <row r="80" spans="1:16350" ht="25.5" customHeight="1" thickBot="1">
      <c r="A80" s="153">
        <v>2</v>
      </c>
      <c r="B80" s="209" t="s">
        <v>215</v>
      </c>
      <c r="C80" s="244"/>
      <c r="D80" s="244"/>
      <c r="E80" s="244"/>
      <c r="F80" s="244"/>
      <c r="G80" s="244"/>
      <c r="H80" s="244"/>
      <c r="I80" s="244"/>
      <c r="J80" s="244"/>
      <c r="K80" s="244"/>
      <c r="L80" s="244"/>
      <c r="M80" s="244"/>
      <c r="N80" s="244"/>
      <c r="O80" s="244"/>
      <c r="P80" s="244"/>
      <c r="Q80" s="245"/>
      <c r="R80" s="284"/>
      <c r="S80" s="302" t="e">
        <f t="shared" si="2"/>
        <v>#N/A</v>
      </c>
      <c r="T80" s="302" t="e">
        <f t="shared" si="2"/>
        <v>#N/A</v>
      </c>
      <c r="U80" s="284"/>
      <c r="V80" s="321" t="e">
        <v>#VALUE!</v>
      </c>
      <c r="W80" s="322" t="s">
        <v>343</v>
      </c>
      <c r="X80" s="316" t="e">
        <f>VLOOKUP($E80,[1]Sheet1!$F:$AF,27,FALSE)/1000000</f>
        <v>#N/A</v>
      </c>
      <c r="Y80" s="317" t="e">
        <f>VLOOKUP($E80,'[2]ETFs &amp; Index Funds'!$H:$EA,107,FALSE)/10000</f>
        <v>#N/A</v>
      </c>
      <c r="Z80" s="318" t="e">
        <f>VLOOKUP($E80,'[2]ETFs &amp; Index Funds'!$H:$EA,3,FALSE)</f>
        <v>#N/A</v>
      </c>
      <c r="AA80" s="75" t="e">
        <f>VLOOKUP($E80,'[2]ETFs &amp; Index Funds'!$H:$EA,4,FALSE)</f>
        <v>#N/A</v>
      </c>
      <c r="AB80" s="75" t="e">
        <f>VLOOKUP($E80,'[2]ETFs &amp; Index Funds'!$H:$EA,6,FALSE)</f>
        <v>#N/A</v>
      </c>
      <c r="AC80" s="314" t="e">
        <f>VLOOKUP($E80,[2]Xetra!$H$2:$EA$77,93,FALSE)</f>
        <v>#N/A</v>
      </c>
      <c r="AD80" s="314" t="e">
        <f>VLOOKUP($E80,[2]Xetra!$H$2:$EA$77,17,FALSE)</f>
        <v>#N/A</v>
      </c>
      <c r="AE80" s="75" t="e">
        <f>VLOOKUP($E80,'[2]ETFs &amp; Index Funds'!$H:$EA,36,FALSE)</f>
        <v>#N/A</v>
      </c>
      <c r="AF80" s="75" t="e">
        <f>VLOOKUP($E80,'[2]ETFs &amp; Index Funds'!$H:$EA,39,FALSE)</f>
        <v>#N/A</v>
      </c>
      <c r="AG80" s="75" t="e">
        <f>VLOOKUP($E80,'[2]ETFs &amp; Index Funds'!$H:$EA,123,FALSE)</f>
        <v>#N/A</v>
      </c>
      <c r="AH80" s="75" t="e">
        <v>#N/A</v>
      </c>
      <c r="AI80" s="75" t="e">
        <f>VLOOKUP(E80,[2]Xetra!$H$2:$EB$77,125,0)</f>
        <v>#N/A</v>
      </c>
      <c r="AJ80" s="274"/>
      <c r="AK80" s="51" t="e">
        <f t="shared" si="3"/>
        <v>#N/A</v>
      </c>
    </row>
    <row r="81" spans="1:37" ht="25.5" customHeight="1">
      <c r="A81" s="151">
        <v>2</v>
      </c>
      <c r="B81" s="222" t="s">
        <v>361</v>
      </c>
      <c r="C81" s="205" t="s">
        <v>13</v>
      </c>
      <c r="D81" s="206" t="s">
        <v>10</v>
      </c>
      <c r="E81" s="206" t="s">
        <v>141</v>
      </c>
      <c r="F81" s="205" t="s">
        <v>143</v>
      </c>
      <c r="G81" s="207" t="s">
        <v>142</v>
      </c>
      <c r="H81" s="303" t="s">
        <v>366</v>
      </c>
      <c r="I81" s="205" t="s">
        <v>21</v>
      </c>
      <c r="J81" s="246">
        <v>2E-3</v>
      </c>
      <c r="K81" s="207">
        <v>8</v>
      </c>
      <c r="L81" s="207" t="s">
        <v>347</v>
      </c>
      <c r="M81" s="205" t="s">
        <v>384</v>
      </c>
      <c r="N81" s="205" t="s">
        <v>384</v>
      </c>
      <c r="O81" s="205" t="s">
        <v>384</v>
      </c>
      <c r="P81" s="247">
        <v>2115.0500000000002</v>
      </c>
      <c r="Q81" s="223">
        <v>4</v>
      </c>
      <c r="R81" s="284"/>
      <c r="S81" s="302" t="b">
        <f t="shared" si="2"/>
        <v>1</v>
      </c>
      <c r="T81" s="302" t="b">
        <f t="shared" si="2"/>
        <v>1</v>
      </c>
      <c r="U81" s="284"/>
      <c r="V81" s="321">
        <v>2E-3</v>
      </c>
      <c r="W81" s="322">
        <v>2238.7127999999998</v>
      </c>
      <c r="X81" s="316">
        <f>VLOOKUP($E81,[1]Sheet1!$F:$AF,27,FALSE)/1000000</f>
        <v>2267.9068316299999</v>
      </c>
      <c r="Y81" s="317">
        <f>VLOOKUP($E81,'[2]ETFs &amp; Index Funds'!$H:$EA,107,FALSE)/10000</f>
        <v>2E-3</v>
      </c>
      <c r="Z81" s="318" t="str">
        <f>VLOOKUP($E81,'[2]ETFs &amp; Index Funds'!$H:$EA,3,FALSE)</f>
        <v>Capitalisation</v>
      </c>
      <c r="AA81" s="75" t="str">
        <f>VLOOKUP($E81,'[2]ETFs &amp; Index Funds'!$H:$EA,4,FALSE)</f>
        <v>EUR</v>
      </c>
      <c r="AB81" s="75" t="str">
        <f>VLOOKUP($E81,'[2]ETFs &amp; Index Funds'!$H:$EA,6,FALSE)</f>
        <v>No</v>
      </c>
      <c r="AC81" s="314" t="str">
        <f>VLOOKUP($E81,[2]Xetra!$H$2:$EA$77,93,FALSE)</f>
        <v>A2N8AD</v>
      </c>
      <c r="AD81" s="314" t="str">
        <f>VLOOKUP($E81,[2]Xetra!$H$2:$EA$77,17,FALSE)</f>
        <v>ASRI GY</v>
      </c>
      <c r="AE81" s="75" t="str">
        <f>VLOOKUP($E81,'[2]ETFs &amp; Index Funds'!$H:$EA,36,FALSE)</f>
        <v>AT, DE, FR, IT, LU, NL, ES, CZ, IE, FI, DK, SE, SG**, UK</v>
      </c>
      <c r="AF81" s="75" t="str">
        <f>VLOOKUP($E81,'[2]ETFs &amp; Index Funds'!$H:$EA,39,FALSE)</f>
        <v>Physical</v>
      </c>
      <c r="AG81" s="75" t="str">
        <f>VLOOKUP($E81,'[2]ETFs &amp; Index Funds'!$H:$EA,123,FALSE)</f>
        <v>ART 8</v>
      </c>
      <c r="AH81" s="75" t="s">
        <v>420</v>
      </c>
      <c r="AI81" s="75" t="str">
        <f>VLOOKUP(E81,[2]Xetra!$H$2:$EB$77,125,0)</f>
        <v>U</v>
      </c>
      <c r="AJ81" s="274"/>
      <c r="AK81" s="51" t="b">
        <f t="shared" si="3"/>
        <v>1</v>
      </c>
    </row>
    <row r="82" spans="1:37" ht="25.5" customHeight="1">
      <c r="A82" s="151">
        <v>2</v>
      </c>
      <c r="B82" s="159" t="s">
        <v>361</v>
      </c>
      <c r="C82" s="124" t="s">
        <v>18</v>
      </c>
      <c r="D82" s="126" t="s">
        <v>10</v>
      </c>
      <c r="E82" s="126" t="s">
        <v>339</v>
      </c>
      <c r="F82" s="124" t="s">
        <v>342</v>
      </c>
      <c r="G82" s="125" t="s">
        <v>340</v>
      </c>
      <c r="H82" s="124" t="s">
        <v>341</v>
      </c>
      <c r="I82" s="124" t="s">
        <v>21</v>
      </c>
      <c r="J82" s="234">
        <v>2E-3</v>
      </c>
      <c r="K82" s="125">
        <v>8</v>
      </c>
      <c r="L82" s="125" t="s">
        <v>347</v>
      </c>
      <c r="M82" s="124" t="s">
        <v>384</v>
      </c>
      <c r="N82" s="124" t="s">
        <v>384</v>
      </c>
      <c r="O82" s="124" t="s">
        <v>384</v>
      </c>
      <c r="P82" s="235">
        <v>2115.0500000000002</v>
      </c>
      <c r="Q82" s="127">
        <v>4</v>
      </c>
      <c r="R82" s="284"/>
      <c r="S82" s="302" t="b">
        <f t="shared" si="2"/>
        <v>1</v>
      </c>
      <c r="T82" s="302" t="b">
        <f t="shared" si="2"/>
        <v>1</v>
      </c>
      <c r="U82" s="284"/>
      <c r="V82" s="321">
        <v>2E-3</v>
      </c>
      <c r="W82" s="322">
        <v>2238.7127999999998</v>
      </c>
      <c r="X82" s="316">
        <f>VLOOKUP($E82,[1]Sheet1!$F:$AF,27,FALSE)/1000000</f>
        <v>2267.9068316299999</v>
      </c>
      <c r="Y82" s="317">
        <f>VLOOKUP($E82,'[2]ETFs &amp; Index Funds'!$H:$EA,107,FALSE)/10000</f>
        <v>2E-3</v>
      </c>
      <c r="Z82" s="318" t="str">
        <f>VLOOKUP($E82,'[2]ETFs &amp; Index Funds'!$H:$EA,3,FALSE)</f>
        <v>Distribution</v>
      </c>
      <c r="AA82" s="75" t="str">
        <f>VLOOKUP($E82,'[2]ETFs &amp; Index Funds'!$H:$EA,4,FALSE)</f>
        <v>EUR</v>
      </c>
      <c r="AB82" s="75" t="str">
        <f>VLOOKUP($E82,'[2]ETFs &amp; Index Funds'!$H:$EA,6,FALSE)</f>
        <v>No</v>
      </c>
      <c r="AC82" s="314" t="str">
        <f>VLOOKUP($E82,[2]Xetra!$H$2:$EA$77,93,FALSE)</f>
        <v>A3DF88</v>
      </c>
      <c r="AD82" s="314" t="str">
        <f>VLOOKUP($E82,[2]Xetra!$H$2:$EA$77,17,FALSE)</f>
        <v>ASRT GY</v>
      </c>
      <c r="AE82" s="75" t="str">
        <f>VLOOKUP($E82,'[2]ETFs &amp; Index Funds'!$H:$EA,36,FALSE)</f>
        <v>LU, SN**, NL, FR, ES, DE, AT, IT**, SE, FI, DK</v>
      </c>
      <c r="AF82" s="75" t="str">
        <f>VLOOKUP($E82,'[2]ETFs &amp; Index Funds'!$H:$EA,39,FALSE)</f>
        <v>Physical</v>
      </c>
      <c r="AG82" s="75" t="str">
        <f>VLOOKUP($E82,'[2]ETFs &amp; Index Funds'!$H:$EA,123,FALSE)</f>
        <v>ART 8</v>
      </c>
      <c r="AH82" s="75" t="s">
        <v>420</v>
      </c>
      <c r="AI82" s="75" t="str">
        <f>VLOOKUP(E82,[2]Xetra!$H$2:$EB$77,125,0)</f>
        <v>U</v>
      </c>
      <c r="AJ82" s="274"/>
      <c r="AK82" s="51" t="b">
        <f t="shared" si="3"/>
        <v>1</v>
      </c>
    </row>
    <row r="83" spans="1:37" ht="25.5" customHeight="1">
      <c r="A83" s="150">
        <v>2</v>
      </c>
      <c r="B83" s="111" t="s">
        <v>362</v>
      </c>
      <c r="C83" s="89" t="s">
        <v>18</v>
      </c>
      <c r="D83" s="89" t="s">
        <v>10</v>
      </c>
      <c r="E83" s="89" t="s">
        <v>160</v>
      </c>
      <c r="F83" s="89" t="s">
        <v>179</v>
      </c>
      <c r="G83" s="39" t="s">
        <v>162</v>
      </c>
      <c r="H83" s="99" t="s">
        <v>285</v>
      </c>
      <c r="I83" s="89" t="s">
        <v>21</v>
      </c>
      <c r="J83" s="110">
        <v>2E-3</v>
      </c>
      <c r="K83" s="102">
        <v>8</v>
      </c>
      <c r="L83" s="76" t="s">
        <v>347</v>
      </c>
      <c r="M83" s="99" t="s">
        <v>384</v>
      </c>
      <c r="N83" s="99" t="s">
        <v>384</v>
      </c>
      <c r="O83" s="99" t="s">
        <v>384</v>
      </c>
      <c r="P83" s="84">
        <v>1003.5271</v>
      </c>
      <c r="Q83" s="15">
        <v>3</v>
      </c>
      <c r="R83" s="284"/>
      <c r="S83" s="302" t="b">
        <f t="shared" si="2"/>
        <v>1</v>
      </c>
      <c r="T83" s="302" t="b">
        <f t="shared" si="2"/>
        <v>1</v>
      </c>
      <c r="U83" s="284"/>
      <c r="V83" s="321">
        <v>2E-3</v>
      </c>
      <c r="W83" s="322">
        <v>1095.683</v>
      </c>
      <c r="X83" s="316">
        <f>VLOOKUP($E83,[1]Sheet1!$F:$AF,27,FALSE)/1000000</f>
        <v>1626.81471734</v>
      </c>
      <c r="Y83" s="317">
        <f>VLOOKUP($E83,'[2]ETFs &amp; Index Funds'!$H:$EA,107,FALSE)/10000</f>
        <v>2E-3</v>
      </c>
      <c r="Z83" s="318" t="str">
        <f>VLOOKUP($E83,'[2]ETFs &amp; Index Funds'!$H:$EA,3,FALSE)</f>
        <v>Distribution</v>
      </c>
      <c r="AA83" s="75" t="str">
        <f>VLOOKUP($E83,'[2]ETFs &amp; Index Funds'!$H:$EA,4,FALSE)</f>
        <v>EUR</v>
      </c>
      <c r="AB83" s="75" t="str">
        <f>VLOOKUP($E83,'[2]ETFs &amp; Index Funds'!$H:$EA,6,FALSE)</f>
        <v>No</v>
      </c>
      <c r="AC83" s="314" t="str">
        <f>VLOOKUP($E83,[2]Xetra!$H$2:$EA$77,93,FALSE)</f>
        <v>A2PP8B</v>
      </c>
      <c r="AD83" s="314" t="str">
        <f>VLOOKUP($E83,[2]Xetra!$H$2:$EA$77,17,FALSE)</f>
        <v>ASR3 GY</v>
      </c>
      <c r="AE83" s="75" t="str">
        <f>VLOOKUP($E83,'[2]ETFs &amp; Index Funds'!$H:$EA,36,FALSE)</f>
        <v>AT, DE, FR, IT**, LU, NL, ES, IE</v>
      </c>
      <c r="AF83" s="75" t="str">
        <f>VLOOKUP($E83,'[2]ETFs &amp; Index Funds'!$H:$EA,39,FALSE)</f>
        <v>Physical</v>
      </c>
      <c r="AG83" s="75" t="str">
        <f>VLOOKUP($E83,'[2]ETFs &amp; Index Funds'!$H:$EA,123,FALSE)</f>
        <v>ART 8</v>
      </c>
      <c r="AH83" s="75" t="s">
        <v>419</v>
      </c>
      <c r="AI83" s="75" t="str">
        <f>VLOOKUP(E83,[2]Xetra!$H$2:$EB$77,125,0)</f>
        <v>U</v>
      </c>
      <c r="AJ83" s="274"/>
      <c r="AK83" s="51" t="b">
        <f t="shared" si="3"/>
        <v>1</v>
      </c>
    </row>
    <row r="84" spans="1:37" ht="25.5" customHeight="1">
      <c r="A84" s="150">
        <v>2</v>
      </c>
      <c r="B84" s="111" t="s">
        <v>363</v>
      </c>
      <c r="C84" s="89" t="s">
        <v>18</v>
      </c>
      <c r="D84" s="89" t="s">
        <v>10</v>
      </c>
      <c r="E84" s="89" t="s">
        <v>161</v>
      </c>
      <c r="F84" s="89" t="s">
        <v>180</v>
      </c>
      <c r="G84" s="39" t="s">
        <v>163</v>
      </c>
      <c r="H84" s="99" t="s">
        <v>285</v>
      </c>
      <c r="I84" s="89" t="s">
        <v>21</v>
      </c>
      <c r="J84" s="110">
        <v>2E-3</v>
      </c>
      <c r="K84" s="102">
        <v>8</v>
      </c>
      <c r="L84" s="76" t="s">
        <v>347</v>
      </c>
      <c r="M84" s="99" t="s">
        <v>384</v>
      </c>
      <c r="N84" s="99" t="s">
        <v>384</v>
      </c>
      <c r="O84" s="99" t="s">
        <v>384</v>
      </c>
      <c r="P84" s="84">
        <v>739.85919999999999</v>
      </c>
      <c r="Q84" s="15">
        <v>3</v>
      </c>
      <c r="R84" s="284"/>
      <c r="S84" s="302" t="b">
        <f t="shared" si="2"/>
        <v>1</v>
      </c>
      <c r="T84" s="302" t="b">
        <f t="shared" si="2"/>
        <v>1</v>
      </c>
      <c r="U84" s="284"/>
      <c r="V84" s="321">
        <v>2E-3</v>
      </c>
      <c r="W84" s="322">
        <v>848.10249999999996</v>
      </c>
      <c r="X84" s="316">
        <f>VLOOKUP($E84,[1]Sheet1!$F:$AF,27,FALSE)/1000000</f>
        <v>898.68042682999999</v>
      </c>
      <c r="Y84" s="317">
        <f>VLOOKUP($E84,'[2]ETFs &amp; Index Funds'!$H:$EA,107,FALSE)/10000</f>
        <v>2E-3</v>
      </c>
      <c r="Z84" s="318" t="str">
        <f>VLOOKUP($E84,'[2]ETFs &amp; Index Funds'!$H:$EA,3,FALSE)</f>
        <v>Distribution</v>
      </c>
      <c r="AA84" s="75" t="str">
        <f>VLOOKUP($E84,'[2]ETFs &amp; Index Funds'!$H:$EA,4,FALSE)</f>
        <v>EUR</v>
      </c>
      <c r="AB84" s="75" t="str">
        <f>VLOOKUP($E84,'[2]ETFs &amp; Index Funds'!$H:$EA,6,FALSE)</f>
        <v>No</v>
      </c>
      <c r="AC84" s="314" t="str">
        <f>VLOOKUP($E84,[2]Xetra!$H$2:$EA$77,93,FALSE)</f>
        <v>A2PP8C</v>
      </c>
      <c r="AD84" s="314" t="str">
        <f>VLOOKUP($E84,[2]Xetra!$H$2:$EA$77,17,FALSE)</f>
        <v>ASR5 GY</v>
      </c>
      <c r="AE84" s="75" t="str">
        <f>VLOOKUP($E84,'[2]ETFs &amp; Index Funds'!$H:$EA,36,FALSE)</f>
        <v>AT, DE, FR, IT**, LU, NL, ES, IE</v>
      </c>
      <c r="AF84" s="75" t="str">
        <f>VLOOKUP($E84,'[2]ETFs &amp; Index Funds'!$H:$EA,39,FALSE)</f>
        <v>Physical</v>
      </c>
      <c r="AG84" s="75" t="str">
        <f>VLOOKUP($E84,'[2]ETFs &amp; Index Funds'!$H:$EA,123,FALSE)</f>
        <v>ART 8</v>
      </c>
      <c r="AH84" s="75" t="s">
        <v>419</v>
      </c>
      <c r="AI84" s="75" t="str">
        <f>VLOOKUP(E84,[2]Xetra!$H$2:$EB$77,125,0)</f>
        <v>U</v>
      </c>
      <c r="AJ84" s="274"/>
      <c r="AK84" s="51" t="b">
        <f t="shared" si="3"/>
        <v>1</v>
      </c>
    </row>
    <row r="85" spans="1:37" ht="25.5" customHeight="1">
      <c r="A85" s="151">
        <v>2</v>
      </c>
      <c r="B85" s="160" t="s">
        <v>351</v>
      </c>
      <c r="C85" s="124" t="s">
        <v>13</v>
      </c>
      <c r="D85" s="124" t="s">
        <v>10</v>
      </c>
      <c r="E85" s="124" t="s">
        <v>207</v>
      </c>
      <c r="F85" s="124" t="s">
        <v>211</v>
      </c>
      <c r="G85" s="138" t="s">
        <v>209</v>
      </c>
      <c r="H85" s="124" t="s">
        <v>213</v>
      </c>
      <c r="I85" s="124" t="s">
        <v>21</v>
      </c>
      <c r="J85" s="258">
        <v>2.5000000000000001E-3</v>
      </c>
      <c r="K85" s="125">
        <v>8</v>
      </c>
      <c r="L85" s="125" t="s">
        <v>347</v>
      </c>
      <c r="M85" s="124" t="s">
        <v>384</v>
      </c>
      <c r="N85" s="124" t="s">
        <v>384</v>
      </c>
      <c r="O85" s="124" t="s">
        <v>384</v>
      </c>
      <c r="P85" s="235">
        <v>193.149</v>
      </c>
      <c r="Q85" s="127">
        <v>4</v>
      </c>
      <c r="R85" s="284"/>
      <c r="S85" s="302" t="b">
        <f t="shared" si="2"/>
        <v>1</v>
      </c>
      <c r="T85" s="302" t="b">
        <f t="shared" si="2"/>
        <v>1</v>
      </c>
      <c r="U85" s="284"/>
      <c r="V85" s="321">
        <v>2.5000000000000001E-3</v>
      </c>
      <c r="W85" s="322">
        <v>199.982</v>
      </c>
      <c r="X85" s="316">
        <f>VLOOKUP($E85,[1]Sheet1!$F:$AF,27,FALSE)/1000000</f>
        <v>221.57333705000002</v>
      </c>
      <c r="Y85" s="317">
        <f>VLOOKUP($E85,'[2]ETFs &amp; Index Funds'!$H:$EA,107,FALSE)/10000</f>
        <v>2.5000000000000001E-3</v>
      </c>
      <c r="Z85" s="318" t="str">
        <f>VLOOKUP($E85,'[2]ETFs &amp; Index Funds'!$H:$EA,3,FALSE)</f>
        <v>capitalisation</v>
      </c>
      <c r="AA85" s="75" t="str">
        <f>VLOOKUP($E85,'[2]ETFs &amp; Index Funds'!$H:$EA,4,FALSE)</f>
        <v>EUR</v>
      </c>
      <c r="AB85" s="75" t="str">
        <f>VLOOKUP($E85,'[2]ETFs &amp; Index Funds'!$H:$EA,6,FALSE)</f>
        <v>No</v>
      </c>
      <c r="AC85" s="314" t="str">
        <f>VLOOKUP($E85,[2]Xetra!$H$2:$EA$77,93,FALSE)</f>
        <v>A2QMK5</v>
      </c>
      <c r="AD85" s="314" t="str">
        <f>VLOOKUP($E85,[2]Xetra!$H$2:$EA$77,17,FALSE)</f>
        <v>ASRF GY</v>
      </c>
      <c r="AE85" s="75" t="str">
        <f>VLOOKUP($E85,'[2]ETFs &amp; Index Funds'!$H:$EA,36,FALSE)</f>
        <v>AT, DE, FR, IT, LU, NL, ES, SK</v>
      </c>
      <c r="AF85" s="75" t="str">
        <f>VLOOKUP($E85,'[2]ETFs &amp; Index Funds'!$H:$EA,39,FALSE)</f>
        <v>Physical</v>
      </c>
      <c r="AG85" s="75" t="str">
        <f>VLOOKUP($E85,'[2]ETFs &amp; Index Funds'!$H:$EA,123,FALSE)</f>
        <v>ART 8</v>
      </c>
      <c r="AH85" s="75" t="s">
        <v>420</v>
      </c>
      <c r="AI85" s="75" t="str">
        <f>VLOOKUP(E85,[2]Xetra!$H$2:$EB$77,125,0)</f>
        <v>U</v>
      </c>
      <c r="AJ85" s="274"/>
      <c r="AK85" s="51" t="b">
        <f t="shared" si="3"/>
        <v>1</v>
      </c>
    </row>
    <row r="86" spans="1:37" ht="25.5" customHeight="1" thickBot="1">
      <c r="A86" s="151">
        <v>2</v>
      </c>
      <c r="B86" s="160" t="s">
        <v>351</v>
      </c>
      <c r="C86" s="212" t="s">
        <v>18</v>
      </c>
      <c r="D86" s="212" t="s">
        <v>10</v>
      </c>
      <c r="E86" s="212" t="s">
        <v>208</v>
      </c>
      <c r="F86" s="212" t="s">
        <v>212</v>
      </c>
      <c r="G86" s="224" t="s">
        <v>210</v>
      </c>
      <c r="H86" s="212" t="s">
        <v>213</v>
      </c>
      <c r="I86" s="212" t="s">
        <v>21</v>
      </c>
      <c r="J86" s="259">
        <v>2.5000000000000001E-3</v>
      </c>
      <c r="K86" s="210">
        <v>8</v>
      </c>
      <c r="L86" s="210" t="s">
        <v>347</v>
      </c>
      <c r="M86" s="212" t="s">
        <v>384</v>
      </c>
      <c r="N86" s="212" t="s">
        <v>384</v>
      </c>
      <c r="O86" s="212" t="s">
        <v>384</v>
      </c>
      <c r="P86" s="253">
        <v>193.149</v>
      </c>
      <c r="Q86" s="129">
        <v>4</v>
      </c>
      <c r="R86" s="284"/>
      <c r="S86" s="302" t="b">
        <f t="shared" si="2"/>
        <v>1</v>
      </c>
      <c r="T86" s="302" t="b">
        <f t="shared" si="2"/>
        <v>1</v>
      </c>
      <c r="U86" s="284"/>
      <c r="V86" s="321">
        <v>2.5000000000000001E-3</v>
      </c>
      <c r="W86" s="322">
        <v>199.982</v>
      </c>
      <c r="X86" s="316">
        <f>VLOOKUP($E86,[1]Sheet1!$F:$AF,27,FALSE)/1000000</f>
        <v>221.57333705000002</v>
      </c>
      <c r="Y86" s="317">
        <f>VLOOKUP($E86,'[2]ETFs &amp; Index Funds'!$H:$EA,107,FALSE)/10000</f>
        <v>2.5000000000000001E-3</v>
      </c>
      <c r="Z86" s="318" t="str">
        <f>VLOOKUP($E86,'[2]ETFs &amp; Index Funds'!$H:$EA,3,FALSE)</f>
        <v>Distribution</v>
      </c>
      <c r="AA86" s="75" t="str">
        <f>VLOOKUP($E86,'[2]ETFs &amp; Index Funds'!$H:$EA,4,FALSE)</f>
        <v>EUR</v>
      </c>
      <c r="AB86" s="75" t="str">
        <f>VLOOKUP($E86,'[2]ETFs &amp; Index Funds'!$H:$EA,6,FALSE)</f>
        <v>No</v>
      </c>
      <c r="AC86" s="314" t="str">
        <f>VLOOKUP($E86,[2]Xetra!$H$2:$EA$77,93,FALSE)</f>
        <v>A2QMK3</v>
      </c>
      <c r="AD86" s="314" t="str">
        <f>VLOOKUP($E86,[2]Xetra!$H$2:$EA$77,17,FALSE)</f>
        <v>ASRG GY</v>
      </c>
      <c r="AE86" s="75" t="str">
        <f>VLOOKUP($E86,'[2]ETFs &amp; Index Funds'!$H:$EA,36,FALSE)</f>
        <v>AT, DE, FR, IT, LU, NL, ES,</v>
      </c>
      <c r="AF86" s="75" t="str">
        <f>VLOOKUP($E86,'[2]ETFs &amp; Index Funds'!$H:$EA,39,FALSE)</f>
        <v>Physical</v>
      </c>
      <c r="AG86" s="75" t="str">
        <f>VLOOKUP($E86,'[2]ETFs &amp; Index Funds'!$H:$EA,123,FALSE)</f>
        <v>ART 8</v>
      </c>
      <c r="AH86" s="75" t="s">
        <v>420</v>
      </c>
      <c r="AI86" s="75" t="str">
        <f>VLOOKUP(E86,[2]Xetra!$H$2:$EB$77,125,0)</f>
        <v>U</v>
      </c>
      <c r="AJ86" s="274"/>
      <c r="AK86" s="51" t="b">
        <f t="shared" si="3"/>
        <v>1</v>
      </c>
    </row>
    <row r="87" spans="1:37" ht="25.5" customHeight="1" thickBot="1">
      <c r="A87" s="153">
        <v>2</v>
      </c>
      <c r="B87" s="209" t="s">
        <v>310</v>
      </c>
      <c r="C87" s="244"/>
      <c r="D87" s="244"/>
      <c r="E87" s="244"/>
      <c r="F87" s="244"/>
      <c r="G87" s="244"/>
      <c r="H87" s="244"/>
      <c r="I87" s="244"/>
      <c r="J87" s="244"/>
      <c r="K87" s="244"/>
      <c r="L87" s="244"/>
      <c r="M87" s="244"/>
      <c r="N87" s="244"/>
      <c r="O87" s="244"/>
      <c r="P87" s="244"/>
      <c r="Q87" s="245"/>
      <c r="R87" s="284"/>
      <c r="S87" s="302" t="e">
        <f t="shared" si="2"/>
        <v>#N/A</v>
      </c>
      <c r="T87" s="302" t="e">
        <f t="shared" si="2"/>
        <v>#N/A</v>
      </c>
      <c r="U87" s="284"/>
      <c r="V87" s="321" t="e">
        <v>#VALUE!</v>
      </c>
      <c r="W87" s="322" t="s">
        <v>343</v>
      </c>
      <c r="X87" s="316" t="e">
        <f>VLOOKUP($E87,[1]Sheet1!$F:$AF,27,FALSE)/1000000</f>
        <v>#N/A</v>
      </c>
      <c r="Y87" s="317" t="e">
        <f>VLOOKUP($E87,'[2]ETFs &amp; Index Funds'!$H:$EA,107,FALSE)/10000</f>
        <v>#N/A</v>
      </c>
      <c r="Z87" s="318" t="e">
        <f>VLOOKUP($E87,'[2]ETFs &amp; Index Funds'!$H:$EA,3,FALSE)</f>
        <v>#N/A</v>
      </c>
      <c r="AA87" s="75" t="e">
        <f>VLOOKUP($E87,'[2]ETFs &amp; Index Funds'!$H:$EA,4,FALSE)</f>
        <v>#N/A</v>
      </c>
      <c r="AB87" s="75" t="e">
        <f>VLOOKUP($E87,'[2]ETFs &amp; Index Funds'!$H:$EA,6,FALSE)</f>
        <v>#N/A</v>
      </c>
      <c r="AC87" s="314" t="e">
        <f>VLOOKUP($E87,[2]Xetra!$H$2:$EA$77,93,FALSE)</f>
        <v>#N/A</v>
      </c>
      <c r="AD87" s="314" t="e">
        <f>VLOOKUP($E87,[2]Xetra!$H$2:$EA$77,17,FALSE)</f>
        <v>#N/A</v>
      </c>
      <c r="AE87" s="75" t="e">
        <f>VLOOKUP($E87,'[2]ETFs &amp; Index Funds'!$H:$EA,36,FALSE)</f>
        <v>#N/A</v>
      </c>
      <c r="AF87" s="75" t="e">
        <f>VLOOKUP($E87,'[2]ETFs &amp; Index Funds'!$H:$EA,39,FALSE)</f>
        <v>#N/A</v>
      </c>
      <c r="AG87" s="75" t="e">
        <f>VLOOKUP($E87,'[2]ETFs &amp; Index Funds'!$H:$EA,123,FALSE)</f>
        <v>#N/A</v>
      </c>
      <c r="AH87" s="75" t="e">
        <v>#N/A</v>
      </c>
      <c r="AI87" s="75" t="e">
        <f>VLOOKUP(E87,[2]Xetra!$H$2:$EB$77,125,0)</f>
        <v>#N/A</v>
      </c>
      <c r="AJ87" s="274"/>
      <c r="AK87" s="51" t="e">
        <f t="shared" si="3"/>
        <v>#N/A</v>
      </c>
    </row>
    <row r="88" spans="1:37" ht="25.5" customHeight="1">
      <c r="A88" s="151">
        <v>2</v>
      </c>
      <c r="B88" s="225" t="s">
        <v>309</v>
      </c>
      <c r="C88" s="205" t="s">
        <v>13</v>
      </c>
      <c r="D88" s="205" t="s">
        <v>10</v>
      </c>
      <c r="E88" s="205" t="s">
        <v>303</v>
      </c>
      <c r="F88" s="205" t="s">
        <v>311</v>
      </c>
      <c r="G88" s="226" t="s">
        <v>305</v>
      </c>
      <c r="H88" s="227" t="s">
        <v>337</v>
      </c>
      <c r="I88" s="205" t="s">
        <v>21</v>
      </c>
      <c r="J88" s="260">
        <v>2.5000000000000001E-3</v>
      </c>
      <c r="K88" s="207">
        <v>9</v>
      </c>
      <c r="L88" s="207" t="s">
        <v>347</v>
      </c>
      <c r="M88" s="261"/>
      <c r="N88" s="261"/>
      <c r="O88" s="205" t="s">
        <v>384</v>
      </c>
      <c r="P88" s="247">
        <v>175.804</v>
      </c>
      <c r="Q88" s="223">
        <v>3</v>
      </c>
      <c r="R88" s="284"/>
      <c r="S88" s="302" t="b">
        <f t="shared" si="2"/>
        <v>0</v>
      </c>
      <c r="T88" s="302" t="b">
        <f t="shared" si="2"/>
        <v>1</v>
      </c>
      <c r="U88" s="284"/>
      <c r="V88" s="321">
        <v>2.5000000000000001E-3</v>
      </c>
      <c r="W88" s="322">
        <v>188.2603</v>
      </c>
      <c r="X88" s="316">
        <f>VLOOKUP($E88,[1]Sheet1!$F:$AF,27,FALSE)/1000000</f>
        <v>287.12078138999999</v>
      </c>
      <c r="Y88" s="317">
        <f>VLOOKUP($E88,'[2]ETFs &amp; Index Funds'!$H:$EA,107,FALSE)/10000</f>
        <v>2.5000000000000001E-3</v>
      </c>
      <c r="Z88" s="318" t="str">
        <f>VLOOKUP($E88,'[2]ETFs &amp; Index Funds'!$H:$EA,3,FALSE)</f>
        <v>Capitalisation</v>
      </c>
      <c r="AA88" s="75" t="str">
        <f>VLOOKUP($E88,'[2]ETFs &amp; Index Funds'!$H:$EA,4,FALSE)</f>
        <v>EUR</v>
      </c>
      <c r="AB88" s="75" t="str">
        <f>VLOOKUP($E88,'[2]ETFs &amp; Index Funds'!$H:$EA,6,FALSE)</f>
        <v>No</v>
      </c>
      <c r="AC88" s="314" t="str">
        <f>VLOOKUP($E88,[2]Xetra!$H$2:$EA$77,93,FALSE)</f>
        <v xml:space="preserve">A3C9H5 </v>
      </c>
      <c r="AD88" s="314" t="str">
        <f>VLOOKUP($E88,[2]Xetra!$H$2:$EA$77,17,FALSE)</f>
        <v>ASRQ GY</v>
      </c>
      <c r="AE88" s="75" t="str">
        <f>VLOOKUP($E88,'[2]ETFs &amp; Index Funds'!$H:$EA,36,FALSE)</f>
        <v>AT, DE, ES, FR, IT**, LU, NL</v>
      </c>
      <c r="AF88" s="75" t="str">
        <f>VLOOKUP($E88,'[2]ETFs &amp; Index Funds'!$H:$EA,39,FALSE)</f>
        <v>Physical</v>
      </c>
      <c r="AG88" s="75" t="str">
        <f>VLOOKUP($E88,'[2]ETFs &amp; Index Funds'!$H:$EA,123,FALSE)</f>
        <v>ART 9</v>
      </c>
      <c r="AH88" s="75" t="s">
        <v>420</v>
      </c>
      <c r="AI88" s="75" t="str">
        <f>VLOOKUP(E88,[2]Xetra!$H$2:$EB$77,125,0)</f>
        <v>U</v>
      </c>
      <c r="AJ88" s="274"/>
      <c r="AK88" s="51" t="b">
        <f t="shared" si="3"/>
        <v>1</v>
      </c>
    </row>
    <row r="89" spans="1:37" ht="25.5" customHeight="1" thickBot="1">
      <c r="A89" s="151">
        <v>2</v>
      </c>
      <c r="B89" s="225" t="s">
        <v>309</v>
      </c>
      <c r="C89" s="212" t="s">
        <v>18</v>
      </c>
      <c r="D89" s="212" t="s">
        <v>10</v>
      </c>
      <c r="E89" s="212" t="s">
        <v>304</v>
      </c>
      <c r="F89" s="212" t="s">
        <v>312</v>
      </c>
      <c r="G89" s="224" t="s">
        <v>306</v>
      </c>
      <c r="H89" s="228" t="s">
        <v>337</v>
      </c>
      <c r="I89" s="212" t="s">
        <v>21</v>
      </c>
      <c r="J89" s="259">
        <v>2.5000000000000001E-3</v>
      </c>
      <c r="K89" s="210">
        <v>9</v>
      </c>
      <c r="L89" s="210" t="s">
        <v>347</v>
      </c>
      <c r="M89" s="252"/>
      <c r="N89" s="252"/>
      <c r="O89" s="212" t="s">
        <v>384</v>
      </c>
      <c r="P89" s="253">
        <v>175.804</v>
      </c>
      <c r="Q89" s="129">
        <v>3</v>
      </c>
      <c r="R89" s="284"/>
      <c r="S89" s="302" t="b">
        <f t="shared" si="2"/>
        <v>0</v>
      </c>
      <c r="T89" s="302" t="b">
        <f t="shared" si="2"/>
        <v>1</v>
      </c>
      <c r="U89" s="284"/>
      <c r="V89" s="321">
        <v>2.5000000000000001E-3</v>
      </c>
      <c r="W89" s="322">
        <v>188.2603</v>
      </c>
      <c r="X89" s="316">
        <f>VLOOKUP($E89,[1]Sheet1!$F:$AF,27,FALSE)/1000000</f>
        <v>287.12078138999999</v>
      </c>
      <c r="Y89" s="317">
        <f>VLOOKUP($E89,'[2]ETFs &amp; Index Funds'!$H:$EA,107,FALSE)/10000</f>
        <v>2.5000000000000001E-3</v>
      </c>
      <c r="Z89" s="318" t="str">
        <f>VLOOKUP($E89,'[2]ETFs &amp; Index Funds'!$H:$EA,3,FALSE)</f>
        <v>Distribution</v>
      </c>
      <c r="AA89" s="75" t="str">
        <f>VLOOKUP($E89,'[2]ETFs &amp; Index Funds'!$H:$EA,4,FALSE)</f>
        <v>EUR</v>
      </c>
      <c r="AB89" s="75" t="str">
        <f>VLOOKUP($E89,'[2]ETFs &amp; Index Funds'!$H:$EA,6,FALSE)</f>
        <v>No</v>
      </c>
      <c r="AC89" s="314" t="str">
        <f>VLOOKUP($E89,[2]Xetra!$H$2:$EA$77,93,FALSE)</f>
        <v xml:space="preserve">A3C9H3 </v>
      </c>
      <c r="AD89" s="314" t="str">
        <f>VLOOKUP($E89,[2]Xetra!$H$2:$EA$77,17,FALSE)</f>
        <v>ASRN GY</v>
      </c>
      <c r="AE89" s="75" t="str">
        <f>VLOOKUP($E89,'[2]ETFs &amp; Index Funds'!$H:$EA,36,FALSE)</f>
        <v>AT, DE, ES, FR, IT**, LU, NL</v>
      </c>
      <c r="AF89" s="75" t="str">
        <f>VLOOKUP($E89,'[2]ETFs &amp; Index Funds'!$H:$EA,39,FALSE)</f>
        <v>Physical</v>
      </c>
      <c r="AG89" s="75" t="str">
        <f>VLOOKUP($E89,'[2]ETFs &amp; Index Funds'!$H:$EA,123,FALSE)</f>
        <v>ART 9</v>
      </c>
      <c r="AH89" s="75" t="s">
        <v>420</v>
      </c>
      <c r="AI89" s="75" t="str">
        <f>VLOOKUP(E89,[2]Xetra!$H$2:$EB$77,125,0)</f>
        <v>U</v>
      </c>
      <c r="AJ89" s="274"/>
      <c r="AK89" s="51" t="b">
        <f t="shared" si="3"/>
        <v>1</v>
      </c>
    </row>
    <row r="90" spans="1:37" ht="25.5" customHeight="1" thickBot="1">
      <c r="A90" s="155">
        <v>2</v>
      </c>
      <c r="B90" s="216" t="s">
        <v>248</v>
      </c>
      <c r="C90" s="254"/>
      <c r="D90" s="254"/>
      <c r="E90" s="254"/>
      <c r="F90" s="254"/>
      <c r="G90" s="254"/>
      <c r="H90" s="254"/>
      <c r="I90" s="254"/>
      <c r="J90" s="254"/>
      <c r="K90" s="254"/>
      <c r="L90" s="254"/>
      <c r="M90" s="254"/>
      <c r="N90" s="254"/>
      <c r="O90" s="254"/>
      <c r="P90" s="254"/>
      <c r="Q90" s="255"/>
      <c r="R90" s="284"/>
      <c r="S90" s="302" t="e">
        <f t="shared" si="2"/>
        <v>#N/A</v>
      </c>
      <c r="T90" s="302" t="e">
        <f t="shared" si="2"/>
        <v>#N/A</v>
      </c>
      <c r="U90" s="284"/>
      <c r="V90" s="321" t="e">
        <v>#VALUE!</v>
      </c>
      <c r="W90" s="322" t="s">
        <v>343</v>
      </c>
      <c r="X90" s="316" t="e">
        <f>VLOOKUP($E90,[1]Sheet1!$F:$AF,27,FALSE)/1000000</f>
        <v>#N/A</v>
      </c>
      <c r="Y90" s="317" t="e">
        <f>VLOOKUP($E90,'[2]ETFs &amp; Index Funds'!$H:$EA,107,FALSE)/10000</f>
        <v>#N/A</v>
      </c>
      <c r="Z90" s="318" t="e">
        <f>VLOOKUP($E90,'[2]ETFs &amp; Index Funds'!$H:$EA,3,FALSE)</f>
        <v>#N/A</v>
      </c>
      <c r="AA90" s="75" t="e">
        <f>VLOOKUP($E90,'[2]ETFs &amp; Index Funds'!$H:$EA,4,FALSE)</f>
        <v>#N/A</v>
      </c>
      <c r="AB90" s="75" t="e">
        <f>VLOOKUP($E90,'[2]ETFs &amp; Index Funds'!$H:$EA,6,FALSE)</f>
        <v>#N/A</v>
      </c>
      <c r="AC90" s="314" t="e">
        <f>VLOOKUP($E90,[2]Xetra!$H$2:$EA$77,93,FALSE)</f>
        <v>#N/A</v>
      </c>
      <c r="AD90" s="314" t="e">
        <f>VLOOKUP($E90,[2]Xetra!$H$2:$EA$77,17,FALSE)</f>
        <v>#N/A</v>
      </c>
      <c r="AE90" s="75" t="e">
        <f>VLOOKUP($E90,'[2]ETFs &amp; Index Funds'!$H:$EA,36,FALSE)</f>
        <v>#N/A</v>
      </c>
      <c r="AF90" s="75" t="e">
        <f>VLOOKUP($E90,'[2]ETFs &amp; Index Funds'!$H:$EA,39,FALSE)</f>
        <v>#N/A</v>
      </c>
      <c r="AG90" s="75" t="e">
        <f>VLOOKUP($E90,'[2]ETFs &amp; Index Funds'!$H:$EA,123,FALSE)</f>
        <v>#N/A</v>
      </c>
      <c r="AH90" s="75" t="e">
        <v>#N/A</v>
      </c>
      <c r="AI90" s="75" t="e">
        <f>VLOOKUP(E90,[2]Xetra!$H$2:$EB$77,125,0)</f>
        <v>#N/A</v>
      </c>
      <c r="AJ90" s="274"/>
      <c r="AK90" s="51" t="e">
        <f t="shared" si="3"/>
        <v>#N/A</v>
      </c>
    </row>
    <row r="91" spans="1:37" ht="25.5" customHeight="1">
      <c r="A91" s="149">
        <v>2</v>
      </c>
      <c r="B91" s="121" t="s">
        <v>58</v>
      </c>
      <c r="C91" s="161" t="s">
        <v>13</v>
      </c>
      <c r="D91" s="163" t="s">
        <v>10</v>
      </c>
      <c r="E91" s="215" t="s">
        <v>57</v>
      </c>
      <c r="F91" s="161" t="s">
        <v>110</v>
      </c>
      <c r="G91" s="163" t="s">
        <v>56</v>
      </c>
      <c r="H91" s="163" t="s">
        <v>402</v>
      </c>
      <c r="I91" s="161" t="s">
        <v>24</v>
      </c>
      <c r="J91" s="229">
        <v>3.8E-3</v>
      </c>
      <c r="K91" s="230">
        <v>6</v>
      </c>
      <c r="L91" s="262"/>
      <c r="M91" s="161"/>
      <c r="N91" s="163"/>
      <c r="O91" s="163"/>
      <c r="P91" s="231">
        <v>675.73310000000004</v>
      </c>
      <c r="Q91" s="231">
        <v>6</v>
      </c>
      <c r="R91" s="284"/>
      <c r="S91" s="302" t="b">
        <f t="shared" si="2"/>
        <v>1</v>
      </c>
      <c r="T91" s="302" t="b">
        <f t="shared" si="2"/>
        <v>1</v>
      </c>
      <c r="U91" s="284"/>
      <c r="V91" s="321">
        <v>3.8E-3</v>
      </c>
      <c r="W91" s="322" t="s">
        <v>331</v>
      </c>
      <c r="X91" s="316">
        <f>VLOOKUP($E91,[1]Sheet1!$F:$AF,27,FALSE)/1000000</f>
        <v>535.19287202263104</v>
      </c>
      <c r="Y91" s="317">
        <f>VLOOKUP($E91,'[2]ETFs &amp; Index Funds'!$H:$EA,107,FALSE)/10000</f>
        <v>3.8E-3</v>
      </c>
      <c r="Z91" s="318" t="str">
        <f>VLOOKUP($E91,'[2]ETFs &amp; Index Funds'!$H:$EA,3,FALSE)</f>
        <v>Capitalisation</v>
      </c>
      <c r="AA91" s="75" t="str">
        <f>VLOOKUP($E91,'[2]ETFs &amp; Index Funds'!$H:$EA,4,FALSE)</f>
        <v>EUR</v>
      </c>
      <c r="AB91" s="75" t="str">
        <f>VLOOKUP($E91,'[2]ETFs &amp; Index Funds'!$H:$EA,6,FALSE)</f>
        <v>No</v>
      </c>
      <c r="AC91" s="314" t="str">
        <f>VLOOKUP($E91,[2]Xetra!$H$2:$EA$77,93,FALSE)</f>
        <v>A2AE6P</v>
      </c>
      <c r="AD91" s="314" t="str">
        <f>VLOOKUP($E91,[2]Xetra!$H$2:$EA$77,17,FALSE)</f>
        <v>GSDE GY</v>
      </c>
      <c r="AE91" s="75" t="str">
        <f>VLOOKUP($E91,'[2]ETFs &amp; Index Funds'!$H:$EA,36,FALSE)</f>
        <v>AT,  DE, FR, UK, LU, NL, IT**, CH, ES, SK</v>
      </c>
      <c r="AF91" s="75" t="str">
        <f>VLOOKUP($E91,'[2]ETFs &amp; Index Funds'!$H:$EA,39,FALSE)</f>
        <v>Synthetic</v>
      </c>
      <c r="AG91" s="75" t="str">
        <f>VLOOKUP($E91,'[2]ETFs &amp; Index Funds'!$H:$EA,123,FALSE)</f>
        <v>Neither ART 9 nor ART 8 (ART 6)</v>
      </c>
      <c r="AH91" s="75" t="s">
        <v>418</v>
      </c>
      <c r="AI91" s="75" t="e">
        <f>VLOOKUP(E91,[2]Xetra!$H$2:$EB$77,125,0)</f>
        <v>#N/A</v>
      </c>
      <c r="AJ91" s="274"/>
      <c r="AK91" s="51" t="e">
        <f t="shared" si="3"/>
        <v>#N/A</v>
      </c>
    </row>
    <row r="92" spans="1:37" ht="25.5" customHeight="1" thickBot="1">
      <c r="A92" s="156">
        <v>2</v>
      </c>
      <c r="B92" s="121" t="s">
        <v>58</v>
      </c>
      <c r="C92" s="140" t="s">
        <v>13</v>
      </c>
      <c r="D92" s="141" t="s">
        <v>394</v>
      </c>
      <c r="E92" s="142" t="s">
        <v>59</v>
      </c>
      <c r="F92" s="140" t="s">
        <v>111</v>
      </c>
      <c r="G92" s="143" t="s">
        <v>60</v>
      </c>
      <c r="H92" s="140" t="s">
        <v>192</v>
      </c>
      <c r="I92" s="140" t="s">
        <v>24</v>
      </c>
      <c r="J92" s="263">
        <v>3.8E-3</v>
      </c>
      <c r="K92" s="141">
        <v>6</v>
      </c>
      <c r="L92" s="264"/>
      <c r="M92" s="140"/>
      <c r="N92" s="143"/>
      <c r="O92" s="143"/>
      <c r="P92" s="265">
        <v>675.73310000000004</v>
      </c>
      <c r="Q92" s="144">
        <v>6</v>
      </c>
      <c r="R92" s="284"/>
      <c r="S92" s="302" t="b">
        <f t="shared" si="2"/>
        <v>1</v>
      </c>
      <c r="T92" s="302" t="b">
        <f t="shared" si="2"/>
        <v>1</v>
      </c>
      <c r="U92" s="284"/>
      <c r="V92" s="321">
        <v>3.8E-3</v>
      </c>
      <c r="W92" s="322">
        <v>778.90940000000001</v>
      </c>
      <c r="X92" s="316">
        <f>VLOOKUP($E92,[1]Sheet1!$F:$AF,27,FALSE)/1000000</f>
        <v>535.19287202263104</v>
      </c>
      <c r="Y92" s="317">
        <f>VLOOKUP($E92,'[2]ETFs &amp; Index Funds'!$H:$EA,107,FALSE)/10000</f>
        <v>3.8E-3</v>
      </c>
      <c r="Z92" s="318" t="str">
        <f>VLOOKUP($E92,'[2]ETFs &amp; Index Funds'!$H:$EA,3,FALSE)</f>
        <v>Capitalisation</v>
      </c>
      <c r="AA92" s="75" t="str">
        <f>VLOOKUP($E92,'[2]ETFs &amp; Index Funds'!$H:$EA,4,FALSE)</f>
        <v>EUR</v>
      </c>
      <c r="AB92" s="75" t="str">
        <f>VLOOKUP($E92,'[2]ETFs &amp; Index Funds'!$H:$EA,6,FALSE)</f>
        <v>yes</v>
      </c>
      <c r="AC92" s="314" t="str">
        <f>VLOOKUP($E92,[2]Xetra!$H$2:$EA$77,93,FALSE)</f>
        <v xml:space="preserve">A2DU5K </v>
      </c>
      <c r="AD92" s="314" t="str">
        <f>VLOOKUP($E92,[2]Xetra!$H$2:$EA$77,17,FALSE)</f>
        <v>EMEH GY</v>
      </c>
      <c r="AE92" s="75" t="str">
        <f>VLOOKUP($E92,'[2]ETFs &amp; Index Funds'!$H:$EA,36,FALSE)</f>
        <v>DE,AT,LU,FR, CH, SK</v>
      </c>
      <c r="AF92" s="75" t="str">
        <f>VLOOKUP($E92,'[2]ETFs &amp; Index Funds'!$H:$EA,39,FALSE)</f>
        <v>Synthetic</v>
      </c>
      <c r="AG92" s="75" t="str">
        <f>VLOOKUP($E92,'[2]ETFs &amp; Index Funds'!$H:$EA,123,FALSE)</f>
        <v>Neither ART 9 nor ART 8 (ART 6)</v>
      </c>
      <c r="AH92" s="75" t="s">
        <v>418</v>
      </c>
      <c r="AI92" s="75" t="e">
        <f>VLOOKUP(E92,[2]Xetra!$H$2:$EB$77,125,0)</f>
        <v>#N/A</v>
      </c>
      <c r="AJ92" s="274"/>
      <c r="AK92" s="51" t="e">
        <f t="shared" si="3"/>
        <v>#N/A</v>
      </c>
    </row>
  </sheetData>
  <sheetProtection formatCells="0" formatColumns="0" formatRows="0" selectLockedCells="1" sort="0" autoFilter="0"/>
  <autoFilter ref="A3:XDV92"/>
  <mergeCells count="6">
    <mergeCell ref="P2:P3"/>
    <mergeCell ref="Q2:Q3"/>
    <mergeCell ref="L2:L3"/>
    <mergeCell ref="M2:M3"/>
    <mergeCell ref="N2:N3"/>
    <mergeCell ref="O2:O3"/>
  </mergeCells>
  <pageMargins left="0.23622047244094491" right="0.27559055118110237" top="0.27559055118110237" bottom="0.27559055118110237" header="0.31496062992125984" footer="0.19685039370078741"/>
  <pageSetup paperSize="8" scale="10"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CMLDocumentNLP" ma:contentTypeID="0x0101004B6A54ECE1E505468611928E47E1020201010075E7C72B8710054EBC548416F6FBA601" ma:contentTypeVersion="25" ma:contentTypeDescription="This content type structures documents not linked to a product in the environment CML." ma:contentTypeScope="" ma:versionID="8b258e865f9107d834bd6b57f749523c">
  <xsd:schema xmlns:xsd="http://www.w3.org/2001/XMLSchema" xmlns:xs="http://www.w3.org/2001/XMLSchema" xmlns:p="http://schemas.microsoft.com/office/2006/metadata/properties" xmlns:ns2="60a93103-6095-4625-b5c9-7656c6bf4ad1" xmlns:ns3="948098c9-d7b0-401c-aca0-0b357c86e4be" targetNamespace="http://schemas.microsoft.com/office/2006/metadata/properties" ma:root="true" ma:fieldsID="0aa624afbf195168650ff53930e2459e" ns2:_="" ns3:_="">
    <xsd:import namespace="60a93103-6095-4625-b5c9-7656c6bf4ad1"/>
    <xsd:import namespace="948098c9-d7b0-401c-aca0-0b357c86e4be"/>
    <xsd:element name="properties">
      <xsd:complexType>
        <xsd:sequence>
          <xsd:element name="documentManagement">
            <xsd:complexType>
              <xsd:all>
                <xsd:element ref="ns2:eDoc_Description" minOccurs="0"/>
                <xsd:element ref="ns2:eDoc_DocumentCreationDate" minOccurs="0"/>
                <xsd:element ref="ns2:eDoc_Owner" minOccurs="0"/>
                <xsd:element ref="ns2:eDoc_PortalPublicationDate" minOccurs="0"/>
                <xsd:element ref="ns2:eDoc_PortalUnpublicationDate" minOccurs="0"/>
                <xsd:element ref="ns2:eDoc_Internet_Intranet"/>
                <xsd:element ref="ns2:eDoc_MetaArchive" minOccurs="0"/>
                <xsd:element ref="ns2:eDoc_DueDateReminder" minOccurs="0"/>
                <xsd:element ref="ns2:eDoc_UploadDate" minOccurs="0"/>
                <xsd:element ref="ns2:eDoc_UploadedBy" minOccurs="0"/>
                <xsd:element ref="ns2:eDoc_Checksum" minOccurs="0"/>
                <xsd:element ref="ns2:_dlc_DocId" minOccurs="0"/>
                <xsd:element ref="ns2:TaxCatchAll" minOccurs="0"/>
                <xsd:element ref="ns2:eDoc_AudienceTaxHTField0" minOccurs="0"/>
                <xsd:element ref="ns2:eDoc_IsItemAdded" minOccurs="0"/>
                <xsd:element ref="ns2:id1252b2c52c4599823e93123fe16dbc" minOccurs="0"/>
                <xsd:element ref="ns2:n81b0fd67d4443dc97c1b089c677dbff" minOccurs="0"/>
                <xsd:element ref="ns2:j404d3ea22f84f0da63e37f9f86908c9" minOccurs="0"/>
                <xsd:element ref="ns2:ad82a57ea16947a4a1397eaa129c8fc1" minOccurs="0"/>
                <xsd:element ref="ns2:eb778c4bd9364e569bcb720c0f850154" minOccurs="0"/>
                <xsd:element ref="ns2:aa0bfe386f59475a994f27ce129a1206" minOccurs="0"/>
                <xsd:element ref="ns2:a2fab22c651e4a9ebbc45779f12cd8b3" minOccurs="0"/>
                <xsd:element ref="ns2:eDoc_DocumentLink" minOccurs="0"/>
                <xsd:element ref="ns2:_dlc_DocIdUrl" minOccurs="0"/>
                <xsd:element ref="ns2:_dlc_DocIdPersistId" minOccurs="0"/>
                <xsd:element ref="ns2:TaxCatchAllLabel" minOccurs="0"/>
                <xsd:element ref="ns3:MediaServiceMetadata" minOccurs="0"/>
                <xsd:element ref="ns3:MediaServiceFastMetadata" minOccurs="0"/>
                <xsd:element ref="ns3:MediaServiceObjectDetectorVersions" minOccurs="0"/>
                <xsd:element ref="ns3:lcf76f155ced4ddcb4097134ff3c332f" minOccurs="0"/>
                <xsd:element ref="ns3:MediaServiceGenerationTime" minOccurs="0"/>
                <xsd:element ref="ns3:MediaServiceEventHashCode" minOccurs="0"/>
                <xsd:element ref="ns2:DocFinderId" minOccurs="0"/>
                <xsd:element ref="ns2:eDocToExported" minOccurs="0"/>
                <xsd:element ref="ns3:MediaServiceSearchPropertie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a93103-6095-4625-b5c9-7656c6bf4ad1" elementFormDefault="qualified">
    <xsd:import namespace="http://schemas.microsoft.com/office/2006/documentManagement/types"/>
    <xsd:import namespace="http://schemas.microsoft.com/office/infopath/2007/PartnerControls"/>
    <xsd:element name="eDoc_Description" ma:index="2" nillable="true" ma:displayName="Description" ma:description="Description of the document, you can add key words or tags for the search engine to find your document easily." ma:internalName="eDoc_Description" ma:readOnly="false">
      <xsd:simpleType>
        <xsd:restriction base="dms:Note">
          <xsd:maxLength value="255"/>
        </xsd:restriction>
      </xsd:simpleType>
    </xsd:element>
    <xsd:element name="eDoc_DocumentCreationDate" ma:index="4" nillable="true" ma:displayName="Document Date" ma:default="[today]" ma:description="Date of the data in the document or creation date of the document." ma:format="DateOnly" ma:indexed="true" ma:internalName="eDoc_DocumentCreationDate" ma:readOnly="false">
      <xsd:simpleType>
        <xsd:restriction base="dms:DateTime"/>
      </xsd:simpleType>
    </xsd:element>
    <xsd:element name="eDoc_Owner" ma:index="5" nillable="true" ma:displayName="Owner" ma:description="Person responsible for the document (could be the same person as the one uploading the document)." ma:indexed="true" ma:list="UserInfo" ma:SharePointGroup="0" ma:internalName="eDoc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PortalPublicationDate" ma:index="6" nillable="true" ma:displayName="Web Publication Date" ma:default="[today]" ma:description="Choose the date on which the document can be displayed on the websites." ma:format="DateOnly" ma:indexed="true" ma:internalName="eDoc_PortalPublicationDate" ma:readOnly="false">
      <xsd:simpleType>
        <xsd:restriction base="dms:DateTime"/>
      </xsd:simpleType>
    </xsd:element>
    <xsd:element name="eDoc_PortalUnpublicationDate" ma:index="7" nillable="true" ma:displayName="Web Unpublication Date" ma:description="Choose the date on which the document should be removed from the websites." ma:format="DateOnly" ma:indexed="true" ma:internalName="eDoc_PortalUnpublicationDate" ma:readOnly="false">
      <xsd:simpleType>
        <xsd:restriction base="dms:DateTime"/>
      </xsd:simpleType>
    </xsd:element>
    <xsd:element name="eDoc_Internet_Intranet" ma:index="10" ma:displayName="Document to be published on the websites ?" ma:default="0" ma:description="By choosing a document type, you determine whether or not the document goes to the public zone. If you wish your document to be displayed on websites, your document needs to be in the eDocs public zone.  Note that a document stored in the public zone is not automaticaly published on  websites. Some rules are set at website level, for example compliance rules. If you want to know more about the web publication process, please refer to eDocs help section." ma:indexed="true" ma:internalName="eDoc_Internet_Intranet" ma:readOnly="false">
      <xsd:simpleType>
        <xsd:restriction base="dms:Boolean"/>
      </xsd:simpleType>
    </xsd:element>
    <xsd:element name="eDoc_MetaArchive" ma:index="12" nillable="true" ma:displayName="Metadata Archived" ma:description="Contains the metadata of the previous CML 2007 not used in the new structure." ma:internalName="eDoc_MetaArchive" ma:readOnly="false">
      <xsd:simpleType>
        <xsd:restriction base="dms:Note">
          <xsd:maxLength value="255"/>
        </xsd:restriction>
      </xsd:simpleType>
    </xsd:element>
    <xsd:element name="eDoc_DueDateReminder" ma:index="14" nillable="true" ma:displayName="Alert on document expiration" ma:description="Based on the frequency of publication, a reminder email will be sent to the document owner on the expected date of new version upload. i.e. if you choose 'weekly', an email alert will be sent in 7 days to the document owner." ma:format="DateOnly" ma:internalName="eDoc_DueDateReminder" ma:readOnly="false">
      <xsd:simpleType>
        <xsd:restriction base="dms:DateTime"/>
      </xsd:simpleType>
    </xsd:element>
    <xsd:element name="eDoc_UploadDate" ma:index="15" nillable="true" ma:displayName="Upload date of the document" ma:description="Indicate the date when the document has been uploaded." ma:format="DateTime" ma:indexed="true" ma:internalName="eDoc_UploadDate" ma:readOnly="false">
      <xsd:simpleType>
        <xsd:restriction base="dms:DateTime"/>
      </xsd:simpleType>
    </xsd:element>
    <xsd:element name="eDoc_UploadedBy" ma:index="16" nillable="true" ma:displayName="Document uploaded by" ma:description="Indicate the name of the person who uploaded the document." ma:list="UserInfo" ma:SharePointGroup="0" ma:internalName="eDoc_Uploaded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Checksum" ma:index="17" nillable="true" ma:displayName="Checksum" ma:description="Checksum of the document binary content" ma:indexed="true" ma:internalName="eDoc_Checksum" ma:readOnly="false">
      <xsd:simpleType>
        <xsd:restriction base="dms:Text"/>
      </xsd:simpleType>
    </xsd:element>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TaxCatchAll" ma:index="20" nillable="true" ma:displayName="Taxonomy Catch All Column" ma:hidden="true" ma:list="{ff6a1845-ad51-4735-8982-b6750efc7987}" ma:internalName="TaxCatchAll" ma:readOnly="false" ma:showField="CatchAllData"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eDoc_AudienceTaxHTField0" ma:index="21" nillable="true" ma:displayName="eDoc_Audience_0" ma:hidden="true" ma:internalName="eDoc_AudienceTaxHTField0" ma:readOnly="false">
      <xsd:simpleType>
        <xsd:restriction base="dms:Note"/>
      </xsd:simpleType>
    </xsd:element>
    <xsd:element name="eDoc_IsItemAdded" ma:index="22" nillable="true" ma:displayName="Is Item Added" ma:default="0" ma:description="Indicates if the item has just been added to CML, if it has not yet been processed by the Event Handler." ma:hidden="true" ma:internalName="eDoc_IsItemAdded" ma:readOnly="false">
      <xsd:simpleType>
        <xsd:restriction base="dms:Boolean"/>
      </xsd:simpleType>
    </xsd:element>
    <xsd:element name="id1252b2c52c4599823e93123fe16dbc" ma:index="25" nillable="true" ma:taxonomy="true" ma:internalName="id1252b2c52c4599823e93123fe16dbc" ma:taxonomyFieldName="eDoc_Periodicity" ma:displayName="Frequency of publication" ma:readOnly="false" ma:fieldId="{2d1252b2-c52c-4599-823e-93123fe16dbc}" ma:sspId="6e7c967a-c606-4e87-8e98-6b167b774cad" ma:termSetId="e6ff6873-6b0a-4cf0-b7ec-a45aed1ce42f" ma:anchorId="00000000-0000-0000-0000-000000000000" ma:open="false" ma:isKeyword="false">
      <xsd:complexType>
        <xsd:sequence>
          <xsd:element ref="pc:Terms" minOccurs="0" maxOccurs="1"/>
        </xsd:sequence>
      </xsd:complexType>
    </xsd:element>
    <xsd:element name="n81b0fd67d4443dc97c1b089c677dbff" ma:index="27" ma:taxonomy="true" ma:internalName="n81b0fd67d4443dc97c1b089c677dbff" ma:taxonomyFieldName="eDoc_Language" ma:displayName="Document Language" ma:readOnly="false" ma:fieldId="{781b0fd6-7d44-43dc-97c1-b089c677dbff}" ma:taxonomyMulti="true" ma:sspId="6e7c967a-c606-4e87-8e98-6b167b774cad" ma:termSetId="79b1cd3c-7a2a-4ea7-bac0-0442dd24bd7b" ma:anchorId="00000000-0000-0000-0000-000000000000" ma:open="false" ma:isKeyword="false">
      <xsd:complexType>
        <xsd:sequence>
          <xsd:element ref="pc:Terms" minOccurs="0" maxOccurs="1"/>
        </xsd:sequence>
      </xsd:complexType>
    </xsd:element>
    <xsd:element name="j404d3ea22f84f0da63e37f9f86908c9" ma:index="28" nillable="true" ma:taxonomy="true" ma:internalName="j404d3ea22f84f0da63e37f9f86908c9" ma:taxonomyFieldName="eDoc_PublicationCountry" ma:displayName="Publication Country" ma:readOnly="false" ma:fieldId="{3404d3ea-22f8-4f0d-a63e-37f9f86908c9}" ma:taxonomyMulti="true" ma:sspId="6e7c967a-c606-4e87-8e98-6b167b774cad" ma:termSetId="15b9ddc4-1cbf-4088-aa3b-0c2aee10f75e" ma:anchorId="00000000-0000-0000-0000-000000000000" ma:open="false" ma:isKeyword="false">
      <xsd:complexType>
        <xsd:sequence>
          <xsd:element ref="pc:Terms" minOccurs="0" maxOccurs="1"/>
        </xsd:sequence>
      </xsd:complexType>
    </xsd:element>
    <xsd:element name="ad82a57ea16947a4a1397eaa129c8fc1" ma:index="29" nillable="true" ma:taxonomy="true" ma:internalName="ad82a57ea16947a4a1397eaa129c8fc1" ma:taxonomyFieldName="eDoc_DistributionNetwork" ma:displayName="Distribution Network" ma:readOnly="false" ma:fieldId="{ad82a57e-a169-47a4-a139-7eaa129c8fc1}" ma:taxonomyMulti="true" ma:sspId="6e7c967a-c606-4e87-8e98-6b167b774cad" ma:termSetId="fc474f0f-906a-4058-bd47-119ce9deca2b" ma:anchorId="00000000-0000-0000-0000-000000000000" ma:open="false" ma:isKeyword="false">
      <xsd:complexType>
        <xsd:sequence>
          <xsd:element ref="pc:Terms" minOccurs="0" maxOccurs="1"/>
        </xsd:sequence>
      </xsd:complexType>
    </xsd:element>
    <xsd:element name="eb778c4bd9364e569bcb720c0f850154" ma:index="30" nillable="true" ma:taxonomy="true" ma:internalName="eb778c4bd9364e569bcb720c0f850154" ma:taxonomyFieldName="eDoc_Origin" ma:displayName="Origin" ma:indexed="true" ma:readOnly="false" ma:fieldId="{eb778c4b-d936-4e56-9bcb-720c0f850154}" ma:sspId="6e7c967a-c606-4e87-8e98-6b167b774cad" ma:termSetId="9bcd1139-a3f2-431b-9867-6a90c540f326" ma:anchorId="00000000-0000-0000-0000-000000000000" ma:open="false" ma:isKeyword="false">
      <xsd:complexType>
        <xsd:sequence>
          <xsd:element ref="pc:Terms" minOccurs="0" maxOccurs="1"/>
        </xsd:sequence>
      </xsd:complexType>
    </xsd:element>
    <xsd:element name="aa0bfe386f59475a994f27ce129a1206" ma:index="31" nillable="true" ma:taxonomy="true" ma:internalName="aa0bfe386f59475a994f27ce129a1206" ma:taxonomyFieldName="eDoc_Audience" ma:displayName="Audience" ma:readOnly="false" ma:fieldId="{aa0bfe38-6f59-475a-994f-27ce129a1206}" ma:taxonomyMulti="true" ma:sspId="6e7c967a-c606-4e87-8e98-6b167b774cad" ma:termSetId="ad2bad49-a67a-4169-8fb9-780998d7f906" ma:anchorId="00000000-0000-0000-0000-000000000000" ma:open="false" ma:isKeyword="false">
      <xsd:complexType>
        <xsd:sequence>
          <xsd:element ref="pc:Terms" minOccurs="0" maxOccurs="1"/>
        </xsd:sequence>
      </xsd:complexType>
    </xsd:element>
    <xsd:element name="a2fab22c651e4a9ebbc45779f12cd8b3" ma:index="32" ma:taxonomy="true" ma:internalName="a2fab22c651e4a9ebbc45779f12cd8b3" ma:taxonomyFieldName="eDoc_DocumentType" ma:displayName="Document Type" ma:indexed="true" ma:readOnly="false" ma:fieldId="{a2fab22c-651e-4a9e-bbc4-5779f12cd8b3}" ma:sspId="6e7c967a-c606-4e87-8e98-6b167b774cad" ma:termSetId="ba846dff-60f8-4f1c-ba68-96168732feb4" ma:anchorId="00000000-0000-0000-0000-000000000000" ma:open="false" ma:isKeyword="false">
      <xsd:complexType>
        <xsd:sequence>
          <xsd:element ref="pc:Terms" minOccurs="0" maxOccurs="1"/>
        </xsd:sequence>
      </xsd:complexType>
    </xsd:element>
    <xsd:element name="eDoc_DocumentLink" ma:index="36" nillable="true" ma:displayName="Document Link" ma:description="Current link between GPS and CML.(Currently unused)" ma:hidden="true" ma:internalName="eDoc_DocumentLink" ma:readOnly="fals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9" nillable="true" ma:displayName="Persist ID" ma:description="Keep ID on add." ma:hidden="true" ma:internalName="_dlc_DocIdPersistId" ma:readOnly="false">
      <xsd:simpleType>
        <xsd:restriction base="dms:Boolean"/>
      </xsd:simpleType>
    </xsd:element>
    <xsd:element name="TaxCatchAllLabel" ma:index="40" nillable="true" ma:displayName="Taxonomy Catch All Column1" ma:hidden="true" ma:list="{ff6a1845-ad51-4735-8982-b6750efc7987}" ma:internalName="TaxCatchAllLabel" ma:readOnly="true" ma:showField="CatchAllDataLabel"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DocFinderId" ma:index="48" nillable="true" ma:displayName="DocFinderId" ma:indexed="true" ma:internalName="DocFinderId">
      <xsd:simpleType>
        <xsd:restriction base="dms:Text">
          <xsd:maxLength value="255"/>
        </xsd:restriction>
      </xsd:simpleType>
    </xsd:element>
    <xsd:element name="eDocToExported" ma:index="49" nillable="true" ma:displayName="eDocToExported" ma:default="false" ma:internalName="eDocToExported">
      <xsd:simpleType>
        <xsd:restriction base="dms:Text">
          <xsd:maxLength value="255"/>
        </xsd:restriction>
      </xsd:simpleType>
    </xsd:element>
    <xsd:element name="SharedWithUsers" ma:index="5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8098c9-d7b0-401c-aca0-0b357c86e4be" elementFormDefault="qualified">
    <xsd:import namespace="http://schemas.microsoft.com/office/2006/documentManagement/types"/>
    <xsd:import namespace="http://schemas.microsoft.com/office/infopath/2007/PartnerControls"/>
    <xsd:element name="MediaServiceMetadata" ma:index="41" nillable="true" ma:displayName="MediaServiceMetadata" ma:hidden="true" ma:internalName="MediaServiceMetadata" ma:readOnly="true">
      <xsd:simpleType>
        <xsd:restriction base="dms:Note"/>
      </xsd:simpleType>
    </xsd:element>
    <xsd:element name="MediaServiceFastMetadata" ma:index="42" nillable="true" ma:displayName="MediaServiceFastMetadata" ma:hidden="true" ma:internalName="MediaServiceFastMetadata"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lcf76f155ced4ddcb4097134ff3c332f" ma:index="45" nillable="true" ma:taxonomy="true" ma:internalName="lcf76f155ced4ddcb4097134ff3c332f" ma:taxonomyFieldName="MediaServiceImageTags" ma:displayName="Image Tags" ma:readOnly="false" ma:fieldId="{5cf76f15-5ced-4ddc-b409-7134ff3c332f}" ma:taxonomyMulti="true" ma:sspId="6e7c967a-c606-4e87-8e98-6b167b774cad" ma:termSetId="09814cd3-568e-fe90-9814-8d621ff8fb84" ma:anchorId="fba54fb3-c3e1-fe81-a776-ca4b69148c4d" ma:open="true" ma:isKeyword="false">
      <xsd:complexType>
        <xsd:sequence>
          <xsd:element ref="pc:Terms" minOccurs="0" maxOccurs="1"/>
        </xsd:sequence>
      </xsd:complexType>
    </xsd:element>
    <xsd:element name="MediaServiceGenerationTime" ma:index="46" nillable="true" ma:displayName="MediaServiceGenerationTime" ma:hidden="true" ma:internalName="MediaServiceGenerationTime" ma:readOnly="true">
      <xsd:simpleType>
        <xsd:restriction base="dms:Text"/>
      </xsd:simpleType>
    </xsd:element>
    <xsd:element name="MediaServiceEventHashCode" ma:index="47" nillable="true" ma:displayName="MediaServiceEventHashCode" ma:hidden="true" ma:internalName="MediaServiceEventHashCode"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Doc_IsItemAdded xmlns="60a93103-6095-4625-b5c9-7656c6bf4ad1">false</eDoc_IsItemAdded>
    <id1252b2c52c4599823e93123fe16dbc xmlns="60a93103-6095-4625-b5c9-7656c6bf4ad1">
      <Terms xmlns="http://schemas.microsoft.com/office/infopath/2007/PartnerControls">
        <TermInfo xmlns="http://schemas.microsoft.com/office/infopath/2007/PartnerControls">
          <TermName xmlns="http://schemas.microsoft.com/office/infopath/2007/PartnerControls">adhoc</TermName>
          <TermId xmlns="http://schemas.microsoft.com/office/infopath/2007/PartnerControls">50733b46-d106-4a0c-80f2-dfd4e2dc28ed</TermId>
        </TermInfo>
      </Terms>
    </id1252b2c52c4599823e93123fe16dbc>
    <ad82a57ea16947a4a1397eaa129c8fc1 xmlns="60a93103-6095-4625-b5c9-7656c6bf4ad1">
      <Terms xmlns="http://schemas.microsoft.com/office/infopath/2007/PartnerControls"/>
    </ad82a57ea16947a4a1397eaa129c8fc1>
    <TaxCatchAll xmlns="60a93103-6095-4625-b5c9-7656c6bf4ad1">
      <Value>203</Value>
      <Value>31</Value>
      <Value>162</Value>
      <Value>23</Value>
      <Value>21</Value>
      <Value>1</Value>
      <Value>5930</Value>
    </TaxCatchAll>
    <DocFinderId xmlns="60a93103-6095-4625-b5c9-7656c6bf4ad1">1fada660-2312-44b5-a036-c734ae539cc0</DocFinderId>
    <eDoc_Description xmlns="60a93103-6095-4625-b5c9-7656c6bf4ad1" xsi:nil="true"/>
    <eDoc_PortalUnpublicationDate xmlns="60a93103-6095-4625-b5c9-7656c6bf4ad1">2023-07-20T22:00:00+00:00</eDoc_PortalUnpublicationDate>
    <_dlc_DocIdPersistId xmlns="60a93103-6095-4625-b5c9-7656c6bf4ad1" xsi:nil="true"/>
    <eDoc_UploadDate xmlns="60a93103-6095-4625-b5c9-7656c6bf4ad1">2023-03-21T12:06:00+00:00</eDoc_UploadDate>
    <eDoc_Owner xmlns="60a93103-6095-4625-b5c9-7656c6bf4ad1">
      <UserInfo>
        <DisplayName/>
        <AccountId xsi:nil="true"/>
        <AccountType/>
      </UserInfo>
    </eDoc_Owner>
    <eDoc_DueDateReminder xmlns="60a93103-6095-4625-b5c9-7656c6bf4ad1" xsi:nil="true"/>
    <a2fab22c651e4a9ebbc45779f12cd8b3 xmlns="60a93103-6095-4625-b5c9-7656c6bf4ad1">
      <Terms xmlns="http://schemas.microsoft.com/office/infopath/2007/PartnerControls">
        <TermInfo xmlns="http://schemas.microsoft.com/office/infopath/2007/PartnerControls">
          <TermName xmlns="http://schemas.microsoft.com/office/infopath/2007/PartnerControls">Brochure-Range</TermName>
          <TermId xmlns="http://schemas.microsoft.com/office/infopath/2007/PartnerControls">a910ce07-6bae-43b0-aca7-547f97a6a68f</TermId>
        </TermInfo>
      </Terms>
    </a2fab22c651e4a9ebbc45779f12cd8b3>
    <n81b0fd67d4443dc97c1b089c677dbff xmlns="60a93103-6095-4625-b5c9-7656c6bf4ad1">
      <Terms xmlns="http://schemas.microsoft.com/office/infopath/2007/PartnerControls">
        <TermInfo xmlns="http://schemas.microsoft.com/office/infopath/2007/PartnerControls">
          <TermName xmlns="http://schemas.microsoft.com/office/infopath/2007/PartnerControls">German</TermName>
          <TermId xmlns="http://schemas.microsoft.com/office/infopath/2007/PartnerControls">60042634-3147-44e5-96d1-76468af1925b</TermId>
        </TermInfo>
      </Terms>
    </n81b0fd67d4443dc97c1b089c677dbff>
    <eDoc_UploadedBy xmlns="60a93103-6095-4625-b5c9-7656c6bf4ad1">
      <UserInfo>
        <DisplayName/>
        <AccountId xsi:nil="true"/>
        <AccountType/>
      </UserInfo>
    </eDoc_UploadedBy>
    <eDoc_Checksum xmlns="60a93103-6095-4625-b5c9-7656c6bf4ad1">10deb72ffc3be4a672b404995b5ce3777c5fa881f120b22d1a230b2744158196</eDoc_Checksum>
    <eDoc_AudienceTaxHTField0 xmlns="60a93103-6095-4625-b5c9-7656c6bf4ad1" xsi:nil="true"/>
    <eb778c4bd9364e569bcb720c0f850154 xmlns="60a93103-6095-4625-b5c9-7656c6bf4ad1">
      <Terms xmlns="http://schemas.microsoft.com/office/infopath/2007/PartnerControls">
        <TermInfo xmlns="http://schemas.microsoft.com/office/infopath/2007/PartnerControls">
          <TermName xmlns="http://schemas.microsoft.com/office/infopath/2007/PartnerControls">Contribution</TermName>
          <TermId xmlns="http://schemas.microsoft.com/office/infopath/2007/PartnerControls">c35ddb5a-2c24-430a-b699-c1dc76ae79f3</TermId>
        </TermInfo>
      </Terms>
    </eb778c4bd9364e569bcb720c0f850154>
    <eDoc_MetaArchive xmlns="60a93103-6095-4625-b5c9-7656c6bf4ad1" xsi:nil="true"/>
    <eDoc_DocumentCreationDate xmlns="60a93103-6095-4625-b5c9-7656c6bf4ad1">2023-03-20T23:00:00+00:00</eDoc_DocumentCreationDate>
    <lcf76f155ced4ddcb4097134ff3c332f xmlns="948098c9-d7b0-401c-aca0-0b357c86e4be">
      <Terms xmlns="http://schemas.microsoft.com/office/infopath/2007/PartnerControls"/>
    </lcf76f155ced4ddcb4097134ff3c332f>
    <eDoc_PortalPublicationDate xmlns="60a93103-6095-4625-b5c9-7656c6bf4ad1">2023-03-20T23:00:00+00:00</eDoc_PortalPublicationDate>
    <aa0bfe386f59475a994f27ce129a1206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dfb19f3d-0467-42fe-832d-1e717d3f0a73</TermId>
        </TermInfo>
      </Terms>
    </aa0bfe386f59475a994f27ce129a1206>
    <eDoc_DocumentLink xmlns="60a93103-6095-4625-b5c9-7656c6bf4ad1" xsi:nil="true"/>
    <eDoc_Internet_Intranet xmlns="60a93103-6095-4625-b5c9-7656c6bf4ad1">false</eDoc_Internet_Intranet>
    <j404d3ea22f84f0da63e37f9f86908c9 xmlns="60a93103-6095-4625-b5c9-7656c6bf4ad1">
      <Terms xmlns="http://schemas.microsoft.com/office/infopath/2007/PartnerControls">
        <TermInfo xmlns="http://schemas.microsoft.com/office/infopath/2007/PartnerControls">
          <TermName xmlns="http://schemas.microsoft.com/office/infopath/2007/PartnerControls">Germany</TermName>
          <TermId xmlns="http://schemas.microsoft.com/office/infopath/2007/PartnerControls">3003872a-a2cb-46d8-ab84-b1f86b756c49</TermId>
        </TermInfo>
      </Terms>
    </j404d3ea22f84f0da63e37f9f86908c9>
    <_dlc_DocId xmlns="60a93103-6095-4625-b5c9-7656c6bf4ad1">QCCV6AVP7WQQ-659030661-26847</_dlc_DocId>
    <_dlc_DocIdUrl xmlns="60a93103-6095-4625-b5c9-7656c6bf4ad1">
      <Url>https://bnpparibas.sharepoint.com/sites/am-edocs/public/_layouts/15/DocIdRedir.aspx?ID=QCCV6AVP7WQQ-659030661-26847</Url>
      <Description>QCCV6AVP7WQQ-659030661-26847</Description>
    </_dlc_DocIdUrl>
    <eDocToExported xmlns="60a93103-6095-4625-b5c9-7656c6bf4ad1">false</eDocToExported>
  </documentManagement>
</p:propertie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D994E83A-03FE-4426-ACCF-AD546481CBC1}"/>
</file>

<file path=customXml/itemProps2.xml><?xml version="1.0" encoding="utf-8"?>
<ds:datastoreItem xmlns:ds="http://schemas.openxmlformats.org/officeDocument/2006/customXml" ds:itemID="{4C5F2931-2C77-459F-95FF-E3F2D9BA8CF3}"/>
</file>

<file path=customXml/itemProps3.xml><?xml version="1.0" encoding="utf-8"?>
<ds:datastoreItem xmlns:ds="http://schemas.openxmlformats.org/officeDocument/2006/customXml" ds:itemID="{A92D26ED-8E4E-4519-BC8F-8E04DF48750B}"/>
</file>

<file path=customXml/itemProps4.xml><?xml version="1.0" encoding="utf-8"?>
<ds:datastoreItem xmlns:ds="http://schemas.openxmlformats.org/officeDocument/2006/customXml" ds:itemID="{CF4C1B7D-9F7A-4F95-8295-68753B12CB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EasyETF (ALLEMAND, p1)</vt:lpstr>
      <vt:lpstr>EasyETF (ALLEMAND, p2)</vt:lpstr>
      <vt:lpstr>EasyETF </vt:lpstr>
      <vt:lpstr>'EasyETF (ALLEMAND, p2)'!Print_Area</vt:lpstr>
    </vt:vector>
  </TitlesOfParts>
  <Company>BNP Paribas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Etienne FLAHAUT</dc:creator>
  <cp:keywords>Classification=Select Classification Level, Classification=Public</cp:keywords>
  <cp:lastModifiedBy>Nataliia PETROVA</cp:lastModifiedBy>
  <cp:lastPrinted>2022-04-04T16:17:25Z</cp:lastPrinted>
  <dcterms:created xsi:type="dcterms:W3CDTF">2018-03-07T12:51:25Z</dcterms:created>
  <dcterms:modified xsi:type="dcterms:W3CDTF">2023-03-17T08:40:03Z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4e84b91b-6e27-4b1a-92a4-fa0b46622d26</vt:lpwstr>
  </property>
  <property fmtid="{D5CDD505-2E9C-101B-9397-08002B2CF9AE}" pid="3" name="Classification">
    <vt:lpwstr>Public</vt:lpwstr>
  </property>
  <property fmtid="{D5CDD505-2E9C-101B-9397-08002B2CF9AE}" pid="4" name="PIIGDPR">
    <vt:lpwstr>NotSpecified</vt:lpwstr>
  </property>
  <property fmtid="{D5CDD505-2E9C-101B-9397-08002B2CF9AE}" pid="5" name="ApplyVisualMarking">
    <vt:lpwstr>None</vt:lpwstr>
  </property>
  <property fmtid="{D5CDD505-2E9C-101B-9397-08002B2CF9AE}" pid="6" name="MSIP_Label_48ed5431-0ab7-4c1b-98f4-d4e50f674d02_Enabled">
    <vt:lpwstr>true</vt:lpwstr>
  </property>
  <property fmtid="{D5CDD505-2E9C-101B-9397-08002B2CF9AE}" pid="7" name="MSIP_Label_48ed5431-0ab7-4c1b-98f4-d4e50f674d02_SetDate">
    <vt:lpwstr>2021-08-04T10:03:46Z</vt:lpwstr>
  </property>
  <property fmtid="{D5CDD505-2E9C-101B-9397-08002B2CF9AE}" pid="8" name="MSIP_Label_48ed5431-0ab7-4c1b-98f4-d4e50f674d02_Method">
    <vt:lpwstr>Standard</vt:lpwstr>
  </property>
  <property fmtid="{D5CDD505-2E9C-101B-9397-08002B2CF9AE}" pid="9" name="MSIP_Label_48ed5431-0ab7-4c1b-98f4-d4e50f674d02_Name">
    <vt:lpwstr>48ed5431-0ab7-4c1b-98f4-d4e50f674d02</vt:lpwstr>
  </property>
  <property fmtid="{D5CDD505-2E9C-101B-9397-08002B2CF9AE}" pid="10" name="MSIP_Label_48ed5431-0ab7-4c1b-98f4-d4e50f674d02_SiteId">
    <vt:lpwstr>614f9c25-bffa-42c7-86d8-964101f55fa2</vt:lpwstr>
  </property>
  <property fmtid="{D5CDD505-2E9C-101B-9397-08002B2CF9AE}" pid="11" name="MSIP_Label_48ed5431-0ab7-4c1b-98f4-d4e50f674d02_ActionId">
    <vt:lpwstr>76587e17-f6c9-4e1e-be96-365817b9b765</vt:lpwstr>
  </property>
  <property fmtid="{D5CDD505-2E9C-101B-9397-08002B2CF9AE}" pid="12" name="MSIP_Label_48ed5431-0ab7-4c1b-98f4-d4e50f674d02_ContentBits">
    <vt:lpwstr>0</vt:lpwstr>
  </property>
  <property fmtid="{D5CDD505-2E9C-101B-9397-08002B2CF9AE}" pid="13" name="ContentTypeId">
    <vt:lpwstr>0x0101004B6A54ECE1E505468611928E47E1020201010075E7C72B8710054EBC548416F6FBA601</vt:lpwstr>
  </property>
  <property fmtid="{D5CDD505-2E9C-101B-9397-08002B2CF9AE}" pid="14" name="eDoc_DistributionNetwork">
    <vt:lpwstr/>
  </property>
  <property fmtid="{D5CDD505-2E9C-101B-9397-08002B2CF9AE}" pid="15" name="Order">
    <vt:r8>254450300</vt:r8>
  </property>
  <property fmtid="{D5CDD505-2E9C-101B-9397-08002B2CF9AE}" pid="16" name="eDoc_DocumentType">
    <vt:lpwstr>5930;#Brochure-Range|a910ce07-6bae-43b0-aca7-547f97a6a68f</vt:lpwstr>
  </property>
  <property fmtid="{D5CDD505-2E9C-101B-9397-08002B2CF9AE}" pid="17" name="eDoc_Funds">
    <vt:lpwstr/>
  </property>
  <property fmtid="{D5CDD505-2E9C-101B-9397-08002B2CF9AE}" pid="18" name="d33f7568dc3e4446a5a9b8800e12be31">
    <vt:lpwstr/>
  </property>
  <property fmtid="{D5CDD505-2E9C-101B-9397-08002B2CF9AE}" pid="19" name="eDoc_Language">
    <vt:lpwstr>162;#German|60042634-3147-44e5-96d1-76468af1925b</vt:lpwstr>
  </property>
  <property fmtid="{D5CDD505-2E9C-101B-9397-08002B2CF9AE}" pid="20" name="eDoc_ProNoPro">
    <vt:lpwstr>1;#Non Pro|0d42a436-3d3e-4510-9840-665633231275</vt:lpwstr>
  </property>
  <property fmtid="{D5CDD505-2E9C-101B-9397-08002B2CF9AE}" pid="21" name="ia3973d6fef24162bf255d23de05c261">
    <vt:lpwstr/>
  </property>
  <property fmtid="{D5CDD505-2E9C-101B-9397-08002B2CF9AE}" pid="22" name="eDoc_Origin">
    <vt:lpwstr>23;#Contribution|c35ddb5a-2c24-430a-b699-c1dc76ae79f3</vt:lpwstr>
  </property>
  <property fmtid="{D5CDD505-2E9C-101B-9397-08002B2CF9AE}" pid="23" name="eDoc_Audience">
    <vt:lpwstr>31;#ALL|dfb19f3d-0467-42fe-832d-1e717d3f0a73</vt:lpwstr>
  </property>
  <property fmtid="{D5CDD505-2E9C-101B-9397-08002B2CF9AE}" pid="24" name="eDoc_Currency">
    <vt:lpwstr/>
  </property>
  <property fmtid="{D5CDD505-2E9C-101B-9397-08002B2CF9AE}" pid="25" name="eDoc_PublicationCountry">
    <vt:lpwstr>203;#Germany|3003872a-a2cb-46d8-ab84-b1f86b756c49</vt:lpwstr>
  </property>
  <property fmtid="{D5CDD505-2E9C-101B-9397-08002B2CF9AE}" pid="26" name="_ExtendedDescription">
    <vt:lpwstr/>
  </property>
  <property fmtid="{D5CDD505-2E9C-101B-9397-08002B2CF9AE}" pid="27" name="n84c15e3b8934f74a3830ccbe944b633">
    <vt:lpwstr/>
  </property>
  <property fmtid="{D5CDD505-2E9C-101B-9397-08002B2CF9AE}" pid="28" name="eDoc_Periodicity">
    <vt:lpwstr>21;#adhoc|50733b46-d106-4a0c-80f2-dfd4e2dc28ed</vt:lpwstr>
  </property>
  <property fmtid="{D5CDD505-2E9C-101B-9397-08002B2CF9AE}" pid="29" name="eDoc_InvestmentCenter">
    <vt:lpwstr/>
  </property>
  <property fmtid="{D5CDD505-2E9C-101B-9397-08002B2CF9AE}" pid="30" name="MediaServiceImageTags">
    <vt:lpwstr/>
  </property>
  <property fmtid="{D5CDD505-2E9C-101B-9397-08002B2CF9AE}" pid="31" name="_dlc_DocIdItemGuid">
    <vt:lpwstr>20c5c609-5732-40b0-b9f0-60a6965b6cef</vt:lpwstr>
  </property>
  <property fmtid="{D5CDD505-2E9C-101B-9397-08002B2CF9AE}" pid="32" name="e29cc4a77b0e424abf749846b1b16262">
    <vt:lpwstr>Non Pro|0d42a436-3d3e-4510-9840-665633231275</vt:lpwstr>
  </property>
</Properties>
</file>